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24226"/>
  <mc:AlternateContent xmlns:mc="http://schemas.openxmlformats.org/markup-compatibility/2006">
    <mc:Choice Requires="x15">
      <x15ac:absPath xmlns:x15ac="http://schemas.microsoft.com/office/spreadsheetml/2010/11/ac" url="\\dst.local\slgfd\LGC_Unit_Folders$\2020 Business Process Review\2020 Review Season\Transmittal Document\"/>
    </mc:Choice>
  </mc:AlternateContent>
  <xr:revisionPtr revIDLastSave="0" documentId="13_ncr:1_{03285869-2915-4E15-AD8F-63518FA038E0}" xr6:coauthVersionLast="45" xr6:coauthVersionMax="45" xr10:uidLastSave="{00000000-0000-0000-0000-000000000000}"/>
  <bookViews>
    <workbookView xWindow="-120" yWindow="-120" windowWidth="20730" windowHeight="11160" tabRatio="545" xr2:uid="{00000000-000D-0000-FFFF-FFFF00000000}"/>
  </bookViews>
  <sheets>
    <sheet name="Instructions" sheetId="27" r:id="rId1"/>
    <sheet name="TD Info Completed by Auditor" sheetId="3" r:id="rId2"/>
    <sheet name="TD Info Gathered Internally" sheetId="2" r:id="rId3"/>
    <sheet name="IMPORT" sheetId="9" state="hidden" r:id="rId4"/>
    <sheet name="CCH Upload" sheetId="21" state="hidden" r:id="rId5"/>
    <sheet name="Notes " sheetId="15" state="hidden" r:id="rId6"/>
    <sheet name="Staff Review Process Flow" sheetId="24" state="hidden" r:id="rId7"/>
    <sheet name="Unit names" sheetId="18" state="hidden" r:id="rId8"/>
    <sheet name="CCH Chart of Accounts" sheetId="25" state="hidden" r:id="rId9"/>
  </sheets>
  <externalReferences>
    <externalReference r:id="rId10"/>
  </externalReferences>
  <definedNames>
    <definedName name="_xlnm._FilterDatabase" localSheetId="8" hidden="1">'CCH Chart of Accounts'!$B$1:$D$77</definedName>
    <definedName name="_xlnm._FilterDatabase" localSheetId="3" hidden="1">IMPORT!$A$4:$L$53</definedName>
    <definedName name="_xlnm._FilterDatabase" localSheetId="7" hidden="1">'Unit names'!$A$1:$C$1359</definedName>
    <definedName name="Audit_Dtl">[1]Database!$AC$3:$AP$413</definedName>
    <definedName name="errorCount">'TD Info Completed by Auditor'!$U$5</definedName>
    <definedName name="Print_Selection_Auditor">'TD Info Completed by Auditor'!$A$1:$N$81</definedName>
    <definedName name="Print_Selection_Internal">'TD Info Gathered Internally'!$A$1:$N$81</definedName>
    <definedName name="showError">'TD Info Completed by Auditor'!$W$5</definedName>
    <definedName name="TD_IMPORT_RANGE">IMPORT!$J$4:$L$63</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2" l="1"/>
  <c r="S36" i="3"/>
  <c r="S34" i="3"/>
  <c r="S32" i="3"/>
  <c r="O32" i="3"/>
  <c r="P32" i="3"/>
  <c r="C13" i="21" l="1"/>
  <c r="C12" i="21"/>
  <c r="V60" i="3" l="1"/>
  <c r="C39" i="9" l="1"/>
  <c r="C19" i="21"/>
  <c r="C38" i="9"/>
  <c r="C18" i="21"/>
  <c r="C37" i="9"/>
  <c r="C17" i="21"/>
  <c r="C36" i="9"/>
  <c r="C16" i="21"/>
  <c r="C40" i="9" l="1"/>
  <c r="C42" i="9"/>
  <c r="C15" i="21"/>
  <c r="C35" i="9"/>
  <c r="C7" i="21"/>
  <c r="C14" i="21"/>
  <c r="C5" i="21"/>
  <c r="C11" i="21"/>
  <c r="C8" i="21"/>
  <c r="C6" i="21"/>
  <c r="C5" i="9" l="1"/>
  <c r="L18" i="21" l="1"/>
  <c r="L38" i="9" s="1"/>
  <c r="J18" i="21"/>
  <c r="L19" i="21"/>
  <c r="L39" i="9" s="1"/>
  <c r="J19" i="21"/>
  <c r="L17" i="21"/>
  <c r="L37" i="9" s="1"/>
  <c r="L16" i="21"/>
  <c r="L36" i="9" s="1"/>
  <c r="J16" i="21"/>
  <c r="L15" i="21"/>
  <c r="L42" i="9" s="1"/>
  <c r="J17" i="21"/>
  <c r="J15" i="21"/>
  <c r="C34" i="9" l="1"/>
  <c r="C31" i="9"/>
  <c r="C29" i="9"/>
  <c r="C28" i="9"/>
  <c r="C17" i="9"/>
  <c r="C18" i="9"/>
  <c r="C19" i="9"/>
  <c r="C20" i="9"/>
  <c r="C21" i="9"/>
  <c r="C22" i="9"/>
  <c r="C23" i="9"/>
  <c r="C24" i="9"/>
  <c r="C25" i="9"/>
  <c r="C26" i="9"/>
  <c r="C52" i="9" l="1"/>
  <c r="C12" i="9"/>
  <c r="C45" i="9"/>
  <c r="C44" i="9"/>
  <c r="C43" i="9"/>
  <c r="C47" i="9"/>
  <c r="C48" i="9"/>
  <c r="C11" i="9"/>
  <c r="C50" i="9"/>
  <c r="C49" i="9"/>
  <c r="G3" i="2" l="1"/>
  <c r="G6" i="2"/>
  <c r="G5" i="2"/>
  <c r="R4" i="2"/>
  <c r="S4" i="2" s="1"/>
  <c r="I4" i="2" l="1"/>
  <c r="E81" i="2"/>
  <c r="E80" i="2"/>
  <c r="R72" i="3" l="1"/>
  <c r="P8" i="2" l="1"/>
  <c r="I8" i="2" s="1"/>
  <c r="Q22" i="2" l="1"/>
  <c r="M14" i="2" s="1"/>
  <c r="H22" i="2" l="1"/>
  <c r="E27" i="3" l="1"/>
  <c r="O28" i="3"/>
  <c r="P28" i="3"/>
  <c r="P24" i="2"/>
  <c r="P14" i="2"/>
  <c r="S30" i="3"/>
  <c r="R30" i="3"/>
  <c r="T30" i="3" s="1"/>
  <c r="Q30" i="3"/>
  <c r="P30" i="3"/>
  <c r="L12" i="9"/>
  <c r="J12" i="9"/>
  <c r="Q29" i="3"/>
  <c r="S28" i="3"/>
  <c r="R28" i="3"/>
  <c r="T28" i="3" s="1"/>
  <c r="Q28" i="3"/>
  <c r="C13" i="9"/>
  <c r="L13" i="9" s="1"/>
  <c r="J13" i="9"/>
  <c r="R32" i="3"/>
  <c r="H28" i="3" l="1"/>
  <c r="P22" i="2"/>
  <c r="V62" i="3" l="1"/>
  <c r="R70" i="3" l="1"/>
  <c r="V64" i="3"/>
  <c r="F62" i="3"/>
  <c r="F64" i="3" l="1"/>
  <c r="F60" i="3"/>
  <c r="S9" i="3" l="1"/>
  <c r="R9" i="3"/>
  <c r="N22" i="2" l="1"/>
  <c r="P40" i="2"/>
  <c r="S5" i="2"/>
  <c r="J5" i="2" s="1"/>
  <c r="R5" i="2"/>
  <c r="I5" i="2" s="1"/>
  <c r="J16" i="9" l="1"/>
  <c r="J15" i="9"/>
  <c r="J14" i="9"/>
  <c r="C16" i="9"/>
  <c r="L16" i="9" s="1"/>
  <c r="C15" i="9"/>
  <c r="L15" i="9" s="1"/>
  <c r="C14" i="9"/>
  <c r="L14" i="9" s="1"/>
  <c r="P15" i="2"/>
  <c r="C46" i="9" s="1"/>
  <c r="R36" i="3"/>
  <c r="T36" i="3" s="1"/>
  <c r="Q36" i="3"/>
  <c r="R34" i="3"/>
  <c r="T34" i="3" s="1"/>
  <c r="Q34" i="3"/>
  <c r="T32" i="3"/>
  <c r="Q32" i="3"/>
  <c r="Q35" i="3"/>
  <c r="P48" i="3"/>
  <c r="P50" i="3"/>
  <c r="L14" i="21" l="1"/>
  <c r="L26" i="9" s="1"/>
  <c r="T9" i="3"/>
  <c r="U9" i="3" s="1"/>
  <c r="G11" i="3" l="1"/>
  <c r="G75" i="3" s="1"/>
  <c r="P58" i="3"/>
  <c r="Q58" i="3"/>
  <c r="R58" i="3"/>
  <c r="T58" i="3" s="1"/>
  <c r="S58" i="3"/>
  <c r="P42" i="2" l="1"/>
  <c r="H42" i="2" s="1"/>
  <c r="C32" i="9"/>
  <c r="R64" i="3"/>
  <c r="T64" i="3" s="1"/>
  <c r="R62" i="3"/>
  <c r="T62" i="3" s="1"/>
  <c r="R60" i="3"/>
  <c r="T60" i="3" s="1"/>
  <c r="R48" i="3"/>
  <c r="R50" i="3"/>
  <c r="R52" i="3"/>
  <c r="R56" i="3"/>
  <c r="R54" i="3"/>
  <c r="R46" i="3"/>
  <c r="R44" i="3"/>
  <c r="R42" i="3"/>
  <c r="R40" i="3"/>
  <c r="S64" i="3"/>
  <c r="Q64" i="3"/>
  <c r="S62" i="3"/>
  <c r="Q62" i="3"/>
  <c r="S60" i="3"/>
  <c r="Q60" i="3"/>
  <c r="C10" i="21"/>
  <c r="C9" i="21"/>
  <c r="L29" i="9" l="1"/>
  <c r="C30" i="9"/>
  <c r="L30" i="9" s="1"/>
  <c r="L50" i="9"/>
  <c r="J29" i="9" l="1"/>
  <c r="K54" i="9"/>
  <c r="J54" i="9"/>
  <c r="J30" i="9"/>
  <c r="J50" i="9"/>
  <c r="J42" i="9"/>
  <c r="C54" i="9" l="1"/>
  <c r="L54" i="9" s="1"/>
  <c r="C20" i="21"/>
  <c r="L20" i="21" s="1"/>
  <c r="P46" i="2"/>
  <c r="H46" i="2" s="1"/>
  <c r="S40" i="3" l="1"/>
  <c r="T40" i="3"/>
  <c r="S26" i="3"/>
  <c r="R26" i="3"/>
  <c r="Q26" i="3"/>
  <c r="P26" i="3"/>
  <c r="U26" i="3" s="1"/>
  <c r="T26" i="3" l="1"/>
  <c r="L13" i="21"/>
  <c r="L25" i="9" s="1"/>
  <c r="L12" i="21"/>
  <c r="L24" i="9" s="1"/>
  <c r="N24" i="2"/>
  <c r="O74" i="3"/>
  <c r="R10" i="3" l="1"/>
  <c r="R6" i="2"/>
  <c r="I6" i="2" s="1"/>
  <c r="L47" i="9"/>
  <c r="L45" i="9"/>
  <c r="L44" i="9"/>
  <c r="L43" i="9"/>
  <c r="L46" i="9"/>
  <c r="J55" i="9" l="1"/>
  <c r="D16" i="2" l="1"/>
  <c r="C6" i="9"/>
  <c r="C7" i="9"/>
  <c r="C8" i="9"/>
  <c r="C9" i="9"/>
  <c r="C10" i="9"/>
  <c r="L11" i="9"/>
  <c r="J53" i="9" l="1"/>
  <c r="L9" i="9"/>
  <c r="L7" i="9"/>
  <c r="L6" i="9"/>
  <c r="L10" i="9"/>
  <c r="L8" i="9"/>
  <c r="J6" i="9"/>
  <c r="D18" i="2"/>
  <c r="J5" i="9" l="1"/>
  <c r="J31" i="9"/>
  <c r="J7" i="9"/>
  <c r="K55" i="9"/>
  <c r="D20" i="2"/>
  <c r="P12" i="2"/>
  <c r="D22" i="2" l="1"/>
  <c r="J8" i="9"/>
  <c r="D24" i="2" l="1"/>
  <c r="J9" i="9"/>
  <c r="S72" i="3"/>
  <c r="S70" i="3"/>
  <c r="S68" i="3"/>
  <c r="S56" i="3"/>
  <c r="S54" i="3"/>
  <c r="S52" i="3"/>
  <c r="S50" i="3"/>
  <c r="S48" i="3"/>
  <c r="S46" i="3"/>
  <c r="S44" i="3"/>
  <c r="S42" i="3"/>
  <c r="S24" i="3"/>
  <c r="S22" i="3"/>
  <c r="S20" i="3"/>
  <c r="S18" i="3"/>
  <c r="S16" i="3"/>
  <c r="S14" i="3"/>
  <c r="S12" i="3"/>
  <c r="S10" i="3"/>
  <c r="S78" i="3" l="1"/>
  <c r="D75" i="3" s="1"/>
  <c r="D26" i="2"/>
  <c r="J10" i="9"/>
  <c r="V8" i="3"/>
  <c r="L10" i="21"/>
  <c r="L22" i="9" s="1"/>
  <c r="L9" i="21"/>
  <c r="L21" i="9" s="1"/>
  <c r="D2" i="21"/>
  <c r="L5" i="9"/>
  <c r="C55" i="9"/>
  <c r="C27" i="9"/>
  <c r="L27" i="9" s="1"/>
  <c r="L28" i="9"/>
  <c r="L31" i="9"/>
  <c r="C33" i="9"/>
  <c r="L33" i="9" s="1"/>
  <c r="L34" i="9"/>
  <c r="L35" i="9"/>
  <c r="L40" i="9"/>
  <c r="C41" i="9"/>
  <c r="L41" i="9" s="1"/>
  <c r="L48" i="9"/>
  <c r="L49" i="9"/>
  <c r="C51" i="9"/>
  <c r="L51" i="9" s="1"/>
  <c r="L52" i="9"/>
  <c r="C53" i="9"/>
  <c r="L53" i="9" s="1"/>
  <c r="P56" i="3"/>
  <c r="P54" i="3"/>
  <c r="P52" i="3"/>
  <c r="P46" i="3"/>
  <c r="P44" i="3"/>
  <c r="P42" i="3"/>
  <c r="P40" i="3"/>
  <c r="Q13" i="3"/>
  <c r="U40" i="3" l="1"/>
  <c r="P20" i="2" s="1"/>
  <c r="L55" i="9"/>
  <c r="C21" i="21"/>
  <c r="L21" i="21" s="1"/>
  <c r="D28" i="2"/>
  <c r="L6" i="21"/>
  <c r="L18" i="9" s="1"/>
  <c r="L8" i="21"/>
  <c r="L20" i="9" s="1"/>
  <c r="L11" i="21"/>
  <c r="L23" i="9" s="1"/>
  <c r="L7" i="21"/>
  <c r="L19" i="9" s="1"/>
  <c r="L5" i="21"/>
  <c r="L17" i="9" s="1"/>
  <c r="D30" i="2" l="1"/>
  <c r="L32" i="9"/>
  <c r="G74" i="3"/>
  <c r="R68" i="3"/>
  <c r="R12" i="3"/>
  <c r="R14" i="3"/>
  <c r="Q72" i="3"/>
  <c r="Q71" i="3"/>
  <c r="Q70" i="3"/>
  <c r="Q69" i="3"/>
  <c r="Q68" i="3"/>
  <c r="Q59" i="3"/>
  <c r="Q56" i="3"/>
  <c r="Q55" i="3"/>
  <c r="Q54" i="3"/>
  <c r="Q53" i="3"/>
  <c r="Q52" i="3"/>
  <c r="Q51" i="3"/>
  <c r="Q50" i="3"/>
  <c r="Q49" i="3"/>
  <c r="Q48" i="3"/>
  <c r="Q47" i="3"/>
  <c r="Q46" i="3"/>
  <c r="Q45" i="3"/>
  <c r="Q44" i="3"/>
  <c r="Q43" i="3"/>
  <c r="Q42" i="3"/>
  <c r="Q41" i="3"/>
  <c r="Q40" i="3"/>
  <c r="Q39" i="3"/>
  <c r="Q25" i="3"/>
  <c r="R24" i="3"/>
  <c r="Q24" i="3"/>
  <c r="Q23" i="3"/>
  <c r="R22" i="3"/>
  <c r="Q22" i="3"/>
  <c r="Q21" i="3"/>
  <c r="R20" i="3"/>
  <c r="Q20" i="3"/>
  <c r="Q19" i="3"/>
  <c r="R18" i="3"/>
  <c r="Q18" i="3"/>
  <c r="Q17" i="3"/>
  <c r="R16" i="3"/>
  <c r="Q16" i="3"/>
  <c r="Q15" i="3"/>
  <c r="Q14" i="3"/>
  <c r="Q12" i="3"/>
  <c r="Q10" i="3"/>
  <c r="D32" i="2" l="1"/>
  <c r="P16" i="2"/>
  <c r="D34" i="2" l="1"/>
  <c r="D36" i="2" l="1"/>
  <c r="P50" i="2"/>
  <c r="P10" i="2"/>
  <c r="O76" i="3"/>
  <c r="R75" i="3" s="1"/>
  <c r="G76" i="3" l="1"/>
  <c r="R76" i="3" s="1"/>
  <c r="U10" i="3" s="1"/>
  <c r="S75" i="3"/>
  <c r="D38" i="2"/>
  <c r="T72" i="3"/>
  <c r="T75" i="3" l="1"/>
  <c r="S76" i="3"/>
  <c r="T76" i="3"/>
  <c r="D40" i="2"/>
  <c r="T68" i="3"/>
  <c r="T70" i="3"/>
  <c r="T56" i="3"/>
  <c r="T16" i="3"/>
  <c r="T14" i="3"/>
  <c r="T12" i="3"/>
  <c r="T44" i="3"/>
  <c r="T50" i="3"/>
  <c r="T20" i="3"/>
  <c r="T46" i="3"/>
  <c r="T42" i="3"/>
  <c r="T18" i="3"/>
  <c r="T52" i="3"/>
  <c r="T24" i="3"/>
  <c r="T48" i="3"/>
  <c r="T22" i="3"/>
  <c r="T54" i="3"/>
  <c r="D42" i="2" l="1"/>
  <c r="D44" i="2" l="1"/>
  <c r="D46" i="2"/>
  <c r="K16" i="2" l="1"/>
  <c r="K18" i="2" l="1"/>
  <c r="K20" i="2" l="1"/>
  <c r="K22" i="2" l="1"/>
  <c r="K24" i="2" l="1"/>
  <c r="D50" i="2" l="1"/>
  <c r="D52" i="2" l="1"/>
  <c r="D54" i="2" l="1"/>
  <c r="J11" i="9" l="1"/>
  <c r="J27" i="9" l="1"/>
  <c r="J28" i="9" l="1"/>
  <c r="J32" i="9" l="1"/>
  <c r="J33" i="9" l="1"/>
  <c r="J34" i="9" l="1"/>
  <c r="J35" i="9" l="1"/>
  <c r="J36" i="9" l="1"/>
  <c r="J37" i="9" l="1"/>
  <c r="J38" i="9" l="1"/>
  <c r="J39" i="9" l="1"/>
  <c r="J40" i="9" l="1"/>
  <c r="J41" i="9" l="1"/>
  <c r="J43" i="9" l="1"/>
  <c r="J44" i="9" l="1"/>
  <c r="J45" i="9" l="1"/>
  <c r="J46" i="9" l="1"/>
  <c r="J47" i="9" l="1"/>
  <c r="J48" i="9" l="1"/>
  <c r="J49" i="9" l="1"/>
  <c r="J51" i="9" l="1"/>
  <c r="J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tc={F8FEE5E0-6076-4D05-851B-C69085482FEE}</author>
    <author>tc={C79DC4E0-20EE-44F4-99C4-59E23567E08A}</author>
    <author>Kendra Boyle</author>
  </authors>
  <commentList>
    <comment ref="U9" authorId="0" shapeId="0" xr:uid="{F8FEE5E0-6076-4D05-851B-C69085482FEE}">
      <text>
        <t>[Threaded comment]
Your version of Excel allows you to read this threaded comment; however, any edits to it will get removed if the file is opened in a newer version of Excel. Learn more: https://go.microsoft.com/fwlink/?linkid=870924
Comment:
    to catch Village/Town/City in name</t>
      </text>
    </comment>
    <comment ref="U10" authorId="1" shapeId="0" xr:uid="{C79DC4E0-20EE-44F4-99C4-59E23567E08A}">
      <text>
        <t>[Threaded comment]
Your version of Excel allows you to read this threaded comment; however, any edits to it will get removed if the file is opened in a newer version of Excel. Learn more: https://go.microsoft.com/fwlink/?linkid=870924
Comment:
    validation errors for length</t>
      </text>
    </comment>
    <comment ref="U40" authorId="2" shapeId="0" xr:uid="{BDEF94C2-2028-4AF9-9036-A115473A993B}">
      <text>
        <r>
          <rPr>
            <b/>
            <sz val="9"/>
            <color indexed="81"/>
            <rFont val="Tahoma"/>
            <family val="2"/>
          </rPr>
          <t>Kendra Boyle:</t>
        </r>
        <r>
          <rPr>
            <sz val="9"/>
            <color indexed="81"/>
            <rFont val="Tahoma"/>
            <family val="2"/>
          </rPr>
          <t xml:space="preserve">
for noting Failed System Review on TD Info Gathered Internally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Kendra Boyle</author>
    <author>tc={5BA4AF68-52F2-441D-BCC3-E57275E0A806}</author>
  </authors>
  <commentList>
    <comment ref="P20" authorId="0" shapeId="0" xr:uid="{4BD60AA9-F2D9-49B4-942E-608602E49497}">
      <text>
        <r>
          <rPr>
            <b/>
            <sz val="9"/>
            <color indexed="81"/>
            <rFont val="Tahoma"/>
            <family val="2"/>
          </rPr>
          <t>Kendra Boyle:</t>
        </r>
        <r>
          <rPr>
            <sz val="9"/>
            <color indexed="81"/>
            <rFont val="Tahoma"/>
            <family val="2"/>
          </rPr>
          <t xml:space="preserve">
Failed system review mesage</t>
        </r>
      </text>
    </comment>
    <comment ref="P22" authorId="1" shapeId="0" xr:uid="{5BA4AF68-52F2-441D-BCC3-E57275E0A806}">
      <text>
        <t>[Threaded comment]
Your version of Excel allows you to read this threaded comment; however, any edits to it will get removed if the file is opened in a newer version of Excel. Learn more: https://go.microsoft.com/fwlink/?linkid=870924
Comment:
    Question 25 re:# of programs</t>
      </text>
    </comment>
    <comment ref="Q22" authorId="0" shapeId="0" xr:uid="{7A7BC74D-328B-49BF-9613-DFED7D5AF081}">
      <text>
        <r>
          <rPr>
            <b/>
            <sz val="9"/>
            <color indexed="81"/>
            <rFont val="Tahoma"/>
            <family val="2"/>
          </rPr>
          <t>Kendra Boyle:</t>
        </r>
        <r>
          <rPr>
            <sz val="9"/>
            <color indexed="81"/>
            <rFont val="Tahoma"/>
            <family val="2"/>
          </rPr>
          <t xml:space="preserve">
re: audit type consistency btn auditor and reviewer</t>
        </r>
      </text>
    </comment>
    <comment ref="P24" authorId="0" shapeId="0" xr:uid="{7ECA199B-8B08-42F7-9ECF-B77C5CDBC542}">
      <text>
        <r>
          <rPr>
            <b/>
            <sz val="9"/>
            <color indexed="81"/>
            <rFont val="Tahoma"/>
            <family val="2"/>
          </rPr>
          <t>Kendra Boyle:</t>
        </r>
        <r>
          <rPr>
            <sz val="9"/>
            <color indexed="81"/>
            <rFont val="Tahoma"/>
            <family val="2"/>
          </rPr>
          <t xml:space="preserve">
consistency btwn auditor and reviewer</t>
        </r>
      </text>
    </comment>
    <comment ref="P40" authorId="0" shapeId="0" xr:uid="{DA21ACB1-B03F-45C9-A16F-AAD1E5ACAB6B}">
      <text>
        <r>
          <rPr>
            <b/>
            <sz val="9"/>
            <color indexed="81"/>
            <rFont val="Tahoma"/>
            <family val="2"/>
          </rPr>
          <t>Kendra Boyle:</t>
        </r>
        <r>
          <rPr>
            <sz val="9"/>
            <color indexed="81"/>
            <rFont val="Tahoma"/>
            <family val="2"/>
          </rPr>
          <t xml:space="preserve">
based on UL issued answer</t>
        </r>
      </text>
    </comment>
    <comment ref="P42" authorId="0" shapeId="0" xr:uid="{A48FE84E-A8B9-4568-8D23-CD52B1F649E6}">
      <text>
        <r>
          <rPr>
            <b/>
            <sz val="9"/>
            <color indexed="81"/>
            <rFont val="Tahoma"/>
            <family val="2"/>
          </rPr>
          <t>Kendra Boyle:</t>
        </r>
        <r>
          <rPr>
            <sz val="9"/>
            <color indexed="81"/>
            <rFont val="Tahoma"/>
            <family val="2"/>
          </rPr>
          <t xml:space="preserve">
based on WL issued answer</t>
        </r>
      </text>
    </comment>
    <comment ref="P46" authorId="0" shapeId="0" xr:uid="{E5A30D22-2BDE-4B6A-BE93-6B2ACE778425}">
      <text>
        <r>
          <rPr>
            <b/>
            <sz val="9"/>
            <color indexed="81"/>
            <rFont val="Tahoma"/>
            <family val="2"/>
          </rPr>
          <t>Kendra Boyle:</t>
        </r>
        <r>
          <rPr>
            <sz val="9"/>
            <color indexed="81"/>
            <rFont val="Tahoma"/>
            <family val="2"/>
          </rPr>
          <t xml:space="preserve">
based on UL issued answer</t>
        </r>
      </text>
    </comment>
  </commentList>
</comments>
</file>

<file path=xl/sharedStrings.xml><?xml version="1.0" encoding="utf-8"?>
<sst xmlns="http://schemas.openxmlformats.org/spreadsheetml/2006/main" count="2217" uniqueCount="1811">
  <si>
    <t>Yes</t>
  </si>
  <si>
    <t>No</t>
  </si>
  <si>
    <t>Unit Number</t>
  </si>
  <si>
    <t>Unit Type</t>
  </si>
  <si>
    <t xml:space="preserve">Number of major programs </t>
  </si>
  <si>
    <t>date validation against the auditor list?</t>
  </si>
  <si>
    <t>data validation, if not completed then submit error</t>
  </si>
  <si>
    <t>formatted correctly message, if not completed then submit error</t>
  </si>
  <si>
    <t>formatted correctly message with  instructions, if not completed then submit error</t>
  </si>
  <si>
    <t xml:space="preserve">Name of Audit Firm </t>
  </si>
  <si>
    <t xml:space="preserve">No </t>
  </si>
  <si>
    <t>System</t>
  </si>
  <si>
    <t>Normal</t>
  </si>
  <si>
    <t xml:space="preserve">Unit Name </t>
  </si>
  <si>
    <t>Yes, Special</t>
  </si>
  <si>
    <t>HIDE COLUMNS IN YELLOW</t>
  </si>
  <si>
    <t>Question</t>
  </si>
  <si>
    <t>Aberdeen</t>
  </si>
  <si>
    <t>Ahoskie</t>
  </si>
  <si>
    <t>Alamance</t>
  </si>
  <si>
    <t>Albemarle</t>
  </si>
  <si>
    <t>Alliance</t>
  </si>
  <si>
    <t>Andrews</t>
  </si>
  <si>
    <t>Angier</t>
  </si>
  <si>
    <t>Ansonville</t>
  </si>
  <si>
    <t>Apex</t>
  </si>
  <si>
    <t>Arapahoe</t>
  </si>
  <si>
    <t>Archdale</t>
  </si>
  <si>
    <t>Archer Lodge</t>
  </si>
  <si>
    <t>Asheboro</t>
  </si>
  <si>
    <t>Asheville</t>
  </si>
  <si>
    <t>Askewville</t>
  </si>
  <si>
    <t>Atkinson</t>
  </si>
  <si>
    <t>Atlantic Beach</t>
  </si>
  <si>
    <t>Aulander</t>
  </si>
  <si>
    <t>Aurora</t>
  </si>
  <si>
    <t>Autryville</t>
  </si>
  <si>
    <t>Ayden</t>
  </si>
  <si>
    <t>Badin</t>
  </si>
  <si>
    <t>Bailey</t>
  </si>
  <si>
    <t>Bakersville</t>
  </si>
  <si>
    <t>Bald Head Island</t>
  </si>
  <si>
    <t>Banner Elk</t>
  </si>
  <si>
    <t>Bath</t>
  </si>
  <si>
    <t>Bayboro</t>
  </si>
  <si>
    <t>Bear Grass</t>
  </si>
  <si>
    <t>Beaufort</t>
  </si>
  <si>
    <t>Beech Mountain</t>
  </si>
  <si>
    <t>Belhaven</t>
  </si>
  <si>
    <t>Belmont</t>
  </si>
  <si>
    <t>Belville</t>
  </si>
  <si>
    <t>Belwood</t>
  </si>
  <si>
    <t>Benson</t>
  </si>
  <si>
    <t>Bermuda Run</t>
  </si>
  <si>
    <t>Bessemer City</t>
  </si>
  <si>
    <t>Bethania</t>
  </si>
  <si>
    <t>Bethel</t>
  </si>
  <si>
    <t>Beulaville</t>
  </si>
  <si>
    <t>Biltmore Forest</t>
  </si>
  <si>
    <t>Biscoe</t>
  </si>
  <si>
    <t>Black Creek</t>
  </si>
  <si>
    <t>Black Mountain</t>
  </si>
  <si>
    <t>Bladenboro</t>
  </si>
  <si>
    <t>Blowing Rock</t>
  </si>
  <si>
    <t>Boardman</t>
  </si>
  <si>
    <t>Bogue</t>
  </si>
  <si>
    <t>Boiling Spring Lakes</t>
  </si>
  <si>
    <t>Boiling Springs</t>
  </si>
  <si>
    <t>Bolivia</t>
  </si>
  <si>
    <t>Bolton</t>
  </si>
  <si>
    <t>Boone</t>
  </si>
  <si>
    <t>Boonville</t>
  </si>
  <si>
    <t>Bostic</t>
  </si>
  <si>
    <t>Brevard</t>
  </si>
  <si>
    <t>Bridgeton</t>
  </si>
  <si>
    <t>Broadway</t>
  </si>
  <si>
    <t>Brookford</t>
  </si>
  <si>
    <t>Brunswick</t>
  </si>
  <si>
    <t>Bryson City</t>
  </si>
  <si>
    <t>Bunn</t>
  </si>
  <si>
    <t>Burgaw</t>
  </si>
  <si>
    <t>Burlington</t>
  </si>
  <si>
    <t>Burnsville</t>
  </si>
  <si>
    <t>Butner</t>
  </si>
  <si>
    <t>Transmittal Instructions</t>
  </si>
  <si>
    <t>Housing Authority</t>
  </si>
  <si>
    <t>Tourism Development Authority</t>
  </si>
  <si>
    <t>Aeronautics Auth. of The City of Henderson</t>
  </si>
  <si>
    <t>Ahoskie TDA</t>
  </si>
  <si>
    <t>Alamance County</t>
  </si>
  <si>
    <t>Alamance County Tourism Development Authority</t>
  </si>
  <si>
    <t>Alamance County Transportation Authority</t>
  </si>
  <si>
    <t>Alamance-Burlington School System</t>
  </si>
  <si>
    <t>Albemarle Commission</t>
  </si>
  <si>
    <t>Albemarle District Jail Commission</t>
  </si>
  <si>
    <t>Albemarle Regional Health Services</t>
  </si>
  <si>
    <t>Albemarle Regional Library</t>
  </si>
  <si>
    <t>Albemarle Regional Solid Waste</t>
  </si>
  <si>
    <t>Alexander County</t>
  </si>
  <si>
    <t>Alexander County Schools</t>
  </si>
  <si>
    <t>Alleghany County</t>
  </si>
  <si>
    <t>Alleghany County Tourism Development Authority</t>
  </si>
  <si>
    <t>Alleghany County Schools</t>
  </si>
  <si>
    <t>Anson County</t>
  </si>
  <si>
    <t>Anson County TDA</t>
  </si>
  <si>
    <t>Anson County Schools</t>
  </si>
  <si>
    <t>Appalachian District Health</t>
  </si>
  <si>
    <t>Appalachian Regional Library</t>
  </si>
  <si>
    <t>Appalcart</t>
  </si>
  <si>
    <t>Ashe County</t>
  </si>
  <si>
    <t>Ashe County Schools</t>
  </si>
  <si>
    <t>Asheboro City Schools</t>
  </si>
  <si>
    <t>Asheville City Schools</t>
  </si>
  <si>
    <t>Asheville Regional Airport</t>
  </si>
  <si>
    <t>Averasboro Township Tourism Development Authority</t>
  </si>
  <si>
    <t>Avery County</t>
  </si>
  <si>
    <t>Avery County Airport Authority</t>
  </si>
  <si>
    <t>Avery County Schools</t>
  </si>
  <si>
    <t>Avery/Mitchell/Yancey Regional Library</t>
  </si>
  <si>
    <t>B.H.M. Regional Library</t>
  </si>
  <si>
    <t>Bald Head Island Transportation Authority</t>
  </si>
  <si>
    <t>Banner Elk Tourism Development Authority</t>
  </si>
  <si>
    <t>Bay River Metropolitan Sewage District</t>
  </si>
  <si>
    <t>Bear Paw Recreation and Security Service District</t>
  </si>
  <si>
    <t>Beaufort County</t>
  </si>
  <si>
    <t>Beaufort County Schools</t>
  </si>
  <si>
    <t>Beech Mountain TDA</t>
  </si>
  <si>
    <t>Belfast/Patetown Sanitary District</t>
  </si>
  <si>
    <t>Belmont Tourism Development Authority</t>
  </si>
  <si>
    <t>Bermuda Run Tourism Development Authority</t>
  </si>
  <si>
    <t>Bertie County</t>
  </si>
  <si>
    <t>Bertie County Schools</t>
  </si>
  <si>
    <t>Bertie-Martin Regional Jail</t>
  </si>
  <si>
    <t>Bladen County</t>
  </si>
  <si>
    <t>Bladen County Schools</t>
  </si>
  <si>
    <t>Blowing Rock Tourism Development Authority</t>
  </si>
  <si>
    <t>Boiling Springs Tourism Development Authority</t>
  </si>
  <si>
    <t>Boone Tourism Development Authority</t>
  </si>
  <si>
    <t>Braswell Memorial Public Library</t>
  </si>
  <si>
    <t>Broad River Water Authority</t>
  </si>
  <si>
    <t>Brunswick Co. Airport</t>
  </si>
  <si>
    <t>Brunswick County</t>
  </si>
  <si>
    <t>Brunswick County Schools</t>
  </si>
  <si>
    <t>Brunswick Regional Water and Sewer H2GO</t>
  </si>
  <si>
    <t>Buncombe County</t>
  </si>
  <si>
    <t>Buncombe County Metropolitan Sewerage District</t>
  </si>
  <si>
    <t>Buncombe County Schools</t>
  </si>
  <si>
    <t>Buncombe County Tourism Dev. Authority</t>
  </si>
  <si>
    <t>Burgaw Tourism Development Authority</t>
  </si>
  <si>
    <t>Burke County</t>
  </si>
  <si>
    <t>Burke County Schools</t>
  </si>
  <si>
    <t>Burke County Tourism Development Authority</t>
  </si>
  <si>
    <t>Burke-Catawba Regional Jail Agency</t>
  </si>
  <si>
    <t>Burlington-Alamance Airport</t>
  </si>
  <si>
    <t>Cabarrus County</t>
  </si>
  <si>
    <t>Cabarrus County Schools</t>
  </si>
  <si>
    <t>Cabarrus County TDA dba Cabarrus County Convention &amp; Visitors Bureau</t>
  </si>
  <si>
    <t>Cabarrus County Water &amp; Sewer Authority</t>
  </si>
  <si>
    <t>Cabarrus Health Alliance</t>
  </si>
  <si>
    <t>Cajah's Mountain</t>
  </si>
  <si>
    <t>Calabash</t>
  </si>
  <si>
    <t>Caldwell County</t>
  </si>
  <si>
    <t>Caldwell County Schools</t>
  </si>
  <si>
    <t>Calypso</t>
  </si>
  <si>
    <t>Camden County</t>
  </si>
  <si>
    <t>Camden County Schools</t>
  </si>
  <si>
    <t>Camden County Tourism Development Authority</t>
  </si>
  <si>
    <t>Cameron</t>
  </si>
  <si>
    <t>Candor</t>
  </si>
  <si>
    <t>Canton</t>
  </si>
  <si>
    <t>Cape Carteret</t>
  </si>
  <si>
    <t>Cape Fear Council of Governments</t>
  </si>
  <si>
    <t>Cape Fear Public Transportation Authority</t>
  </si>
  <si>
    <t>Cape Fear Public Utility Authority</t>
  </si>
  <si>
    <t>Cardinal Innovations Healthcare Solutions</t>
  </si>
  <si>
    <t>Carolina Beach</t>
  </si>
  <si>
    <t>Carolina Shores</t>
  </si>
  <si>
    <t>Carrboro</t>
  </si>
  <si>
    <t>Carrboro Tourism Development Authority</t>
  </si>
  <si>
    <t>Carteret County</t>
  </si>
  <si>
    <t>Carteret County Schools</t>
  </si>
  <si>
    <t>Carteret County Tourism Development Authority</t>
  </si>
  <si>
    <t>Carthage</t>
  </si>
  <si>
    <t>Cary</t>
  </si>
  <si>
    <t>Casar</t>
  </si>
  <si>
    <t>Castalia</t>
  </si>
  <si>
    <t>Caswell Beach</t>
  </si>
  <si>
    <t>Caswell County</t>
  </si>
  <si>
    <t>Caswell County Schools</t>
  </si>
  <si>
    <t>Catawba</t>
  </si>
  <si>
    <t>Catawba County</t>
  </si>
  <si>
    <t>Catawba County Schools</t>
  </si>
  <si>
    <t>Cedar Point</t>
  </si>
  <si>
    <t>Cedar Rock</t>
  </si>
  <si>
    <t>Centennial Authority, The</t>
  </si>
  <si>
    <t>Centralina Council of Governments</t>
  </si>
  <si>
    <t>Cerro Gordo</t>
  </si>
  <si>
    <t>Chadbourn</t>
  </si>
  <si>
    <t>Chapel Hill</t>
  </si>
  <si>
    <t>Chapel Hill/Carrboro City Schools</t>
  </si>
  <si>
    <t>Charlotte</t>
  </si>
  <si>
    <t>Charlotte Regional Visitors Authority</t>
  </si>
  <si>
    <t>Charlotte/Mecklenburg Co. Schools</t>
  </si>
  <si>
    <t>Charlotte-Mecklenberg Public Library</t>
  </si>
  <si>
    <t>Chatham County</t>
  </si>
  <si>
    <t>Chatham County Schools</t>
  </si>
  <si>
    <t>Cherokee County</t>
  </si>
  <si>
    <t>Cherokee County Schools</t>
  </si>
  <si>
    <t>Cherokee County Tourism Development Authority</t>
  </si>
  <si>
    <t>Cherryville</t>
  </si>
  <si>
    <t>Chimney Rock</t>
  </si>
  <si>
    <t>China Grove</t>
  </si>
  <si>
    <t>Choanoke Public Transportation Authority</t>
  </si>
  <si>
    <t>Chocowinity</t>
  </si>
  <si>
    <t>Chowan County</t>
  </si>
  <si>
    <t>Chowan County TDA</t>
  </si>
  <si>
    <t>Claremont</t>
  </si>
  <si>
    <t>Clarkton</t>
  </si>
  <si>
    <t>Clay County</t>
  </si>
  <si>
    <t>Clay County Rural Development Authority</t>
  </si>
  <si>
    <t>Clay County Schools</t>
  </si>
  <si>
    <t>Clayton</t>
  </si>
  <si>
    <t>Clemmons</t>
  </si>
  <si>
    <t>Cleveland</t>
  </si>
  <si>
    <t>Cleveland County</t>
  </si>
  <si>
    <t>Cleveland County Schools</t>
  </si>
  <si>
    <t>Cleveland County Water</t>
  </si>
  <si>
    <t>Cliffside Sanitary District</t>
  </si>
  <si>
    <t>Clinton</t>
  </si>
  <si>
    <t>Clinton City Schools</t>
  </si>
  <si>
    <t>Clyde</t>
  </si>
  <si>
    <t>Coastal Regional Solid Waste Management Authority</t>
  </si>
  <si>
    <t>Coats</t>
  </si>
  <si>
    <t>Cofield</t>
  </si>
  <si>
    <t>Colerain</t>
  </si>
  <si>
    <t>Columbia</t>
  </si>
  <si>
    <t>Columbus</t>
  </si>
  <si>
    <t>Columbus County</t>
  </si>
  <si>
    <t>Columbus County Schools</t>
  </si>
  <si>
    <t>Columbus County TDA</t>
  </si>
  <si>
    <t>Como</t>
  </si>
  <si>
    <t>Concord</t>
  </si>
  <si>
    <t>Conetoe</t>
  </si>
  <si>
    <t>Connelly Springs</t>
  </si>
  <si>
    <t>Conover</t>
  </si>
  <si>
    <t>Contentnea Metropolitan Sewage District</t>
  </si>
  <si>
    <t>Conway</t>
  </si>
  <si>
    <t>Cooleemee</t>
  </si>
  <si>
    <t>Cornelius</t>
  </si>
  <si>
    <t>Cove City</t>
  </si>
  <si>
    <t>Cramerton</t>
  </si>
  <si>
    <t>Craven County TDA</t>
  </si>
  <si>
    <t>Craven County Schools</t>
  </si>
  <si>
    <t>Craven/Pamlico/Carteret Regional Library</t>
  </si>
  <si>
    <t>Creedmoor</t>
  </si>
  <si>
    <t>Creswell</t>
  </si>
  <si>
    <t>Crossnore</t>
  </si>
  <si>
    <t>Cumberland County</t>
  </si>
  <si>
    <t>Cumberland County TDA</t>
  </si>
  <si>
    <t>Cumberland County Schools</t>
  </si>
  <si>
    <t>Currituck County</t>
  </si>
  <si>
    <t>Currituck County Schools</t>
  </si>
  <si>
    <t>Dallas</t>
  </si>
  <si>
    <t>Danbury</t>
  </si>
  <si>
    <t>Dare Co. Airport</t>
  </si>
  <si>
    <t>Dare County</t>
  </si>
  <si>
    <t>Dare County Schools</t>
  </si>
  <si>
    <t>Davidson</t>
  </si>
  <si>
    <t>Davidson County</t>
  </si>
  <si>
    <t>Davidson County Airport Authority</t>
  </si>
  <si>
    <t>Davidson County Schools</t>
  </si>
  <si>
    <t>Davie County</t>
  </si>
  <si>
    <t>Davie County Schools</t>
  </si>
  <si>
    <t>Davie County Soil &amp; Water Conservation District</t>
  </si>
  <si>
    <t>Davie County Watershed Improvement Commission</t>
  </si>
  <si>
    <t>Denton</t>
  </si>
  <si>
    <t>Dillsboro</t>
  </si>
  <si>
    <t>Dobbins Heights</t>
  </si>
  <si>
    <t>Dobson</t>
  </si>
  <si>
    <t>Dobson Tourism Development Authority</t>
  </si>
  <si>
    <t>Dortches</t>
  </si>
  <si>
    <t>Dover</t>
  </si>
  <si>
    <t>Downtown Boone Development Association</t>
  </si>
  <si>
    <t>Downtown Oxford Economic Development Corporation</t>
  </si>
  <si>
    <t>Drexel</t>
  </si>
  <si>
    <t>Dublin</t>
  </si>
  <si>
    <t>Duck</t>
  </si>
  <si>
    <t>Dunn</t>
  </si>
  <si>
    <t>Duplin County</t>
  </si>
  <si>
    <t>Duplin County TDA</t>
  </si>
  <si>
    <t>Duplin County Schools</t>
  </si>
  <si>
    <t>Durham</t>
  </si>
  <si>
    <t>Durham Convention &amp; Visitors Bureau</t>
  </si>
  <si>
    <t>Durham County</t>
  </si>
  <si>
    <t>Durham Public Schools</t>
  </si>
  <si>
    <t>Durham-Wake Counties Research &amp; Prod. Serv. Dist.</t>
  </si>
  <si>
    <t>Earl</t>
  </si>
  <si>
    <t>East Albemarle Regional Library</t>
  </si>
  <si>
    <t>East Arcadia</t>
  </si>
  <si>
    <t>East Bend</t>
  </si>
  <si>
    <t>East Laurinburg</t>
  </si>
  <si>
    <t>East Spencer</t>
  </si>
  <si>
    <t>Eastern Wayne Sanitary District</t>
  </si>
  <si>
    <t>Eastover</t>
  </si>
  <si>
    <t>Eastpointe Human Service</t>
  </si>
  <si>
    <t>Eden</t>
  </si>
  <si>
    <t>Edenton</t>
  </si>
  <si>
    <t>Edenton City/Chowan County Schools</t>
  </si>
  <si>
    <t>Edgecombe County</t>
  </si>
  <si>
    <t>Edgecombe County TDA</t>
  </si>
  <si>
    <t>Edgecombe County Schools</t>
  </si>
  <si>
    <t>ElectriCities of North Carolina</t>
  </si>
  <si>
    <t>Elizabeth City</t>
  </si>
  <si>
    <t>Elizabeth City/Pasquotank County Schools</t>
  </si>
  <si>
    <t>Elizabeth City-Pasquotank Co. Airport</t>
  </si>
  <si>
    <t>Elizabeth City-Pasquotank County Ecomonic Development Commission</t>
  </si>
  <si>
    <t>Elizabeth City-Pasquotank County Tourism Development Authority</t>
  </si>
  <si>
    <t>Elizabethtown</t>
  </si>
  <si>
    <t>Elizabethtown Airport Economic Development Comm.</t>
  </si>
  <si>
    <t>Elk Park</t>
  </si>
  <si>
    <t>Elkin</t>
  </si>
  <si>
    <t>Elkin City Schools</t>
  </si>
  <si>
    <t>Elkin Tourism Development Authority</t>
  </si>
  <si>
    <t>Ellenboro</t>
  </si>
  <si>
    <t>Ellerbe</t>
  </si>
  <si>
    <t>Elm City</t>
  </si>
  <si>
    <t>Elon</t>
  </si>
  <si>
    <t>Emerald Isle</t>
  </si>
  <si>
    <t>Enfield</t>
  </si>
  <si>
    <t>Engelhard Sanitary District</t>
  </si>
  <si>
    <t>Erwin</t>
  </si>
  <si>
    <t>Eureka</t>
  </si>
  <si>
    <t>Everetts</t>
  </si>
  <si>
    <t>Fair Bluff</t>
  </si>
  <si>
    <t>Fairmont</t>
  </si>
  <si>
    <t>Fairview</t>
  </si>
  <si>
    <t>Faison</t>
  </si>
  <si>
    <t>Faith</t>
  </si>
  <si>
    <t>Falcon</t>
  </si>
  <si>
    <t>Falkland</t>
  </si>
  <si>
    <t>Fallston</t>
  </si>
  <si>
    <t>Farmville</t>
  </si>
  <si>
    <t>Fayetteville</t>
  </si>
  <si>
    <t>Fayetteville Public Works Commission</t>
  </si>
  <si>
    <t>First Craven Sanitary District</t>
  </si>
  <si>
    <t>Flat Rock</t>
  </si>
  <si>
    <t>Flat Rock/Bannertown Water and Sewer District</t>
  </si>
  <si>
    <t>Fletcher</t>
  </si>
  <si>
    <t>Fontana Dam</t>
  </si>
  <si>
    <t>Fontana Dam Tourism &amp; Development Authority</t>
  </si>
  <si>
    <t>Fontana Regional Library</t>
  </si>
  <si>
    <t>Foothills Regional Airport Authority</t>
  </si>
  <si>
    <t>Forest City</t>
  </si>
  <si>
    <t>Forest Hills</t>
  </si>
  <si>
    <t>Fork Township Sanitary District</t>
  </si>
  <si>
    <t>Forsyth County</t>
  </si>
  <si>
    <t>Forsyth County Tourism Development Authority</t>
  </si>
  <si>
    <t>Fountain</t>
  </si>
  <si>
    <t>Four Oaks</t>
  </si>
  <si>
    <t>Foxfire Village</t>
  </si>
  <si>
    <t>Franklin</t>
  </si>
  <si>
    <t>Franklin Tourism Development Authority</t>
  </si>
  <si>
    <t>Franklin County</t>
  </si>
  <si>
    <t>Franklin County Schools</t>
  </si>
  <si>
    <t>Franklin County Tourism Development Authority</t>
  </si>
  <si>
    <t>Franklinton</t>
  </si>
  <si>
    <t>Franklinville</t>
  </si>
  <si>
    <t>Fremont</t>
  </si>
  <si>
    <t>Fuquay-Varina</t>
  </si>
  <si>
    <t>Gamewell</t>
  </si>
  <si>
    <t>Garland</t>
  </si>
  <si>
    <t>Garner</t>
  </si>
  <si>
    <t>Garysburg</t>
  </si>
  <si>
    <t>Gaston</t>
  </si>
  <si>
    <t>Gaston County</t>
  </si>
  <si>
    <t>Gaston County Schools</t>
  </si>
  <si>
    <t>Gastonia</t>
  </si>
  <si>
    <t>Gastonia Tourism Development Authority</t>
  </si>
  <si>
    <t>Gates County</t>
  </si>
  <si>
    <t>Gates County Schools</t>
  </si>
  <si>
    <t>Gatesville</t>
  </si>
  <si>
    <t>Gibson</t>
  </si>
  <si>
    <t>Gibsonville</t>
  </si>
  <si>
    <t>Glen Alpine</t>
  </si>
  <si>
    <t>Morganton</t>
  </si>
  <si>
    <t>Godwin</t>
  </si>
  <si>
    <t>Goldsboro</t>
  </si>
  <si>
    <t>Goldsboro-Wayne Transportation Authority</t>
  </si>
  <si>
    <t>Goldston</t>
  </si>
  <si>
    <t>Goldston/Gulf Sanitary District</t>
  </si>
  <si>
    <t>Graham</t>
  </si>
  <si>
    <t>Graham County</t>
  </si>
  <si>
    <t>Graham County Rural Development Authority</t>
  </si>
  <si>
    <t>Graham County Schools</t>
  </si>
  <si>
    <t>Graham County Travel and Tourism Authority</t>
  </si>
  <si>
    <t>Grandfather Village</t>
  </si>
  <si>
    <t>Granite Falls</t>
  </si>
  <si>
    <t>Granite Quarry</t>
  </si>
  <si>
    <t>Grantsboro</t>
  </si>
  <si>
    <t>Granville County</t>
  </si>
  <si>
    <t>Granville County Schools</t>
  </si>
  <si>
    <t>Granville County Tourism Development Authority</t>
  </si>
  <si>
    <t>Granville/Vance District Health</t>
  </si>
  <si>
    <t>Greater Raleigh Convention &amp; Visitors Bureau</t>
  </si>
  <si>
    <t>Green Level</t>
  </si>
  <si>
    <t>Greene County</t>
  </si>
  <si>
    <t>Greene County Schools</t>
  </si>
  <si>
    <t>Greenevers</t>
  </si>
  <si>
    <t>Greensboro</t>
  </si>
  <si>
    <t>Greenville</t>
  </si>
  <si>
    <t>Greenville Utilities Commission</t>
  </si>
  <si>
    <t>Grifton</t>
  </si>
  <si>
    <t>Grimesland</t>
  </si>
  <si>
    <t>Grover</t>
  </si>
  <si>
    <t>Grover Tourism Development Authority</t>
  </si>
  <si>
    <t>Guilford County</t>
  </si>
  <si>
    <t>Greensboro-Guilford County Tour-Dev. Authority</t>
  </si>
  <si>
    <t>Guilford County Schools</t>
  </si>
  <si>
    <t>Halifax</t>
  </si>
  <si>
    <t>Halifax County</t>
  </si>
  <si>
    <t>Halifax County Schools</t>
  </si>
  <si>
    <t>Halifax County Tourism Development Authority</t>
  </si>
  <si>
    <t>Halifax Northampton Regional Airport Authority</t>
  </si>
  <si>
    <t>Hamilton</t>
  </si>
  <si>
    <t>Hamlet</t>
  </si>
  <si>
    <t>Handy Sanitary District</t>
  </si>
  <si>
    <t>Harkers Island Sanitary District</t>
  </si>
  <si>
    <t>Harmony</t>
  </si>
  <si>
    <t>Harnett County</t>
  </si>
  <si>
    <t>Harnett County Schools</t>
  </si>
  <si>
    <t>Harrells</t>
  </si>
  <si>
    <t>Harrellsville</t>
  </si>
  <si>
    <t>Harrisburg</t>
  </si>
  <si>
    <t>Hassell</t>
  </si>
  <si>
    <t>Hatteras Village Community Center District</t>
  </si>
  <si>
    <t>Havelock</t>
  </si>
  <si>
    <t>Haw River</t>
  </si>
  <si>
    <t>Hayesville</t>
  </si>
  <si>
    <t>Haywood County</t>
  </si>
  <si>
    <t>Haywood County Schools</t>
  </si>
  <si>
    <t>Haywood County Tourism Development Authority</t>
  </si>
  <si>
    <t>Hemby Bridge</t>
  </si>
  <si>
    <t>Henderson</t>
  </si>
  <si>
    <t>Henderson County</t>
  </si>
  <si>
    <t>Henderson County Hospital Corporation</t>
  </si>
  <si>
    <t>Henderson County Schools</t>
  </si>
  <si>
    <t>Henderson County Tourism Development Authority</t>
  </si>
  <si>
    <t>Hendersonville</t>
  </si>
  <si>
    <t>Hertford</t>
  </si>
  <si>
    <t>Hertford County</t>
  </si>
  <si>
    <t>Hertford County Schools</t>
  </si>
  <si>
    <t>Hickory</t>
  </si>
  <si>
    <t>Hickory City Schools</t>
  </si>
  <si>
    <t>Hickory-Conover Tourism Dev. Authority</t>
  </si>
  <si>
    <t>High Country Council of Governments</t>
  </si>
  <si>
    <t>High Point</t>
  </si>
  <si>
    <t>High Shoals</t>
  </si>
  <si>
    <t>Highlands</t>
  </si>
  <si>
    <t>Hildebran</t>
  </si>
  <si>
    <t>Hillsborough</t>
  </si>
  <si>
    <t>Hillsborough Tourism Board</t>
  </si>
  <si>
    <t>Hillsborough Tourism Development Authority</t>
  </si>
  <si>
    <t>Hobgood</t>
  </si>
  <si>
    <t>Hoffman</t>
  </si>
  <si>
    <t>Hoke County</t>
  </si>
  <si>
    <t>Hoke County Schools</t>
  </si>
  <si>
    <t>Holden Beach</t>
  </si>
  <si>
    <t>Holly Ridge</t>
  </si>
  <si>
    <t>Holly Springs</t>
  </si>
  <si>
    <t>Hookerton</t>
  </si>
  <si>
    <t>Hope Mills</t>
  </si>
  <si>
    <t>Hot Springs</t>
  </si>
  <si>
    <t>Hudson</t>
  </si>
  <si>
    <t>Huntersville</t>
  </si>
  <si>
    <t>Hyde County</t>
  </si>
  <si>
    <t>Hyde County Schools</t>
  </si>
  <si>
    <t>Indian Beach</t>
  </si>
  <si>
    <t>Indian Trail</t>
  </si>
  <si>
    <t>Iredell County</t>
  </si>
  <si>
    <t>Iredell County/Statesville City Schools</t>
  </si>
  <si>
    <t>Isothermal Development Commission</t>
  </si>
  <si>
    <t>Jackson</t>
  </si>
  <si>
    <t>Jackson County</t>
  </si>
  <si>
    <t>Jackson County Schools</t>
  </si>
  <si>
    <t>Jackson County Tourism Development Authority</t>
  </si>
  <si>
    <t>Jacksonville</t>
  </si>
  <si>
    <t>Jacksonville Tourism Development Authority</t>
  </si>
  <si>
    <t>Jamestown</t>
  </si>
  <si>
    <t>Jamesville</t>
  </si>
  <si>
    <t>Jefferson</t>
  </si>
  <si>
    <t>Johnston County</t>
  </si>
  <si>
    <t>Johnston County Airport</t>
  </si>
  <si>
    <t>Johnston County Schools</t>
  </si>
  <si>
    <t>Johnston County TDA</t>
  </si>
  <si>
    <t>Jones County</t>
  </si>
  <si>
    <t>Jones County Schools</t>
  </si>
  <si>
    <t>Jonesville</t>
  </si>
  <si>
    <t>Jonesville Tourism Development Authority</t>
  </si>
  <si>
    <t>Junaluska Sanitary District</t>
  </si>
  <si>
    <t>Kannapolis</t>
  </si>
  <si>
    <t>Kannapolis City Schools</t>
  </si>
  <si>
    <t>Kelford</t>
  </si>
  <si>
    <t>Kenansville</t>
  </si>
  <si>
    <t>Kenly</t>
  </si>
  <si>
    <t>Kernersville</t>
  </si>
  <si>
    <t>Kerr-Tar Regional COGs</t>
  </si>
  <si>
    <t>Kill Devil Hills</t>
  </si>
  <si>
    <t>King</t>
  </si>
  <si>
    <t>Kings Mountain</t>
  </si>
  <si>
    <t>Kings Mountain Tourism Development Authority</t>
  </si>
  <si>
    <t>Kingstown</t>
  </si>
  <si>
    <t>Kinston</t>
  </si>
  <si>
    <t xml:space="preserve">Kinston-Lenoir County TDA </t>
  </si>
  <si>
    <t>Kittrell</t>
  </si>
  <si>
    <t>Kitty Hawk</t>
  </si>
  <si>
    <t>Knightdale</t>
  </si>
  <si>
    <t>Kure Beach</t>
  </si>
  <si>
    <t>La Grange</t>
  </si>
  <si>
    <t>Lake Lure</t>
  </si>
  <si>
    <t>Lake Norman Marine Commission</t>
  </si>
  <si>
    <t>Lake Park</t>
  </si>
  <si>
    <t>Lake Santeetlah</t>
  </si>
  <si>
    <t>Lake Waccamaw</t>
  </si>
  <si>
    <t>Lake Wylie Marine Commission</t>
  </si>
  <si>
    <t>Landis</t>
  </si>
  <si>
    <t>Land-Of-Sky Regional Council</t>
  </si>
  <si>
    <t>Lansing</t>
  </si>
  <si>
    <t>Lasker</t>
  </si>
  <si>
    <t>Lattimore</t>
  </si>
  <si>
    <t>Laurel Park</t>
  </si>
  <si>
    <t>Laurinburg</t>
  </si>
  <si>
    <t>Laurinburg-Maxton Airport Commission</t>
  </si>
  <si>
    <t>Lawndale</t>
  </si>
  <si>
    <t>Lee County</t>
  </si>
  <si>
    <t>Lee County Schools</t>
  </si>
  <si>
    <t>Leggett</t>
  </si>
  <si>
    <t>Leland</t>
  </si>
  <si>
    <t>Leland Tourism Development Authority</t>
  </si>
  <si>
    <t>Lenoir</t>
  </si>
  <si>
    <t>Lenoir County</t>
  </si>
  <si>
    <t>Lenoir County Schools</t>
  </si>
  <si>
    <t>Lenoir Tourism Development Authority</t>
  </si>
  <si>
    <t>Lewiston-Woodville</t>
  </si>
  <si>
    <t>Lewisville</t>
  </si>
  <si>
    <t>Lexington</t>
  </si>
  <si>
    <t>Lexington City Schools</t>
  </si>
  <si>
    <t>Lexington Tourism Authority</t>
  </si>
  <si>
    <t>Liberty</t>
  </si>
  <si>
    <t>Lilesville</t>
  </si>
  <si>
    <t>Lillington</t>
  </si>
  <si>
    <t>Lincoln County</t>
  </si>
  <si>
    <t>Lincoln County Airport Authority</t>
  </si>
  <si>
    <t>Lincoln County Schools</t>
  </si>
  <si>
    <t>Lincolnton</t>
  </si>
  <si>
    <t>Lincolnton Tourism Development Authority</t>
  </si>
  <si>
    <t>Linden</t>
  </si>
  <si>
    <t>Littleton</t>
  </si>
  <si>
    <t>Locust</t>
  </si>
  <si>
    <t>Long View</t>
  </si>
  <si>
    <t>Louisburg</t>
  </si>
  <si>
    <t>Love Valley</t>
  </si>
  <si>
    <t>Lowell</t>
  </si>
  <si>
    <t>Lower Cape Fear Water &amp; Sewer Authority</t>
  </si>
  <si>
    <t>Lucama</t>
  </si>
  <si>
    <t>Lumber Bridge</t>
  </si>
  <si>
    <t>Lumber River Council of Governments</t>
  </si>
  <si>
    <t>Lumberton</t>
  </si>
  <si>
    <t>Lumberton Airport Commission</t>
  </si>
  <si>
    <t>Lumberton TDA</t>
  </si>
  <si>
    <t>Macclesfield</t>
  </si>
  <si>
    <t>Macon</t>
  </si>
  <si>
    <t>Macon County</t>
  </si>
  <si>
    <t>Macon County Airport Authority</t>
  </si>
  <si>
    <t>Macon County Schools</t>
  </si>
  <si>
    <t>Madison</t>
  </si>
  <si>
    <t>Madison County</t>
  </si>
  <si>
    <t>Madison County Schools</t>
  </si>
  <si>
    <t>Madison County Tourism and Development Authority</t>
  </si>
  <si>
    <t>Madison-Mayodan Recreation Commission</t>
  </si>
  <si>
    <t>Maggie Valley</t>
  </si>
  <si>
    <t>Maggie Valley Sanitary District</t>
  </si>
  <si>
    <t>Magnolia</t>
  </si>
  <si>
    <t>Maiden</t>
  </si>
  <si>
    <t>Manteo</t>
  </si>
  <si>
    <t>Marietta</t>
  </si>
  <si>
    <t>Marion</t>
  </si>
  <si>
    <t>Mars Hill</t>
  </si>
  <si>
    <t>Marshall</t>
  </si>
  <si>
    <t>Marshville</t>
  </si>
  <si>
    <t>Martin County</t>
  </si>
  <si>
    <t>Martin County Regional Water and Sewer Authority</t>
  </si>
  <si>
    <t>Martin County Schools</t>
  </si>
  <si>
    <t>Martin County Travel &amp; Tourism Authority</t>
  </si>
  <si>
    <t>Martin/Tyrrell/Washington District Health</t>
  </si>
  <si>
    <t>Marvin</t>
  </si>
  <si>
    <t>Matthews</t>
  </si>
  <si>
    <t>Maury Sanitary Land District</t>
  </si>
  <si>
    <t>Maxton</t>
  </si>
  <si>
    <t>Mayodan</t>
  </si>
  <si>
    <t>Maysville</t>
  </si>
  <si>
    <t>Mcadenville</t>
  </si>
  <si>
    <t>Mcdonald</t>
  </si>
  <si>
    <t>Mcdowell County</t>
  </si>
  <si>
    <t>Mcdowell County Schools</t>
  </si>
  <si>
    <t>Mcdowell County Tourism Development Authority</t>
  </si>
  <si>
    <t>Mcfarlan</t>
  </si>
  <si>
    <t>Mebane</t>
  </si>
  <si>
    <t>Mecklenburg County</t>
  </si>
  <si>
    <t>Mecklenburg Emergency Medical Services</t>
  </si>
  <si>
    <t>Mesic</t>
  </si>
  <si>
    <t>MI Connection Communications System</t>
  </si>
  <si>
    <t>Micro</t>
  </si>
  <si>
    <t>Mid-Carolina Reg M Council of Governments</t>
  </si>
  <si>
    <t>Middleburg</t>
  </si>
  <si>
    <t>Middlesex</t>
  </si>
  <si>
    <t>Mid-East Commission/Region Q</t>
  </si>
  <si>
    <t>Midland</t>
  </si>
  <si>
    <t>Midway</t>
  </si>
  <si>
    <t>Mills River</t>
  </si>
  <si>
    <t>Milton</t>
  </si>
  <si>
    <t>Mineral Springs</t>
  </si>
  <si>
    <t>Minnesott Beach</t>
  </si>
  <si>
    <t>Mint Hill</t>
  </si>
  <si>
    <t>Misenheimer</t>
  </si>
  <si>
    <t>Mitchell County</t>
  </si>
  <si>
    <t>Mitchell County Schools</t>
  </si>
  <si>
    <t>Mocksville</t>
  </si>
  <si>
    <t>Mocksville Tourism Development Authority</t>
  </si>
  <si>
    <t>Momeyer</t>
  </si>
  <si>
    <t>Monroe</t>
  </si>
  <si>
    <t>Monroe Tourism Development Authority</t>
  </si>
  <si>
    <t>Montgomery County</t>
  </si>
  <si>
    <t>Montgomery County TDA</t>
  </si>
  <si>
    <t>Montgomery County Schools</t>
  </si>
  <si>
    <t>Montreat</t>
  </si>
  <si>
    <t>Moore County</t>
  </si>
  <si>
    <t>Moore County Airport Authority</t>
  </si>
  <si>
    <t>Moore County Convention &amp; Visitor's Bureau</t>
  </si>
  <si>
    <t>Moore County Schools</t>
  </si>
  <si>
    <t>Mooresboro</t>
  </si>
  <si>
    <t>Mooresville</t>
  </si>
  <si>
    <t>Mooresville Graded School District</t>
  </si>
  <si>
    <t>Mooresville Travel &amp; Tourism Authority</t>
  </si>
  <si>
    <t>Morehead City</t>
  </si>
  <si>
    <t>Morrisville</t>
  </si>
  <si>
    <t>Morven</t>
  </si>
  <si>
    <t>Mount Airy</t>
  </si>
  <si>
    <t>Mount Airy City Schools</t>
  </si>
  <si>
    <t>Mount Airy Tourism Development Authority</t>
  </si>
  <si>
    <t>Mount Airy-Surry Co. Airport Authority</t>
  </si>
  <si>
    <t>Mount Gilead</t>
  </si>
  <si>
    <t>Mount Holly</t>
  </si>
  <si>
    <t>Mount Holly Tourism Development Authority</t>
  </si>
  <si>
    <t>Mount Olive</t>
  </si>
  <si>
    <t>Mount Pleasant</t>
  </si>
  <si>
    <t>Murfreesboro</t>
  </si>
  <si>
    <t>Murphy</t>
  </si>
  <si>
    <t>Murphy Power Board</t>
  </si>
  <si>
    <t>Nags Head</t>
  </si>
  <si>
    <t>Nantahala Regional Library</t>
  </si>
  <si>
    <t>Nash County</t>
  </si>
  <si>
    <t>Nash County Tourism and Development Authority</t>
  </si>
  <si>
    <t>Nash/Rocky Mount Schools</t>
  </si>
  <si>
    <t>Nashville</t>
  </si>
  <si>
    <t>Navassa</t>
  </si>
  <si>
    <t>Neuse Regional Library</t>
  </si>
  <si>
    <t>Neuse Regional Water &amp; Sewer Authority</t>
  </si>
  <si>
    <t>Neuse River COGs D/B/A/ Eastern Carolina Council</t>
  </si>
  <si>
    <t>New Bern</t>
  </si>
  <si>
    <t>New Hanover County</t>
  </si>
  <si>
    <t>New Hanover County Airport Authority</t>
  </si>
  <si>
    <t>New Hanover County Schools</t>
  </si>
  <si>
    <t>New Hanover County TDA dba Wilmington and Beaches Convention &amp; Visitors Bureau (Cape Fear Coastal CVB)</t>
  </si>
  <si>
    <t>New London</t>
  </si>
  <si>
    <t>Newland</t>
  </si>
  <si>
    <t>Newport</t>
  </si>
  <si>
    <t>Newton</t>
  </si>
  <si>
    <t>Newton Grove</t>
  </si>
  <si>
    <t>Newton/Conover City Schools</t>
  </si>
  <si>
    <t>Norlina</t>
  </si>
  <si>
    <t>Norman</t>
  </si>
  <si>
    <t>North Topsail Beach</t>
  </si>
  <si>
    <t>North Wilkesboro</t>
  </si>
  <si>
    <t>Northampton County</t>
  </si>
  <si>
    <t>Northampton County Schools</t>
  </si>
  <si>
    <t>Northwest</t>
  </si>
  <si>
    <t>Northwestern Regional Library</t>
  </si>
  <si>
    <t>Northwestern Wayne Sanitary District</t>
  </si>
  <si>
    <t>Norwood</t>
  </si>
  <si>
    <t>Oak City</t>
  </si>
  <si>
    <t>Oak Island</t>
  </si>
  <si>
    <t>Oak Ridge</t>
  </si>
  <si>
    <t>Oakboro</t>
  </si>
  <si>
    <t>Ocean Isle Beach</t>
  </si>
  <si>
    <t>Ocracoke Sanitary District</t>
  </si>
  <si>
    <t>Ocracoke Township TDA</t>
  </si>
  <si>
    <t>Old Fort</t>
  </si>
  <si>
    <t>Onslow County</t>
  </si>
  <si>
    <t>Onslow County Schools</t>
  </si>
  <si>
    <t>Onslow Water and Sewer Authority</t>
  </si>
  <si>
    <t>Orange County</t>
  </si>
  <si>
    <t>Orange County Schools</t>
  </si>
  <si>
    <t>Orange Water &amp; Sewer Authority</t>
  </si>
  <si>
    <t>Oriental</t>
  </si>
  <si>
    <t>Orrum</t>
  </si>
  <si>
    <t>Ossipee</t>
  </si>
  <si>
    <t>Oxford</t>
  </si>
  <si>
    <t>Oxford Parking Authority</t>
  </si>
  <si>
    <t>Pamlico County</t>
  </si>
  <si>
    <t>Pamlico County Schools</t>
  </si>
  <si>
    <t>Pantego</t>
  </si>
  <si>
    <t>Parkton</t>
  </si>
  <si>
    <t>Parmele</t>
  </si>
  <si>
    <t>Partners Behavioral Health Management</t>
  </si>
  <si>
    <t>Pasquotank County</t>
  </si>
  <si>
    <t>Patterson Springs</t>
  </si>
  <si>
    <t>Peachland</t>
  </si>
  <si>
    <t>Peletier</t>
  </si>
  <si>
    <t>Pembroke</t>
  </si>
  <si>
    <t>Pembroke Tourism Development Authority</t>
  </si>
  <si>
    <t>Pender County</t>
  </si>
  <si>
    <t>Pender County Schools</t>
  </si>
  <si>
    <t>Perquimans County</t>
  </si>
  <si>
    <t>Perquimans County Tourism Development Authority</t>
  </si>
  <si>
    <t>Perquimans County Schools</t>
  </si>
  <si>
    <t>Person County</t>
  </si>
  <si>
    <t>Person County Schools</t>
  </si>
  <si>
    <t>Person County Tourism Dev. Authority</t>
  </si>
  <si>
    <t>Person-Caswell Lake Authority</t>
  </si>
  <si>
    <t>Pettigrew Regional Library</t>
  </si>
  <si>
    <t>Piedmont Authority For Regional Transportation</t>
  </si>
  <si>
    <t>Piedmont Triad Airport Authority</t>
  </si>
  <si>
    <t>Piedmont Triad Regional Council COGs</t>
  </si>
  <si>
    <t>Piedmont Triad Regional Water Authority</t>
  </si>
  <si>
    <t>Pikeville</t>
  </si>
  <si>
    <t>Pilot Mountain</t>
  </si>
  <si>
    <t>Pilot Mountain Tourism Development Authority</t>
  </si>
  <si>
    <t>Pine Knoll Shores</t>
  </si>
  <si>
    <t>Pine Level</t>
  </si>
  <si>
    <t>Pinebluff</t>
  </si>
  <si>
    <t>Pinehurst</t>
  </si>
  <si>
    <t>Pinetops</t>
  </si>
  <si>
    <t>Pineville</t>
  </si>
  <si>
    <t>Pink Hill</t>
  </si>
  <si>
    <t>Pitt Co. Greenville Airport Authority</t>
  </si>
  <si>
    <t>Pitt County</t>
  </si>
  <si>
    <t>Pitt County Industrial Development Commission</t>
  </si>
  <si>
    <t>Pitt County Schools</t>
  </si>
  <si>
    <t>Pitt-Greenville Convention &amp; Visitors' Authority</t>
  </si>
  <si>
    <t>Pittsboro</t>
  </si>
  <si>
    <t>Pleasant Garden</t>
  </si>
  <si>
    <t>Plymouth</t>
  </si>
  <si>
    <t>Polk County</t>
  </si>
  <si>
    <t>Polk County Schools</t>
  </si>
  <si>
    <t>Polkton</t>
  </si>
  <si>
    <t>Polkville</t>
  </si>
  <si>
    <t>Pollocksville</t>
  </si>
  <si>
    <t>Powellsville</t>
  </si>
  <si>
    <t>Princeton</t>
  </si>
  <si>
    <t>Proctorville</t>
  </si>
  <si>
    <t>Raeford</t>
  </si>
  <si>
    <t>Raleigh</t>
  </si>
  <si>
    <t>Raleigh-Durham Airport Authority</t>
  </si>
  <si>
    <t>Ramseur</t>
  </si>
  <si>
    <t>Randleman</t>
  </si>
  <si>
    <t>Randolph County</t>
  </si>
  <si>
    <t>Randolph County Schools</t>
  </si>
  <si>
    <t>Randolph County Tourism Development Authority</t>
  </si>
  <si>
    <t>Ranlo</t>
  </si>
  <si>
    <t>Raynham</t>
  </si>
  <si>
    <t>Red Cross</t>
  </si>
  <si>
    <t>Red Oak</t>
  </si>
  <si>
    <t>Red Springs</t>
  </si>
  <si>
    <t>Reidsville</t>
  </si>
  <si>
    <t>Rennert</t>
  </si>
  <si>
    <t>Rhodhiss</t>
  </si>
  <si>
    <t>Rich Square</t>
  </si>
  <si>
    <t>Richfield</t>
  </si>
  <si>
    <t>Richlands</t>
  </si>
  <si>
    <t>Richmond County</t>
  </si>
  <si>
    <t>Richmond County Schools</t>
  </si>
  <si>
    <t>Richmond County Tourism Development Authority</t>
  </si>
  <si>
    <t>Riegelwood Sanitary District</t>
  </si>
  <si>
    <t>River Bend</t>
  </si>
  <si>
    <t>Roanoke Rapids</t>
  </si>
  <si>
    <t>Roanoke Rapids City Schools</t>
  </si>
  <si>
    <t>Roanoke Rapids Sanitary District</t>
  </si>
  <si>
    <t>Robbins</t>
  </si>
  <si>
    <t>Robbinsville</t>
  </si>
  <si>
    <t>Robbinsville Tourism Development Authority</t>
  </si>
  <si>
    <t>Robersonville</t>
  </si>
  <si>
    <t>Robeson County</t>
  </si>
  <si>
    <t>Robeson County Public Library</t>
  </si>
  <si>
    <t>Robeson County Schools</t>
  </si>
  <si>
    <t>Rockingham</t>
  </si>
  <si>
    <t>Rockingham County</t>
  </si>
  <si>
    <t>Rockingham County Tourism Development Authority</t>
  </si>
  <si>
    <t>Rockingham County Airport Authority</t>
  </si>
  <si>
    <t>Rockingham County Schools</t>
  </si>
  <si>
    <t>Rockwell</t>
  </si>
  <si>
    <t>Rocky Mount</t>
  </si>
  <si>
    <t>Rocky Mount-Wilson Airport Authority</t>
  </si>
  <si>
    <t>Rodanthe-Waves-Salvo Community Center District</t>
  </si>
  <si>
    <t>Rolesville</t>
  </si>
  <si>
    <t>Ronda</t>
  </si>
  <si>
    <t>Roper</t>
  </si>
  <si>
    <t>Rose Hill</t>
  </si>
  <si>
    <t>Roseboro</t>
  </si>
  <si>
    <t>Rosman</t>
  </si>
  <si>
    <t>Rowan County</t>
  </si>
  <si>
    <t>Rowan County Tourism Development Authority</t>
  </si>
  <si>
    <t>Rowan County/Salisbury City Schools</t>
  </si>
  <si>
    <t>Rowland</t>
  </si>
  <si>
    <t>Roxboro</t>
  </si>
  <si>
    <t>Roxobel</t>
  </si>
  <si>
    <t>Rural Hall</t>
  </si>
  <si>
    <t>Ruth</t>
  </si>
  <si>
    <t>Rutherford College</t>
  </si>
  <si>
    <t>Rutherford County</t>
  </si>
  <si>
    <t>Rutherford County Schools</t>
  </si>
  <si>
    <t>Rutherford County Tourism Development Authority</t>
  </si>
  <si>
    <t>Rutherfordton</t>
  </si>
  <si>
    <t>Saint Helena</t>
  </si>
  <si>
    <t>Saint James</t>
  </si>
  <si>
    <t>Saint Pauls</t>
  </si>
  <si>
    <t>Saint Pauls Tourism Development Authority</t>
  </si>
  <si>
    <t>Salemburg</t>
  </si>
  <si>
    <t>Salisbury</t>
  </si>
  <si>
    <t>Saluda</t>
  </si>
  <si>
    <t>Sampson County</t>
  </si>
  <si>
    <t>Sampson County Schools</t>
  </si>
  <si>
    <t>Sampson County TDA</t>
  </si>
  <si>
    <t>Sandhill Regional Library</t>
  </si>
  <si>
    <t>Sandhills Mental Health Center</t>
  </si>
  <si>
    <t>Sandy Creek</t>
  </si>
  <si>
    <t>Sandyfield</t>
  </si>
  <si>
    <t>Sanford</t>
  </si>
  <si>
    <t>Sanford Tourism Development Authority</t>
  </si>
  <si>
    <t>Sanford-Lee County Regional Airport Authority</t>
  </si>
  <si>
    <t>Saratoga</t>
  </si>
  <si>
    <t>Sawmills</t>
  </si>
  <si>
    <t>Scotland County</t>
  </si>
  <si>
    <t>Scotland County Historic Properties Commission</t>
  </si>
  <si>
    <t>Scotland County Schools</t>
  </si>
  <si>
    <t>Scotland County Tourism Development Authority</t>
  </si>
  <si>
    <t>Scotland Neck</t>
  </si>
  <si>
    <t>Seaboard</t>
  </si>
  <si>
    <t>Seagrove</t>
  </si>
  <si>
    <t>Seagrove-Ulah Metropolitan Water District</t>
  </si>
  <si>
    <t>Sedalia</t>
  </si>
  <si>
    <t>Sedgefield Sanitary District</t>
  </si>
  <si>
    <t>Selma</t>
  </si>
  <si>
    <t>Seven Devils</t>
  </si>
  <si>
    <t>Seven Devils Tourism Development Authority</t>
  </si>
  <si>
    <t>Seven Springs</t>
  </si>
  <si>
    <t>Severn</t>
  </si>
  <si>
    <t>Shallotte</t>
  </si>
  <si>
    <t>Shallotte Tourism Development Authority</t>
  </si>
  <si>
    <t>Sharpsburg</t>
  </si>
  <si>
    <t>Shelby</t>
  </si>
  <si>
    <t>Siler City</t>
  </si>
  <si>
    <t>Simpson</t>
  </si>
  <si>
    <t>Sims</t>
  </si>
  <si>
    <t>Smithfield</t>
  </si>
  <si>
    <t>Snow Hill</t>
  </si>
  <si>
    <t>South Granville Memorial Gardens</t>
  </si>
  <si>
    <t>South Granville Water and Sewer Authority</t>
  </si>
  <si>
    <t>Southeast Brunswick Sanitary District</t>
  </si>
  <si>
    <t>Southeastern Wayne Sanitary District</t>
  </si>
  <si>
    <t>Southern Pines</t>
  </si>
  <si>
    <t>Southern Shores</t>
  </si>
  <si>
    <t>Southern Wayne Sanitary District</t>
  </si>
  <si>
    <t>Southport</t>
  </si>
  <si>
    <t>Southwestern NC Planning &amp; Econ. Dev. Comm.</t>
  </si>
  <si>
    <t>Southwestern Wayne Sanitary District</t>
  </si>
  <si>
    <t>Sparta</t>
  </si>
  <si>
    <t>Speed</t>
  </si>
  <si>
    <t>Spencer</t>
  </si>
  <si>
    <t>Spindale</t>
  </si>
  <si>
    <t>Spring Hope</t>
  </si>
  <si>
    <t>Spring Lake</t>
  </si>
  <si>
    <t>Spruce Pine</t>
  </si>
  <si>
    <t>Staley</t>
  </si>
  <si>
    <t>Stallings</t>
  </si>
  <si>
    <t>Stanfield</t>
  </si>
  <si>
    <t>Stanley</t>
  </si>
  <si>
    <t>Stanly County</t>
  </si>
  <si>
    <t>Stanly County Schools</t>
  </si>
  <si>
    <t>Stanly Water &amp; Sewer Authority</t>
  </si>
  <si>
    <t>Stantonsburg</t>
  </si>
  <si>
    <t>Star</t>
  </si>
  <si>
    <t>Statesville</t>
  </si>
  <si>
    <t>Statesville Convention and Visitors Bureau</t>
  </si>
  <si>
    <t>Stedman</t>
  </si>
  <si>
    <t>Stem</t>
  </si>
  <si>
    <t>Stokes County</t>
  </si>
  <si>
    <t>Stokes County Schools</t>
  </si>
  <si>
    <t>Stokes County Water &amp; Sewer Authority</t>
  </si>
  <si>
    <t>Stokesdale</t>
  </si>
  <si>
    <t>Stoneville</t>
  </si>
  <si>
    <t>Stonewall</t>
  </si>
  <si>
    <t>Stovall</t>
  </si>
  <si>
    <t>Stumpy Point Community Center District</t>
  </si>
  <si>
    <t>Sugar Mountain</t>
  </si>
  <si>
    <t>Sugar Mountain Tourism Development Authority, Village of</t>
  </si>
  <si>
    <t>Summerfield</t>
  </si>
  <si>
    <t>Sunset Beach</t>
  </si>
  <si>
    <t>Surf City</t>
  </si>
  <si>
    <t>Surry County</t>
  </si>
  <si>
    <t>Surry County District S Tourism Development Authority</t>
  </si>
  <si>
    <t>Surry County Schools</t>
  </si>
  <si>
    <t>Swain County</t>
  </si>
  <si>
    <t>Swain County Schools</t>
  </si>
  <si>
    <t>Swain County Tourist Development Authority</t>
  </si>
  <si>
    <t>Swan Quarter Sanitary District</t>
  </si>
  <si>
    <t>Swansboro</t>
  </si>
  <si>
    <t>Swansboro Tourism Development Authority</t>
  </si>
  <si>
    <t>Swepsonville</t>
  </si>
  <si>
    <t>Sylva</t>
  </si>
  <si>
    <t>Tabor City</t>
  </si>
  <si>
    <t>Tar Heel</t>
  </si>
  <si>
    <t>Tarboro</t>
  </si>
  <si>
    <t>Tarboro-Edgecombe Airport</t>
  </si>
  <si>
    <t>Taylorsville</t>
  </si>
  <si>
    <t>Taylortown</t>
  </si>
  <si>
    <t>Teachey</t>
  </si>
  <si>
    <t>Thomasville</t>
  </si>
  <si>
    <t>Thomasville City Schools</t>
  </si>
  <si>
    <t>Thomasville Tourism Commission</t>
  </si>
  <si>
    <t>Tobaccoville</t>
  </si>
  <si>
    <t>Toe River Health District</t>
  </si>
  <si>
    <t>Topsail Beach</t>
  </si>
  <si>
    <t>Tourism Partnership of Surry County</t>
  </si>
  <si>
    <t>Transylvania County</t>
  </si>
  <si>
    <t>Transylvania County Schools</t>
  </si>
  <si>
    <t>Transylvania County Tourism Development Authority</t>
  </si>
  <si>
    <t>Trent Woods</t>
  </si>
  <si>
    <t>Trenton</t>
  </si>
  <si>
    <t>Triangle J Council of Governments</t>
  </si>
  <si>
    <t>Tri-County Airport Authority</t>
  </si>
  <si>
    <t>Trillium Health Resources</t>
  </si>
  <si>
    <t>Trinity</t>
  </si>
  <si>
    <t>Troutman</t>
  </si>
  <si>
    <t>Troy</t>
  </si>
  <si>
    <t>Tryon</t>
  </si>
  <si>
    <t>Tryon Tourism Development Authority</t>
  </si>
  <si>
    <t>Tuckaseigee Water and Sewer Authority</t>
  </si>
  <si>
    <t>Turkey</t>
  </si>
  <si>
    <t>Tyrrell County</t>
  </si>
  <si>
    <t>Tyrrell County Tourism Development Authority</t>
  </si>
  <si>
    <t>Tyrrell County Schools</t>
  </si>
  <si>
    <t>Union County</t>
  </si>
  <si>
    <t>Union County Schools</t>
  </si>
  <si>
    <t>Unionville</t>
  </si>
  <si>
    <t>Upper Coastal Plain COG dba Region L Council of Governments</t>
  </si>
  <si>
    <t>Valdese</t>
  </si>
  <si>
    <t>Vance County</t>
  </si>
  <si>
    <t>Vance County Schools</t>
  </si>
  <si>
    <t>Vance County Tourism Development Authority</t>
  </si>
  <si>
    <t>Vanceboro</t>
  </si>
  <si>
    <t>Vandemere</t>
  </si>
  <si>
    <t>Varnamtown</t>
  </si>
  <si>
    <t>Vass</t>
  </si>
  <si>
    <t>Waco</t>
  </si>
  <si>
    <t>Wade</t>
  </si>
  <si>
    <t>Wadesboro</t>
  </si>
  <si>
    <t>Wagram</t>
  </si>
  <si>
    <t>Wake County</t>
  </si>
  <si>
    <t>Wake County Schools</t>
  </si>
  <si>
    <t>Wake Forest</t>
  </si>
  <si>
    <t>Walkertown</t>
  </si>
  <si>
    <t>Wallace</t>
  </si>
  <si>
    <t>Wallburg</t>
  </si>
  <si>
    <t>Walnut Cove</t>
  </si>
  <si>
    <t>Walnut Creek</t>
  </si>
  <si>
    <t>Walstonburg</t>
  </si>
  <si>
    <t>Wanchese Community Center District</t>
  </si>
  <si>
    <t>Warren County</t>
  </si>
  <si>
    <t>Warren County Schools</t>
  </si>
  <si>
    <t>Warrenton</t>
  </si>
  <si>
    <t>Warsaw</t>
  </si>
  <si>
    <t>Washington</t>
  </si>
  <si>
    <t>Washington County</t>
  </si>
  <si>
    <t>Washington County Tourism Development Authority</t>
  </si>
  <si>
    <t>Washington County Schools</t>
  </si>
  <si>
    <t>Washington Park</t>
  </si>
  <si>
    <t>Washington Tourism Development Authority</t>
  </si>
  <si>
    <t>Watauga County</t>
  </si>
  <si>
    <t>Watauga County Schools</t>
  </si>
  <si>
    <t>Watauga County Tourism Development Authority</t>
  </si>
  <si>
    <t>Watha</t>
  </si>
  <si>
    <t>Waxhaw</t>
  </si>
  <si>
    <t>Wayne County</t>
  </si>
  <si>
    <t>Wayne County Public Schools</t>
  </si>
  <si>
    <t>Wayne County TDA</t>
  </si>
  <si>
    <t>Waynesville</t>
  </si>
  <si>
    <t>Weaverville</t>
  </si>
  <si>
    <t>Webster</t>
  </si>
  <si>
    <t>Weddington</t>
  </si>
  <si>
    <t>Weldon</t>
  </si>
  <si>
    <t>Weldon City Schools</t>
  </si>
  <si>
    <t>Wendell</t>
  </si>
  <si>
    <t>Wentworth</t>
  </si>
  <si>
    <t>Wesley Chapel</t>
  </si>
  <si>
    <t>West Jefferson</t>
  </si>
  <si>
    <t>West Jefferson Tourism Development Authority</t>
  </si>
  <si>
    <t>Western Bay River Metropolitan Sewer District</t>
  </si>
  <si>
    <t>Western Carteret Inter-local Cooperation Agency</t>
  </si>
  <si>
    <t>Western Piedmont COGs</t>
  </si>
  <si>
    <t>Western Piedmont Regional Transit Authority</t>
  </si>
  <si>
    <t>Whispering Pines</t>
  </si>
  <si>
    <t>Whitakers</t>
  </si>
  <si>
    <t>White Lake</t>
  </si>
  <si>
    <t>Whiteville</t>
  </si>
  <si>
    <t>Whiteville City Schools</t>
  </si>
  <si>
    <t>Whitley Heights Sanitary District</t>
  </si>
  <si>
    <t>Whitsett</t>
  </si>
  <si>
    <t>Whittier Sanitary District</t>
  </si>
  <si>
    <t>Wilkes County</t>
  </si>
  <si>
    <t>Wilkes County Schools</t>
  </si>
  <si>
    <t>Wilkes Transportation Authority</t>
  </si>
  <si>
    <t>Wilkesboro</t>
  </si>
  <si>
    <t>Wilkesboro Tourism Development, Convention and Visitors Bureau</t>
  </si>
  <si>
    <t>Williamston</t>
  </si>
  <si>
    <t>Wilmington</t>
  </si>
  <si>
    <t>Wilson</t>
  </si>
  <si>
    <t>Wilson County</t>
  </si>
  <si>
    <t>Wilson County Schools</t>
  </si>
  <si>
    <t>Wilson County Tourism Development Authority</t>
  </si>
  <si>
    <t>Wilson's Mills</t>
  </si>
  <si>
    <t>Windsor</t>
  </si>
  <si>
    <t>Winfall</t>
  </si>
  <si>
    <t>Wingate</t>
  </si>
  <si>
    <t>Winston-Salem</t>
  </si>
  <si>
    <t>Winston-Salem/Forsyth County Schools</t>
  </si>
  <si>
    <t>Winterville</t>
  </si>
  <si>
    <t>Winton</t>
  </si>
  <si>
    <t>Woodfin</t>
  </si>
  <si>
    <t>Woodfin Sanitary District</t>
  </si>
  <si>
    <t>Woodland</t>
  </si>
  <si>
    <t>Wrightsville Beach</t>
  </si>
  <si>
    <t>Yadkin County</t>
  </si>
  <si>
    <t>Yadkin County Schools</t>
  </si>
  <si>
    <t>Yadkin County Tourism Development Authority</t>
  </si>
  <si>
    <t>Yadkin Valley Sewer Authority</t>
  </si>
  <si>
    <t>Yadkinville</t>
  </si>
  <si>
    <t>Yadkinville Tourism Development Authority</t>
  </si>
  <si>
    <t>Yancey County</t>
  </si>
  <si>
    <t>Yancey County Economic Development Commission</t>
  </si>
  <si>
    <t>Yancey County Schools</t>
  </si>
  <si>
    <t>Yanceyville</t>
  </si>
  <si>
    <t>Youngsville</t>
  </si>
  <si>
    <t>Zebulon</t>
  </si>
  <si>
    <t>Yellow Book</t>
  </si>
  <si>
    <t>Single Audit</t>
  </si>
  <si>
    <t>N/A</t>
  </si>
  <si>
    <t>Carolina County</t>
  </si>
  <si>
    <t>Error Count</t>
  </si>
  <si>
    <t>Show error</t>
  </si>
  <si>
    <t>Formatting</t>
  </si>
  <si>
    <t>cell/tab to be hidden</t>
  </si>
  <si>
    <t>text this color</t>
  </si>
  <si>
    <t>info to alert the user of important info including possible errors</t>
  </si>
  <si>
    <t>tabs this color are WIP</t>
  </si>
  <si>
    <t>LEGEND</t>
  </si>
  <si>
    <t>Name of Auditor</t>
  </si>
  <si>
    <t>Section 1: Document Admin</t>
  </si>
  <si>
    <t>Section 2 : Financial Reviewer</t>
  </si>
  <si>
    <t>Section 3: Compliance Reviewer</t>
  </si>
  <si>
    <t>Section 4: Manager Reviewer</t>
  </si>
  <si>
    <t>Failed System Review</t>
  </si>
  <si>
    <t>Account #</t>
  </si>
  <si>
    <t>Description</t>
  </si>
  <si>
    <t>Upload Data</t>
  </si>
  <si>
    <t>Notes from meeting 04/21/20</t>
  </si>
  <si>
    <t>E-mail address to notify the Primary Government Unit that report has been reviewed</t>
  </si>
  <si>
    <t>Unit Name</t>
  </si>
  <si>
    <t>Ahoskie Housing Authority</t>
  </si>
  <si>
    <t>Albemarle Hospital Authority</t>
  </si>
  <si>
    <t>Andrews Housing Authority</t>
  </si>
  <si>
    <t>Asheboro Housing Authority</t>
  </si>
  <si>
    <t>Asheville Housing Authority</t>
  </si>
  <si>
    <t>Ayden Housing Authority</t>
  </si>
  <si>
    <t>Beaufort Housing Authority</t>
  </si>
  <si>
    <t>Beaufort Morehead City Airport Authority</t>
  </si>
  <si>
    <t>Belmont Housing Authority</t>
  </si>
  <si>
    <t>Benson Housing Authority</t>
  </si>
  <si>
    <t>Bladenboro Housing Authority</t>
  </si>
  <si>
    <t>Boone Housing Authority</t>
  </si>
  <si>
    <t>Brevard Housing Authority</t>
  </si>
  <si>
    <t>Brunswick Co Tourism Dev. Authority</t>
  </si>
  <si>
    <t>Burlington Housing Authority</t>
  </si>
  <si>
    <t>Carolinaeast Health System</t>
  </si>
  <si>
    <t>Carteret County General Hospital</t>
  </si>
  <si>
    <t>Catawba Valley Medical Center</t>
  </si>
  <si>
    <t>Charlotte-Mecklenburg Hospital Authority</t>
  </si>
  <si>
    <t>Chatham Co Housing Authority</t>
  </si>
  <si>
    <t>Columbus County Regional Hospital</t>
  </si>
  <si>
    <t>Craven County</t>
  </si>
  <si>
    <t>Coastal Carolina Regional Airport (Craven County)</t>
  </si>
  <si>
    <t>Dare County Tourism Board D/B/A Outer Banks Visitors Bureau</t>
  </si>
  <si>
    <t>Dunn Housing Authority</t>
  </si>
  <si>
    <t>Durham Housing Authority</t>
  </si>
  <si>
    <t>East Spencer Housing Authority</t>
  </si>
  <si>
    <t>Eastern Carolina Regional Housing Authority</t>
  </si>
  <si>
    <t>Elizabeth City Housing Authority</t>
  </si>
  <si>
    <t>Fairmont Housing Authority</t>
  </si>
  <si>
    <t>Farmville Housing Authority</t>
  </si>
  <si>
    <t>Fayetteville Metropolitan Housing Auth.</t>
  </si>
  <si>
    <t>Forest City Housing Authority</t>
  </si>
  <si>
    <t>Gastonia Housing Authority</t>
  </si>
  <si>
    <t>Gibsonville Housing Authority</t>
  </si>
  <si>
    <t>Goldsboro Housing Authority</t>
  </si>
  <si>
    <t>Graham Housing Authority</t>
  </si>
  <si>
    <t>Granville Health System and Affiliate</t>
  </si>
  <si>
    <t>Greenevers Housing Authority</t>
  </si>
  <si>
    <t>Greensboro Housing Authority</t>
  </si>
  <si>
    <t>Greenville Housing Authority</t>
  </si>
  <si>
    <t>Hamlet Housing Authority</t>
  </si>
  <si>
    <t>Haywood Regional Medical Center</t>
  </si>
  <si>
    <t>Hendersonville Housing Authority</t>
  </si>
  <si>
    <t>Hertford Housing Authority</t>
  </si>
  <si>
    <t>Hickory Housing Authority</t>
  </si>
  <si>
    <t>High Point Housing Authority</t>
  </si>
  <si>
    <t>Holly Ridge Housing Authority</t>
  </si>
  <si>
    <t>Hot Springs Housing Authority</t>
  </si>
  <si>
    <t>J Arthur Dosher Memorial Hospital</t>
  </si>
  <si>
    <t>Kings Mountain Housing Authority</t>
  </si>
  <si>
    <t>Kinston Housing Authority</t>
  </si>
  <si>
    <t>KIPP ENC (Non-Profit):  Durham College Preparatory</t>
  </si>
  <si>
    <t>KIPP ENC (Non-Profit):  Gaston College Preparatory</t>
  </si>
  <si>
    <t>KIPP ENC (Non-Profit): Halifax College Preparatory</t>
  </si>
  <si>
    <t>Laurinburg Housing Authority</t>
  </si>
  <si>
    <t>Lenoir Housing Authority</t>
  </si>
  <si>
    <t>Lexington Housing Authority</t>
  </si>
  <si>
    <t>Lincolnton Housing Authority</t>
  </si>
  <si>
    <t>Lumberton Housing Authority</t>
  </si>
  <si>
    <t>Madison County Housing Authority</t>
  </si>
  <si>
    <t>Madison Housing Authority</t>
  </si>
  <si>
    <t>Mars Hill Housing Authority</t>
  </si>
  <si>
    <t>Marshall Housing Authority</t>
  </si>
  <si>
    <t>Maxton Housing Authority</t>
  </si>
  <si>
    <t>Mid East Reg. Housing Authority</t>
  </si>
  <si>
    <t>Monroe Housing Authority</t>
  </si>
  <si>
    <t>Mooresville Housing Authority</t>
  </si>
  <si>
    <t>Morganton Housing Authority</t>
  </si>
  <si>
    <t>Mount Airy Housing Authority</t>
  </si>
  <si>
    <t>Mount Gilead Housing Authority</t>
  </si>
  <si>
    <t>Mount Olive Housing Authority</t>
  </si>
  <si>
    <t>Mountain Island Day Community Charter School (Mountain Island Day School)</t>
  </si>
  <si>
    <t>Nash Healthcare Systems</t>
  </si>
  <si>
    <t>New Bern Housing Authority</t>
  </si>
  <si>
    <t>New Edenton Housing Authority</t>
  </si>
  <si>
    <t>New Hanover Regional Medical Center</t>
  </si>
  <si>
    <t>New Randleman Housing Authority</t>
  </si>
  <si>
    <t>North Carolina Eastern Municipal Power Agency</t>
  </si>
  <si>
    <t>North Carolina Municipal Power Agency #1</t>
  </si>
  <si>
    <t>North East Regional School of Biotechnology and Agriscience</t>
  </si>
  <si>
    <t>North Wilkesboro Housing Authority</t>
  </si>
  <si>
    <t>Northampton TDA</t>
  </si>
  <si>
    <t>Northern Hospital District of Surry County</t>
  </si>
  <si>
    <t>Northwestern Reg. Housing Authority</t>
  </si>
  <si>
    <t>Onslow Co Hospital Authority</t>
  </si>
  <si>
    <t>Oxford Housing Authority</t>
  </si>
  <si>
    <t>Pembroke Housing Authority</t>
  </si>
  <si>
    <t>Plymouth Housing Authority</t>
  </si>
  <si>
    <t>Princeville</t>
  </si>
  <si>
    <t>Princeville Housing Authority</t>
  </si>
  <si>
    <t>Raleigh Housing Authority</t>
  </si>
  <si>
    <t>Research Triangle Regional Public Trans. Auth.</t>
  </si>
  <si>
    <t>Roanoke Rapids Housing Authority</t>
  </si>
  <si>
    <t>Roanoke-Chowan Regional Housing Authority</t>
  </si>
  <si>
    <t>Robersonville Housing Authority</t>
  </si>
  <si>
    <t>Robeson Co Housing Authority</t>
  </si>
  <si>
    <t>Rockingham Housing Authority</t>
  </si>
  <si>
    <t>Rocky Mount Housing Authority</t>
  </si>
  <si>
    <t>Rowan Co Housing Authority</t>
  </si>
  <si>
    <t>Roxboro Housing Authority</t>
  </si>
  <si>
    <t>Salisbury Tourism &amp; Cultural Development Commission</t>
  </si>
  <si>
    <t>Salisbury Housing Authority</t>
  </si>
  <si>
    <t>Saluda Tourism Development Authority</t>
  </si>
  <si>
    <t>Sampson Regional Medical Center, Inc.</t>
  </si>
  <si>
    <t>Sanford Housing Authority</t>
  </si>
  <si>
    <t>Selma Housing Authority</t>
  </si>
  <si>
    <t>Smithfield Housing Authority</t>
  </si>
  <si>
    <t>Southern Pines Housing Authority</t>
  </si>
  <si>
    <t>Spruce Pine Housing Authority</t>
  </si>
  <si>
    <t>Star Housing Authority</t>
  </si>
  <si>
    <t>Statesville Housing Authority</t>
  </si>
  <si>
    <t>Tarboro Redevelopment</t>
  </si>
  <si>
    <t>New Reidsville Housing Authority</t>
  </si>
  <si>
    <t>Thomasville Housing Authority</t>
  </si>
  <si>
    <t>Troy Housing Authority</t>
  </si>
  <si>
    <t>Valdese Housing Authority</t>
  </si>
  <si>
    <t>Vance Co Housing Authority</t>
  </si>
  <si>
    <t>Vaya Health</t>
  </si>
  <si>
    <t>Wadesboro Housing Authority</t>
  </si>
  <si>
    <t>Wake County Housing Authority</t>
  </si>
  <si>
    <t>Washington Housing Authority</t>
  </si>
  <si>
    <t>Waynesville Housing Authority</t>
  </si>
  <si>
    <t>Whiteville Housing Authority</t>
  </si>
  <si>
    <t>Williamston Housing Authority</t>
  </si>
  <si>
    <t>Wilmington Housing Authority</t>
  </si>
  <si>
    <t>Wilson Housing Authority</t>
  </si>
  <si>
    <t>Winston Salem Housing Authority</t>
  </si>
  <si>
    <t>A.C.E. Academy (same)</t>
  </si>
  <si>
    <t>Academy of Moore County (Neighborhood Youth Leadership)</t>
  </si>
  <si>
    <t>Alliance Behavioral Healthcare NOW CALLED Alliance Health</t>
  </si>
  <si>
    <t>Alpha Academy (Student Enhancement Services, LLC)</t>
  </si>
  <si>
    <t>American Renaissance School (American Renaissance Charter School, Inc.)</t>
  </si>
  <si>
    <t>Anderson Creek Academy (Anderson Creek Club Charter School, Inc.)</t>
  </si>
  <si>
    <t>Arapahoe Charter School (Communities for Better Education)</t>
  </si>
  <si>
    <t>Aristotle Prep Academy (Aristotle Prep Academy: a Challenge Foundation Academy, Inc.)</t>
  </si>
  <si>
    <t>Arts-Based School (Arts-Based Elementary School)</t>
  </si>
  <si>
    <t>Artspace Charter School (PACE) (Partnership for Art at the Core of Education, Inc)</t>
  </si>
  <si>
    <t>Ascend Leadership Academy: Lee County (Ascend Leadership Academy)</t>
  </si>
  <si>
    <t>Bear Grass Charter School (Bear Grass Charter School, Inc.)</t>
  </si>
  <si>
    <t>Bethany Community School (Bethany Community Middle School, Inc.)</t>
  </si>
  <si>
    <t>Bethel Hill Charter  (Bethel Hill Charter School)</t>
  </si>
  <si>
    <t>Bladen Housing Authority (Clarkton &amp; Elizabethown merged 1-1-2018)</t>
  </si>
  <si>
    <t>Bradford Preparatory School (same)</t>
  </si>
  <si>
    <t>Brevard Academy (Brevard Academy:a Challenge Foundation Academy)</t>
  </si>
  <si>
    <t>Bridges Academy (Bridges Educational Foundation, Inc.)</t>
  </si>
  <si>
    <t>Cabarrus Charter Academy  (NC Charter Educational Foundation, Inc.)</t>
  </si>
  <si>
    <t>Cape Fear Center for Inquiry (Corporation for Inquiry, Inc.)</t>
  </si>
  <si>
    <t>Capitol Encore Academy, The (same)</t>
  </si>
  <si>
    <t>Cardinal Charter Academy (Triangle Charter Education Organization, Inc.)</t>
  </si>
  <si>
    <t>Carolina International School (same)</t>
  </si>
  <si>
    <t>Carter Community Charter School (Carter Community Charter School, Inc.)</t>
  </si>
  <si>
    <t>Carter G Woodson School (Carter G Woodson School, Inc.)</t>
  </si>
  <si>
    <t>Casa Esperanza Montessori (Casa Esperanza Montessori,Inc.)</t>
  </si>
  <si>
    <t>Central Park School For Children (same)</t>
  </si>
  <si>
    <t>Central Wake Charter High School (NC High School for Accelerated Learning - Wake, Inc.)</t>
  </si>
  <si>
    <t>Charlotte Choice Charter (Charlotte Choice Charter, Inc.)</t>
  </si>
  <si>
    <t>Charlotte Housing Authority NOW CALLED INLIVIAN</t>
  </si>
  <si>
    <t>Charlotte Lab School (Charlotte Lab School, Inc)</t>
  </si>
  <si>
    <t>Charlotte Learning Academy (per DPI 10/7/19-  school closed 6/30/2019-may not get audit)</t>
  </si>
  <si>
    <t>Charlotte Secondary School (Charlotte Secondary School, Inc.)</t>
  </si>
  <si>
    <t>Charter Day School, Inc. (Non-Profit):  Charter Day School</t>
  </si>
  <si>
    <t>Charter Day School, Inc. (Non-Profit):  Columbus Charter School</t>
  </si>
  <si>
    <t>Charter Day School, Inc. (Non-Profit):  Douglas Academy</t>
  </si>
  <si>
    <t>Charter Day School, Inc. (Non-Profit):  South Brunswick Charter School</t>
  </si>
  <si>
    <t>Chatham Charter (Chatham Charter School)</t>
  </si>
  <si>
    <t>Childrens Village Academy (Childrens Village Academy Foundation)</t>
  </si>
  <si>
    <t>CIS Academy (Communities in Schools)</t>
  </si>
  <si>
    <t>Clarkton Housing Authority merged w/Clarkton HA to make Bladen 1-1-2018</t>
  </si>
  <si>
    <t>Clover Garden (Clover Garden, Inc.)</t>
  </si>
  <si>
    <t>Coastal Preparatory Academy (Wilmington Education Organization)</t>
  </si>
  <si>
    <t>College Preparatory and Leadership Academy of High Point (same)</t>
  </si>
  <si>
    <t>Commonwealth High School (NC HS for Accelerated Learning, Inc.)</t>
  </si>
  <si>
    <t>Community Charter School (Per DPI 10/7/19 school closed 6/30/17)</t>
  </si>
  <si>
    <t>Community School of Davidson (same)</t>
  </si>
  <si>
    <t>Cornerstone Charter Academy (Cornerstone Charter Academy, Inc.)</t>
  </si>
  <si>
    <t>Corvian Community School (same)</t>
  </si>
  <si>
    <t>Crosscreek Charter  School (A Child's Garden, Inc.)</t>
  </si>
  <si>
    <t>Davidson Charter Academy: CFA (Davidson Charter Academy)</t>
  </si>
  <si>
    <t>Dillard Academy Charter School (Dillard Academy, Inc.)</t>
  </si>
  <si>
    <t>East Voyager Academy of Charlotte (East Voyager Academy)</t>
  </si>
  <si>
    <t>East Wake Academy (East Wake First Charter School)</t>
  </si>
  <si>
    <t>Elizabethtown Housing Authority merged w/Clarkton HA to make Bladen 1-1-2018</t>
  </si>
  <si>
    <t>Emereau Bladen Charter  (The Emereau Foundation, Inc.)</t>
  </si>
  <si>
    <t>Endeavor Charter  (Endeavor Charter School, Inc.)</t>
  </si>
  <si>
    <t>Eno River Academy-d.b.a. Orange Charter School (A Public School of Choice, Inc.)</t>
  </si>
  <si>
    <t>Envision Science Academy (Envision Science Academy, Inc.)</t>
  </si>
  <si>
    <t>Essie Mae Kiser Foxx Charter School (Essie Mae Kiser Foxx Charter School, Inc.)</t>
  </si>
  <si>
    <t>Evergreen Community Charter (Evergreen Community Charter School)</t>
  </si>
  <si>
    <t>Excelsior Classical Academy: CFA (Excelsior Classical Academy: CFA, Inc.)</t>
  </si>
  <si>
    <t>Expedition School, The (Expedition School, Inc.)</t>
  </si>
  <si>
    <t>Experiential School of Greensboro (Experiential School of Greensboro, Inc.)</t>
  </si>
  <si>
    <t>Exploris School (The Exploris School)</t>
  </si>
  <si>
    <t>Falls Lake Academy (Falls Lake Academy, Inc)</t>
  </si>
  <si>
    <t>FernLeaf Community Charter (FernLeaf Community Charter, Inc.)</t>
  </si>
  <si>
    <t>Forsyth Academy (same)</t>
  </si>
  <si>
    <t>Forsyth County Airport as of 1-1-19 became part of the county</t>
  </si>
  <si>
    <t>Francine Delany New School for Children (Francine Delany New School for Children, Inc.)</t>
  </si>
  <si>
    <t>Franklin Academy (Franklin Academy, Inc.)</t>
  </si>
  <si>
    <t>Franklin School of Innovation, The (Franklin School of Innovation, Inc.)</t>
  </si>
  <si>
    <t>Gate City Charter Academy (Gate City Charter Academy, Inc.)</t>
  </si>
  <si>
    <t>Girls Leadership Academy of Wilmington (GLOW) (Girls Leadership Academy of Wilmington, Inc)</t>
  </si>
  <si>
    <t>Global Scholars Academy (Per DPI 10/7/2019- school opened 7/1/2018 and closed 6/30/2019- no audit)</t>
  </si>
  <si>
    <t>Grandfather Academy (Homes for Children, Inc.)</t>
  </si>
  <si>
    <t>Gray Stone Day School (Gray Stone Educational Foundation, Inc,)</t>
  </si>
  <si>
    <t>Greensboro Academy (same)</t>
  </si>
  <si>
    <t>Guilford Preparatory Academy (Guilford Charter School Corporation)</t>
  </si>
  <si>
    <t>Haliwa-Saponi Tribal School (Haliwa-Saponi Tribal School, Inc.)</t>
  </si>
  <si>
    <t>Hawbridge School (Assocaition for the Advancement of Education)</t>
  </si>
  <si>
    <t>Healthy Start Academy (Healthy Start Education, Inc.)</t>
  </si>
  <si>
    <t>Henderson Collegiate (Henderson Collegiate, Inc.)</t>
  </si>
  <si>
    <t>Heritage Collegiate Leadership Academy school is closing per State Board of Ed. November meeting  CLOSED ? (Per DPI 10/7/2019-now supposedly Global Education Resources - school name Three Rivers Academy)</t>
  </si>
  <si>
    <t>Hertford County Economic Development Commission  OUT OF BUSINESS 7/1/2017 NO AUDIT</t>
  </si>
  <si>
    <t>Hertford County Public Health Authority  (dissolved 6/30/2019)</t>
  </si>
  <si>
    <t>Hope Charter Leadership Academy (Hope Elementary School) (Per DPI 10/7/2019-Closing 6-30-2019 no audit for next year)</t>
  </si>
  <si>
    <t>Ignite Innovation Academy - Pitt (same)</t>
  </si>
  <si>
    <t>Institute for the Development of Young Leaders (IDYL) (same)</t>
  </si>
  <si>
    <t>Invest Collegiate:  Transform (Invest Collegiate Consortium, Inc)</t>
  </si>
  <si>
    <t>Invest Collegiate:  Imagine (Invest Collegiate Imagine)</t>
  </si>
  <si>
    <t xml:space="preserve">Iredell Charter Academy (NC Charter Educational Foundation, Inc.) </t>
  </si>
  <si>
    <t>Island Montessori Charter School (Cape Fear Montessori Village, Inc.)</t>
  </si>
  <si>
    <t>Johnston Charter Academy (Johnston Charter Academy, Inc.)</t>
  </si>
  <si>
    <t>Johnston Memorial Hospital Authority (joint venture with UNC Healthcare-2014 now-Johnston Health Services- 501©(3)) DOES NOT NEED AN AUDIT</t>
  </si>
  <si>
    <t>K. A. R. T. S. (Kerr Area Regional Transportation)</t>
  </si>
  <si>
    <t>Kannapolis Charter Academy (NC Charter Educational Foundation, Inc.)(Name change to: Concord Lake STEAM Academy)</t>
  </si>
  <si>
    <t>Kestrel Heights School (Corporation for Effective Schooling)</t>
  </si>
  <si>
    <t>KIPP: Charlotte (KIPP Charlotte, Inc.)</t>
  </si>
  <si>
    <t>Lake Lure Classical Academy (Lake Lure Classical Academy: a Challenge Foundation Academy, Inc.)</t>
  </si>
  <si>
    <t>Lake Norman Charter  (Lake Norman Charter School, Inc.)</t>
  </si>
  <si>
    <t>Langtree Charter Academy (NC Charter Educational Foundation, Inc.)</t>
  </si>
  <si>
    <t>Learning Center, The (The Learning Center! Ogden School, Inc.)</t>
  </si>
  <si>
    <t>Lincoln Charter School (Lincoln Charter School, Inc.)</t>
  </si>
  <si>
    <t>Longleaf School of the Arts (Longleaf School of the Arts, Inc.)</t>
  </si>
  <si>
    <t>Magellan Charter (Magellan Charter School)</t>
  </si>
  <si>
    <t>Marjorie Williams Academy (Crossnore Academy)</t>
  </si>
  <si>
    <t>Mallard Creek STEM Academy (Alliance Preparatory Schools, Inc.)</t>
  </si>
  <si>
    <t>Matthews Charter Academy (Matthews Charter Academy, Inc.)</t>
  </si>
  <si>
    <t>Maureen Joy Charter School (Durham Community Charter School)</t>
  </si>
  <si>
    <t>Metrolina Regional Scholars' Academy (Metrolina Regional Scholars' Academy, Inc.)</t>
  </si>
  <si>
    <t>Millennium Charter Academy (Millennium Charter Academy, Inc.)</t>
  </si>
  <si>
    <t>Moore Montessori Community School, Inc (same)</t>
  </si>
  <si>
    <t xml:space="preserve">Mountain Community Schools (Henderson Co Alliance for Education) </t>
  </si>
  <si>
    <t>Mountain Discovery Charter School (Mountain Discovery Charter School of Swain County)</t>
  </si>
  <si>
    <t>Mountain Island Charter School (Mountain Island Charter School, Inc.)</t>
  </si>
  <si>
    <t>Movement  School (Movement Charter School)</t>
  </si>
  <si>
    <t>NC Virtual Academy (NC Learns, Inc.)</t>
  </si>
  <si>
    <t>Neuse Charter School (Neuse Charter School of Johnston County)</t>
  </si>
  <si>
    <t>New Dimensions School (New Dimensions School, Inc.)</t>
  </si>
  <si>
    <t>Next Generation Academy (same)</t>
  </si>
  <si>
    <t>North Carolina Connections Academy (NC for Quality Virtual Education)</t>
  </si>
  <si>
    <t>North Carolina Leadership Academy (North Carolina Leadership Academy, Inc.)</t>
  </si>
  <si>
    <t>North East Carolina Prep School (North East Carolina Prep School, Inc.)</t>
  </si>
  <si>
    <t>Northeast Academy of Aerospace &amp; Advanced Technologies (same)</t>
  </si>
  <si>
    <t xml:space="preserve">Oxford Preparatory High School (Oxford Preparatory High School, Inc.) </t>
  </si>
  <si>
    <t>Paul R. Brown Leadership Academy (Paul R. Brown Leadership AcademyBoard of Trustees, Inc.)</t>
  </si>
  <si>
    <t>PAVE Southeast Raleigh Charter School (same)</t>
  </si>
  <si>
    <t>Peak Charter Academy (Peak Charter Academy, Inc.)</t>
  </si>
  <si>
    <t>Phoenix Academy (Phoenix Academy Inc.)</t>
  </si>
  <si>
    <t>Piedmont Classical High School (same)</t>
  </si>
  <si>
    <t>Piedmont Community Charter School (Piedmont Community Charter School, Inc.)</t>
  </si>
  <si>
    <t>Pine Lake Preparatory (Pine Lake Preparatory, Inc.)</t>
  </si>
  <si>
    <t>Pine Springs Preparatory Academy: CFA (Triangle Education Organization)</t>
  </si>
  <si>
    <t>Pinnacle Classical Academy (Pinnacle Classical Academy, Inc.)</t>
  </si>
  <si>
    <t>Pioneer Springs Community School (same)</t>
  </si>
  <si>
    <t>Preeminent Charter School (Pre-eminence, Inc.)</t>
  </si>
  <si>
    <t>Quality Education Academy (same)</t>
  </si>
  <si>
    <t>Queen City STEM School (Charlotte Education Foundation)</t>
  </si>
  <si>
    <t>Queens Grant Community School (Queens Grant Community School, Inc.)</t>
  </si>
  <si>
    <t>Quest Academy (same)</t>
  </si>
  <si>
    <t>Raleigh Charter High School (Raleigh Charter High School, Inc)</t>
  </si>
  <si>
    <t>Raleigh Oak Charter School (Raleigh Oak Charter School, Inc.)</t>
  </si>
  <si>
    <t>Reaching All Minds Academy (Reaching All Minds Academy, Inc.)</t>
  </si>
  <si>
    <t>Research Triangle Charter (Healthy Start Education, Inc.)</t>
  </si>
  <si>
    <t>Research Triangle High School (Contemporary Science Center, Inc.)</t>
  </si>
  <si>
    <t>River Mill Academy (River Mill Academy, Inc.)</t>
  </si>
  <si>
    <t>Rocky Mount Preparatory School (Rocky Mount Preparatory School, Inc.)</t>
  </si>
  <si>
    <t>Rolesville Charter Academy (Rolesville Charter Academy, Inc.)</t>
  </si>
  <si>
    <t>Roxboro Community School (Roxboro Community Charter School, Inc.)</t>
  </si>
  <si>
    <t>Rutherford/Polk/Mcdowell District Health (NOW Called Foothills Health District)</t>
  </si>
  <si>
    <t>Sallie B. Howard School for the Arts and Education (Youth Enrichment Program of Wilson, Inc.)</t>
  </si>
  <si>
    <t>Sheppard Memorial Library (NO AUDIT NEEDED - In GREENVILLE BINDER)</t>
  </si>
  <si>
    <t>Shining Rock Classical Academy (Shining Rock Classical Academy: CFA, Inc.)</t>
  </si>
  <si>
    <t>Socrates Academy (Socrates Academy, Inc.)</t>
  </si>
  <si>
    <t>Southeastern Academy (Southeastern Academy, Inc.)</t>
  </si>
  <si>
    <t>Southern Wake Academy (Corporation for Educational Partnerships, Inc.)</t>
  </si>
  <si>
    <t>Stars (Sandhills Theatre Arts Renaissance School)  (Neighborhood Youth Leadership)</t>
  </si>
  <si>
    <t>Sterling Montessori Academy (Laura Holland Uzzell Foundation)</t>
  </si>
  <si>
    <t>Stewart Creek High School (NC High School for Accelerated Learning, Inc.)</t>
  </si>
  <si>
    <t>Success Charter School (Positive Direction for Youth &amp; Families, Inc.)</t>
  </si>
  <si>
    <t>Sugar Creek Charter (Sugar Creek Charter School, Inc.)</t>
  </si>
  <si>
    <t>Summerfield Charter Academy (Guilford Charter Development, Inc.)</t>
  </si>
  <si>
    <t>Summit Charter School  (The Summit Charter School, Inc.)</t>
  </si>
  <si>
    <t>Thomas Academy (Boys &amp; Girls Homes of NC, Inc.)</t>
  </si>
  <si>
    <t>Thomas Jefferson Classical Academy (Thomas Jefferson Classical Academy)</t>
  </si>
  <si>
    <t>Three Rivers Academy (Three Rivers Academy)</t>
  </si>
  <si>
    <t>Lakeside Prep Academy (Thunderbird Preparatory Academy, Inc.)</t>
  </si>
  <si>
    <t>Tiller School (The Tiller School of Cartereet County)</t>
  </si>
  <si>
    <t>Torchlight Academy (Northeast Raleigh Charter Academy, Inc.)</t>
  </si>
  <si>
    <t>Triad Math and Science Academy (Triad Math &amp; Scinece Academy Company)</t>
  </si>
  <si>
    <t>Triangle Math &amp; Science Academy (Triad Math &amp; Scinece Academy Company)</t>
  </si>
  <si>
    <t>Two Rivers Community School (Two Rivers Community School, Inc.)</t>
  </si>
  <si>
    <t>Union Academy (Union Academy, Inc)</t>
  </si>
  <si>
    <t>Union Day School (Union Day School, Inc.)</t>
  </si>
  <si>
    <t>Union Preparatory Academy at Indian Trail (Union County Charter Education Assoication)</t>
  </si>
  <si>
    <t>United Community School (United Community School, Inc.)</t>
  </si>
  <si>
    <t>Unity Classical Charter School (Unity Classical Charter School)</t>
  </si>
  <si>
    <t>UpROAR Leadership Academy (UpRoar Leadership Academy, Inc.)</t>
  </si>
  <si>
    <t>Uwharrie Charter Academy (Uwharrie Green School Foundation, Inc.)</t>
  </si>
  <si>
    <t>Vance Charter School (Vance Charter)</t>
  </si>
  <si>
    <t>VERITAS Communtiy School (VERITAS Communtiy School, Inc)</t>
  </si>
  <si>
    <t>Voyager Academy (Voyager Academy, Inc.)</t>
  </si>
  <si>
    <t>Wake Forest Charter Academy (Wake Forest Charter Academy)</t>
  </si>
  <si>
    <t>Washington Montessori- A Public Charter School (Montessori School of Washington, Inc.)</t>
  </si>
  <si>
    <t>Watauga Medical Center, Inc. dba Appalachian Regional Healthcare System</t>
  </si>
  <si>
    <t>Water's Edge Village School (Corolla Education Foundation)</t>
  </si>
  <si>
    <t>Wayne Preparatory Academy (Wayne Preparatory Academy Charter School, Inc.)</t>
  </si>
  <si>
    <t>Willow Oak Montessori  (Willow Oak Montessori Charter School, Inc.)</t>
  </si>
  <si>
    <t>Wilmington Preparatory Academy (Wimington ACE Charter, Inc.)</t>
  </si>
  <si>
    <t>Wilson Preparatory Academy (Wilson Preparatory Academy, Inc.)</t>
  </si>
  <si>
    <t>Winterville Charter Academy (Patriot Charter Academy, Inc.)</t>
  </si>
  <si>
    <t>Woods Charter School (Woods Charter School Company)</t>
  </si>
  <si>
    <t>Youngsville Academy (Youngsville Academy Charter School, Inc.)</t>
  </si>
  <si>
    <t>Z.E.C.A School of Arts and Technology (Z.E.C.A School of Arts and Technology, Inc.)</t>
  </si>
  <si>
    <t>Not completed yet</t>
  </si>
  <si>
    <r>
      <t>Name of Primary Governmental Unit:</t>
    </r>
    <r>
      <rPr>
        <sz val="10"/>
        <color rgb="FF00B050"/>
        <rFont val="Verdana"/>
        <family val="2"/>
      </rPr>
      <t xml:space="preserve"> </t>
    </r>
    <r>
      <rPr>
        <i/>
        <sz val="10"/>
        <rFont val="Verdana"/>
        <family val="2"/>
      </rPr>
      <t>ie. City of Dogwood = Dogwood</t>
    </r>
  </si>
  <si>
    <t>CCH Acct</t>
  </si>
  <si>
    <t>Data Pulled</t>
  </si>
  <si>
    <t>FYE</t>
  </si>
  <si>
    <t>Staff Corrections</t>
  </si>
  <si>
    <t>Only put corrections in Column  D otherwise leave  Column D blank</t>
  </si>
  <si>
    <t>Question #</t>
  </si>
  <si>
    <t>Dogwood</t>
  </si>
  <si>
    <r>
      <t xml:space="preserve">Were debt service payments made late?  </t>
    </r>
    <r>
      <rPr>
        <i/>
        <sz val="10"/>
        <color rgb="FF000000"/>
        <rFont val="Verdana"/>
        <family val="2"/>
      </rPr>
      <t>Deferred payments authorized by LGC or other state agencies should not be counted as late for purposes of this question.</t>
    </r>
  </si>
  <si>
    <t>info for testing</t>
  </si>
  <si>
    <t>carolina@county.gov</t>
  </si>
  <si>
    <t>Edmondson &amp; Associates</t>
  </si>
  <si>
    <t>Joe Schmoe</t>
  </si>
  <si>
    <t>Joe.Schmoe@Edmondson.com</t>
  </si>
  <si>
    <t>accounts.recievable@edmundson.com</t>
  </si>
  <si>
    <t>Partner</t>
  </si>
  <si>
    <t>kbb</t>
  </si>
  <si>
    <t>N</t>
  </si>
  <si>
    <r>
      <t>Only put corrections in Column  D (</t>
    </r>
    <r>
      <rPr>
        <sz val="10"/>
        <color rgb="FF00B0F0"/>
        <rFont val="Times New Roman"/>
        <family val="1"/>
      </rPr>
      <t>except for those prefilled</t>
    </r>
    <r>
      <rPr>
        <sz val="10"/>
        <color rgb="FF000000"/>
        <rFont val="Times New Roman"/>
        <family val="1"/>
      </rPr>
      <t>) otherwise leave  Column D blank</t>
    </r>
  </si>
  <si>
    <t>NC DEPARTMENT OF STATE TREASURER- STATE AND LOCAL GOVERNMENT FINANCE DIVISION
 AUDIT REPORT TRANSMITTAL DOCUMENT
PORTAL ADDRESS: https://nctreasurerslgfd.leapfile.net</t>
  </si>
  <si>
    <t>Carolina County Test #</t>
  </si>
  <si>
    <t>Validation</t>
  </si>
  <si>
    <t>Blank Cell</t>
  </si>
  <si>
    <t>Count Blank error</t>
  </si>
  <si>
    <t xml:space="preserve">Audit  Review Process Route? </t>
  </si>
  <si>
    <t>Does this unit have a Tourism Development Authority as a discretely presented component unit?</t>
  </si>
  <si>
    <r>
      <t xml:space="preserve">E-mail address to send approved invoices </t>
    </r>
    <r>
      <rPr>
        <i/>
        <sz val="9.5"/>
        <rFont val="Verdana"/>
        <family val="2"/>
      </rPr>
      <t>(should be at the audit firm)</t>
    </r>
  </si>
  <si>
    <t>Date UL or SUL sent: (MM/DD/YYYY or N/A)</t>
  </si>
  <si>
    <t>Date WL corrections received: (MM/DD/YYYY or N/A)</t>
  </si>
  <si>
    <t>Date WL sent: (MM/DD/YYYY or N/A)</t>
  </si>
  <si>
    <t>E-mail address to notify the Auditor that the report has been reviewed</t>
  </si>
  <si>
    <t>info to help user identify issues</t>
  </si>
  <si>
    <r>
      <t xml:space="preserve">Financial Reviewer signed off in CCH </t>
    </r>
    <r>
      <rPr>
        <b/>
        <i/>
        <sz val="10"/>
        <color rgb="FF000000"/>
        <rFont val="Arial"/>
        <family val="2"/>
      </rPr>
      <t>(Y/N)</t>
    </r>
  </si>
  <si>
    <r>
      <t xml:space="preserve">Date of Manager Review </t>
    </r>
    <r>
      <rPr>
        <b/>
        <i/>
        <sz val="10"/>
        <color theme="0"/>
        <rFont val="Arial"/>
        <family val="2"/>
      </rPr>
      <t>(MM/DD/YYYY)</t>
    </r>
  </si>
  <si>
    <r>
      <t>Manager signed off in CCH</t>
    </r>
    <r>
      <rPr>
        <b/>
        <i/>
        <sz val="10"/>
        <color theme="0"/>
        <rFont val="Arial"/>
        <family val="2"/>
      </rPr>
      <t xml:space="preserve">  (Y/N)</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</si>
  <si>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</si>
  <si>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</si>
  <si>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</si>
  <si>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</si>
  <si>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t>Choose one of the following related to Internal Controls:</t>
  </si>
  <si>
    <t>WL issued based on  report  (Y/N)</t>
  </si>
  <si>
    <t>UL issued based on report  (Y/N)</t>
  </si>
  <si>
    <t>SUL issued based on report (Y/N)</t>
  </si>
  <si>
    <t>DPI issued based on  report (Y/N)</t>
  </si>
  <si>
    <t>Compliance Review was needed (Y/N)</t>
  </si>
  <si>
    <t>Unit Visit needed based on report (Y/N)</t>
  </si>
  <si>
    <r>
      <t xml:space="preserve">Date data received in Portal: </t>
    </r>
    <r>
      <rPr>
        <b/>
        <i/>
        <sz val="10"/>
        <color rgb="FF000000"/>
        <rFont val="Arial"/>
        <family val="2"/>
      </rPr>
      <t>(MM/DD/YYY)</t>
    </r>
  </si>
  <si>
    <t>Date TD placed in Review Process</t>
  </si>
  <si>
    <r>
      <t>Type of review:</t>
    </r>
    <r>
      <rPr>
        <b/>
        <i/>
        <sz val="10"/>
        <rFont val="Arial"/>
        <family val="2"/>
      </rPr>
      <t xml:space="preserve"> </t>
    </r>
  </si>
  <si>
    <t>Mentor Reviewer name or initials</t>
  </si>
  <si>
    <t>Manager Reviewer name or initials</t>
  </si>
  <si>
    <t>Compliance Reviewer name or initials</t>
  </si>
  <si>
    <t>Compliance reviewer concludes this audit type is :</t>
  </si>
  <si>
    <t>Date TD signed</t>
  </si>
  <si>
    <r>
      <t xml:space="preserve">Primary Government's  FYE </t>
    </r>
    <r>
      <rPr>
        <i/>
        <sz val="10"/>
        <color rgb="FF000000"/>
        <rFont val="Verdana"/>
        <family val="2"/>
      </rPr>
      <t>(DD/MM/YYYY)</t>
    </r>
  </si>
  <si>
    <r>
      <t xml:space="preserve">Date </t>
    </r>
    <r>
      <rPr>
        <i/>
        <sz val="10"/>
        <color theme="1"/>
        <rFont val="Verdana"/>
        <family val="2"/>
      </rPr>
      <t>(DD/MM/YYYY)</t>
    </r>
  </si>
  <si>
    <t>Failed System</t>
  </si>
  <si>
    <t>Financial Reviewer name or initials</t>
  </si>
  <si>
    <t xml:space="preserve">Is the Finance Officer bonded for at least $50,000? (GS 159-42(h) </t>
  </si>
  <si>
    <t>Section 2: Data Collection NOTE:  the data submitted below may be used in various published reports</t>
  </si>
  <si>
    <t>STAFF REVIEW FLOW</t>
  </si>
  <si>
    <t>indicate error to be corrected vbefore uploading data</t>
  </si>
  <si>
    <r>
      <t xml:space="preserve">Type of Audit </t>
    </r>
    <r>
      <rPr>
        <i/>
        <sz val="10"/>
        <color rgb="FF000000"/>
        <rFont val="Verdana"/>
        <family val="2"/>
      </rPr>
      <t>(Financial Only, Yellow Book, Single Audit)</t>
    </r>
  </si>
  <si>
    <t>Version:</t>
  </si>
  <si>
    <t>Date:</t>
  </si>
  <si>
    <r>
      <t xml:space="preserve">Did the Unit have debt service payments </t>
    </r>
    <r>
      <rPr>
        <b/>
        <i/>
        <sz val="10"/>
        <color rgb="FF000000"/>
        <rFont val="Verdana"/>
        <family val="2"/>
      </rPr>
      <t>deferred</t>
    </r>
    <r>
      <rPr>
        <i/>
        <sz val="10"/>
        <color rgb="FF000000"/>
        <rFont val="Verdana"/>
        <family val="2"/>
      </rPr>
      <t xml:space="preserve"> </t>
    </r>
    <r>
      <rPr>
        <sz val="10"/>
        <color rgb="FF000000"/>
        <rFont val="Verdana"/>
        <family val="2"/>
      </rPr>
      <t xml:space="preserve">or </t>
    </r>
    <r>
      <rPr>
        <b/>
        <i/>
        <sz val="10"/>
        <color rgb="FF000000"/>
        <rFont val="Verdana"/>
        <family val="2"/>
      </rPr>
      <t>restructured</t>
    </r>
    <r>
      <rPr>
        <sz val="10"/>
        <color rgb="FF000000"/>
        <rFont val="Verdana"/>
        <family val="2"/>
      </rPr>
      <t xml:space="preserve"> in this fiscal year?</t>
    </r>
    <r>
      <rPr>
        <i/>
        <sz val="10"/>
        <color rgb="FF000000"/>
        <rFont val="Verdana"/>
        <family val="2"/>
      </rPr>
      <t xml:space="preserve"> (does not include refinancings designed to take advantage of lower interest rates)</t>
    </r>
  </si>
  <si>
    <t>Name of Designated SKE</t>
  </si>
  <si>
    <t>Designated SKE title</t>
  </si>
  <si>
    <t>Designated SKE Employer</t>
  </si>
  <si>
    <t>Form completed by:</t>
  </si>
  <si>
    <t>Title:</t>
  </si>
  <si>
    <t>cch</t>
  </si>
  <si>
    <t>items to be hidden to auditor but unhidden by staff</t>
  </si>
  <si>
    <t>Were all bond covenants met?</t>
  </si>
  <si>
    <t>Error checks</t>
  </si>
  <si>
    <t>Info from Auditor Tab</t>
  </si>
  <si>
    <t>info will show when applicable - DO NOT EDIT THIS FIELD</t>
  </si>
  <si>
    <t xml:space="preserve">Notes from meeting: </t>
  </si>
  <si>
    <t>Note: Any cell with dotted pattern style contains formula and should not be edited!</t>
  </si>
  <si>
    <t>CCH Unit Code</t>
  </si>
  <si>
    <t>CCH Unit Type</t>
  </si>
  <si>
    <t>E-mail address to send approved invoices (should be at the audit firm)</t>
  </si>
  <si>
    <t>Clean Water (Y/N)</t>
  </si>
  <si>
    <t>Drinking Water (Y/N)</t>
  </si>
  <si>
    <t>Date data received in Portal: (MM/DD/YYY)</t>
  </si>
  <si>
    <t>Date Financial Review started: (MM/DD/YYYY)</t>
  </si>
  <si>
    <t xml:space="preserve">Type of review: </t>
  </si>
  <si>
    <t>Final date review was completed: (MM/DD/YYYY)</t>
  </si>
  <si>
    <t>Financial Reviewer signed off in CCH (Y/N)</t>
  </si>
  <si>
    <t>Date Compliance Review started: (MM/DD/YYYY)</t>
  </si>
  <si>
    <t>Date Compliance review completed (MM/DD/YYYY)</t>
  </si>
  <si>
    <t>Date of Manager Review (MM/DD/YYYY)</t>
  </si>
  <si>
    <t>Manager signed off in CCH  (Y/N)</t>
  </si>
  <si>
    <t>TD IMPORT</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</si>
  <si>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</si>
  <si>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</si>
  <si>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</si>
  <si>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 of significant deficiency findings (other than in Questions 14-16 )</t>
  </si>
  <si>
    <t># of material weaknesses findings (other than in Questions 14-16)</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</si>
  <si>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</si>
  <si>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</si>
  <si>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TD CCH UPLOAD</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</si>
  <si>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</si>
  <si>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</si>
  <si>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</si>
  <si>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</si>
  <si>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</si>
  <si>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</si>
  <si>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</si>
  <si>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</si>
  <si>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Units with Electric Operations have $.07, $.08, $.09</t>
  </si>
  <si>
    <t>Units with Water Sewer Operations have $.01</t>
  </si>
  <si>
    <t>Data Input IMPORT</t>
  </si>
  <si>
    <t>Used</t>
  </si>
  <si>
    <t>Available for Use</t>
  </si>
  <si>
    <t>Gen  Fund - Current  Liabilities</t>
  </si>
  <si>
    <t>Gen Fund - deferred inflows derived from Cash Receipts</t>
  </si>
  <si>
    <t>Gen Fund - Encumbrances</t>
  </si>
  <si>
    <t>Gen Fund - Nonspendable</t>
  </si>
  <si>
    <t>Gen Fund - Total Fund Balance per report</t>
  </si>
  <si>
    <t>Gen Fund - Powell Bill in FB</t>
  </si>
  <si>
    <t>Gen Fund - Total Revenue</t>
  </si>
  <si>
    <t>Gen Fund - Transfers In</t>
  </si>
  <si>
    <t>Gen Fund - Transfers Out</t>
  </si>
  <si>
    <t>Gen Fund - Other items</t>
  </si>
  <si>
    <t>Gen Fund - Change in Fund Balance</t>
  </si>
  <si>
    <t xml:space="preserve">WS - Total Current Assets </t>
  </si>
  <si>
    <t xml:space="preserve">Electric - Total Current Assets </t>
  </si>
  <si>
    <t>Electric - Select Current Liabilities</t>
  </si>
  <si>
    <t>WS - Depreciation &amp; Amortization Exp.</t>
  </si>
  <si>
    <t>WS - Change in Net Position</t>
  </si>
  <si>
    <t>WS - Cash Flow from Operating Activities</t>
  </si>
  <si>
    <t>Electric - Depreciation and Amortization Exp.</t>
  </si>
  <si>
    <t>Electric - Change in Net Position</t>
  </si>
  <si>
    <t>Electric - Cash Flow from Operating Activities</t>
  </si>
  <si>
    <t>Tax Collection Rate - Unit Wide</t>
  </si>
  <si>
    <t>WS - Unrestricted Cash &amp; Investments</t>
  </si>
  <si>
    <t>WS - Customer AR Net</t>
  </si>
  <si>
    <t>WS-EF- Total LT Debt (ST &amp;LT; normal exclusions)</t>
  </si>
  <si>
    <t>WS - Total Net Position</t>
  </si>
  <si>
    <t>WS - Total Operating Revenue</t>
  </si>
  <si>
    <t>WS - Total Operating Expenses</t>
  </si>
  <si>
    <t>WS - Charges for Services</t>
  </si>
  <si>
    <t>WS - Interest Expense</t>
  </si>
  <si>
    <t>Electric - Unrestricted Cash &amp; Investments</t>
  </si>
  <si>
    <t>Electric - Customer AR Net</t>
  </si>
  <si>
    <t>Electric - Total Operating Revenues</t>
  </si>
  <si>
    <t>Electric - Total Operating Expenses</t>
  </si>
  <si>
    <t>Electric - Charges for Services</t>
  </si>
  <si>
    <t>Electric - Interest Expense</t>
  </si>
  <si>
    <t>Electric - Electrical Power Purchases</t>
  </si>
  <si>
    <t>Electric - Principal Paid - Cash Flow</t>
  </si>
  <si>
    <t>Electric - Capital Outlay - Cash Flow</t>
  </si>
  <si>
    <t>Tax collection Rate - Excluding Vehicles</t>
  </si>
  <si>
    <t>Tax Collection Rate - Vehicles</t>
  </si>
  <si>
    <t>Gov - Debt P &amp; I</t>
  </si>
  <si>
    <t>WS - Capital Contributions</t>
  </si>
  <si>
    <t>Electric - Capital Contributions</t>
  </si>
  <si>
    <t>Gov - Net Investment in Capital Assets</t>
  </si>
  <si>
    <t>Gov - Restricted Net Position</t>
  </si>
  <si>
    <t>Gov - Unrestricted Net Position</t>
  </si>
  <si>
    <t>Gov - Change in Net Position</t>
  </si>
  <si>
    <t xml:space="preserve">WS Cap Asset - Land &amp; other Non-Construction </t>
  </si>
  <si>
    <t>WS Cap Asset - Construction in Progress</t>
  </si>
  <si>
    <t>WS - Principal Paid - Cash Flow</t>
  </si>
  <si>
    <t>WS - Capital Outlay - Cashflow</t>
  </si>
  <si>
    <t>GA-Total Unrestricted Cash &amp; Investments</t>
  </si>
  <si>
    <t>GA-Total Depreciable capital assets, gross</t>
  </si>
  <si>
    <t>Gov - Unearned Revenues included in Select Current Liabilities</t>
  </si>
  <si>
    <t>Gov - Debt Liability</t>
  </si>
  <si>
    <t>Gov - Total Liabilities and total deferred inflows</t>
  </si>
  <si>
    <t>Gov - Charges for Services</t>
  </si>
  <si>
    <t>Gov - Total General Revenues</t>
  </si>
  <si>
    <t>Gov - Principal Paid</t>
  </si>
  <si>
    <t>Gov - Interest Exp on LT Debt</t>
  </si>
  <si>
    <t>WS - Total Liabilities and deferred inflows</t>
  </si>
  <si>
    <t>WS - Total Non-Operating Revenues</t>
  </si>
  <si>
    <t>WS - Total Non-Operating Expenses</t>
  </si>
  <si>
    <t>WS - Total Transfer In</t>
  </si>
  <si>
    <t>WS - Total Transfer Out</t>
  </si>
  <si>
    <t>Electric Cap Asset - Gross Value of Depreciable Capital Assets</t>
  </si>
  <si>
    <t>Electric Acc Dep - Capital Assets</t>
  </si>
  <si>
    <t>Electric - Debt Liability</t>
  </si>
  <si>
    <t>Electric - Total Liabilities and deferred inflows</t>
  </si>
  <si>
    <t>Electric - Unrestricted Net Position</t>
  </si>
  <si>
    <t>Electric - Total Net Position</t>
  </si>
  <si>
    <t>Electric - Total Non-Operating Revenues</t>
  </si>
  <si>
    <t>Electric - Total Non-Operating Expenses</t>
  </si>
  <si>
    <t>Electric - Total Transfers In</t>
  </si>
  <si>
    <t>Electric - Total Transfers Out(to all funds)</t>
  </si>
  <si>
    <t>Gen Fund - Liabilities from Restricted Assets</t>
  </si>
  <si>
    <t>Gen Fund - Intergov Rev</t>
  </si>
  <si>
    <t>Gen Fund - Debt Annual P &amp; I</t>
  </si>
  <si>
    <t>Transfer from General to Debt Fund</t>
  </si>
  <si>
    <t>Gov Acc Dep - Capital Assets</t>
  </si>
  <si>
    <t>WS - Unrestricted Net Position</t>
  </si>
  <si>
    <t>Gov - Any Adj. to Beginning Net Position</t>
  </si>
  <si>
    <t>WS - Any Adj. to Beginning Net Position</t>
  </si>
  <si>
    <t>Electric - Any Adj. to Beginning Net Position</t>
  </si>
  <si>
    <t>Gen Fund - Total Assets and deferred outflows</t>
  </si>
  <si>
    <t>Gen Fund - Deferred inflows Not from Cash Receipts</t>
  </si>
  <si>
    <t>WS - Total Assets and deferred outflows</t>
  </si>
  <si>
    <t>Electric - Total Assets and deferred outflows</t>
  </si>
  <si>
    <t>WS - Unearned revenue</t>
  </si>
  <si>
    <t>Electric - Unearned Revenues included in Select Current Liabilities</t>
  </si>
  <si>
    <t>Gov - Total Assets and deferred outflows</t>
  </si>
  <si>
    <t>Gov - Total Transfers In</t>
  </si>
  <si>
    <t>Gov - Total Transfers Out</t>
  </si>
  <si>
    <t>Gov - Total Expenses</t>
  </si>
  <si>
    <t>Gov - Special &amp; Extraordinary Items</t>
  </si>
  <si>
    <t>Gen Fund - RSS</t>
  </si>
  <si>
    <t>Gov - Restricted Cash &amp; Investments</t>
  </si>
  <si>
    <t>Bus - Unrestricted Cash &amp; Investments</t>
  </si>
  <si>
    <t>Bus - Restricted Cash &amp; Investments</t>
  </si>
  <si>
    <t>Gov - Operating grants and contributions</t>
  </si>
  <si>
    <t>Gov - Capital grants and contributions</t>
  </si>
  <si>
    <t>Gen Fund - Unrestricted Cash &amp; Investments</t>
  </si>
  <si>
    <t>Gen Fund - Any Adj. to Beginning Net Assets</t>
  </si>
  <si>
    <t>Gen Fund - Positive debt refund</t>
  </si>
  <si>
    <t>Gen fund - Negative debt refund</t>
  </si>
  <si>
    <t>WS - Inventories &amp; Prepaids in Curr Assets</t>
  </si>
  <si>
    <t>Electric - Inventories &amp; Prepaids in Curr Assets</t>
  </si>
  <si>
    <t>Fiduciary - Cash and Investments</t>
  </si>
  <si>
    <t>Transfer from General Fund to Electric</t>
  </si>
  <si>
    <t>Transfer from Electric to General Fund</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</si>
  <si>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</si>
  <si>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</si>
  <si>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</si>
  <si>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</si>
  <si>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</si>
  <si>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</si>
  <si>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</si>
  <si>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</si>
  <si>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</si>
  <si>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</si>
  <si>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</si>
  <si>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</si>
  <si>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</si>
  <si>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Current year's levy -- Excluding motor vehicles</t>
  </si>
  <si>
    <t>Current year's levy -- Motor vehicles (only)</t>
  </si>
  <si>
    <t>Uncollected Taxes - Curr Year's Levy Exclude Motor Vehicles</t>
  </si>
  <si>
    <t>Uncollected Taxes - Curr Year's Levy Motor Vehicles</t>
  </si>
  <si>
    <t xml:space="preserve">Gen Fund - Total Expenditures </t>
  </si>
  <si>
    <t xml:space="preserve">Gen Fund - Proceeds from LTD </t>
  </si>
  <si>
    <t>Cash and Investment - Bond Proceeds - all Funds</t>
  </si>
  <si>
    <t>Gen Fund - Restricted Cash &amp; Investments</t>
  </si>
  <si>
    <t>Were WS rates raised during the audited fiscal period</t>
  </si>
  <si>
    <t>Were WS rates raised in next year's budget</t>
  </si>
  <si>
    <t>Amt of the GF Fund Bal. approp. in next year's budget</t>
  </si>
  <si>
    <t>WS-revenues and other financing sources over expenditures and other uses-excl. transfers, capital Cont.</t>
  </si>
  <si>
    <t>Amt of the WS Fund Balance approp. in next year's budget</t>
  </si>
  <si>
    <t>Property Tax Increase for Year Audited</t>
  </si>
  <si>
    <t>Property Tax Increase for budget year after fiscal year being reported</t>
  </si>
  <si>
    <t xml:space="preserve">OPEB 
1-implicit rate only  
2-no benefit 
3-benfit 
4- state health plan  </t>
  </si>
  <si>
    <t>GW-positive internal balance</t>
  </si>
  <si>
    <t>GW-negative internal balance</t>
  </si>
  <si>
    <t>Reviewer if you need to change what the unit entered, do so directly in cell to the right.  Enter "1" to the right if the unit has defined benefit other than the ones adm.   Leave blank if the unit does not answer</t>
  </si>
  <si>
    <t>WS - Advance From - Liability</t>
  </si>
  <si>
    <t>WS -  Advance To - Asset</t>
  </si>
  <si>
    <t>EF - Advance from - Liability</t>
  </si>
  <si>
    <t>EF - Advance To - Asset</t>
  </si>
  <si>
    <t>GF-Advance To - Asset</t>
  </si>
  <si>
    <t>Business Type - Total Expenses</t>
  </si>
  <si>
    <t>Business Type - Change in Net Position</t>
  </si>
  <si>
    <t>Status of Water Sewer</t>
  </si>
  <si>
    <t>Interest income from statement of activities</t>
  </si>
  <si>
    <t>Unit paid to Officers under LEO under 68 or 73</t>
  </si>
  <si>
    <t>Total LEO pension liability under GASB 68 or 73</t>
  </si>
  <si>
    <t>LEO Plan fiduciary net position</t>
  </si>
  <si>
    <t>Health benefits - total OPEB liability</t>
  </si>
  <si>
    <t>Health benefits- OPEB plan fiduciary net position</t>
  </si>
  <si>
    <t>Health benefits - plan's fiduary net postion as a % of total OPEB liability</t>
  </si>
  <si>
    <t>LEO - plan's fiduary net position as a % of total pension liability</t>
  </si>
  <si>
    <t>Do you expect to issue debt requiring LGC approval within 12 months from the date that the audit is submitted - select "1" for year and "2" for no</t>
  </si>
  <si>
    <t>Net OPEB Liabilty</t>
  </si>
  <si>
    <t>Net Pension Liability</t>
  </si>
  <si>
    <t>County collects real estate property on your behalf</t>
  </si>
  <si>
    <t>Total Current Liabilities including current portion of long-term debt</t>
  </si>
  <si>
    <t>Current Liabilities - bond anticipation notes</t>
  </si>
  <si>
    <t>Current Liabilities - current compensated absences</t>
  </si>
  <si>
    <t>Current Liabilities - current pension liabilities</t>
  </si>
  <si>
    <t>Current Liabilities - current liabilities payable from restricted assets</t>
  </si>
  <si>
    <t>Current Liabilities - OPEB</t>
  </si>
  <si>
    <t xml:space="preserve">Current Liabilities - closure/Postclosure </t>
  </si>
  <si>
    <t>WS - Total Current Liabilities including current portion of long-term debt</t>
  </si>
  <si>
    <t>WS-Current Liabilities - bond anticipation notes</t>
  </si>
  <si>
    <t>WS-Current Liabilities - current compensated absences</t>
  </si>
  <si>
    <t>WS-Current Liabilities - current pension liabilities</t>
  </si>
  <si>
    <t>WS-Current Liabilities - current liabilities payable from restricted assets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</si>
  <si>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</si>
  <si>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</si>
  <si>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</si>
  <si>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</si>
  <si>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</si>
  <si>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</si>
  <si>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</si>
  <si>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</si>
  <si>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</si>
  <si>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</si>
  <si>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 xml:space="preserve">Was a  Management Letter issued? </t>
  </si>
  <si>
    <t>Was an AU-C 260 letter issued?</t>
  </si>
  <si>
    <t>Was an AU-C 265 letter issued?</t>
  </si>
  <si>
    <t>Who is the designated person with skills, knowledge and experience (SKE) for the unit?</t>
  </si>
  <si>
    <t>What is the designated SKE's title?</t>
  </si>
  <si>
    <t>Who is the designated SKE's employer?</t>
  </si>
  <si>
    <t>Did your CPA firm prepare the Unit's financial statements?</t>
  </si>
  <si>
    <t>Section 1: Contact and General Info</t>
  </si>
  <si>
    <t>Notes from Financial or Compliance Reviewer:</t>
  </si>
  <si>
    <r>
      <t>Internal Use Transmittal Document  -</t>
    </r>
    <r>
      <rPr>
        <b/>
        <sz val="26"/>
        <color theme="0"/>
        <rFont val="Arial"/>
        <family val="2"/>
      </rPr>
      <t xml:space="preserve"> TO BE COMPLETED BY LGC STAFF ONLY</t>
    </r>
  </si>
  <si>
    <t>always change cell t10 back to 0 to undo cell formatting color</t>
  </si>
  <si>
    <t># of significant deficiency findings (other than in Questions 15-17 )</t>
  </si>
  <si>
    <t># of material weaknesses findings (other than in Questions 15-17)</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</si>
  <si>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</si>
  <si>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</si>
  <si>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</si>
  <si>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</si>
  <si>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</si>
  <si>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</si>
  <si>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</si>
  <si>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</si>
  <si>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Staff Corrections (Blank = 0,  Yes=1, No=2, N/A=3)</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</si>
  <si>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</si>
  <si>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</si>
  <si>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</si>
  <si>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</si>
  <si>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</si>
  <si>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TD-E-mail address to send approved invoices (should be at the audit firm)</t>
  </si>
  <si>
    <t>TD-Did your CPA firm prepare the Unit's financial statements?</t>
  </si>
  <si>
    <t>TD-Who is the designated person with skills, knowledge and experience (SKE) for the unit?</t>
  </si>
  <si>
    <t>TD-What is the designated SKE's title?</t>
  </si>
  <si>
    <t>TD-Who is the designated SKE's employer?</t>
  </si>
  <si>
    <t xml:space="preserve">TD-Audit  Review Process Route? </t>
  </si>
  <si>
    <t>TD-Date TD Placed Review Process</t>
  </si>
  <si>
    <t>TD-Financial Reviewer Name or Initials</t>
  </si>
  <si>
    <t xml:space="preserve">TD-Type of Review: </t>
  </si>
  <si>
    <t>TD-Compliance Review was needed (Y/N)</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</si>
  <si>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</si>
  <si>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</si>
  <si>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</si>
  <si>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</si>
  <si>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</si>
  <si>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</si>
  <si>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</si>
  <si>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TD-Choose one of the following related to Internal Controls:</t>
  </si>
  <si>
    <t>TD-Compliance Reviewer Name or Initials</t>
  </si>
  <si>
    <t>TD-Date Compliance Review Started: (MM/DD/YYYY)</t>
  </si>
  <si>
    <t>TD-Date Compliance review completed (MM/DD/YYYY)</t>
  </si>
  <si>
    <t xml:space="preserve">TD-Number of major programs </t>
  </si>
  <si>
    <t>TD-Compliance reviewer concludes this audit is :</t>
  </si>
  <si>
    <t>TD-Manager Reviewer Name or Initials</t>
  </si>
  <si>
    <t>TD-Date of Manager Review (MM/DD/YYYY)</t>
  </si>
  <si>
    <t>TD-Manager signed off in CCH  (Y/N)</t>
  </si>
  <si>
    <r>
      <t xml:space="preserve">TD-Type of Audit </t>
    </r>
    <r>
      <rPr>
        <i/>
        <sz val="10"/>
        <rFont val="Verdana"/>
        <family val="2"/>
      </rPr>
      <t>(Financial Only, Yellow Book, Single Audit)</t>
    </r>
  </si>
  <si>
    <t>Date UL or SUL sent: (MM/DD/YYYY or leave blank)</t>
  </si>
  <si>
    <r>
      <t xml:space="preserve">Date Compliance Review started: </t>
    </r>
    <r>
      <rPr>
        <b/>
        <i/>
        <sz val="10"/>
        <color rgb="FF000000"/>
        <rFont val="Arial"/>
        <family val="2"/>
      </rPr>
      <t>(MM/DD/YYYY or leave blank)</t>
    </r>
  </si>
  <si>
    <r>
      <t xml:space="preserve">Date Compliance review completed </t>
    </r>
    <r>
      <rPr>
        <b/>
        <i/>
        <sz val="10"/>
        <color rgb="FF000000"/>
        <rFont val="Arial"/>
        <family val="2"/>
      </rPr>
      <t>(MM/DD/YYYY or leave blank)</t>
    </r>
  </si>
  <si>
    <r>
      <t>Final date review was completed:</t>
    </r>
    <r>
      <rPr>
        <b/>
        <i/>
        <sz val="10"/>
        <color rgb="FF000000"/>
        <rFont val="Arial"/>
        <family val="2"/>
      </rPr>
      <t xml:space="preserve"> (MM/DD/YYYY or leave blank)</t>
    </r>
  </si>
  <si>
    <r>
      <t xml:space="preserve">Date Financial Review started: </t>
    </r>
    <r>
      <rPr>
        <b/>
        <i/>
        <sz val="10"/>
        <color rgb="FF000000"/>
        <rFont val="Arial"/>
        <family val="2"/>
      </rPr>
      <t>(MM/DD/YYYY or leave blank)</t>
    </r>
  </si>
  <si>
    <t>TD-Date WL sent: (MM/DD/YYYY or leave blank)</t>
  </si>
  <si>
    <t>TD-Date WL corrections received: (MM/DD/YYYY or leave blank)</t>
  </si>
  <si>
    <t>TD-Date UL or SUL sent: (MM/DD/YYYY or leave blank)</t>
  </si>
  <si>
    <t>TD-Final Date Review was completed: (MM/DD/YYYY or leave blank)</t>
  </si>
  <si>
    <t>TD-Date Financial Review started: (MM/DD/YYYY or leave blank)</t>
  </si>
  <si>
    <t>TD-Date Data Received in Portal: (MM/DD/YYYY or leave blank)</t>
  </si>
  <si>
    <t>TD-Date Auditor signed the TD: (MM/DD/YYYY or leave blank)</t>
  </si>
  <si>
    <t>Date TD signed: (MM/DD/YYYY or leave blank)</t>
  </si>
  <si>
    <t>fixed link in IMPORT Tab in  for CCH 941,942,943</t>
  </si>
  <si>
    <t>changed all date formats to date</t>
  </si>
  <si>
    <t>used is blank formula for all dates</t>
  </si>
  <si>
    <t>IMPORT TAB</t>
  </si>
  <si>
    <t xml:space="preserve">hard coded wording in column K </t>
  </si>
  <si>
    <t>TD Info Gathered Internally</t>
  </si>
  <si>
    <t>added data validation for dates to be dates only</t>
  </si>
  <si>
    <t>changed wording on dates so that answer is either date or blank</t>
  </si>
  <si>
    <t>Changed Notes from Reviewer space to merge cells into one line per every two rows instead of formatted as cells</t>
  </si>
  <si>
    <t>Number of significant deficiency findings (other than in Questions 15-17 )</t>
  </si>
  <si>
    <t>Number of material weaknesses findings (other than in Questions 15-17)</t>
  </si>
  <si>
    <t>A</t>
  </si>
  <si>
    <t>I</t>
  </si>
  <si>
    <t>Type of Audit (Financial Only, Yellow Book, Single Audit)</t>
  </si>
  <si>
    <t>Date Financial Review started: (MM/DD/YYYY or leave blank)</t>
  </si>
  <si>
    <t>Final date review was completed: (MM/DD/YYYY or leave blank)</t>
  </si>
  <si>
    <t>Date Compliance Review started: (MM/DD/YYYY or leave blank)</t>
  </si>
  <si>
    <t>Date Compliance review completed (MM/DD/YYYY or leave blank)</t>
  </si>
  <si>
    <t>Please see the INSTRUCTIONS worksheet before completing this form</t>
  </si>
  <si>
    <t>Please have the completed audit report available to complete this form.  ALL questions must be answered before submitting to the portal</t>
  </si>
  <si>
    <t xml:space="preserve"> - The  name of the Primary Government for the file name and in question 1 should not contain the words "Town of", Village of" etc…..The City of Dogwood = Dogwood</t>
  </si>
  <si>
    <t xml:space="preserve"> - For Charter Schools the name used in question 1 should be the name of the nonprofit</t>
  </si>
  <si>
    <t xml:space="preserve">Section 3: Upload Preparation : Complete Questions 28-30 </t>
  </si>
  <si>
    <t>DO NOT SUBMIT TO PORTAL YET -EVERY QUESTION MUST BE ANSWERED!</t>
  </si>
  <si>
    <t>This document is to be completed by the auditor of the unit of government using the completed audit report for the fiscal year 2020. If you are submitting the audit report for a prior year, please use the Transmittal Document for fiscal year ending 2019. .</t>
  </si>
  <si>
    <t>The transmittal documents  can be accessed at the NC Treasurer's website from the "Submitting Your Audit" web page under Instructions, Forms, and Links – Transmittal Document -2020 or Transmittal Document 2019.</t>
  </si>
  <si>
    <t>Additionally, please remember the original audit report submission cannot be processed unless we receive the following:</t>
  </si>
  <si>
    <t xml:space="preserve">- PDF file of the Audit Report named “Unit Name 2020 Audit”             </t>
  </si>
  <si>
    <t>- PDF file of all communication letters from the auditor to the unit  named “Unit Name 2020 comm #1”, “Unit Name 2020 comm #2”, etc.</t>
  </si>
  <si>
    <t>If you have questions regarding the Transmittal Document, please call 919-814-4297 or email Kendra.Boyle@NCTreasurer.com</t>
  </si>
  <si>
    <t>Important Notes to the Preparer</t>
  </si>
  <si>
    <t>New Instructions for Fiscal 2020</t>
  </si>
  <si>
    <t>- This Excel workbook file named “Unit Name 2020 TD”</t>
  </si>
  <si>
    <r>
      <t xml:space="preserve">We have added questions to the  2020 Transmittal Document to assist our team in routing the audit report through our review process.  Please answer all the questions before submitting the Transmittal Document to the portal.  Incomplete transmittal documents </t>
    </r>
    <r>
      <rPr>
        <b/>
        <sz val="12"/>
        <color theme="1"/>
        <rFont val="Century Schoolbook"/>
        <family val="1"/>
      </rPr>
      <t>will be returned and may delay invoice processing</t>
    </r>
    <r>
      <rPr>
        <sz val="12"/>
        <color theme="1"/>
        <rFont val="Century Schoolbook"/>
        <family val="1"/>
      </rPr>
      <t xml:space="preserve">.  </t>
    </r>
  </si>
  <si>
    <r>
      <t xml:space="preserve">This document is to be completed by the auditor of the unit of government using the completed audit report for the fiscal year 2020. If you are submitting the audit report for a </t>
    </r>
    <r>
      <rPr>
        <b/>
        <sz val="12"/>
        <color theme="1"/>
        <rFont val="Century Schoolbook"/>
        <family val="1"/>
      </rPr>
      <t>prior year</t>
    </r>
    <r>
      <rPr>
        <sz val="12"/>
        <color theme="1"/>
        <rFont val="Century Schoolbook"/>
        <family val="1"/>
      </rPr>
      <t xml:space="preserve">, please use the Transmittal Document </t>
    </r>
    <r>
      <rPr>
        <b/>
        <sz val="12"/>
        <color theme="1"/>
        <rFont val="Century Schoolbook"/>
        <family val="1"/>
      </rPr>
      <t>for fiscal year ending 2019</t>
    </r>
    <r>
      <rPr>
        <sz val="12"/>
        <color theme="1"/>
        <rFont val="Century Schoolbook"/>
        <family val="1"/>
      </rPr>
      <t xml:space="preserve">. </t>
    </r>
  </si>
  <si>
    <t>The worksheet titled TD Info Gathered Internally is for SLGFD use only.</t>
  </si>
  <si>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</si>
  <si>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</si>
  <si>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Did the Auditor prepare the Unit's financial statements?</t>
  </si>
  <si>
    <t>- Excel file named “Unit Name 2020 Data Input Workbook"</t>
  </si>
  <si>
    <t>All questions answered - review any messages in red above</t>
  </si>
  <si>
    <t>ARC issued based on  report  (Y/N)</t>
  </si>
  <si>
    <t>Date ARC sent: (MM/DD/YYYY or leave blank)</t>
  </si>
  <si>
    <t>Date ARC corrections received: (MM/DD/YYYY or leave 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</si>
</sst>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_(&quot;$&quot;* \(#,##0.00\);_(&quot;$&quot;* &quot;-&quot;??_);_(@_)"/>
    <numFmt numFmtId="43" formatCode="_(* #,##0.00_);_(* \(#,##0.00\);_(* &quot;-&quot;??_);_(@_)"/>
    <numFmt numFmtId="164" formatCode="_(* #,##0_);_(* \(#,##0\);_(* &quot;-&quot;??_);_(@_)"/>
    <numFmt numFmtId="165" formatCode="_(* #,##0.00%_);[Red]_(* \(#,##0.00%\);_(0.00%_);@"/>
    <numFmt numFmtId="166" formatCode="m/d/yy;@"/>
    <numFmt numFmtId="167" formatCode="mm/dd/yyyy"/>
  </numFmts>
  <fonts count="166"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b/>
      <sz val="12"/>
      <color rgb="FF000000"/>
      <name val="Times New Roman"/>
      <family val="1"/>
    </font>
    <font>
      <sz val="10"/>
      <color rgb="FF000000"/>
      <name val="Times New Roman"/>
      <family val="1"/>
    </font>
    <font>
      <sz val="10"/>
      <color rgb="FF000000"/>
      <name val="Arial"/>
      <family val="2"/>
    </font>
    <font>
      <b/>
      <sz val="12"/>
      <color rgb="FF000000"/>
      <name val="Arial"/>
      <family val="2"/>
    </font>
    <font>
      <b/>
      <sz val="16"/>
      <color rgb="FF000000"/>
      <name val="Arial"/>
      <family val="2"/>
    </font>
    <font>
      <sz val="10"/>
      <name val="Times New Roman"/>
      <family val="1"/>
    </font>
    <font>
      <b/>
      <sz val="10"/>
      <color rgb="FF000000"/>
      <name val="Arial"/>
      <family val="2"/>
    </font>
    <font>
      <sz val="10"/>
      <name val="Arial"/>
      <family val="2"/>
    </font>
    <font>
      <u/>
      <sz val="11"/>
      <color theme="10"/>
      <name val="Calibri"/>
      <family val="2"/>
      <scheme val="minor"/>
    </font>
    <font>
      <sz val="11"/>
      <color theme="1"/>
      <name val="Century Schoolbook"/>
      <family val="2"/>
    </font>
    <font>
      <u/>
      <sz val="10"/>
      <color indexed="12"/>
      <name val="Times New Roman"/>
      <family val="1"/>
    </font>
    <font>
      <b/>
      <sz val="12"/>
      <color rgb="FF000000"/>
      <name val="Calibri"/>
      <family val="2"/>
      <scheme val="minor"/>
    </font>
    <font>
      <sz val="8"/>
      <name val="Times New Roman"/>
      <family val="1"/>
    </font>
    <font>
      <sz val="10"/>
      <color rgb="FF000000"/>
      <name val="Verdana"/>
      <family val="2"/>
    </font>
    <font>
      <sz val="9.5"/>
      <name val="Verdana"/>
      <family val="2"/>
    </font>
    <font>
      <b/>
      <sz val="12"/>
      <color rgb="FF000000"/>
      <name val="Verdana"/>
      <family val="2"/>
    </font>
    <font>
      <sz val="10"/>
      <color theme="1"/>
      <name val="Verdana"/>
      <family val="2"/>
    </font>
    <font>
      <sz val="10"/>
      <color rgb="FFFF0000"/>
      <name val="Verdana"/>
      <family val="2"/>
    </font>
    <font>
      <b/>
      <sz val="10"/>
      <name val="Verdana"/>
      <family val="2"/>
    </font>
    <font>
      <sz val="10"/>
      <color rgb="FFFF0000"/>
      <name val="Times New Roman"/>
      <family val="1"/>
    </font>
    <font>
      <b/>
      <sz val="10"/>
      <color theme="1"/>
      <name val="Calibri"/>
      <family val="2"/>
      <scheme val="minor"/>
    </font>
    <font>
      <b/>
      <sz val="9"/>
      <color theme="1"/>
      <name val="Calibri"/>
      <family val="2"/>
      <scheme val="minor"/>
    </font>
    <font>
      <sz val="10"/>
      <color theme="0"/>
      <name val="Arial"/>
      <family val="2"/>
    </font>
    <font>
      <b/>
      <sz val="12"/>
      <color theme="0"/>
      <name val="Arial"/>
      <family val="2"/>
    </font>
    <font>
      <i/>
      <sz val="10"/>
      <color rgb="FF000000"/>
      <name val="Verdana"/>
      <family val="2"/>
    </font>
    <font>
      <i/>
      <sz val="9.5"/>
      <name val="Verdana"/>
      <family val="2"/>
    </font>
    <font>
      <sz val="10"/>
      <color rgb="FF00B050"/>
      <name val="Verdana"/>
      <family val="2"/>
    </font>
    <font>
      <i/>
      <sz val="10"/>
      <name val="Verdana"/>
      <family val="2"/>
    </font>
    <font>
      <sz val="12"/>
      <color theme="0"/>
      <name val="Verdana"/>
      <family val="2"/>
    </font>
    <font>
      <b/>
      <i/>
      <sz val="10"/>
      <color rgb="FF000000"/>
      <name val="Arial"/>
      <family val="2"/>
    </font>
    <font>
      <b/>
      <sz val="16"/>
      <color rgb="FFFF0000"/>
      <name val="Calibri"/>
      <family val="2"/>
      <scheme val="minor"/>
    </font>
    <font>
      <u/>
      <sz val="10"/>
      <color theme="10"/>
      <name val="Times New Roman"/>
      <family val="1"/>
    </font>
    <font>
      <sz val="10"/>
      <color theme="0"/>
      <name val="Times New Roman"/>
      <family val="1"/>
    </font>
    <font>
      <sz val="10"/>
      <color rgb="FF00B0F0"/>
      <name val="Times New Roman"/>
      <family val="1"/>
    </font>
    <font>
      <b/>
      <sz val="20"/>
      <color theme="3" tint="0.39997558519241921"/>
      <name val="Verdana"/>
      <family val="2"/>
    </font>
    <font>
      <sz val="11"/>
      <color theme="1"/>
      <name val="Verdana"/>
      <family val="2"/>
    </font>
    <font>
      <b/>
      <sz val="10"/>
      <name val="Arial"/>
      <family val="2"/>
    </font>
    <font>
      <b/>
      <i/>
      <sz val="10"/>
      <name val="Arial"/>
      <family val="2"/>
    </font>
    <font>
      <b/>
      <sz val="10"/>
      <color rgb="FF000000"/>
      <name val="Times New Roman"/>
      <family val="1"/>
    </font>
    <font>
      <b/>
      <sz val="10"/>
      <color theme="0"/>
      <name val="Arial"/>
      <family val="2"/>
    </font>
    <font>
      <b/>
      <sz val="10"/>
      <color theme="3" tint="0.39997558519241921"/>
      <name val="Arial"/>
      <family val="2"/>
    </font>
    <font>
      <b/>
      <sz val="10"/>
      <color rgb="FFFF0000"/>
      <name val="Arial"/>
      <family val="2"/>
    </font>
    <font>
      <b/>
      <sz val="10"/>
      <color theme="1"/>
      <name val="Verdana"/>
      <family val="2"/>
    </font>
    <font>
      <b/>
      <i/>
      <sz val="10"/>
      <color theme="0"/>
      <name val="Arial"/>
      <family val="2"/>
    </font>
    <font>
      <b/>
      <sz val="10"/>
      <color theme="0" tint="-4.9989318521683403E-2"/>
      <name val="Arial"/>
      <family val="2"/>
    </font>
    <font>
      <b/>
      <sz val="10"/>
      <color rgb="FFFFFF00"/>
      <name val="Times New Roman"/>
      <family val="1"/>
    </font>
    <font>
      <b/>
      <i/>
      <sz val="10"/>
      <color rgb="FF000000"/>
      <name val="Verdana"/>
      <family val="2"/>
    </font>
    <font>
      <b/>
      <sz val="18"/>
      <color theme="0"/>
      <name val="Arial"/>
      <family val="2"/>
    </font>
    <font>
      <sz val="18"/>
      <color rgb="FF000000"/>
      <name val="Times New Roman"/>
      <family val="1"/>
    </font>
    <font>
      <i/>
      <sz val="10"/>
      <color theme="1"/>
      <name val="Verdana"/>
      <family val="2"/>
    </font>
    <font>
      <sz val="10"/>
      <color theme="0" tint="-0.14999847407452621"/>
      <name val="Verdana"/>
      <family val="2"/>
    </font>
    <font>
      <sz val="9"/>
      <color indexed="81"/>
      <name val="Tahoma"/>
      <family val="2"/>
    </font>
    <font>
      <b/>
      <sz val="9"/>
      <color indexed="81"/>
      <name val="Tahoma"/>
      <family val="2"/>
    </font>
    <font>
      <sz val="10"/>
      <color rgb="FF000000"/>
      <name val="Times New Roman"/>
      <family val="1"/>
    </font>
    <font>
      <sz val="10"/>
      <name val="Arial"/>
      <family val="2"/>
    </font>
    <font>
      <b/>
      <sz val="10"/>
      <color rgb="FFFFC000"/>
      <name val="Times New Roman"/>
      <family val="1"/>
    </font>
    <font>
      <b/>
      <sz val="10"/>
      <color theme="2" tint="-0.749992370372631"/>
      <name val="Times New Roman"/>
      <family val="1"/>
    </font>
    <font>
      <b/>
      <sz val="10"/>
      <color theme="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1"/>
      <color indexed="9"/>
      <name val="Calibri"/>
      <family val="2"/>
    </font>
    <font>
      <b/>
      <sz val="11"/>
      <color indexed="9"/>
      <name val="Calibri"/>
      <family val="2"/>
    </font>
    <font>
      <sz val="11"/>
      <color indexed="17"/>
      <name val="Calibri"/>
      <family val="2"/>
    </font>
    <font>
      <b/>
      <sz val="11"/>
      <color indexed="6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12"/>
      <name val="Garamond"/>
      <family val="1"/>
    </font>
    <font>
      <u/>
      <sz val="10"/>
      <color indexed="12"/>
      <name val="Arial"/>
      <family val="2"/>
    </font>
    <font>
      <sz val="11"/>
      <color indexed="8"/>
      <name val="Century Schoolbook"/>
      <family val="2"/>
    </font>
    <font>
      <b/>
      <sz val="22"/>
      <color indexed="8"/>
      <name val="Calibri"/>
      <family val="2"/>
    </font>
    <font>
      <u/>
      <sz val="11"/>
      <color theme="10"/>
      <name val="Calibri"/>
      <family val="2"/>
    </font>
    <font>
      <sz val="12"/>
      <color theme="1"/>
      <name val="Calibri"/>
      <family val="2"/>
      <scheme val="minor"/>
    </font>
    <font>
      <b/>
      <sz val="22"/>
      <color theme="1"/>
      <name val="Calibri"/>
      <family val="2"/>
      <scheme val="minor"/>
    </font>
    <font>
      <sz val="8"/>
      <name val="Arial"/>
      <family val="2"/>
    </font>
    <font>
      <sz val="10"/>
      <name val="Arial"/>
      <family val="2"/>
    </font>
    <font>
      <sz val="12"/>
      <name val="Garamond"/>
      <family val="1"/>
    </font>
    <font>
      <b/>
      <sz val="10"/>
      <color indexed="9"/>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sz val="10"/>
      <color theme="0"/>
      <name val="Verdana"/>
      <family val="2"/>
    </font>
    <font>
      <b/>
      <sz val="22"/>
      <color theme="0"/>
      <name val="Verdana"/>
      <family val="2"/>
    </font>
    <font>
      <b/>
      <sz val="14"/>
      <color theme="0"/>
      <name val="Verdana"/>
      <family val="2"/>
    </font>
    <font>
      <sz val="14"/>
      <color theme="0"/>
      <name val="Verdana"/>
      <family val="2"/>
    </font>
    <font>
      <sz val="10"/>
      <name val="Verdana"/>
      <family val="2"/>
    </font>
    <font>
      <b/>
      <sz val="9"/>
      <color theme="0"/>
      <name val="Calibri"/>
      <family val="2"/>
      <scheme val="minor"/>
    </font>
    <font>
      <b/>
      <sz val="9"/>
      <color theme="0"/>
      <name val="Arial"/>
      <family val="2"/>
    </font>
    <font>
      <b/>
      <sz val="8"/>
      <color theme="0"/>
      <name val="Arial"/>
      <family val="2"/>
    </font>
    <font>
      <b/>
      <sz val="12"/>
      <color theme="0"/>
      <name val="Calibri"/>
      <family val="2"/>
      <scheme val="minor"/>
    </font>
    <font>
      <b/>
      <sz val="11"/>
      <color theme="0"/>
      <name val="Century Schoolbook"/>
      <family val="1"/>
    </font>
    <font>
      <b/>
      <sz val="9"/>
      <color theme="0"/>
      <name val="Times New Roman"/>
      <family val="1"/>
    </font>
    <font>
      <b/>
      <sz val="10"/>
      <color rgb="FFFF6600"/>
      <name val="Times New Roman"/>
      <family val="1"/>
    </font>
    <font>
      <b/>
      <sz val="12"/>
      <color rgb="FFFF6600"/>
      <name val="Calibri"/>
      <family val="2"/>
      <scheme val="minor"/>
    </font>
    <font>
      <b/>
      <sz val="8"/>
      <color rgb="FFFF6600"/>
      <name val="Times New Roman"/>
      <family val="1"/>
    </font>
    <font>
      <b/>
      <sz val="16"/>
      <color rgb="FFFF6600"/>
      <name val="Arial"/>
      <family val="2"/>
    </font>
    <font>
      <b/>
      <sz val="10"/>
      <color rgb="FFFF6600"/>
      <name val="Arial"/>
      <family val="2"/>
    </font>
    <font>
      <sz val="10"/>
      <color rgb="FFFF6600"/>
      <name val="Times New Roman"/>
      <family val="1"/>
    </font>
    <font>
      <b/>
      <sz val="12"/>
      <color rgb="FFFF0000"/>
      <name val="Arial"/>
      <family val="2"/>
    </font>
    <font>
      <b/>
      <sz val="26"/>
      <color theme="0"/>
      <name val="Arial"/>
      <family val="2"/>
    </font>
    <font>
      <b/>
      <sz val="9"/>
      <color rgb="FFFF6600"/>
      <name val="Arial"/>
      <family val="2"/>
    </font>
    <font>
      <b/>
      <sz val="10"/>
      <color theme="9" tint="-0.249977111117893"/>
      <name val="Arial"/>
      <family val="2"/>
    </font>
    <font>
      <b/>
      <sz val="10"/>
      <color rgb="FFFF0000"/>
      <name val="Verdana"/>
      <family val="2"/>
    </font>
    <font>
      <sz val="16"/>
      <color rgb="FFFF0000"/>
      <name val="Walbaum Display Heavy"/>
      <family val="1"/>
    </font>
    <font>
      <b/>
      <i/>
      <sz val="14"/>
      <color theme="0"/>
      <name val="Cambria"/>
      <family val="1"/>
    </font>
    <font>
      <b/>
      <i/>
      <sz val="12"/>
      <name val="Cambria"/>
      <family val="1"/>
    </font>
    <font>
      <sz val="12"/>
      <color theme="1"/>
      <name val="Century Schoolbook"/>
      <family val="1"/>
    </font>
    <font>
      <sz val="12"/>
      <color theme="0"/>
      <name val="Century Schoolbook"/>
      <family val="1"/>
    </font>
    <font>
      <b/>
      <sz val="12"/>
      <color theme="1"/>
      <name val="Century Schoolbook"/>
      <family val="1"/>
    </font>
    <font>
      <b/>
      <sz val="10"/>
      <color theme="0"/>
      <name val="Verdana"/>
      <family val="2"/>
    </font>
    <font>
      <u/>
      <sz val="10"/>
      <color theme="0"/>
      <name val="Verdana"/>
      <family val="2"/>
    </font>
    <font>
      <b/>
      <sz val="10"/>
      <color rgb="FFFF0000"/>
      <name val="Times New Roman"/>
      <family val="1"/>
    </font>
  </fonts>
  <fills count="7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C000"/>
        <bgColor indexed="64"/>
      </patternFill>
    </fill>
    <fill>
      <patternFill patternType="gray0625">
        <bgColor theme="8" tint="0.79995117038483843"/>
      </patternFill>
    </fill>
    <fill>
      <patternFill patternType="gray06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1"/>
        <bgColor indexed="64"/>
      </patternFill>
    </fill>
    <fill>
      <patternFill patternType="solid">
        <fgColor rgb="FFFFFF99"/>
        <bgColor indexed="64"/>
      </patternFill>
    </fill>
    <fill>
      <patternFill patternType="solid">
        <fgColor theme="6" tint="0.79998168889431442"/>
        <bgColor indexed="64"/>
      </patternFill>
    </fill>
    <fill>
      <patternFill patternType="solid">
        <fgColor theme="6" tint="-0.249977111117893"/>
        <bgColor indexed="64"/>
      </patternFill>
    </fill>
  </fills>
  <borders count="4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3" tint="0.59996337778862885"/>
      </left>
      <right/>
      <top/>
      <bottom style="thin">
        <color theme="3" tint="0.59996337778862885"/>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left>
      <right style="medium">
        <color theme="3"/>
      </right>
      <top style="medium">
        <color theme="3"/>
      </top>
      <bottom style="medium">
        <color theme="3"/>
      </bottom>
      <diagonal/>
    </border>
    <border>
      <left style="medium">
        <color theme="3"/>
      </left>
      <right/>
      <top style="medium">
        <color theme="3"/>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right style="medium">
        <color theme="3"/>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medium">
        <color indexed="64"/>
      </left>
      <right style="medium">
        <color indexed="64"/>
      </right>
      <top style="medium">
        <color indexed="64"/>
      </top>
      <bottom/>
      <diagonal/>
    </border>
  </borders>
  <cellStyleXfs count="55792">
    <xf numFmtId="0" fontId="0" fillId="0" borderId="0"/>
    <xf numFmtId="43" fontId="11" fillId="0" borderId="0" applyFont="0" applyFill="0" applyBorder="0" applyAlignment="0" applyProtection="0"/>
    <xf numFmtId="0" fontId="9" fillId="0" borderId="0"/>
    <xf numFmtId="0" fontId="8" fillId="0" borderId="0"/>
    <xf numFmtId="0" fontId="18" fillId="0" borderId="0" applyNumberFormat="0" applyFill="0" applyBorder="0" applyAlignment="0" applyProtection="0"/>
    <xf numFmtId="43" fontId="8" fillId="0" borderId="0" applyFont="0" applyFill="0" applyBorder="0" applyAlignment="0" applyProtection="0"/>
    <xf numFmtId="0" fontId="19" fillId="0" borderId="0"/>
    <xf numFmtId="44" fontId="19" fillId="0" borderId="0" applyFont="0" applyFill="0" applyBorder="0" applyAlignment="0" applyProtection="0"/>
    <xf numFmtId="43" fontId="19" fillId="0" borderId="0" applyFont="0" applyFill="0" applyBorder="0" applyAlignment="0" applyProtection="0"/>
    <xf numFmtId="0" fontId="7" fillId="0" borderId="0"/>
    <xf numFmtId="43" fontId="7" fillId="0" borderId="0" applyFont="0" applyFill="0" applyBorder="0" applyAlignment="0" applyProtection="0"/>
    <xf numFmtId="0" fontId="15" fillId="0" borderId="0"/>
    <xf numFmtId="0" fontId="20" fillId="0" borderId="0" applyNumberFormat="0" applyFill="0" applyBorder="0" applyAlignment="0" applyProtection="0">
      <alignment vertical="top"/>
      <protection locked="0"/>
    </xf>
    <xf numFmtId="0" fontId="5" fillId="0" borderId="0"/>
    <xf numFmtId="43" fontId="5" fillId="0" borderId="0" applyFont="0" applyFill="0" applyBorder="0" applyAlignment="0" applyProtection="0"/>
    <xf numFmtId="0" fontId="41" fillId="0" borderId="0" applyNumberFormat="0" applyFill="0" applyBorder="0" applyAlignment="0" applyProtection="0"/>
    <xf numFmtId="0" fontId="4" fillId="0" borderId="0"/>
    <xf numFmtId="0" fontId="64" fillId="0" borderId="0"/>
    <xf numFmtId="0" fontId="63" fillId="0" borderId="0"/>
    <xf numFmtId="43" fontId="9"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68" fillId="0" borderId="22" applyNumberFormat="0" applyFill="0" applyAlignment="0" applyProtection="0"/>
    <xf numFmtId="0" fontId="69" fillId="0" borderId="23" applyNumberFormat="0" applyFill="0" applyAlignment="0" applyProtection="0"/>
    <xf numFmtId="0" fontId="70" fillId="0" borderId="24" applyNumberFormat="0" applyFill="0" applyAlignment="0" applyProtection="0"/>
    <xf numFmtId="0" fontId="70" fillId="0" borderId="0" applyNumberFormat="0" applyFill="0" applyBorder="0" applyAlignment="0" applyProtection="0"/>
    <xf numFmtId="0" fontId="71" fillId="20" borderId="0" applyNumberFormat="0" applyBorder="0" applyAlignment="0" applyProtection="0"/>
    <xf numFmtId="0" fontId="72" fillId="21" borderId="0" applyNumberFormat="0" applyBorder="0" applyAlignment="0" applyProtection="0"/>
    <xf numFmtId="0" fontId="73" fillId="23" borderId="25" applyNumberFormat="0" applyAlignment="0" applyProtection="0"/>
    <xf numFmtId="0" fontId="74" fillId="24" borderId="26" applyNumberFormat="0" applyAlignment="0" applyProtection="0"/>
    <xf numFmtId="0" fontId="75" fillId="24" borderId="25" applyNumberFormat="0" applyAlignment="0" applyProtection="0"/>
    <xf numFmtId="0" fontId="76" fillId="0" borderId="27" applyNumberFormat="0" applyFill="0" applyAlignment="0" applyProtection="0"/>
    <xf numFmtId="0" fontId="77" fillId="25" borderId="28" applyNumberFormat="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80" fillId="0" borderId="30" applyNumberFormat="0" applyFill="0" applyAlignment="0" applyProtection="0"/>
    <xf numFmtId="0" fontId="81"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81"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81"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81"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81" fillId="43"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81" fillId="47"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7" fillId="52"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7" fillId="56"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8" borderId="0" applyNumberFormat="0" applyBorder="0" applyAlignment="0" applyProtection="0"/>
    <xf numFmtId="0" fontId="82" fillId="58" borderId="0" applyNumberFormat="0" applyBorder="0" applyAlignment="0" applyProtection="0"/>
    <xf numFmtId="0" fontId="87" fillId="55"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7" fillId="56"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7" fillId="55"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7" fillId="53" borderId="0" applyNumberFormat="0" applyBorder="0" applyAlignment="0" applyProtection="0"/>
    <xf numFmtId="0" fontId="82" fillId="59" borderId="0" applyNumberFormat="0" applyBorder="0" applyAlignment="0" applyProtection="0"/>
    <xf numFmtId="0" fontId="82" fillId="59"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87" fillId="52"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7" fillId="60"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61" borderId="0" applyNumberFormat="0" applyBorder="0" applyAlignment="0" applyProtection="0"/>
    <xf numFmtId="0" fontId="82" fillId="61" borderId="0" applyNumberFormat="0" applyBorder="0" applyAlignment="0" applyProtection="0"/>
    <xf numFmtId="0" fontId="87" fillId="61"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95" fillId="63" borderId="0" applyNumberFormat="0" applyBorder="0" applyAlignment="0" applyProtection="0"/>
    <xf numFmtId="0" fontId="95" fillId="63" borderId="0" applyNumberFormat="0" applyBorder="0" applyAlignment="0" applyProtection="0"/>
    <xf numFmtId="0" fontId="96" fillId="64" borderId="31" applyNumberFormat="0" applyAlignment="0" applyProtection="0"/>
    <xf numFmtId="0" fontId="96" fillId="64" borderId="31" applyNumberFormat="0" applyAlignment="0" applyProtection="0"/>
    <xf numFmtId="0" fontId="88" fillId="56" borderId="32" applyNumberFormat="0" applyAlignment="0" applyProtection="0"/>
    <xf numFmtId="0" fontId="88" fillId="56" borderId="32" applyNumberFormat="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19"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01"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10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4" fillId="65" borderId="0" applyNumberFormat="0" applyBorder="0" applyAlignment="0" applyProtection="0"/>
    <xf numFmtId="0" fontId="84" fillId="66" borderId="0" applyNumberFormat="0" applyBorder="0" applyAlignment="0" applyProtection="0"/>
    <xf numFmtId="0" fontId="84" fillId="67" borderId="0" applyNumberFormat="0" applyBorder="0" applyAlignment="0" applyProtection="0"/>
    <xf numFmtId="0" fontId="89" fillId="58" borderId="0" applyNumberFormat="0" applyBorder="0" applyAlignment="0" applyProtection="0"/>
    <xf numFmtId="0" fontId="89" fillId="58" borderId="0" applyNumberFormat="0" applyBorder="0" applyAlignment="0" applyProtection="0"/>
    <xf numFmtId="0" fontId="92" fillId="0" borderId="33" applyNumberFormat="0" applyFill="0" applyAlignment="0" applyProtection="0"/>
    <xf numFmtId="0" fontId="92" fillId="0" borderId="33" applyNumberFormat="0" applyFill="0" applyAlignment="0" applyProtection="0"/>
    <xf numFmtId="0" fontId="93" fillId="0" borderId="34" applyNumberFormat="0" applyFill="0" applyAlignment="0" applyProtection="0"/>
    <xf numFmtId="0" fontId="93" fillId="0" borderId="34" applyNumberFormat="0" applyFill="0" applyAlignment="0" applyProtection="0"/>
    <xf numFmtId="0" fontId="94" fillId="0" borderId="35" applyNumberFormat="0" applyFill="0" applyAlignment="0" applyProtection="0"/>
    <xf numFmtId="0" fontId="94" fillId="0" borderId="35"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03"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85" fillId="61" borderId="31" applyNumberFormat="0" applyAlignment="0" applyProtection="0"/>
    <xf numFmtId="0" fontId="85" fillId="61" borderId="31" applyNumberFormat="0" applyAlignment="0" applyProtection="0"/>
    <xf numFmtId="0" fontId="97" fillId="0" borderId="36" applyNumberFormat="0" applyFill="0" applyAlignment="0" applyProtection="0"/>
    <xf numFmtId="0" fontId="97" fillId="0" borderId="36" applyNumberFormat="0" applyFill="0" applyAlignment="0" applyProtection="0"/>
    <xf numFmtId="0" fontId="86" fillId="68" borderId="0" applyNumberFormat="0" applyBorder="0" applyAlignment="0" applyProtection="0"/>
    <xf numFmtId="0" fontId="86" fillId="6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0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9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8" fillId="0" borderId="0"/>
    <xf numFmtId="0" fontId="98" fillId="0" borderId="0"/>
    <xf numFmtId="0" fontId="9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8" fillId="0" borderId="0"/>
    <xf numFmtId="0" fontId="17" fillId="0" borderId="0"/>
    <xf numFmtId="0" fontId="17" fillId="0" borderId="0"/>
    <xf numFmtId="0" fontId="9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3" fillId="0" borderId="0"/>
    <xf numFmtId="0" fontId="98" fillId="0" borderId="0"/>
    <xf numFmtId="0" fontId="98" fillId="0" borderId="0"/>
    <xf numFmtId="0" fontId="98" fillId="0" borderId="0"/>
    <xf numFmtId="0" fontId="3" fillId="0" borderId="0"/>
    <xf numFmtId="0" fontId="17" fillId="0" borderId="0"/>
    <xf numFmtId="0" fontId="17" fillId="0" borderId="0"/>
    <xf numFmtId="0" fontId="3" fillId="0" borderId="0"/>
    <xf numFmtId="0" fontId="98" fillId="0" borderId="0"/>
    <xf numFmtId="0" fontId="98" fillId="0" borderId="0"/>
    <xf numFmtId="0" fontId="98" fillId="0" borderId="0"/>
    <xf numFmtId="0" fontId="3" fillId="0" borderId="0"/>
    <xf numFmtId="0" fontId="3" fillId="0" borderId="0"/>
    <xf numFmtId="0" fontId="3" fillId="0" borderId="0"/>
    <xf numFmtId="0" fontId="98" fillId="0" borderId="0"/>
    <xf numFmtId="0" fontId="3" fillId="0" borderId="0"/>
    <xf numFmtId="0" fontId="98" fillId="0" borderId="0"/>
    <xf numFmtId="0" fontId="3" fillId="0" borderId="0"/>
    <xf numFmtId="0" fontId="3" fillId="0" borderId="0"/>
    <xf numFmtId="0" fontId="98" fillId="0" borderId="0"/>
    <xf numFmtId="0" fontId="3" fillId="0" borderId="0"/>
    <xf numFmtId="0" fontId="3" fillId="0" borderId="0"/>
    <xf numFmtId="0" fontId="3" fillId="0" borderId="0"/>
    <xf numFmtId="0" fontId="98" fillId="0" borderId="0"/>
    <xf numFmtId="0" fontId="98" fillId="0" borderId="0"/>
    <xf numFmtId="0" fontId="98"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98" fillId="0" borderId="0"/>
    <xf numFmtId="0" fontId="17" fillId="0" borderId="0"/>
    <xf numFmtId="0" fontId="17" fillId="0" borderId="0"/>
    <xf numFmtId="0" fontId="99" fillId="0" borderId="0"/>
    <xf numFmtId="0" fontId="99" fillId="0" borderId="0"/>
    <xf numFmtId="0" fontId="9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8" fillId="0" borderId="0"/>
    <xf numFmtId="0" fontId="17" fillId="0" borderId="0"/>
    <xf numFmtId="0" fontId="17" fillId="0" borderId="0"/>
    <xf numFmtId="0" fontId="17" fillId="0" borderId="0"/>
    <xf numFmtId="0" fontId="17" fillId="0" borderId="0"/>
    <xf numFmtId="0" fontId="17"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3" fillId="0" borderId="0"/>
    <xf numFmtId="0" fontId="99" fillId="0" borderId="0"/>
    <xf numFmtId="0" fontId="99" fillId="0" borderId="0"/>
    <xf numFmtId="0" fontId="3" fillId="0" borderId="0"/>
    <xf numFmtId="0" fontId="99" fillId="0" borderId="0"/>
    <xf numFmtId="0" fontId="3" fillId="0" borderId="0"/>
    <xf numFmtId="0" fontId="99" fillId="0" borderId="0"/>
    <xf numFmtId="0" fontId="99" fillId="0" borderId="0"/>
    <xf numFmtId="0" fontId="99" fillId="0" borderId="0"/>
    <xf numFmtId="0" fontId="99" fillId="0" borderId="0"/>
    <xf numFmtId="0" fontId="99" fillId="0" borderId="0"/>
    <xf numFmtId="0" fontId="3" fillId="0" borderId="0"/>
    <xf numFmtId="0" fontId="3" fillId="0" borderId="0"/>
    <xf numFmtId="0" fontId="3" fillId="0" borderId="0"/>
    <xf numFmtId="0" fontId="99" fillId="0" borderId="0"/>
    <xf numFmtId="0" fontId="3" fillId="0" borderId="0"/>
    <xf numFmtId="0" fontId="3" fillId="0" borderId="0"/>
    <xf numFmtId="0" fontId="99" fillId="0" borderId="0"/>
    <xf numFmtId="0" fontId="3" fillId="0" borderId="0"/>
    <xf numFmtId="0" fontId="3" fillId="0" borderId="0"/>
    <xf numFmtId="0" fontId="3" fillId="0" borderId="0"/>
    <xf numFmtId="0" fontId="99" fillId="0" borderId="0"/>
    <xf numFmtId="0" fontId="99" fillId="0" borderId="0"/>
    <xf numFmtId="0" fontId="99"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19" fillId="0" borderId="0"/>
    <xf numFmtId="0" fontId="19" fillId="0" borderId="0"/>
    <xf numFmtId="0" fontId="3" fillId="0" borderId="0"/>
    <xf numFmtId="0" fontId="3" fillId="0" borderId="0"/>
    <xf numFmtId="0" fontId="3" fillId="0" borderId="0"/>
    <xf numFmtId="0" fontId="3" fillId="0" borderId="0"/>
    <xf numFmtId="0" fontId="3" fillId="0" borderId="0"/>
    <xf numFmtId="0" fontId="19" fillId="0" borderId="0"/>
    <xf numFmtId="0" fontId="17" fillId="54" borderId="37" applyNumberFormat="0" applyFont="0" applyAlignment="0" applyProtection="0"/>
    <xf numFmtId="0" fontId="17" fillId="54" borderId="37" applyNumberFormat="0" applyFont="0" applyAlignment="0" applyProtection="0"/>
    <xf numFmtId="0" fontId="17" fillId="54" borderId="37" applyNumberFormat="0" applyFont="0" applyAlignment="0" applyProtection="0"/>
    <xf numFmtId="0" fontId="17" fillId="54" borderId="37" applyNumberFormat="0" applyFont="0" applyAlignment="0" applyProtection="0"/>
    <xf numFmtId="0" fontId="17" fillId="54" borderId="37" applyNumberFormat="0" applyFont="0" applyAlignment="0" applyProtection="0"/>
    <xf numFmtId="0" fontId="90" fillId="64" borderId="38" applyNumberFormat="0" applyAlignment="0" applyProtection="0"/>
    <xf numFmtId="0" fontId="90" fillId="64" borderId="38" applyNumberFormat="0" applyAlignment="0" applyProtection="0"/>
    <xf numFmtId="9" fontId="99" fillId="0" borderId="0" applyFont="0" applyFill="0" applyBorder="0" applyAlignment="0" applyProtection="0"/>
    <xf numFmtId="9" fontId="99"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0" fontId="91" fillId="0" borderId="0" applyNumberFormat="0" applyFill="0" applyBorder="0" applyAlignment="0" applyProtection="0"/>
    <xf numFmtId="0" fontId="105" fillId="69" borderId="0" applyFont="0" applyBorder="0" applyAlignment="0">
      <alignment horizontal="center" wrapText="1"/>
    </xf>
    <xf numFmtId="0" fontId="105" fillId="69" borderId="0" applyFont="0" applyBorder="0" applyAlignment="0">
      <alignment horizontal="center" wrapText="1"/>
    </xf>
    <xf numFmtId="0" fontId="102" fillId="69" borderId="0" applyFont="0" applyBorder="0" applyAlignment="0">
      <alignment horizontal="center" wrapText="1"/>
    </xf>
    <xf numFmtId="0" fontId="84" fillId="0" borderId="39" applyNumberFormat="0" applyFill="0" applyAlignment="0" applyProtection="0"/>
    <xf numFmtId="0" fontId="84" fillId="0" borderId="39"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101" fillId="0" borderId="0" applyFont="0" applyFill="0" applyBorder="0" applyAlignment="0" applyProtection="0"/>
    <xf numFmtId="44" fontId="101" fillId="0" borderId="0" applyFont="0" applyFill="0" applyBorder="0" applyAlignment="0" applyProtection="0"/>
    <xf numFmtId="44" fontId="10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10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98" fillId="0" borderId="0"/>
    <xf numFmtId="0" fontId="98" fillId="0" borderId="0"/>
    <xf numFmtId="0" fontId="98" fillId="0" borderId="0"/>
    <xf numFmtId="0" fontId="98" fillId="0" borderId="0"/>
    <xf numFmtId="0" fontId="98" fillId="0" borderId="0"/>
    <xf numFmtId="0" fontId="9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17" fillId="0" borderId="0"/>
    <xf numFmtId="0" fontId="9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9" fontId="101" fillId="0" borderId="0" applyFont="0" applyFill="0" applyBorder="0" applyAlignment="0" applyProtection="0"/>
    <xf numFmtId="9" fontId="101" fillId="0" borderId="0" applyFont="0" applyFill="0" applyBorder="0" applyAlignment="0" applyProtection="0"/>
    <xf numFmtId="9" fontId="101"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0" fontId="102" fillId="69" borderId="0" applyFont="0" applyBorder="0" applyAlignment="0">
      <alignment horizontal="center" wrapText="1"/>
    </xf>
    <xf numFmtId="0" fontId="102" fillId="69" borderId="0" applyFont="0" applyBorder="0" applyAlignment="0">
      <alignment horizontal="center" wrapText="1"/>
    </xf>
    <xf numFmtId="0" fontId="102" fillId="69" borderId="0" applyFont="0" applyBorder="0" applyAlignment="0">
      <alignment horizontal="center" wrapText="1"/>
    </xf>
    <xf numFmtId="0" fontId="102" fillId="69" borderId="0" applyFont="0" applyBorder="0" applyAlignment="0">
      <alignment horizontal="center" wrapText="1"/>
    </xf>
    <xf numFmtId="43" fontId="82" fillId="0" borderId="0" applyFont="0" applyFill="0" applyBorder="0" applyAlignment="0" applyProtection="0"/>
    <xf numFmtId="43" fontId="82" fillId="0" borderId="0" applyFont="0" applyFill="0" applyBorder="0" applyAlignment="0" applyProtection="0"/>
    <xf numFmtId="0" fontId="98" fillId="0" borderId="0"/>
    <xf numFmtId="43" fontId="82" fillId="0" borderId="0" applyFont="0" applyFill="0" applyBorder="0" applyAlignment="0" applyProtection="0"/>
    <xf numFmtId="0" fontId="99"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106" fillId="0" borderId="0"/>
    <xf numFmtId="0" fontId="107" fillId="0" borderId="0"/>
    <xf numFmtId="0" fontId="107" fillId="0" borderId="0"/>
    <xf numFmtId="0" fontId="106" fillId="0" borderId="0"/>
    <xf numFmtId="0" fontId="107" fillId="0" borderId="0"/>
    <xf numFmtId="0" fontId="107" fillId="0" borderId="0"/>
    <xf numFmtId="0" fontId="108" fillId="0" borderId="0"/>
    <xf numFmtId="0" fontId="107" fillId="54" borderId="37" applyNumberFormat="0" applyFont="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6"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7" fillId="0" borderId="0"/>
    <xf numFmtId="0" fontId="108"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43" fontId="19"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98" fillId="0" borderId="0"/>
    <xf numFmtId="0" fontId="98" fillId="0" borderId="0"/>
    <xf numFmtId="0" fontId="98" fillId="0" borderId="0"/>
    <xf numFmtId="0" fontId="98"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8" fillId="0" borderId="0"/>
    <xf numFmtId="0" fontId="98" fillId="0" borderId="0"/>
    <xf numFmtId="0" fontId="98"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99" fillId="0" borderId="0"/>
    <xf numFmtId="0" fontId="99" fillId="0" borderId="0"/>
    <xf numFmtId="0" fontId="99"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54" borderId="37" applyNumberFormat="0" applyFont="0" applyAlignment="0" applyProtection="0"/>
    <xf numFmtId="0" fontId="17" fillId="54" borderId="37" applyNumberFormat="0" applyFont="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98" fillId="0" borderId="0"/>
    <xf numFmtId="44" fontId="82" fillId="0" borderId="0" applyFont="0" applyFill="0" applyBorder="0" applyAlignment="0" applyProtection="0"/>
    <xf numFmtId="44" fontId="82"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99" fillId="0" borderId="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99" fillId="0" borderId="0"/>
    <xf numFmtId="43" fontId="82" fillId="0" borderId="0" applyFont="0" applyFill="0" applyBorder="0" applyAlignment="0" applyProtection="0"/>
    <xf numFmtId="43" fontId="82" fillId="0" borderId="0" applyFont="0" applyFill="0" applyBorder="0" applyAlignment="0" applyProtection="0"/>
    <xf numFmtId="0" fontId="19" fillId="0" borderId="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98" fillId="0" borderId="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7" fillId="0" borderId="0"/>
    <xf numFmtId="0" fontId="106" fillId="0" borderId="0"/>
    <xf numFmtId="0" fontId="106"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7" fillId="54" borderId="37"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0" fontId="17" fillId="0" borderId="0"/>
    <xf numFmtId="0" fontId="106" fillId="0" borderId="0"/>
    <xf numFmtId="43" fontId="3" fillId="0" borderId="0" applyFont="0" applyFill="0" applyBorder="0" applyAlignment="0" applyProtection="0"/>
    <xf numFmtId="44" fontId="3" fillId="0" borderId="0" applyFont="0" applyFill="0" applyBorder="0" applyAlignment="0" applyProtection="0"/>
    <xf numFmtId="0" fontId="17" fillId="0" borderId="0"/>
    <xf numFmtId="43" fontId="3" fillId="0" borderId="0" applyFont="0" applyFill="0" applyBorder="0" applyAlignment="0" applyProtection="0"/>
    <xf numFmtId="0" fontId="98"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98" fillId="0" borderId="0"/>
    <xf numFmtId="0" fontId="98" fillId="0" borderId="0"/>
    <xf numFmtId="0" fontId="17"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98" fillId="0" borderId="0"/>
    <xf numFmtId="0" fontId="3" fillId="0" borderId="0"/>
    <xf numFmtId="0" fontId="3" fillId="0" borderId="0"/>
    <xf numFmtId="43" fontId="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6" fillId="0" borderId="0"/>
    <xf numFmtId="0" fontId="106" fillId="0" borderId="0"/>
    <xf numFmtId="0" fontId="106" fillId="0" borderId="0"/>
    <xf numFmtId="0" fontId="106" fillId="0" borderId="0"/>
    <xf numFmtId="0" fontId="106" fillId="0" borderId="0"/>
    <xf numFmtId="0" fontId="17" fillId="0" borderId="0"/>
    <xf numFmtId="0" fontId="106" fillId="0" borderId="0"/>
    <xf numFmtId="0" fontId="10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3" fillId="0" borderId="0"/>
    <xf numFmtId="0" fontId="3" fillId="0" borderId="0"/>
    <xf numFmtId="0" fontId="99" fillId="0" borderId="0"/>
    <xf numFmtId="0" fontId="3" fillId="0" borderId="0"/>
    <xf numFmtId="0" fontId="3" fillId="0" borderId="0"/>
    <xf numFmtId="0" fontId="3" fillId="0" borderId="0"/>
    <xf numFmtId="0" fontId="106" fillId="0" borderId="0"/>
    <xf numFmtId="0" fontId="3" fillId="0" borderId="0"/>
    <xf numFmtId="0" fontId="3" fillId="0" borderId="0"/>
    <xf numFmtId="0" fontId="3" fillId="0" borderId="0"/>
    <xf numFmtId="0" fontId="3" fillId="0" borderId="0"/>
    <xf numFmtId="0" fontId="3"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6"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107" fillId="0" borderId="0"/>
    <xf numFmtId="0" fontId="3" fillId="0" borderId="0"/>
    <xf numFmtId="0" fontId="3" fillId="0" borderId="0"/>
    <xf numFmtId="0" fontId="3" fillId="0" borderId="0"/>
    <xf numFmtId="0" fontId="3" fillId="0" borderId="0"/>
    <xf numFmtId="0" fontId="3" fillId="0" borderId="0"/>
    <xf numFmtId="0" fontId="17" fillId="0" borderId="0"/>
    <xf numFmtId="0" fontId="108" fillId="0" borderId="0"/>
    <xf numFmtId="0" fontId="108" fillId="0" borderId="0"/>
    <xf numFmtId="0" fontId="108" fillId="0" borderId="0"/>
    <xf numFmtId="0" fontId="108" fillId="0" borderId="0"/>
    <xf numFmtId="0" fontId="10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8" fillId="0" borderId="0"/>
    <xf numFmtId="0" fontId="108" fillId="0" borderId="0"/>
    <xf numFmtId="0" fontId="3" fillId="0" borderId="0"/>
    <xf numFmtId="0" fontId="3" fillId="0" borderId="0"/>
    <xf numFmtId="0" fontId="3" fillId="0" borderId="0"/>
    <xf numFmtId="0" fontId="3" fillId="0" borderId="0"/>
    <xf numFmtId="0" fontId="10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99" fillId="0" borderId="0"/>
    <xf numFmtId="0" fontId="10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8"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17" fillId="0" borderId="0"/>
    <xf numFmtId="0" fontId="107" fillId="0" borderId="0"/>
    <xf numFmtId="0" fontId="17" fillId="0" borderId="0"/>
    <xf numFmtId="0" fontId="17" fillId="0" borderId="0"/>
    <xf numFmtId="0" fontId="17"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17" fillId="0" borderId="0"/>
    <xf numFmtId="0" fontId="99" fillId="0" borderId="0"/>
    <xf numFmtId="0" fontId="17" fillId="0" borderId="0"/>
    <xf numFmtId="0" fontId="17" fillId="0" borderId="0"/>
    <xf numFmtId="44" fontId="3" fillId="0" borderId="0" applyFont="0" applyFill="0" applyBorder="0" applyAlignment="0" applyProtection="0"/>
    <xf numFmtId="0" fontId="99" fillId="0" borderId="0"/>
    <xf numFmtId="0" fontId="17" fillId="0" borderId="0"/>
    <xf numFmtId="0" fontId="17" fillId="0" borderId="0"/>
    <xf numFmtId="0" fontId="98" fillId="0" borderId="0"/>
    <xf numFmtId="0" fontId="17" fillId="0" borderId="0"/>
    <xf numFmtId="43" fontId="3" fillId="0" borderId="0" applyFont="0" applyFill="0" applyBorder="0" applyAlignment="0" applyProtection="0"/>
    <xf numFmtId="0" fontId="98" fillId="0" borderId="0"/>
    <xf numFmtId="0" fontId="17" fillId="0" borderId="0"/>
    <xf numFmtId="43" fontId="3" fillId="0" borderId="0" applyFont="0" applyFill="0" applyBorder="0" applyAlignment="0" applyProtection="0"/>
    <xf numFmtId="0" fontId="17" fillId="0" borderId="0"/>
    <xf numFmtId="0" fontId="98" fillId="0" borderId="0"/>
    <xf numFmtId="0" fontId="98" fillId="0" borderId="0"/>
    <xf numFmtId="43" fontId="3" fillId="0" borderId="0" applyFont="0" applyFill="0" applyBorder="0" applyAlignment="0" applyProtection="0"/>
    <xf numFmtId="0" fontId="98"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08" fillId="0" borderId="0"/>
    <xf numFmtId="0" fontId="17" fillId="0" borderId="0"/>
    <xf numFmtId="0" fontId="17" fillId="0" borderId="0"/>
    <xf numFmtId="43" fontId="3" fillId="0" borderId="0" applyFont="0" applyFill="0" applyBorder="0" applyAlignment="0" applyProtection="0"/>
    <xf numFmtId="43" fontId="3" fillId="0" borderId="0" applyFont="0" applyFill="0" applyBorder="0" applyAlignment="0" applyProtection="0"/>
    <xf numFmtId="0" fontId="99" fillId="0" borderId="0"/>
    <xf numFmtId="43" fontId="3" fillId="0" borderId="0" applyFont="0" applyFill="0" applyBorder="0" applyAlignment="0" applyProtection="0"/>
    <xf numFmtId="0" fontId="17" fillId="0" borderId="0"/>
    <xf numFmtId="0" fontId="98" fillId="0" borderId="0"/>
    <xf numFmtId="0" fontId="98" fillId="0" borderId="0"/>
    <xf numFmtId="0" fontId="17" fillId="0" borderId="0"/>
    <xf numFmtId="0" fontId="99" fillId="0" borderId="0"/>
    <xf numFmtId="0" fontId="98" fillId="0" borderId="0"/>
    <xf numFmtId="0" fontId="98" fillId="0" borderId="0"/>
    <xf numFmtId="0" fontId="17" fillId="0" borderId="0"/>
    <xf numFmtId="44" fontId="3" fillId="0" borderId="0" applyFont="0" applyFill="0" applyBorder="0" applyAlignment="0" applyProtection="0"/>
    <xf numFmtId="44" fontId="3" fillId="0" borderId="0" applyFont="0" applyFill="0" applyBorder="0" applyAlignment="0" applyProtection="0"/>
    <xf numFmtId="43" fontId="19" fillId="0" borderId="0" applyFont="0" applyFill="0" applyBorder="0" applyAlignment="0" applyProtection="0"/>
    <xf numFmtId="0" fontId="99" fillId="0" borderId="0"/>
    <xf numFmtId="43" fontId="3" fillId="0" borderId="0" applyFont="0" applyFill="0" applyBorder="0" applyAlignment="0" applyProtection="0"/>
    <xf numFmtId="43" fontId="3" fillId="0" borderId="0" applyFont="0" applyFill="0" applyBorder="0" applyAlignment="0" applyProtection="0"/>
    <xf numFmtId="0" fontId="17" fillId="0" borderId="0"/>
    <xf numFmtId="0" fontId="17" fillId="0" borderId="0"/>
    <xf numFmtId="0" fontId="99" fillId="0" borderId="0"/>
    <xf numFmtId="43" fontId="3" fillId="0" borderId="0" applyFont="0" applyFill="0" applyBorder="0" applyAlignment="0" applyProtection="0"/>
    <xf numFmtId="44" fontId="3" fillId="0" borderId="0" applyFont="0" applyFill="0" applyBorder="0" applyAlignment="0" applyProtection="0"/>
    <xf numFmtId="0" fontId="17" fillId="0" borderId="0"/>
    <xf numFmtId="0" fontId="107" fillId="0" borderId="0"/>
    <xf numFmtId="0" fontId="98" fillId="0" borderId="0"/>
    <xf numFmtId="44" fontId="3" fillId="0" borderId="0" applyFont="0" applyFill="0" applyBorder="0" applyAlignment="0" applyProtection="0"/>
    <xf numFmtId="9" fontId="3" fillId="0" borderId="0" applyFont="0" applyFill="0" applyBorder="0" applyAlignment="0" applyProtection="0"/>
    <xf numFmtId="0" fontId="98" fillId="0" borderId="0"/>
    <xf numFmtId="0" fontId="99" fillId="0" borderId="0"/>
    <xf numFmtId="0" fontId="17" fillId="0" borderId="0"/>
    <xf numFmtId="0" fontId="17" fillId="0" borderId="0"/>
    <xf numFmtId="0" fontId="99" fillId="0" borderId="0"/>
    <xf numFmtId="0" fontId="17" fillId="0" borderId="0"/>
    <xf numFmtId="0" fontId="17" fillId="0" borderId="0"/>
    <xf numFmtId="0" fontId="17" fillId="0" borderId="0"/>
    <xf numFmtId="0" fontId="17" fillId="0" borderId="0"/>
    <xf numFmtId="0" fontId="98" fillId="0" borderId="0"/>
    <xf numFmtId="0" fontId="98" fillId="0" borderId="0"/>
    <xf numFmtId="0" fontId="17" fillId="0" borderId="0"/>
    <xf numFmtId="0" fontId="98" fillId="0" borderId="0"/>
    <xf numFmtId="0" fontId="17" fillId="0" borderId="0"/>
    <xf numFmtId="0" fontId="98" fillId="0" borderId="0"/>
    <xf numFmtId="0" fontId="17" fillId="0" borderId="0"/>
    <xf numFmtId="0" fontId="17" fillId="0" borderId="0"/>
    <xf numFmtId="0" fontId="99" fillId="0" borderId="0"/>
    <xf numFmtId="0" fontId="17" fillId="0" borderId="0"/>
    <xf numFmtId="0" fontId="17" fillId="0" borderId="0"/>
    <xf numFmtId="0" fontId="17" fillId="0" borderId="0"/>
    <xf numFmtId="0" fontId="17" fillId="0" borderId="0"/>
    <xf numFmtId="0" fontId="98" fillId="0" borderId="0"/>
    <xf numFmtId="0" fontId="17" fillId="0" borderId="0"/>
    <xf numFmtId="0" fontId="17" fillId="0" borderId="0"/>
    <xf numFmtId="0" fontId="17" fillId="0" borderId="0"/>
    <xf numFmtId="0" fontId="17" fillId="0" borderId="0"/>
    <xf numFmtId="0" fontId="98" fillId="0" borderId="0"/>
    <xf numFmtId="0" fontId="98" fillId="0" borderId="0"/>
    <xf numFmtId="0" fontId="98" fillId="0" borderId="0"/>
    <xf numFmtId="0" fontId="98" fillId="0" borderId="0"/>
    <xf numFmtId="0" fontId="17" fillId="0" borderId="0"/>
    <xf numFmtId="0" fontId="17" fillId="0" borderId="0"/>
    <xf numFmtId="0" fontId="17" fillId="0" borderId="0"/>
    <xf numFmtId="0" fontId="17" fillId="0" borderId="0"/>
    <xf numFmtId="0" fontId="98" fillId="0" borderId="0"/>
    <xf numFmtId="0" fontId="17" fillId="0" borderId="0"/>
    <xf numFmtId="0" fontId="17" fillId="0" borderId="0"/>
    <xf numFmtId="0" fontId="98" fillId="0" borderId="0"/>
    <xf numFmtId="0" fontId="17" fillId="0" borderId="0"/>
    <xf numFmtId="0" fontId="17" fillId="0" borderId="0"/>
    <xf numFmtId="0" fontId="17" fillId="0" borderId="0"/>
    <xf numFmtId="0" fontId="98" fillId="0" borderId="0"/>
    <xf numFmtId="0" fontId="17" fillId="0" borderId="0"/>
    <xf numFmtId="0" fontId="98" fillId="0" borderId="0"/>
    <xf numFmtId="0" fontId="17" fillId="0" borderId="0"/>
    <xf numFmtId="0" fontId="98" fillId="0" borderId="0"/>
    <xf numFmtId="0" fontId="99" fillId="0" borderId="0"/>
    <xf numFmtId="0" fontId="17" fillId="0" borderId="0"/>
    <xf numFmtId="0" fontId="98" fillId="0" borderId="0"/>
    <xf numFmtId="0" fontId="99" fillId="0" borderId="0"/>
    <xf numFmtId="0" fontId="17" fillId="0" borderId="0"/>
    <xf numFmtId="0" fontId="17" fillId="0" borderId="0"/>
    <xf numFmtId="0" fontId="17" fillId="0" borderId="0"/>
    <xf numFmtId="0" fontId="17" fillId="0" borderId="0"/>
    <xf numFmtId="0" fontId="17" fillId="0" borderId="0"/>
    <xf numFmtId="0" fontId="17" fillId="0" borderId="0"/>
    <xf numFmtId="0" fontId="98" fillId="0" borderId="0"/>
    <xf numFmtId="0" fontId="17" fillId="0" borderId="0"/>
    <xf numFmtId="0" fontId="99" fillId="0" borderId="0"/>
    <xf numFmtId="0" fontId="98" fillId="0" borderId="0"/>
    <xf numFmtId="0" fontId="17" fillId="0" borderId="0"/>
    <xf numFmtId="0" fontId="17" fillId="0" borderId="0"/>
    <xf numFmtId="0" fontId="99" fillId="0" borderId="0"/>
    <xf numFmtId="0" fontId="98" fillId="0" borderId="0"/>
    <xf numFmtId="0" fontId="17" fillId="0" borderId="0"/>
    <xf numFmtId="0" fontId="17" fillId="0" borderId="0"/>
    <xf numFmtId="0" fontId="98" fillId="0" borderId="0"/>
    <xf numFmtId="0" fontId="99" fillId="0" borderId="0"/>
    <xf numFmtId="0" fontId="17" fillId="0" borderId="0"/>
    <xf numFmtId="0" fontId="98" fillId="0" borderId="0"/>
    <xf numFmtId="0" fontId="99" fillId="0" borderId="0"/>
    <xf numFmtId="0" fontId="17" fillId="0" borderId="0"/>
    <xf numFmtId="0" fontId="17" fillId="0" borderId="0"/>
    <xf numFmtId="0" fontId="17" fillId="0" borderId="0"/>
    <xf numFmtId="0" fontId="98" fillId="0" borderId="0"/>
    <xf numFmtId="0" fontId="99" fillId="0" borderId="0"/>
    <xf numFmtId="0" fontId="99" fillId="0" borderId="0"/>
    <xf numFmtId="0" fontId="17" fillId="0" borderId="0"/>
    <xf numFmtId="0" fontId="17" fillId="0" borderId="0"/>
    <xf numFmtId="0" fontId="98" fillId="0" borderId="0"/>
    <xf numFmtId="0" fontId="17" fillId="0" borderId="0"/>
    <xf numFmtId="0" fontId="98" fillId="0" borderId="0"/>
    <xf numFmtId="0" fontId="17" fillId="0" borderId="0"/>
    <xf numFmtId="0" fontId="98" fillId="0" borderId="0"/>
    <xf numFmtId="0" fontId="17" fillId="0" borderId="0"/>
    <xf numFmtId="0" fontId="98" fillId="0" borderId="0"/>
    <xf numFmtId="0" fontId="98" fillId="0" borderId="0"/>
    <xf numFmtId="0" fontId="17" fillId="0" borderId="0"/>
    <xf numFmtId="0" fontId="17" fillId="0" borderId="0"/>
    <xf numFmtId="0" fontId="17" fillId="0" borderId="0"/>
    <xf numFmtId="0" fontId="99" fillId="0" borderId="0"/>
    <xf numFmtId="0" fontId="99" fillId="0" borderId="0"/>
    <xf numFmtId="0" fontId="17" fillId="0" borderId="0"/>
    <xf numFmtId="0" fontId="98" fillId="0" borderId="0"/>
    <xf numFmtId="0" fontId="98" fillId="0" borderId="0"/>
    <xf numFmtId="0" fontId="17" fillId="0" borderId="0"/>
    <xf numFmtId="0" fontId="17" fillId="0" borderId="0"/>
    <xf numFmtId="0" fontId="17" fillId="0" borderId="0"/>
    <xf numFmtId="0" fontId="98" fillId="0" borderId="0"/>
    <xf numFmtId="0" fontId="98" fillId="0" borderId="0"/>
    <xf numFmtId="0" fontId="99" fillId="0" borderId="0"/>
    <xf numFmtId="0" fontId="17" fillId="54" borderId="37" applyNumberFormat="0" applyFont="0" applyAlignment="0" applyProtection="0"/>
    <xf numFmtId="0" fontId="17" fillId="0" borderId="0"/>
    <xf numFmtId="0" fontId="17" fillId="0" borderId="0"/>
    <xf numFmtId="0" fontId="17" fillId="0" borderId="0"/>
    <xf numFmtId="0" fontId="17" fillId="0" borderId="0"/>
    <xf numFmtId="0" fontId="99" fillId="0" borderId="0"/>
    <xf numFmtId="0" fontId="99" fillId="0" borderId="0"/>
    <xf numFmtId="0" fontId="17" fillId="0" borderId="0"/>
    <xf numFmtId="0" fontId="17" fillId="0" borderId="0"/>
    <xf numFmtId="0" fontId="99" fillId="0" borderId="0"/>
    <xf numFmtId="0" fontId="98" fillId="0" borderId="0"/>
    <xf numFmtId="0" fontId="17" fillId="54" borderId="37" applyNumberFormat="0" applyFont="0" applyAlignment="0" applyProtection="0"/>
    <xf numFmtId="0" fontId="17" fillId="0" borderId="0"/>
    <xf numFmtId="0" fontId="98" fillId="0" borderId="0"/>
    <xf numFmtId="0" fontId="17" fillId="0" borderId="0"/>
    <xf numFmtId="0" fontId="98" fillId="0" borderId="0"/>
    <xf numFmtId="0" fontId="98" fillId="0" borderId="0"/>
    <xf numFmtId="0" fontId="98" fillId="0" borderId="0"/>
    <xf numFmtId="0" fontId="17" fillId="0" borderId="0"/>
    <xf numFmtId="0" fontId="17" fillId="0" borderId="0"/>
    <xf numFmtId="0" fontId="98" fillId="0" borderId="0"/>
    <xf numFmtId="0" fontId="17" fillId="0" borderId="0"/>
    <xf numFmtId="0" fontId="99" fillId="0" borderId="0"/>
    <xf numFmtId="0" fontId="98" fillId="0" borderId="0"/>
    <xf numFmtId="0" fontId="17" fillId="0" borderId="0"/>
    <xf numFmtId="0" fontId="17" fillId="0" borderId="0"/>
    <xf numFmtId="0" fontId="98" fillId="0" borderId="0"/>
    <xf numFmtId="0" fontId="98" fillId="0" borderId="0"/>
    <xf numFmtId="0" fontId="99" fillId="0" borderId="0"/>
    <xf numFmtId="0" fontId="98" fillId="0" borderId="0"/>
    <xf numFmtId="0" fontId="99" fillId="0" borderId="0"/>
    <xf numFmtId="0" fontId="17" fillId="0" borderId="0"/>
    <xf numFmtId="0" fontId="17" fillId="0" borderId="0"/>
    <xf numFmtId="0" fontId="99" fillId="0" borderId="0"/>
    <xf numFmtId="0" fontId="98" fillId="0" borderId="0"/>
    <xf numFmtId="0" fontId="1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98"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0" fontId="3" fillId="0" borderId="0"/>
    <xf numFmtId="0" fontId="99"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 fillId="0" borderId="0"/>
    <xf numFmtId="43" fontId="101"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0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115" fillId="22" borderId="0" applyNumberFormat="0" applyBorder="0" applyAlignment="0" applyProtection="0"/>
    <xf numFmtId="0" fontId="3" fillId="26" borderId="29" applyNumberFormat="0" applyFont="0" applyAlignment="0" applyProtection="0"/>
    <xf numFmtId="40" fontId="46" fillId="0" borderId="13">
      <alignment horizontal="right"/>
    </xf>
    <xf numFmtId="0" fontId="110" fillId="0" borderId="0">
      <alignment horizontal="left"/>
    </xf>
    <xf numFmtId="49" fontId="17" fillId="0" borderId="0"/>
    <xf numFmtId="0" fontId="110" fillId="0" borderId="0">
      <alignment horizontal="left"/>
    </xf>
    <xf numFmtId="165" fontId="46" fillId="0" borderId="13">
      <alignment horizontal="right"/>
    </xf>
    <xf numFmtId="49" fontId="46" fillId="0" borderId="0">
      <alignment horizontal="right"/>
    </xf>
    <xf numFmtId="40" fontId="17" fillId="0" borderId="0">
      <alignment horizontal="right"/>
    </xf>
    <xf numFmtId="49" fontId="17" fillId="0" borderId="0">
      <alignment horizontal="left"/>
    </xf>
    <xf numFmtId="40" fontId="17" fillId="0" borderId="0"/>
    <xf numFmtId="49" fontId="17" fillId="0" borderId="0">
      <alignment horizontal="left"/>
    </xf>
    <xf numFmtId="165" fontId="17" fillId="0" borderId="0">
      <alignment horizontal="right"/>
    </xf>
    <xf numFmtId="49" fontId="17" fillId="0" borderId="0"/>
    <xf numFmtId="49" fontId="109" fillId="70" borderId="0">
      <alignment horizontal="right" vertical="center"/>
    </xf>
    <xf numFmtId="49" fontId="109" fillId="70" borderId="0">
      <alignment horizontal="left" vertical="center"/>
    </xf>
    <xf numFmtId="49" fontId="109" fillId="70" borderId="0">
      <alignment horizontal="center" vertical="center"/>
    </xf>
    <xf numFmtId="49" fontId="109" fillId="70" borderId="0">
      <alignment horizontal="center" vertical="center"/>
    </xf>
    <xf numFmtId="49" fontId="109" fillId="70" borderId="0">
      <alignment horizontal="right" vertical="center"/>
    </xf>
    <xf numFmtId="40" fontId="109" fillId="70" borderId="0">
      <alignment horizontal="right"/>
    </xf>
    <xf numFmtId="49" fontId="109" fillId="70" borderId="0">
      <alignment horizontal="center" vertical="center"/>
    </xf>
    <xf numFmtId="40" fontId="17" fillId="0" borderId="0"/>
    <xf numFmtId="0" fontId="17" fillId="0" borderId="0">
      <alignment horizontal="left"/>
    </xf>
    <xf numFmtId="49" fontId="17" fillId="0" borderId="0"/>
    <xf numFmtId="49" fontId="17" fillId="0" borderId="0">
      <alignment horizontal="center" vertical="center"/>
    </xf>
    <xf numFmtId="165" fontId="17" fillId="0" borderId="0">
      <alignment horizontal="right"/>
    </xf>
    <xf numFmtId="49" fontId="17" fillId="0" borderId="0"/>
    <xf numFmtId="49" fontId="109" fillId="70" borderId="0">
      <alignment horizontal="center" vertical="center"/>
    </xf>
    <xf numFmtId="49" fontId="109" fillId="70" borderId="0">
      <alignment horizontal="center" vertical="center"/>
    </xf>
    <xf numFmtId="165" fontId="109" fillId="70" borderId="0">
      <alignment horizontal="center" vertical="center"/>
    </xf>
    <xf numFmtId="49" fontId="109" fillId="70" borderId="0">
      <alignment horizontal="right"/>
    </xf>
    <xf numFmtId="40" fontId="46" fillId="0" borderId="42">
      <alignment horizontal="right"/>
    </xf>
    <xf numFmtId="0" fontId="110" fillId="0" borderId="0">
      <alignment horizontal="left"/>
    </xf>
    <xf numFmtId="49" fontId="17" fillId="0" borderId="0"/>
    <xf numFmtId="0" fontId="110" fillId="0" borderId="0">
      <alignment horizontal="left"/>
    </xf>
    <xf numFmtId="165" fontId="46" fillId="0" borderId="42">
      <alignment horizontal="right"/>
    </xf>
    <xf numFmtId="49" fontId="46" fillId="0" borderId="0">
      <alignment horizontal="right"/>
    </xf>
    <xf numFmtId="49" fontId="17" fillId="0" borderId="0"/>
    <xf numFmtId="49" fontId="17" fillId="0" borderId="0"/>
    <xf numFmtId="40" fontId="46" fillId="0" borderId="40">
      <alignment horizontal="right"/>
    </xf>
    <xf numFmtId="49" fontId="46" fillId="0" borderId="0">
      <alignment horizontal="left"/>
    </xf>
    <xf numFmtId="49" fontId="17" fillId="0" borderId="0"/>
    <xf numFmtId="49" fontId="46" fillId="0" borderId="0">
      <alignment horizontal="left"/>
    </xf>
    <xf numFmtId="165" fontId="46" fillId="0" borderId="40">
      <alignment horizontal="right"/>
    </xf>
    <xf numFmtId="49" fontId="46" fillId="0" borderId="0">
      <alignment horizontal="right"/>
    </xf>
    <xf numFmtId="49" fontId="109" fillId="70" borderId="0">
      <alignment horizontal="center" vertical="center"/>
    </xf>
    <xf numFmtId="49" fontId="109" fillId="70" borderId="0">
      <alignment horizontal="center" vertical="center"/>
    </xf>
    <xf numFmtId="49" fontId="109" fillId="70" borderId="0">
      <alignment horizontal="center" vertical="center"/>
    </xf>
    <xf numFmtId="49" fontId="109" fillId="70" borderId="0">
      <alignment horizontal="center" vertical="center"/>
    </xf>
    <xf numFmtId="49" fontId="109" fillId="70" borderId="0">
      <alignment horizontal="center" vertical="center"/>
    </xf>
    <xf numFmtId="49" fontId="109" fillId="70" borderId="0">
      <alignment horizontal="center" vertical="center"/>
    </xf>
    <xf numFmtId="49" fontId="109" fillId="70" borderId="0">
      <alignment horizontal="center" vertical="center"/>
    </xf>
    <xf numFmtId="49" fontId="109" fillId="70" borderId="0">
      <alignment horizontal="center" vertical="center"/>
    </xf>
    <xf numFmtId="49" fontId="109" fillId="70" borderId="0">
      <alignment horizontal="center" vertical="center"/>
    </xf>
    <xf numFmtId="49" fontId="17" fillId="0" borderId="0"/>
    <xf numFmtId="49" fontId="17" fillId="0" borderId="0"/>
    <xf numFmtId="49" fontId="17" fillId="0" borderId="0"/>
    <xf numFmtId="49" fontId="17" fillId="0" borderId="0"/>
    <xf numFmtId="49" fontId="17" fillId="0" borderId="0"/>
    <xf numFmtId="49" fontId="17" fillId="0" borderId="0"/>
    <xf numFmtId="0" fontId="46" fillId="71" borderId="0">
      <alignment horizontal="center" vertical="center"/>
    </xf>
    <xf numFmtId="49" fontId="17" fillId="71" borderId="0">
      <alignment horizontal="left" vertical="center"/>
    </xf>
    <xf numFmtId="49" fontId="46" fillId="71" borderId="0">
      <alignment horizontal="center" vertical="center"/>
    </xf>
    <xf numFmtId="0" fontId="46" fillId="72" borderId="0">
      <alignment horizontal="left"/>
    </xf>
    <xf numFmtId="49" fontId="17" fillId="0" borderId="0"/>
    <xf numFmtId="0" fontId="46" fillId="72" borderId="0">
      <alignment horizontal="left"/>
    </xf>
    <xf numFmtId="40" fontId="46" fillId="0" borderId="0">
      <alignment horizontal="right"/>
    </xf>
    <xf numFmtId="49" fontId="109" fillId="70" borderId="0"/>
    <xf numFmtId="49" fontId="109" fillId="70" borderId="0"/>
    <xf numFmtId="49" fontId="17" fillId="0" borderId="0"/>
    <xf numFmtId="0" fontId="111" fillId="73" borderId="0" applyFont="0" applyFill="0">
      <alignment horizontal="left" vertical="top" wrapText="1"/>
    </xf>
    <xf numFmtId="40" fontId="111" fillId="0" borderId="0"/>
    <xf numFmtId="40" fontId="111" fillId="0" borderId="0"/>
    <xf numFmtId="0" fontId="111" fillId="0" borderId="0">
      <alignment horizontal="left"/>
    </xf>
    <xf numFmtId="0" fontId="111" fillId="0" borderId="0">
      <alignment horizontal="center"/>
    </xf>
    <xf numFmtId="0" fontId="112" fillId="0" borderId="0">
      <alignment horizontal="center"/>
    </xf>
    <xf numFmtId="0" fontId="113" fillId="70" borderId="0">
      <alignment horizontal="left"/>
    </xf>
    <xf numFmtId="0" fontId="113" fillId="70" borderId="0">
      <alignment horizontal="left"/>
    </xf>
    <xf numFmtId="0" fontId="112" fillId="0" borderId="0">
      <alignment horizontal="center"/>
    </xf>
    <xf numFmtId="40" fontId="114" fillId="0" borderId="41"/>
    <xf numFmtId="40" fontId="114" fillId="0" borderId="41"/>
    <xf numFmtId="0" fontId="114" fillId="0" borderId="0"/>
    <xf numFmtId="0" fontId="114" fillId="0" borderId="0"/>
    <xf numFmtId="0" fontId="112" fillId="0" borderId="0">
      <alignment horizontal="center"/>
    </xf>
    <xf numFmtId="0" fontId="49" fillId="74" borderId="0">
      <alignment horizontal="left"/>
    </xf>
    <xf numFmtId="0" fontId="49" fillId="74" borderId="0">
      <alignment horizontal="left"/>
    </xf>
    <xf numFmtId="40" fontId="46" fillId="0" borderId="0">
      <alignment horizontal="right"/>
    </xf>
    <xf numFmtId="0" fontId="110" fillId="0" borderId="0">
      <alignment horizontal="left"/>
    </xf>
    <xf numFmtId="49" fontId="17" fillId="0" borderId="0"/>
    <xf numFmtId="0" fontId="110" fillId="0" borderId="0">
      <alignment horizontal="left"/>
    </xf>
    <xf numFmtId="165" fontId="46" fillId="0" borderId="0">
      <alignment horizontal="right"/>
    </xf>
    <xf numFmtId="49" fontId="46" fillId="0" borderId="0" applyBorder="0">
      <alignment horizontal="right"/>
    </xf>
    <xf numFmtId="0" fontId="17" fillId="0" borderId="0"/>
    <xf numFmtId="49" fontId="116" fillId="73" borderId="0">
      <alignment horizontal="left"/>
    </xf>
    <xf numFmtId="49" fontId="116" fillId="73" borderId="0">
      <alignment horizontal="left"/>
    </xf>
    <xf numFmtId="0" fontId="117" fillId="73" borderId="0">
      <alignment horizontal="left"/>
    </xf>
    <xf numFmtId="166" fontId="117" fillId="73" borderId="0">
      <alignment horizontal="left"/>
    </xf>
    <xf numFmtId="40" fontId="46" fillId="0" borderId="0">
      <alignment horizontal="right"/>
    </xf>
    <xf numFmtId="49" fontId="118" fillId="73" borderId="0">
      <alignment horizontal="left"/>
    </xf>
    <xf numFmtId="49" fontId="118" fillId="73" borderId="0">
      <alignment horizontal="left"/>
    </xf>
    <xf numFmtId="49" fontId="17" fillId="0" borderId="0"/>
    <xf numFmtId="40" fontId="46" fillId="0" borderId="40">
      <alignment horizontal="right"/>
    </xf>
    <xf numFmtId="49" fontId="46" fillId="0" borderId="0">
      <alignment horizontal="left"/>
    </xf>
    <xf numFmtId="49" fontId="17" fillId="0" borderId="0"/>
    <xf numFmtId="49" fontId="46" fillId="0" borderId="0">
      <alignment horizontal="left"/>
    </xf>
    <xf numFmtId="165" fontId="46" fillId="0" borderId="40">
      <alignment horizontal="right"/>
    </xf>
    <xf numFmtId="49" fontId="46" fillId="0" borderId="0">
      <alignment horizontal="right"/>
    </xf>
    <xf numFmtId="40" fontId="46" fillId="0" borderId="40">
      <alignment horizontal="right"/>
    </xf>
    <xf numFmtId="0" fontId="46" fillId="72" borderId="0">
      <alignment horizontal="left"/>
    </xf>
    <xf numFmtId="49" fontId="17" fillId="0" borderId="0"/>
    <xf numFmtId="0" fontId="46" fillId="72" borderId="0">
      <alignment horizontal="left"/>
    </xf>
    <xf numFmtId="165" fontId="46" fillId="0" borderId="40">
      <alignment horizontal="right"/>
    </xf>
    <xf numFmtId="49" fontId="46" fillId="0" borderId="0">
      <alignment horizontal="right"/>
    </xf>
    <xf numFmtId="0" fontId="114" fillId="0" borderId="0"/>
    <xf numFmtId="40" fontId="111" fillId="0" borderId="41"/>
    <xf numFmtId="40" fontId="111" fillId="0" borderId="41"/>
    <xf numFmtId="0" fontId="111" fillId="0" borderId="0"/>
    <xf numFmtId="0" fontId="111" fillId="0" borderId="0"/>
    <xf numFmtId="40" fontId="111" fillId="0" borderId="0"/>
    <xf numFmtId="167" fontId="111" fillId="0" borderId="0"/>
    <xf numFmtId="40" fontId="111" fillId="0" borderId="0"/>
    <xf numFmtId="0" fontId="111" fillId="0" borderId="0"/>
    <xf numFmtId="0" fontId="111" fillId="0" borderId="0"/>
    <xf numFmtId="40" fontId="46" fillId="0" borderId="41">
      <alignment horizontal="right"/>
    </xf>
    <xf numFmtId="49" fontId="46" fillId="0" borderId="0">
      <alignment horizontal="left"/>
    </xf>
    <xf numFmtId="49" fontId="17" fillId="0" borderId="0"/>
    <xf numFmtId="49" fontId="46" fillId="0" borderId="0">
      <alignment horizontal="left"/>
    </xf>
    <xf numFmtId="165" fontId="46" fillId="0" borderId="41">
      <alignment horizontal="right"/>
    </xf>
    <xf numFmtId="49" fontId="46" fillId="0" borderId="0">
      <alignment horizontal="right"/>
    </xf>
    <xf numFmtId="0" fontId="3" fillId="0" borderId="0"/>
    <xf numFmtId="0" fontId="19" fillId="0" borderId="0"/>
    <xf numFmtId="43" fontId="19"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26" borderId="29"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5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17"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17" fillId="0" borderId="0"/>
    <xf numFmtId="44" fontId="3" fillId="0" borderId="0" applyFont="0" applyFill="0" applyBorder="0" applyAlignment="0" applyProtection="0"/>
    <xf numFmtId="0" fontId="17" fillId="0" borderId="0"/>
    <xf numFmtId="44"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99"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98"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98"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99"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17"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19"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17"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19"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87" fillId="60"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87" fillId="5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17"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17"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87" fillId="5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98" fillId="0" borderId="0"/>
    <xf numFmtId="0" fontId="3" fillId="0" borderId="0"/>
    <xf numFmtId="0" fontId="3" fillId="0" borderId="0"/>
    <xf numFmtId="44" fontId="3" fillId="0" borderId="0" applyFont="0" applyFill="0" applyBorder="0" applyAlignment="0" applyProtection="0"/>
    <xf numFmtId="0" fontId="3" fillId="0" borderId="0"/>
    <xf numFmtId="0" fontId="98"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19" fillId="0" borderId="0"/>
    <xf numFmtId="0" fontId="17"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17" fillId="0" borderId="0"/>
    <xf numFmtId="0" fontId="99"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3" fontId="1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17"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17" fillId="0" borderId="0"/>
    <xf numFmtId="0" fontId="3" fillId="0" borderId="0"/>
    <xf numFmtId="0" fontId="3" fillId="0" borderId="0"/>
    <xf numFmtId="0" fontId="3" fillId="0" borderId="0"/>
    <xf numFmtId="43" fontId="3" fillId="0" borderId="0" applyFont="0" applyFill="0" applyBorder="0" applyAlignment="0" applyProtection="0"/>
    <xf numFmtId="0" fontId="98"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17" fillId="0" borderId="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98"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19"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87" fillId="6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87" fillId="56"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17"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98"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98"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7"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99"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99" fillId="0" borderId="0"/>
    <xf numFmtId="0" fontId="3" fillId="0" borderId="0"/>
    <xf numFmtId="0" fontId="3" fillId="0" borderId="0"/>
    <xf numFmtId="0" fontId="3" fillId="0" borderId="0"/>
    <xf numFmtId="0" fontId="3" fillId="0" borderId="0"/>
    <xf numFmtId="0" fontId="3" fillId="0" borderId="0"/>
    <xf numFmtId="0" fontId="87" fillId="5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17"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17" fillId="0" borderId="0"/>
    <xf numFmtId="0" fontId="3" fillId="0" borderId="0"/>
    <xf numFmtId="0" fontId="99"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17"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87" fillId="6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87" fillId="53" borderId="0" applyNumberFormat="0" applyBorder="0" applyAlignment="0" applyProtection="0"/>
    <xf numFmtId="0" fontId="3" fillId="0" borderId="0"/>
    <xf numFmtId="0" fontId="3" fillId="0" borderId="0"/>
    <xf numFmtId="0" fontId="3" fillId="0" borderId="0"/>
    <xf numFmtId="0" fontId="3" fillId="0" borderId="0"/>
    <xf numFmtId="0" fontId="17" fillId="0" borderId="0"/>
    <xf numFmtId="0" fontId="3" fillId="0" borderId="0"/>
    <xf numFmtId="43" fontId="3" fillId="0" borderId="0" applyFont="0" applyFill="0" applyBorder="0" applyAlignment="0" applyProtection="0"/>
    <xf numFmtId="0" fontId="3" fillId="0" borderId="0"/>
    <xf numFmtId="0" fontId="17"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101"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87" fillId="5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87" fillId="62" borderId="0" applyNumberFormat="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17"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17"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98"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99"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17"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1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9" fontId="19" fillId="0" borderId="0" applyFont="0" applyFill="0" applyBorder="0" applyAlignment="0" applyProtection="0"/>
    <xf numFmtId="0" fontId="17"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17" fillId="0" borderId="0"/>
    <xf numFmtId="0" fontId="3" fillId="0" borderId="0"/>
    <xf numFmtId="0" fontId="3" fillId="0" borderId="0"/>
    <xf numFmtId="44" fontId="3" fillId="0" borderId="0" applyFont="0" applyFill="0" applyBorder="0" applyAlignment="0" applyProtection="0"/>
    <xf numFmtId="0" fontId="3" fillId="0" borderId="0"/>
    <xf numFmtId="0" fontId="99" fillId="0" borderId="0"/>
    <xf numFmtId="0" fontId="1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98" fillId="0" borderId="0"/>
    <xf numFmtId="0" fontId="99"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17" fillId="0" borderId="0"/>
    <xf numFmtId="0" fontId="3" fillId="0" borderId="0"/>
    <xf numFmtId="44" fontId="3" fillId="0" borderId="0" applyFont="0" applyFill="0" applyBorder="0" applyAlignment="0" applyProtection="0"/>
    <xf numFmtId="9" fontId="101" fillId="0" borderId="0" applyFont="0" applyFill="0" applyBorder="0" applyAlignment="0" applyProtection="0"/>
    <xf numFmtId="0" fontId="99"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102" fillId="69" borderId="0" applyFont="0" applyBorder="0" applyAlignment="0">
      <alignment horizontal="center" wrapText="1"/>
    </xf>
    <xf numFmtId="0" fontId="3" fillId="0" borderId="0"/>
    <xf numFmtId="43" fontId="82" fillId="0" borderId="0" applyFont="0" applyFill="0" applyBorder="0" applyAlignment="0" applyProtection="0"/>
    <xf numFmtId="44" fontId="3" fillId="0" borderId="0" applyFont="0" applyFill="0" applyBorder="0" applyAlignment="0" applyProtection="0"/>
    <xf numFmtId="0" fontId="17"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17"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17"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98"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98"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17" fillId="0" borderId="0"/>
    <xf numFmtId="0" fontId="3" fillId="0" borderId="0"/>
    <xf numFmtId="0" fontId="3" fillId="0" borderId="0"/>
    <xf numFmtId="43" fontId="3" fillId="0" borderId="0" applyFont="0" applyFill="0" applyBorder="0" applyAlignment="0" applyProtection="0"/>
    <xf numFmtId="0" fontId="3" fillId="0" borderId="0"/>
    <xf numFmtId="43" fontId="19"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17" fillId="0" borderId="0"/>
    <xf numFmtId="0" fontId="3" fillId="0" borderId="0"/>
    <xf numFmtId="0" fontId="3" fillId="0" borderId="0"/>
    <xf numFmtId="43" fontId="82" fillId="0" borderId="0" applyFont="0" applyFill="0" applyBorder="0" applyAlignment="0" applyProtection="0"/>
    <xf numFmtId="0" fontId="3" fillId="0" borderId="0"/>
    <xf numFmtId="0" fontId="98"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17"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17"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98" fillId="0" borderId="0"/>
    <xf numFmtId="0" fontId="3" fillId="0" borderId="0"/>
    <xf numFmtId="0" fontId="3" fillId="0" borderId="0"/>
    <xf numFmtId="0" fontId="3" fillId="0" borderId="0"/>
    <xf numFmtId="0" fontId="98" fillId="0" borderId="0"/>
    <xf numFmtId="44" fontId="82"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98" fillId="0" borderId="0"/>
    <xf numFmtId="0" fontId="3" fillId="0" borderId="0"/>
    <xf numFmtId="0" fontId="3" fillId="0" borderId="0"/>
    <xf numFmtId="0" fontId="17"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87" fillId="5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87" fillId="62" borderId="0" applyNumberFormat="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17"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17"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17" fillId="0" borderId="0"/>
    <xf numFmtId="0" fontId="3" fillId="0" borderId="0"/>
    <xf numFmtId="44" fontId="3" fillId="0" borderId="0" applyFont="0" applyFill="0" applyBorder="0" applyAlignment="0" applyProtection="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17"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99" fillId="0" borderId="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87" fillId="53" borderId="0" applyNumberFormat="0" applyBorder="0" applyAlignment="0" applyProtection="0"/>
    <xf numFmtId="0" fontId="3" fillId="0" borderId="0"/>
    <xf numFmtId="0" fontId="98"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87" fillId="57" borderId="0" applyNumberFormat="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99" fillId="0" borderId="0"/>
    <xf numFmtId="0" fontId="3" fillId="0" borderId="0"/>
    <xf numFmtId="43" fontId="19"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99" fillId="0" borderId="0"/>
    <xf numFmtId="0" fontId="99"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99"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101"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7"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98"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99"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17"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17"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99"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101"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98"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17" fillId="0" borderId="0"/>
    <xf numFmtId="0" fontId="17" fillId="0" borderId="0"/>
    <xf numFmtId="43" fontId="3" fillId="0" borderId="0" applyFont="0" applyFill="0" applyBorder="0" applyAlignment="0" applyProtection="0"/>
    <xf numFmtId="0" fontId="87" fillId="56" borderId="0" applyNumberFormat="0" applyBorder="0" applyAlignment="0" applyProtection="0"/>
    <xf numFmtId="0" fontId="3" fillId="0" borderId="0"/>
    <xf numFmtId="0" fontId="87" fillId="60" borderId="0" applyNumberFormat="0" applyBorder="0" applyAlignment="0" applyProtection="0"/>
    <xf numFmtId="0" fontId="3" fillId="0" borderId="0"/>
    <xf numFmtId="0" fontId="98" fillId="0" borderId="0"/>
    <xf numFmtId="44" fontId="3" fillId="0" borderId="0" applyFont="0" applyFill="0" applyBorder="0" applyAlignment="0" applyProtection="0"/>
    <xf numFmtId="0" fontId="17" fillId="0" borderId="0"/>
    <xf numFmtId="44" fontId="3" fillId="0" borderId="0" applyFont="0" applyFill="0" applyBorder="0" applyAlignment="0" applyProtection="0"/>
    <xf numFmtId="43" fontId="3" fillId="0" borderId="0" applyFont="0" applyFill="0" applyBorder="0" applyAlignment="0" applyProtection="0"/>
    <xf numFmtId="0" fontId="99" fillId="0" borderId="0"/>
    <xf numFmtId="0" fontId="3" fillId="0" borderId="0"/>
    <xf numFmtId="0" fontId="3" fillId="0" borderId="0"/>
    <xf numFmtId="0" fontId="3" fillId="0" borderId="0"/>
    <xf numFmtId="0" fontId="3" fillId="0" borderId="0"/>
    <xf numFmtId="0" fontId="98" fillId="0" borderId="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99"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43" fontId="3" fillId="0" borderId="0" applyFont="0" applyFill="0" applyBorder="0" applyAlignment="0" applyProtection="0"/>
    <xf numFmtId="0" fontId="3" fillId="0" borderId="0"/>
    <xf numFmtId="0" fontId="17" fillId="0" borderId="0"/>
    <xf numFmtId="0" fontId="17" fillId="0" borderId="0"/>
    <xf numFmtId="43" fontId="19"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87" fillId="56" borderId="0" applyNumberFormat="0" applyBorder="0" applyAlignment="0" applyProtection="0"/>
    <xf numFmtId="0" fontId="17" fillId="0" borderId="0"/>
    <xf numFmtId="0" fontId="105" fillId="69" borderId="0" applyFont="0" applyBorder="0" applyAlignment="0">
      <alignment horizontal="center" wrapText="1"/>
    </xf>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7"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43" fontId="3" fillId="0" borderId="0" applyFont="0" applyFill="0" applyBorder="0" applyAlignment="0" applyProtection="0"/>
    <xf numFmtId="0" fontId="99" fillId="0" borderId="0"/>
    <xf numFmtId="0" fontId="98" fillId="0" borderId="0"/>
    <xf numFmtId="0" fontId="17" fillId="0" borderId="0"/>
    <xf numFmtId="0" fontId="17"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98"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17"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98" fillId="0" borderId="0"/>
    <xf numFmtId="0" fontId="3" fillId="0" borderId="0"/>
    <xf numFmtId="0" fontId="17" fillId="0" borderId="0"/>
    <xf numFmtId="0" fontId="3" fillId="0" borderId="0"/>
    <xf numFmtId="0" fontId="3" fillId="0" borderId="0"/>
    <xf numFmtId="0" fontId="3" fillId="0" borderId="0"/>
    <xf numFmtId="0" fontId="3" fillId="0" borderId="0"/>
    <xf numFmtId="0" fontId="98" fillId="0" borderId="0"/>
    <xf numFmtId="0" fontId="98" fillId="0" borderId="0"/>
    <xf numFmtId="0" fontId="3" fillId="0" borderId="0"/>
    <xf numFmtId="0" fontId="3" fillId="0" borderId="0"/>
    <xf numFmtId="0" fontId="3" fillId="0" borderId="0"/>
    <xf numFmtId="43" fontId="82" fillId="0" borderId="0" applyFont="0" applyFill="0" applyBorder="0" applyAlignment="0" applyProtection="0"/>
    <xf numFmtId="0" fontId="17" fillId="0" borderId="0"/>
    <xf numFmtId="43" fontId="3" fillId="0" borderId="0" applyFont="0" applyFill="0" applyBorder="0" applyAlignment="0" applyProtection="0"/>
    <xf numFmtId="0" fontId="98"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17" fillId="0" borderId="0"/>
    <xf numFmtId="43" fontId="3" fillId="0" borderId="0" applyFont="0" applyFill="0" applyBorder="0" applyAlignment="0" applyProtection="0"/>
    <xf numFmtId="43" fontId="3" fillId="0" borderId="0" applyFont="0" applyFill="0" applyBorder="0" applyAlignment="0" applyProtection="0"/>
    <xf numFmtId="0" fontId="98"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17" fillId="0" borderId="0"/>
    <xf numFmtId="43" fontId="3" fillId="0" borderId="0" applyFont="0" applyFill="0" applyBorder="0" applyAlignment="0" applyProtection="0"/>
    <xf numFmtId="0" fontId="3" fillId="0" borderId="0"/>
    <xf numFmtId="0" fontId="3" fillId="0" borderId="0"/>
    <xf numFmtId="0" fontId="98"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19"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98" fillId="0" borderId="0"/>
    <xf numFmtId="0" fontId="99" fillId="0" borderId="0"/>
    <xf numFmtId="44" fontId="19" fillId="0" borderId="0" applyFont="0" applyFill="0" applyBorder="0" applyAlignment="0" applyProtection="0"/>
    <xf numFmtId="43" fontId="3" fillId="0" borderId="0" applyFont="0" applyFill="0" applyBorder="0" applyAlignment="0" applyProtection="0"/>
    <xf numFmtId="0" fontId="98" fillId="0" borderId="0"/>
    <xf numFmtId="0" fontId="17"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17" fillId="0" borderId="0"/>
    <xf numFmtId="0" fontId="98" fillId="0" borderId="0"/>
    <xf numFmtId="0" fontId="3" fillId="0" borderId="0"/>
    <xf numFmtId="44" fontId="8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105" fillId="69" borderId="0" applyFont="0" applyBorder="0" applyAlignment="0">
      <alignment horizontal="center" wrapText="1"/>
    </xf>
    <xf numFmtId="0" fontId="99" fillId="0" borderId="0"/>
    <xf numFmtId="0" fontId="17" fillId="0" borderId="0"/>
    <xf numFmtId="43" fontId="82" fillId="0" borderId="0" applyFont="0" applyFill="0" applyBorder="0" applyAlignment="0" applyProtection="0"/>
    <xf numFmtId="0" fontId="3" fillId="0" borderId="0"/>
    <xf numFmtId="0" fontId="17"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98" fillId="0" borderId="0"/>
    <xf numFmtId="0" fontId="17" fillId="0" borderId="0"/>
    <xf numFmtId="0" fontId="3" fillId="0" borderId="0"/>
    <xf numFmtId="0" fontId="102" fillId="69" borderId="0" applyFont="0" applyBorder="0" applyAlignment="0">
      <alignment horizontal="center" wrapText="1"/>
    </xf>
    <xf numFmtId="0" fontId="3" fillId="0" borderId="0"/>
    <xf numFmtId="0" fontId="3" fillId="0" borderId="0"/>
    <xf numFmtId="0" fontId="17" fillId="0" borderId="0"/>
    <xf numFmtId="43" fontId="82" fillId="0" borderId="0" applyFont="0" applyFill="0" applyBorder="0" applyAlignment="0" applyProtection="0"/>
    <xf numFmtId="43" fontId="82" fillId="0" borderId="0" applyFont="0" applyFill="0" applyBorder="0" applyAlignment="0" applyProtection="0"/>
    <xf numFmtId="0" fontId="98" fillId="0" borderId="0"/>
    <xf numFmtId="0" fontId="3" fillId="0" borderId="0"/>
    <xf numFmtId="0" fontId="3" fillId="0" borderId="0"/>
    <xf numFmtId="0" fontId="3" fillId="0" borderId="0"/>
    <xf numFmtId="43" fontId="101" fillId="0" borderId="0" applyFont="0" applyFill="0" applyBorder="0" applyAlignment="0" applyProtection="0"/>
    <xf numFmtId="0" fontId="3" fillId="0" borderId="0"/>
    <xf numFmtId="0" fontId="17" fillId="0" borderId="0"/>
    <xf numFmtId="44" fontId="82" fillId="0" borderId="0" applyFont="0" applyFill="0" applyBorder="0" applyAlignment="0" applyProtection="0"/>
    <xf numFmtId="0" fontId="17" fillId="0" borderId="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99"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17" fillId="0" borderId="0"/>
    <xf numFmtId="0" fontId="17" fillId="0" borderId="0"/>
    <xf numFmtId="0" fontId="98" fillId="0" borderId="0"/>
    <xf numFmtId="0" fontId="3" fillId="0" borderId="0"/>
    <xf numFmtId="0" fontId="98" fillId="0" borderId="0"/>
    <xf numFmtId="0" fontId="17"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17" fillId="0" borderId="0"/>
    <xf numFmtId="0" fontId="98" fillId="0" borderId="0"/>
    <xf numFmtId="43" fontId="3" fillId="0" borderId="0" applyFont="0" applyFill="0" applyBorder="0" applyAlignment="0" applyProtection="0"/>
    <xf numFmtId="0" fontId="3" fillId="0" borderId="0"/>
    <xf numFmtId="0" fontId="3" fillId="0" borderId="0"/>
    <xf numFmtId="0" fontId="17" fillId="0" borderId="0"/>
    <xf numFmtId="0" fontId="3" fillId="0" borderId="0"/>
    <xf numFmtId="0" fontId="3" fillId="0" borderId="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9"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98"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9" fontId="82" fillId="0" borderId="0" applyFont="0" applyFill="0" applyBorder="0" applyAlignment="0" applyProtection="0"/>
    <xf numFmtId="0" fontId="98"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0" fontId="17"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3"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101"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99" fillId="0" borderId="0"/>
    <xf numFmtId="0" fontId="17"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43" fontId="101"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9" fontId="82" fillId="0" borderId="0" applyFont="0" applyFill="0" applyBorder="0" applyAlignment="0" applyProtection="0"/>
    <xf numFmtId="0" fontId="98" fillId="0" borderId="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98" fillId="0" borderId="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99"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98" fillId="0" borderId="0"/>
    <xf numFmtId="43" fontId="3" fillId="0" borderId="0" applyFont="0" applyFill="0" applyBorder="0" applyAlignment="0" applyProtection="0"/>
    <xf numFmtId="0" fontId="17"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99"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98" fillId="0" borderId="0"/>
    <xf numFmtId="44"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82" fillId="0" borderId="0" applyFont="0" applyFill="0" applyBorder="0" applyAlignment="0" applyProtection="0"/>
    <xf numFmtId="0" fontId="3" fillId="0" borderId="0"/>
    <xf numFmtId="44"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0" fontId="3"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98"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43" fontId="19"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101"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101"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99"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3" fillId="0" borderId="0"/>
    <xf numFmtId="44" fontId="8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9"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9"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4" fontId="101"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44" fontId="82" fillId="0" borderId="0" applyFont="0" applyFill="0" applyBorder="0" applyAlignment="0" applyProtection="0"/>
    <xf numFmtId="44" fontId="3"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98" fillId="0" borderId="0"/>
    <xf numFmtId="0" fontId="17" fillId="0" borderId="0"/>
    <xf numFmtId="0" fontId="17" fillId="0" borderId="0"/>
    <xf numFmtId="0" fontId="98" fillId="0" borderId="0"/>
    <xf numFmtId="0" fontId="17" fillId="0" borderId="0"/>
    <xf numFmtId="0" fontId="17" fillId="0" borderId="0"/>
    <xf numFmtId="0" fontId="99"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4" fontId="82" fillId="0" borderId="0" applyFont="0" applyFill="0" applyBorder="0" applyAlignment="0" applyProtection="0"/>
    <xf numFmtId="44" fontId="82" fillId="0" borderId="0" applyFont="0" applyFill="0" applyBorder="0" applyAlignment="0" applyProtection="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99" fillId="0" borderId="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99"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99"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4" fontId="82"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0" fontId="3" fillId="0" borderId="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10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101"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3" fontId="101"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4"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9"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101"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44" fontId="82" fillId="0" borderId="0" applyFont="0" applyFill="0" applyBorder="0" applyAlignment="0" applyProtection="0"/>
    <xf numFmtId="0" fontId="3" fillId="0" borderId="0"/>
    <xf numFmtId="43" fontId="3" fillId="0" borderId="0" applyFont="0" applyFill="0" applyBorder="0" applyAlignment="0" applyProtection="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17"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44" fontId="82"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44"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9"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99"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0" fontId="3" fillId="0" borderId="0"/>
    <xf numFmtId="44"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4" fontId="82" fillId="0" borderId="0" applyFont="0" applyFill="0" applyBorder="0" applyAlignment="0" applyProtection="0"/>
    <xf numFmtId="43" fontId="101"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98"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44"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43" fontId="3" fillId="0" borderId="0" applyFont="0" applyFill="0" applyBorder="0" applyAlignment="0" applyProtection="0"/>
    <xf numFmtId="44" fontId="8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43" fontId="101"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43" fontId="82"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3" fontId="82" fillId="0" borderId="0" applyFont="0" applyFill="0" applyBorder="0" applyAlignment="0" applyProtection="0"/>
    <xf numFmtId="44" fontId="82"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4" fontId="82" fillId="0" borderId="0" applyFont="0" applyFill="0" applyBorder="0" applyAlignment="0" applyProtection="0"/>
    <xf numFmtId="43" fontId="82" fillId="0" borderId="0" applyFont="0" applyFill="0" applyBorder="0" applyAlignment="0" applyProtection="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101"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0" fontId="3" fillId="0" borderId="0"/>
    <xf numFmtId="44"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3" fontId="82" fillId="0" borderId="0" applyFont="0" applyFill="0" applyBorder="0" applyAlignment="0" applyProtection="0"/>
    <xf numFmtId="0" fontId="3" fillId="0" borderId="0"/>
    <xf numFmtId="44"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8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29" applyNumberFormat="0" applyFont="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8" borderId="0" applyNumberFormat="0" applyBorder="0" applyAlignment="0" applyProtection="0"/>
    <xf numFmtId="0" fontId="19" fillId="29" borderId="0" applyNumberFormat="0" applyBorder="0" applyAlignment="0" applyProtection="0"/>
    <xf numFmtId="0" fontId="19" fillId="33" borderId="0" applyNumberFormat="0" applyBorder="0" applyAlignment="0" applyProtection="0"/>
    <xf numFmtId="0" fontId="19" fillId="37" borderId="0" applyNumberFormat="0" applyBorder="0" applyAlignment="0" applyProtection="0"/>
    <xf numFmtId="0" fontId="19" fillId="41" borderId="0" applyNumberFormat="0" applyBorder="0" applyAlignment="0" applyProtection="0"/>
    <xf numFmtId="0" fontId="19" fillId="45" borderId="0" applyNumberFormat="0" applyBorder="0" applyAlignment="0" applyProtection="0"/>
    <xf numFmtId="0" fontId="19" fillId="49" borderId="0" applyNumberFormat="0" applyBorder="0" applyAlignment="0" applyProtection="0"/>
    <xf numFmtId="0" fontId="81" fillId="30" borderId="0" applyNumberFormat="0" applyBorder="0" applyAlignment="0" applyProtection="0"/>
    <xf numFmtId="0" fontId="119" fillId="30" borderId="0" applyNumberFormat="0" applyBorder="0" applyAlignment="0" applyProtection="0"/>
    <xf numFmtId="0" fontId="81" fillId="34" borderId="0" applyNumberFormat="0" applyBorder="0" applyAlignment="0" applyProtection="0"/>
    <xf numFmtId="0" fontId="119" fillId="34" borderId="0" applyNumberFormat="0" applyBorder="0" applyAlignment="0" applyProtection="0"/>
    <xf numFmtId="0" fontId="81" fillId="38" borderId="0" applyNumberFormat="0" applyBorder="0" applyAlignment="0" applyProtection="0"/>
    <xf numFmtId="0" fontId="119" fillId="38" borderId="0" applyNumberFormat="0" applyBorder="0" applyAlignment="0" applyProtection="0"/>
    <xf numFmtId="0" fontId="81" fillId="42" borderId="0" applyNumberFormat="0" applyBorder="0" applyAlignment="0" applyProtection="0"/>
    <xf numFmtId="0" fontId="119" fillId="42" borderId="0" applyNumberFormat="0" applyBorder="0" applyAlignment="0" applyProtection="0"/>
    <xf numFmtId="0" fontId="81" fillId="46" borderId="0" applyNumberFormat="0" applyBorder="0" applyAlignment="0" applyProtection="0"/>
    <xf numFmtId="0" fontId="119" fillId="46" borderId="0" applyNumberFormat="0" applyBorder="0" applyAlignment="0" applyProtection="0"/>
    <xf numFmtId="0" fontId="81" fillId="50" borderId="0" applyNumberFormat="0" applyBorder="0" applyAlignment="0" applyProtection="0"/>
    <xf numFmtId="0" fontId="119" fillId="50" borderId="0" applyNumberFormat="0" applyBorder="0" applyAlignment="0" applyProtection="0"/>
    <xf numFmtId="0" fontId="119" fillId="27" borderId="0" applyNumberFormat="0" applyBorder="0" applyAlignment="0" applyProtection="0"/>
    <xf numFmtId="0" fontId="119" fillId="27" borderId="0" applyNumberFormat="0" applyBorder="0" applyAlignment="0" applyProtection="0"/>
    <xf numFmtId="0" fontId="119" fillId="31" borderId="0" applyNumberFormat="0" applyBorder="0" applyAlignment="0" applyProtection="0"/>
    <xf numFmtId="0" fontId="119" fillId="31" borderId="0" applyNumberFormat="0" applyBorder="0" applyAlignment="0" applyProtection="0"/>
    <xf numFmtId="0" fontId="119" fillId="35" borderId="0" applyNumberFormat="0" applyBorder="0" applyAlignment="0" applyProtection="0"/>
    <xf numFmtId="0" fontId="119" fillId="35" borderId="0" applyNumberFormat="0" applyBorder="0" applyAlignment="0" applyProtection="0"/>
    <xf numFmtId="0" fontId="119" fillId="39" borderId="0" applyNumberFormat="0" applyBorder="0" applyAlignment="0" applyProtection="0"/>
    <xf numFmtId="0" fontId="119" fillId="39" borderId="0" applyNumberFormat="0" applyBorder="0" applyAlignment="0" applyProtection="0"/>
    <xf numFmtId="0" fontId="119" fillId="43" borderId="0" applyNumberFormat="0" applyBorder="0" applyAlignment="0" applyProtection="0"/>
    <xf numFmtId="0" fontId="119" fillId="43" borderId="0" applyNumberFormat="0" applyBorder="0" applyAlignment="0" applyProtection="0"/>
    <xf numFmtId="0" fontId="119" fillId="47" borderId="0" applyNumberFormat="0" applyBorder="0" applyAlignment="0" applyProtection="0"/>
    <xf numFmtId="0" fontId="119" fillId="47" borderId="0" applyNumberFormat="0" applyBorder="0" applyAlignment="0" applyProtection="0"/>
    <xf numFmtId="0" fontId="120" fillId="21" borderId="0" applyNumberFormat="0" applyBorder="0" applyAlignment="0" applyProtection="0"/>
    <xf numFmtId="0" fontId="121" fillId="24" borderId="25" applyNumberFormat="0" applyAlignment="0" applyProtection="0"/>
    <xf numFmtId="0" fontId="122" fillId="25" borderId="28"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9"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9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0" fontId="123" fillId="0" borderId="0" applyNumberFormat="0" applyFill="0" applyBorder="0" applyAlignment="0" applyProtection="0"/>
    <xf numFmtId="0" fontId="124" fillId="20" borderId="0" applyNumberFormat="0" applyBorder="0" applyAlignment="0" applyProtection="0"/>
    <xf numFmtId="0" fontId="125" fillId="0" borderId="22" applyNumberFormat="0" applyFill="0" applyAlignment="0" applyProtection="0"/>
    <xf numFmtId="0" fontId="126" fillId="0" borderId="23" applyNumberFormat="0" applyFill="0" applyAlignment="0" applyProtection="0"/>
    <xf numFmtId="0" fontId="94" fillId="0" borderId="35" applyNumberFormat="0" applyFill="0" applyAlignment="0" applyProtection="0"/>
    <xf numFmtId="0" fontId="94" fillId="0" borderId="35" applyNumberFormat="0" applyFill="0" applyAlignment="0" applyProtection="0"/>
    <xf numFmtId="0" fontId="127" fillId="0" borderId="24" applyNumberFormat="0" applyFill="0" applyAlignment="0" applyProtection="0"/>
    <xf numFmtId="0" fontId="127" fillId="0" borderId="0" applyNumberFormat="0" applyFill="0" applyBorder="0" applyAlignment="0" applyProtection="0"/>
    <xf numFmtId="0" fontId="128" fillId="23" borderId="25" applyNumberFormat="0" applyAlignment="0" applyProtection="0"/>
    <xf numFmtId="0" fontId="129" fillId="0" borderId="27" applyNumberFormat="0" applyFill="0" applyAlignment="0" applyProtection="0"/>
    <xf numFmtId="0" fontId="130" fillId="22" borderId="0" applyNumberFormat="0" applyBorder="0" applyAlignment="0" applyProtection="0"/>
    <xf numFmtId="0" fontId="15" fillId="0" borderId="0"/>
    <xf numFmtId="0" fontId="19" fillId="0" borderId="0"/>
    <xf numFmtId="0" fontId="19" fillId="0" borderId="0"/>
    <xf numFmtId="0" fontId="19" fillId="0" borderId="0"/>
    <xf numFmtId="0" fontId="19" fillId="0" borderId="0"/>
    <xf numFmtId="0" fontId="15" fillId="0" borderId="0"/>
    <xf numFmtId="0" fontId="15" fillId="0" borderId="0"/>
    <xf numFmtId="0" fontId="17" fillId="0" borderId="0"/>
    <xf numFmtId="0" fontId="98" fillId="0" borderId="0"/>
    <xf numFmtId="0" fontId="17" fillId="0" borderId="0"/>
    <xf numFmtId="0" fontId="19" fillId="0" borderId="0"/>
    <xf numFmtId="0" fontId="3" fillId="0" borderId="0"/>
    <xf numFmtId="0" fontId="17" fillId="0" borderId="0"/>
    <xf numFmtId="0" fontId="3" fillId="0" borderId="0"/>
    <xf numFmtId="0" fontId="17" fillId="0" borderId="0"/>
    <xf numFmtId="0" fontId="17" fillId="0" borderId="0"/>
    <xf numFmtId="0" fontId="17" fillId="0" borderId="0"/>
    <xf numFmtId="0" fontId="17" fillId="0" borderId="0"/>
    <xf numFmtId="0" fontId="17" fillId="0" borderId="0"/>
    <xf numFmtId="0" fontId="19" fillId="26" borderId="29" applyNumberFormat="0" applyFont="0" applyAlignment="0" applyProtection="0"/>
    <xf numFmtId="0" fontId="131" fillId="24" borderId="26" applyNumberFormat="0" applyAlignment="0" applyProtection="0"/>
    <xf numFmtId="9" fontId="15" fillId="0" borderId="0" applyFont="0" applyFill="0" applyBorder="0" applyAlignment="0" applyProtection="0"/>
    <xf numFmtId="0" fontId="132" fillId="0" borderId="0" applyNumberFormat="0" applyFill="0" applyBorder="0" applyAlignment="0" applyProtection="0"/>
    <xf numFmtId="0" fontId="133" fillId="0" borderId="30" applyNumberFormat="0" applyFill="0" applyAlignment="0" applyProtection="0"/>
    <xf numFmtId="0" fontId="134" fillId="0" borderId="0" applyNumberForma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26" borderId="29"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26" borderId="2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29"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1" fillId="0" borderId="0"/>
  </cellStyleXfs>
  <cellXfs count="371">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2" borderId="0" xfId="0" applyFill="1" applyBorder="1" applyAlignment="1">
      <alignment horizontal="left" vertical="top"/>
    </xf>
    <xf numFmtId="0" fontId="13" fillId="0" borderId="0" xfId="0" applyFont="1" applyFill="1" applyBorder="1" applyAlignment="1">
      <alignment horizontal="center" vertical="top"/>
    </xf>
    <xf numFmtId="0" fontId="9" fillId="0" borderId="0" xfId="2" applyAlignment="1">
      <alignment horizontal="left" vertical="top"/>
    </xf>
    <xf numFmtId="0" fontId="12" fillId="0" borderId="0" xfId="0" applyFont="1" applyFill="1" applyBorder="1" applyAlignment="1">
      <alignment horizontal="left" vertical="top"/>
    </xf>
    <xf numFmtId="0" fontId="9" fillId="0" borderId="0" xfId="0" applyFont="1" applyFill="1" applyBorder="1" applyAlignment="1">
      <alignment horizontal="left" vertical="top"/>
    </xf>
    <xf numFmtId="0" fontId="0" fillId="6" borderId="0" xfId="0" applyFill="1" applyBorder="1" applyAlignment="1">
      <alignment horizontal="left" vertical="top"/>
    </xf>
    <xf numFmtId="0" fontId="0" fillId="5" borderId="0" xfId="0" applyFill="1" applyBorder="1" applyAlignment="1">
      <alignment horizontal="left" vertical="top"/>
    </xf>
    <xf numFmtId="0" fontId="30" fillId="7" borderId="10" xfId="0" applyFont="1" applyFill="1" applyBorder="1" applyAlignment="1">
      <alignment horizontal="center" vertical="center" wrapText="1"/>
    </xf>
    <xf numFmtId="0" fontId="31" fillId="7" borderId="9" xfId="0" applyFont="1" applyFill="1" applyBorder="1" applyAlignment="1">
      <alignment horizontal="center" wrapText="1"/>
    </xf>
    <xf numFmtId="164" fontId="30" fillId="7" borderId="9" xfId="1" applyNumberFormat="1" applyFont="1" applyFill="1" applyBorder="1" applyAlignment="1">
      <alignment horizontal="center" wrapText="1"/>
    </xf>
    <xf numFmtId="164" fontId="6" fillId="0" borderId="11" xfId="1" applyNumberFormat="1" applyFont="1" applyBorder="1" applyAlignment="1">
      <alignment vertical="center"/>
    </xf>
    <xf numFmtId="164" fontId="33" fillId="8" borderId="0" xfId="1" applyNumberFormat="1" applyFont="1" applyFill="1" applyBorder="1" applyAlignment="1">
      <alignment horizontal="left" vertical="top"/>
    </xf>
    <xf numFmtId="0" fontId="14" fillId="8" borderId="0" xfId="0" applyFont="1" applyFill="1" applyBorder="1" applyAlignment="1">
      <alignment horizontal="left" vertical="top" wrapText="1"/>
    </xf>
    <xf numFmtId="0" fontId="21" fillId="8" borderId="0" xfId="0" applyFont="1" applyFill="1" applyBorder="1" applyAlignment="1">
      <alignment horizontal="left"/>
    </xf>
    <xf numFmtId="1" fontId="0" fillId="0" borderId="0" xfId="0" applyNumberFormat="1" applyFill="1" applyBorder="1" applyAlignment="1">
      <alignment horizontal="left" vertical="top"/>
    </xf>
    <xf numFmtId="0" fontId="30" fillId="9" borderId="10" xfId="0" applyFont="1" applyFill="1" applyBorder="1" applyAlignment="1">
      <alignment horizontal="center" vertical="center" wrapText="1"/>
    </xf>
    <xf numFmtId="0" fontId="9" fillId="7" borderId="0" xfId="2" applyFill="1" applyAlignment="1">
      <alignment horizontal="left" vertical="top"/>
    </xf>
    <xf numFmtId="14" fontId="9" fillId="7" borderId="0" xfId="2" applyNumberFormat="1" applyFill="1" applyAlignment="1">
      <alignment horizontal="left" vertical="top"/>
    </xf>
    <xf numFmtId="0" fontId="16" fillId="10" borderId="4" xfId="0" applyFont="1" applyFill="1" applyBorder="1" applyAlignment="1">
      <alignment horizontal="left" vertical="top"/>
    </xf>
    <xf numFmtId="0" fontId="16" fillId="10" borderId="0" xfId="0" applyFont="1" applyFill="1" applyBorder="1" applyAlignment="1">
      <alignment horizontal="left" vertical="top"/>
    </xf>
    <xf numFmtId="0" fontId="14" fillId="12" borderId="0" xfId="0" applyFont="1" applyFill="1" applyBorder="1" applyAlignment="1">
      <alignment horizontal="left" vertical="top" wrapText="1"/>
    </xf>
    <xf numFmtId="0" fontId="21" fillId="8" borderId="4" xfId="0" applyFont="1" applyFill="1" applyBorder="1" applyAlignment="1">
      <alignment horizontal="left"/>
    </xf>
    <xf numFmtId="164" fontId="33" fillId="8" borderId="2" xfId="1" applyNumberFormat="1" applyFont="1" applyFill="1" applyBorder="1" applyAlignment="1">
      <alignment horizontal="left" vertical="top"/>
    </xf>
    <xf numFmtId="0" fontId="21" fillId="8" borderId="2" xfId="0" applyFont="1" applyFill="1" applyBorder="1" applyAlignment="1">
      <alignment horizontal="left"/>
    </xf>
    <xf numFmtId="0" fontId="21" fillId="8" borderId="3" xfId="0" applyFont="1" applyFill="1" applyBorder="1" applyAlignment="1">
      <alignment horizontal="left"/>
    </xf>
    <xf numFmtId="0" fontId="14" fillId="8" borderId="2" xfId="0" applyFont="1" applyFill="1" applyBorder="1" applyAlignment="1">
      <alignment horizontal="left" vertical="top" wrapText="1"/>
    </xf>
    <xf numFmtId="0" fontId="40" fillId="8" borderId="0" xfId="0" applyFont="1" applyFill="1" applyAlignment="1">
      <alignment horizontal="left"/>
    </xf>
    <xf numFmtId="0" fontId="30" fillId="9" borderId="10" xfId="0" applyFont="1" applyFill="1" applyBorder="1" applyAlignment="1">
      <alignment horizontal="left" vertical="center" wrapText="1"/>
    </xf>
    <xf numFmtId="0" fontId="30" fillId="9" borderId="10" xfId="0" applyFont="1" applyFill="1" applyBorder="1" applyAlignment="1">
      <alignment horizontal="left" vertical="top" wrapText="1"/>
    </xf>
    <xf numFmtId="0" fontId="10" fillId="0" borderId="0" xfId="2" applyFont="1" applyFill="1" applyAlignment="1">
      <alignment horizontal="left" vertical="top"/>
    </xf>
    <xf numFmtId="0" fontId="9" fillId="0" borderId="0" xfId="2" applyFill="1" applyAlignment="1">
      <alignment horizontal="left" vertical="top"/>
    </xf>
    <xf numFmtId="0" fontId="9" fillId="0" borderId="0" xfId="2" applyFill="1" applyAlignment="1">
      <alignment horizontal="left" vertical="top" wrapText="1"/>
    </xf>
    <xf numFmtId="0" fontId="12" fillId="0" borderId="0" xfId="0" applyFont="1" applyFill="1" applyAlignment="1">
      <alignment horizontal="left" vertical="top" wrapText="1"/>
    </xf>
    <xf numFmtId="0" fontId="12" fillId="0" borderId="0" xfId="0" applyFont="1" applyFill="1" applyBorder="1" applyAlignment="1">
      <alignment horizontal="left" vertical="top" wrapText="1"/>
    </xf>
    <xf numFmtId="0" fontId="23" fillId="4" borderId="0" xfId="0" applyFont="1" applyFill="1" applyBorder="1" applyAlignment="1">
      <alignment horizontal="left" vertical="center"/>
    </xf>
    <xf numFmtId="0" fontId="23" fillId="4" borderId="0" xfId="0" applyFont="1" applyFill="1" applyBorder="1" applyAlignment="1">
      <alignment horizontal="left" vertical="top" wrapText="1"/>
    </xf>
    <xf numFmtId="0" fontId="23" fillId="4" borderId="0" xfId="0" applyFont="1" applyFill="1" applyBorder="1" applyAlignment="1">
      <alignment horizontal="left" vertical="top"/>
    </xf>
    <xf numFmtId="0" fontId="26" fillId="4" borderId="0" xfId="0" applyFont="1" applyFill="1" applyBorder="1" applyAlignment="1">
      <alignment horizontal="left" vertical="top" wrapText="1"/>
    </xf>
    <xf numFmtId="0" fontId="23" fillId="4" borderId="0" xfId="0" applyFont="1" applyFill="1" applyBorder="1" applyAlignment="1">
      <alignment horizontal="right" vertical="center" wrapText="1"/>
    </xf>
    <xf numFmtId="0" fontId="27" fillId="4" borderId="5" xfId="0" applyFont="1" applyFill="1" applyBorder="1" applyAlignment="1">
      <alignment vertical="top" wrapText="1"/>
    </xf>
    <xf numFmtId="0" fontId="16" fillId="10" borderId="0" xfId="0" applyFont="1" applyFill="1" applyBorder="1" applyAlignment="1">
      <alignment horizontal="left" vertical="top" wrapText="1"/>
    </xf>
    <xf numFmtId="0" fontId="16" fillId="12" borderId="0" xfId="0" applyFont="1" applyFill="1" applyBorder="1" applyAlignment="1">
      <alignment horizontal="left" vertical="top"/>
    </xf>
    <xf numFmtId="0" fontId="16" fillId="12" borderId="0" xfId="0" applyFont="1" applyFill="1" applyBorder="1" applyAlignment="1">
      <alignment horizontal="left" vertical="top" wrapText="1"/>
    </xf>
    <xf numFmtId="0" fontId="46" fillId="12" borderId="0" xfId="0" applyFont="1" applyFill="1" applyBorder="1" applyAlignment="1">
      <alignment horizontal="left" vertical="top" wrapText="1"/>
    </xf>
    <xf numFmtId="0" fontId="13" fillId="0" borderId="0" xfId="0" applyFont="1" applyFill="1" applyBorder="1" applyAlignment="1">
      <alignment horizontal="left" vertical="top"/>
    </xf>
    <xf numFmtId="0" fontId="48"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6" fillId="8" borderId="1" xfId="0" applyFont="1" applyFill="1" applyBorder="1" applyAlignment="1">
      <alignment horizontal="left" vertical="top"/>
    </xf>
    <xf numFmtId="0" fontId="49" fillId="8" borderId="2" xfId="0" applyFont="1" applyFill="1" applyBorder="1" applyAlignment="1">
      <alignment horizontal="left" vertical="top" wrapText="1"/>
    </xf>
    <xf numFmtId="0" fontId="16" fillId="10" borderId="0" xfId="0" applyFont="1" applyFill="1" applyBorder="1" applyAlignment="1"/>
    <xf numFmtId="0" fontId="16" fillId="10" borderId="5" xfId="0" applyFont="1" applyFill="1" applyBorder="1" applyAlignment="1"/>
    <xf numFmtId="0" fontId="50" fillId="10" borderId="0" xfId="0" applyFont="1" applyFill="1" applyBorder="1" applyAlignment="1">
      <alignment vertical="top" wrapText="1"/>
    </xf>
    <xf numFmtId="0" fontId="50" fillId="10" borderId="5" xfId="0" applyFont="1" applyFill="1" applyBorder="1" applyAlignment="1">
      <alignment vertical="top" wrapText="1"/>
    </xf>
    <xf numFmtId="0" fontId="16" fillId="10" borderId="0" xfId="0" applyFont="1" applyFill="1" applyBorder="1" applyAlignment="1">
      <alignment horizontal="center" vertical="top"/>
    </xf>
    <xf numFmtId="0" fontId="48" fillId="3" borderId="0" xfId="0" applyFont="1" applyFill="1" applyBorder="1" applyAlignment="1">
      <alignment horizontal="left" vertical="top"/>
    </xf>
    <xf numFmtId="0" fontId="50" fillId="10" borderId="0" xfId="0" applyFont="1" applyFill="1" applyBorder="1" applyAlignment="1">
      <alignment horizontal="left" vertical="top" wrapText="1"/>
    </xf>
    <xf numFmtId="14" fontId="16" fillId="10" borderId="0" xfId="0" applyNumberFormat="1" applyFont="1" applyFill="1" applyBorder="1" applyAlignment="1">
      <alignment horizontal="center" vertical="top"/>
    </xf>
    <xf numFmtId="0" fontId="51" fillId="10" borderId="0" xfId="0" applyFont="1" applyFill="1" applyBorder="1" applyAlignment="1">
      <alignment horizontal="left" vertical="top" wrapText="1"/>
    </xf>
    <xf numFmtId="0" fontId="48" fillId="10" borderId="0" xfId="0" applyFont="1" applyFill="1" applyBorder="1" applyAlignment="1">
      <alignment horizontal="left" vertical="top"/>
    </xf>
    <xf numFmtId="0" fontId="51" fillId="10" borderId="5" xfId="0" applyFont="1" applyFill="1" applyBorder="1" applyAlignment="1">
      <alignment horizontal="left" vertical="top" wrapText="1"/>
    </xf>
    <xf numFmtId="0" fontId="16" fillId="8" borderId="4" xfId="0" applyFont="1" applyFill="1" applyBorder="1" applyAlignment="1">
      <alignment horizontal="left" vertical="top"/>
    </xf>
    <xf numFmtId="0" fontId="49" fillId="8" borderId="0" xfId="0" applyFont="1" applyFill="1" applyBorder="1" applyAlignment="1">
      <alignment horizontal="left" vertical="top" wrapText="1"/>
    </xf>
    <xf numFmtId="0" fontId="16" fillId="14" borderId="4" xfId="0" applyFont="1" applyFill="1" applyBorder="1" applyAlignment="1">
      <alignment horizontal="left" vertical="top"/>
    </xf>
    <xf numFmtId="0" fontId="16" fillId="14" borderId="0" xfId="0" applyFont="1" applyFill="1" applyBorder="1" applyAlignment="1">
      <alignment horizontal="left" vertical="top"/>
    </xf>
    <xf numFmtId="0" fontId="16" fillId="14" borderId="0" xfId="0" applyFont="1" applyFill="1" applyAlignment="1">
      <alignment horizontal="center" vertical="top"/>
    </xf>
    <xf numFmtId="0" fontId="16" fillId="14" borderId="0" xfId="0" applyFont="1" applyFill="1" applyBorder="1" applyAlignment="1">
      <alignment horizontal="left" vertical="top" wrapText="1"/>
    </xf>
    <xf numFmtId="0" fontId="16" fillId="14" borderId="5" xfId="0" applyFont="1" applyFill="1" applyBorder="1" applyAlignment="1">
      <alignment horizontal="left" vertical="top"/>
    </xf>
    <xf numFmtId="0" fontId="16" fillId="12" borderId="4" xfId="0" applyFont="1" applyFill="1" applyBorder="1" applyAlignment="1">
      <alignment horizontal="left" vertical="top"/>
    </xf>
    <xf numFmtId="0" fontId="50" fillId="12" borderId="5" xfId="0" applyFont="1" applyFill="1" applyBorder="1" applyAlignment="1">
      <alignment vertical="top" wrapText="1"/>
    </xf>
    <xf numFmtId="0" fontId="16" fillId="12" borderId="0" xfId="0" applyFont="1" applyFill="1" applyAlignment="1">
      <alignment horizontal="center" vertical="top"/>
    </xf>
    <xf numFmtId="0" fontId="50" fillId="12" borderId="0" xfId="0" applyFont="1" applyFill="1" applyBorder="1" applyAlignment="1">
      <alignment horizontal="left" vertical="top" wrapText="1"/>
    </xf>
    <xf numFmtId="0" fontId="16" fillId="12" borderId="0" xfId="0" applyFont="1" applyFill="1" applyBorder="1" applyAlignment="1">
      <alignment horizontal="center" vertical="top"/>
    </xf>
    <xf numFmtId="0" fontId="16" fillId="12" borderId="5" xfId="0" applyFont="1" applyFill="1" applyBorder="1" applyAlignment="1">
      <alignment horizontal="left" vertical="top"/>
    </xf>
    <xf numFmtId="0" fontId="50" fillId="12" borderId="0" xfId="0" applyFont="1" applyFill="1" applyBorder="1" applyAlignment="1">
      <alignment horizontal="left" vertical="top"/>
    </xf>
    <xf numFmtId="0" fontId="50" fillId="12" borderId="0" xfId="0" applyFont="1" applyFill="1" applyBorder="1" applyAlignment="1">
      <alignment vertical="top" wrapText="1"/>
    </xf>
    <xf numFmtId="0" fontId="50" fillId="12" borderId="5" xfId="0" applyFont="1" applyFill="1" applyBorder="1" applyAlignment="1">
      <alignment horizontal="left" vertical="top"/>
    </xf>
    <xf numFmtId="0" fontId="51" fillId="12" borderId="0" xfId="0" applyFont="1" applyFill="1" applyBorder="1" applyAlignment="1">
      <alignment vertical="top" wrapText="1"/>
    </xf>
    <xf numFmtId="0" fontId="16" fillId="13" borderId="4" xfId="0" applyFont="1" applyFill="1" applyBorder="1" applyAlignment="1">
      <alignment horizontal="left" vertical="top"/>
    </xf>
    <xf numFmtId="0" fontId="16" fillId="13" borderId="0" xfId="0" applyFont="1" applyFill="1" applyBorder="1" applyAlignment="1">
      <alignment horizontal="left" vertical="top"/>
    </xf>
    <xf numFmtId="0" fontId="16" fillId="13" borderId="0" xfId="0" applyFont="1" applyFill="1" applyBorder="1" applyAlignment="1">
      <alignment horizontal="center" vertical="top"/>
    </xf>
    <xf numFmtId="0" fontId="16" fillId="13" borderId="0" xfId="0" applyFont="1" applyFill="1" applyBorder="1" applyAlignment="1">
      <alignment horizontal="left" vertical="top" wrapText="1"/>
    </xf>
    <xf numFmtId="0" fontId="16" fillId="13" borderId="5" xfId="0" applyFont="1" applyFill="1" applyBorder="1" applyAlignment="1">
      <alignment horizontal="left" vertical="top"/>
    </xf>
    <xf numFmtId="0" fontId="49" fillId="13" borderId="0" xfId="0" applyFont="1" applyFill="1" applyBorder="1" applyAlignment="1">
      <alignment horizontal="left" vertical="top"/>
    </xf>
    <xf numFmtId="0" fontId="49" fillId="13" borderId="0" xfId="0" applyFont="1" applyFill="1" applyBorder="1" applyAlignment="1">
      <alignment horizontal="left" vertical="top" wrapText="1"/>
    </xf>
    <xf numFmtId="0" fontId="50" fillId="13" borderId="0" xfId="0" applyFont="1" applyFill="1" applyBorder="1" applyAlignment="1">
      <alignment horizontal="left" vertical="top" wrapText="1"/>
    </xf>
    <xf numFmtId="0" fontId="50" fillId="13" borderId="5" xfId="0" applyFont="1" applyFill="1" applyBorder="1" applyAlignment="1">
      <alignment horizontal="left" vertical="top" wrapText="1"/>
    </xf>
    <xf numFmtId="0" fontId="54" fillId="13" borderId="0" xfId="0" applyFont="1" applyFill="1" applyBorder="1" applyAlignment="1">
      <alignment horizontal="left" vertical="top" wrapText="1"/>
    </xf>
    <xf numFmtId="0" fontId="48" fillId="13" borderId="4" xfId="0" applyFont="1" applyFill="1" applyBorder="1" applyAlignment="1">
      <alignment horizontal="left" vertical="top"/>
    </xf>
    <xf numFmtId="0" fontId="48" fillId="13" borderId="0" xfId="0" applyFont="1" applyFill="1" applyBorder="1" applyAlignment="1">
      <alignment horizontal="left" vertical="top"/>
    </xf>
    <xf numFmtId="0" fontId="50" fillId="13" borderId="0" xfId="0" applyFont="1" applyFill="1" applyBorder="1" applyAlignment="1">
      <alignment horizontal="left" vertical="top"/>
    </xf>
    <xf numFmtId="0" fontId="50" fillId="13" borderId="5" xfId="0" applyFont="1" applyFill="1" applyBorder="1" applyAlignment="1">
      <alignment horizontal="left" vertical="top"/>
    </xf>
    <xf numFmtId="0" fontId="55" fillId="13" borderId="6" xfId="0" applyFont="1" applyFill="1" applyBorder="1" applyAlignment="1">
      <alignment horizontal="left" vertical="top"/>
    </xf>
    <xf numFmtId="0" fontId="55" fillId="13" borderId="7" xfId="0" applyFont="1" applyFill="1" applyBorder="1" applyAlignment="1">
      <alignment horizontal="left" vertical="top"/>
    </xf>
    <xf numFmtId="0" fontId="16" fillId="13" borderId="7" xfId="0" applyFont="1" applyFill="1" applyBorder="1" applyAlignment="1">
      <alignment horizontal="left" vertical="top"/>
    </xf>
    <xf numFmtId="0" fontId="16" fillId="13" borderId="7" xfId="0" applyFont="1" applyFill="1" applyBorder="1" applyAlignment="1">
      <alignment horizontal="center" vertical="top"/>
    </xf>
    <xf numFmtId="0" fontId="16" fillId="13" borderId="7" xfId="0" applyFont="1" applyFill="1" applyBorder="1" applyAlignment="1">
      <alignment horizontal="left" vertical="top" wrapText="1"/>
    </xf>
    <xf numFmtId="0" fontId="16" fillId="13" borderId="8" xfId="0" applyFont="1" applyFill="1" applyBorder="1" applyAlignment="1">
      <alignment horizontal="left" vertical="top"/>
    </xf>
    <xf numFmtId="0" fontId="55" fillId="0" borderId="0" xfId="0" applyFont="1" applyFill="1" applyBorder="1" applyAlignment="1">
      <alignment horizontal="left" vertical="top"/>
    </xf>
    <xf numFmtId="0" fontId="48" fillId="0" borderId="0" xfId="0" applyFont="1" applyFill="1" applyBorder="1" applyAlignment="1">
      <alignment horizontal="center" vertical="top"/>
    </xf>
    <xf numFmtId="0" fontId="48" fillId="0" borderId="0" xfId="0" applyFont="1" applyFill="1" applyBorder="1" applyAlignment="1">
      <alignment horizontal="left" vertical="top" wrapText="1"/>
    </xf>
    <xf numFmtId="0" fontId="55" fillId="0" borderId="0" xfId="0" applyFont="1" applyFill="1" applyBorder="1" applyAlignment="1">
      <alignment horizontal="center" vertical="top"/>
    </xf>
    <xf numFmtId="0" fontId="55" fillId="0" borderId="0" xfId="0" applyFont="1" applyFill="1" applyBorder="1" applyAlignment="1">
      <alignment horizontal="left" vertical="top" wrapText="1"/>
    </xf>
    <xf numFmtId="0" fontId="16" fillId="12" borderId="0" xfId="0" applyFont="1" applyFill="1" applyBorder="1" applyAlignment="1">
      <alignment vertical="top" wrapText="1"/>
    </xf>
    <xf numFmtId="0" fontId="16" fillId="10" borderId="0" xfId="0" applyFont="1" applyFill="1" applyBorder="1" applyAlignment="1">
      <alignment horizontal="left" wrapText="1"/>
    </xf>
    <xf numFmtId="0" fontId="17" fillId="0" borderId="0" xfId="0" applyFont="1" applyFill="1" applyBorder="1" applyAlignment="1">
      <alignment horizontal="left" vertical="top" wrapText="1"/>
    </xf>
    <xf numFmtId="0" fontId="12" fillId="4" borderId="9" xfId="0" applyFont="1" applyFill="1" applyBorder="1" applyAlignment="1">
      <alignment horizontal="left" vertical="top" wrapText="1"/>
    </xf>
    <xf numFmtId="0" fontId="9" fillId="4" borderId="9" xfId="2" applyFill="1" applyBorder="1" applyAlignment="1">
      <alignment horizontal="left" vertical="top"/>
    </xf>
    <xf numFmtId="0" fontId="9" fillId="4" borderId="9" xfId="2" applyFont="1" applyFill="1" applyBorder="1" applyAlignment="1">
      <alignment horizontal="left" vertical="top"/>
    </xf>
    <xf numFmtId="0" fontId="16" fillId="10" borderId="9" xfId="0" applyFont="1" applyFill="1" applyBorder="1" applyAlignment="1">
      <alignment vertical="top" wrapText="1"/>
    </xf>
    <xf numFmtId="0" fontId="9" fillId="10" borderId="9" xfId="2" applyFill="1" applyBorder="1" applyAlignment="1">
      <alignment horizontal="left" vertical="top"/>
    </xf>
    <xf numFmtId="0" fontId="12" fillId="10" borderId="9" xfId="0" applyFont="1" applyFill="1" applyBorder="1" applyAlignment="1">
      <alignment horizontal="left" vertical="top"/>
    </xf>
    <xf numFmtId="0" fontId="43" fillId="4" borderId="9" xfId="2" applyFont="1" applyFill="1" applyBorder="1" applyAlignment="1">
      <alignment horizontal="left" vertical="top"/>
    </xf>
    <xf numFmtId="0" fontId="9" fillId="0" borderId="0" xfId="2" applyAlignment="1">
      <alignment horizontal="left" vertical="top" wrapText="1"/>
    </xf>
    <xf numFmtId="0" fontId="9" fillId="16" borderId="0" xfId="2" applyFill="1" applyAlignment="1">
      <alignment horizontal="left" vertical="top"/>
    </xf>
    <xf numFmtId="0" fontId="23" fillId="4" borderId="7" xfId="0" applyFont="1" applyFill="1" applyBorder="1" applyAlignment="1">
      <alignment horizontal="right" vertical="center" wrapText="1"/>
    </xf>
    <xf numFmtId="0" fontId="23" fillId="4" borderId="7" xfId="0" applyFont="1" applyFill="1" applyBorder="1" applyAlignment="1">
      <alignment horizontal="left" vertical="center"/>
    </xf>
    <xf numFmtId="0" fontId="0" fillId="0" borderId="0" xfId="0" applyAlignment="1">
      <alignment horizontal="left" vertical="top"/>
    </xf>
    <xf numFmtId="0" fontId="29" fillId="0" borderId="0" xfId="0" applyFont="1" applyAlignment="1">
      <alignment horizontal="left" vertical="top"/>
    </xf>
    <xf numFmtId="0" fontId="23" fillId="4" borderId="0" xfId="0" applyFont="1" applyFill="1" applyBorder="1" applyAlignment="1">
      <alignment vertical="top" wrapText="1"/>
    </xf>
    <xf numFmtId="0" fontId="23" fillId="4" borderId="5" xfId="0" applyFont="1" applyFill="1" applyBorder="1" applyAlignment="1">
      <alignment vertical="top" wrapText="1"/>
    </xf>
    <xf numFmtId="0" fontId="44" fillId="4" borderId="0" xfId="0" applyFont="1" applyFill="1" applyBorder="1" applyAlignment="1">
      <alignment horizontal="center" vertical="center" wrapText="1"/>
    </xf>
    <xf numFmtId="0" fontId="60" fillId="4" borderId="0" xfId="0" applyFont="1" applyFill="1" applyBorder="1" applyAlignment="1">
      <alignment horizontal="left" vertical="center"/>
    </xf>
    <xf numFmtId="0" fontId="12" fillId="4" borderId="9" xfId="0" applyFont="1" applyFill="1" applyBorder="1" applyAlignment="1">
      <alignment wrapText="1"/>
    </xf>
    <xf numFmtId="0" fontId="9" fillId="0" borderId="0" xfId="2" applyAlignment="1"/>
    <xf numFmtId="0" fontId="30" fillId="9" borderId="10" xfId="0" applyFont="1" applyFill="1" applyBorder="1" applyAlignment="1">
      <alignment wrapText="1"/>
    </xf>
    <xf numFmtId="0" fontId="48" fillId="4" borderId="9" xfId="2" applyFont="1" applyFill="1" applyBorder="1" applyAlignment="1"/>
    <xf numFmtId="0" fontId="0" fillId="17" borderId="0" xfId="0" applyFill="1" applyBorder="1" applyAlignment="1">
      <alignment horizontal="left" vertical="top"/>
    </xf>
    <xf numFmtId="1" fontId="48" fillId="0" borderId="0" xfId="0" applyNumberFormat="1" applyFont="1" applyFill="1" applyBorder="1" applyAlignment="1">
      <alignment horizontal="left" vertical="top"/>
    </xf>
    <xf numFmtId="0" fontId="50" fillId="12" borderId="0" xfId="0" applyFont="1" applyFill="1" applyBorder="1" applyAlignment="1">
      <alignment horizontal="left" vertical="top" wrapText="1"/>
    </xf>
    <xf numFmtId="14" fontId="65" fillId="10" borderId="0" xfId="0" applyNumberFormat="1" applyFont="1" applyFill="1" applyBorder="1" applyAlignment="1">
      <alignment horizontal="right" vertical="top"/>
    </xf>
    <xf numFmtId="14" fontId="66" fillId="14" borderId="0" xfId="0" applyNumberFormat="1" applyFont="1" applyFill="1" applyBorder="1" applyAlignment="1">
      <alignment horizontal="left" vertical="top"/>
    </xf>
    <xf numFmtId="0" fontId="16" fillId="18" borderId="0" xfId="0" applyFont="1" applyFill="1" applyBorder="1" applyAlignment="1">
      <alignment horizontal="left" vertical="top"/>
    </xf>
    <xf numFmtId="0" fontId="50" fillId="18" borderId="0" xfId="0" applyFont="1" applyFill="1" applyBorder="1" applyAlignment="1">
      <alignment vertical="top" wrapText="1"/>
    </xf>
    <xf numFmtId="0" fontId="48" fillId="19" borderId="0" xfId="0" applyFont="1" applyFill="1" applyBorder="1" applyAlignment="1">
      <alignment horizontal="left" vertical="top"/>
    </xf>
    <xf numFmtId="0" fontId="23" fillId="0" borderId="17" xfId="0" applyNumberFormat="1" applyFont="1" applyFill="1" applyBorder="1" applyAlignment="1" applyProtection="1">
      <alignment horizontal="center" vertical="center"/>
      <protection locked="0"/>
    </xf>
    <xf numFmtId="0" fontId="25" fillId="0" borderId="17" xfId="0" applyFont="1" applyFill="1" applyBorder="1" applyAlignment="1" applyProtection="1">
      <alignment horizontal="center" vertical="center"/>
      <protection locked="0"/>
    </xf>
    <xf numFmtId="14" fontId="23" fillId="0" borderId="17" xfId="0" applyNumberFormat="1" applyFont="1" applyFill="1" applyBorder="1" applyAlignment="1" applyProtection="1">
      <alignment horizontal="center" vertical="center"/>
      <protection locked="0"/>
    </xf>
    <xf numFmtId="0" fontId="33" fillId="0" borderId="0" xfId="0" applyFont="1" applyFill="1" applyBorder="1" applyAlignment="1">
      <alignment horizontal="left" vertical="top"/>
    </xf>
    <xf numFmtId="0" fontId="67" fillId="0" borderId="0" xfId="0" applyFont="1" applyFill="1" applyBorder="1" applyAlignment="1">
      <alignment horizontal="left" vertical="top"/>
    </xf>
    <xf numFmtId="14" fontId="67" fillId="0" borderId="0" xfId="0" applyNumberFormat="1" applyFont="1" applyFill="1" applyBorder="1" applyAlignment="1">
      <alignment horizontal="left" vertical="top"/>
    </xf>
    <xf numFmtId="0" fontId="16" fillId="0" borderId="12" xfId="0" applyFont="1" applyFill="1" applyBorder="1" applyAlignment="1" applyProtection="1">
      <alignment horizontal="left" wrapText="1"/>
      <protection locked="0"/>
    </xf>
    <xf numFmtId="0" fontId="16" fillId="11" borderId="12" xfId="0" applyFont="1" applyFill="1" applyBorder="1" applyAlignment="1" applyProtection="1">
      <alignment horizontal="center" vertical="top"/>
      <protection locked="0"/>
    </xf>
    <xf numFmtId="14" fontId="16" fillId="11" borderId="12" xfId="0" applyNumberFormat="1" applyFont="1" applyFill="1" applyBorder="1" applyAlignment="1" applyProtection="1">
      <alignment horizontal="center" vertical="top"/>
      <protection locked="0"/>
    </xf>
    <xf numFmtId="0" fontId="16" fillId="0" borderId="12" xfId="0" applyFont="1" applyBorder="1" applyAlignment="1" applyProtection="1">
      <alignment horizontal="center" vertical="top"/>
      <protection locked="0"/>
    </xf>
    <xf numFmtId="14" fontId="16" fillId="0" borderId="12" xfId="0" applyNumberFormat="1" applyFont="1" applyBorder="1" applyAlignment="1" applyProtection="1">
      <alignment horizontal="center" vertical="top"/>
      <protection locked="0"/>
    </xf>
    <xf numFmtId="0" fontId="16" fillId="0" borderId="12" xfId="0" applyFont="1" applyFill="1" applyBorder="1" applyAlignment="1" applyProtection="1">
      <alignment horizontal="center" vertical="top"/>
      <protection locked="0"/>
    </xf>
    <xf numFmtId="14" fontId="46" fillId="0" borderId="12" xfId="0" applyNumberFormat="1" applyFont="1" applyBorder="1" applyAlignment="1" applyProtection="1">
      <alignment horizontal="center" vertical="top"/>
      <protection locked="0"/>
    </xf>
    <xf numFmtId="0" fontId="52" fillId="0" borderId="12" xfId="0" applyFont="1" applyFill="1" applyBorder="1" applyAlignment="1" applyProtection="1">
      <alignment horizontal="left" vertical="center"/>
      <protection locked="0"/>
    </xf>
    <xf numFmtId="0" fontId="135" fillId="0" borderId="0" xfId="0" applyFont="1" applyFill="1" applyBorder="1" applyAlignment="1">
      <alignment horizontal="left" vertical="top"/>
    </xf>
    <xf numFmtId="0" fontId="135" fillId="0" borderId="0" xfId="0" applyFont="1" applyFill="1" applyBorder="1" applyAlignment="1">
      <alignment vertical="top"/>
    </xf>
    <xf numFmtId="0" fontId="48" fillId="9" borderId="0" xfId="0" applyFont="1" applyFill="1" applyBorder="1" applyAlignment="1">
      <alignment horizontal="left" vertical="top"/>
    </xf>
    <xf numFmtId="0" fontId="23" fillId="4" borderId="0" xfId="0" applyFont="1" applyFill="1" applyBorder="1" applyAlignment="1">
      <alignment horizontal="left" vertical="center" wrapText="1"/>
    </xf>
    <xf numFmtId="0" fontId="27" fillId="4" borderId="0" xfId="0" applyFont="1" applyFill="1" applyBorder="1" applyAlignment="1">
      <alignment horizontal="left" vertical="center" wrapText="1"/>
    </xf>
    <xf numFmtId="0" fontId="27" fillId="4" borderId="0" xfId="0" applyFont="1" applyFill="1" applyBorder="1" applyAlignment="1">
      <alignment horizontal="left" vertical="top" wrapText="1"/>
    </xf>
    <xf numFmtId="0" fontId="23" fillId="4" borderId="0" xfId="0" applyFont="1" applyFill="1" applyBorder="1" applyAlignment="1">
      <alignment vertical="center" wrapText="1"/>
    </xf>
    <xf numFmtId="0" fontId="27" fillId="4" borderId="0" xfId="0" applyFont="1" applyFill="1" applyBorder="1" applyAlignment="1">
      <alignment vertical="center" wrapText="1"/>
    </xf>
    <xf numFmtId="0" fontId="23" fillId="4" borderId="0" xfId="0" applyFont="1" applyFill="1" applyBorder="1" applyAlignment="1">
      <alignment horizontal="center" vertical="center"/>
    </xf>
    <xf numFmtId="0" fontId="23" fillId="0" borderId="0" xfId="0" applyFont="1" applyFill="1" applyBorder="1" applyAlignment="1">
      <alignment horizontal="left" vertical="top"/>
    </xf>
    <xf numFmtId="0" fontId="23" fillId="2" borderId="0" xfId="0" applyFont="1" applyFill="1" applyBorder="1" applyAlignment="1">
      <alignment horizontal="left" vertical="top"/>
    </xf>
    <xf numFmtId="0" fontId="23" fillId="0" borderId="0" xfId="0" applyFont="1" applyFill="1" applyBorder="1" applyAlignment="1">
      <alignment vertical="top"/>
    </xf>
    <xf numFmtId="0" fontId="135" fillId="8" borderId="14" xfId="0" applyFont="1" applyFill="1" applyBorder="1" applyAlignment="1">
      <alignment horizontal="left" vertical="top"/>
    </xf>
    <xf numFmtId="0" fontId="135" fillId="8" borderId="15" xfId="0" applyFont="1" applyFill="1" applyBorder="1" applyAlignment="1">
      <alignment horizontal="left" vertical="top"/>
    </xf>
    <xf numFmtId="164" fontId="137" fillId="8" borderId="15" xfId="1" applyNumberFormat="1" applyFont="1" applyFill="1" applyBorder="1" applyAlignment="1">
      <alignment vertical="center"/>
    </xf>
    <xf numFmtId="0" fontId="138" fillId="8" borderId="15" xfId="0" applyFont="1" applyFill="1" applyBorder="1" applyAlignment="1">
      <alignment vertical="center" wrapText="1"/>
    </xf>
    <xf numFmtId="0" fontId="138" fillId="8" borderId="15" xfId="0" applyFont="1" applyFill="1" applyBorder="1" applyAlignment="1">
      <alignment vertical="center"/>
    </xf>
    <xf numFmtId="0" fontId="23" fillId="8" borderId="16" xfId="0" applyFont="1" applyFill="1" applyBorder="1" applyAlignment="1">
      <alignment horizontal="left" vertical="top" wrapText="1"/>
    </xf>
    <xf numFmtId="0" fontId="60" fillId="4" borderId="4" xfId="0" applyFont="1" applyFill="1" applyBorder="1" applyAlignment="1">
      <alignment horizontal="left" vertical="top"/>
    </xf>
    <xf numFmtId="0" fontId="60" fillId="4" borderId="0" xfId="0" applyFont="1" applyFill="1" applyBorder="1" applyAlignment="1">
      <alignment horizontal="left" vertical="top"/>
    </xf>
    <xf numFmtId="164" fontId="60" fillId="4" borderId="0" xfId="1" applyNumberFormat="1" applyFont="1" applyFill="1" applyBorder="1" applyAlignment="1">
      <alignment horizontal="left" vertical="center"/>
    </xf>
    <xf numFmtId="0" fontId="60" fillId="4" borderId="5" xfId="0" applyFont="1" applyFill="1" applyBorder="1" applyAlignment="1">
      <alignment horizontal="left" vertical="top" wrapText="1"/>
    </xf>
    <xf numFmtId="0" fontId="60" fillId="0" borderId="0" xfId="0" applyFont="1" applyFill="1" applyBorder="1" applyAlignment="1">
      <alignment horizontal="left" vertical="top"/>
    </xf>
    <xf numFmtId="0" fontId="23" fillId="4" borderId="4" xfId="0" applyFont="1" applyFill="1" applyBorder="1" applyAlignment="1">
      <alignment horizontal="left" vertical="top"/>
    </xf>
    <xf numFmtId="164" fontId="139" fillId="4" borderId="0" xfId="1" applyNumberFormat="1" applyFont="1" applyFill="1" applyBorder="1" applyAlignment="1">
      <alignment horizontal="left" vertical="center"/>
    </xf>
    <xf numFmtId="0" fontId="23" fillId="4" borderId="5" xfId="0" applyFont="1" applyFill="1" applyBorder="1" applyAlignment="1">
      <alignment horizontal="left" vertical="top" wrapText="1"/>
    </xf>
    <xf numFmtId="0" fontId="27" fillId="4" borderId="0" xfId="0" applyFont="1" applyFill="1" applyBorder="1" applyAlignment="1">
      <alignment horizontal="left" vertical="top"/>
    </xf>
    <xf numFmtId="164" fontId="139" fillId="4" borderId="0" xfId="1" applyNumberFormat="1" applyFont="1" applyFill="1" applyBorder="1" applyAlignment="1">
      <alignment horizontal="left" vertical="top"/>
    </xf>
    <xf numFmtId="0" fontId="135" fillId="0" borderId="0" xfId="0" applyFont="1" applyFill="1" applyBorder="1" applyAlignment="1">
      <alignment horizontal="left"/>
    </xf>
    <xf numFmtId="164" fontId="28" fillId="4" borderId="0" xfId="1" applyNumberFormat="1" applyFont="1" applyFill="1" applyBorder="1" applyAlignment="1">
      <alignment horizontal="left" vertical="center"/>
    </xf>
    <xf numFmtId="0" fontId="23" fillId="4" borderId="4" xfId="0" applyFont="1" applyFill="1" applyBorder="1" applyAlignment="1">
      <alignment horizontal="left"/>
    </xf>
    <xf numFmtId="0" fontId="23" fillId="4" borderId="0" xfId="0" applyFont="1" applyFill="1" applyBorder="1" applyAlignment="1">
      <alignment horizontal="left"/>
    </xf>
    <xf numFmtId="0" fontId="23" fillId="0" borderId="0" xfId="0" applyFont="1" applyFill="1" applyBorder="1" applyAlignment="1">
      <alignment horizontal="left"/>
    </xf>
    <xf numFmtId="0" fontId="139" fillId="4" borderId="0" xfId="0" applyFont="1" applyFill="1" applyBorder="1" applyAlignment="1">
      <alignment horizontal="right" vertical="center"/>
    </xf>
    <xf numFmtId="0" fontId="23" fillId="4" borderId="6" xfId="0" applyFont="1" applyFill="1" applyBorder="1" applyAlignment="1">
      <alignment horizontal="left" vertical="top"/>
    </xf>
    <xf numFmtId="0" fontId="23" fillId="4" borderId="7" xfId="0" applyFont="1" applyFill="1" applyBorder="1" applyAlignment="1">
      <alignment horizontal="left" vertical="top"/>
    </xf>
    <xf numFmtId="164" fontId="139" fillId="4" borderId="7" xfId="1" applyNumberFormat="1" applyFont="1" applyFill="1" applyBorder="1" applyAlignment="1">
      <alignment horizontal="left" vertical="top"/>
    </xf>
    <xf numFmtId="0" fontId="23" fillId="4" borderId="8" xfId="0" applyFont="1" applyFill="1" applyBorder="1" applyAlignment="1">
      <alignment horizontal="left" vertical="top" wrapText="1"/>
    </xf>
    <xf numFmtId="0" fontId="23" fillId="0" borderId="0" xfId="0" applyFont="1" applyFill="1" applyBorder="1" applyAlignment="1">
      <alignment horizontal="left" vertical="center" wrapText="1"/>
    </xf>
    <xf numFmtId="0" fontId="23" fillId="0" borderId="0" xfId="0" applyFont="1" applyFill="1" applyBorder="1" applyAlignment="1">
      <alignment horizontal="left" vertical="top" wrapText="1"/>
    </xf>
    <xf numFmtId="14" fontId="23" fillId="0" borderId="0" xfId="0" applyNumberFormat="1" applyFont="1" applyFill="1" applyBorder="1" applyAlignment="1">
      <alignment horizontal="left" vertical="top"/>
    </xf>
    <xf numFmtId="0" fontId="23" fillId="0" borderId="0" xfId="0" applyFont="1" applyFill="1" applyBorder="1" applyAlignment="1">
      <alignment horizontal="left" wrapText="1"/>
    </xf>
    <xf numFmtId="164" fontId="23" fillId="0" borderId="0" xfId="1" applyNumberFormat="1" applyFont="1" applyFill="1" applyBorder="1" applyAlignment="1">
      <alignment horizontal="left" vertical="top"/>
    </xf>
    <xf numFmtId="0" fontId="33" fillId="0" borderId="0" xfId="0" applyFont="1" applyFill="1" applyBorder="1" applyAlignment="1">
      <alignment horizontal="left" vertical="top" wrapText="1"/>
    </xf>
    <xf numFmtId="0" fontId="140" fillId="0" borderId="0" xfId="0" applyFont="1" applyFill="1" applyBorder="1" applyAlignment="1">
      <alignment horizontal="left" vertical="top"/>
    </xf>
    <xf numFmtId="0" fontId="67" fillId="0" borderId="5" xfId="0" applyFont="1" applyFill="1" applyBorder="1" applyAlignment="1">
      <alignment horizontal="left" vertical="top"/>
    </xf>
    <xf numFmtId="0" fontId="141" fillId="0" borderId="0" xfId="0" applyFont="1" applyFill="1" applyBorder="1" applyAlignment="1">
      <alignment vertical="top"/>
    </xf>
    <xf numFmtId="0" fontId="141" fillId="0" borderId="0" xfId="0" applyFont="1" applyFill="1" applyBorder="1" applyAlignment="1">
      <alignment horizontal="left" vertical="top" wrapText="1"/>
    </xf>
    <xf numFmtId="0" fontId="141" fillId="0" borderId="0" xfId="0" applyFont="1" applyFill="1" applyBorder="1" applyAlignment="1">
      <alignment horizontal="left" vertical="top"/>
    </xf>
    <xf numFmtId="0" fontId="142" fillId="0" borderId="0" xfId="0" applyFont="1" applyFill="1" applyBorder="1" applyAlignment="1">
      <alignment horizontal="left" vertical="top"/>
    </xf>
    <xf numFmtId="0" fontId="142" fillId="0" borderId="5" xfId="0" applyFont="1" applyFill="1" applyBorder="1" applyAlignment="1">
      <alignment vertical="top"/>
    </xf>
    <xf numFmtId="0" fontId="144" fillId="0" borderId="0" xfId="0" applyFont="1" applyFill="1" applyBorder="1" applyAlignment="1" applyProtection="1">
      <alignment vertical="center" wrapText="1"/>
      <protection locked="0"/>
    </xf>
    <xf numFmtId="0" fontId="144" fillId="0" borderId="5" xfId="0" applyFont="1" applyFill="1" applyBorder="1" applyAlignment="1" applyProtection="1">
      <alignment vertical="center" wrapText="1"/>
      <protection locked="0"/>
    </xf>
    <xf numFmtId="0" fontId="67" fillId="0" borderId="0" xfId="0" applyFont="1" applyFill="1" applyBorder="1" applyAlignment="1">
      <alignment vertical="top" wrapText="1"/>
    </xf>
    <xf numFmtId="0" fontId="42" fillId="0" borderId="0" xfId="0" applyFont="1" applyFill="1" applyBorder="1" applyAlignment="1">
      <alignment horizontal="left" vertical="top"/>
    </xf>
    <xf numFmtId="0" fontId="49" fillId="0" borderId="0" xfId="0" applyFont="1" applyFill="1" applyBorder="1" applyAlignment="1">
      <alignment horizontal="left" vertical="top" wrapText="1"/>
    </xf>
    <xf numFmtId="0" fontId="49" fillId="0" borderId="0" xfId="0" applyFont="1" applyFill="1" applyBorder="1" applyAlignment="1">
      <alignment horizontal="left" wrapText="1"/>
    </xf>
    <xf numFmtId="0" fontId="49" fillId="0" borderId="0" xfId="0" applyFont="1" applyFill="1" applyBorder="1" applyAlignment="1">
      <alignment horizontal="left" vertical="top"/>
    </xf>
    <xf numFmtId="0" fontId="49" fillId="0" borderId="0" xfId="0" applyFont="1" applyFill="1" applyBorder="1" applyAlignment="1">
      <alignment wrapText="1"/>
    </xf>
    <xf numFmtId="0" fontId="49" fillId="0" borderId="0" xfId="0" applyFont="1" applyFill="1" applyBorder="1" applyAlignment="1">
      <alignment vertical="top" wrapText="1"/>
    </xf>
    <xf numFmtId="0" fontId="141" fillId="0" borderId="7" xfId="0" applyFont="1" applyFill="1" applyBorder="1" applyAlignment="1">
      <alignment horizontal="left" vertical="top"/>
    </xf>
    <xf numFmtId="0" fontId="67" fillId="0" borderId="7" xfId="0" applyFont="1" applyFill="1" applyBorder="1" applyAlignment="1">
      <alignment horizontal="left" vertical="top"/>
    </xf>
    <xf numFmtId="0" fontId="67" fillId="0" borderId="8" xfId="0" applyFont="1" applyFill="1" applyBorder="1" applyAlignment="1">
      <alignment horizontal="left" vertical="top"/>
    </xf>
    <xf numFmtId="0" fontId="145" fillId="0" borderId="0" xfId="0" applyFont="1" applyFill="1" applyBorder="1" applyAlignment="1">
      <alignment horizontal="left" vertical="top"/>
    </xf>
    <xf numFmtId="0" fontId="143" fillId="0" borderId="0" xfId="0" applyFont="1" applyFill="1" applyBorder="1" applyAlignment="1">
      <alignment horizontal="left"/>
    </xf>
    <xf numFmtId="14" fontId="65" fillId="14" borderId="0" xfId="0" applyNumberFormat="1" applyFont="1" applyFill="1" applyBorder="1" applyAlignment="1">
      <alignment horizontal="left" vertical="top"/>
    </xf>
    <xf numFmtId="14" fontId="146" fillId="14" borderId="0" xfId="0" applyNumberFormat="1" applyFont="1" applyFill="1" applyBorder="1" applyAlignment="1">
      <alignment horizontal="left" vertical="top"/>
    </xf>
    <xf numFmtId="14" fontId="148" fillId="14" borderId="5" xfId="0" applyNumberFormat="1" applyFont="1" applyFill="1" applyBorder="1" applyAlignment="1">
      <alignment horizontal="left" vertical="top"/>
    </xf>
    <xf numFmtId="14" fontId="148" fillId="14" borderId="5" xfId="0" applyNumberFormat="1" applyFont="1" applyFill="1" applyBorder="1" applyAlignment="1">
      <alignment horizontal="left" vertical="top" wrapText="1"/>
    </xf>
    <xf numFmtId="0" fontId="149" fillId="10" borderId="0" xfId="0" applyFont="1" applyFill="1" applyBorder="1" applyAlignment="1">
      <alignment horizontal="left" wrapText="1"/>
    </xf>
    <xf numFmtId="14" fontId="146" fillId="10" borderId="0" xfId="0" applyNumberFormat="1" applyFont="1" applyFill="1" applyBorder="1" applyAlignment="1">
      <alignment horizontal="left" vertical="top"/>
    </xf>
    <xf numFmtId="0" fontId="150" fillId="10" borderId="0" xfId="0" applyFont="1" applyFill="1" applyBorder="1" applyAlignment="1">
      <alignment wrapText="1"/>
    </xf>
    <xf numFmtId="14" fontId="146" fillId="10" borderId="0" xfId="0" applyNumberFormat="1" applyFont="1" applyFill="1" applyBorder="1" applyAlignment="1">
      <alignment vertical="top"/>
    </xf>
    <xf numFmtId="0" fontId="151" fillId="0" borderId="0" xfId="0" applyFont="1" applyFill="1" applyBorder="1" applyAlignment="1">
      <alignment horizontal="left" vertical="top"/>
    </xf>
    <xf numFmtId="0" fontId="38" fillId="8" borderId="0" xfId="0" applyFont="1" applyFill="1" applyBorder="1" applyAlignment="1">
      <alignment horizontal="left" vertical="center"/>
    </xf>
    <xf numFmtId="0" fontId="30" fillId="9" borderId="10" xfId="0" applyFont="1" applyFill="1" applyBorder="1" applyAlignment="1">
      <alignment horizontal="center" wrapText="1"/>
    </xf>
    <xf numFmtId="0" fontId="30" fillId="9" borderId="10" xfId="0" applyFont="1" applyFill="1" applyBorder="1" applyAlignment="1">
      <alignment horizontal="left" wrapText="1"/>
    </xf>
    <xf numFmtId="0" fontId="12" fillId="4" borderId="9" xfId="0" applyFont="1" applyFill="1" applyBorder="1" applyAlignment="1">
      <alignment horizontal="left" wrapText="1"/>
    </xf>
    <xf numFmtId="0" fontId="12" fillId="10" borderId="9" xfId="0" applyFont="1" applyFill="1" applyBorder="1" applyAlignment="1">
      <alignment horizontal="left" wrapText="1"/>
    </xf>
    <xf numFmtId="0" fontId="12" fillId="10" borderId="9" xfId="0" applyFont="1" applyFill="1" applyBorder="1" applyAlignment="1">
      <alignment horizontal="left"/>
    </xf>
    <xf numFmtId="0" fontId="12" fillId="12" borderId="9" xfId="0" applyFont="1" applyFill="1" applyBorder="1" applyAlignment="1">
      <alignment horizontal="left" wrapText="1"/>
    </xf>
    <xf numFmtId="0" fontId="12" fillId="12" borderId="9" xfId="0" applyFont="1" applyFill="1" applyBorder="1" applyAlignment="1">
      <alignment horizontal="left"/>
    </xf>
    <xf numFmtId="0" fontId="32" fillId="13" borderId="9" xfId="0" applyFont="1" applyFill="1" applyBorder="1" applyAlignment="1">
      <alignment horizontal="left" wrapText="1"/>
    </xf>
    <xf numFmtId="0" fontId="16" fillId="10" borderId="9" xfId="0" applyFont="1" applyFill="1" applyBorder="1" applyAlignment="1">
      <alignment wrapText="1"/>
    </xf>
    <xf numFmtId="0" fontId="9" fillId="15" borderId="9" xfId="2" applyFill="1" applyBorder="1" applyAlignment="1">
      <alignment horizontal="left" wrapText="1"/>
    </xf>
    <xf numFmtId="14" fontId="9" fillId="4" borderId="9" xfId="2" applyNumberFormat="1" applyFont="1" applyFill="1" applyBorder="1" applyAlignment="1">
      <alignment horizontal="left" wrapText="1"/>
    </xf>
    <xf numFmtId="1" fontId="9" fillId="10" borderId="9" xfId="2" applyNumberFormat="1" applyFill="1" applyBorder="1" applyAlignment="1">
      <alignment horizontal="left" wrapText="1"/>
    </xf>
    <xf numFmtId="1" fontId="9" fillId="12" borderId="9" xfId="2" applyNumberFormat="1" applyFill="1" applyBorder="1" applyAlignment="1">
      <alignment horizontal="left" wrapText="1"/>
    </xf>
    <xf numFmtId="0" fontId="23" fillId="0" borderId="12" xfId="0" applyFont="1" applyFill="1" applyBorder="1" applyAlignment="1" applyProtection="1">
      <alignment horizontal="center" vertical="center"/>
      <protection locked="0"/>
    </xf>
    <xf numFmtId="0" fontId="26" fillId="0" borderId="12" xfId="0" applyFont="1" applyFill="1" applyBorder="1" applyAlignment="1" applyProtection="1">
      <alignment horizontal="center" vertical="center" wrapText="1"/>
      <protection locked="0"/>
    </xf>
    <xf numFmtId="0" fontId="139" fillId="4" borderId="0" xfId="0" applyFont="1" applyFill="1" applyBorder="1" applyAlignment="1">
      <alignment horizontal="left"/>
    </xf>
    <xf numFmtId="0" fontId="139" fillId="4" borderId="0" xfId="0" applyFont="1" applyFill="1" applyBorder="1" applyAlignment="1">
      <alignment horizontal="right"/>
    </xf>
    <xf numFmtId="0" fontId="38" fillId="8" borderId="0" xfId="0" applyFont="1" applyFill="1" applyBorder="1" applyAlignment="1">
      <alignment vertical="center"/>
    </xf>
    <xf numFmtId="0" fontId="135" fillId="0" borderId="0" xfId="0" applyFont="1" applyFill="1" applyAlignment="1">
      <alignment horizontal="left" vertical="top"/>
    </xf>
    <xf numFmtId="0" fontId="50" fillId="12" borderId="0" xfId="0" applyFont="1" applyFill="1" applyBorder="1" applyAlignment="1">
      <alignment horizontal="left" vertical="top" wrapText="1"/>
    </xf>
    <xf numFmtId="0" fontId="9" fillId="15" borderId="0" xfId="2" applyFill="1" applyAlignment="1">
      <alignment horizontal="left" vertical="top"/>
    </xf>
    <xf numFmtId="0" fontId="10" fillId="16" borderId="0" xfId="2" applyNumberFormat="1" applyFont="1" applyFill="1" applyAlignment="1">
      <alignment horizontal="left" vertical="top"/>
    </xf>
    <xf numFmtId="14" fontId="10" fillId="0" borderId="0" xfId="2" applyNumberFormat="1" applyFont="1" applyFill="1" applyAlignment="1">
      <alignment horizontal="left" vertical="top"/>
    </xf>
    <xf numFmtId="14" fontId="23" fillId="4" borderId="0" xfId="0" applyNumberFormat="1" applyFont="1" applyFill="1" applyBorder="1" applyAlignment="1" applyProtection="1">
      <alignment horizontal="left" vertical="center"/>
    </xf>
    <xf numFmtId="0" fontId="43" fillId="4" borderId="9" xfId="2" applyFont="1" applyFill="1" applyBorder="1" applyAlignment="1">
      <alignment horizontal="left" vertical="top" wrapText="1"/>
    </xf>
    <xf numFmtId="0" fontId="155" fillId="8" borderId="2" xfId="0" applyFont="1" applyFill="1" applyBorder="1" applyAlignment="1">
      <alignment horizontal="left" vertical="top" wrapText="1"/>
    </xf>
    <xf numFmtId="2" fontId="23" fillId="0" borderId="0" xfId="0" applyNumberFormat="1" applyFont="1" applyFill="1" applyBorder="1" applyAlignment="1">
      <alignment horizontal="left" vertical="top"/>
    </xf>
    <xf numFmtId="0" fontId="15" fillId="0" borderId="0" xfId="0" applyFont="1"/>
    <xf numFmtId="0" fontId="139" fillId="0" borderId="0" xfId="0" applyFont="1" applyAlignment="1">
      <alignment vertical="center" wrapText="1"/>
    </xf>
    <xf numFmtId="0" fontId="15" fillId="0" borderId="0" xfId="2" applyFont="1" applyAlignment="1">
      <alignment horizontal="left" vertical="top" wrapText="1"/>
    </xf>
    <xf numFmtId="0" fontId="15" fillId="0" borderId="0" xfId="0" applyFont="1" applyFill="1"/>
    <xf numFmtId="14" fontId="9" fillId="0" borderId="0" xfId="0" applyNumberFormat="1" applyFont="1" applyFill="1" applyBorder="1" applyAlignment="1">
      <alignment horizontal="left" vertical="top"/>
    </xf>
    <xf numFmtId="14" fontId="9" fillId="14" borderId="9" xfId="2" applyNumberFormat="1" applyFont="1" applyFill="1" applyBorder="1" applyAlignment="1">
      <alignment horizontal="left" wrapText="1"/>
    </xf>
    <xf numFmtId="0" fontId="15" fillId="15" borderId="9" xfId="2" applyFont="1" applyFill="1" applyBorder="1" applyAlignment="1">
      <alignment horizontal="left" wrapText="1"/>
    </xf>
    <xf numFmtId="1" fontId="30" fillId="9" borderId="10" xfId="0" applyNumberFormat="1" applyFont="1" applyFill="1" applyBorder="1" applyAlignment="1">
      <alignment horizontal="left" wrapText="1"/>
    </xf>
    <xf numFmtId="1" fontId="42" fillId="13" borderId="9" xfId="2" applyNumberFormat="1" applyFont="1" applyFill="1" applyBorder="1" applyAlignment="1">
      <alignment horizontal="left" wrapText="1"/>
    </xf>
    <xf numFmtId="14" fontId="9" fillId="15" borderId="9" xfId="2" applyNumberFormat="1" applyFill="1" applyBorder="1" applyAlignment="1">
      <alignment horizontal="left" wrapText="1"/>
    </xf>
    <xf numFmtId="0" fontId="15" fillId="15" borderId="9" xfId="2" applyNumberFormat="1" applyFont="1" applyFill="1" applyBorder="1" applyAlignment="1">
      <alignment horizontal="left" wrapText="1"/>
    </xf>
    <xf numFmtId="14" fontId="42" fillId="13" borderId="9" xfId="2" applyNumberFormat="1" applyFont="1" applyFill="1" applyBorder="1" applyAlignment="1">
      <alignment horizontal="left" wrapText="1"/>
    </xf>
    <xf numFmtId="0" fontId="9" fillId="75" borderId="9" xfId="2" applyFill="1" applyBorder="1" applyAlignment="1">
      <alignment horizontal="left" wrapText="1"/>
    </xf>
    <xf numFmtId="0" fontId="41" fillId="0" borderId="0" xfId="15" applyFill="1" applyBorder="1" applyAlignment="1">
      <alignment horizontal="left" vertical="top"/>
    </xf>
    <xf numFmtId="14" fontId="16" fillId="12" borderId="0" xfId="0" applyNumberFormat="1" applyFont="1" applyFill="1" applyAlignment="1">
      <alignment horizontal="center" vertical="top"/>
    </xf>
    <xf numFmtId="0" fontId="9" fillId="15" borderId="0" xfId="2" applyFont="1" applyFill="1" applyAlignment="1">
      <alignment horizontal="left" vertical="top"/>
    </xf>
    <xf numFmtId="0" fontId="12" fillId="76" borderId="9" xfId="0" applyFont="1" applyFill="1" applyBorder="1" applyAlignment="1">
      <alignment horizontal="left" vertical="top" wrapText="1"/>
    </xf>
    <xf numFmtId="0" fontId="9" fillId="69" borderId="0" xfId="2" applyFill="1" applyAlignment="1">
      <alignment horizontal="left" vertical="top"/>
    </xf>
    <xf numFmtId="0" fontId="9" fillId="69" borderId="0" xfId="2" applyFill="1" applyAlignment="1">
      <alignment horizontal="left" vertical="top" wrapText="1"/>
    </xf>
    <xf numFmtId="0" fontId="9" fillId="76" borderId="9" xfId="2" applyFont="1" applyFill="1" applyBorder="1" applyAlignment="1">
      <alignment horizontal="left" vertical="top"/>
    </xf>
    <xf numFmtId="1" fontId="12" fillId="76" borderId="9" xfId="0" applyNumberFormat="1" applyFont="1" applyFill="1" applyBorder="1" applyAlignment="1">
      <alignment horizontal="left" wrapText="1"/>
    </xf>
    <xf numFmtId="1" fontId="10" fillId="0" borderId="0" xfId="2" applyNumberFormat="1" applyFont="1" applyFill="1" applyAlignment="1">
      <alignment horizontal="left" vertical="top"/>
    </xf>
    <xf numFmtId="1" fontId="10" fillId="69" borderId="0" xfId="2" applyNumberFormat="1" applyFont="1" applyFill="1" applyAlignment="1">
      <alignment horizontal="left" vertical="top"/>
    </xf>
    <xf numFmtId="0" fontId="9" fillId="76" borderId="9" xfId="2" applyFill="1" applyBorder="1" applyAlignment="1">
      <alignment horizontal="left" vertical="top"/>
    </xf>
    <xf numFmtId="1" fontId="9" fillId="76" borderId="9" xfId="2" applyNumberFormat="1" applyFill="1" applyBorder="1" applyAlignment="1">
      <alignment horizontal="left" vertical="top"/>
    </xf>
    <xf numFmtId="49" fontId="10" fillId="0" borderId="0" xfId="2" applyNumberFormat="1" applyFont="1" applyFill="1" applyAlignment="1">
      <alignment horizontal="left" vertical="top"/>
    </xf>
    <xf numFmtId="49" fontId="9" fillId="4" borderId="9" xfId="2" applyNumberFormat="1" applyFont="1" applyFill="1" applyBorder="1" applyAlignment="1">
      <alignment horizontal="left" wrapText="1"/>
    </xf>
    <xf numFmtId="49" fontId="12" fillId="4" borderId="9" xfId="0" applyNumberFormat="1" applyFont="1" applyFill="1" applyBorder="1" applyAlignment="1">
      <alignment horizontal="left" wrapText="1"/>
    </xf>
    <xf numFmtId="0" fontId="15" fillId="69" borderId="0" xfId="2" applyFont="1" applyFill="1" applyAlignment="1">
      <alignment horizontal="left" vertical="top" wrapText="1"/>
    </xf>
    <xf numFmtId="0" fontId="15" fillId="69" borderId="0" xfId="0" applyFont="1" applyFill="1"/>
    <xf numFmtId="49" fontId="9" fillId="76" borderId="9" xfId="2" applyNumberFormat="1" applyFont="1" applyFill="1" applyBorder="1" applyAlignment="1">
      <alignment horizontal="left" wrapText="1"/>
    </xf>
    <xf numFmtId="14" fontId="9" fillId="76" borderId="9" xfId="2" applyNumberFormat="1" applyFill="1" applyBorder="1" applyAlignment="1">
      <alignment horizontal="left" wrapText="1"/>
    </xf>
    <xf numFmtId="1" fontId="9" fillId="76" borderId="9" xfId="2" applyNumberFormat="1" applyFill="1" applyBorder="1" applyAlignment="1">
      <alignment horizontal="left" wrapText="1"/>
    </xf>
    <xf numFmtId="49" fontId="9" fillId="76" borderId="9" xfId="2" applyNumberFormat="1" applyFill="1" applyBorder="1" applyAlignment="1">
      <alignment horizontal="left" wrapText="1"/>
    </xf>
    <xf numFmtId="0" fontId="1" fillId="77" borderId="0" xfId="55791" applyFill="1"/>
    <xf numFmtId="0" fontId="1" fillId="0" borderId="0" xfId="55791"/>
    <xf numFmtId="0" fontId="158" fillId="78" borderId="0" xfId="55791" applyFont="1" applyFill="1" applyAlignment="1">
      <alignment horizontal="center" vertical="center" wrapText="1"/>
    </xf>
    <xf numFmtId="0" fontId="159" fillId="77" borderId="0" xfId="55791" applyFont="1" applyFill="1" applyAlignment="1">
      <alignment vertical="center" wrapText="1"/>
    </xf>
    <xf numFmtId="0" fontId="160" fillId="77" borderId="0" xfId="55791" applyFont="1" applyFill="1" applyAlignment="1">
      <alignment vertical="center" wrapText="1"/>
    </xf>
    <xf numFmtId="0" fontId="161" fillId="78" borderId="0" xfId="55791" applyFont="1" applyFill="1" applyAlignment="1">
      <alignment vertical="center"/>
    </xf>
    <xf numFmtId="0" fontId="159" fillId="77" borderId="0" xfId="55791" quotePrefix="1" applyFont="1" applyFill="1" applyAlignment="1">
      <alignment vertical="center" wrapText="1"/>
    </xf>
    <xf numFmtId="0" fontId="135" fillId="0" borderId="0" xfId="0" applyFont="1" applyFill="1" applyBorder="1" applyAlignment="1">
      <alignment horizontal="left" vertical="top" wrapText="1"/>
    </xf>
    <xf numFmtId="0" fontId="135" fillId="0" borderId="0" xfId="0" applyFont="1" applyFill="1" applyBorder="1" applyAlignment="1">
      <alignment vertical="top" wrapText="1"/>
    </xf>
    <xf numFmtId="164" fontId="135" fillId="0" borderId="0" xfId="0" applyNumberFormat="1" applyFont="1" applyFill="1" applyBorder="1" applyAlignment="1">
      <alignment vertical="top"/>
    </xf>
    <xf numFmtId="0" fontId="163" fillId="0" borderId="0" xfId="0" applyFont="1" applyFill="1" applyBorder="1" applyAlignment="1">
      <alignment horizontal="left" vertical="top" wrapText="1"/>
    </xf>
    <xf numFmtId="14" fontId="135" fillId="0" borderId="0" xfId="0" applyNumberFormat="1" applyFont="1" applyFill="1" applyBorder="1" applyAlignment="1">
      <alignment horizontal="left" vertical="top"/>
    </xf>
    <xf numFmtId="164" fontId="135" fillId="0" borderId="0" xfId="0" applyNumberFormat="1" applyFont="1" applyFill="1" applyBorder="1" applyAlignment="1">
      <alignment horizontal="left" vertical="top"/>
    </xf>
    <xf numFmtId="0" fontId="135" fillId="0" borderId="0" xfId="0" applyFont="1" applyFill="1" applyBorder="1" applyAlignment="1">
      <alignment vertical="center" wrapText="1"/>
    </xf>
    <xf numFmtId="0" fontId="135" fillId="0" borderId="12" xfId="0" applyFont="1" applyFill="1" applyBorder="1" applyAlignment="1">
      <alignment horizontal="left" vertical="top"/>
    </xf>
    <xf numFmtId="0" fontId="164" fillId="0" borderId="0" xfId="15" applyFont="1" applyFill="1" applyBorder="1" applyAlignment="1">
      <alignment horizontal="left" vertical="top"/>
    </xf>
    <xf numFmtId="0" fontId="135" fillId="0" borderId="43" xfId="0" applyFont="1" applyFill="1" applyBorder="1" applyAlignment="1">
      <alignment horizontal="left" vertical="top"/>
    </xf>
    <xf numFmtId="0" fontId="135" fillId="0" borderId="0" xfId="0" applyFont="1" applyFill="1" applyBorder="1" applyAlignment="1">
      <alignment horizontal="left" wrapText="1"/>
    </xf>
    <xf numFmtId="14" fontId="135" fillId="0" borderId="0" xfId="0" applyNumberFormat="1" applyFont="1" applyFill="1" applyBorder="1" applyAlignment="1">
      <alignment horizontal="left"/>
    </xf>
    <xf numFmtId="14" fontId="165" fillId="14" borderId="0" xfId="0" applyNumberFormat="1" applyFont="1" applyFill="1" applyBorder="1" applyAlignment="1">
      <alignment horizontal="left" vertical="top"/>
    </xf>
    <xf numFmtId="0" fontId="23" fillId="4" borderId="0"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3" fillId="0" borderId="18" xfId="0" applyFont="1" applyFill="1" applyBorder="1" applyAlignment="1" applyProtection="1">
      <alignment horizontal="left" vertical="center"/>
      <protection locked="0"/>
    </xf>
    <xf numFmtId="0" fontId="23" fillId="0" borderId="20" xfId="0" applyFont="1" applyFill="1" applyBorder="1" applyAlignment="1" applyProtection="1">
      <alignment horizontal="left" vertical="center"/>
      <protection locked="0"/>
    </xf>
    <xf numFmtId="0" fontId="23" fillId="0" borderId="19" xfId="0" applyFont="1" applyFill="1" applyBorder="1" applyAlignment="1" applyProtection="1">
      <alignment horizontal="left" vertical="center"/>
      <protection locked="0"/>
    </xf>
    <xf numFmtId="0" fontId="44" fillId="4" borderId="7" xfId="0" applyFont="1" applyFill="1" applyBorder="1" applyAlignment="1">
      <alignment horizontal="center" vertical="center" wrapText="1"/>
    </xf>
    <xf numFmtId="0" fontId="24" fillId="4" borderId="0" xfId="0" applyFont="1" applyFill="1" applyBorder="1" applyAlignment="1">
      <alignment horizontal="left" vertical="center" wrapText="1"/>
    </xf>
    <xf numFmtId="0" fontId="26" fillId="0" borderId="18" xfId="0" applyFont="1" applyFill="1" applyBorder="1" applyAlignment="1" applyProtection="1">
      <alignment horizontal="left" vertical="center"/>
      <protection locked="0"/>
    </xf>
    <xf numFmtId="0" fontId="26" fillId="0" borderId="20" xfId="0" applyFont="1" applyFill="1" applyBorder="1" applyAlignment="1" applyProtection="1">
      <alignment horizontal="left" vertical="center"/>
      <protection locked="0"/>
    </xf>
    <xf numFmtId="0" fontId="26" fillId="0" borderId="19" xfId="0" applyFont="1" applyFill="1" applyBorder="1" applyAlignment="1" applyProtection="1">
      <alignment horizontal="left" vertical="center"/>
      <protection locked="0"/>
    </xf>
    <xf numFmtId="0" fontId="41" fillId="0" borderId="18" xfId="15" applyFill="1" applyBorder="1" applyAlignment="1" applyProtection="1">
      <alignment horizontal="left" vertical="center"/>
      <protection locked="0"/>
    </xf>
    <xf numFmtId="0" fontId="23" fillId="0" borderId="14" xfId="0" applyFont="1" applyFill="1" applyBorder="1" applyAlignment="1" applyProtection="1">
      <alignment horizontal="left" vertical="center"/>
      <protection locked="0"/>
    </xf>
    <xf numFmtId="0" fontId="23" fillId="0" borderId="16" xfId="0" applyFont="1" applyFill="1" applyBorder="1" applyAlignment="1" applyProtection="1">
      <alignment horizontal="left" vertical="center"/>
      <protection locked="0"/>
    </xf>
    <xf numFmtId="0" fontId="44" fillId="4" borderId="0" xfId="0" applyFont="1" applyFill="1" applyBorder="1" applyAlignment="1">
      <alignment horizontal="center" vertical="center" wrapText="1"/>
    </xf>
    <xf numFmtId="0" fontId="27" fillId="4" borderId="0" xfId="0" applyFont="1" applyFill="1" applyBorder="1" applyAlignment="1">
      <alignment horizontal="center" vertical="top" wrapText="1"/>
    </xf>
    <xf numFmtId="0" fontId="27" fillId="4" borderId="4" xfId="0" applyFont="1" applyFill="1" applyBorder="1" applyAlignment="1">
      <alignment horizontal="center" vertical="top"/>
    </xf>
    <xf numFmtId="0" fontId="27" fillId="4" borderId="0" xfId="0" applyFont="1" applyFill="1" applyBorder="1" applyAlignment="1">
      <alignment horizontal="center" vertical="top"/>
    </xf>
    <xf numFmtId="0" fontId="23" fillId="4" borderId="0" xfId="0" applyFont="1" applyFill="1" applyBorder="1" applyAlignment="1">
      <alignment horizontal="left" wrapText="1"/>
    </xf>
    <xf numFmtId="0" fontId="23" fillId="4" borderId="21" xfId="0" applyFont="1" applyFill="1" applyBorder="1" applyAlignment="1">
      <alignment horizontal="left" wrapText="1"/>
    </xf>
    <xf numFmtId="0" fontId="27" fillId="4" borderId="0" xfId="0" applyFont="1" applyFill="1" applyBorder="1" applyAlignment="1">
      <alignment horizontal="left" vertical="center" wrapText="1"/>
    </xf>
    <xf numFmtId="0" fontId="26" fillId="4" borderId="0" xfId="0" applyFont="1" applyFill="1" applyBorder="1" applyAlignment="1">
      <alignment horizontal="right" vertical="center" wrapText="1"/>
    </xf>
    <xf numFmtId="0" fontId="45" fillId="4" borderId="0" xfId="0" applyFont="1" applyFill="1" applyBorder="1" applyAlignment="1">
      <alignment horizontal="right" vertical="center" wrapText="1"/>
    </xf>
    <xf numFmtId="0" fontId="27" fillId="4" borderId="0" xfId="0" applyFont="1" applyFill="1" applyBorder="1" applyAlignment="1">
      <alignment horizontal="left" vertical="top" wrapText="1"/>
    </xf>
    <xf numFmtId="0" fontId="25" fillId="3" borderId="14"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8" fillId="3" borderId="4" xfId="0" applyFont="1" applyFill="1" applyBorder="1" applyAlignment="1">
      <alignment horizontal="left" wrapText="1"/>
    </xf>
    <xf numFmtId="0" fontId="28" fillId="3" borderId="0" xfId="0" applyFont="1" applyFill="1" applyBorder="1" applyAlignment="1">
      <alignment horizontal="left" wrapText="1"/>
    </xf>
    <xf numFmtId="0" fontId="28" fillId="3" borderId="5" xfId="0" applyFont="1" applyFill="1" applyBorder="1" applyAlignment="1">
      <alignment horizontal="left" wrapText="1"/>
    </xf>
    <xf numFmtId="164" fontId="136" fillId="8" borderId="14" xfId="1" applyNumberFormat="1" applyFont="1" applyFill="1" applyBorder="1" applyAlignment="1">
      <alignment horizontal="center" vertical="center"/>
    </xf>
    <xf numFmtId="164" fontId="136" fillId="8" borderId="15" xfId="1" applyNumberFormat="1" applyFont="1" applyFill="1" applyBorder="1" applyAlignment="1">
      <alignment horizontal="center" vertical="center"/>
    </xf>
    <xf numFmtId="164" fontId="136" fillId="8" borderId="16" xfId="1" applyNumberFormat="1" applyFont="1" applyFill="1" applyBorder="1" applyAlignment="1">
      <alignment horizontal="center" vertical="center"/>
    </xf>
    <xf numFmtId="0" fontId="156" fillId="3" borderId="4" xfId="0" applyFont="1" applyFill="1" applyBorder="1" applyAlignment="1">
      <alignment horizontal="left" vertical="top" wrapText="1"/>
    </xf>
    <xf numFmtId="0" fontId="156" fillId="3" borderId="0" xfId="0" applyFont="1" applyFill="1" applyBorder="1" applyAlignment="1">
      <alignment horizontal="left" vertical="top" wrapText="1"/>
    </xf>
    <xf numFmtId="0" fontId="28" fillId="3" borderId="0" xfId="0" applyFont="1" applyFill="1" applyBorder="1" applyAlignment="1">
      <alignment horizontal="left" vertical="top"/>
    </xf>
    <xf numFmtId="0" fontId="28" fillId="3" borderId="5" xfId="0" applyFont="1" applyFill="1" applyBorder="1" applyAlignment="1">
      <alignment horizontal="left" vertical="top"/>
    </xf>
    <xf numFmtId="0" fontId="157" fillId="4" borderId="0" xfId="0" applyFont="1" applyFill="1" applyBorder="1" applyAlignment="1">
      <alignment horizontal="center" vertical="center" wrapText="1"/>
    </xf>
    <xf numFmtId="0" fontId="25" fillId="3" borderId="14" xfId="0" applyFont="1" applyFill="1" applyBorder="1" applyAlignment="1">
      <alignment horizontal="center" vertical="top" wrapText="1"/>
    </xf>
    <xf numFmtId="0" fontId="25" fillId="3" borderId="15" xfId="0" applyFont="1" applyFill="1" applyBorder="1" applyAlignment="1">
      <alignment horizontal="center" vertical="top" wrapText="1"/>
    </xf>
    <xf numFmtId="0" fontId="25" fillId="3" borderId="16" xfId="0" applyFont="1" applyFill="1" applyBorder="1" applyAlignment="1">
      <alignment horizontal="center" vertical="top" wrapText="1"/>
    </xf>
    <xf numFmtId="0" fontId="28" fillId="3" borderId="6" xfId="0" applyFont="1" applyFill="1" applyBorder="1" applyAlignment="1">
      <alignment horizontal="left" wrapText="1"/>
    </xf>
    <xf numFmtId="0" fontId="28" fillId="3" borderId="7" xfId="0" applyFont="1" applyFill="1" applyBorder="1" applyAlignment="1">
      <alignment horizontal="left" wrapText="1"/>
    </xf>
    <xf numFmtId="0" fontId="28" fillId="3" borderId="8" xfId="0" applyFont="1" applyFill="1" applyBorder="1" applyAlignment="1">
      <alignment horizontal="left" wrapText="1"/>
    </xf>
    <xf numFmtId="164" fontId="137" fillId="8" borderId="14" xfId="1" applyNumberFormat="1" applyFont="1" applyFill="1" applyBorder="1" applyAlignment="1">
      <alignment horizontal="center" vertical="center" wrapText="1"/>
    </xf>
    <xf numFmtId="164" fontId="137" fillId="8" borderId="15" xfId="1" applyNumberFormat="1" applyFont="1" applyFill="1" applyBorder="1" applyAlignment="1">
      <alignment horizontal="center" vertical="center" wrapText="1"/>
    </xf>
    <xf numFmtId="164" fontId="137" fillId="8" borderId="16" xfId="1" applyNumberFormat="1" applyFont="1" applyFill="1" applyBorder="1" applyAlignment="1">
      <alignment horizontal="center" vertical="center" wrapText="1"/>
    </xf>
    <xf numFmtId="0" fontId="147" fillId="8" borderId="0" xfId="0" applyFont="1" applyFill="1" applyBorder="1" applyAlignment="1">
      <alignment horizontal="left" vertical="top" wrapText="1"/>
    </xf>
    <xf numFmtId="0" fontId="147" fillId="8" borderId="5" xfId="0" applyFont="1" applyFill="1" applyBorder="1" applyAlignment="1">
      <alignment horizontal="left" vertical="top" wrapText="1"/>
    </xf>
    <xf numFmtId="14" fontId="146" fillId="10" borderId="0" xfId="0" applyNumberFormat="1" applyFont="1" applyFill="1" applyBorder="1" applyAlignment="1">
      <alignment horizontal="left" vertical="top"/>
    </xf>
    <xf numFmtId="0" fontId="50" fillId="0" borderId="0" xfId="0" applyFont="1" applyFill="1" applyBorder="1" applyAlignment="1" applyProtection="1">
      <alignment horizontal="left" vertical="top"/>
      <protection locked="0"/>
    </xf>
    <xf numFmtId="0" fontId="142" fillId="0" borderId="0" xfId="0" applyFont="1" applyFill="1" applyBorder="1" applyAlignment="1">
      <alignment horizontal="left" wrapText="1"/>
    </xf>
    <xf numFmtId="0" fontId="46" fillId="0" borderId="0" xfId="0" applyFont="1" applyFill="1" applyBorder="1" applyAlignment="1" applyProtection="1">
      <alignment horizontal="center" vertical="top"/>
    </xf>
    <xf numFmtId="164" fontId="57" fillId="8" borderId="14" xfId="1" applyNumberFormat="1" applyFont="1" applyFill="1" applyBorder="1" applyAlignment="1">
      <alignment horizontal="center" vertical="top"/>
    </xf>
    <xf numFmtId="164" fontId="57" fillId="8" borderId="15" xfId="1" applyNumberFormat="1" applyFont="1" applyFill="1" applyBorder="1" applyAlignment="1">
      <alignment horizontal="center" vertical="top"/>
    </xf>
    <xf numFmtId="164" fontId="57" fillId="8" borderId="16" xfId="1" applyNumberFormat="1" applyFont="1" applyFill="1" applyBorder="1" applyAlignment="1">
      <alignment horizontal="center" vertical="top"/>
    </xf>
    <xf numFmtId="0" fontId="16" fillId="10" borderId="0" xfId="0" applyFont="1" applyFill="1" applyBorder="1" applyAlignment="1">
      <alignment horizontal="left" wrapText="1"/>
    </xf>
    <xf numFmtId="0" fontId="143" fillId="0" borderId="0" xfId="0" applyFont="1" applyFill="1" applyBorder="1" applyAlignment="1">
      <alignment horizontal="left" vertical="top" wrapText="1"/>
    </xf>
    <xf numFmtId="0" fontId="50" fillId="12"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152" fillId="10" borderId="0" xfId="0" applyFont="1" applyFill="1" applyBorder="1" applyAlignment="1">
      <alignment horizontal="left" wrapText="1"/>
    </xf>
    <xf numFmtId="14" fontId="154" fillId="10" borderId="0" xfId="0" applyNumberFormat="1" applyFont="1" applyFill="1" applyBorder="1" applyAlignment="1">
      <alignment horizontal="left" wrapText="1"/>
    </xf>
    <xf numFmtId="0" fontId="9" fillId="0" borderId="13" xfId="2" applyBorder="1" applyAlignment="1">
      <alignment horizontal="center" vertical="top"/>
    </xf>
    <xf numFmtId="0" fontId="48" fillId="0" borderId="0" xfId="2" applyFont="1" applyFill="1" applyAlignment="1">
      <alignment horizontal="center" vertical="top"/>
    </xf>
    <xf numFmtId="0" fontId="9" fillId="0" borderId="0" xfId="2" applyFill="1" applyAlignment="1">
      <alignment horizontal="center" vertical="top"/>
    </xf>
    <xf numFmtId="0" fontId="58" fillId="0" borderId="0" xfId="0" applyFont="1" applyAlignment="1">
      <alignment horizontal="center" vertical="top"/>
    </xf>
  </cellXfs>
  <cellStyles count="55792">
    <cellStyle name="20% - Accent1" xfId="41" builtinId="30" customBuiltin="1"/>
    <cellStyle name="20% - Accent1 2" xfId="29519" xr:uid="{7A3A65A5-5507-4562-A054-B686EBD95E5D}"/>
    <cellStyle name="20% - Accent1 3" xfId="55776" xr:uid="{6BD53503-8637-4EEB-A843-32E640B029AE}"/>
    <cellStyle name="20% - Accent2" xfId="44" builtinId="34" customBuiltin="1"/>
    <cellStyle name="20% - Accent2 2" xfId="29520" xr:uid="{B13F80B7-E628-45FD-9B78-B809A3BFB2E4}"/>
    <cellStyle name="20% - Accent2 3" xfId="55778" xr:uid="{F502F497-BD2A-461D-AE83-1491341BBCE0}"/>
    <cellStyle name="20% - Accent3" xfId="47" builtinId="38" customBuiltin="1"/>
    <cellStyle name="20% - Accent3 2" xfId="29521" xr:uid="{31692DD1-690E-4FDF-9282-05AA7FA65B6D}"/>
    <cellStyle name="20% - Accent3 3" xfId="55780" xr:uid="{B32A109C-5EF6-48D2-93AF-A9ACFACC6C4E}"/>
    <cellStyle name="20% - Accent4" xfId="50" builtinId="42" customBuiltin="1"/>
    <cellStyle name="20% - Accent4 2" xfId="29522" xr:uid="{1C7CA988-F80E-43D7-A8DF-CC6B3094F074}"/>
    <cellStyle name="20% - Accent4 3" xfId="55782" xr:uid="{C90E8DC4-3DB0-455F-9881-FA15951C8E0E}"/>
    <cellStyle name="20% - Accent5" xfId="53" builtinId="46" customBuiltin="1"/>
    <cellStyle name="20% - Accent5 2" xfId="29523" xr:uid="{970133B9-17E6-4BA9-AC78-4AA7BB404B7F}"/>
    <cellStyle name="20% - Accent5 3" xfId="55784" xr:uid="{D3465E6C-390F-4FA9-B9F2-51616EB58774}"/>
    <cellStyle name="20% - Accent6" xfId="56" builtinId="50" customBuiltin="1"/>
    <cellStyle name="20% - Accent6 2" xfId="29524" xr:uid="{4041C296-BB0F-4A80-9A80-6932C9CF6970}"/>
    <cellStyle name="20% - Accent6 3" xfId="55786" xr:uid="{1FDEEEA4-6DD9-4B9E-8330-33096A4C6F9B}"/>
    <cellStyle name="40% - Accent1" xfId="42" builtinId="31" customBuiltin="1"/>
    <cellStyle name="40% - Accent1 2" xfId="29525" xr:uid="{0607CA88-5AC1-4160-BB4A-095D55DD76F7}"/>
    <cellStyle name="40% - Accent1 3" xfId="55777" xr:uid="{97FADBA5-8549-462B-B84D-DEF59B772962}"/>
    <cellStyle name="40% - Accent2" xfId="45" builtinId="35" customBuiltin="1"/>
    <cellStyle name="40% - Accent2 2" xfId="29526" xr:uid="{E53A76A3-E57D-42BD-922E-871CEB222194}"/>
    <cellStyle name="40% - Accent2 3" xfId="55779" xr:uid="{EC6B0E28-458A-4394-B7B5-2E8EC35434E7}"/>
    <cellStyle name="40% - Accent3" xfId="48" builtinId="39" customBuiltin="1"/>
    <cellStyle name="40% - Accent3 2" xfId="29527" xr:uid="{55B77CC3-071F-4536-8F24-DA658CD6964D}"/>
    <cellStyle name="40% - Accent3 3" xfId="55781" xr:uid="{65B8E153-C65A-4EEC-9749-0C4D74FBF9CB}"/>
    <cellStyle name="40% - Accent4" xfId="51" builtinId="43" customBuiltin="1"/>
    <cellStyle name="40% - Accent4 2" xfId="29528" xr:uid="{663033AF-D5D0-4312-9CCD-A9889CE5BC60}"/>
    <cellStyle name="40% - Accent4 3" xfId="55783" xr:uid="{4BDA8F0A-F8E7-4673-9D2E-64DF49FB1372}"/>
    <cellStyle name="40% - Accent5" xfId="54" builtinId="47" customBuiltin="1"/>
    <cellStyle name="40% - Accent5 2" xfId="29529" xr:uid="{550AB97C-F342-423D-A71C-0E0D2EE9BFF4}"/>
    <cellStyle name="40% - Accent5 3" xfId="55785" xr:uid="{66F6FC42-BC4C-4DD8-B906-3C8D4148CC18}"/>
    <cellStyle name="40% - Accent6" xfId="57" builtinId="51" customBuiltin="1"/>
    <cellStyle name="40% - Accent6 2" xfId="29530" xr:uid="{8D20B328-200E-4536-B3E9-1CF39B6B2E2D}"/>
    <cellStyle name="40% - Accent6 3" xfId="55787" xr:uid="{E251404D-205D-47AD-876B-C0EB5058CB4B}"/>
    <cellStyle name="60% - Accent1 2" xfId="29532" xr:uid="{712A36C3-3BA0-45D0-AE77-F02FCC7053D0}"/>
    <cellStyle name="60% - Accent1 3" xfId="29531" xr:uid="{677904A7-D96A-471D-A3B3-E09F30BA68C0}"/>
    <cellStyle name="60% - Accent2 2" xfId="29534" xr:uid="{43202227-EFA7-41D2-B940-548E58611A98}"/>
    <cellStyle name="60% - Accent2 3" xfId="29533" xr:uid="{7E67D5AE-9CC6-44C9-844F-BE7313611040}"/>
    <cellStyle name="60% - Accent3 2" xfId="29536" xr:uid="{4C46707D-BC34-4FCD-ADE6-F43B5299A5C7}"/>
    <cellStyle name="60% - Accent3 3" xfId="29535" xr:uid="{81346DA5-8CC3-4603-BD2E-B7A0FA390163}"/>
    <cellStyle name="60% - Accent4 2" xfId="29538" xr:uid="{59EEE86F-893D-40FD-839F-632D71C16F0C}"/>
    <cellStyle name="60% - Accent4 3" xfId="29537" xr:uid="{2285A0AD-7D2E-4D56-8EBC-65EE3D7B17D1}"/>
    <cellStyle name="60% - Accent5 2" xfId="29540" xr:uid="{817FE9B5-B59A-4AD1-93E2-2EB69005B408}"/>
    <cellStyle name="60% - Accent5 3" xfId="29539" xr:uid="{3FE9595C-EA47-4ACB-B60A-A12BA4DEC09A}"/>
    <cellStyle name="60% - Accent6 2" xfId="29542" xr:uid="{51A62843-2D72-4068-80AD-4261DE48AB5B}"/>
    <cellStyle name="60% - Accent6 3" xfId="29541" xr:uid="{0A32F11A-B03F-45E8-B6B4-467A1182D337}"/>
    <cellStyle name="Accent1" xfId="40" builtinId="29" customBuiltin="1"/>
    <cellStyle name="Accent1 - 20%" xfId="59" xr:uid="{508C74A7-1F29-4E0F-89B8-6980FDADB1CC}"/>
    <cellStyle name="Accent1 - 20% 2" xfId="60" xr:uid="{DEF8EFC3-3D2B-463C-88E2-08F3F74066C3}"/>
    <cellStyle name="Accent1 - 40%" xfId="61" xr:uid="{67104A0C-81A0-4871-9179-EACB11E46753}"/>
    <cellStyle name="Accent1 - 40% 2" xfId="62" xr:uid="{3554F8A3-4610-42F8-8C1E-3B6ABD34FB36}"/>
    <cellStyle name="Accent1 - 60%" xfId="63" xr:uid="{D88D1964-6907-4587-A614-EBB99A8054AB}"/>
    <cellStyle name="Accent1 10" xfId="64" xr:uid="{8DD38BF0-DC8E-4CD9-BF7D-06ACDB700815}"/>
    <cellStyle name="Accent1 11" xfId="65" xr:uid="{B5243947-944E-458A-AF06-F681AFB5251F}"/>
    <cellStyle name="Accent1 12" xfId="66" xr:uid="{43BDCE3F-76A9-45B5-908C-3CFAF51E58C1}"/>
    <cellStyle name="Accent1 13" xfId="67" xr:uid="{DBF767FF-215B-483A-91A7-0AAE98893626}"/>
    <cellStyle name="Accent1 14" xfId="68" xr:uid="{F7200C86-BF8A-43F8-9353-259C28D7A519}"/>
    <cellStyle name="Accent1 15" xfId="69" xr:uid="{B846C288-D6A7-432D-95A3-562E0B72AC80}"/>
    <cellStyle name="Accent1 16" xfId="70" xr:uid="{7F451B68-2719-4A18-A523-445517A896E5}"/>
    <cellStyle name="Accent1 17" xfId="71" xr:uid="{2FD5AB5F-4AA1-44AE-B75A-B8C2D7AADFD1}"/>
    <cellStyle name="Accent1 18" xfId="72" xr:uid="{7B836D42-F7F0-47C0-9F1A-EFA62E156944}"/>
    <cellStyle name="Accent1 19" xfId="73" xr:uid="{76FE3C22-0F2E-46E3-8228-355563850144}"/>
    <cellStyle name="Accent1 2" xfId="74" xr:uid="{A58BC5F1-7C3C-494F-AE95-F83656B56269}"/>
    <cellStyle name="Accent1 20" xfId="75" xr:uid="{B5908A25-5BAC-46AA-AA3F-95B335E49573}"/>
    <cellStyle name="Accent1 21" xfId="76" xr:uid="{17093403-93CB-414E-93DF-8CC054F8A713}"/>
    <cellStyle name="Accent1 22" xfId="77" xr:uid="{F61CA4A9-E4A5-4339-8C2C-288190AA6EB4}"/>
    <cellStyle name="Accent1 23" xfId="78" xr:uid="{AB20A23A-951D-48CE-99E3-AB5F0B654A34}"/>
    <cellStyle name="Accent1 24" xfId="79" xr:uid="{5905C543-71E6-437D-BACB-16FFA5F12DA1}"/>
    <cellStyle name="Accent1 25" xfId="80" xr:uid="{93186D3D-CD46-457D-93E1-65BCF75A97C2}"/>
    <cellStyle name="Accent1 26" xfId="81" xr:uid="{E57A85B9-224D-43C7-8014-5B981EECD348}"/>
    <cellStyle name="Accent1 27" xfId="82" xr:uid="{44C7F4EC-BA25-4FC8-941B-99875CEC9343}"/>
    <cellStyle name="Accent1 28" xfId="83" xr:uid="{4758A1F8-9E36-4489-837B-A038B711E39F}"/>
    <cellStyle name="Accent1 29" xfId="84" xr:uid="{B1B6CDB6-28BC-46F1-AC34-1EA2164E4E20}"/>
    <cellStyle name="Accent1 3" xfId="85" xr:uid="{DF547A76-1935-4F32-ABD2-32A9E1F831B0}"/>
    <cellStyle name="Accent1 30" xfId="86" xr:uid="{5C41968A-C3A6-44D2-A1F9-C2C2207971C0}"/>
    <cellStyle name="Accent1 31" xfId="87" xr:uid="{B084EC6D-CF8F-41D7-8768-AB24150327ED}"/>
    <cellStyle name="Accent1 32" xfId="88" xr:uid="{4717FBD4-FF6D-4505-9D88-E4DCA1D27C93}"/>
    <cellStyle name="Accent1 33" xfId="89" xr:uid="{1A185575-9CD9-46F8-B9D4-C04B37D2EC5E}"/>
    <cellStyle name="Accent1 34" xfId="90" xr:uid="{DA6070CE-46D2-4764-80CF-B1426CFB2AF0}"/>
    <cellStyle name="Accent1 35" xfId="91" xr:uid="{7310C635-7DA8-4426-ABF9-017BA2EA1BA1}"/>
    <cellStyle name="Accent1 35 2" xfId="29543" xr:uid="{28928716-D17C-49C8-8FD4-3B75C952ED97}"/>
    <cellStyle name="Accent1 36" xfId="92" xr:uid="{857865EB-A934-4280-8917-343ADEF36B46}"/>
    <cellStyle name="Accent1 36 2" xfId="29544" xr:uid="{8BE0B503-8D3F-4939-8CA3-86DD898C478F}"/>
    <cellStyle name="Accent1 37" xfId="93" xr:uid="{5318AAD1-09E0-4BDD-B354-38B62E915C64}"/>
    <cellStyle name="Accent1 38" xfId="94" xr:uid="{5FB7AEDA-2917-4A0F-8710-6848AE1A5798}"/>
    <cellStyle name="Accent1 39" xfId="95" xr:uid="{62209A5E-5F14-4A6C-8C9D-C7A59268A102}"/>
    <cellStyle name="Accent1 4" xfId="96" xr:uid="{0BE25DE2-1F45-477B-AAD6-56EF8B9A3DCE}"/>
    <cellStyle name="Accent1 40" xfId="97" xr:uid="{39217C6B-A51A-470D-818D-AB9AD9DFC011}"/>
    <cellStyle name="Accent1 41" xfId="98" xr:uid="{5ABDB25A-41B9-462E-B88B-3E1DA5D7583C}"/>
    <cellStyle name="Accent1 42" xfId="99" xr:uid="{16442871-D62B-4175-A203-EA9BD1231C6D}"/>
    <cellStyle name="Accent1 43" xfId="100" xr:uid="{49A3E653-4C89-414A-A8FE-4E588F9E9ECF}"/>
    <cellStyle name="Accent1 44" xfId="101" xr:uid="{2926A87F-EE52-4508-8000-4F512B8ED5A4}"/>
    <cellStyle name="Accent1 45" xfId="102" xr:uid="{0DB3EBA8-7CE2-4B98-8A71-43F9C1EF5550}"/>
    <cellStyle name="Accent1 46" xfId="103" xr:uid="{ADF53986-F8F8-4F62-B265-15AB8953B021}"/>
    <cellStyle name="Accent1 47" xfId="104" xr:uid="{A3A1A33E-37F3-4180-8497-E650D1949AB1}"/>
    <cellStyle name="Accent1 48" xfId="105" xr:uid="{0BBD44EC-C4D9-4A6C-870A-0D5D357E4DC6}"/>
    <cellStyle name="Accent1 49" xfId="106" xr:uid="{09154C08-84A3-4C30-80E7-8B49D5F36B2C}"/>
    <cellStyle name="Accent1 5" xfId="107" xr:uid="{D55C2ACE-3FBC-4CB0-B9C5-2390E91BB1BD}"/>
    <cellStyle name="Accent1 50" xfId="108" xr:uid="{B7C2F556-9F58-46B6-B7E9-417C948E6321}"/>
    <cellStyle name="Accent1 51" xfId="109" xr:uid="{EC59BF42-F261-49A9-9E9D-9E0E9A5D648C}"/>
    <cellStyle name="Accent1 52" xfId="110" xr:uid="{3A7ACCBB-AE48-442D-9489-DA384B89FBE9}"/>
    <cellStyle name="Accent1 53" xfId="111" xr:uid="{8795F656-05A1-4C5E-B2F3-A81E645442C6}"/>
    <cellStyle name="Accent1 54" xfId="112" xr:uid="{F0482A43-1539-4A4C-B197-B1B56F021AEB}"/>
    <cellStyle name="Accent1 55" xfId="113" xr:uid="{71F9D3DF-E6F3-456B-A62F-CFF14E543334}"/>
    <cellStyle name="Accent1 56" xfId="114" xr:uid="{D8D791EE-5744-41FE-A323-60C90A7944E4}"/>
    <cellStyle name="Accent1 57" xfId="115" xr:uid="{8DA5D8A7-390F-44C8-A260-D46556CFE6E2}"/>
    <cellStyle name="Accent1 58" xfId="116" xr:uid="{14FA748D-7020-4DA7-B811-EB51035EC5DE}"/>
    <cellStyle name="Accent1 59" xfId="117" xr:uid="{AA276ED2-1393-409E-AD3E-68076EE61F3B}"/>
    <cellStyle name="Accent1 6" xfId="118" xr:uid="{ABFEB4CD-9F7E-42B3-BF3D-B7583D8D79D9}"/>
    <cellStyle name="Accent1 60" xfId="119" xr:uid="{7B3E0568-11BB-4E71-A5E2-009A295E2D45}"/>
    <cellStyle name="Accent1 61" xfId="120" xr:uid="{7514F3CD-6369-49CD-A9BA-2724013BAA43}"/>
    <cellStyle name="Accent1 62" xfId="121" xr:uid="{AE0AB37A-CAB4-4EC8-A5DC-D1D62CF3606D}"/>
    <cellStyle name="Accent1 63" xfId="122" xr:uid="{8060A62B-95E1-4FC2-A7CF-03A1E72A61DC}"/>
    <cellStyle name="Accent1 64" xfId="123" xr:uid="{1949FF05-837C-4F69-A729-E8785B7DE5FB}"/>
    <cellStyle name="Accent1 65" xfId="124" xr:uid="{599BFC32-6221-4BBC-9717-ED22531603BD}"/>
    <cellStyle name="Accent1 66" xfId="125" xr:uid="{523DD73C-68CE-456A-AAB9-A7D60D25CE5D}"/>
    <cellStyle name="Accent1 67" xfId="126" xr:uid="{D374D5C8-F6BD-40C3-A85F-E260FCE5687F}"/>
    <cellStyle name="Accent1 68" xfId="127" xr:uid="{8B6B7402-2502-41A3-A7CC-1FD91C0FC5F6}"/>
    <cellStyle name="Accent1 69" xfId="22675" xr:uid="{CDEDADBC-5072-4C8D-9BC1-AFEC62F097AC}"/>
    <cellStyle name="Accent1 7" xfId="128" xr:uid="{3BD128B7-841D-4B8A-9A9C-9C200FD3C0E6}"/>
    <cellStyle name="Accent1 70" xfId="22975" xr:uid="{18F88FC8-F77E-42E6-886D-943B534A6D18}"/>
    <cellStyle name="Accent1 71" xfId="24020" xr:uid="{EA5099B1-5D9B-40F8-A03A-9149CBC609AD}"/>
    <cellStyle name="Accent1 8" xfId="129" xr:uid="{FF4709B1-8C8C-4085-A6C0-7D2EE010C202}"/>
    <cellStyle name="Accent1 9" xfId="130" xr:uid="{F081192D-C823-4536-B59F-D2AF13FDE95D}"/>
    <cellStyle name="Accent2" xfId="43" builtinId="33" customBuiltin="1"/>
    <cellStyle name="Accent2 - 20%" xfId="131" xr:uid="{9BD8705E-813B-4ED8-A81E-1470DB40E8B0}"/>
    <cellStyle name="Accent2 - 20% 2" xfId="132" xr:uid="{842583ED-B3E5-4D8E-A639-CCC30E635CF9}"/>
    <cellStyle name="Accent2 - 40%" xfId="133" xr:uid="{B64E1CAC-7DC8-4A93-9CEF-459FB043FC33}"/>
    <cellStyle name="Accent2 - 40% 2" xfId="134" xr:uid="{FB2D9F0F-7356-4B2C-A67F-74219DD51C18}"/>
    <cellStyle name="Accent2 - 60%" xfId="135" xr:uid="{823D4191-1DDC-4589-A383-3EB82F9537DB}"/>
    <cellStyle name="Accent2 10" xfId="136" xr:uid="{24E03817-7737-4B08-ACA2-5A935BF9F485}"/>
    <cellStyle name="Accent2 11" xfId="137" xr:uid="{EE9C2A5B-F2DF-41FE-9EEF-99C1F932C1E1}"/>
    <cellStyle name="Accent2 12" xfId="138" xr:uid="{25ACE45E-40C5-41F2-B14F-68A8A48E7E3A}"/>
    <cellStyle name="Accent2 13" xfId="139" xr:uid="{7760CB6A-604B-4577-A33F-40BA10717BD9}"/>
    <cellStyle name="Accent2 14" xfId="140" xr:uid="{55975B6E-7439-456E-9764-9A042AFEEC71}"/>
    <cellStyle name="Accent2 15" xfId="141" xr:uid="{94EEC0B3-0606-43E1-BCEB-128B0468ADD9}"/>
    <cellStyle name="Accent2 16" xfId="142" xr:uid="{7B82FD87-AC90-43D2-8A4A-D4B06792B43A}"/>
    <cellStyle name="Accent2 17" xfId="143" xr:uid="{89094509-0FDE-42E1-AADE-0D4874399270}"/>
    <cellStyle name="Accent2 18" xfId="144" xr:uid="{07BD0F5C-57E6-4F54-82DF-8FBA15B25C36}"/>
    <cellStyle name="Accent2 19" xfId="145" xr:uid="{8F709B25-675C-4906-BF06-4FF89C272EF7}"/>
    <cellStyle name="Accent2 2" xfId="146" xr:uid="{5462C48C-A9E2-4D6F-9414-F83CACDDCACF}"/>
    <cellStyle name="Accent2 20" xfId="147" xr:uid="{E44DC799-8DDD-4AD8-A2EA-61ABF1BFD6B3}"/>
    <cellStyle name="Accent2 21" xfId="148" xr:uid="{27F0E36D-8B38-41D9-A16A-419164C99420}"/>
    <cellStyle name="Accent2 22" xfId="149" xr:uid="{724DF6AD-4210-4149-BE95-75899532BC79}"/>
    <cellStyle name="Accent2 23" xfId="150" xr:uid="{62855806-70B2-41C3-9883-7614CC4364B6}"/>
    <cellStyle name="Accent2 24" xfId="151" xr:uid="{2C602830-C649-4BCE-AB85-B0207393B849}"/>
    <cellStyle name="Accent2 25" xfId="152" xr:uid="{5F2D2FD7-0165-4136-A854-8D3C8AD9C38B}"/>
    <cellStyle name="Accent2 26" xfId="153" xr:uid="{E7357A63-16AC-4E6A-BD43-84E3CEAC5993}"/>
    <cellStyle name="Accent2 27" xfId="154" xr:uid="{86F1709A-46F1-45B9-BB97-9309FD32D529}"/>
    <cellStyle name="Accent2 28" xfId="155" xr:uid="{CEEF4B85-915F-4233-AF41-3F44A121A6BA}"/>
    <cellStyle name="Accent2 29" xfId="156" xr:uid="{1D2B77B1-D4A1-44B5-B971-994868D7B876}"/>
    <cellStyle name="Accent2 3" xfId="157" xr:uid="{B80B7139-1873-4DD5-BB82-4E46F6E3F9F7}"/>
    <cellStyle name="Accent2 30" xfId="158" xr:uid="{9E578A14-A29D-4E1F-AEB4-0C4783602DDF}"/>
    <cellStyle name="Accent2 31" xfId="159" xr:uid="{3A2A019B-8DA3-4298-B428-38AAD5626DE8}"/>
    <cellStyle name="Accent2 32" xfId="160" xr:uid="{918FF461-E641-481E-8C56-908267B30870}"/>
    <cellStyle name="Accent2 33" xfId="161" xr:uid="{7EF750FE-F1C5-4017-90C5-3CB2513B190B}"/>
    <cellStyle name="Accent2 34" xfId="162" xr:uid="{C05D5FEC-BEDF-4820-A21D-33CBAD011080}"/>
    <cellStyle name="Accent2 35" xfId="163" xr:uid="{91D7943B-E960-4DE9-9F2B-AB28957283C6}"/>
    <cellStyle name="Accent2 35 2" xfId="29545" xr:uid="{8E579216-8D09-4CA7-9EF1-55AD40A29313}"/>
    <cellStyle name="Accent2 36" xfId="164" xr:uid="{F2B6C36E-DFC0-4731-ACE9-4BD0B42DE814}"/>
    <cellStyle name="Accent2 36 2" xfId="29546" xr:uid="{D8CBDC19-D208-42DB-86D9-A5641A0AF019}"/>
    <cellStyle name="Accent2 37" xfId="165" xr:uid="{BEE629CB-C5DB-4F63-84A7-420759A13471}"/>
    <cellStyle name="Accent2 38" xfId="166" xr:uid="{7F4013D5-9657-4CD0-9E75-DA098938C0C2}"/>
    <cellStyle name="Accent2 39" xfId="167" xr:uid="{570CB585-BC17-4244-8280-4FA46010CAD8}"/>
    <cellStyle name="Accent2 4" xfId="168" xr:uid="{6BEA5C4F-09B7-401A-A6CC-5E9264E280CD}"/>
    <cellStyle name="Accent2 40" xfId="169" xr:uid="{BD39DE0C-D4A4-4368-8427-F6A451013203}"/>
    <cellStyle name="Accent2 41" xfId="170" xr:uid="{2962ACAE-1BE9-49FA-8638-ADFB84AC32F9}"/>
    <cellStyle name="Accent2 42" xfId="171" xr:uid="{167EE358-7B16-457B-89AB-B53FAAC054D6}"/>
    <cellStyle name="Accent2 43" xfId="172" xr:uid="{B4961971-1C9D-4724-AB9C-178FAFE8DDF2}"/>
    <cellStyle name="Accent2 44" xfId="173" xr:uid="{E6E0FCE3-563A-47C3-9EE2-83584F08D188}"/>
    <cellStyle name="Accent2 45" xfId="174" xr:uid="{F6288E63-F961-42CA-BDFC-EAA17ADD71CB}"/>
    <cellStyle name="Accent2 46" xfId="175" xr:uid="{44AC4CF0-E88A-40E0-9DFC-F6D0FFC3055A}"/>
    <cellStyle name="Accent2 47" xfId="176" xr:uid="{1918691F-33BC-4D44-9C1F-9CD743352E5A}"/>
    <cellStyle name="Accent2 48" xfId="177" xr:uid="{836D9714-2B36-4416-BB38-B9922C03295B}"/>
    <cellStyle name="Accent2 49" xfId="178" xr:uid="{DFF9DAA1-031C-4D95-AFCF-EBAE2DDCE5B8}"/>
    <cellStyle name="Accent2 5" xfId="179" xr:uid="{8FE39914-ACC5-41EE-A91C-41E037655954}"/>
    <cellStyle name="Accent2 50" xfId="180" xr:uid="{FC66A311-4987-4EDC-8D1E-FB8999877F06}"/>
    <cellStyle name="Accent2 51" xfId="181" xr:uid="{72A1AABB-F7C9-4E47-9BFB-A068E0503EF2}"/>
    <cellStyle name="Accent2 52" xfId="182" xr:uid="{CCC1CB33-A30F-4AA4-ABB1-2D350C266493}"/>
    <cellStyle name="Accent2 53" xfId="183" xr:uid="{49B27A69-AD80-4200-93E4-7276BB89C4B3}"/>
    <cellStyle name="Accent2 54" xfId="184" xr:uid="{F474A1EE-218F-4C47-9532-C8C79EA2AF91}"/>
    <cellStyle name="Accent2 55" xfId="185" xr:uid="{962530F5-6343-40BA-9B2D-A9B94BD42015}"/>
    <cellStyle name="Accent2 56" xfId="186" xr:uid="{78B9D6DA-7C54-459E-9089-85890F307E27}"/>
    <cellStyle name="Accent2 57" xfId="187" xr:uid="{CFB0FE29-D547-489F-8B1A-D922EC88DDA6}"/>
    <cellStyle name="Accent2 58" xfId="188" xr:uid="{60D38F2F-EA7B-4E21-89B6-D1682296F4E8}"/>
    <cellStyle name="Accent2 59" xfId="189" xr:uid="{AFE77A22-1A2D-4422-8BC7-2D3961800182}"/>
    <cellStyle name="Accent2 6" xfId="190" xr:uid="{F7C6079B-3F02-4923-B41A-90EFB08DBEB3}"/>
    <cellStyle name="Accent2 60" xfId="191" xr:uid="{BFD11CE7-BD16-441C-9F37-A910174DA5B0}"/>
    <cellStyle name="Accent2 61" xfId="192" xr:uid="{D95D8939-8FE7-4D59-A5E8-15EC422730AC}"/>
    <cellStyle name="Accent2 62" xfId="193" xr:uid="{A626061B-3556-4A1C-849B-465C2BB62BEA}"/>
    <cellStyle name="Accent2 63" xfId="194" xr:uid="{A9086D47-4E3D-40F1-8B48-CD21B64BC253}"/>
    <cellStyle name="Accent2 64" xfId="195" xr:uid="{F385DC33-B248-45D2-943B-97226761C190}"/>
    <cellStyle name="Accent2 65" xfId="196" xr:uid="{EE0D724F-F07E-4480-A35A-BCE7B8DBFDF6}"/>
    <cellStyle name="Accent2 66" xfId="197" xr:uid="{82EB6FC4-2FF2-4B69-81FA-938BC9FCC58D}"/>
    <cellStyle name="Accent2 67" xfId="198" xr:uid="{58BD3721-7503-4BC3-AB54-E4EC731D3342}"/>
    <cellStyle name="Accent2 68" xfId="199" xr:uid="{2A178C00-4D0F-4F44-8133-3A345F962B48}"/>
    <cellStyle name="Accent2 69" xfId="24879" xr:uid="{2ACA52C6-C344-42FB-ABAA-27A4D3437FD0}"/>
    <cellStyle name="Accent2 7" xfId="200" xr:uid="{C5F4EA79-E125-4CA9-807C-5C98B90F1CC6}"/>
    <cellStyle name="Accent2 70" xfId="25187" xr:uid="{5C845573-09F0-4FCC-A218-C3986E2B538C}"/>
    <cellStyle name="Accent2 71" xfId="23747" xr:uid="{609E9520-2446-4B41-A340-D9EF02943507}"/>
    <cellStyle name="Accent2 8" xfId="201" xr:uid="{B2704825-023A-4F13-83FA-03BF0448722D}"/>
    <cellStyle name="Accent2 9" xfId="202" xr:uid="{CA1F5091-E533-44FD-9E5B-8207E3D4752F}"/>
    <cellStyle name="Accent3" xfId="46" builtinId="37" customBuiltin="1"/>
    <cellStyle name="Accent3 - 20%" xfId="203" xr:uid="{9F48B086-4EEF-4176-8D8A-6E792241FA5E}"/>
    <cellStyle name="Accent3 - 20% 2" xfId="204" xr:uid="{04C0A03E-121A-4D59-8F9C-BD680D6C3A94}"/>
    <cellStyle name="Accent3 - 40%" xfId="205" xr:uid="{D44B84C3-3F1B-4AD2-AE10-A976A2BB4DF8}"/>
    <cellStyle name="Accent3 - 40% 2" xfId="206" xr:uid="{2A18F704-1B6D-4EED-BC28-48989C6B2BCD}"/>
    <cellStyle name="Accent3 - 60%" xfId="207" xr:uid="{55DE2A9D-DD2C-4DC4-A511-2396BFF37731}"/>
    <cellStyle name="Accent3 10" xfId="208" xr:uid="{584CD912-11BE-4E7E-8CCD-D4A5BBEAC603}"/>
    <cellStyle name="Accent3 11" xfId="209" xr:uid="{2CDE4DE6-F4A0-4CE6-A9E2-99C98F55B70A}"/>
    <cellStyle name="Accent3 12" xfId="210" xr:uid="{30E1F83C-3050-4D94-9A2E-449C488CE7BF}"/>
    <cellStyle name="Accent3 13" xfId="211" xr:uid="{F808FA8D-F362-4E1A-8DE2-83B8A8E309F6}"/>
    <cellStyle name="Accent3 14" xfId="212" xr:uid="{A0215584-B5E8-425C-A4BB-6E88ED8A5D6A}"/>
    <cellStyle name="Accent3 15" xfId="213" xr:uid="{609D774D-30E4-4DEC-8B3D-B77CE92C42D3}"/>
    <cellStyle name="Accent3 16" xfId="214" xr:uid="{55FBA93B-8D50-4397-85C5-C42495BD9E7F}"/>
    <cellStyle name="Accent3 17" xfId="215" xr:uid="{A37E6541-76A2-40F9-B429-4E53714AA152}"/>
    <cellStyle name="Accent3 18" xfId="216" xr:uid="{EC5BCB7E-5301-43E5-8E7C-42877D17B731}"/>
    <cellStyle name="Accent3 19" xfId="217" xr:uid="{A17E6076-D147-47A6-BC4B-841EA4AA1F5A}"/>
    <cellStyle name="Accent3 2" xfId="218" xr:uid="{1E04106D-4159-4B72-BAF2-43A47614E7E4}"/>
    <cellStyle name="Accent3 20" xfId="219" xr:uid="{493E3E68-8D80-4E83-871E-174D066B0FB2}"/>
    <cellStyle name="Accent3 21" xfId="220" xr:uid="{56206D87-4981-4E7B-AE81-646995C51773}"/>
    <cellStyle name="Accent3 22" xfId="221" xr:uid="{05BF318C-279E-4D83-90C2-0B0411242EDF}"/>
    <cellStyle name="Accent3 23" xfId="222" xr:uid="{49C7D25B-711E-4A6C-8F41-B8DE4DD841AD}"/>
    <cellStyle name="Accent3 24" xfId="223" xr:uid="{A31795E3-DB89-46F0-BC45-46FA69D9E789}"/>
    <cellStyle name="Accent3 25" xfId="224" xr:uid="{7DC05E0E-FFC2-4D35-839A-78C3477B91DE}"/>
    <cellStyle name="Accent3 26" xfId="225" xr:uid="{74238E40-B0EC-4F30-B817-780AA5F18BC0}"/>
    <cellStyle name="Accent3 27" xfId="226" xr:uid="{65415812-F729-4BE8-971E-2173BC6C72A7}"/>
    <cellStyle name="Accent3 28" xfId="227" xr:uid="{CEDF2416-BD49-4CF8-BDE4-E6F93C6BD730}"/>
    <cellStyle name="Accent3 29" xfId="228" xr:uid="{D7BB16C8-456E-4089-92B7-BB4C80A312F2}"/>
    <cellStyle name="Accent3 3" xfId="229" xr:uid="{9FC4017F-C225-415D-9E98-5A1C788B5AB8}"/>
    <cellStyle name="Accent3 30" xfId="230" xr:uid="{B8218E72-7D90-489D-990D-5B746D259089}"/>
    <cellStyle name="Accent3 31" xfId="231" xr:uid="{734A852F-6122-4760-8333-4D053C93A826}"/>
    <cellStyle name="Accent3 32" xfId="232" xr:uid="{087C9F73-E851-42A4-9071-F94E3192F294}"/>
    <cellStyle name="Accent3 33" xfId="233" xr:uid="{22FE23C9-ED41-4513-98A0-11CC48FC38C6}"/>
    <cellStyle name="Accent3 34" xfId="234" xr:uid="{099EE442-B3E2-4D7F-83B8-064A9A9AC2F8}"/>
    <cellStyle name="Accent3 35" xfId="235" xr:uid="{CC61DB5E-9EA0-4B0B-877A-CD41F2FBAD0E}"/>
    <cellStyle name="Accent3 35 2" xfId="29547" xr:uid="{5DA42689-7BB8-4A8B-AA82-EA4C2F9DEB59}"/>
    <cellStyle name="Accent3 36" xfId="236" xr:uid="{47C4CB16-2D0D-4684-9889-97AF555B7302}"/>
    <cellStyle name="Accent3 36 2" xfId="29548" xr:uid="{2BE723FE-85CA-47AB-8773-4DC406ECFE08}"/>
    <cellStyle name="Accent3 37" xfId="237" xr:uid="{58FC915C-6940-4249-95B0-198F21892EDE}"/>
    <cellStyle name="Accent3 38" xfId="238" xr:uid="{C3FA41B2-FD59-4173-AA4F-3C3827AEB64D}"/>
    <cellStyle name="Accent3 39" xfId="239" xr:uid="{C02A47A0-7EBB-499E-9BA7-C6534EF26E15}"/>
    <cellStyle name="Accent3 4" xfId="240" xr:uid="{3CE53427-9119-452D-B341-9EADAA720F7E}"/>
    <cellStyle name="Accent3 40" xfId="241" xr:uid="{52E4D6EA-6095-482A-89A6-64269524714A}"/>
    <cellStyle name="Accent3 41" xfId="242" xr:uid="{3F14E0CA-2DC0-4C0A-AA3D-BBBF9B79FEEA}"/>
    <cellStyle name="Accent3 42" xfId="243" xr:uid="{17EE6A9A-D2A4-4294-93C1-D284EEF9252D}"/>
    <cellStyle name="Accent3 43" xfId="244" xr:uid="{949F373C-2305-417B-8C0D-F88D043D304E}"/>
    <cellStyle name="Accent3 44" xfId="245" xr:uid="{BEF87353-16F1-438D-8E8D-E112A891EE56}"/>
    <cellStyle name="Accent3 45" xfId="246" xr:uid="{995AB28D-7D9E-4640-ACB1-8DC0EC362488}"/>
    <cellStyle name="Accent3 46" xfId="247" xr:uid="{21795DCA-B9EC-4292-9B68-EA7B2FA8FA74}"/>
    <cellStyle name="Accent3 47" xfId="248" xr:uid="{515CDE7C-3CEA-467A-990C-72F5609DCE7C}"/>
    <cellStyle name="Accent3 48" xfId="249" xr:uid="{05D5174C-95A9-4496-A3A9-CA64926771A9}"/>
    <cellStyle name="Accent3 49" xfId="250" xr:uid="{8D047809-A4BE-4AD8-BB81-64D75185AD10}"/>
    <cellStyle name="Accent3 5" xfId="251" xr:uid="{B7B205D1-A132-47D6-8F93-5FBED21B238B}"/>
    <cellStyle name="Accent3 50" xfId="252" xr:uid="{650188CE-1D04-4E02-8598-85F6BDF3D76B}"/>
    <cellStyle name="Accent3 51" xfId="253" xr:uid="{2CD81D44-9AF6-4D73-8AAD-84C8380E3BB2}"/>
    <cellStyle name="Accent3 52" xfId="254" xr:uid="{0DCCBCE1-A63E-4EC6-86A4-9BCA630A6450}"/>
    <cellStyle name="Accent3 53" xfId="255" xr:uid="{CD5638AA-8CAB-4114-BFAD-633A6466FEAF}"/>
    <cellStyle name="Accent3 54" xfId="256" xr:uid="{6538D9DA-9DD6-4657-8404-EC2E85C79812}"/>
    <cellStyle name="Accent3 55" xfId="257" xr:uid="{7450CE3F-D38C-418E-BAD7-CFFDA5F26A7A}"/>
    <cellStyle name="Accent3 56" xfId="258" xr:uid="{9EE04424-3C30-49A2-A049-079325D40E1A}"/>
    <cellStyle name="Accent3 57" xfId="259" xr:uid="{D1B98609-74CB-4D43-BBA8-DB1E97DFCC07}"/>
    <cellStyle name="Accent3 58" xfId="260" xr:uid="{C7C9AF2F-BE60-44F0-9FF3-6CDE24AC95F8}"/>
    <cellStyle name="Accent3 59" xfId="261" xr:uid="{538C87FD-92CF-41B0-9285-01E1A5BEC2D9}"/>
    <cellStyle name="Accent3 6" xfId="262" xr:uid="{6D4302B9-1F3E-4EAB-B200-569A2972D452}"/>
    <cellStyle name="Accent3 60" xfId="263" xr:uid="{D89542C0-B45E-400C-8EE4-68BD069384D6}"/>
    <cellStyle name="Accent3 61" xfId="264" xr:uid="{70967970-01A7-49E2-BBCF-B82B544D33AE}"/>
    <cellStyle name="Accent3 62" xfId="265" xr:uid="{2CA9B7EB-6A1B-41A4-A92C-057C0B3F5DC3}"/>
    <cellStyle name="Accent3 63" xfId="266" xr:uid="{E078FBF2-D615-4F34-91E7-C7469FAF1138}"/>
    <cellStyle name="Accent3 64" xfId="267" xr:uid="{2D827694-24A3-4990-A8D5-2EBB2EA14FA6}"/>
    <cellStyle name="Accent3 65" xfId="268" xr:uid="{EFDEC233-D74E-46EB-945E-F7F7550D1E3E}"/>
    <cellStyle name="Accent3 66" xfId="269" xr:uid="{90DB6A74-D78D-46C4-8410-127D03EAA340}"/>
    <cellStyle name="Accent3 67" xfId="270" xr:uid="{3DAD3ED5-057F-4FB6-B420-3E7CF8A69A8B}"/>
    <cellStyle name="Accent3 68" xfId="271" xr:uid="{636E5D4D-36DF-4CF7-BB3C-33135F22C12A}"/>
    <cellStyle name="Accent3 69" xfId="23439" xr:uid="{20FBD44A-3808-4E10-8A08-001D855A4E70}"/>
    <cellStyle name="Accent3 7" xfId="272" xr:uid="{066EB1E3-3E7D-4BCB-B937-BFBB4E619FBF}"/>
    <cellStyle name="Accent3 70" xfId="25682" xr:uid="{DD40CF0B-9A00-43B2-83A3-6D877BA39F6B}"/>
    <cellStyle name="Accent3 71" xfId="25628" xr:uid="{6CF1AFB3-0D74-47E6-8032-3BCDCE804264}"/>
    <cellStyle name="Accent3 8" xfId="273" xr:uid="{2DBB1B85-5CDD-4BBF-9B0A-A70F90884369}"/>
    <cellStyle name="Accent3 9" xfId="274" xr:uid="{89323B06-C016-4B66-8D85-D35C2677B1A1}"/>
    <cellStyle name="Accent4" xfId="49" builtinId="41" customBuiltin="1"/>
    <cellStyle name="Accent4 - 20%" xfId="275" xr:uid="{0A8CB94E-DC68-4C38-962F-182C3FD3B163}"/>
    <cellStyle name="Accent4 - 20% 2" xfId="276" xr:uid="{BAB8D2C9-336D-495B-B1BC-1827FF141635}"/>
    <cellStyle name="Accent4 - 40%" xfId="277" xr:uid="{2D52DF9C-6002-4C6F-8709-D428C7558600}"/>
    <cellStyle name="Accent4 - 40% 2" xfId="278" xr:uid="{8507BC6E-FB42-49AA-A53A-277042E2C9D6}"/>
    <cellStyle name="Accent4 - 60%" xfId="279" xr:uid="{614D453D-71EB-4669-B3A5-9355D8918748}"/>
    <cellStyle name="Accent4 10" xfId="280" xr:uid="{74910508-4176-474F-B5E0-1BF7CE4FBEA7}"/>
    <cellStyle name="Accent4 11" xfId="281" xr:uid="{2557EBC9-F4C9-486A-9861-39BF1D312524}"/>
    <cellStyle name="Accent4 12" xfId="282" xr:uid="{545A12B7-CEBE-40AE-8E7B-FE099CD9BDCC}"/>
    <cellStyle name="Accent4 13" xfId="283" xr:uid="{7213BFB6-4929-4CAB-A004-0F829045EEA3}"/>
    <cellStyle name="Accent4 14" xfId="284" xr:uid="{83F12467-5672-4EFF-AE88-0EFD43CA6DA9}"/>
    <cellStyle name="Accent4 15" xfId="285" xr:uid="{CF5CD842-5516-45C5-9A6F-A01BA034BB7B}"/>
    <cellStyle name="Accent4 16" xfId="286" xr:uid="{F08A0A5A-70CD-4950-96DB-55EDF85EA8C6}"/>
    <cellStyle name="Accent4 17" xfId="287" xr:uid="{FD39D093-3871-43F9-8BC9-C565CC851A7D}"/>
    <cellStyle name="Accent4 18" xfId="288" xr:uid="{67CA1E06-F0FC-4A70-9CC7-E892A8C4DE73}"/>
    <cellStyle name="Accent4 19" xfId="289" xr:uid="{64DF01C1-E99F-4309-862A-5B121ACB8BDB}"/>
    <cellStyle name="Accent4 2" xfId="290" xr:uid="{5A6CE2D2-4E8F-4DEA-B365-B102DE11A052}"/>
    <cellStyle name="Accent4 20" xfId="291" xr:uid="{7C4E94AC-3C6E-4B83-8536-993F7E7857A6}"/>
    <cellStyle name="Accent4 21" xfId="292" xr:uid="{17399294-512D-4FA2-865E-90412402DC5F}"/>
    <cellStyle name="Accent4 22" xfId="293" xr:uid="{35001A34-5C4A-4C43-AFF1-27013A79BA5E}"/>
    <cellStyle name="Accent4 23" xfId="294" xr:uid="{A2137E85-1BCB-4E0E-91DC-CE7372722F47}"/>
    <cellStyle name="Accent4 24" xfId="295" xr:uid="{EC42BCB5-4C69-41F3-9ED7-1E89E455F0AF}"/>
    <cellStyle name="Accent4 25" xfId="296" xr:uid="{26D01246-7E8A-4E31-89C2-C3E7650F069B}"/>
    <cellStyle name="Accent4 26" xfId="297" xr:uid="{6F5A018F-9342-4943-9F10-C2106D62A767}"/>
    <cellStyle name="Accent4 27" xfId="298" xr:uid="{DAA5A038-FBFE-44D7-AF46-3F08CB4DEBCF}"/>
    <cellStyle name="Accent4 28" xfId="299" xr:uid="{1EC0599B-58B8-4B3B-A5CE-81E91B316E1F}"/>
    <cellStyle name="Accent4 29" xfId="300" xr:uid="{A11F40C3-AC7C-412B-99D8-7B1B2BDAA72F}"/>
    <cellStyle name="Accent4 3" xfId="301" xr:uid="{A210807E-4CBB-40A8-B3B8-6C834C1D582B}"/>
    <cellStyle name="Accent4 30" xfId="302" xr:uid="{8F59E378-BE0D-4837-9CCC-AADDEEEB7B6D}"/>
    <cellStyle name="Accent4 31" xfId="303" xr:uid="{52FE0FC5-5D83-4387-93F2-0876EBE0F347}"/>
    <cellStyle name="Accent4 32" xfId="304" xr:uid="{DDD789A0-46A9-4AAF-9D06-AD89BBB48724}"/>
    <cellStyle name="Accent4 33" xfId="305" xr:uid="{2B329277-75C0-430D-9938-D9D640A1F1EB}"/>
    <cellStyle name="Accent4 34" xfId="306" xr:uid="{21416B52-344E-414E-AD85-DBA4D73AFA17}"/>
    <cellStyle name="Accent4 35" xfId="307" xr:uid="{C2741B90-DFFC-41C7-B897-627D05691B7C}"/>
    <cellStyle name="Accent4 35 2" xfId="29549" xr:uid="{06CED6A6-9FFD-4224-8046-FF95D3844CE3}"/>
    <cellStyle name="Accent4 36" xfId="308" xr:uid="{6CBEDDB7-E9BD-44B5-A76F-726DCFDBFC6E}"/>
    <cellStyle name="Accent4 36 2" xfId="29550" xr:uid="{F74EA69C-18A9-4421-B3AD-0C51B38DCF1C}"/>
    <cellStyle name="Accent4 37" xfId="309" xr:uid="{C2E46515-66F5-46BC-8D64-03C0F042B68C}"/>
    <cellStyle name="Accent4 38" xfId="310" xr:uid="{DB2FEB32-0927-4C8E-8D0C-F2E0760A3EDB}"/>
    <cellStyle name="Accent4 39" xfId="311" xr:uid="{B60FCA42-6754-4528-A57B-BA6A5B1DE9F5}"/>
    <cellStyle name="Accent4 4" xfId="312" xr:uid="{FA277D68-AAFA-4740-934B-122F72E20FBC}"/>
    <cellStyle name="Accent4 40" xfId="313" xr:uid="{687BADE1-0580-4983-9F39-9E186E899C6E}"/>
    <cellStyle name="Accent4 41" xfId="314" xr:uid="{28E73DD9-371D-4C00-8586-7B6BF5253376}"/>
    <cellStyle name="Accent4 42" xfId="315" xr:uid="{11243BE4-6D6C-454C-BF44-F840699C52AB}"/>
    <cellStyle name="Accent4 43" xfId="316" xr:uid="{75926534-6E00-4143-82B7-68F31FE0B09B}"/>
    <cellStyle name="Accent4 44" xfId="317" xr:uid="{F6F00758-08A9-450F-BAA9-A3BEF9A890D3}"/>
    <cellStyle name="Accent4 45" xfId="318" xr:uid="{3F1F197C-0209-451E-93A6-EE568B91C158}"/>
    <cellStyle name="Accent4 46" xfId="319" xr:uid="{22F54B83-56A4-4FC4-B6AE-914EBC6156AA}"/>
    <cellStyle name="Accent4 47" xfId="320" xr:uid="{362D960C-34EC-4C27-9097-5B16212BEC7B}"/>
    <cellStyle name="Accent4 48" xfId="321" xr:uid="{35A1458B-17E7-4E7A-85D1-C04D31C8BFC4}"/>
    <cellStyle name="Accent4 49" xfId="322" xr:uid="{7FB9192E-2AB1-4126-8FFA-FF957269E98D}"/>
    <cellStyle name="Accent4 5" xfId="323" xr:uid="{59D86BB4-D372-4343-9BEA-66841DCBA3D3}"/>
    <cellStyle name="Accent4 50" xfId="324" xr:uid="{CC6C9898-7588-45D5-AD89-7AE1C74790BA}"/>
    <cellStyle name="Accent4 51" xfId="325" xr:uid="{C6B845AA-123B-43DB-936D-A9499E3B73D4}"/>
    <cellStyle name="Accent4 52" xfId="326" xr:uid="{46A32E85-DC05-4886-B33E-5AE320CA3739}"/>
    <cellStyle name="Accent4 53" xfId="327" xr:uid="{47165535-62C8-476E-B04B-2BBD768A688F}"/>
    <cellStyle name="Accent4 54" xfId="328" xr:uid="{EEBD5CAD-2EF4-4C0F-B8E0-7DF01049DF8C}"/>
    <cellStyle name="Accent4 55" xfId="329" xr:uid="{95283902-3543-4717-9066-C3EF63B90F71}"/>
    <cellStyle name="Accent4 56" xfId="330" xr:uid="{B724BCCB-7905-4891-B2A2-6AAF5AF70558}"/>
    <cellStyle name="Accent4 57" xfId="331" xr:uid="{7D9B1206-B39C-4CE0-9006-D4A30634C097}"/>
    <cellStyle name="Accent4 58" xfId="332" xr:uid="{4D49F50D-A3FD-41F8-ACB5-A170A1124888}"/>
    <cellStyle name="Accent4 59" xfId="333" xr:uid="{1026DF75-F3B1-4237-9DD4-4BD0EF096015}"/>
    <cellStyle name="Accent4 6" xfId="334" xr:uid="{E0C185FB-B4DF-4863-BB3D-CF26539D302D}"/>
    <cellStyle name="Accent4 60" xfId="335" xr:uid="{83F2C21F-6968-445F-A6CF-F2181776F936}"/>
    <cellStyle name="Accent4 61" xfId="336" xr:uid="{E11ED881-FF43-46BC-BF58-3E55DB20B5C6}"/>
    <cellStyle name="Accent4 62" xfId="337" xr:uid="{2CFDD196-F052-453B-8313-90DC58B4EB26}"/>
    <cellStyle name="Accent4 63" xfId="338" xr:uid="{A4B7E02E-2F26-4485-9FA3-A8FA9FED5A86}"/>
    <cellStyle name="Accent4 64" xfId="339" xr:uid="{4C6CEBCC-F8EF-4A0C-9D2C-5A86961B627A}"/>
    <cellStyle name="Accent4 65" xfId="340" xr:uid="{B9AFD744-D73F-4AC7-AC9B-DE4F8A5597EB}"/>
    <cellStyle name="Accent4 66" xfId="341" xr:uid="{0CB53041-8560-42CC-B0B7-929106CC0F8B}"/>
    <cellStyle name="Accent4 67" xfId="342" xr:uid="{F94491FA-1C15-4FF6-B5B9-55B19691E46A}"/>
    <cellStyle name="Accent4 68" xfId="343" xr:uid="{C32BDF74-7F5F-4419-BD61-B20D95EB8264}"/>
    <cellStyle name="Accent4 69" xfId="23067" xr:uid="{974D98A7-327D-49CF-A6D7-BFF45E90B09D}"/>
    <cellStyle name="Accent4 7" xfId="344" xr:uid="{4C043224-6B2F-4362-B1F0-CF452C81DB71}"/>
    <cellStyle name="Accent4 70" xfId="25121" xr:uid="{B9CED198-9FA9-4EB0-B261-A0D7978E0CF3}"/>
    <cellStyle name="Accent4 71" xfId="23881" xr:uid="{51061EB4-7F01-478B-8270-740992372C67}"/>
    <cellStyle name="Accent4 8" xfId="345" xr:uid="{B05E596C-ED36-433F-ACBC-54BD969429EE}"/>
    <cellStyle name="Accent4 9" xfId="346" xr:uid="{E8FABF6F-CAE7-427F-AB02-801AA5C1F45E}"/>
    <cellStyle name="Accent5" xfId="52" builtinId="45" customBuiltin="1"/>
    <cellStyle name="Accent5 - 20%" xfId="347" xr:uid="{A67F6345-D49D-43EF-B35E-4F74424746C0}"/>
    <cellStyle name="Accent5 - 20% 2" xfId="348" xr:uid="{9836CE2D-730A-4BB7-82CA-6FD43BC8DC93}"/>
    <cellStyle name="Accent5 - 40%" xfId="349" xr:uid="{8DDFF7A6-F2F1-4F20-9E5D-63398311CD93}"/>
    <cellStyle name="Accent5 - 40% 2" xfId="350" xr:uid="{01596D0C-7084-47D9-8605-9AF85E980290}"/>
    <cellStyle name="Accent5 - 60%" xfId="351" xr:uid="{D43B3F32-A74C-49D9-B9E1-398293B1C5DF}"/>
    <cellStyle name="Accent5 10" xfId="352" xr:uid="{25BEA5BF-2B2E-4EE5-97B6-3408208ADB1C}"/>
    <cellStyle name="Accent5 11" xfId="353" xr:uid="{CB4F1385-8BF2-4735-93DD-199C1F6DEC26}"/>
    <cellStyle name="Accent5 12" xfId="354" xr:uid="{CDF529A8-D1DA-4667-BE06-C003586A5D27}"/>
    <cellStyle name="Accent5 13" xfId="355" xr:uid="{384CA5FF-76F7-4D2F-A33B-1388C63EB36A}"/>
    <cellStyle name="Accent5 14" xfId="356" xr:uid="{9DD9AF20-343A-41FE-A666-9BBBFEF60798}"/>
    <cellStyle name="Accent5 15" xfId="357" xr:uid="{4901717F-572B-443D-82F8-61A2D0AF7B3E}"/>
    <cellStyle name="Accent5 16" xfId="358" xr:uid="{0CF61B29-9A5A-47CD-B034-372EC35308E0}"/>
    <cellStyle name="Accent5 17" xfId="359" xr:uid="{1184BBDD-DBB8-4BD0-861E-39A73D3CC53B}"/>
    <cellStyle name="Accent5 18" xfId="360" xr:uid="{8AA87D63-0B89-430F-86EB-5E34284C46D8}"/>
    <cellStyle name="Accent5 19" xfId="361" xr:uid="{41B99BD1-D687-4061-B49C-9176351BF30B}"/>
    <cellStyle name="Accent5 2" xfId="362" xr:uid="{A392CD6E-629A-46D7-8EB0-7C3C7FC59AFD}"/>
    <cellStyle name="Accent5 20" xfId="363" xr:uid="{21D6C177-0301-4EE7-A614-E4B026288BCA}"/>
    <cellStyle name="Accent5 21" xfId="364" xr:uid="{AA8EBCB9-1879-4BC9-B9C1-AF09872EDEF6}"/>
    <cellStyle name="Accent5 22" xfId="365" xr:uid="{64F79B2C-8607-46F2-AF67-382C7916EF51}"/>
    <cellStyle name="Accent5 23" xfId="366" xr:uid="{8DAF7EC4-0EE9-4511-8858-0FB8CED1692C}"/>
    <cellStyle name="Accent5 24" xfId="367" xr:uid="{350A381B-9AB5-428F-BC34-530242AB7183}"/>
    <cellStyle name="Accent5 25" xfId="368" xr:uid="{4BB5633B-206D-40F7-A6BD-541974138C4D}"/>
    <cellStyle name="Accent5 26" xfId="369" xr:uid="{202D640B-8FDD-4B52-9275-67DDC1D0334C}"/>
    <cellStyle name="Accent5 27" xfId="370" xr:uid="{4758864F-4751-4CE2-982A-97702198BF2E}"/>
    <cellStyle name="Accent5 28" xfId="371" xr:uid="{C78EA161-01D7-4A80-9D36-0544AC0A678C}"/>
    <cellStyle name="Accent5 29" xfId="372" xr:uid="{DB468130-7CB4-4CBB-B9FC-3D8A57AB9AD6}"/>
    <cellStyle name="Accent5 3" xfId="373" xr:uid="{A00CD096-5F21-42DB-A1DB-36BC97B61DE5}"/>
    <cellStyle name="Accent5 30" xfId="374" xr:uid="{120DBCA2-6A01-4455-A8DB-7BFE97EBFEE6}"/>
    <cellStyle name="Accent5 31" xfId="375" xr:uid="{7A77A7E6-8698-4936-97E9-E7491EF847F3}"/>
    <cellStyle name="Accent5 32" xfId="376" xr:uid="{9AEE6CF6-57D2-4168-984E-883607CA4EEF}"/>
    <cellStyle name="Accent5 33" xfId="377" xr:uid="{F128E64C-EFD1-4240-8A11-61829BA97E85}"/>
    <cellStyle name="Accent5 34" xfId="378" xr:uid="{4A3175DE-3A1A-4167-8547-E4AD522BC878}"/>
    <cellStyle name="Accent5 35" xfId="379" xr:uid="{D7244F08-6B40-4A01-AA04-9D58039C0136}"/>
    <cellStyle name="Accent5 35 2" xfId="29551" xr:uid="{53A47A2F-FE81-4F06-A2DA-50D045C94131}"/>
    <cellStyle name="Accent5 36" xfId="380" xr:uid="{E5E0C69A-6154-499A-8585-1015256285BE}"/>
    <cellStyle name="Accent5 36 2" xfId="29552" xr:uid="{8AB95834-8CA7-4BA5-B587-3E3C0A88FF10}"/>
    <cellStyle name="Accent5 37" xfId="381" xr:uid="{CBC10014-634A-4C25-9AE3-BABB85999C4E}"/>
    <cellStyle name="Accent5 38" xfId="382" xr:uid="{2800843B-DB91-41D9-94BE-56BBFACD3A1C}"/>
    <cellStyle name="Accent5 39" xfId="383" xr:uid="{95086511-D896-4774-BA1C-FD27AEB12ABC}"/>
    <cellStyle name="Accent5 4" xfId="384" xr:uid="{22FBB10C-9EF3-4B85-B271-7BE22DE70333}"/>
    <cellStyle name="Accent5 40" xfId="385" xr:uid="{1756181D-1E24-4989-95F2-BB366B1C9E51}"/>
    <cellStyle name="Accent5 41" xfId="386" xr:uid="{B49FC3E2-5619-4CBB-AD43-D903A5E42A92}"/>
    <cellStyle name="Accent5 42" xfId="387" xr:uid="{0FEF3E38-C15C-4199-A295-3EAD22DE94EB}"/>
    <cellStyle name="Accent5 43" xfId="388" xr:uid="{4C459126-D15D-442E-AEF5-9E4EF17EAA84}"/>
    <cellStyle name="Accent5 44" xfId="389" xr:uid="{3F9F6DF8-8EDE-4BAB-9168-572A9CD58ADB}"/>
    <cellStyle name="Accent5 45" xfId="390" xr:uid="{A66BB4D5-08A1-4A9C-A96C-10C4F9575391}"/>
    <cellStyle name="Accent5 46" xfId="391" xr:uid="{3EBA8924-DED4-4C25-80DB-DFEB131ED3B9}"/>
    <cellStyle name="Accent5 47" xfId="392" xr:uid="{5DA03948-E143-4D72-AF4C-FDC251D13A23}"/>
    <cellStyle name="Accent5 48" xfId="393" xr:uid="{9A369C3E-F732-467E-9580-1D873CE822CA}"/>
    <cellStyle name="Accent5 49" xfId="394" xr:uid="{8B72FCBB-3CF3-4C7E-B94F-E8B0DE5C1ED9}"/>
    <cellStyle name="Accent5 5" xfId="395" xr:uid="{140E3B35-9188-4AAD-BB25-C398ED26DA49}"/>
    <cellStyle name="Accent5 50" xfId="396" xr:uid="{03F8502D-2C23-43F2-BF08-FC42BC69C4F2}"/>
    <cellStyle name="Accent5 51" xfId="397" xr:uid="{B9647159-1745-43C3-A736-71286FC3A46C}"/>
    <cellStyle name="Accent5 52" xfId="398" xr:uid="{3DA1365E-2B85-44A3-A168-942AA5CA8331}"/>
    <cellStyle name="Accent5 53" xfId="399" xr:uid="{8D7BA40C-7DB6-472C-8D49-8F98961E70A4}"/>
    <cellStyle name="Accent5 54" xfId="400" xr:uid="{78BF734C-B176-46AF-B89E-514B9D3804A0}"/>
    <cellStyle name="Accent5 55" xfId="401" xr:uid="{ADDB2881-0876-411C-B206-2EAB06FD86CF}"/>
    <cellStyle name="Accent5 56" xfId="402" xr:uid="{A245A86B-14BB-4407-B8B9-818D36F88863}"/>
    <cellStyle name="Accent5 57" xfId="403" xr:uid="{039B32C8-8E54-4F47-AFB2-74B4DB742664}"/>
    <cellStyle name="Accent5 58" xfId="404" xr:uid="{685EC207-76C7-480D-A957-B76D08FCC92B}"/>
    <cellStyle name="Accent5 59" xfId="405" xr:uid="{E5E273D1-6371-483C-AFBD-6EF709FE7F18}"/>
    <cellStyle name="Accent5 6" xfId="406" xr:uid="{8DFF68F8-CFD1-4AF2-9ED8-B7CEA9F4B02A}"/>
    <cellStyle name="Accent5 60" xfId="407" xr:uid="{E2DA2EBC-51D9-4740-AFD5-AEA2D788D57E}"/>
    <cellStyle name="Accent5 61" xfId="408" xr:uid="{5D2A6ADF-3665-481A-A7C5-DDEEBCE66686}"/>
    <cellStyle name="Accent5 62" xfId="409" xr:uid="{0DC2177B-EAC8-496C-9D67-673C5F33F582}"/>
    <cellStyle name="Accent5 63" xfId="410" xr:uid="{98943C95-F819-4505-8E3A-5B6E2005949F}"/>
    <cellStyle name="Accent5 64" xfId="411" xr:uid="{846792B7-53A3-4320-986A-AF8E82A9F95E}"/>
    <cellStyle name="Accent5 65" xfId="412" xr:uid="{E7E9FED8-3079-4170-A425-4D6930E94F85}"/>
    <cellStyle name="Accent5 66" xfId="413" xr:uid="{2ADE1BA2-C323-40EE-BB4A-4B9C05AC4C0B}"/>
    <cellStyle name="Accent5 67" xfId="414" xr:uid="{CA803160-E24B-41A7-9F28-AD8A1AE0E281}"/>
    <cellStyle name="Accent5 68" xfId="415" xr:uid="{6C4B0693-9028-4CB3-9A67-50B9D15BAFD5}"/>
    <cellStyle name="Accent5 69" xfId="22970" xr:uid="{9ABBB30B-E69F-46E9-8409-6E3C04D50DBC}"/>
    <cellStyle name="Accent5 7" xfId="416" xr:uid="{EF4C0A52-0FCE-4638-A564-56601D296D83}"/>
    <cellStyle name="Accent5 70" xfId="25630" xr:uid="{80CE414A-7B43-4F61-A115-202993976B99}"/>
    <cellStyle name="Accent5 71" xfId="23830" xr:uid="{00E56E98-E797-4003-8B94-BC44C1EFD107}"/>
    <cellStyle name="Accent5 8" xfId="417" xr:uid="{EBBEA803-F879-4C78-B9D1-C4858B6464B9}"/>
    <cellStyle name="Accent5 9" xfId="418" xr:uid="{B15F59FE-F224-4B2A-9DEB-DAB53DC2C75D}"/>
    <cellStyle name="Accent6" xfId="55" builtinId="49" customBuiltin="1"/>
    <cellStyle name="Accent6 - 20%" xfId="419" xr:uid="{09E205D9-94CB-4EAC-A505-B2C6FF9C0F71}"/>
    <cellStyle name="Accent6 - 20% 2" xfId="420" xr:uid="{497E069D-28D0-4A5E-B108-EB5B27056EC0}"/>
    <cellStyle name="Accent6 - 40%" xfId="421" xr:uid="{3CFE4C31-EF3E-47F3-85F3-74BD3D85DF32}"/>
    <cellStyle name="Accent6 - 40% 2" xfId="422" xr:uid="{EB0EF2E8-2058-46B3-8FE9-3A70B747E1F9}"/>
    <cellStyle name="Accent6 - 60%" xfId="423" xr:uid="{97713768-2532-4834-8742-217359C67A80}"/>
    <cellStyle name="Accent6 10" xfId="424" xr:uid="{998538C6-7B71-431C-9F67-C80CC858EF39}"/>
    <cellStyle name="Accent6 11" xfId="425" xr:uid="{07C1A82D-C5E7-4090-875C-B6F1A6CC3504}"/>
    <cellStyle name="Accent6 12" xfId="426" xr:uid="{A0C576CE-DB9A-405F-9482-2FC66A132F33}"/>
    <cellStyle name="Accent6 13" xfId="427" xr:uid="{C483AA5F-325C-425D-81F1-AD381D9EF7A2}"/>
    <cellStyle name="Accent6 14" xfId="428" xr:uid="{AE964D95-EEA7-4021-A32D-5A3F30D5408E}"/>
    <cellStyle name="Accent6 15" xfId="429" xr:uid="{973A160F-9CE1-4BD6-8A43-FFCFC31472C8}"/>
    <cellStyle name="Accent6 16" xfId="430" xr:uid="{ABFB3AE7-B786-4D69-97A3-D5D73BC42D7A}"/>
    <cellStyle name="Accent6 17" xfId="431" xr:uid="{8DAA7B61-F02B-46A2-AE22-9A72FA436FF1}"/>
    <cellStyle name="Accent6 18" xfId="432" xr:uid="{B98982FD-D50D-4F17-917A-3B1BFDD2B397}"/>
    <cellStyle name="Accent6 19" xfId="433" xr:uid="{330D9489-D06E-4EDC-9FCB-8F0A238CD1C0}"/>
    <cellStyle name="Accent6 2" xfId="434" xr:uid="{4F79BD5F-DAEE-4B08-A4BA-0C5CE7256486}"/>
    <cellStyle name="Accent6 20" xfId="435" xr:uid="{158300D8-9E3E-4D6E-ABE8-2E5CECFA4995}"/>
    <cellStyle name="Accent6 21" xfId="436" xr:uid="{FA98F70C-7802-4AF9-A36F-519F1E8B6278}"/>
    <cellStyle name="Accent6 22" xfId="437" xr:uid="{218E7CE0-BAA5-44EC-AB50-36879CB63802}"/>
    <cellStyle name="Accent6 23" xfId="438" xr:uid="{B5801397-782D-4161-B798-6EDF0056A5E0}"/>
    <cellStyle name="Accent6 24" xfId="439" xr:uid="{37CD6946-DC76-4FE9-AD18-66D365585BE3}"/>
    <cellStyle name="Accent6 25" xfId="440" xr:uid="{FD730C06-D20F-4AA3-8E5B-39E5BF0FBADB}"/>
    <cellStyle name="Accent6 26" xfId="441" xr:uid="{1DD4017D-A8C2-4A44-947A-B35AE2828F4C}"/>
    <cellStyle name="Accent6 27" xfId="442" xr:uid="{2402D032-EFCB-4812-B07E-62E4B17B2570}"/>
    <cellStyle name="Accent6 28" xfId="443" xr:uid="{E17F8226-CA53-4AED-8174-CD78BED74F9A}"/>
    <cellStyle name="Accent6 29" xfId="444" xr:uid="{0D4DC88F-6794-404C-8969-EC1E491DBFEB}"/>
    <cellStyle name="Accent6 3" xfId="445" xr:uid="{892E4E64-2862-4EE7-AF25-21ED99AA8D5D}"/>
    <cellStyle name="Accent6 30" xfId="446" xr:uid="{8A2A561B-1370-4161-A62D-34E82BA98872}"/>
    <cellStyle name="Accent6 31" xfId="447" xr:uid="{F08DE7BF-FEAC-4364-AA6B-A3B1E6273BB7}"/>
    <cellStyle name="Accent6 32" xfId="448" xr:uid="{6447CF98-4B92-4AEA-9F1E-BD274C6C792C}"/>
    <cellStyle name="Accent6 33" xfId="449" xr:uid="{80B6BBC1-2A0F-4700-B2EC-DAA2A89714EA}"/>
    <cellStyle name="Accent6 34" xfId="450" xr:uid="{6ED60769-5752-4B5F-AFE0-275CFDDBBBE4}"/>
    <cellStyle name="Accent6 35" xfId="451" xr:uid="{5C830B36-DA8D-4B67-9A6B-A4BE6EA82A46}"/>
    <cellStyle name="Accent6 35 2" xfId="29553" xr:uid="{2049880D-16B2-437E-AE4B-083ECC963176}"/>
    <cellStyle name="Accent6 36" xfId="452" xr:uid="{97F860C4-EE77-4CA2-A86B-CD5C74B450A0}"/>
    <cellStyle name="Accent6 36 2" xfId="29554" xr:uid="{2F7D5EE3-FAE2-4E2C-B62B-AEF88EEF5107}"/>
    <cellStyle name="Accent6 37" xfId="453" xr:uid="{2976A995-C6C4-4544-B943-BB6E7DCD4FE1}"/>
    <cellStyle name="Accent6 38" xfId="454" xr:uid="{8A992D35-5608-4D7D-BB50-026A5DA7BDDF}"/>
    <cellStyle name="Accent6 39" xfId="455" xr:uid="{9DC3FFB6-F87F-4E61-9B09-D8952876B774}"/>
    <cellStyle name="Accent6 4" xfId="456" xr:uid="{70BA0BBB-A104-4912-A646-2287C2613E2F}"/>
    <cellStyle name="Accent6 40" xfId="457" xr:uid="{F6B66DA1-7918-4AD1-A497-805F854EF710}"/>
    <cellStyle name="Accent6 41" xfId="458" xr:uid="{D94FFC31-06DA-46FB-9DA9-B5E5FCB2DAAC}"/>
    <cellStyle name="Accent6 42" xfId="459" xr:uid="{3C0CC5DD-2D3B-496A-9266-8930B682CFB8}"/>
    <cellStyle name="Accent6 43" xfId="460" xr:uid="{2558E47D-C5AB-448E-942F-D6BFE6C1F582}"/>
    <cellStyle name="Accent6 44" xfId="461" xr:uid="{720DF14A-037C-4325-BE1A-BCE12A1DA463}"/>
    <cellStyle name="Accent6 45" xfId="462" xr:uid="{36BC132A-C150-4B1E-9D66-2F0067F28E2B}"/>
    <cellStyle name="Accent6 46" xfId="463" xr:uid="{60A1ECA8-231F-4D38-A590-97181D810083}"/>
    <cellStyle name="Accent6 47" xfId="464" xr:uid="{02537F62-BFE8-4AA7-9500-D009C0FCFB00}"/>
    <cellStyle name="Accent6 48" xfId="465" xr:uid="{34C1BFE7-A99B-4BFC-AB90-AD2CC06C5B47}"/>
    <cellStyle name="Accent6 49" xfId="466" xr:uid="{4570817E-00A0-4287-8058-E9E5D58B5A2A}"/>
    <cellStyle name="Accent6 5" xfId="467" xr:uid="{6273219A-FB78-4EF0-BC7A-8F0F90A465BB}"/>
    <cellStyle name="Accent6 50" xfId="468" xr:uid="{545A7053-9148-4FB8-BD98-42F4CF8F3370}"/>
    <cellStyle name="Accent6 51" xfId="469" xr:uid="{BC65AD89-6DB9-45A7-9975-8CD304CA6452}"/>
    <cellStyle name="Accent6 52" xfId="470" xr:uid="{F5E7D59C-F6B8-46FE-A5F7-65F4E0BD464A}"/>
    <cellStyle name="Accent6 53" xfId="471" xr:uid="{D2561FC4-B838-4A14-8CF7-975D32B45256}"/>
    <cellStyle name="Accent6 54" xfId="472" xr:uid="{B4839DBD-09C3-4A6E-8AAA-90BEB81BC122}"/>
    <cellStyle name="Accent6 55" xfId="473" xr:uid="{A5BB03C8-1140-4623-B04C-1679C86F51F6}"/>
    <cellStyle name="Accent6 56" xfId="474" xr:uid="{B4FC57E6-FF47-46ED-BEAF-4F93E7F3C68E}"/>
    <cellStyle name="Accent6 57" xfId="475" xr:uid="{B51B6B7D-C605-4891-BBE2-C2F6E338F405}"/>
    <cellStyle name="Accent6 58" xfId="476" xr:uid="{0A84AD33-D401-4ED9-B555-4138995B9C2B}"/>
    <cellStyle name="Accent6 59" xfId="477" xr:uid="{B36C439A-8933-4D67-B43E-D915840A8BC1}"/>
    <cellStyle name="Accent6 6" xfId="478" xr:uid="{A9CC109A-58FF-4A7E-BEA2-48343FDD446F}"/>
    <cellStyle name="Accent6 60" xfId="479" xr:uid="{DF27EA0D-F0C7-4B6B-B7FC-0174EB1774C8}"/>
    <cellStyle name="Accent6 61" xfId="480" xr:uid="{A3A42496-DD86-4B6E-A3E0-6E788E63244A}"/>
    <cellStyle name="Accent6 62" xfId="481" xr:uid="{BF402976-42A4-405D-98F9-A8F63F7F4967}"/>
    <cellStyle name="Accent6 63" xfId="482" xr:uid="{348EA90A-30B6-4AA2-8E21-C9D06C758B7F}"/>
    <cellStyle name="Accent6 64" xfId="483" xr:uid="{738CAC06-0313-4C6A-BC87-D10CE28AB824}"/>
    <cellStyle name="Accent6 65" xfId="484" xr:uid="{AF7DB3C1-B7CD-4E50-B8C9-140DF3327F0B}"/>
    <cellStyle name="Accent6 66" xfId="485" xr:uid="{E9FC9ECD-6C9E-49C0-9E6C-618AB143F462}"/>
    <cellStyle name="Accent6 67" xfId="486" xr:uid="{5F4648DD-AF67-4411-AD36-C7897A1A0FD2}"/>
    <cellStyle name="Accent6 68" xfId="487" xr:uid="{4BA8932B-F3D9-4561-8757-33E2B98E10E3}"/>
    <cellStyle name="Accent6 69" xfId="24036" xr:uid="{2CD22F96-7B3D-4271-8C9B-608CF5E92F95}"/>
    <cellStyle name="Accent6 7" xfId="488" xr:uid="{2DFF360D-DB00-4373-BB2D-2147DC2753D0}"/>
    <cellStyle name="Accent6 70" xfId="23425" xr:uid="{7C7E1DA4-E06C-4876-8593-13725C3AF0BE}"/>
    <cellStyle name="Accent6 71" xfId="24928" xr:uid="{73EA5001-D2D3-4A8E-B748-5B5D306F8F5B}"/>
    <cellStyle name="Accent6 8" xfId="489" xr:uid="{6FAF0AC0-C093-4807-A544-99C65BA471FC}"/>
    <cellStyle name="Accent6 9" xfId="490" xr:uid="{ADB37C9F-BC0B-4DDF-BDF0-ECEC11A66439}"/>
    <cellStyle name="AccountClassificationTotalRowBalanceCol" xfId="12289" xr:uid="{C0CEFC2E-1DFB-4343-854D-35A43405B55C}"/>
    <cellStyle name="AccountClassificationTotalRowDescCol" xfId="12290" xr:uid="{BB80FB3F-9411-419E-8B0F-6931421C62A7}"/>
    <cellStyle name="AccountClassificationTotalRowJERefCol" xfId="12291" xr:uid="{247EF13B-4B50-401F-B0FD-FEE3184AE632}"/>
    <cellStyle name="AccountClassificationTotalRowNameCol" xfId="12292" xr:uid="{7D38F69D-37D6-40B0-8522-21D9572BB2EB}"/>
    <cellStyle name="AccountClassificationTotalRowVarPectCol" xfId="12293" xr:uid="{018802C7-72B5-4BF3-AE6A-1A9C1D74AB9B}"/>
    <cellStyle name="AccountClassificationTotalRowWPRefCol" xfId="12294" xr:uid="{8BEAFD75-C02E-40D5-802A-48EB33881F74}"/>
    <cellStyle name="AccountDetailRowBalanceCol" xfId="12295" xr:uid="{3A448D42-E702-458E-B936-1B7133A2D47A}"/>
    <cellStyle name="AccountDetailRowDescCol" xfId="12296" xr:uid="{128387B8-EB1C-4C5A-B3A4-0C19121E7462}"/>
    <cellStyle name="AccountDetailRowJERefCol" xfId="12297" xr:uid="{61AD7417-0CE2-413E-A62A-263D3CCEF53B}"/>
    <cellStyle name="AccountDetailRowNameCol" xfId="12298" xr:uid="{3519AF51-D057-4681-BB37-36A9BA129B8D}"/>
    <cellStyle name="AccountDetailRowVarPectCol" xfId="12299" xr:uid="{CCA22465-2FC5-4E7C-8EF4-E33CA0FF58DF}"/>
    <cellStyle name="AccountDetailRowWPRefCol" xfId="12300" xr:uid="{B2297CFA-DC79-4983-AB44-9C526CBAFEC2}"/>
    <cellStyle name="AccountNetIncomeLossRowBalanceCol" xfId="12301" xr:uid="{FA0ABCB7-6726-4100-8498-E32DF16BFDCB}"/>
    <cellStyle name="AccountNetIncomeLossRowDescCol" xfId="12302" xr:uid="{D80FC9DC-D184-4D2B-8FE8-17E57ADE68B1}"/>
    <cellStyle name="AccountNetIncomeLossRowJERefCol" xfId="12303" xr:uid="{43F08ACC-2060-44A7-B051-C77E55B1D329}"/>
    <cellStyle name="AccountNetIncomeLossRowNameCol" xfId="12304" xr:uid="{39C223AC-82BA-4D6C-95ED-77B6682BAD0E}"/>
    <cellStyle name="AccountNetIncomeLossRowWPRefCol" xfId="12305" xr:uid="{FDEA6A3D-10C2-4C19-B548-837BEB9623CF}"/>
    <cellStyle name="AccountTotalBalanceCol" xfId="12306" xr:uid="{E8D5DDAF-18AB-47AC-9A68-B0BB10B1CA33}"/>
    <cellStyle name="AccountTotalDescCol" xfId="12307" xr:uid="{0C320CAA-2681-4969-90F9-0C1FBFE265A4}"/>
    <cellStyle name="AccountTotalDetailRowBalanceCol" xfId="12308" xr:uid="{C750EE94-0FA1-4DF6-86D9-6BD1A62A456D}"/>
    <cellStyle name="AccountTotalDetailRowDescCol" xfId="12309" xr:uid="{DFB61773-7516-4C37-A7C7-802DF7713473}"/>
    <cellStyle name="AccountTotalDetailRowJERefCol" xfId="12310" xr:uid="{1AA1FDFA-D1E1-4474-8D7A-37998B9BF1D9}"/>
    <cellStyle name="AccountTotalDetailRowNameCol" xfId="12311" xr:uid="{11CA0DDB-6305-4998-9EA6-5D90EE7F7E33}"/>
    <cellStyle name="AccountTotalDetailRowVarPectCol" xfId="12312" xr:uid="{ADE74F7E-BF08-4088-8FB5-9E77D08C21AF}"/>
    <cellStyle name="AccountTotalDetailRowWPRefCol" xfId="12313" xr:uid="{52283977-3C89-4E1A-845B-42E84D5D17BC}"/>
    <cellStyle name="AccountTotalJERefCol" xfId="12314" xr:uid="{E7A64BDF-71C4-4D3B-B0CD-4E0ADD62E466}"/>
    <cellStyle name="AccountTotalNameCol" xfId="12315" xr:uid="{A703F565-DB49-44EB-9269-EF20E3591D1F}"/>
    <cellStyle name="AccountTotalVarPectCol" xfId="12316" xr:uid="{B7919AEF-7011-475F-98F6-235F37130F8E}"/>
    <cellStyle name="AccountTotalWPRefCol" xfId="12317" xr:uid="{F0FA99F6-62AC-47D7-81A5-9BD305589DED}"/>
    <cellStyle name="AccountTypeTotalRowBalanceCol" xfId="12318" xr:uid="{875A3BDC-808A-4022-B2C8-F8383319D9DE}"/>
    <cellStyle name="AccountTypeTotalRowDescCol" xfId="12319" xr:uid="{8FCF536F-5FF9-476F-BB1B-4A7BCF7EA179}"/>
    <cellStyle name="AccountTypeTotalRowJERefCol" xfId="12320" xr:uid="{440B0AC2-1F24-4B7B-B95C-AD6C0E7E26C2}"/>
    <cellStyle name="AccountTypeTotalRowNameCol" xfId="12321" xr:uid="{54AEC121-DE48-4DF4-8BFD-15A7174BA096}"/>
    <cellStyle name="AccountTypeTotalRowVarPectCol" xfId="12322" xr:uid="{CD9EFB7D-670F-4109-9DBB-F09B1D048375}"/>
    <cellStyle name="AccountTypeTotalRowWPRefCol" xfId="12323" xr:uid="{EFF35D83-FCD3-4AA9-8142-51D08DFDDF88}"/>
    <cellStyle name="Bad" xfId="31" builtinId="27" customBuiltin="1"/>
    <cellStyle name="Bad 2" xfId="491" xr:uid="{222EE98A-AE00-4EC6-9274-D649A7D758C6}"/>
    <cellStyle name="Bad 3" xfId="492" xr:uid="{04CC1DCE-72BF-4E0D-8FF6-D125023E37BD}"/>
    <cellStyle name="Bad 4" xfId="29555" xr:uid="{B07730B0-D205-4068-9B70-C826A77B3D90}"/>
    <cellStyle name="BlankRow" xfId="12324" xr:uid="{B23257AE-C070-4FCB-88BB-55D315D0DF3A}"/>
    <cellStyle name="BlankRowJERefCol" xfId="12325" xr:uid="{FDDE6D6B-0F66-4043-90EF-29401982E6DF}"/>
    <cellStyle name="Calculation" xfId="34" builtinId="22" customBuiltin="1"/>
    <cellStyle name="Calculation 2" xfId="493" xr:uid="{FD3AF977-217D-492F-ADD5-91E8494D5809}"/>
    <cellStyle name="Calculation 3" xfId="494" xr:uid="{F0537177-F631-41CF-A6C2-CC219FDEA1C8}"/>
    <cellStyle name="Calculation 4" xfId="29556" xr:uid="{B4F7DEDB-2074-4BD4-AAAA-925EA5BA4437}"/>
    <cellStyle name="Check Cell" xfId="36" builtinId="23" customBuiltin="1"/>
    <cellStyle name="Check Cell 2" xfId="495" xr:uid="{1C06325E-3CDF-4384-BC15-F33CC8387BAD}"/>
    <cellStyle name="Check Cell 3" xfId="496" xr:uid="{80BBAF42-6327-47E7-AE18-C6A6E18F37B0}"/>
    <cellStyle name="Check Cell 4" xfId="29557" xr:uid="{A697FA32-2A57-4B56-A1D9-ABAC0CF33BE3}"/>
    <cellStyle name="ClassifiedGroupTotalRowBalanceCol" xfId="12326" xr:uid="{A5294EE6-8C9E-42C2-87C5-AB152BA374CD}"/>
    <cellStyle name="ClassifiedGroupTotalRowDescCol" xfId="12327" xr:uid="{FF7CB9EC-B53D-49DC-B686-128C312DEA41}"/>
    <cellStyle name="ClassifiedGroupTotalRowJERefCol" xfId="12328" xr:uid="{075176FE-EF97-4326-AB53-880C9DD2F9FD}"/>
    <cellStyle name="ClassifiedGroupTotalRowNameCol" xfId="12329" xr:uid="{AEAF2D83-8934-4C49-8969-7ABEAA1D67C0}"/>
    <cellStyle name="ClassifiedGroupTotalRowVarPectCol" xfId="12330" xr:uid="{5202B9AB-B194-4DFD-B55F-1C820DFB41F6}"/>
    <cellStyle name="ClassifiedGroupTotalRowWPRefCol" xfId="12331" xr:uid="{C7FC2159-6A2F-4A10-BB33-CC6F99527993}"/>
    <cellStyle name="ColumnHeaderRowBalanceCol" xfId="12332" xr:uid="{95212EB5-40E5-4921-BB46-80D8AC08DFC0}"/>
    <cellStyle name="ColumnHeaderRowBlankCol" xfId="12333" xr:uid="{E0CB75A7-6F95-4B69-A6B2-D2055A11E4C1}"/>
    <cellStyle name="ColumnHeaderRowCreditCol" xfId="12334" xr:uid="{10B6E75F-398D-4007-9EFE-59931765C439}"/>
    <cellStyle name="ColumnHeaderRowDebitCol" xfId="12335" xr:uid="{26B18513-751B-47A9-AE2A-D36932338F9F}"/>
    <cellStyle name="ColumnHeaderRowDescCol" xfId="12336" xr:uid="{2BB961EF-BAFE-4A51-A17C-B172C082BB99}"/>
    <cellStyle name="ColumnHeaderRowJERefCol" xfId="12337" xr:uid="{972324A2-385D-4EB8-A6BA-86362534C370}"/>
    <cellStyle name="ColumnHeaderRowNameCol" xfId="12338" xr:uid="{539437B1-6494-45AA-AECC-2BD2A5F51954}"/>
    <cellStyle name="ColumnHeaderRowVarPectCol" xfId="12339" xr:uid="{CF8F2DAE-2327-4C73-B19D-2BC70896CAD7}"/>
    <cellStyle name="ColumnHeaderRowWPRefCol" xfId="12340" xr:uid="{1AB48EE0-13EF-4CE0-846C-E6E298307153}"/>
    <cellStyle name="ColumnMetadataRowBalanceCol" xfId="12341" xr:uid="{353B6FFF-CFB9-474C-B7B7-6A6BD9795BF9}"/>
    <cellStyle name="ColumnMetadataRowDescCol" xfId="12342" xr:uid="{3858C6E0-8B8D-4AD3-B901-88BA1E37778F}"/>
    <cellStyle name="ColumnMetadataRowJERefCol" xfId="12343" xr:uid="{79E6AF93-B0B1-4ADD-8AF8-7CAF7A3B31F0}"/>
    <cellStyle name="ColumnMetadataRowNameCol" xfId="12344" xr:uid="{710F048E-B7F2-405D-90B3-662344FF31A3}"/>
    <cellStyle name="ColumnMetadataRowVarPectCol" xfId="12345" xr:uid="{46087EFE-F15E-453D-8A74-17C7DCDEDF42}"/>
    <cellStyle name="ColumnMetadataRowWPRefCol" xfId="12346" xr:uid="{93DCFFBB-17B4-4F3E-B2F0-9EBED60BFF26}"/>
    <cellStyle name="Comma" xfId="1" builtinId="3"/>
    <cellStyle name="Comma 10" xfId="498" xr:uid="{042035AC-6EEB-4885-BF0A-F21167BD9F6A}"/>
    <cellStyle name="Comma 10 10" xfId="12523" xr:uid="{03A4672B-F48D-4CC1-94DC-FB84A1DBC8A7}"/>
    <cellStyle name="Comma 10 10 2" xfId="39761" xr:uid="{DF519C28-C8BB-498F-A781-90602F1A48B4}"/>
    <cellStyle name="Comma 10 2" xfId="499" xr:uid="{1146498B-FA10-465A-A15E-2A54C3F5E1EE}"/>
    <cellStyle name="Comma 10 2 2" xfId="500" xr:uid="{E29D7822-EB8F-431A-95C6-8C06E2FA6BDE}"/>
    <cellStyle name="Comma 10 2 2 2" xfId="1614" xr:uid="{C675A65A-931E-448A-9651-86DD10B0EBFC}"/>
    <cellStyle name="Comma 10 2 2 2 2" xfId="23291" xr:uid="{169B6B53-9E0C-4426-85AA-ACD7342CD759}"/>
    <cellStyle name="Comma 10 2 2 2 3" xfId="24706" xr:uid="{EE459118-B102-4FDF-B52B-ADFD8A0CE8A1}"/>
    <cellStyle name="Comma 10 2 2 2 3 2" xfId="51764" xr:uid="{0655286D-C65F-421D-AE07-D3B994EEED83}"/>
    <cellStyle name="Comma 10 2 2 3" xfId="4881" xr:uid="{67B437B7-639B-4F36-AC23-A5106FB9DE8D}"/>
    <cellStyle name="Comma 10 2 2 3 2" xfId="28059" xr:uid="{04D34150-C1CA-4077-88EE-977DF6E9B3B9}"/>
    <cellStyle name="Comma 10 2 2 3 2 2" xfId="54469" xr:uid="{48C29B24-BB2A-4046-A567-BD01535D3C9A}"/>
    <cellStyle name="Comma 10 2 2 3 3" xfId="27645" xr:uid="{664ECD0C-DACD-4292-BC91-D8AD339D6541}"/>
    <cellStyle name="Comma 10 2 2 3 4" xfId="14169" xr:uid="{63CA91BB-C576-422F-9E7F-6BA0174432CB}"/>
    <cellStyle name="Comma 10 2 2 3 4 2" xfId="41407" xr:uid="{ECA23E9A-1819-483E-B2C5-C3A4B780EF25}"/>
    <cellStyle name="Comma 10 2 2 3 5" xfId="32445" xr:uid="{FA759650-BB46-4263-AD07-4FF7473B4D82}"/>
    <cellStyle name="Comma 10 2 2 4" xfId="6622" xr:uid="{15EF4B97-8C05-4D64-A9E1-103986A6FE4E}"/>
    <cellStyle name="Comma 10 2 2 4 2" xfId="17002" xr:uid="{50A9091D-15A8-4402-9440-A726B6FB0E36}"/>
    <cellStyle name="Comma 10 2 2 4 2 2" xfId="44240" xr:uid="{6FB31856-A74E-4BB5-AA75-52C2549457FE}"/>
    <cellStyle name="Comma 10 2 2 4 3" xfId="33990" xr:uid="{BF9A2DA9-FE09-4DC6-BEAC-932F9BC7E61D}"/>
    <cellStyle name="Comma 10 2 2 5" xfId="9455" xr:uid="{7FAA8B5B-91F2-41E4-8AED-4FAFFB38B972}"/>
    <cellStyle name="Comma 10 2 2 5 2" xfId="19835" xr:uid="{CA0F4BD5-4201-4647-BC5B-034674B60183}"/>
    <cellStyle name="Comma 10 2 2 5 2 2" xfId="47073" xr:uid="{89058C07-EDFD-46BC-86F2-BB8D6E2E0482}"/>
    <cellStyle name="Comma 10 2 2 5 3" xfId="36823" xr:uid="{E4ED440E-6DC1-4F67-98F9-60F1CCEC1EF6}"/>
    <cellStyle name="Comma 10 2 2 6" xfId="24991" xr:uid="{399BEE88-EDAE-43D7-9477-DAC8840972BC}"/>
    <cellStyle name="Comma 10 2 2 6 2" xfId="52023" xr:uid="{2ADB6ABB-0029-4148-B19C-02DB327A2C8C}"/>
    <cellStyle name="Comma 10 2 2 7" xfId="13544" xr:uid="{DEBDC274-3C3A-41E2-BC31-F39A3121C2EE}"/>
    <cellStyle name="Comma 10 2 2 7 2" xfId="40782" xr:uid="{FF5B11BE-E1DF-4354-807A-ED352D367206}"/>
    <cellStyle name="Comma 10 2 2 8" xfId="29611" xr:uid="{40CE3DE2-0B2D-4120-9CC3-038BA6706197}"/>
    <cellStyle name="Comma 10 2 3" xfId="1615" xr:uid="{3789D2BD-3039-4AF6-B106-3372D22026B4}"/>
    <cellStyle name="Comma 10 2 3 2" xfId="2715" xr:uid="{1B6EFE63-88F8-484D-824C-B8B059F287EA}"/>
    <cellStyle name="Comma 10 2 3 2 2" xfId="7820" xr:uid="{F2070616-970A-4B9E-91AB-624EC293DCFB}"/>
    <cellStyle name="Comma 10 2 3 2 2 2" xfId="18200" xr:uid="{89B91B9B-EEB8-4F71-AD0F-0953F83CD795}"/>
    <cellStyle name="Comma 10 2 3 2 2 2 2" xfId="45438" xr:uid="{997E12A1-6E1A-4DE3-8A9E-678B491915E8}"/>
    <cellStyle name="Comma 10 2 3 2 2 3" xfId="35188" xr:uid="{BCC732A0-0607-4A71-90DE-C41E2FCDA75E}"/>
    <cellStyle name="Comma 10 2 3 2 3" xfId="10653" xr:uid="{A45A01ED-6063-447E-9488-BFE0BE6694C9}"/>
    <cellStyle name="Comma 10 2 3 2 3 2" xfId="21033" xr:uid="{9013AFCE-F43F-43A4-B52C-54572F03CA56}"/>
    <cellStyle name="Comma 10 2 3 2 3 2 2" xfId="48271" xr:uid="{CF0DD623-7102-490F-844E-BB083EC6B28A}"/>
    <cellStyle name="Comma 10 2 3 2 3 3" xfId="38021" xr:uid="{EFAAFF85-08A9-4E75-80AF-DB9769A5907F}"/>
    <cellStyle name="Comma 10 2 3 2 4" xfId="28643" xr:uid="{2B286C89-0DDE-442F-B354-2427C9B53921}"/>
    <cellStyle name="Comma 10 2 3 2 4 2" xfId="54927" xr:uid="{AF54D59C-2EDE-4DF6-ADCB-989A91D21AC9}"/>
    <cellStyle name="Comma 10 2 3 2 5" xfId="27193" xr:uid="{FF0AD223-3A5E-4011-A008-3B6EC3318645}"/>
    <cellStyle name="Comma 10 2 3 2 6" xfId="15367" xr:uid="{859BBE51-0037-45F2-87D5-AB407ECC166F}"/>
    <cellStyle name="Comma 10 2 3 2 6 2" xfId="42605" xr:uid="{A7AFCC97-3B9E-49EB-AAB2-95C22EAA366B}"/>
    <cellStyle name="Comma 10 2 3 2 7" xfId="30809" xr:uid="{0F832117-D2EB-4E7B-806D-6E6FC7BE8024}"/>
    <cellStyle name="Comma 10 2 3 3" xfId="3693" xr:uid="{C21D2D3F-AC12-4EB6-B8B5-E68328A2241C}"/>
    <cellStyle name="Comma 10 2 3 4" xfId="5568" xr:uid="{6C1C16CD-5B86-4151-90DA-FA8C49B6DCD8}"/>
    <cellStyle name="Comma 10 2 3 5" xfId="24000" xr:uid="{C7331583-3065-4E3A-8287-073423F4F31E}"/>
    <cellStyle name="Comma 10 2 3 5 2" xfId="51123" xr:uid="{F0E8353D-3810-4360-B5F7-2E0FD5231F6B}"/>
    <cellStyle name="Comma 10 2 3 6" xfId="25675" xr:uid="{BCB5A68B-128A-4C17-A54A-F349F66902A7}"/>
    <cellStyle name="Comma 10 2 3 7" xfId="13097" xr:uid="{6F6A472D-93BD-4253-9008-8E5EC4F48BA8}"/>
    <cellStyle name="Comma 10 2 3 7 2" xfId="40335" xr:uid="{6DA56599-9A1E-4820-A01C-00ABF04C98F5}"/>
    <cellStyle name="Comma 10 2 4" xfId="1613" xr:uid="{422195FC-742E-4B89-82FA-3A2F25BC1D26}"/>
    <cellStyle name="Comma 10 2 4 2" xfId="4727" xr:uid="{558F4789-74A1-444F-AAA9-1EF8A2C905DB}"/>
    <cellStyle name="Comma 10 2 4 3" xfId="25029" xr:uid="{3F24FCDF-13C2-45FD-8906-304FCDD0DA5D}"/>
    <cellStyle name="Comma 10 2 4 4" xfId="24714" xr:uid="{B658FEAE-E25D-4EAA-AA48-AA07F5753135}"/>
    <cellStyle name="Comma 10 2 4 4 2" xfId="51772" xr:uid="{BE9D4A77-6433-40BE-8AB2-5810BDAF7271}"/>
    <cellStyle name="Comma 10 2 4 5" xfId="26776" xr:uid="{10667A72-EC5C-4806-9977-AA31DDD21B1D}"/>
    <cellStyle name="Comma 10 2 5" xfId="3863" xr:uid="{039101E7-84B0-4CCA-86D3-D9E29EB88FA4}"/>
    <cellStyle name="Comma 10 2 5 2" xfId="25227" xr:uid="{23DCE20F-DC66-4C5C-8F1D-B2726B610A74}"/>
    <cellStyle name="Comma 10 2 5 3" xfId="25777" xr:uid="{4F9224EF-9F9B-480A-8B2B-3B4CDEC998F0}"/>
    <cellStyle name="Comma 10 2 5 3 2" xfId="52722" xr:uid="{20A44894-A168-4B30-BBD4-B323113BFE41}"/>
    <cellStyle name="Comma 10 2 5 4" xfId="26759" xr:uid="{CEF7C2F0-E9A5-4D34-BE9C-CE73E7C67307}"/>
    <cellStyle name="Comma 10 2 6" xfId="22957" xr:uid="{4488A398-4967-410C-A5BE-2B19A04A53AC}"/>
    <cellStyle name="Comma 10 2 7" xfId="28571" xr:uid="{416630BE-F46A-4808-932D-D4F8A09B5A34}"/>
    <cellStyle name="Comma 10 3" xfId="501" xr:uid="{0677B4D2-C052-4C08-872E-C688B7850433}"/>
    <cellStyle name="Comma 10 3 2" xfId="1616" xr:uid="{1E076BDC-0098-4E3B-9ADF-D019E31E0488}"/>
    <cellStyle name="Comma 10 3 2 2" xfId="2714" xr:uid="{1D110DED-BA06-4999-B620-13D24ECC8CD6}"/>
    <cellStyle name="Comma 10 3 2 2 2" xfId="26633" xr:uid="{3894268B-1F83-492C-8E64-33EB83A5F113}"/>
    <cellStyle name="Comma 10 3 2 2 3" xfId="26129" xr:uid="{0BE440A7-C5AA-4650-910B-5AEA2F5A0B5D}"/>
    <cellStyle name="Comma 10 3 2 3" xfId="2108" xr:uid="{6F0C1FD3-4D6D-4E07-8BEB-22612ACBE4B0}"/>
    <cellStyle name="Comma 10 3 2 4" xfId="23922" xr:uid="{DD81544C-B602-4A3B-A865-621D6F9AA97C}"/>
    <cellStyle name="Comma 10 3 3" xfId="3762" xr:uid="{CEB59711-8476-42A2-9187-002674ED0664}"/>
    <cellStyle name="Comma 10 3 3 2" xfId="8646" xr:uid="{03E4794D-D0C5-4DE1-BE0A-F4E8B3E42BB2}"/>
    <cellStyle name="Comma 10 3 3 2 2" xfId="19026" xr:uid="{A151161D-E519-4D2E-B5E9-916D92342A5C}"/>
    <cellStyle name="Comma 10 3 3 2 2 2" xfId="46264" xr:uid="{5341C192-5A13-4A53-88C7-DCE69C2DA60A}"/>
    <cellStyle name="Comma 10 3 3 2 3" xfId="36014" xr:uid="{A5C5B123-A6F2-4EE1-BEF5-235AB0E442A5}"/>
    <cellStyle name="Comma 10 3 3 3" xfId="11479" xr:uid="{2018FEEE-E918-4799-9659-7BDDC83A526B}"/>
    <cellStyle name="Comma 10 3 3 3 2" xfId="21859" xr:uid="{6B8EA6CD-75A7-4DFC-B903-A7FE4CC58445}"/>
    <cellStyle name="Comma 10 3 3 3 2 2" xfId="49097" xr:uid="{1CD56574-1DBA-4C0C-8A47-8C0B2ACD244C}"/>
    <cellStyle name="Comma 10 3 3 3 3" xfId="38847" xr:uid="{03739A86-11ED-424B-8354-1FB4C332DE46}"/>
    <cellStyle name="Comma 10 3 3 4" xfId="28045" xr:uid="{BCEA48EB-2CE2-41DF-9955-3EC92989BA03}"/>
    <cellStyle name="Comma 10 3 3 4 2" xfId="54457" xr:uid="{CD9084DF-3ADD-4FDA-A56E-61BC3B84B172}"/>
    <cellStyle name="Comma 10 3 3 5" xfId="26744" xr:uid="{3A724C39-3742-4FD8-BEEF-2D319F5FD54E}"/>
    <cellStyle name="Comma 10 3 3 6" xfId="16193" xr:uid="{FB46454A-A6F0-43C1-9A3E-465E7B7CCFCE}"/>
    <cellStyle name="Comma 10 3 3 6 2" xfId="43431" xr:uid="{A1EAEA01-F82C-4020-AC99-285A33834ED6}"/>
    <cellStyle name="Comma 10 3 3 7" xfId="31635" xr:uid="{7AE8543D-DA58-45A7-ADE6-C4475C6BF7D3}"/>
    <cellStyle name="Comma 10 3 4" xfId="3859" xr:uid="{6BF845A1-0298-461E-B500-7BE9A2475118}"/>
    <cellStyle name="Comma 10 3 4 2" xfId="8676" xr:uid="{F4FDD29F-0674-424B-BC2F-502422D420DC}"/>
    <cellStyle name="Comma 10 3 4 2 2" xfId="19056" xr:uid="{202C2500-EF39-4483-9A08-D4490B00099B}"/>
    <cellStyle name="Comma 10 3 4 2 2 2" xfId="46294" xr:uid="{42E2530F-A1C0-405D-854A-EF5B9098D2A3}"/>
    <cellStyle name="Comma 10 3 4 2 3" xfId="36044" xr:uid="{58887EAB-D6B7-4624-9C43-16856F802100}"/>
    <cellStyle name="Comma 10 3 4 3" xfId="11509" xr:uid="{6191AB60-50C9-4E37-8110-BBB51F66B9C5}"/>
    <cellStyle name="Comma 10 3 4 3 2" xfId="21889" xr:uid="{43CCFD51-9E4B-46C4-8C20-C6DD1F136E24}"/>
    <cellStyle name="Comma 10 3 4 3 2 2" xfId="49127" xr:uid="{DED39385-4C6E-42D2-ABF6-2937C4B0CAA3}"/>
    <cellStyle name="Comma 10 3 4 3 3" xfId="38877" xr:uid="{6ECB7B2B-3CF2-4F03-85F4-9B367EC70DD1}"/>
    <cellStyle name="Comma 10 3 4 4" xfId="28023" xr:uid="{2F4588D0-EBA4-4F82-AA59-EFBB6ADDF72E}"/>
    <cellStyle name="Comma 10 3 4 4 2" xfId="54441" xr:uid="{2FD59B25-ACFE-4679-B192-B03F37BCE6BF}"/>
    <cellStyle name="Comma 10 3 4 5" xfId="26422" xr:uid="{73E9B9F2-F7EB-4FCA-A3EB-9CB76A2759E3}"/>
    <cellStyle name="Comma 10 3 4 6" xfId="16223" xr:uid="{4DB18B58-416C-4467-A20E-1A1A2E952A66}"/>
    <cellStyle name="Comma 10 3 4 6 2" xfId="43461" xr:uid="{BC10BD5F-1C12-4B6F-8F4E-DEFD729F2C20}"/>
    <cellStyle name="Comma 10 3 4 7" xfId="31665" xr:uid="{D1F08B55-0737-49F9-A3CC-BF03844E66B6}"/>
    <cellStyle name="Comma 10 3 5" xfId="4882" xr:uid="{9F28F17B-3D4B-4186-8514-8F90B0DA2660}"/>
    <cellStyle name="Comma 10 3 5 2" xfId="14170" xr:uid="{C7A54791-1246-4BEE-8243-BF019154DBF6}"/>
    <cellStyle name="Comma 10 3 5 2 2" xfId="41408" xr:uid="{AB92A57A-D790-4858-A27F-F710D4CBBF7B}"/>
    <cellStyle name="Comma 10 3 5 3" xfId="32446" xr:uid="{2B0236DD-48A9-4485-AE7B-E8C95E9316E4}"/>
    <cellStyle name="Comma 10 3 6" xfId="6623" xr:uid="{7829DFA4-AC73-4BE9-8F55-C299DA2C6DE6}"/>
    <cellStyle name="Comma 10 3 6 2" xfId="17003" xr:uid="{E882E113-6291-4323-B9BC-B3442B049CCE}"/>
    <cellStyle name="Comma 10 3 6 2 2" xfId="44241" xr:uid="{B526C395-9A65-4C18-8DCD-2D6BC6333D08}"/>
    <cellStyle name="Comma 10 3 6 3" xfId="33991" xr:uid="{A88FED0B-F335-4498-9EEE-1AB87C402D3C}"/>
    <cellStyle name="Comma 10 3 7" xfId="9456" xr:uid="{D36D29A8-166C-47A7-93B1-1729B6B8A08A}"/>
    <cellStyle name="Comma 10 3 7 2" xfId="19836" xr:uid="{8811BDB6-F9E6-47EE-BDDF-2921522BE53C}"/>
    <cellStyle name="Comma 10 3 7 2 2" xfId="47074" xr:uid="{A90D305B-9378-41B0-9E79-6D3364DEB27A}"/>
    <cellStyle name="Comma 10 3 7 3" xfId="36824" xr:uid="{8045AA9B-3D51-4F70-BDF2-C9226B22053C}"/>
    <cellStyle name="Comma 10 3 8" xfId="26905" xr:uid="{3D87B4DA-EB71-4D2F-8D8A-21ABCE3D2750}"/>
    <cellStyle name="Comma 10 3 9" xfId="29612" xr:uid="{D04212A8-717C-49DD-B727-630BE4489785}"/>
    <cellStyle name="Comma 10 4" xfId="1617" xr:uid="{222B92B0-AA14-4F3C-8B44-A2A1A682D29E}"/>
    <cellStyle name="Comma 10 4 2" xfId="3061" xr:uid="{B80E2928-5116-45D5-A9FA-27683DC24B96}"/>
    <cellStyle name="Comma 10 4 2 2" xfId="8122" xr:uid="{2FA9FE4B-1AB0-4AA0-B9DF-035A82E55963}"/>
    <cellStyle name="Comma 10 4 2 2 2" xfId="28809" xr:uid="{FCBB1532-88E5-4235-893D-DAE80308BE02}"/>
    <cellStyle name="Comma 10 4 2 2 2 2" xfId="55066" xr:uid="{334083AD-DAFF-46BB-9A80-982EFD71A0B4}"/>
    <cellStyle name="Comma 10 4 2 2 3" xfId="28011" xr:uid="{1E0BD0F2-A62D-49B6-9509-A791562D45EA}"/>
    <cellStyle name="Comma 10 4 2 2 4" xfId="18502" xr:uid="{C3CDFBA6-CDC3-4C66-BAE8-12ED287B789A}"/>
    <cellStyle name="Comma 10 4 2 2 4 2" xfId="45740" xr:uid="{2EB0E840-2F17-4079-BB5C-6FE6D7816689}"/>
    <cellStyle name="Comma 10 4 2 2 5" xfId="35490" xr:uid="{A67035B7-A8E9-4376-BC6A-DDCA2597A236}"/>
    <cellStyle name="Comma 10 4 2 3" xfId="10955" xr:uid="{7FAEE8B6-431F-479C-B9A4-41EA7B865E0D}"/>
    <cellStyle name="Comma 10 4 2 3 2" xfId="21335" xr:uid="{A157C854-3043-496D-B674-297F20BED84A}"/>
    <cellStyle name="Comma 10 4 2 3 2 2" xfId="48573" xr:uid="{AAE1736F-6B28-4BCE-BC42-D36FE709DE01}"/>
    <cellStyle name="Comma 10 4 2 3 3" xfId="38323" xr:uid="{6BEB9B35-3C29-40E1-B9B4-84DB291FF37A}"/>
    <cellStyle name="Comma 10 4 2 4" xfId="23382" xr:uid="{3EA23E53-F1F3-475F-A777-1DA1FC368E35}"/>
    <cellStyle name="Comma 10 4 2 4 2" xfId="50561" xr:uid="{2F124B64-E162-4A6A-A5A7-6BA36FF6BD68}"/>
    <cellStyle name="Comma 10 4 2 5" xfId="15669" xr:uid="{95822C89-9190-4AAE-AD7A-1E1FDDA52BE6}"/>
    <cellStyle name="Comma 10 4 2 5 2" xfId="42907" xr:uid="{7F2C006D-E0FB-42F4-B0AF-2F52C8E65334}"/>
    <cellStyle name="Comma 10 4 2 6" xfId="31111" xr:uid="{D4ED6AE5-9A03-4EC1-9703-AD0B14BA45B3}"/>
    <cellStyle name="Comma 10 4 3" xfId="3614" xr:uid="{0B537991-3328-4678-8091-A0F6DAD1268F}"/>
    <cellStyle name="Comma 10 4 4" xfId="4443" xr:uid="{AE8A4B81-2A51-47A4-83B9-CF76E8C24F74}"/>
    <cellStyle name="Comma 10 4 4 2" xfId="9196" xr:uid="{65E2B39E-79BF-41D9-87B6-9FA2272A90BC}"/>
    <cellStyle name="Comma 10 4 4 2 2" xfId="19576" xr:uid="{633225E4-31B5-4D4A-8DDA-79DC91296A89}"/>
    <cellStyle name="Comma 10 4 4 2 2 2" xfId="46814" xr:uid="{2AF2ECE9-ED47-4438-9544-58CB91FD84FB}"/>
    <cellStyle name="Comma 10 4 4 2 3" xfId="36564" xr:uid="{79D6B74A-A0B6-4EEF-A827-D84EB30117D0}"/>
    <cellStyle name="Comma 10 4 4 3" xfId="12029" xr:uid="{3722D85B-E616-4800-87F9-E4267E18E83E}"/>
    <cellStyle name="Comma 10 4 4 3 2" xfId="22409" xr:uid="{41039F4B-6ABE-44B6-B21B-2E9941BCA374}"/>
    <cellStyle name="Comma 10 4 4 3 2 2" xfId="49647" xr:uid="{82B00D50-FFB3-4AF0-B9BE-BDC540D1B38A}"/>
    <cellStyle name="Comma 10 4 4 3 3" xfId="39397" xr:uid="{E21FF4E5-1477-4BE8-B363-1CBD9900F306}"/>
    <cellStyle name="Comma 10 4 4 4" xfId="16743" xr:uid="{872512D5-7472-4AFD-938D-83BF74AAD54E}"/>
    <cellStyle name="Comma 10 4 4 4 2" xfId="43981" xr:uid="{AC913466-B99A-46AC-8641-9F33B609A745}"/>
    <cellStyle name="Comma 10 4 4 5" xfId="32185" xr:uid="{7F815EF4-A315-44FA-B88C-035AAFAD60FE}"/>
    <cellStyle name="Comma 10 4 5" xfId="5569" xr:uid="{2B131155-97D8-4C1E-A726-1D54CC7403EB}"/>
    <cellStyle name="Comma 10 4 6" xfId="23473" xr:uid="{EDA0330B-1BA0-4A22-8AB0-4B7A02C41D73}"/>
    <cellStyle name="Comma 10 4 6 2" xfId="50645" xr:uid="{970AC897-41A3-4902-A07E-7C9DFD14898C}"/>
    <cellStyle name="Comma 10 4 7" xfId="13545" xr:uid="{7D628F6E-11FC-415A-AB85-1F199B644B50}"/>
    <cellStyle name="Comma 10 4 7 2" xfId="40783" xr:uid="{3A8B2AF6-8AC8-43FF-8289-821C77759C38}"/>
    <cellStyle name="Comma 10 5" xfId="1612" xr:uid="{90674FA6-0227-43A3-8A02-1A79C1CBE028}"/>
    <cellStyle name="Comma 10 5 2" xfId="2705" xr:uid="{09017069-00FA-41EA-A217-4EEB5951108E}"/>
    <cellStyle name="Comma 10 5 2 2" xfId="7811" xr:uid="{77C00BC2-8474-4273-A1E3-33F7D426E0B7}"/>
    <cellStyle name="Comma 10 5 2 2 2" xfId="18191" xr:uid="{A39D0664-577D-48E9-8577-DEF9F263B07F}"/>
    <cellStyle name="Comma 10 5 2 2 2 2" xfId="45429" xr:uid="{06B53F10-1FB9-4AAA-9AB0-2335F0C9C972}"/>
    <cellStyle name="Comma 10 5 2 2 3" xfId="35179" xr:uid="{641BE299-6420-4E82-B094-7FCE3A80B3D7}"/>
    <cellStyle name="Comma 10 5 2 3" xfId="10644" xr:uid="{2E3C2099-F428-4688-B3F8-AD6F2167EE3A}"/>
    <cellStyle name="Comma 10 5 2 3 2" xfId="21024" xr:uid="{92DADCC5-DBC2-4D04-BE69-0E25148DD3CA}"/>
    <cellStyle name="Comma 10 5 2 3 2 2" xfId="48262" xr:uid="{0ECB2A18-1A41-476C-BB9E-0921BB36FA07}"/>
    <cellStyle name="Comma 10 5 2 3 3" xfId="38012" xr:uid="{04C9601B-0AC5-402B-B025-6086A3E82BC2}"/>
    <cellStyle name="Comma 10 5 2 4" xfId="26107" xr:uid="{425D29F8-D1AE-4C3D-ADE0-2A35066B0028}"/>
    <cellStyle name="Comma 10 5 2 4 2" xfId="52949" xr:uid="{786455DC-61C5-454B-B7E2-3E1B46650C3C}"/>
    <cellStyle name="Comma 10 5 2 5" xfId="26069" xr:uid="{A5F0F007-ABFC-4106-B3A0-DFEB4646A211}"/>
    <cellStyle name="Comma 10 5 2 6" xfId="15358" xr:uid="{152FF513-EA61-4A4C-9075-D743111D4823}"/>
    <cellStyle name="Comma 10 5 2 6 2" xfId="42596" xr:uid="{4124F00D-9377-4FF5-A7D1-513D4301BB3E}"/>
    <cellStyle name="Comma 10 5 2 7" xfId="30800" xr:uid="{60B1A952-6584-4836-9CF2-34FB1CB01BE8}"/>
    <cellStyle name="Comma 10 5 3" xfId="3643" xr:uid="{33D4E8AA-91B8-47A5-A0BF-88B252B0DF48}"/>
    <cellStyle name="Comma 10 5 4" xfId="5567" xr:uid="{34BAB3B5-63B5-4FC0-92BD-60EAACB36BE3}"/>
    <cellStyle name="Comma 10 5 5" xfId="23543" xr:uid="{610802EC-2D82-4ADA-960E-3057A2917B72}"/>
    <cellStyle name="Comma 10 5 5 2" xfId="50711" xr:uid="{8BB1D24B-EA96-495C-97E2-6F7B7C3A53A8}"/>
    <cellStyle name="Comma 10 5 6" xfId="13088" xr:uid="{439C5FEA-8C90-4C23-A893-DF7BDBA2A960}"/>
    <cellStyle name="Comma 10 5 6 2" xfId="40326" xr:uid="{F713ED24-2CD3-470F-AC5D-C1BFCAA60EB3}"/>
    <cellStyle name="Comma 10 6" xfId="2310" xr:uid="{18CFC1EF-171C-4F96-A0DC-DA5DB6F8E455}"/>
    <cellStyle name="Comma 10 6 2" xfId="7418" xr:uid="{4BDB898B-6E88-4705-9098-48E55271CDFE}"/>
    <cellStyle name="Comma 10 6 2 2" xfId="26720" xr:uid="{223CC222-41CE-43CA-836C-D1586AD21900}"/>
    <cellStyle name="Comma 10 6 2 2 2" xfId="53417" xr:uid="{C536E774-8420-44BD-84E2-5798E3AB27B6}"/>
    <cellStyle name="Comma 10 6 2 3" xfId="27858" xr:uid="{183AF4C3-8DAA-4A57-A482-0121B1BDB680}"/>
    <cellStyle name="Comma 10 6 2 4" xfId="17798" xr:uid="{0EA8F7E7-5245-4EB0-9ECA-A8FAC900FF23}"/>
    <cellStyle name="Comma 10 6 2 4 2" xfId="45036" xr:uid="{9965FC4C-EFB7-4737-A770-D686A4336C9F}"/>
    <cellStyle name="Comma 10 6 2 5" xfId="34786" xr:uid="{47AFABD1-C53C-4D6C-A914-096EB2D39267}"/>
    <cellStyle name="Comma 10 6 3" xfId="10251" xr:uid="{106D24A5-8F92-4FC3-B19C-09F505EFD0F3}"/>
    <cellStyle name="Comma 10 6 3 2" xfId="20631" xr:uid="{A10999E6-937B-405A-A878-679B2237052B}"/>
    <cellStyle name="Comma 10 6 3 2 2" xfId="47869" xr:uid="{EE688CA7-3343-4716-8C46-BAF62A6A8129}"/>
    <cellStyle name="Comma 10 6 3 3" xfId="37619" xr:uid="{EF356999-85AF-4D03-994A-34701ABE71EE}"/>
    <cellStyle name="Comma 10 6 4" xfId="24052" xr:uid="{0417D8C4-271F-446A-8D5F-2C65873A8978}"/>
    <cellStyle name="Comma 10 6 4 2" xfId="51169" xr:uid="{5A9E6A11-2597-45CB-B1BB-D0264CAE5EB5}"/>
    <cellStyle name="Comma 10 6 5" xfId="14965" xr:uid="{5C3041B4-0F47-46A9-AF10-BEB0CBE7ED61}"/>
    <cellStyle name="Comma 10 6 5 2" xfId="42203" xr:uid="{0F66DF49-66D0-4C1A-8B7C-38C99080E1C4}"/>
    <cellStyle name="Comma 10 6 6" xfId="30407" xr:uid="{9E7391DC-60F3-4F7A-BD95-E9431AD9511E}"/>
    <cellStyle name="Comma 10 7" xfId="24328" xr:uid="{BFFFBBA2-B56C-4C8B-B13C-F7E8BBACB6B2}"/>
    <cellStyle name="Comma 10 7 2" xfId="27847" xr:uid="{93F4FE53-56CA-4887-85E7-F49AE726DDC2}"/>
    <cellStyle name="Comma 10 7 3" xfId="51421" xr:uid="{828E53FE-6A5C-4F9D-8B0C-5A42F3ED5028}"/>
    <cellStyle name="Comma 10 8" xfId="28038" xr:uid="{AF9FFE99-55E8-409F-B717-FCB7A0F5EC3C}"/>
    <cellStyle name="Comma 10 9" xfId="26490" xr:uid="{F494B448-58D0-4160-937B-4C094FB19000}"/>
    <cellStyle name="Comma 10 9 2" xfId="53237" xr:uid="{8BFF2C33-18DB-4372-9C48-279676407E9A}"/>
    <cellStyle name="Comma 11" xfId="502" xr:uid="{A4D9D8F7-311D-4130-9EFF-62F44559ABA6}"/>
    <cellStyle name="Comma 11 10" xfId="13096" xr:uid="{F0886C0D-3448-47D5-B7F8-7B2CFB58B695}"/>
    <cellStyle name="Comma 11 10 2" xfId="40334" xr:uid="{033D6893-494B-4388-8D04-EE24882B2A7A}"/>
    <cellStyle name="Comma 11 11" xfId="29613" xr:uid="{F2E0A9F1-AF0E-4696-8754-0BC81B7B1815}"/>
    <cellStyle name="Comma 11 2" xfId="1619" xr:uid="{6EAFA363-6B9F-40A8-8B33-45274EFFB0D7}"/>
    <cellStyle name="Comma 11 2 2" xfId="3062" xr:uid="{00A2A5B1-A869-46AA-AF2E-1B1DEC77C1CD}"/>
    <cellStyle name="Comma 11 2 2 2" xfId="8123" xr:uid="{7BDA612D-57BD-4872-B95D-41AA19363A04}"/>
    <cellStyle name="Comma 11 2 2 2 2" xfId="18503" xr:uid="{BA87132C-72A7-46BA-9EF0-D06479D3E391}"/>
    <cellStyle name="Comma 11 2 2 2 2 2" xfId="45741" xr:uid="{C808CB31-4DCE-4844-91EB-B4A544CC9154}"/>
    <cellStyle name="Comma 11 2 2 2 3" xfId="35491" xr:uid="{72538091-A120-4C45-80E5-1EB5170C4CCC}"/>
    <cellStyle name="Comma 11 2 2 3" xfId="10956" xr:uid="{6A2394FA-30D1-4E7E-8DC5-E5EA842D311D}"/>
    <cellStyle name="Comma 11 2 2 3 2" xfId="21336" xr:uid="{CB2E6B05-D942-4730-86AC-1B6C93A22C5E}"/>
    <cellStyle name="Comma 11 2 2 3 2 2" xfId="48574" xr:uid="{8256E364-28E5-4480-9040-15A294185825}"/>
    <cellStyle name="Comma 11 2 2 3 3" xfId="38324" xr:uid="{F4EA5A67-1F08-4F8D-8961-A9786B715EFC}"/>
    <cellStyle name="Comma 11 2 2 4" xfId="23846" xr:uid="{8E8AE117-7ED4-4F56-87BB-6A91AD5901E9}"/>
    <cellStyle name="Comma 11 2 2 4 2" xfId="50981" xr:uid="{B267D955-EFE3-4D7B-A8E8-5E3C35B9F638}"/>
    <cellStyle name="Comma 11 2 2 5" xfId="27918" xr:uid="{BF47FD9B-4F28-4A9B-84A2-81815DCB244C}"/>
    <cellStyle name="Comma 11 2 2 6" xfId="15670" xr:uid="{F593A6C1-A7BB-495A-B876-95F267B2306D}"/>
    <cellStyle name="Comma 11 2 2 6 2" xfId="42908" xr:uid="{ACB25A2D-0322-4680-A955-A2746319980E}"/>
    <cellStyle name="Comma 11 2 2 7" xfId="31112" xr:uid="{109A8324-D63F-405B-B82F-376B876EC0A8}"/>
    <cellStyle name="Comma 11 2 3" xfId="3686" xr:uid="{B938920D-289E-4E00-93C0-E6FAAE6C0EA5}"/>
    <cellStyle name="Comma 11 2 3 2" xfId="27570" xr:uid="{3F0F54BA-0D8E-404C-A0F5-56FDBB70C40F}"/>
    <cellStyle name="Comma 11 2 3 3" xfId="26822" xr:uid="{A3475DCC-7363-49F2-A5FC-09142886FDB2}"/>
    <cellStyle name="Comma 11 2 3 3 2" xfId="53501" xr:uid="{571B3576-1285-4F63-9C8F-C3D0AA9B2246}"/>
    <cellStyle name="Comma 11 2 4" xfId="5570" xr:uid="{13BB9D18-EB4C-4288-BD6B-97EA60C7F1AC}"/>
    <cellStyle name="Comma 11 2 5" xfId="22691" xr:uid="{ED55A39A-9340-4604-BC25-C3E0EF726A02}"/>
    <cellStyle name="Comma 11 2 5 2" xfId="27584" xr:uid="{F92C7F75-2CDB-4538-9D9A-48CA61F26DDF}"/>
    <cellStyle name="Comma 11 2 5 3" xfId="49928" xr:uid="{7326A46D-AAC3-4389-89A8-0D6127A04E67}"/>
    <cellStyle name="Comma 11 2 6" xfId="26624" xr:uid="{53A85338-A190-4C9A-A434-9E34CFC24C3C}"/>
    <cellStyle name="Comma 11 2 6 2" xfId="53338" xr:uid="{36B8C875-C3F0-41AA-88D5-9AE750FD1C4B}"/>
    <cellStyle name="Comma 11 2 7" xfId="13546" xr:uid="{FE459883-27BF-45C2-8E76-D439093F3AB8}"/>
    <cellStyle name="Comma 11 2 7 2" xfId="40784" xr:uid="{C660A38F-92C1-4CB2-9629-549B5C656DB2}"/>
    <cellStyle name="Comma 11 3" xfId="1620" xr:uid="{F796778C-DD0D-46D9-B9B4-5F601FEA3C50}"/>
    <cellStyle name="Comma 11 3 2" xfId="2713" xr:uid="{E489F542-4754-434C-B02E-97B15A3CF74E}"/>
    <cellStyle name="Comma 11 3 2 2" xfId="7819" xr:uid="{E8752847-0806-4CF3-AB87-9733F91C7895}"/>
    <cellStyle name="Comma 11 3 2 2 2" xfId="18199" xr:uid="{8677B37B-6D76-447E-B84C-BBB081B163D1}"/>
    <cellStyle name="Comma 11 3 2 2 2 2" xfId="45437" xr:uid="{7505E68F-0337-4775-A297-9973CFE648BD}"/>
    <cellStyle name="Comma 11 3 2 2 3" xfId="35187" xr:uid="{2B1B461B-8065-496D-9C2A-3A3A2784E1CA}"/>
    <cellStyle name="Comma 11 3 2 3" xfId="10652" xr:uid="{DB3A887C-4D57-4545-ADA3-E948102A59FB}"/>
    <cellStyle name="Comma 11 3 2 3 2" xfId="21032" xr:uid="{1DCD66D8-A287-4E26-9F1E-965651CA1462}"/>
    <cellStyle name="Comma 11 3 2 3 2 2" xfId="48270" xr:uid="{9BF73E83-1D83-467F-B6D5-C0BF86479A04}"/>
    <cellStyle name="Comma 11 3 2 3 3" xfId="38020" xr:uid="{C76272A6-86F7-4C51-93AD-F70B6B466317}"/>
    <cellStyle name="Comma 11 3 2 4" xfId="15366" xr:uid="{B406D24C-953A-48A1-AA33-223503C0991A}"/>
    <cellStyle name="Comma 11 3 2 4 2" xfId="42604" xr:uid="{DE795B1E-76DA-499F-AFFE-41CD049DB7B7}"/>
    <cellStyle name="Comma 11 3 2 5" xfId="30808" xr:uid="{8171E273-3BCF-446F-8FE5-3CA71DEF83B4}"/>
    <cellStyle name="Comma 11 3 3" xfId="3677" xr:uid="{4C0D411E-4496-44E6-B7C5-A7AA2330F5D3}"/>
    <cellStyle name="Comma 11 3 4" xfId="24050" xr:uid="{E9C970EA-3386-4F69-9014-63572F926FF4}"/>
    <cellStyle name="Comma 11 4" xfId="1618" xr:uid="{F53BA40F-6DA2-4B72-8DE9-49405FF66529}"/>
    <cellStyle name="Comma 11 4 2" xfId="25828" xr:uid="{F656B0A4-D7FD-42AA-A1C1-2C1C78951A8E}"/>
    <cellStyle name="Comma 11 4 3" xfId="25859" xr:uid="{8E62D58D-18FF-4F60-897C-6781240BCD50}"/>
    <cellStyle name="Comma 11 4 3 2" xfId="52769" xr:uid="{9551FEC5-1B27-4477-B6A5-FB1D9D52E9ED}"/>
    <cellStyle name="Comma 11 5" xfId="3909" xr:uid="{BE64D17E-0735-4B9A-B554-C4B47897673B}"/>
    <cellStyle name="Comma 11 5 2" xfId="8722" xr:uid="{3916DC9E-9EA6-46AD-839C-DCA8F3448248}"/>
    <cellStyle name="Comma 11 5 2 2" xfId="28995" xr:uid="{6D8E0C50-425D-41BB-9CCB-9CE2893C4D65}"/>
    <cellStyle name="Comma 11 5 2 2 2" xfId="55252" xr:uid="{D99ED136-3774-41EF-A450-1210698A1693}"/>
    <cellStyle name="Comma 11 5 2 3" xfId="26866" xr:uid="{53074715-1061-4460-ACA8-E26B2429829F}"/>
    <cellStyle name="Comma 11 5 2 4" xfId="19102" xr:uid="{207A0D25-FBBD-43BA-BC06-8909068251D3}"/>
    <cellStyle name="Comma 11 5 2 4 2" xfId="46340" xr:uid="{72A18A5F-189F-47B0-B65C-A62FBBFADECD}"/>
    <cellStyle name="Comma 11 5 2 5" xfId="36090" xr:uid="{B559525B-976C-4CB2-91BF-DE35EE0585CA}"/>
    <cellStyle name="Comma 11 5 3" xfId="11555" xr:uid="{27EBFB9F-58B6-4F29-935C-2F59C0A49214}"/>
    <cellStyle name="Comma 11 5 3 2" xfId="21935" xr:uid="{5685236E-AC75-4E69-BA06-D8B8D326D57F}"/>
    <cellStyle name="Comma 11 5 3 2 2" xfId="49173" xr:uid="{F2714F19-EC1D-4C73-B301-8520855D363A}"/>
    <cellStyle name="Comma 11 5 3 3" xfId="38923" xr:uid="{010A2788-BD62-4C68-992E-7BC7855FB0FE}"/>
    <cellStyle name="Comma 11 5 4" xfId="25627" xr:uid="{FB6122EE-C296-4396-BA42-005A914ECEE4}"/>
    <cellStyle name="Comma 11 5 4 2" xfId="52614" xr:uid="{6AA28E98-5C91-4ABD-9F28-AA5520129CB1}"/>
    <cellStyle name="Comma 11 5 5" xfId="16269" xr:uid="{81F8F3FA-29A7-4B18-B89A-922557B9526C}"/>
    <cellStyle name="Comma 11 5 5 2" xfId="43507" xr:uid="{89388AC3-63A1-4AC9-9BAB-44188A9BFE66}"/>
    <cellStyle name="Comma 11 5 6" xfId="31711" xr:uid="{5BA3997F-B904-4F8B-9DCC-C0CD0875A3B2}"/>
    <cellStyle name="Comma 11 6" xfId="4883" xr:uid="{39A63345-2232-4736-9E1B-AB875A18CB69}"/>
    <cellStyle name="Comma 11 6 2" xfId="28306" xr:uid="{ECFF113D-FD3D-43C0-A55B-5094C0705397}"/>
    <cellStyle name="Comma 11 6 2 2" xfId="54659" xr:uid="{70AEA6F0-153B-4DC2-929D-A8AF1258110D}"/>
    <cellStyle name="Comma 11 6 3" xfId="26962" xr:uid="{C5212EBE-AADD-433A-8E86-CCEE1198AA95}"/>
    <cellStyle name="Comma 11 6 4" xfId="14171" xr:uid="{CEFCA096-AF06-4FC9-83F1-8EBBCB0F9734}"/>
    <cellStyle name="Comma 11 6 4 2" xfId="41409" xr:uid="{8A298234-CE1D-449B-8250-05CD84BDD0A2}"/>
    <cellStyle name="Comma 11 6 5" xfId="32447" xr:uid="{7DF839A0-5C55-4523-8876-A258074A86F0}"/>
    <cellStyle name="Comma 11 7" xfId="6624" xr:uid="{49CC8463-979D-45B1-A18E-5D11A5B7266F}"/>
    <cellStyle name="Comma 11 7 2" xfId="28688" xr:uid="{70B27112-E23E-40F3-8082-F5AEC6DACDDD}"/>
    <cellStyle name="Comma 11 7 2 2" xfId="54961" xr:uid="{8F8DABCB-D938-4435-BB40-DBCE290F2D08}"/>
    <cellStyle name="Comma 11 7 3" xfId="26403" xr:uid="{8495F1FF-2771-4E22-A36C-5670F6202521}"/>
    <cellStyle name="Comma 11 7 4" xfId="17004" xr:uid="{CA542F72-B809-4F44-ABAC-056DA478B1D0}"/>
    <cellStyle name="Comma 11 7 4 2" xfId="44242" xr:uid="{869BAFEF-ED3F-4676-A97F-E937AC96EA48}"/>
    <cellStyle name="Comma 11 7 5" xfId="33992" xr:uid="{48823EAD-F996-45E1-8DD5-C3337B9D96A0}"/>
    <cellStyle name="Comma 11 8" xfId="9457" xr:uid="{3C4D3123-8F85-440F-A0E6-7B6B35BF2A03}"/>
    <cellStyle name="Comma 11 8 2" xfId="19837" xr:uid="{50B675B0-F65A-4312-A581-F5F03BD23637}"/>
    <cellStyle name="Comma 11 8 2 2" xfId="47075" xr:uid="{0C9C3A2C-E0EE-498D-BA5C-7EC1AF1F129C}"/>
    <cellStyle name="Comma 11 8 3" xfId="36825" xr:uid="{8772483C-280E-4B51-B6FB-FF849ACF56C8}"/>
    <cellStyle name="Comma 11 9" xfId="23949" xr:uid="{A0A58BA3-DBA7-414F-8B78-674ACB1FFD37}"/>
    <cellStyle name="Comma 11 9 2" xfId="51074" xr:uid="{FD1A5927-2BEA-4D73-BED5-E1456D713F4C}"/>
    <cellStyle name="Comma 12" xfId="1621" xr:uid="{7E76F818-0A82-4AEE-A568-B5B8E6C40B91}"/>
    <cellStyle name="Comma 12 2" xfId="2480" xr:uid="{C1D46E15-F972-49DA-BC80-41827916216E}"/>
    <cellStyle name="Comma 12 2 2" xfId="28704" xr:uid="{18B5A9D8-FBCB-449F-91BC-4A573AE543C6}"/>
    <cellStyle name="Comma 12 3" xfId="3678" xr:uid="{1CD15657-DD41-4775-86C6-BD7D52A0398F}"/>
    <cellStyle name="Comma 12 4" xfId="5571" xr:uid="{EF3DCDCF-4158-46A3-B04F-CB251CBF261C}"/>
    <cellStyle name="Comma 12 5" xfId="23550" xr:uid="{4550D340-16BB-4E70-8C6F-1BA1FDC775F4}"/>
    <cellStyle name="Comma 12 5 2" xfId="24261" xr:uid="{55F51625-AEA3-4819-AFF0-137EA459A6C5}"/>
    <cellStyle name="Comma 12 5 3" xfId="50717" xr:uid="{D51334AC-4407-49F1-9201-8A7C1BBA6F73}"/>
    <cellStyle name="Comma 13" xfId="4880" xr:uid="{6B3F6AFA-A444-42AB-BD28-F0F5D53A2B11}"/>
    <cellStyle name="Comma 13 2" xfId="23802" xr:uid="{54EB6CEC-E0B7-478A-B282-D225D638B565}"/>
    <cellStyle name="Comma 13 2 2" xfId="50942" xr:uid="{A845B603-189A-47A2-BAA9-84D18CEB2F05}"/>
    <cellStyle name="Comma 13 3" xfId="28012" xr:uid="{23EE8D11-B32E-4B78-8DB3-F971965C2216}"/>
    <cellStyle name="Comma 13 4" xfId="14168" xr:uid="{ECAE4AEC-B378-4795-95F8-B6E7A1172FE3}"/>
    <cellStyle name="Comma 13 4 2" xfId="41406" xr:uid="{5C73111C-4600-4C29-9A24-9AC286C0AF2A}"/>
    <cellStyle name="Comma 13 5" xfId="32444" xr:uid="{8D424AA3-F659-45C9-AC73-62A439929232}"/>
    <cellStyle name="Comma 14" xfId="6621" xr:uid="{5D7EC187-0A43-42CD-BE59-5EA3EC994CD8}"/>
    <cellStyle name="Comma 14 2" xfId="17001" xr:uid="{F5319B9A-0AC4-4704-84DB-D8B839385A6C}"/>
    <cellStyle name="Comma 14 2 2" xfId="44239" xr:uid="{89038BDA-2BC4-4562-BB46-1054CD55FAA2}"/>
    <cellStyle name="Comma 14 3" xfId="33989" xr:uid="{D051B751-AE7D-4D76-B386-EDC069C48899}"/>
    <cellStyle name="Comma 15" xfId="9454" xr:uid="{72C59B91-DB5D-4AF7-B4C3-C7CBDACD03CE}"/>
    <cellStyle name="Comma 15 2" xfId="19834" xr:uid="{2EE24897-CB9C-458D-985A-6F47929690C2}"/>
    <cellStyle name="Comma 15 2 2" xfId="47072" xr:uid="{E9582A9E-277D-4F47-8293-02651720A86F}"/>
    <cellStyle name="Comma 15 3" xfId="36822" xr:uid="{AC492430-5374-4448-9433-710055D9D706}"/>
    <cellStyle name="Comma 16" xfId="12418" xr:uid="{E0C992E2-E839-4EBD-AB75-D8400CD84134}"/>
    <cellStyle name="Comma 17" xfId="497" xr:uid="{518EF8CE-EBD3-42B4-A5CD-4A89AFCCF83C}"/>
    <cellStyle name="Comma 18" xfId="29610" xr:uid="{EBF20180-624F-4D3B-AFF3-4F2D51C94686}"/>
    <cellStyle name="Comma 2" xfId="5" xr:uid="{0814B0EF-7C50-4414-872F-316A37628E9B}"/>
    <cellStyle name="Comma 2 2" xfId="21" xr:uid="{2F83BFB9-06EC-416E-8E86-254BD1FE7002}"/>
    <cellStyle name="Comma 2 2 2" xfId="504" xr:uid="{DF41F617-3132-443F-9984-97E154011A1A}"/>
    <cellStyle name="Comma 2 3" xfId="29559" xr:uid="{F58ACDF3-580C-4E7C-96CA-218A170B1753}"/>
    <cellStyle name="Comma 2 4" xfId="29560" xr:uid="{A014608E-85D9-4828-9B00-0A98DCDEFACC}"/>
    <cellStyle name="Comma 2 5" xfId="29558" xr:uid="{52D84F98-4410-4EA7-BD44-10C86EDC5F4F}"/>
    <cellStyle name="Comma 2 6" xfId="503" xr:uid="{0A716F06-92A8-4A51-B847-13BEBE447313}"/>
    <cellStyle name="Comma 3" xfId="10" xr:uid="{3F4A7549-2D3D-4604-A211-76435DD4A239}"/>
    <cellStyle name="Comma 3 2" xfId="23" xr:uid="{98D01E09-BC6A-465F-810C-571C19D12946}"/>
    <cellStyle name="Comma 3 2 2" xfId="29563" xr:uid="{D0238B8F-080C-4B50-8B0B-B382B7A4E05A}"/>
    <cellStyle name="Comma 3 2 3" xfId="29562" xr:uid="{278BD28C-F0DA-4AB4-9069-479083B87EB7}"/>
    <cellStyle name="Comma 3 2 4" xfId="506" xr:uid="{CE7DD88C-A20F-4A54-A6BD-619C8AA60A9A}"/>
    <cellStyle name="Comma 3 3" xfId="29564" xr:uid="{C58434B4-4199-41B6-834A-7CFF2C1AE152}"/>
    <cellStyle name="Comma 3 3 2" xfId="29565" xr:uid="{59334C47-3C9F-47B2-8622-FBFC17F13357}"/>
    <cellStyle name="Comma 3 4" xfId="29566" xr:uid="{223C73AC-1D73-488B-AC5C-9D317C370E17}"/>
    <cellStyle name="Comma 3 5" xfId="29561" xr:uid="{7F89BAB6-8C76-4AD8-9F70-3CD9F09E7D75}"/>
    <cellStyle name="Comma 3 6" xfId="505" xr:uid="{116B00A7-0854-4DC7-82DF-DFA7B9C6E2CA}"/>
    <cellStyle name="Comma 4" xfId="8" xr:uid="{A1D1EE4F-0054-4522-8FB4-906C30F3C048}"/>
    <cellStyle name="Comma 4 2" xfId="507" xr:uid="{D6FDC78E-7B48-43EF-A813-D2BB740B054F}"/>
    <cellStyle name="Comma 4 2 2" xfId="1623" xr:uid="{A0BDCFAB-2163-47AB-8107-CC1E89C91119}"/>
    <cellStyle name="Comma 4 2 2 2" xfId="25833" xr:uid="{B535B5AE-28F5-4C7F-B4C9-71075D52E39D}"/>
    <cellStyle name="Comma 4 2 2 3" xfId="23155" xr:uid="{9CBBCB35-D8B2-41A1-B98E-6113D61D0D01}"/>
    <cellStyle name="Comma 4 2 3" xfId="1624" xr:uid="{095BE24C-B497-4F4F-A79A-61AF92650D3C}"/>
    <cellStyle name="Comma 4 2 4" xfId="1622" xr:uid="{8D5F8EE9-4C2D-47DE-B12B-BF1836DDC5AD}"/>
    <cellStyle name="Comma 4 3" xfId="508" xr:uid="{127F3A5A-741F-469D-99FA-08A9841E9C6A}"/>
    <cellStyle name="Comma 4 4" xfId="509" xr:uid="{E3078A04-BAB3-4217-897B-34C9153CBC75}"/>
    <cellStyle name="Comma 4 4 10" xfId="28482" xr:uid="{13D19661-A86E-4117-A46D-17F7AAD7FB63}"/>
    <cellStyle name="Comma 4 4 11" xfId="14172" xr:uid="{A0FBE772-3AD5-4A1D-8521-C0532DE37D4F}"/>
    <cellStyle name="Comma 4 4 11 2" xfId="41410" xr:uid="{DDFD845B-F2DB-420B-B15B-727BE2D073E4}"/>
    <cellStyle name="Comma 4 4 12" xfId="29614" xr:uid="{5F0FFF38-9DBF-4A16-AA02-AA226E1908AC}"/>
    <cellStyle name="Comma 4 4 2" xfId="510" xr:uid="{7ECD84F0-552C-4B49-A815-C9B96C09B813}"/>
    <cellStyle name="Comma 4 4 2 2" xfId="1627" xr:uid="{53010AC1-A308-4C1A-8300-FFBC4070CE4A}"/>
    <cellStyle name="Comma 4 4 2 3" xfId="1628" xr:uid="{2F26C19A-1711-4647-ACCD-6BCCA70B2A67}"/>
    <cellStyle name="Comma 4 4 2 4" xfId="1626" xr:uid="{9F64BC23-47F4-4B18-9196-BFC102A6AA8C}"/>
    <cellStyle name="Comma 4 4 2 5" xfId="6626" xr:uid="{171F4968-0B49-4C3E-B262-03FC355E922F}"/>
    <cellStyle name="Comma 4 4 2 5 2" xfId="17006" xr:uid="{5A6ADE3F-6E1A-4E6B-B89E-85F83CC38C31}"/>
    <cellStyle name="Comma 4 4 2 5 2 2" xfId="44244" xr:uid="{4E31780B-2FE3-42C9-8A34-9B70842252BD}"/>
    <cellStyle name="Comma 4 4 2 5 3" xfId="33994" xr:uid="{F3197758-ADA8-401D-AEA0-DBCD66798EF0}"/>
    <cellStyle name="Comma 4 4 2 6" xfId="9459" xr:uid="{4CF7284C-ABC5-400C-8097-E5C06CE52D94}"/>
    <cellStyle name="Comma 4 4 2 6 2" xfId="19839" xr:uid="{917EEDB2-F813-4C24-B496-E9191A6E292B}"/>
    <cellStyle name="Comma 4 4 2 6 2 2" xfId="47077" xr:uid="{A91011E0-CA90-4AD3-B3DD-510266A106F7}"/>
    <cellStyle name="Comma 4 4 2 6 3" xfId="36827" xr:uid="{4DAA254A-960C-4664-94FB-27905C395B6F}"/>
    <cellStyle name="Comma 4 4 2 7" xfId="23671" xr:uid="{63ADF81B-34E7-41A7-99DB-A7DCA39C7C74}"/>
    <cellStyle name="Comma 4 4 2 7 2" xfId="50832" xr:uid="{9777C1A5-28B0-4A2D-922C-92B76273D8B0}"/>
    <cellStyle name="Comma 4 4 2 8" xfId="14173" xr:uid="{B754BC4E-4ACF-445D-B776-6C9565A5A56D}"/>
    <cellStyle name="Comma 4 4 2 8 2" xfId="41411" xr:uid="{DC12C65C-CC04-41C9-9216-66A7BF26ACCB}"/>
    <cellStyle name="Comma 4 4 2 9" xfId="29615" xr:uid="{0C672D3C-98B5-4E9C-9D41-98EC4111402C}"/>
    <cellStyle name="Comma 4 4 3" xfId="1629" xr:uid="{BF750684-1ECE-4010-A442-7DBE34EE79C9}"/>
    <cellStyle name="Comma 4 4 4" xfId="1630" xr:uid="{55A3E726-8732-4051-BCDB-856E4E1087E1}"/>
    <cellStyle name="Comma 4 4 5" xfId="1625" xr:uid="{D57B5F1E-3DE9-4205-8E6E-10C8CC407B7F}"/>
    <cellStyle name="Comma 4 4 6" xfId="6625" xr:uid="{466166B3-9B8C-4493-BB2A-4A14C0333F60}"/>
    <cellStyle name="Comma 4 4 6 2" xfId="17005" xr:uid="{FA03CCCD-D369-41A8-87AA-BB5675E0F5CA}"/>
    <cellStyle name="Comma 4 4 6 2 2" xfId="44243" xr:uid="{7C186251-07EA-408E-838A-BB8E7F5A5425}"/>
    <cellStyle name="Comma 4 4 6 3" xfId="33993" xr:uid="{1DCB72BD-2DA8-4C6A-AF2E-18B83A99C76D}"/>
    <cellStyle name="Comma 4 4 7" xfId="9458" xr:uid="{A2E114A0-A583-461C-A8F3-9CE715E4156A}"/>
    <cellStyle name="Comma 4 4 7 2" xfId="19838" xr:uid="{BBABEF78-DEF9-4217-8ED0-64ACCF086068}"/>
    <cellStyle name="Comma 4 4 7 2 2" xfId="47076" xr:uid="{301A7322-C2F6-492F-9196-2A1264D0F573}"/>
    <cellStyle name="Comma 4 4 7 3" xfId="36826" xr:uid="{BA7D21C6-66D3-422C-872F-DF551A287A5D}"/>
    <cellStyle name="Comma 4 4 8" xfId="25528" xr:uid="{FBA4B3B8-9F84-48B1-8C74-BDD979745272}"/>
    <cellStyle name="Comma 4 4 8 2" xfId="52521" xr:uid="{92BED61D-EE22-4EA9-9F47-86A1E6072F65}"/>
    <cellStyle name="Comma 4 4 9" xfId="23380" xr:uid="{8C8F9199-F9CF-49EC-BC35-43F34A89A402}"/>
    <cellStyle name="Comma 4 5" xfId="511" xr:uid="{5366F39F-460B-4642-9BFB-D59A097E287F}"/>
    <cellStyle name="Comma 4 5 2" xfId="1632" xr:uid="{036D5882-AFDC-41F2-8E3D-01334DDD91E1}"/>
    <cellStyle name="Comma 4 5 3" xfId="1633" xr:uid="{4A24E325-B917-48E5-8208-DF124EE586C0}"/>
    <cellStyle name="Comma 4 5 4" xfId="1631" xr:uid="{8DD7E63D-FD3A-449E-A22A-D684259B5859}"/>
    <cellStyle name="Comma 4 5 5" xfId="6627" xr:uid="{0DCF4F75-29C2-4112-B3C8-3B1CE692E9C5}"/>
    <cellStyle name="Comma 4 5 5 2" xfId="17007" xr:uid="{685FE853-3DA8-4959-93FE-1746B9FB4A28}"/>
    <cellStyle name="Comma 4 5 5 2 2" xfId="44245" xr:uid="{4D29FAF2-C903-478D-849D-E02C58BBA967}"/>
    <cellStyle name="Comma 4 5 5 3" xfId="33995" xr:uid="{23DEEBA4-779D-44F6-91C2-696722329C74}"/>
    <cellStyle name="Comma 4 5 6" xfId="9460" xr:uid="{5BA20585-FF02-4A57-A68B-18143F00C180}"/>
    <cellStyle name="Comma 4 5 6 2" xfId="19840" xr:uid="{C6BBC1BB-0191-4903-A58E-CBA8265C3382}"/>
    <cellStyle name="Comma 4 5 6 2 2" xfId="47078" xr:uid="{ACF9AD27-35D5-4937-8BB8-ECA6532C4598}"/>
    <cellStyle name="Comma 4 5 6 3" xfId="36828" xr:uid="{4B3E6A16-BF88-459D-9011-67C55841110B}"/>
    <cellStyle name="Comma 4 5 7" xfId="25548" xr:uid="{95C174D3-3D1E-44C3-8C91-597280DD55B1}"/>
    <cellStyle name="Comma 4 5 7 2" xfId="52541" xr:uid="{1748BF54-8124-438D-9B10-4C6EC4A9C11F}"/>
    <cellStyle name="Comma 4 5 8" xfId="14174" xr:uid="{107CE30C-71BF-4EE6-9E70-5318BB8E7BD5}"/>
    <cellStyle name="Comma 4 5 8 2" xfId="41412" xr:uid="{5476AE0F-3D78-440E-BF50-1AED300E96DE}"/>
    <cellStyle name="Comma 4 5 9" xfId="29616" xr:uid="{1842EC80-C129-4F84-B97A-4ED709EC839A}"/>
    <cellStyle name="Comma 4 6" xfId="1634" xr:uid="{86348DBB-FE1F-4464-AADE-CD75759226FC}"/>
    <cellStyle name="Comma 4 7" xfId="29567" xr:uid="{9C141545-5DC4-4239-94E5-1355A8E9FB39}"/>
    <cellStyle name="Comma 5" xfId="14" xr:uid="{E7312F32-EE8C-44C1-82AD-0947EB56BDBE}"/>
    <cellStyle name="Comma 5 10" xfId="513" xr:uid="{B827F786-4BC7-402E-A179-FB3F7C324604}"/>
    <cellStyle name="Comma 5 10 10" xfId="12536" xr:uid="{13966288-7D10-44BA-9C83-B748F458246C}"/>
    <cellStyle name="Comma 5 10 10 2" xfId="39774" xr:uid="{C15727ED-3FE4-4625-A839-84ED1EC818B0}"/>
    <cellStyle name="Comma 5 10 11" xfId="29618" xr:uid="{DC77457B-B4B4-4EBC-B324-5125EDB22B6A}"/>
    <cellStyle name="Comma 5 10 2" xfId="1636" xr:uid="{957F9E6A-FB1C-4400-A942-5BD0812A6BF8}"/>
    <cellStyle name="Comma 5 10 2 2" xfId="3063" xr:uid="{78CEE963-99C1-4010-9B44-7C4A54EE9368}"/>
    <cellStyle name="Comma 5 10 2 2 2" xfId="8124" xr:uid="{28DA23E1-F484-438C-A514-126EAD9AE97A}"/>
    <cellStyle name="Comma 5 10 2 2 2 2" xfId="18504" xr:uid="{F3D9D806-43A9-47D5-A779-8EA150A8C256}"/>
    <cellStyle name="Comma 5 10 2 2 2 2 2" xfId="45742" xr:uid="{DBC14C6C-978C-46C7-A657-9E8C5B010EC9}"/>
    <cellStyle name="Comma 5 10 2 2 2 3" xfId="35492" xr:uid="{6734D65D-306A-472B-93B0-B738DC5022FF}"/>
    <cellStyle name="Comma 5 10 2 2 3" xfId="10957" xr:uid="{6397DB9D-883E-4743-A68F-1A042DC839F6}"/>
    <cellStyle name="Comma 5 10 2 2 3 2" xfId="21337" xr:uid="{6F4ABC9B-87C6-4974-AF64-B975B6F8B1CD}"/>
    <cellStyle name="Comma 5 10 2 2 3 2 2" xfId="48575" xr:uid="{808868CC-787A-4C70-A06D-35A23CBC6519}"/>
    <cellStyle name="Comma 5 10 2 2 3 3" xfId="38325" xr:uid="{A4E844A3-E487-4307-9830-B435C9B4DAB5}"/>
    <cellStyle name="Comma 5 10 2 2 4" xfId="23060" xr:uid="{0686D727-7F65-4B94-8746-94CDE2467911}"/>
    <cellStyle name="Comma 5 10 2 2 4 2" xfId="50266" xr:uid="{8126D73B-6785-4727-A58E-57D6EA67C44E}"/>
    <cellStyle name="Comma 5 10 2 2 5" xfId="28295" xr:uid="{EA00EB9F-F1A9-4BCA-81E8-3F299F7A88DD}"/>
    <cellStyle name="Comma 5 10 2 2 6" xfId="15671" xr:uid="{6E0120D0-EED8-4A9A-B9C9-23B37DB3D50F}"/>
    <cellStyle name="Comma 5 10 2 2 6 2" xfId="42909" xr:uid="{BC05A82F-AD85-499D-97F0-C0E1D5D35562}"/>
    <cellStyle name="Comma 5 10 2 2 7" xfId="31113" xr:uid="{19DD12E1-AF0B-4922-8515-FCF6AD30CCEF}"/>
    <cellStyle name="Comma 5 10 2 3" xfId="3735" xr:uid="{2829B1B4-69C2-48F4-8627-ECD7C232159F}"/>
    <cellStyle name="Comma 5 10 2 3 2" xfId="27129" xr:uid="{71D3BDE7-B1F3-4EF3-A3B4-4CC4096BE0D9}"/>
    <cellStyle name="Comma 5 10 2 3 3" xfId="26311" xr:uid="{9310F1DD-0470-49AD-A868-754B683709B2}"/>
    <cellStyle name="Comma 5 10 2 3 3 2" xfId="53104" xr:uid="{244F8C70-D07B-4590-A49A-DBC7B23CDD81}"/>
    <cellStyle name="Comma 5 10 2 4" xfId="5572" xr:uid="{46FAB7E2-3346-4E29-B185-64549DEA5610}"/>
    <cellStyle name="Comma 5 10 2 5" xfId="23325" xr:uid="{1419E6A9-ABF4-46CE-9F1E-812714C24552}"/>
    <cellStyle name="Comma 5 10 2 5 2" xfId="25865" xr:uid="{B810C6EC-7EA3-48D2-9C3B-C854C3D10BFC}"/>
    <cellStyle name="Comma 5 10 2 5 3" xfId="50505" xr:uid="{BABE075D-6D49-4D3B-9AD5-E9D710E30157}"/>
    <cellStyle name="Comma 5 10 2 6" xfId="26847" xr:uid="{9AD18167-1E68-498D-86A3-7FB8D9EECAB4}"/>
    <cellStyle name="Comma 5 10 2 6 2" xfId="53521" xr:uid="{1E359AEB-33B1-4370-A14E-C86F41AAC620}"/>
    <cellStyle name="Comma 5 10 2 7" xfId="13547" xr:uid="{90890994-D6A9-4072-B1DE-A807E37B169C}"/>
    <cellStyle name="Comma 5 10 2 7 2" xfId="40785" xr:uid="{66011C1F-6778-4015-BB1F-FC02D41A2DBD}"/>
    <cellStyle name="Comma 5 10 3" xfId="1637" xr:uid="{B20DB79A-BFFD-4404-BDF0-18894B377585}"/>
    <cellStyle name="Comma 5 10 3 2" xfId="2716" xr:uid="{D02C8DB5-3473-4492-96C3-664A0468BA4C}"/>
    <cellStyle name="Comma 5 10 3 2 2" xfId="7821" xr:uid="{DE241881-0A6E-45F1-851E-9A26AE1950C3}"/>
    <cellStyle name="Comma 5 10 3 2 2 2" xfId="18201" xr:uid="{EDC7C9A5-5EC0-4FDD-B8B1-0CB19C6A1856}"/>
    <cellStyle name="Comma 5 10 3 2 2 2 2" xfId="45439" xr:uid="{9F942571-FDA5-42AA-97ED-033C5A2F76C6}"/>
    <cellStyle name="Comma 5 10 3 2 2 3" xfId="35189" xr:uid="{0D7122BF-5020-4CA7-8A8E-F4F6DED2C7A1}"/>
    <cellStyle name="Comma 5 10 3 2 3" xfId="10654" xr:uid="{9428047F-6FA0-4503-A506-4E680B37320C}"/>
    <cellStyle name="Comma 5 10 3 2 3 2" xfId="21034" xr:uid="{B60BDAD7-E6D5-45CA-8604-5EA2AE80AD18}"/>
    <cellStyle name="Comma 5 10 3 2 3 2 2" xfId="48272" xr:uid="{06390BDF-08DA-4E3C-8396-F764267DF866}"/>
    <cellStyle name="Comma 5 10 3 2 3 3" xfId="38022" xr:uid="{E0A5C47E-C003-4106-AC15-72B3F943400D}"/>
    <cellStyle name="Comma 5 10 3 2 4" xfId="15368" xr:uid="{DAA04EA8-89A2-4A30-A0B3-8C9BB2CF8CEB}"/>
    <cellStyle name="Comma 5 10 3 2 4 2" xfId="42606" xr:uid="{F2D0E8C2-0EBD-4DAB-8B25-4CB093CEDF8D}"/>
    <cellStyle name="Comma 5 10 3 2 5" xfId="30810" xr:uid="{2C49A6A0-D862-4177-A9E1-05E5EA96F58B}"/>
    <cellStyle name="Comma 5 10 3 3" xfId="3675" xr:uid="{163983EF-AE75-4D9A-9FF0-3A294108EA9C}"/>
    <cellStyle name="Comma 5 10 3 4" xfId="5573" xr:uid="{F070E7BC-840A-4F3A-A568-F9D06EB949A7}"/>
    <cellStyle name="Comma 5 10 3 5" xfId="24458" xr:uid="{4A097530-4C41-440D-8F0C-4715240068B9}"/>
    <cellStyle name="Comma 5 10 3 5 2" xfId="51535" xr:uid="{32E3DD0D-F28F-49E1-94C0-5B8D42A782A6}"/>
    <cellStyle name="Comma 5 10 3 6" xfId="13098" xr:uid="{675143D3-FCBB-4D57-B3D6-FCC73815A2AB}"/>
    <cellStyle name="Comma 5 10 3 6 2" xfId="40336" xr:uid="{A3754CDE-5034-4A26-AD13-94180251E827}"/>
    <cellStyle name="Comma 5 10 4" xfId="1635" xr:uid="{A4E0CBD1-90A5-4138-AE6E-49885990002C}"/>
    <cellStyle name="Comma 5 10 4 2" xfId="2323" xr:uid="{7D864A06-F75E-4224-92F9-5199211F8D02}"/>
    <cellStyle name="Comma 5 10 4 2 2" xfId="7431" xr:uid="{24B9BF9C-8960-4C0A-86DD-B752208D1195}"/>
    <cellStyle name="Comma 5 10 4 2 2 2" xfId="17811" xr:uid="{ECECD235-5340-4559-9852-77DBF3D1C7B2}"/>
    <cellStyle name="Comma 5 10 4 2 2 2 2" xfId="45049" xr:uid="{D6C1E84B-5F87-4234-92DB-610F390F58B1}"/>
    <cellStyle name="Comma 5 10 4 2 2 3" xfId="34799" xr:uid="{281B88DF-1E0D-47EB-99E9-71485C15C752}"/>
    <cellStyle name="Comma 5 10 4 2 3" xfId="10264" xr:uid="{FC9AF7B9-5344-432D-9395-A0A04866FB36}"/>
    <cellStyle name="Comma 5 10 4 2 3 2" xfId="20644" xr:uid="{434A592A-660C-464F-BBD2-392807B6D7B5}"/>
    <cellStyle name="Comma 5 10 4 2 3 2 2" xfId="47882" xr:uid="{FDFC0DBC-BA5B-4CCC-AAFD-8F3FA9CA8A29}"/>
    <cellStyle name="Comma 5 10 4 2 3 3" xfId="37632" xr:uid="{5920A04C-D7CD-45DC-9CB6-DA544FC82213}"/>
    <cellStyle name="Comma 5 10 4 2 4" xfId="28357" xr:uid="{7045CB9C-718A-4180-9EAA-69AB52B9CCFC}"/>
    <cellStyle name="Comma 5 10 4 2 4 2" xfId="54702" xr:uid="{DD1B6A3A-70A2-4F08-B790-21C87D42700D}"/>
    <cellStyle name="Comma 5 10 4 2 5" xfId="28362" xr:uid="{D1EB7931-F054-4AD1-943B-F3039F3E876E}"/>
    <cellStyle name="Comma 5 10 4 2 6" xfId="14978" xr:uid="{F52D5ED1-1601-4636-83A8-910712807711}"/>
    <cellStyle name="Comma 5 10 4 2 6 2" xfId="42216" xr:uid="{BD0CCEC2-FED4-454F-ABE4-408E2443E6B9}"/>
    <cellStyle name="Comma 5 10 4 2 7" xfId="30420" xr:uid="{9E96BA9F-17A8-4A71-A909-8E026E1F4F66}"/>
    <cellStyle name="Comma 5 10 4 3" xfId="3629" xr:uid="{C2085F34-83B8-4FB1-BB2B-D122FF2F6EAE}"/>
    <cellStyle name="Comma 5 10 4 4" xfId="23945" xr:uid="{7AC1860B-B8CB-475B-8599-0D802F8343E0}"/>
    <cellStyle name="Comma 5 10 5" xfId="3911" xr:uid="{1533E546-50D4-4245-9224-B0EBA526033C}"/>
    <cellStyle name="Comma 5 10 5 2" xfId="8724" xr:uid="{31F304B9-5246-4C02-A853-B4F040BAC1FA}"/>
    <cellStyle name="Comma 5 10 5 2 2" xfId="28996" xr:uid="{881AF285-35BA-48EC-924F-2489262D71A3}"/>
    <cellStyle name="Comma 5 10 5 2 2 2" xfId="55253" xr:uid="{08383FC3-9D13-488D-B9C8-4FFFD193C9D2}"/>
    <cellStyle name="Comma 5 10 5 2 3" xfId="26103" xr:uid="{DBFABB3A-9356-4E37-93AB-9E83B5401ED2}"/>
    <cellStyle name="Comma 5 10 5 2 4" xfId="19104" xr:uid="{886D741E-AF86-4380-B7B3-24FB25207EDC}"/>
    <cellStyle name="Comma 5 10 5 2 4 2" xfId="46342" xr:uid="{3693C259-13CE-4ABC-9ADD-3F409B01267E}"/>
    <cellStyle name="Comma 5 10 5 2 5" xfId="36092" xr:uid="{2363BF4C-F420-440F-92DA-667E1DA04138}"/>
    <cellStyle name="Comma 5 10 5 3" xfId="11557" xr:uid="{D0EB3F61-9348-47DD-A38B-49C353243B1F}"/>
    <cellStyle name="Comma 5 10 5 3 2" xfId="21937" xr:uid="{846D4CDE-9A1C-4366-8E02-1F38CDF93BAC}"/>
    <cellStyle name="Comma 5 10 5 3 2 2" xfId="49175" xr:uid="{8CAC3E43-34B1-4031-84AE-2BDAE3EAF415}"/>
    <cellStyle name="Comma 5 10 5 3 3" xfId="38925" xr:uid="{4497B130-7EFD-4C55-BBB1-4028F64D97D6}"/>
    <cellStyle name="Comma 5 10 5 4" xfId="25336" xr:uid="{EE7EA67E-906F-4E1A-9936-8662CE74595C}"/>
    <cellStyle name="Comma 5 10 5 4 2" xfId="52339" xr:uid="{48A9EF0E-F50B-4DE4-B1AD-83A86649A930}"/>
    <cellStyle name="Comma 5 10 5 5" xfId="16271" xr:uid="{746966F3-7D1C-4566-8D5C-B483E40798BC}"/>
    <cellStyle name="Comma 5 10 5 5 2" xfId="43509" xr:uid="{2B28DE5A-F34D-4893-8C02-4CB67716F696}"/>
    <cellStyle name="Comma 5 10 5 6" xfId="31713" xr:uid="{8C8D7312-C471-42C6-AF53-A48E21CCE88E}"/>
    <cellStyle name="Comma 5 10 6" xfId="4885" xr:uid="{CD7CF37B-4836-48DE-90E3-E5CD9B991521}"/>
    <cellStyle name="Comma 5 10 6 2" xfId="28079" xr:uid="{69EB2E0C-EB6C-4F98-9E85-E02FB9D9D78E}"/>
    <cellStyle name="Comma 5 10 6 2 2" xfId="54483" xr:uid="{0A93140A-05C8-46EE-B67B-D7F8EEB5E4AA}"/>
    <cellStyle name="Comma 5 10 6 3" xfId="26586" xr:uid="{9CE626B0-48E7-4856-944D-4B678DD7F814}"/>
    <cellStyle name="Comma 5 10 6 4" xfId="14176" xr:uid="{DBF90389-BC1A-491D-BBBB-184751982D63}"/>
    <cellStyle name="Comma 5 10 6 4 2" xfId="41414" xr:uid="{85F26792-9DCE-4B18-AF23-6B29E164E680}"/>
    <cellStyle name="Comma 5 10 6 5" xfId="32449" xr:uid="{03C1E3D1-D3FC-42BA-8D30-7FFF4B95059C}"/>
    <cellStyle name="Comma 5 10 7" xfId="6629" xr:uid="{C9FDE6D6-5851-4F37-8FB9-611013729D81}"/>
    <cellStyle name="Comma 5 10 7 2" xfId="28062" xr:uid="{A1CF8BB6-DCA1-4D66-BDB8-BDB05CE8218F}"/>
    <cellStyle name="Comma 5 10 7 2 2" xfId="54471" xr:uid="{8349AF59-2A4D-43E0-B370-249E5374BBDD}"/>
    <cellStyle name="Comma 5 10 7 3" xfId="27404" xr:uid="{601EACE3-8AB1-47F3-ADAC-2432729E0AEE}"/>
    <cellStyle name="Comma 5 10 7 4" xfId="17009" xr:uid="{447BAD2B-A1ED-4963-88D9-6E150FD42523}"/>
    <cellStyle name="Comma 5 10 7 4 2" xfId="44247" xr:uid="{8ECFF747-C5FD-487E-8FBF-194F84A26305}"/>
    <cellStyle name="Comma 5 10 7 5" xfId="33997" xr:uid="{0B391159-E7DB-4D9B-9D12-1D60B84220FC}"/>
    <cellStyle name="Comma 5 10 8" xfId="9462" xr:uid="{ACFAE8A0-2746-4DD1-9E60-A96524470E21}"/>
    <cellStyle name="Comma 5 10 8 2" xfId="19842" xr:uid="{BF7C0F1F-A6FB-45BB-B857-FDE362092751}"/>
    <cellStyle name="Comma 5 10 8 2 2" xfId="47080" xr:uid="{A3873ACD-E78A-48FB-A0FA-88B578DC71BF}"/>
    <cellStyle name="Comma 5 10 8 3" xfId="36830" xr:uid="{D181D9FA-2312-41BF-A43D-3CB81A423D5B}"/>
    <cellStyle name="Comma 5 10 9" xfId="23892" xr:uid="{9FD15A88-1A45-4A89-BDE7-5F9C1492266B}"/>
    <cellStyle name="Comma 5 10 9 2" xfId="51022" xr:uid="{DD8DD4C7-8140-4687-9B39-FCA680DFA7BE}"/>
    <cellStyle name="Comma 5 11" xfId="514" xr:uid="{4B84EA7B-6989-41C5-85C2-28536C95DFB8}"/>
    <cellStyle name="Comma 5 11 10" xfId="12694" xr:uid="{5C48686E-9FCC-433B-880B-E633CA4E2F29}"/>
    <cellStyle name="Comma 5 11 10 2" xfId="39932" xr:uid="{65E8CEDD-4B51-4E84-852B-FFF5D5B49A7F}"/>
    <cellStyle name="Comma 5 11 11" xfId="29619" xr:uid="{9E4AFE5C-26D1-41A0-B938-C0A8A763A4B7}"/>
    <cellStyle name="Comma 5 11 2" xfId="1639" xr:uid="{6F2F3DAF-D46A-4A00-9660-CA46AE81EFB1}"/>
    <cellStyle name="Comma 5 11 2 2" xfId="3064" xr:uid="{787F0233-DBCD-4800-82DF-2F9AA7594C37}"/>
    <cellStyle name="Comma 5 11 2 2 2" xfId="8125" xr:uid="{E779CE48-1051-46D0-8A9A-AA29F4284B12}"/>
    <cellStyle name="Comma 5 11 2 2 2 2" xfId="18505" xr:uid="{1954278C-B403-4A46-8D30-02E528118373}"/>
    <cellStyle name="Comma 5 11 2 2 2 2 2" xfId="45743" xr:uid="{BF5C3BF9-56B6-4E7E-83DC-699205F5B8B4}"/>
    <cellStyle name="Comma 5 11 2 2 2 3" xfId="35493" xr:uid="{AED256C5-2E4E-44AC-90C8-C3BB164AF2B8}"/>
    <cellStyle name="Comma 5 11 2 2 3" xfId="10958" xr:uid="{2B539794-FB19-4531-9BB0-74A58DF4C993}"/>
    <cellStyle name="Comma 5 11 2 2 3 2" xfId="21338" xr:uid="{47BF3BF0-A64E-4FF4-9A7D-6EE810CA79C8}"/>
    <cellStyle name="Comma 5 11 2 2 3 2 2" xfId="48576" xr:uid="{F5EC3DC5-34DA-4C31-B985-14DC9A1A22B7}"/>
    <cellStyle name="Comma 5 11 2 2 3 3" xfId="38326" xr:uid="{DCC499A0-8A91-4905-9218-76E086934D85}"/>
    <cellStyle name="Comma 5 11 2 2 4" xfId="26998" xr:uid="{F1B50998-5F4A-4942-A5C5-0DEF844B78A5}"/>
    <cellStyle name="Comma 5 11 2 2 4 2" xfId="53638" xr:uid="{68606C88-D8A3-4239-906F-FD244E05033D}"/>
    <cellStyle name="Comma 5 11 2 2 5" xfId="27186" xr:uid="{DAF6C652-661F-44ED-A4E5-094F8236381F}"/>
    <cellStyle name="Comma 5 11 2 2 6" xfId="15672" xr:uid="{C7EC005A-435F-4C9D-BBEC-CCB235A00517}"/>
    <cellStyle name="Comma 5 11 2 2 6 2" xfId="42910" xr:uid="{0B190138-0A40-4132-88C4-586C818CF89A}"/>
    <cellStyle name="Comma 5 11 2 2 7" xfId="31114" xr:uid="{CE7A6D98-181E-4098-B858-667F189D4079}"/>
    <cellStyle name="Comma 5 11 2 3" xfId="3719" xr:uid="{B5B8BBB2-CA7E-42B4-B93D-53ADBD8605E5}"/>
    <cellStyle name="Comma 5 11 2 4" xfId="5574" xr:uid="{A6C4052D-9948-4AD6-AA22-8D1CFB168BFA}"/>
    <cellStyle name="Comma 5 11 2 5" xfId="22761" xr:uid="{FE7A24AA-4544-4B0B-9D48-5734BCBD6170}"/>
    <cellStyle name="Comma 5 11 2 5 2" xfId="49987" xr:uid="{A758DFE5-440D-4B58-8EE8-B6B8083BAA61}"/>
    <cellStyle name="Comma 5 11 2 6" xfId="13548" xr:uid="{12591B75-AA29-4913-BCA6-F63C5804A928}"/>
    <cellStyle name="Comma 5 11 2 6 2" xfId="40786" xr:uid="{D5D4CE17-6E5D-48ED-A539-40116BA23BB2}"/>
    <cellStyle name="Comma 5 11 3" xfId="1640" xr:uid="{C6E9D8D6-ECCC-4A7C-9933-08805299681A}"/>
    <cellStyle name="Comma 5 11 3 2" xfId="23757" xr:uid="{09EADAAE-AE6B-45B7-AEB0-2EB6C7A2D3A8}"/>
    <cellStyle name="Comma 5 11 3 3" xfId="25111" xr:uid="{7E682232-599E-4930-B9B8-0C0B0AE1AEDD}"/>
    <cellStyle name="Comma 5 11 3 3 2" xfId="52133" xr:uid="{6C299F49-F41C-4DBB-8BE1-15BE81DDF04D}"/>
    <cellStyle name="Comma 5 11 4" xfId="1638" xr:uid="{4B1FBB34-9264-4DA7-AE7D-C48E0472EC9B}"/>
    <cellStyle name="Comma 5 11 4 2" xfId="25814" xr:uid="{A694FA51-7775-410A-8E79-88CA7D0F6E1E}"/>
    <cellStyle name="Comma 5 11 4 3" xfId="25845" xr:uid="{70EA8546-B33D-4DBF-81B0-B0A39CEFAB87}"/>
    <cellStyle name="Comma 5 11 4 3 2" xfId="52762" xr:uid="{FB12D94E-1D81-4D9C-A2A1-5585BC151124}"/>
    <cellStyle name="Comma 5 11 5" xfId="4170" xr:uid="{5ED282E2-C57C-4D26-866F-2093BB7D5B60}"/>
    <cellStyle name="Comma 5 11 5 2" xfId="8923" xr:uid="{6737B4F1-9614-41F1-9227-9ECCDF00BA39}"/>
    <cellStyle name="Comma 5 11 5 2 2" xfId="19303" xr:uid="{3D45EE99-CD9E-476C-852D-C6A9631E2D13}"/>
    <cellStyle name="Comma 5 11 5 2 2 2" xfId="46541" xr:uid="{245F186B-97A6-44D4-89C1-B10166DF5800}"/>
    <cellStyle name="Comma 5 11 5 2 3" xfId="36291" xr:uid="{BEF412AC-F1B9-435B-BA31-40F5885E18C7}"/>
    <cellStyle name="Comma 5 11 5 3" xfId="11756" xr:uid="{CC5F13F9-58CB-4A1C-9BB2-A3045A7D65B5}"/>
    <cellStyle name="Comma 5 11 5 3 2" xfId="22136" xr:uid="{6CFFD461-F90E-46D1-BAC8-6D8B9406B21A}"/>
    <cellStyle name="Comma 5 11 5 3 2 2" xfId="49374" xr:uid="{2343CD15-A3AC-4759-8444-6CAF3100E55D}"/>
    <cellStyle name="Comma 5 11 5 3 3" xfId="39124" xr:uid="{EEB8113B-0154-4734-8383-D7CC652B3194}"/>
    <cellStyle name="Comma 5 11 5 4" xfId="26980" xr:uid="{E46BC4EB-D342-4843-B131-8D5CA3CAD843}"/>
    <cellStyle name="Comma 5 11 5 4 2" xfId="53625" xr:uid="{3378AD95-675F-4C7F-A037-4BA36178CD7D}"/>
    <cellStyle name="Comma 5 11 5 5" xfId="26101" xr:uid="{0BF26CE4-0115-4620-9460-33B3CCFFD08E}"/>
    <cellStyle name="Comma 5 11 5 6" xfId="16470" xr:uid="{3BBA5BE9-B62C-41C0-B591-0B16A7D0EBB2}"/>
    <cellStyle name="Comma 5 11 5 6 2" xfId="43708" xr:uid="{6133E36C-7EC7-4E02-9BFE-48F08B1732F5}"/>
    <cellStyle name="Comma 5 11 5 7" xfId="31912" xr:uid="{2AA2F5F4-B2D2-4BA0-B6DE-C0BC40B56EBE}"/>
    <cellStyle name="Comma 5 11 6" xfId="4886" xr:uid="{8DFE6A31-0B75-4517-8161-E8220F9F7B5A}"/>
    <cellStyle name="Comma 5 11 6 2" xfId="27475" xr:uid="{F428FE33-DDD6-4CD6-A068-82AAF0EF8842}"/>
    <cellStyle name="Comma 5 11 6 2 2" xfId="53997" xr:uid="{1B8899D8-9B0A-4A63-95EA-106120D12325}"/>
    <cellStyle name="Comma 5 11 6 3" xfId="27472" xr:uid="{F2C78192-5C13-4AA2-9B13-71FD01809164}"/>
    <cellStyle name="Comma 5 11 6 4" xfId="14177" xr:uid="{80694B51-4F76-4FA6-845D-B740A9FA2877}"/>
    <cellStyle name="Comma 5 11 6 4 2" xfId="41415" xr:uid="{669E81B7-713D-4666-8CE9-B3F16B062557}"/>
    <cellStyle name="Comma 5 11 6 5" xfId="32450" xr:uid="{48CB6850-89AF-4EFC-AEB4-CFB3AC1EFF12}"/>
    <cellStyle name="Comma 5 11 7" xfId="6630" xr:uid="{46291B1A-2F3D-485B-B83B-D5D77097CEDF}"/>
    <cellStyle name="Comma 5 11 7 2" xfId="17010" xr:uid="{90A7A073-F089-4D63-8406-40C0747A5EED}"/>
    <cellStyle name="Comma 5 11 7 2 2" xfId="44248" xr:uid="{AAD863C1-ADFA-4E68-B948-75257B719184}"/>
    <cellStyle name="Comma 5 11 7 3" xfId="33998" xr:uid="{8CBDC6D0-E4A4-4943-BFC6-147DC3EBE8EC}"/>
    <cellStyle name="Comma 5 11 8" xfId="9463" xr:uid="{C8CF892C-4E7C-4E50-860F-3E6F4B9A7159}"/>
    <cellStyle name="Comma 5 11 8 2" xfId="19843" xr:uid="{3F9B8D20-2A79-4F5B-92AA-4D751B96C9D4}"/>
    <cellStyle name="Comma 5 11 8 2 2" xfId="47081" xr:uid="{D59A7802-018A-44F6-B9C4-F1A7CE96CB66}"/>
    <cellStyle name="Comma 5 11 8 3" xfId="36831" xr:uid="{03163EA9-787F-44C1-B9E5-C30D094E07C0}"/>
    <cellStyle name="Comma 5 11 9" xfId="25358" xr:uid="{71BB6DC7-06B4-457E-ACA1-818A8E5B5EC1}"/>
    <cellStyle name="Comma 5 11 9 2" xfId="52360" xr:uid="{2F3D8938-F547-40C6-A9E3-368767CB8CFB}"/>
    <cellStyle name="Comma 5 12" xfId="515" xr:uid="{4B7EB9F1-C15E-40A7-BBEC-25087E25B174}"/>
    <cellStyle name="Comma 5 12 10" xfId="29620" xr:uid="{8E87A7DB-E2A5-49BF-ACA7-F856852F32D5}"/>
    <cellStyle name="Comma 5 12 2" xfId="1642" xr:uid="{B2F9E959-1C25-40B5-8078-93CC8358BCE4}"/>
    <cellStyle name="Comma 5 12 2 2" xfId="23677" xr:uid="{0E704072-88D6-4B29-B3D6-01E12487EFFE}"/>
    <cellStyle name="Comma 5 12 2 3" xfId="25425" xr:uid="{A5B381B1-28DF-45F3-9BD0-37FD3F380513}"/>
    <cellStyle name="Comma 5 12 2 3 2" xfId="52422" xr:uid="{57B591C2-A023-4A0C-9788-5C8784209C7A}"/>
    <cellStyle name="Comma 5 12 3" xfId="1643" xr:uid="{8B04291F-FD38-4B39-8618-FE19B1659133}"/>
    <cellStyle name="Comma 5 12 3 2" xfId="23289" xr:uid="{F9FD4FD5-DD89-4BF3-A0CB-D252B4E10358}"/>
    <cellStyle name="Comma 5 12 3 3" xfId="24417" xr:uid="{F2F28B57-0A8B-4AE3-B187-0A6E5D1BCA00}"/>
    <cellStyle name="Comma 5 12 3 3 2" xfId="51502" xr:uid="{692A56FC-8712-4035-ADE6-5E7D944B93C4}"/>
    <cellStyle name="Comma 5 12 4" xfId="1641" xr:uid="{B0FE8677-1CE0-473A-906B-CF0B7FB7A42E}"/>
    <cellStyle name="Comma 5 12 5" xfId="4887" xr:uid="{ED7E863F-8831-4444-9919-EF6BE8457FAD}"/>
    <cellStyle name="Comma 5 12 5 2" xfId="14178" xr:uid="{703DA2F9-B2E8-4B4E-ADB4-505200910937}"/>
    <cellStyle name="Comma 5 12 5 2 2" xfId="41416" xr:uid="{72EC0AC8-25E5-4D5A-8E27-D5CA34AD6319}"/>
    <cellStyle name="Comma 5 12 5 3" xfId="32451" xr:uid="{BCF0A1B8-6A60-4D77-9190-835AD39C6713}"/>
    <cellStyle name="Comma 5 12 6" xfId="6631" xr:uid="{2D6D4F04-7D35-4698-A542-19E2D8FA6F06}"/>
    <cellStyle name="Comma 5 12 6 2" xfId="17011" xr:uid="{05E23BC2-A794-4065-84B1-A12ED21E1691}"/>
    <cellStyle name="Comma 5 12 6 2 2" xfId="44249" xr:uid="{6DD493AB-FF2A-400B-8240-F0EDF465FF3E}"/>
    <cellStyle name="Comma 5 12 6 3" xfId="33999" xr:uid="{9371CBA1-94C9-4EAC-B3E7-4135F3168929}"/>
    <cellStyle name="Comma 5 12 7" xfId="9464" xr:uid="{353D39E6-34C2-4FA5-981D-551B6452A7C3}"/>
    <cellStyle name="Comma 5 12 7 2" xfId="19844" xr:uid="{DC7A40E5-135D-4C65-BE17-EA6F768C2EAF}"/>
    <cellStyle name="Comma 5 12 7 2 2" xfId="47082" xr:uid="{4F50F00D-4FFF-4215-927C-F8D5D486CA30}"/>
    <cellStyle name="Comma 5 12 7 3" xfId="36832" xr:uid="{3B893126-41B5-4FF7-AB17-429EAB1A30E1}"/>
    <cellStyle name="Comma 5 12 8" xfId="24842" xr:uid="{B77BA877-DEDB-4BB2-B668-97B022DDCD24}"/>
    <cellStyle name="Comma 5 12 8 2" xfId="51886" xr:uid="{E919B0A8-513B-4375-8D0B-6F559630D6F6}"/>
    <cellStyle name="Comma 5 12 9" xfId="13392" xr:uid="{C71B009D-6FC0-400E-84B2-B596761E9C24}"/>
    <cellStyle name="Comma 5 12 9 2" xfId="40630" xr:uid="{26BEBCDD-6853-4BD5-8864-5AE2C91085A1}"/>
    <cellStyle name="Comma 5 13" xfId="1644" xr:uid="{B556A353-50DD-4A4A-AABD-F7DEEB8BC96F}"/>
    <cellStyle name="Comma 5 13 2" xfId="2481" xr:uid="{BD5C20DE-0C89-49FE-9A17-CE8E21F52C5C}"/>
    <cellStyle name="Comma 5 13 2 2" xfId="7587" xr:uid="{867F2826-480D-4F5D-93E0-E3B3644DCD38}"/>
    <cellStyle name="Comma 5 13 2 2 2" xfId="17967" xr:uid="{82F09287-46F3-4C3E-9053-5828020A90BC}"/>
    <cellStyle name="Comma 5 13 2 2 2 2" xfId="45205" xr:uid="{74A36527-181D-4EC9-8F3D-663AE2260951}"/>
    <cellStyle name="Comma 5 13 2 2 3" xfId="34955" xr:uid="{1DA33835-745F-4FC1-B1B9-F9C70E37F035}"/>
    <cellStyle name="Comma 5 13 2 3" xfId="10420" xr:uid="{0E80ECFE-52AA-47FF-A8CD-083EF413E672}"/>
    <cellStyle name="Comma 5 13 2 3 2" xfId="20800" xr:uid="{14D57F26-4852-4BF2-B488-0FA0ECC8D8EA}"/>
    <cellStyle name="Comma 5 13 2 3 2 2" xfId="48038" xr:uid="{792F6BDF-79FE-4D67-A119-C49B4B221F26}"/>
    <cellStyle name="Comma 5 13 2 3 3" xfId="37788" xr:uid="{810CFA50-5B75-4DA6-88E0-E02B3ACE25BD}"/>
    <cellStyle name="Comma 5 13 2 4" xfId="27834" xr:uid="{D5D000B5-2579-4ED4-8813-F52251276ACD}"/>
    <cellStyle name="Comma 5 13 2 4 2" xfId="54291" xr:uid="{38053F8D-C694-4E2C-B80B-DE56E08212D8}"/>
    <cellStyle name="Comma 5 13 2 5" xfId="26677" xr:uid="{3118511E-0E88-42E2-8B31-8035328EFE7B}"/>
    <cellStyle name="Comma 5 13 2 6" xfId="15134" xr:uid="{8DC23424-1296-4DD6-9873-341BDC41C014}"/>
    <cellStyle name="Comma 5 13 2 6 2" xfId="42372" xr:uid="{02B93385-9F42-4FC1-AD02-997DAAF0FA5B}"/>
    <cellStyle name="Comma 5 13 2 7" xfId="30576" xr:uid="{194242F9-6612-4FE0-A563-DF0DF1993F37}"/>
    <cellStyle name="Comma 5 13 3" xfId="3628" xr:uid="{101A1459-BE63-4E24-B4E9-01A1F75632DC}"/>
    <cellStyle name="Comma 5 13 4" xfId="5575" xr:uid="{B993FA2D-9B9D-40BA-BEA6-6FFC1C5E97B4}"/>
    <cellStyle name="Comma 5 13 5" xfId="25308" xr:uid="{75A44D7C-B526-45B5-B688-40F917E38483}"/>
    <cellStyle name="Comma 5 13 5 2" xfId="52315" xr:uid="{B1615BC3-9E73-43BF-B3B1-C796189BD5CD}"/>
    <cellStyle name="Comma 5 13 6" xfId="12847" xr:uid="{A74F8907-2DA5-410E-B13A-BFB94B831184}"/>
    <cellStyle name="Comma 5 13 6 2" xfId="40085" xr:uid="{C9B54C6A-EDEE-4D33-BF3E-F5362079CA4B}"/>
    <cellStyle name="Comma 5 14" xfId="2208" xr:uid="{F3E6340D-9691-4FDF-880D-2C909D2A76EC}"/>
    <cellStyle name="Comma 5 14 2" xfId="7316" xr:uid="{35D67181-5596-46A7-AA51-72F94401D268}"/>
    <cellStyle name="Comma 5 14 2 2" xfId="27722" xr:uid="{6A970920-A3E9-48FE-9787-AC55030C1D54}"/>
    <cellStyle name="Comma 5 14 2 2 2" xfId="54199" xr:uid="{8B425E90-4030-4DD6-A8A5-B5C029689203}"/>
    <cellStyle name="Comma 5 14 2 3" xfId="28313" xr:uid="{B9E01134-0425-4CA5-8547-00BDD1C2733B}"/>
    <cellStyle name="Comma 5 14 2 4" xfId="17696" xr:uid="{28F857CC-F878-4E05-9D6B-259A505486E7}"/>
    <cellStyle name="Comma 5 14 2 4 2" xfId="44934" xr:uid="{7B95E143-52F5-4E72-88F6-185729C7ED7F}"/>
    <cellStyle name="Comma 5 14 2 5" xfId="34684" xr:uid="{F2DDAFB5-F81B-4F7E-87F2-41F94E6E1942}"/>
    <cellStyle name="Comma 5 14 3" xfId="10149" xr:uid="{EBFE322F-F66D-4C82-B6DF-71E5C9FD8524}"/>
    <cellStyle name="Comma 5 14 3 2" xfId="20529" xr:uid="{8184A048-70C3-49E7-8BE8-3FEE26D5BA84}"/>
    <cellStyle name="Comma 5 14 3 2 2" xfId="47767" xr:uid="{A6F0C601-A7DA-4FA1-B43C-E6928D411DA3}"/>
    <cellStyle name="Comma 5 14 3 3" xfId="37517" xr:uid="{75A2926B-7003-4856-95BF-9099C9EFB19A}"/>
    <cellStyle name="Comma 5 14 4" xfId="24768" xr:uid="{67101E07-D0CF-4BE3-B448-2F4D177F7B72}"/>
    <cellStyle name="Comma 5 14 4 2" xfId="51819" xr:uid="{FF12AC46-7C6B-4D50-A8F9-E4BF1597E072}"/>
    <cellStyle name="Comma 5 14 5" xfId="14863" xr:uid="{79019BCE-3EA2-4F20-BD30-3128B229EF88}"/>
    <cellStyle name="Comma 5 14 5 2" xfId="42101" xr:uid="{2A5D30BE-FC23-4874-9123-C99494D03092}"/>
    <cellStyle name="Comma 5 14 6" xfId="30305" xr:uid="{E1DA42FB-0AA1-43D4-94B1-A143F0692FAB}"/>
    <cellStyle name="Comma 5 15" xfId="3829" xr:uid="{2E59B4B0-D12F-4FC0-8EE9-5C843B0AB85F}"/>
    <cellStyle name="Comma 5 15 2" xfId="8651" xr:uid="{DDA05F19-4EE7-46F6-9111-5E8B44692F3C}"/>
    <cellStyle name="Comma 5 15 2 2" xfId="19031" xr:uid="{2B12C2B7-9EDE-4CD4-94C9-551CF6D18CF4}"/>
    <cellStyle name="Comma 5 15 2 2 2" xfId="46269" xr:uid="{BC43D45D-6C67-432B-A7D2-AADD5CE9FC98}"/>
    <cellStyle name="Comma 5 15 2 3" xfId="36019" xr:uid="{1950EEFA-EAAD-449B-9744-BF706C8E3A9B}"/>
    <cellStyle name="Comma 5 15 3" xfId="11484" xr:uid="{25B5908C-3275-473D-8498-66BF73898B43}"/>
    <cellStyle name="Comma 5 15 3 2" xfId="21864" xr:uid="{BAD67B82-CDF9-4118-B1AD-8367B0F9031E}"/>
    <cellStyle name="Comma 5 15 3 2 2" xfId="49102" xr:uid="{EBCADEEC-0325-4F82-BC72-F3D2919D89E6}"/>
    <cellStyle name="Comma 5 15 3 3" xfId="38852" xr:uid="{6241E699-290E-4CB0-A494-87ABE144B57C}"/>
    <cellStyle name="Comma 5 15 4" xfId="23637" xr:uid="{31BC1081-1E66-4A72-859B-AD2C0738D145}"/>
    <cellStyle name="Comma 5 15 4 2" xfId="50801" xr:uid="{AC90C097-1CB6-4CB4-BEB4-76D38BC3B132}"/>
    <cellStyle name="Comma 5 15 5" xfId="27491" xr:uid="{C6D0E21A-DFFF-4DBB-B8D0-E9DAA5A2B447}"/>
    <cellStyle name="Comma 5 15 6" xfId="16198" xr:uid="{FE13BADF-4781-4499-B507-AC7E186DB77A}"/>
    <cellStyle name="Comma 5 15 6 2" xfId="43436" xr:uid="{9CD0DA56-4311-41F5-86EC-CCEFF129806B}"/>
    <cellStyle name="Comma 5 15 7" xfId="31640" xr:uid="{8203DC58-C96A-4FB9-AA2D-8EE10F5F4E22}"/>
    <cellStyle name="Comma 5 16" xfId="4884" xr:uid="{17F62D00-C360-4130-BCA8-7468881ED37F}"/>
    <cellStyle name="Comma 5 16 2" xfId="14175" xr:uid="{33F47C2B-F921-4A08-8A14-40C160294EAF}"/>
    <cellStyle name="Comma 5 16 2 2" xfId="41413" xr:uid="{806C3581-12AB-4FDB-991C-F91767DBEBFD}"/>
    <cellStyle name="Comma 5 16 3" xfId="32448" xr:uid="{70957443-E555-4B3C-A005-4ED7165A4236}"/>
    <cellStyle name="Comma 5 17" xfId="6628" xr:uid="{D23DC0BC-1F92-4210-83FC-412BFF3BEBEB}"/>
    <cellStyle name="Comma 5 17 2" xfId="17008" xr:uid="{FE0FBED5-7578-46D4-874D-14A42474511B}"/>
    <cellStyle name="Comma 5 17 2 2" xfId="44246" xr:uid="{4B671163-D6B9-4F39-B71F-9D28E012A87F}"/>
    <cellStyle name="Comma 5 17 3" xfId="33996" xr:uid="{64858214-AAFB-4488-A148-9E121F22B6AF}"/>
    <cellStyle name="Comma 5 18" xfId="9461" xr:uid="{10FACD75-26A0-4B00-9EAB-4B9AE976F1FA}"/>
    <cellStyle name="Comma 5 18 2" xfId="19841" xr:uid="{23B0DAE3-BAB2-4AF2-A5D9-1F20DA857D2C}"/>
    <cellStyle name="Comma 5 18 2 2" xfId="47079" xr:uid="{D9253139-3D54-4F7B-A75A-C549D86B1463}"/>
    <cellStyle name="Comma 5 18 3" xfId="36829" xr:uid="{59011721-1D00-4352-8375-CF746699B22D}"/>
    <cellStyle name="Comma 5 19" xfId="24681" xr:uid="{1607FDF4-B397-4BC2-A112-6192F535A154}"/>
    <cellStyle name="Comma 5 19 2" xfId="51742" xr:uid="{EC320AF2-8918-428A-8D89-275B8236C63A}"/>
    <cellStyle name="Comma 5 2" xfId="25" xr:uid="{4CD04DE1-44EB-4E15-8EC2-B8CA42ADDE44}"/>
    <cellStyle name="Comma 5 2 2" xfId="517" xr:uid="{DCC66EEB-FC42-4DCD-8677-8745D08A0C09}"/>
    <cellStyle name="Comma 5 2 2 10" xfId="29621" xr:uid="{B4899FC9-73A8-48A1-BF24-ADEB99608337}"/>
    <cellStyle name="Comma 5 2 2 2" xfId="1646" xr:uid="{C6E62EA2-70EC-4B6E-A47A-7D358263C8C3}"/>
    <cellStyle name="Comma 5 2 2 3" xfId="1647" xr:uid="{E59FAD41-F5D1-42E8-911E-0454133A4A82}"/>
    <cellStyle name="Comma 5 2 2 4" xfId="1645" xr:uid="{AB2CE5CF-F4AA-4629-B591-94C9C1BF2C8B}"/>
    <cellStyle name="Comma 5 2 2 5" xfId="6632" xr:uid="{7046A4F8-9989-44BC-8B50-3EE98FDB7074}"/>
    <cellStyle name="Comma 5 2 2 5 2" xfId="17012" xr:uid="{97EC55B6-E634-49C5-8FAE-2CB9145CC11D}"/>
    <cellStyle name="Comma 5 2 2 5 2 2" xfId="44250" xr:uid="{83BF2161-3D41-41B1-8467-8A3DD3A52005}"/>
    <cellStyle name="Comma 5 2 2 5 3" xfId="34000" xr:uid="{3BE14697-2F6A-4BA9-898D-BD6C80C4800F}"/>
    <cellStyle name="Comma 5 2 2 6" xfId="9465" xr:uid="{7C03A94F-7663-492C-9E21-1FE4E1228D3E}"/>
    <cellStyle name="Comma 5 2 2 6 2" xfId="19845" xr:uid="{9DDADF38-8D9B-49DA-B451-724C4319023A}"/>
    <cellStyle name="Comma 5 2 2 6 2 2" xfId="47083" xr:uid="{A5CC13B9-13D7-4220-9601-4EAC1394F596}"/>
    <cellStyle name="Comma 5 2 2 6 3" xfId="36833" xr:uid="{5D8F615A-3FB5-4FD5-9F23-4769F5852A0A}"/>
    <cellStyle name="Comma 5 2 2 7" xfId="25060" xr:uid="{4BF65BB1-0237-4413-9951-302A4780024A}"/>
    <cellStyle name="Comma 5 2 2 7 2" xfId="52084" xr:uid="{3471F554-6EBB-4272-8C78-E775AF5E3FEF}"/>
    <cellStyle name="Comma 5 2 2 8" xfId="14179" xr:uid="{E84AD6EB-FC6E-4B53-8998-9CBD2B4BB601}"/>
    <cellStyle name="Comma 5 2 2 8 2" xfId="41417" xr:uid="{27E8D581-09CF-4D94-9C64-C5A300CBF088}"/>
    <cellStyle name="Comma 5 2 2 9" xfId="29569" xr:uid="{4687B6C4-C7A8-4FC5-8063-3AA73291DFA4}"/>
    <cellStyle name="Comma 5 2 3" xfId="29570" xr:uid="{33C26CF8-35EC-461B-9B02-7434484B8405}"/>
    <cellStyle name="Comma 5 2 3 2" xfId="55788" xr:uid="{0500B719-A131-4C81-8902-F219DB3B1A44}"/>
    <cellStyle name="Comma 5 2 4" xfId="29568" xr:uid="{00A3FC61-BC1B-4B55-979C-CFCF0981D140}"/>
    <cellStyle name="Comma 5 2 5" xfId="516" xr:uid="{E9B071F4-E27A-4DE3-AF05-3E073E562E59}"/>
    <cellStyle name="Comma 5 20" xfId="12419" xr:uid="{FF3F0B0A-7900-4A06-8051-9FDE02AA3873}"/>
    <cellStyle name="Comma 5 20 2" xfId="39657" xr:uid="{67AFC20D-4F6F-4FE1-8837-42707AFB8CF1}"/>
    <cellStyle name="Comma 5 21" xfId="512" xr:uid="{0586FF61-1601-4377-922B-33DD00E87C75}"/>
    <cellStyle name="Comma 5 22" xfId="29617" xr:uid="{BEE1E417-048E-47F0-AD5D-13EAE93E92E6}"/>
    <cellStyle name="Comma 5 3" xfId="518" xr:uid="{5005AEFF-AC55-4FBA-9AD5-10DA99C6ED4B}"/>
    <cellStyle name="Comma 5 3 10" xfId="4888" xr:uid="{F24FD187-5197-4047-90DA-D9719D40298B}"/>
    <cellStyle name="Comma 5 3 10 2" xfId="14180" xr:uid="{CA8D651D-1089-4623-A11F-F43CF90B30E7}"/>
    <cellStyle name="Comma 5 3 10 2 2" xfId="41418" xr:uid="{0BFD0B3E-E0C5-447C-9FE5-5159C314042B}"/>
    <cellStyle name="Comma 5 3 10 3" xfId="32452" xr:uid="{055A287B-F5F4-4CFD-9CE1-E9CAF4E2138C}"/>
    <cellStyle name="Comma 5 3 11" xfId="6633" xr:uid="{067346DA-D46D-4341-8200-EE42C3F80CA5}"/>
    <cellStyle name="Comma 5 3 11 2" xfId="17013" xr:uid="{AB516B0D-1F6D-423B-B84E-413DB6B69B6D}"/>
    <cellStyle name="Comma 5 3 11 2 2" xfId="44251" xr:uid="{E183A632-5967-4E71-9190-A8AC1FC34E6A}"/>
    <cellStyle name="Comma 5 3 11 3" xfId="34001" xr:uid="{59370084-2F75-4B81-8767-63F3D6C75B65}"/>
    <cellStyle name="Comma 5 3 12" xfId="9466" xr:uid="{BE756EAA-D2BF-4C64-ACCF-AB94ECAC71D9}"/>
    <cellStyle name="Comma 5 3 12 2" xfId="19846" xr:uid="{679F399A-C87C-4789-BB53-1DF4C35BA84B}"/>
    <cellStyle name="Comma 5 3 12 2 2" xfId="47084" xr:uid="{BB8A2104-0AC7-4CBB-B31B-B2EC153222D8}"/>
    <cellStyle name="Comma 5 3 12 3" xfId="36834" xr:uid="{61CB567C-70FD-4C1D-BCDA-67FA56BD7791}"/>
    <cellStyle name="Comma 5 3 13" xfId="25342" xr:uid="{A1E5701E-FF85-435A-806C-2923CE46BB19}"/>
    <cellStyle name="Comma 5 3 13 2" xfId="52345" xr:uid="{23CAA086-4F01-4DD4-A0B8-9ED44D411D06}"/>
    <cellStyle name="Comma 5 3 14" xfId="12445" xr:uid="{94FA13F5-E1B4-4AE6-B968-2872DB1F5BBD}"/>
    <cellStyle name="Comma 5 3 14 2" xfId="39683" xr:uid="{B77A5F2C-EC1A-4AA3-9629-91E0B9130831}"/>
    <cellStyle name="Comma 5 3 15" xfId="29622" xr:uid="{75C452DD-9FC3-46E0-B7A6-039CAB91EA67}"/>
    <cellStyle name="Comma 5 3 2" xfId="519" xr:uid="{B172F10F-08A1-46A9-B235-B04637D20C8E}"/>
    <cellStyle name="Comma 5 3 2 10" xfId="6634" xr:uid="{CF80D29E-6060-407D-856E-B7E03E89ECFD}"/>
    <cellStyle name="Comma 5 3 2 10 2" xfId="17014" xr:uid="{C957217E-4F40-4464-8D55-0ECF74757C33}"/>
    <cellStyle name="Comma 5 3 2 10 2 2" xfId="44252" xr:uid="{FD9DB9BF-B675-43BF-9FBF-B555A60C0B19}"/>
    <cellStyle name="Comma 5 3 2 10 3" xfId="34002" xr:uid="{83E1F8CB-E70E-4AF2-A633-265BB9A07778}"/>
    <cellStyle name="Comma 5 3 2 11" xfId="9467" xr:uid="{D75ECA53-0F2F-4339-BB05-EDBD263392F4}"/>
    <cellStyle name="Comma 5 3 2 11 2" xfId="19847" xr:uid="{B32D53A0-443B-484C-B8DC-1EF2C2BF3F28}"/>
    <cellStyle name="Comma 5 3 2 11 2 2" xfId="47085" xr:uid="{AEFA85BA-3C14-466E-963F-BD0366FF1E8E}"/>
    <cellStyle name="Comma 5 3 2 11 3" xfId="36835" xr:uid="{D9552993-ABF1-43BE-8D24-6CE729CBEFF3}"/>
    <cellStyle name="Comma 5 3 2 12" xfId="23953" xr:uid="{967C5267-A1B6-459F-AFF2-20508A0FFEE2}"/>
    <cellStyle name="Comma 5 3 2 12 2" xfId="51077" xr:uid="{F9B1F88F-1912-4C19-9624-0AC674CFA965}"/>
    <cellStyle name="Comma 5 3 2 13" xfId="12505" xr:uid="{39860B19-D49E-4AA9-A55A-664836BB582E}"/>
    <cellStyle name="Comma 5 3 2 13 2" xfId="39743" xr:uid="{A4B93A61-8FFC-4181-8B6E-58A3AAAC4990}"/>
    <cellStyle name="Comma 5 3 2 14" xfId="29623" xr:uid="{4157970F-E49C-495A-BEE6-DD68F570860E}"/>
    <cellStyle name="Comma 5 3 2 2" xfId="520" xr:uid="{EC492CFB-2F8A-4228-A628-5028FFCCCB91}"/>
    <cellStyle name="Comma 5 3 2 2 10" xfId="13070" xr:uid="{682AC9A3-8823-4C5E-BED0-E6F30AC73354}"/>
    <cellStyle name="Comma 5 3 2 2 10 2" xfId="40308" xr:uid="{75CFC60A-38DC-4FB6-842F-04EF1236872F}"/>
    <cellStyle name="Comma 5 3 2 2 11" xfId="29624" xr:uid="{DEF554BB-D536-4FF2-9434-89B10BCB59A7}"/>
    <cellStyle name="Comma 5 3 2 2 2" xfId="1651" xr:uid="{B8E4117B-CB7E-48A3-BF41-7DBCE21DB7B2}"/>
    <cellStyle name="Comma 5 3 2 2 2 2" xfId="3067" xr:uid="{71B012D1-8D0A-49E6-A896-E3CA6851398E}"/>
    <cellStyle name="Comma 5 3 2 2 2 2 2" xfId="6191" xr:uid="{AB8A7161-538C-4000-A4CD-B0AC8A4B6DEB}"/>
    <cellStyle name="Comma 5 3 2 2 2 2 2 2" xfId="25985" xr:uid="{17FAF827-6B42-4F65-B739-586C56DA5467}"/>
    <cellStyle name="Comma 5 3 2 2 2 2 2 3" xfId="25918" xr:uid="{32F8D7D9-758E-4509-BB5D-AB10326CB8AC}"/>
    <cellStyle name="Comma 5 3 2 2 2 2 2 3 2" xfId="52815" xr:uid="{77EF2C58-51B7-484E-84F1-78AF77B8985D}"/>
    <cellStyle name="Comma 5 3 2 2 2 2 2 4" xfId="15675" xr:uid="{66636ABB-2D06-4BFA-BE8D-C34B1E33B9F9}"/>
    <cellStyle name="Comma 5 3 2 2 2 2 2 4 2" xfId="42913" xr:uid="{9F20F9D3-D1A9-4C94-8377-A4D111D7E313}"/>
    <cellStyle name="Comma 5 3 2 2 2 2 2 5" xfId="33559" xr:uid="{CD6528BD-53C8-4C79-85FF-2466CCC65673}"/>
    <cellStyle name="Comma 5 3 2 2 2 2 3" xfId="8128" xr:uid="{FE29DA91-FAF6-44F6-8B55-48440258F1EF}"/>
    <cellStyle name="Comma 5 3 2 2 2 2 3 2" xfId="28810" xr:uid="{DF40D872-6B06-4157-955A-9FCD15700139}"/>
    <cellStyle name="Comma 5 3 2 2 2 2 3 2 2" xfId="55067" xr:uid="{6B118F30-AD7C-483A-BD35-2084BDAD3E14}"/>
    <cellStyle name="Comma 5 3 2 2 2 2 3 3" xfId="27298" xr:uid="{A4EEBFE3-D819-4B09-B94D-C2863A03CDBB}"/>
    <cellStyle name="Comma 5 3 2 2 2 2 3 4" xfId="18508" xr:uid="{69F48680-C89E-44FA-8A58-05140DB4F740}"/>
    <cellStyle name="Comma 5 3 2 2 2 2 3 4 2" xfId="45746" xr:uid="{6AAFA438-D06B-4DD1-A528-EA1F01B9A290}"/>
    <cellStyle name="Comma 5 3 2 2 2 2 3 5" xfId="35496" xr:uid="{6C60F30D-4DCC-4493-8C39-79E419FE5452}"/>
    <cellStyle name="Comma 5 3 2 2 2 2 4" xfId="10961" xr:uid="{85A810D6-C71C-44F5-9C75-09218D30C704}"/>
    <cellStyle name="Comma 5 3 2 2 2 2 4 2" xfId="21341" xr:uid="{58E5EEF2-12A5-4791-B515-D3C378B6D19D}"/>
    <cellStyle name="Comma 5 3 2 2 2 2 4 2 2" xfId="48579" xr:uid="{EA07E955-4731-4ACF-A7FD-82CDB55B1AF6}"/>
    <cellStyle name="Comma 5 3 2 2 2 2 4 3" xfId="38329" xr:uid="{6F37A629-296B-4226-A864-2730E52B4A3C}"/>
    <cellStyle name="Comma 5 3 2 2 2 2 5" xfId="24352" xr:uid="{D225BB6F-0A53-438B-A4E2-1C410A75528B}"/>
    <cellStyle name="Comma 5 3 2 2 2 2 5 2" xfId="51442" xr:uid="{ABC0CEAC-A89F-4258-8735-036106CD16B7}"/>
    <cellStyle name="Comma 5 3 2 2 2 2 6" xfId="13551" xr:uid="{ABDA8F59-006C-46B6-A2B2-83F30FEDDE4F}"/>
    <cellStyle name="Comma 5 3 2 2 2 2 6 2" xfId="40789" xr:uid="{E4AE143B-9757-4850-B437-9DF78D1EE9B2}"/>
    <cellStyle name="Comma 5 3 2 2 2 2 7" xfId="31117" xr:uid="{C4E802F0-BEE3-4939-B9BD-2FFD7F8BD8B6}"/>
    <cellStyle name="Comma 5 3 2 2 2 3" xfId="2719" xr:uid="{CAD7B804-5A3E-4096-914C-C93442B5895A}"/>
    <cellStyle name="Comma 5 3 2 2 2 3 2" xfId="7824" xr:uid="{15E19C62-F0A7-4ED2-9E34-EF18A77C0013}"/>
    <cellStyle name="Comma 5 3 2 2 2 3 2 2" xfId="27608" xr:uid="{B25DFB76-28CB-4580-9629-1C878CBF421E}"/>
    <cellStyle name="Comma 5 3 2 2 2 3 2 2 2" xfId="54107" xr:uid="{3459DCB5-A78D-41F4-BECA-B69E4BDDBCB7}"/>
    <cellStyle name="Comma 5 3 2 2 2 3 2 3" xfId="27891" xr:uid="{15E2B34E-BC1B-4697-A98B-F1A929F5FE6F}"/>
    <cellStyle name="Comma 5 3 2 2 2 3 2 4" xfId="18204" xr:uid="{31F26EE2-0AA1-4D95-A4DD-A6183F2EE51F}"/>
    <cellStyle name="Comma 5 3 2 2 2 3 2 4 2" xfId="45442" xr:uid="{68819831-4747-4C2B-BE58-6DB1776CEF72}"/>
    <cellStyle name="Comma 5 3 2 2 2 3 2 5" xfId="35192" xr:uid="{D05C0B3E-2B5B-4CFB-8F61-0A6E1A46E5CE}"/>
    <cellStyle name="Comma 5 3 2 2 2 3 3" xfId="10657" xr:uid="{E56B0049-5F61-4AD4-A80A-561DF616416C}"/>
    <cellStyle name="Comma 5 3 2 2 2 3 3 2" xfId="21037" xr:uid="{39FD6323-230B-41E2-AECC-530612492360}"/>
    <cellStyle name="Comma 5 3 2 2 2 3 3 2 2" xfId="48275" xr:uid="{33958241-8096-4832-8E86-374A7932FDA8}"/>
    <cellStyle name="Comma 5 3 2 2 2 3 3 3" xfId="38025" xr:uid="{8A2CC953-AB84-4D78-B391-A9FB45F57342}"/>
    <cellStyle name="Comma 5 3 2 2 2 3 4" xfId="24806" xr:uid="{E7793043-BAEE-42E7-B88E-FC339D04BD7D}"/>
    <cellStyle name="Comma 5 3 2 2 2 3 4 2" xfId="51855" xr:uid="{7C445884-A47E-4992-9321-AC61B81CC46F}"/>
    <cellStyle name="Comma 5 3 2 2 2 3 5" xfId="15371" xr:uid="{A7077EA9-9EBF-40E8-9975-5E11F3989945}"/>
    <cellStyle name="Comma 5 3 2 2 2 3 5 2" xfId="42609" xr:uid="{8519C2F6-AB25-4196-ACC5-3217A0FBF97D}"/>
    <cellStyle name="Comma 5 3 2 2 2 3 6" xfId="30813" xr:uid="{33C0AA5C-69E1-4381-94B1-440A34F2A76F}"/>
    <cellStyle name="Comma 5 3 2 2 2 4" xfId="3682" xr:uid="{1102216A-965E-42A4-9690-0C1687898580}"/>
    <cellStyle name="Comma 5 3 2 2 2 5" xfId="4304" xr:uid="{38303743-7A80-440E-99B7-EF943C53E2B7}"/>
    <cellStyle name="Comma 5 3 2 2 2 5 2" xfId="9057" xr:uid="{E34FA8FF-D1F2-4BBA-BE9C-686B917EC54B}"/>
    <cellStyle name="Comma 5 3 2 2 2 5 2 2" xfId="19437" xr:uid="{97CE3D11-3697-4843-BDEA-09D299536C5E}"/>
    <cellStyle name="Comma 5 3 2 2 2 5 2 2 2" xfId="46675" xr:uid="{6AC458E6-C766-4138-911D-6781370CF470}"/>
    <cellStyle name="Comma 5 3 2 2 2 5 2 3" xfId="36425" xr:uid="{D20FC535-D7D7-46B3-9E4D-E074A7DBEDEA}"/>
    <cellStyle name="Comma 5 3 2 2 2 5 3" xfId="11890" xr:uid="{826D495B-C2F8-470C-BFC1-A31C78E3DA32}"/>
    <cellStyle name="Comma 5 3 2 2 2 5 3 2" xfId="22270" xr:uid="{5C04D56B-F086-46C6-9F3A-EEDC810DFC44}"/>
    <cellStyle name="Comma 5 3 2 2 2 5 3 2 2" xfId="49508" xr:uid="{6F803567-9A13-4C84-9A2E-62B19CF55B1A}"/>
    <cellStyle name="Comma 5 3 2 2 2 5 3 3" xfId="39258" xr:uid="{14E09E06-DE84-4345-A955-68376925234C}"/>
    <cellStyle name="Comma 5 3 2 2 2 5 4" xfId="16604" xr:uid="{64F7C489-C350-4CA5-B8FE-127D8B6AC333}"/>
    <cellStyle name="Comma 5 3 2 2 2 5 4 2" xfId="43842" xr:uid="{3BE04FB3-075B-42E3-B7CF-11C11DC3C404}"/>
    <cellStyle name="Comma 5 3 2 2 2 5 5" xfId="32046" xr:uid="{756D59C8-766D-498C-A3ED-D6C53C87EB67}"/>
    <cellStyle name="Comma 5 3 2 2 2 6" xfId="5579" xr:uid="{3D8EF0AE-F4C0-4278-AFF3-CE9245F147EB}"/>
    <cellStyle name="Comma 5 3 2 2 2 7" xfId="23758" xr:uid="{9DEA16E7-ABDE-47C8-B26F-50948F6FFB38}"/>
    <cellStyle name="Comma 5 3 2 2 2 7 2" xfId="50906" xr:uid="{E05DD4AC-4353-4850-82D2-FC5648D3B227}"/>
    <cellStyle name="Comma 5 3 2 2 2 8" xfId="13101" xr:uid="{1B2F6520-5E1F-4153-9D27-AD4333950F30}"/>
    <cellStyle name="Comma 5 3 2 2 2 8 2" xfId="40339" xr:uid="{C1ABC351-F316-4741-ABB4-79F7B9B7B6D2}"/>
    <cellStyle name="Comma 5 3 2 2 3" xfId="1652" xr:uid="{EFD62925-BB3D-4BEC-8009-B8814E38B784}"/>
    <cellStyle name="Comma 5 3 2 2 3 2" xfId="3068" xr:uid="{F9404534-DBF0-4068-9263-C56D0999FB5A}"/>
    <cellStyle name="Comma 5 3 2 2 3 2 2" xfId="8129" xr:uid="{F00BB1AF-1D04-4292-B78C-96DD9F998160}"/>
    <cellStyle name="Comma 5 3 2 2 3 2 2 2" xfId="28811" xr:uid="{C3A96EED-D23D-49B6-B8F2-AB1355267345}"/>
    <cellStyle name="Comma 5 3 2 2 3 2 2 2 2" xfId="55068" xr:uid="{7E08FED2-CA0D-4908-8280-1A91EA138E17}"/>
    <cellStyle name="Comma 5 3 2 2 3 2 2 3" xfId="27907" xr:uid="{371776B4-DFC4-45AA-9093-57E0151C4EDF}"/>
    <cellStyle name="Comma 5 3 2 2 3 2 2 4" xfId="18509" xr:uid="{FD0B2E88-DEFD-454F-8E9D-AB34DFABEE90}"/>
    <cellStyle name="Comma 5 3 2 2 3 2 2 4 2" xfId="45747" xr:uid="{5AD81E3B-3295-4D7C-862B-1D026E47FC91}"/>
    <cellStyle name="Comma 5 3 2 2 3 2 2 5" xfId="35497" xr:uid="{E72FCC9D-0971-4D56-B483-3FEF1F4375F4}"/>
    <cellStyle name="Comma 5 3 2 2 3 2 3" xfId="10962" xr:uid="{7C1DC815-A6B5-4327-8CAD-CEC672E77A07}"/>
    <cellStyle name="Comma 5 3 2 2 3 2 3 2" xfId="21342" xr:uid="{D52E5EF6-76C2-440E-AEA6-237A6D21F1C9}"/>
    <cellStyle name="Comma 5 3 2 2 3 2 3 2 2" xfId="48580" xr:uid="{394FBF1F-6230-45E9-B798-7800153CC978}"/>
    <cellStyle name="Comma 5 3 2 2 3 2 3 3" xfId="38330" xr:uid="{3CC6171B-15CD-45DC-98F2-8DAEB9ECB437}"/>
    <cellStyle name="Comma 5 3 2 2 3 2 4" xfId="23316" xr:uid="{587B0E6A-4FF3-41AD-B0CA-3DEDDF611493}"/>
    <cellStyle name="Comma 5 3 2 2 3 2 4 2" xfId="50497" xr:uid="{843A7F27-1CB5-4219-AD34-0B4BF4D7DD93}"/>
    <cellStyle name="Comma 5 3 2 2 3 2 5" xfId="15676" xr:uid="{5EF894E7-9A7C-4773-B849-0D189ED7CD6A}"/>
    <cellStyle name="Comma 5 3 2 2 3 2 5 2" xfId="42914" xr:uid="{A53867EE-B05A-441E-818F-3001DD19B9FA}"/>
    <cellStyle name="Comma 5 3 2 2 3 2 6" xfId="31118" xr:uid="{5E16E215-F31C-4E29-A429-6907426C9EBA}"/>
    <cellStyle name="Comma 5 3 2 2 3 3" xfId="2135" xr:uid="{F73EEC68-E809-4EEE-ABAF-8FB3C0CD0477}"/>
    <cellStyle name="Comma 5 3 2 2 3 4" xfId="4444" xr:uid="{39521FED-FE93-4B3C-9061-55A52A3701F2}"/>
    <cellStyle name="Comma 5 3 2 2 3 4 2" xfId="9197" xr:uid="{134A4723-D30F-4768-A14E-45C1EA57C4D7}"/>
    <cellStyle name="Comma 5 3 2 2 3 4 2 2" xfId="19577" xr:uid="{C4C3FFEB-8047-40D7-9F87-2DD986FAD546}"/>
    <cellStyle name="Comma 5 3 2 2 3 4 2 2 2" xfId="46815" xr:uid="{1C5DDBAA-2C7F-4147-A26C-94E70F704924}"/>
    <cellStyle name="Comma 5 3 2 2 3 4 2 3" xfId="36565" xr:uid="{89C91A88-46C6-45B2-9D4F-07FF3F8674EE}"/>
    <cellStyle name="Comma 5 3 2 2 3 4 3" xfId="12030" xr:uid="{37C4B2C7-7F41-4F3E-A61E-7C01FA4EC58D}"/>
    <cellStyle name="Comma 5 3 2 2 3 4 3 2" xfId="22410" xr:uid="{B32C2DCF-ACB8-4F53-8650-9D5DE4A062E5}"/>
    <cellStyle name="Comma 5 3 2 2 3 4 3 2 2" xfId="49648" xr:uid="{CABD2FB4-644C-46EE-857F-B699A4A6A7BB}"/>
    <cellStyle name="Comma 5 3 2 2 3 4 3 3" xfId="39398" xr:uid="{ED803901-4A8B-4C72-B28B-62C9D8D4A3B3}"/>
    <cellStyle name="Comma 5 3 2 2 3 4 4" xfId="16744" xr:uid="{8C960438-8324-4496-888D-0BF1D61FFD5D}"/>
    <cellStyle name="Comma 5 3 2 2 3 4 4 2" xfId="43982" xr:uid="{E287E0CE-3B45-4D95-AE27-499F21AF0FF2}"/>
    <cellStyle name="Comma 5 3 2 2 3 4 5" xfId="32186" xr:uid="{3A8FC958-7334-460F-A057-2ABAB5F3F5E2}"/>
    <cellStyle name="Comma 5 3 2 2 3 5" xfId="5580" xr:uid="{8406AF60-11F3-4B39-B8DF-813558C55AF0}"/>
    <cellStyle name="Comma 5 3 2 2 3 6" xfId="25201" xr:uid="{09EB825E-976E-40DA-A662-A07195324864}"/>
    <cellStyle name="Comma 5 3 2 2 3 6 2" xfId="52217" xr:uid="{2486A5AA-AFC5-46BB-8050-411FEAA32475}"/>
    <cellStyle name="Comma 5 3 2 2 3 7" xfId="13552" xr:uid="{01A3BE2C-8A7E-45A8-95AA-C8060EE53319}"/>
    <cellStyle name="Comma 5 3 2 2 3 7 2" xfId="40790" xr:uid="{885AE084-6653-4795-9BAB-23FFBBCE60EB}"/>
    <cellStyle name="Comma 5 3 2 2 4" xfId="1650" xr:uid="{763E3193-068E-4100-9C75-411EBD11A46E}"/>
    <cellStyle name="Comma 5 3 2 2 4 2" xfId="3066" xr:uid="{2CAB54EE-0E35-4ABE-A39E-15E3A2A22DF0}"/>
    <cellStyle name="Comma 5 3 2 2 4 2 2" xfId="8127" xr:uid="{26401636-3584-4F49-9111-2B501FE7FC84}"/>
    <cellStyle name="Comma 5 3 2 2 4 2 2 2" xfId="18507" xr:uid="{CA1F6AD0-F75B-40D5-92E2-C43C6E1D4B62}"/>
    <cellStyle name="Comma 5 3 2 2 4 2 2 2 2" xfId="45745" xr:uid="{3734FEB5-9A6B-4F32-BB2B-A304AAEF2E50}"/>
    <cellStyle name="Comma 5 3 2 2 4 2 2 3" xfId="35495" xr:uid="{2EDAC06E-A8A1-4614-9938-C040072990A7}"/>
    <cellStyle name="Comma 5 3 2 2 4 2 3" xfId="10960" xr:uid="{3E61B628-8AF1-485F-B1D1-DE8A01CC3D53}"/>
    <cellStyle name="Comma 5 3 2 2 4 2 3 2" xfId="21340" xr:uid="{A8EC9888-A962-4940-816A-1D16DE13BF45}"/>
    <cellStyle name="Comma 5 3 2 2 4 2 3 2 2" xfId="48578" xr:uid="{2D37F100-F9AB-4F43-95F6-D4B1987B27EC}"/>
    <cellStyle name="Comma 5 3 2 2 4 2 3 3" xfId="38328" xr:uid="{72385F56-EBD1-4465-92F2-B9A3006A7F28}"/>
    <cellStyle name="Comma 5 3 2 2 4 2 4" xfId="28708" xr:uid="{D933E323-0566-469C-BF60-63985C788CBD}"/>
    <cellStyle name="Comma 5 3 2 2 4 2 4 2" xfId="54979" xr:uid="{D05021B7-E0A2-4679-9A27-290BED529AC2}"/>
    <cellStyle name="Comma 5 3 2 2 4 2 5" xfId="25977" xr:uid="{EB7386B3-4162-478B-A8F1-2BFB068F4D64}"/>
    <cellStyle name="Comma 5 3 2 2 4 2 6" xfId="15674" xr:uid="{4D7B8170-97A4-4778-AB5F-82A9EE2E9AA1}"/>
    <cellStyle name="Comma 5 3 2 2 4 2 6 2" xfId="42912" xr:uid="{B71C5525-F364-4FEF-AAFE-37876AE979D6}"/>
    <cellStyle name="Comma 5 3 2 2 4 2 7" xfId="31116" xr:uid="{798473CD-79AD-4547-B5F8-A32948D7FF66}"/>
    <cellStyle name="Comma 5 3 2 2 4 3" xfId="3704" xr:uid="{E43AE0F0-396E-4B55-8C01-280A094AA356}"/>
    <cellStyle name="Comma 5 3 2 2 4 4" xfId="5578" xr:uid="{8A113B24-DBC5-4C80-A152-1E3DC1359A80}"/>
    <cellStyle name="Comma 5 3 2 2 4 5" xfId="24239" xr:uid="{620A37A1-4E5F-48A5-AFD1-131805FC80D4}"/>
    <cellStyle name="Comma 5 3 2 2 4 5 2" xfId="51341" xr:uid="{8234C94F-374B-4F06-9D44-48A4C19F39DE}"/>
    <cellStyle name="Comma 5 3 2 2 4 6" xfId="13550" xr:uid="{0B5E403F-891E-4784-AD40-E9916391B3AC}"/>
    <cellStyle name="Comma 5 3 2 2 4 6 2" xfId="40788" xr:uid="{30D5AA69-84FB-4CE4-BC0D-CF10A243B81B}"/>
    <cellStyle name="Comma 5 3 2 2 5" xfId="4290" xr:uid="{D6403544-1A57-4E6A-812B-9F14C490338F}"/>
    <cellStyle name="Comma 5 3 2 2 5 2" xfId="9043" xr:uid="{7B908A83-D5F5-4692-8EC1-FF04F05BD7AC}"/>
    <cellStyle name="Comma 5 3 2 2 5 2 2" xfId="29114" xr:uid="{E085C6AB-39F5-40D5-A99B-A29E34522306}"/>
    <cellStyle name="Comma 5 3 2 2 5 2 2 2" xfId="55371" xr:uid="{4A7E2F57-B373-452D-9CFB-4C59BE64531F}"/>
    <cellStyle name="Comma 5 3 2 2 5 2 3" xfId="28491" xr:uid="{CF650D5F-C0CC-4B6A-8CBE-356913B4D77F}"/>
    <cellStyle name="Comma 5 3 2 2 5 2 4" xfId="19423" xr:uid="{30BD0B3F-9D51-4911-B39B-412EDB2C5B75}"/>
    <cellStyle name="Comma 5 3 2 2 5 2 4 2" xfId="46661" xr:uid="{D7264FA1-2061-44F6-B087-C26861B41502}"/>
    <cellStyle name="Comma 5 3 2 2 5 2 5" xfId="36411" xr:uid="{D49AB061-E707-40AC-AA7D-AD64E4077905}"/>
    <cellStyle name="Comma 5 3 2 2 5 3" xfId="11876" xr:uid="{C65A4E6C-4919-4AFF-BB2C-E64504CCE755}"/>
    <cellStyle name="Comma 5 3 2 2 5 3 2" xfId="22256" xr:uid="{8291957B-3506-40C9-BD1D-F807C0590165}"/>
    <cellStyle name="Comma 5 3 2 2 5 3 2 2" xfId="49494" xr:uid="{E9183CEC-81D3-4686-993A-E8F8156B33B0}"/>
    <cellStyle name="Comma 5 3 2 2 5 3 3" xfId="39244" xr:uid="{EEEB2FA3-C9C7-46DC-84B0-21C184722FDA}"/>
    <cellStyle name="Comma 5 3 2 2 5 4" xfId="22704" xr:uid="{000CA192-2E9A-4D65-8520-B00CC789BCCE}"/>
    <cellStyle name="Comma 5 3 2 2 5 4 2" xfId="49939" xr:uid="{675D516F-207C-43E4-B6BD-B57FE9B5B25E}"/>
    <cellStyle name="Comma 5 3 2 2 5 5" xfId="16590" xr:uid="{E520C664-DA40-46C7-B2FE-DCC097F1BA65}"/>
    <cellStyle name="Comma 5 3 2 2 5 5 2" xfId="43828" xr:uid="{C4C75A23-7BDA-4C63-AF20-F483A614729D}"/>
    <cellStyle name="Comma 5 3 2 2 5 6" xfId="32032" xr:uid="{132205E2-53A6-410E-AAC3-E55DD1C60EF4}"/>
    <cellStyle name="Comma 5 3 2 2 6" xfId="4890" xr:uid="{182A3830-B56E-4E83-9DED-85F07DBD077A}"/>
    <cellStyle name="Comma 5 3 2 2 6 2" xfId="28592" xr:uid="{E40C6C97-3319-4BD0-9EC1-F9174520F14A}"/>
    <cellStyle name="Comma 5 3 2 2 6 2 2" xfId="54888" xr:uid="{302544CD-32DC-494B-A6B2-4FBA76BCEDF1}"/>
    <cellStyle name="Comma 5 3 2 2 6 3" xfId="26199" xr:uid="{2E709C25-95B0-411C-9434-FA7D118DFCAB}"/>
    <cellStyle name="Comma 5 3 2 2 6 4" xfId="14182" xr:uid="{1757711E-8F64-43BC-BB9E-F4EEDD9FC68E}"/>
    <cellStyle name="Comma 5 3 2 2 6 4 2" xfId="41420" xr:uid="{4C767376-B769-4C9B-8CC3-E30D5927EB09}"/>
    <cellStyle name="Comma 5 3 2 2 6 5" xfId="32454" xr:uid="{EC79A702-C338-42D7-B7E3-B9F2D4CA5E26}"/>
    <cellStyle name="Comma 5 3 2 2 7" xfId="6635" xr:uid="{DE985280-9B75-4A66-BF33-84D59748331F}"/>
    <cellStyle name="Comma 5 3 2 2 7 2" xfId="28228" xr:uid="{D0F5CB16-D38A-43A1-97CB-8A55C0549491}"/>
    <cellStyle name="Comma 5 3 2 2 7 2 2" xfId="54604" xr:uid="{DC465F9E-5811-4629-A90C-FA592CD33BC5}"/>
    <cellStyle name="Comma 5 3 2 2 7 3" xfId="26059" xr:uid="{BE275331-247E-4D12-A0B6-C91530FF9402}"/>
    <cellStyle name="Comma 5 3 2 2 7 4" xfId="17015" xr:uid="{7FB7E21A-9F61-423C-8B21-293E7324C2BD}"/>
    <cellStyle name="Comma 5 3 2 2 7 4 2" xfId="44253" xr:uid="{BB394BF9-DD4B-47E8-B11F-35F3E9331713}"/>
    <cellStyle name="Comma 5 3 2 2 7 5" xfId="34003" xr:uid="{22B45E10-8154-4CE5-9125-C76A12D42B59}"/>
    <cellStyle name="Comma 5 3 2 2 8" xfId="9468" xr:uid="{1C502EFB-FBAE-45EE-854D-2248749D07FE}"/>
    <cellStyle name="Comma 5 3 2 2 8 2" xfId="19848" xr:uid="{331A92B2-F3C5-418A-987D-F36D2C403A76}"/>
    <cellStyle name="Comma 5 3 2 2 8 2 2" xfId="47086" xr:uid="{6D30D035-77B8-4C04-A9E5-0869ECD85AFA}"/>
    <cellStyle name="Comma 5 3 2 2 8 3" xfId="36836" xr:uid="{B06B9D0A-4752-4F91-97D9-B94CDE21901F}"/>
    <cellStyle name="Comma 5 3 2 2 9" xfId="23312" xr:uid="{A75BFD11-5DBC-4E9B-BF66-79122D7B957D}"/>
    <cellStyle name="Comma 5 3 2 2 9 2" xfId="50494" xr:uid="{931EBF54-FA72-4505-A844-5FAF7FBF5CE6}"/>
    <cellStyle name="Comma 5 3 2 3" xfId="1653" xr:uid="{78177BAE-4CA2-4899-A6AD-89DE7DA319C3}"/>
    <cellStyle name="Comma 5 3 2 3 2" xfId="3069" xr:uid="{11F4DE75-D285-4663-9A70-AFC465B5019C}"/>
    <cellStyle name="Comma 5 3 2 3 2 2" xfId="6192" xr:uid="{14277D04-F1F3-48BA-9F6B-47E60357AF76}"/>
    <cellStyle name="Comma 5 3 2 3 2 2 2" xfId="25700" xr:uid="{E83565C8-5FF0-4999-B1E6-46F665C7AE53}"/>
    <cellStyle name="Comma 5 3 2 3 2 2 2 2" xfId="26082" xr:uid="{F6E6702C-E83B-4AAE-ADBF-1D9336A28995}"/>
    <cellStyle name="Comma 5 3 2 3 2 2 2 3" xfId="52670" xr:uid="{451B8F04-6D9F-4B48-8610-26A6226B1892}"/>
    <cellStyle name="Comma 5 3 2 3 2 2 3" xfId="28261" xr:uid="{B41A84BC-E249-4359-A00D-CA1920A62C61}"/>
    <cellStyle name="Comma 5 3 2 3 2 2 3 2" xfId="54629" xr:uid="{03CECCDF-C6D6-4D19-AED2-8F221294F1F9}"/>
    <cellStyle name="Comma 5 3 2 3 2 2 4" xfId="15677" xr:uid="{DC4437ED-9588-445B-BE3E-480E20E6B0E7}"/>
    <cellStyle name="Comma 5 3 2 3 2 2 4 2" xfId="42915" xr:uid="{604B82C6-5AC6-4046-A494-ACBAD8E92234}"/>
    <cellStyle name="Comma 5 3 2 3 2 2 5" xfId="33560" xr:uid="{5F4AACCF-AC31-4072-926C-98F2DEB29F96}"/>
    <cellStyle name="Comma 5 3 2 3 2 3" xfId="8130" xr:uid="{6BE23E65-3707-46EE-BD04-62CB00E48A87}"/>
    <cellStyle name="Comma 5 3 2 3 2 3 2" xfId="28812" xr:uid="{D13D2B85-BC63-4D52-BB0B-052AED0FC9B9}"/>
    <cellStyle name="Comma 5 3 2 3 2 3 2 2" xfId="55069" xr:uid="{815BFBD7-1089-438D-98FE-2C4EBFEA7FE4}"/>
    <cellStyle name="Comma 5 3 2 3 2 3 3" xfId="26755" xr:uid="{9691DAC4-1170-4B7A-A512-C105895DBEF6}"/>
    <cellStyle name="Comma 5 3 2 3 2 3 4" xfId="18510" xr:uid="{04F5B6B2-FEF5-4065-91B5-0E0777884470}"/>
    <cellStyle name="Comma 5 3 2 3 2 3 4 2" xfId="45748" xr:uid="{C7F0A879-C686-4612-86C3-A3F530F57E8F}"/>
    <cellStyle name="Comma 5 3 2 3 2 3 5" xfId="35498" xr:uid="{1EA48DE7-1F05-4153-9C74-1B4979494858}"/>
    <cellStyle name="Comma 5 3 2 3 2 4" xfId="10963" xr:uid="{1F4F84A3-2C05-4230-8728-595E829B0E06}"/>
    <cellStyle name="Comma 5 3 2 3 2 4 2" xfId="21343" xr:uid="{1321B8F2-3280-40C1-BAD7-EBB0DCB16FCE}"/>
    <cellStyle name="Comma 5 3 2 3 2 4 2 2" xfId="48581" xr:uid="{0433739E-E5C9-40BC-8DE7-B76CAD5368CD}"/>
    <cellStyle name="Comma 5 3 2 3 2 4 3" xfId="38331" xr:uid="{FA6F7DCA-92FE-4CAA-98C8-072971C8E367}"/>
    <cellStyle name="Comma 5 3 2 3 2 5" xfId="24061" xr:uid="{D0744C9E-8C53-4131-950E-B6BCF08B33B6}"/>
    <cellStyle name="Comma 5 3 2 3 2 5 2" xfId="51178" xr:uid="{E16F1A23-34B8-4F9E-B1B8-74DF73CC1AFD}"/>
    <cellStyle name="Comma 5 3 2 3 2 6" xfId="13553" xr:uid="{664B461A-010D-4C39-AC29-56DB30C4DC86}"/>
    <cellStyle name="Comma 5 3 2 3 2 6 2" xfId="40791" xr:uid="{72252DA9-3AFE-4E5B-BFC5-6FEA8B89DC8D}"/>
    <cellStyle name="Comma 5 3 2 3 2 7" xfId="31119" xr:uid="{40079A75-3956-4963-BFFC-9B222EB4EBE3}"/>
    <cellStyle name="Comma 5 3 2 3 3" xfId="2718" xr:uid="{87500847-4624-410E-800F-F364A8891D16}"/>
    <cellStyle name="Comma 5 3 2 3 3 2" xfId="7823" xr:uid="{E45A3538-C7E1-4FD7-ABDB-6E2802B390B6}"/>
    <cellStyle name="Comma 5 3 2 3 3 2 2" xfId="28461" xr:uid="{EB069B95-A290-431D-BF91-1E72908C78C5}"/>
    <cellStyle name="Comma 5 3 2 3 3 2 2 2" xfId="54785" xr:uid="{D67830AF-4F26-4E0C-BA30-84E42D669ABA}"/>
    <cellStyle name="Comma 5 3 2 3 3 2 3" xfId="27916" xr:uid="{732D4ADD-136A-464A-A30A-272FF5EB35A8}"/>
    <cellStyle name="Comma 5 3 2 3 3 2 4" xfId="18203" xr:uid="{AFA0D337-3DA3-42AC-BCEF-95A559C3522D}"/>
    <cellStyle name="Comma 5 3 2 3 3 2 4 2" xfId="45441" xr:uid="{ECCB32CB-59DC-4C6D-B5DA-E98F4881BF96}"/>
    <cellStyle name="Comma 5 3 2 3 3 2 5" xfId="35191" xr:uid="{128AB885-0FF8-40F6-9C30-359609D7126D}"/>
    <cellStyle name="Comma 5 3 2 3 3 3" xfId="10656" xr:uid="{81580A37-B3B8-4CA5-B22D-24C0EF2B78A5}"/>
    <cellStyle name="Comma 5 3 2 3 3 3 2" xfId="21036" xr:uid="{024C6452-524F-42B0-BB46-FA5887C45D55}"/>
    <cellStyle name="Comma 5 3 2 3 3 3 2 2" xfId="48274" xr:uid="{6070443C-BAA0-4C8F-9AE0-84F8FB8870EC}"/>
    <cellStyle name="Comma 5 3 2 3 3 3 3" xfId="38024" xr:uid="{86018D24-5E62-4445-8B0B-07951648FC98}"/>
    <cellStyle name="Comma 5 3 2 3 3 4" xfId="25416" xr:uid="{02D2A06A-EC37-4F53-82B5-F80DF1664416}"/>
    <cellStyle name="Comma 5 3 2 3 3 4 2" xfId="52413" xr:uid="{41D049E3-5BEC-4B1D-9070-25A8AE07725B}"/>
    <cellStyle name="Comma 5 3 2 3 3 5" xfId="15370" xr:uid="{24C158AA-DC8C-4050-A6A1-671ECC6130DE}"/>
    <cellStyle name="Comma 5 3 2 3 3 5 2" xfId="42608" xr:uid="{415D3C46-DED1-47CC-95FF-0778954AFA67}"/>
    <cellStyle name="Comma 5 3 2 3 3 6" xfId="30812" xr:uid="{383B6219-874B-4D97-A2FD-83926FF20F1B}"/>
    <cellStyle name="Comma 5 3 2 3 4" xfId="3663" xr:uid="{6C04AEC8-BBB6-433F-8ED1-BB44B1740636}"/>
    <cellStyle name="Comma 5 3 2 3 5" xfId="4303" xr:uid="{A117E379-563A-45DF-B5EF-8C85E349F024}"/>
    <cellStyle name="Comma 5 3 2 3 5 2" xfId="9056" xr:uid="{0972DF5E-E1E4-4583-939F-1F41789F48B3}"/>
    <cellStyle name="Comma 5 3 2 3 5 2 2" xfId="19436" xr:uid="{82C0D61C-1265-4D13-8FD8-93954A256C3D}"/>
    <cellStyle name="Comma 5 3 2 3 5 2 2 2" xfId="46674" xr:uid="{0F1A9684-D97A-4DEB-9107-C425506FAAFA}"/>
    <cellStyle name="Comma 5 3 2 3 5 2 3" xfId="36424" xr:uid="{E6F361C3-88C1-40C2-A936-F812BF616BDB}"/>
    <cellStyle name="Comma 5 3 2 3 5 3" xfId="11889" xr:uid="{3F111B4B-2F7D-452D-8CC3-576390BDE9E6}"/>
    <cellStyle name="Comma 5 3 2 3 5 3 2" xfId="22269" xr:uid="{F5A706A1-14F4-4396-A03E-4B99391CF883}"/>
    <cellStyle name="Comma 5 3 2 3 5 3 2 2" xfId="49507" xr:uid="{1705B0CE-CE12-4F17-A443-C14F1F067F49}"/>
    <cellStyle name="Comma 5 3 2 3 5 3 3" xfId="39257" xr:uid="{1AAA1391-32E1-414F-BE50-944A8B9D21A2}"/>
    <cellStyle name="Comma 5 3 2 3 5 4" xfId="16603" xr:uid="{465CF0D0-C061-4239-9117-76257C473FB3}"/>
    <cellStyle name="Comma 5 3 2 3 5 4 2" xfId="43841" xr:uid="{69A41001-1901-4303-AAAA-37446A289192}"/>
    <cellStyle name="Comma 5 3 2 3 5 5" xfId="32045" xr:uid="{DB55C12D-BEC7-4423-B8F5-D7BC4AEE8563}"/>
    <cellStyle name="Comma 5 3 2 3 6" xfId="5581" xr:uid="{2C2087E2-B892-4CF9-81DA-D45487D54F09}"/>
    <cellStyle name="Comma 5 3 2 3 7" xfId="25302" xr:uid="{19752046-3885-4739-849E-2282A3552EED}"/>
    <cellStyle name="Comma 5 3 2 3 7 2" xfId="52309" xr:uid="{4961EC26-8B3B-4706-B3DE-00253AF3E4DB}"/>
    <cellStyle name="Comma 5 3 2 3 8" xfId="13100" xr:uid="{11887DD1-BDE1-4AD2-A7EA-FA65F0F153C0}"/>
    <cellStyle name="Comma 5 3 2 3 8 2" xfId="40338" xr:uid="{95A945F4-FCEC-4810-9F0E-28F199D4BE58}"/>
    <cellStyle name="Comma 5 3 2 4" xfId="1654" xr:uid="{3B6FD6CE-E770-4DFF-B64A-9EF5B44FCB18}"/>
    <cellStyle name="Comma 5 3 2 4 2" xfId="3070" xr:uid="{6E8F89A4-9AED-49CE-8ADA-34163F0D7631}"/>
    <cellStyle name="Comma 5 3 2 4 2 2" xfId="8131" xr:uid="{D37CE838-A314-48EA-962A-D6F2CEA8AC89}"/>
    <cellStyle name="Comma 5 3 2 4 2 2 2" xfId="28813" xr:uid="{ECEADD31-6111-45E2-8665-9878AB10B9F7}"/>
    <cellStyle name="Comma 5 3 2 4 2 2 2 2" xfId="55070" xr:uid="{1691137C-D0ED-4011-85F6-B7E1A1291C63}"/>
    <cellStyle name="Comma 5 3 2 4 2 2 3" xfId="28381" xr:uid="{28894AF4-A9A6-46DE-ACF5-C3714FA74476}"/>
    <cellStyle name="Comma 5 3 2 4 2 2 4" xfId="18511" xr:uid="{537B9570-2AD5-482C-8370-17BF0C9AD595}"/>
    <cellStyle name="Comma 5 3 2 4 2 2 4 2" xfId="45749" xr:uid="{40934521-3436-4481-AFF2-6BE82C28B959}"/>
    <cellStyle name="Comma 5 3 2 4 2 2 5" xfId="35499" xr:uid="{0047B670-ECBD-4D0B-BED4-4C2FB99C4ECC}"/>
    <cellStyle name="Comma 5 3 2 4 2 3" xfId="10964" xr:uid="{876D0479-DFF2-48A0-808A-C522BF107E05}"/>
    <cellStyle name="Comma 5 3 2 4 2 3 2" xfId="21344" xr:uid="{6EEB9C2E-A5B2-4C69-BAF2-8F0D33043D5F}"/>
    <cellStyle name="Comma 5 3 2 4 2 3 2 2" xfId="48582" xr:uid="{FA45F133-95E4-42D8-818B-B84FE4D31384}"/>
    <cellStyle name="Comma 5 3 2 4 2 3 3" xfId="38332" xr:uid="{EF552542-2A27-496D-947E-D8562EBEFD41}"/>
    <cellStyle name="Comma 5 3 2 4 2 4" xfId="25804" xr:uid="{18C1224F-D6D2-4055-ACF5-670541CA1510}"/>
    <cellStyle name="Comma 5 3 2 4 2 4 2" xfId="52741" xr:uid="{DFAD504E-09A6-49B8-8BCC-E5282A2E483F}"/>
    <cellStyle name="Comma 5 3 2 4 2 5" xfId="15678" xr:uid="{11418378-3CBE-479E-A667-A2CCB8129A6E}"/>
    <cellStyle name="Comma 5 3 2 4 2 5 2" xfId="42916" xr:uid="{24557F49-3323-4B34-B65C-3B37A9FB5819}"/>
    <cellStyle name="Comma 5 3 2 4 2 6" xfId="31120" xr:uid="{A8F6A71A-34C6-4AF3-B0D8-1C2224C8110B}"/>
    <cellStyle name="Comma 5 3 2 4 3" xfId="2207" xr:uid="{D9451061-7C01-4F18-9251-B2AB90009B2B}"/>
    <cellStyle name="Comma 5 3 2 4 4" xfId="4445" xr:uid="{1E158AE4-373F-4569-B73C-AAB68D5471E4}"/>
    <cellStyle name="Comma 5 3 2 4 4 2" xfId="9198" xr:uid="{C91F8023-789D-4F8E-A128-C7E9F6C07872}"/>
    <cellStyle name="Comma 5 3 2 4 4 2 2" xfId="19578" xr:uid="{E2B6CB82-9255-44C2-8E6E-90502FF678CE}"/>
    <cellStyle name="Comma 5 3 2 4 4 2 2 2" xfId="46816" xr:uid="{9CE09815-DD0A-4EC9-A227-D5FFAA56A33F}"/>
    <cellStyle name="Comma 5 3 2 4 4 2 3" xfId="36566" xr:uid="{C5EAFB76-B93B-41C7-B706-35B0676DAB10}"/>
    <cellStyle name="Comma 5 3 2 4 4 3" xfId="12031" xr:uid="{B6199EC0-C832-456F-9FC0-3E06C5D094B4}"/>
    <cellStyle name="Comma 5 3 2 4 4 3 2" xfId="22411" xr:uid="{4E16FDE1-6838-41C0-AD97-E897F9F9668F}"/>
    <cellStyle name="Comma 5 3 2 4 4 3 2 2" xfId="49649" xr:uid="{57F72B43-FDC4-4660-9E6B-C3AB1F1D065B}"/>
    <cellStyle name="Comma 5 3 2 4 4 3 3" xfId="39399" xr:uid="{6C40D0C1-DBF9-4B96-9566-8F33947A0EC0}"/>
    <cellStyle name="Comma 5 3 2 4 4 4" xfId="16745" xr:uid="{FF6F6182-A3BB-4A47-B63A-11105A08D678}"/>
    <cellStyle name="Comma 5 3 2 4 4 4 2" xfId="43983" xr:uid="{42AE2F9F-276C-44C7-955F-F257DBB1C41A}"/>
    <cellStyle name="Comma 5 3 2 4 4 5" xfId="32187" xr:uid="{19EA332D-5D43-4B60-BAE6-CE9E0A2EDE90}"/>
    <cellStyle name="Comma 5 3 2 4 5" xfId="5582" xr:uid="{EA35E117-E69D-4593-9341-23E7BAA4726A}"/>
    <cellStyle name="Comma 5 3 2 4 6" xfId="23807" xr:uid="{3D77FB2B-C684-4B5E-846F-1A11E57932A2}"/>
    <cellStyle name="Comma 5 3 2 4 6 2" xfId="50947" xr:uid="{93525B18-9267-44CC-AF2E-C60BF6D4CCAC}"/>
    <cellStyle name="Comma 5 3 2 4 7" xfId="13554" xr:uid="{6A5CCC86-5948-4E26-8C94-932558B73403}"/>
    <cellStyle name="Comma 5 3 2 4 7 2" xfId="40792" xr:uid="{6C68D4DD-41A8-4F55-AF7D-AEFD8C9130E0}"/>
    <cellStyle name="Comma 5 3 2 5" xfId="1649" xr:uid="{EF0798E6-60D1-4932-B097-A0021CA11BC6}"/>
    <cellStyle name="Comma 5 3 2 5 2" xfId="3065" xr:uid="{61324F7F-4A48-4575-AC1F-B2ED72BA78ED}"/>
    <cellStyle name="Comma 5 3 2 5 2 2" xfId="8126" xr:uid="{492A73EE-A910-46FE-B32F-16A4C1F9EA4C}"/>
    <cellStyle name="Comma 5 3 2 5 2 2 2" xfId="18506" xr:uid="{7A2B4768-42A0-4127-8208-6DF716503FD1}"/>
    <cellStyle name="Comma 5 3 2 5 2 2 2 2" xfId="45744" xr:uid="{3C1FE9D8-DB3D-4F17-B2A6-E4390F75E42E}"/>
    <cellStyle name="Comma 5 3 2 5 2 2 3" xfId="35494" xr:uid="{BCDFF2EB-5B1E-4639-985E-97F1FFE22FE6}"/>
    <cellStyle name="Comma 5 3 2 5 2 3" xfId="10959" xr:uid="{9FBFD07A-8A1C-4DA2-994B-3427CF2B9CE6}"/>
    <cellStyle name="Comma 5 3 2 5 2 3 2" xfId="21339" xr:uid="{70F3AF61-3BB6-467A-B464-83F52043ED55}"/>
    <cellStyle name="Comma 5 3 2 5 2 3 2 2" xfId="48577" xr:uid="{FF545C03-6734-4ADA-A26C-DF6B1AB163D7}"/>
    <cellStyle name="Comma 5 3 2 5 2 3 3" xfId="38327" xr:uid="{96F7E9AC-9C40-4FFF-8EEB-F8B4183D9EA0}"/>
    <cellStyle name="Comma 5 3 2 5 2 4" xfId="28596" xr:uid="{A2850DA6-70B1-420F-B6AE-609684ECA396}"/>
    <cellStyle name="Comma 5 3 2 5 2 4 2" xfId="54891" xr:uid="{BB03A121-F424-4340-86FA-8F021A4B583B}"/>
    <cellStyle name="Comma 5 3 2 5 2 5" xfId="27128" xr:uid="{F847D12B-0B10-4A57-8F2D-FAB2D5865753}"/>
    <cellStyle name="Comma 5 3 2 5 2 6" xfId="15673" xr:uid="{79D47D54-29C3-4CDF-9CCA-1D21AEB77F57}"/>
    <cellStyle name="Comma 5 3 2 5 2 6 2" xfId="42911" xr:uid="{FA2BCD18-8609-42B9-A4A2-48061CDC5E77}"/>
    <cellStyle name="Comma 5 3 2 5 2 7" xfId="31115" xr:uid="{C76DB9C6-096D-4065-9C45-8968DC658D24}"/>
    <cellStyle name="Comma 5 3 2 5 3" xfId="3681" xr:uid="{E9087F5C-3337-449C-98DA-45D8B4017A76}"/>
    <cellStyle name="Comma 5 3 2 5 4" xfId="5577" xr:uid="{D663B61A-2BCE-43A5-A6E7-FBC2A3C90513}"/>
    <cellStyle name="Comma 5 3 2 5 5" xfId="24502" xr:uid="{06230CAF-D6BE-4F4D-99C8-528F0BCE8739}"/>
    <cellStyle name="Comma 5 3 2 5 5 2" xfId="51574" xr:uid="{89C869E6-DEBE-4E3F-A325-EAC2C49048EC}"/>
    <cellStyle name="Comma 5 3 2 5 6" xfId="13549" xr:uid="{6E2D40B8-14AE-4DA6-BDC6-46D78E608250}"/>
    <cellStyle name="Comma 5 3 2 5 6 2" xfId="40787" xr:uid="{4A707BB0-CAD2-4F7F-B763-CD1513402355}"/>
    <cellStyle name="Comma 5 3 2 6" xfId="2598" xr:uid="{B4403E4C-3C05-49A4-A0E4-39770C5D7FDB}"/>
    <cellStyle name="Comma 5 3 2 6 2" xfId="5851" xr:uid="{AE0978D3-C5C6-47A9-A3D1-619539720345}"/>
    <cellStyle name="Comma 5 3 2 6 2 2" xfId="28259" xr:uid="{739AD475-812C-4656-A2F7-8E6E5ADE796F}"/>
    <cellStyle name="Comma 5 3 2 6 2 2 2" xfId="54628" xr:uid="{129CD9C2-644B-4BD4-87B8-440273410665}"/>
    <cellStyle name="Comma 5 3 2 6 2 3" xfId="26348" xr:uid="{C8F8D65D-E877-4A7C-A893-DC3637F259E7}"/>
    <cellStyle name="Comma 5 3 2 6 2 4" xfId="15251" xr:uid="{84D912FB-440F-48EE-BF7D-26CEEE378DD6}"/>
    <cellStyle name="Comma 5 3 2 6 2 4 2" xfId="42489" xr:uid="{940DE73C-935C-415D-841C-34B4A8CAE807}"/>
    <cellStyle name="Comma 5 3 2 6 2 5" xfId="33219" xr:uid="{89BE99CD-18C0-409B-B34E-6A4D289676F1}"/>
    <cellStyle name="Comma 5 3 2 6 3" xfId="7704" xr:uid="{4B1C3D8D-C47F-4038-9431-8DE5541A3B21}"/>
    <cellStyle name="Comma 5 3 2 6 3 2" xfId="18084" xr:uid="{42136E62-DF0E-4FD0-BBB5-BF3AF7B7A50C}"/>
    <cellStyle name="Comma 5 3 2 6 3 2 2" xfId="45322" xr:uid="{E541D425-86D0-4A09-8562-9C039B059E86}"/>
    <cellStyle name="Comma 5 3 2 6 3 3" xfId="35072" xr:uid="{304DB7C8-3179-4862-8893-721923B95300}"/>
    <cellStyle name="Comma 5 3 2 6 4" xfId="10537" xr:uid="{E29F5FCE-7264-4EC3-831C-DB81A700C960}"/>
    <cellStyle name="Comma 5 3 2 6 4 2" xfId="20917" xr:uid="{25E68201-D90B-4BBF-A819-22DF968ACF28}"/>
    <cellStyle name="Comma 5 3 2 6 4 2 2" xfId="48155" xr:uid="{2FED725A-A69E-44B4-894E-2E03D352DEF6}"/>
    <cellStyle name="Comma 5 3 2 6 4 3" xfId="37905" xr:uid="{7958A52F-8122-4AFC-B766-D1962E9726D5}"/>
    <cellStyle name="Comma 5 3 2 6 5" xfId="23020" xr:uid="{633A61BA-08A7-4E7B-9301-26382FBBDE0C}"/>
    <cellStyle name="Comma 5 3 2 6 5 2" xfId="50228" xr:uid="{9BA39C70-A08F-4A32-8FB5-0BF29EDCEEF0}"/>
    <cellStyle name="Comma 5 3 2 6 6" xfId="12967" xr:uid="{AD272F21-2250-410B-9E2B-B4E0FD5DEAEA}"/>
    <cellStyle name="Comma 5 3 2 6 6 2" xfId="40205" xr:uid="{7E3059A8-2920-43B4-A0DF-FA53057C2159}"/>
    <cellStyle name="Comma 5 3 2 6 7" xfId="30693" xr:uid="{242BF790-4ED9-4A47-BEA9-AAE8E542C54C}"/>
    <cellStyle name="Comma 5 3 2 7" xfId="2292" xr:uid="{ADB39E1D-2CAA-4B03-B588-2E829C11B9F2}"/>
    <cellStyle name="Comma 5 3 2 7 2" xfId="7400" xr:uid="{FCF69860-84FE-4B76-894C-4285E2A4951F}"/>
    <cellStyle name="Comma 5 3 2 7 2 2" xfId="17780" xr:uid="{093A7479-6944-4F3A-97FB-75947B4E1EE7}"/>
    <cellStyle name="Comma 5 3 2 7 2 2 2" xfId="45018" xr:uid="{AE49DC40-30AC-43BD-A56D-9FE97EF8BDDE}"/>
    <cellStyle name="Comma 5 3 2 7 2 3" xfId="34768" xr:uid="{95B8B5C6-AF9A-4C13-B414-A3468E65A659}"/>
    <cellStyle name="Comma 5 3 2 7 3" xfId="10233" xr:uid="{8BA165D1-C317-47E4-8877-34E6CF32B1CA}"/>
    <cellStyle name="Comma 5 3 2 7 3 2" xfId="20613" xr:uid="{E02F82DD-0164-4BC4-9D22-804AE8ED75A2}"/>
    <cellStyle name="Comma 5 3 2 7 3 2 2" xfId="47851" xr:uid="{EB4AF599-7F8D-4DE8-928A-AAD05742D03C}"/>
    <cellStyle name="Comma 5 3 2 7 3 3" xfId="37601" xr:uid="{1156D377-4E46-4206-B748-F6B5CD1DF709}"/>
    <cellStyle name="Comma 5 3 2 7 4" xfId="25584" xr:uid="{58FDDB39-F38B-4337-958C-73E8538D481A}"/>
    <cellStyle name="Comma 5 3 2 7 4 2" xfId="52573" xr:uid="{D8D90535-4567-467F-817C-6177CD5DD1AB}"/>
    <cellStyle name="Comma 5 3 2 7 5" xfId="27803" xr:uid="{FE381CE9-795C-4D35-8B5B-FED8678BAAFA}"/>
    <cellStyle name="Comma 5 3 2 7 6" xfId="14947" xr:uid="{CEE45859-6C22-4A04-ADF4-999323BE941C}"/>
    <cellStyle name="Comma 5 3 2 7 6 2" xfId="42185" xr:uid="{B3125983-E562-487F-A2B4-31A612DF391F}"/>
    <cellStyle name="Comma 5 3 2 7 7" xfId="30389" xr:uid="{8CFFCD33-CE84-454C-8F0B-ECF8568192DD}"/>
    <cellStyle name="Comma 5 3 2 8" xfId="3845" xr:uid="{D62E8A61-ADDC-48D6-9E82-778C854846C0}"/>
    <cellStyle name="Comma 5 3 2 8 2" xfId="8662" xr:uid="{1167CB51-2A65-460C-9AED-774BBC9F0071}"/>
    <cellStyle name="Comma 5 3 2 8 2 2" xfId="19042" xr:uid="{3D1BF11E-5A1F-4998-AC8F-F27CA13A92BB}"/>
    <cellStyle name="Comma 5 3 2 8 2 2 2" xfId="46280" xr:uid="{713DFC70-0381-4129-8517-E35B6D983091}"/>
    <cellStyle name="Comma 5 3 2 8 2 3" xfId="36030" xr:uid="{D5C65706-102C-4BA0-B107-2C08E45C55CA}"/>
    <cellStyle name="Comma 5 3 2 8 3" xfId="11495" xr:uid="{96A75535-7E0C-4647-9D1C-680409531944}"/>
    <cellStyle name="Comma 5 3 2 8 3 2" xfId="21875" xr:uid="{3E274584-1EC1-40A2-8C10-7C0070B60B8F}"/>
    <cellStyle name="Comma 5 3 2 8 3 2 2" xfId="49113" xr:uid="{8C380262-8D44-445F-A6F2-196A90389156}"/>
    <cellStyle name="Comma 5 3 2 8 3 3" xfId="38863" xr:uid="{291A407F-35A8-490A-9874-7D3AC5522287}"/>
    <cellStyle name="Comma 5 3 2 8 4" xfId="26957" xr:uid="{A7254296-2026-4DEF-B0AB-41564C45223C}"/>
    <cellStyle name="Comma 5 3 2 8 4 2" xfId="53607" xr:uid="{58A257C3-54EF-4C39-89D7-69BF32BF5768}"/>
    <cellStyle name="Comma 5 3 2 8 5" xfId="27168" xr:uid="{A8302A88-4C62-4415-BC87-05014D6D099C}"/>
    <cellStyle name="Comma 5 3 2 8 6" xfId="16209" xr:uid="{A879CA9F-B328-45CD-AFAD-58A6D5825CB1}"/>
    <cellStyle name="Comma 5 3 2 8 6 2" xfId="43447" xr:uid="{CB385979-09C7-4506-BF38-9FAFB02C9910}"/>
    <cellStyle name="Comma 5 3 2 8 7" xfId="31651" xr:uid="{FCA8C59A-CE5C-4DD8-ACB4-19C0CC6D4618}"/>
    <cellStyle name="Comma 5 3 2 9" xfId="4889" xr:uid="{AAAC3F9A-8C55-4842-BD71-C5090E67EACE}"/>
    <cellStyle name="Comma 5 3 2 9 2" xfId="14181" xr:uid="{881FEC78-061E-4F64-8EC7-9BA5FBC5FECE}"/>
    <cellStyle name="Comma 5 3 2 9 2 2" xfId="41419" xr:uid="{E3C220FF-AA30-4ED0-8A14-66A31429EC13}"/>
    <cellStyle name="Comma 5 3 2 9 3" xfId="32453" xr:uid="{26517B13-1FB6-4E1C-A37B-CE06A77BECFA}"/>
    <cellStyle name="Comma 5 3 3" xfId="521" xr:uid="{0690F258-934C-40FD-9497-F1E0BB93AF76}"/>
    <cellStyle name="Comma 5 3 3 10" xfId="9469" xr:uid="{12307F60-B0F3-4C60-85A4-89B4FDFF297A}"/>
    <cellStyle name="Comma 5 3 3 10 2" xfId="19849" xr:uid="{54D5AC8B-5EB6-443E-A352-B826055DE3AA}"/>
    <cellStyle name="Comma 5 3 3 10 2 2" xfId="47087" xr:uid="{416EF938-5BE9-4740-B9E1-53189A1D92E9}"/>
    <cellStyle name="Comma 5 3 3 10 3" xfId="36837" xr:uid="{9879A648-36E6-496C-9427-D3B1EF5ADF8E}"/>
    <cellStyle name="Comma 5 3 3 11" xfId="23032" xr:uid="{7F0E6A35-8201-4299-A242-6319120E07A7}"/>
    <cellStyle name="Comma 5 3 3 11 2" xfId="50240" xr:uid="{84769C0E-DBDD-4FB2-AB26-87CCF32F40C0}"/>
    <cellStyle name="Comma 5 3 3 12" xfId="12538" xr:uid="{9C3AC64C-8891-4389-9A22-5138ADB82DEC}"/>
    <cellStyle name="Comma 5 3 3 12 2" xfId="39776" xr:uid="{A1088AC3-75BC-47D3-AD3F-648A95B92CF7}"/>
    <cellStyle name="Comma 5 3 3 13" xfId="29625" xr:uid="{A07DF1D1-67AC-445F-B8F0-2ABB4EAC796E}"/>
    <cellStyle name="Comma 5 3 3 2" xfId="1656" xr:uid="{068D2EC7-850B-4C73-93B1-817E500F4E46}"/>
    <cellStyle name="Comma 5 3 3 2 2" xfId="3072" xr:uid="{E71FCCF2-7981-4928-A291-FC48807386D4}"/>
    <cellStyle name="Comma 5 3 3 2 2 2" xfId="6193" xr:uid="{0A6C3F99-1825-4003-942B-ECDF6BF1D759}"/>
    <cellStyle name="Comma 5 3 3 2 2 2 2" xfId="24520" xr:uid="{A18AF209-7EF7-4D28-802D-7AA746D78BDD}"/>
    <cellStyle name="Comma 5 3 3 2 2 2 2 2" xfId="28462" xr:uid="{B1B748B0-345D-4106-9B0C-4A8BC1443E57}"/>
    <cellStyle name="Comma 5 3 3 2 2 2 2 3" xfId="51591" xr:uid="{F6CDB303-B866-4912-B035-A77D9B3D1BEF}"/>
    <cellStyle name="Comma 5 3 3 2 2 2 3" xfId="25895" xr:uid="{620BDEED-6697-484B-B3BD-38B674BF13CB}"/>
    <cellStyle name="Comma 5 3 3 2 2 2 3 2" xfId="52796" xr:uid="{912D4449-E0B7-4372-85F1-80904CD2D684}"/>
    <cellStyle name="Comma 5 3 3 2 2 2 4" xfId="15680" xr:uid="{AC675E45-A95E-4FBE-934D-C5177FA6B83D}"/>
    <cellStyle name="Comma 5 3 3 2 2 2 4 2" xfId="42918" xr:uid="{7DFF8B86-02B4-4F2C-8FA2-1F30440DC170}"/>
    <cellStyle name="Comma 5 3 3 2 2 2 5" xfId="33561" xr:uid="{64DA3DBD-CDF7-4CD6-9415-45FF7DF56E0A}"/>
    <cellStyle name="Comma 5 3 3 2 2 3" xfId="8133" xr:uid="{3957CF9E-111F-4F10-BAC4-D2C164D07F0D}"/>
    <cellStyle name="Comma 5 3 3 2 2 3 2" xfId="28815" xr:uid="{8712FCA0-84EC-4554-A828-A8A26645811B}"/>
    <cellStyle name="Comma 5 3 3 2 2 3 2 2" xfId="55072" xr:uid="{3E12A499-0252-4643-AD6D-71F10FEFEE55}"/>
    <cellStyle name="Comma 5 3 3 2 2 3 3" xfId="27548" xr:uid="{858CFC5E-8746-41A9-86B6-E084B0176C4A}"/>
    <cellStyle name="Comma 5 3 3 2 2 3 4" xfId="18513" xr:uid="{A142486D-BDDD-4B1A-8EA3-07C7D8EDF805}"/>
    <cellStyle name="Comma 5 3 3 2 2 3 4 2" xfId="45751" xr:uid="{364DBDF4-1DD1-4757-8A6B-7B429F901FF4}"/>
    <cellStyle name="Comma 5 3 3 2 2 3 5" xfId="35501" xr:uid="{77D759F1-1EBA-4F96-BCB0-B1F1CBB8DEDD}"/>
    <cellStyle name="Comma 5 3 3 2 2 4" xfId="10966" xr:uid="{64246576-9C4F-433C-8DE3-3143971EE9EB}"/>
    <cellStyle name="Comma 5 3 3 2 2 4 2" xfId="21346" xr:uid="{B90F3D9A-6805-4EF8-BC3B-FC8AA0248BC3}"/>
    <cellStyle name="Comma 5 3 3 2 2 4 2 2" xfId="48584" xr:uid="{0A3A3173-E28F-4775-9B7B-01719285D50C}"/>
    <cellStyle name="Comma 5 3 3 2 2 4 3" xfId="38334" xr:uid="{9EF54507-50E6-4038-AA67-4BABA8C5FF45}"/>
    <cellStyle name="Comma 5 3 3 2 2 5" xfId="24894" xr:uid="{C8F92166-7599-4E81-A3E9-3326661496E3}"/>
    <cellStyle name="Comma 5 3 3 2 2 5 2" xfId="51936" xr:uid="{93FAA171-72CC-4CEF-8CFD-D2FE525C4279}"/>
    <cellStyle name="Comma 5 3 3 2 2 6" xfId="13556" xr:uid="{2869EB74-4B0D-423B-8F5F-8DB365BCFDFC}"/>
    <cellStyle name="Comma 5 3 3 2 2 6 2" xfId="40794" xr:uid="{2BB9EF34-B57F-4D48-9696-AEA76705699F}"/>
    <cellStyle name="Comma 5 3 3 2 2 7" xfId="31122" xr:uid="{B68CC0B5-8491-4BFC-96A6-9FB78710A70F}"/>
    <cellStyle name="Comma 5 3 3 2 3" xfId="2720" xr:uid="{9E421006-0254-441D-8E57-93BD49C1E4C0}"/>
    <cellStyle name="Comma 5 3 3 2 3 2" xfId="7825" xr:uid="{8591813B-2AB5-4757-933B-A6CD09EC808A}"/>
    <cellStyle name="Comma 5 3 3 2 3 2 2" xfId="26074" xr:uid="{6BA7BCF9-1F6A-4E55-AEE9-D48D11FFBA8E}"/>
    <cellStyle name="Comma 5 3 3 2 3 2 2 2" xfId="52927" xr:uid="{2D249775-DF08-4111-AEB4-82CC4EEDCCAE}"/>
    <cellStyle name="Comma 5 3 3 2 3 2 3" xfId="27436" xr:uid="{03BB19F6-B97A-41BC-BC82-E7F3C9A684AB}"/>
    <cellStyle name="Comma 5 3 3 2 3 2 4" xfId="18205" xr:uid="{AF5CD96E-4637-45DF-B0E0-290A6B5BAEA3}"/>
    <cellStyle name="Comma 5 3 3 2 3 2 4 2" xfId="45443" xr:uid="{19F9601D-8F7E-45A7-A075-EACD39C50B25}"/>
    <cellStyle name="Comma 5 3 3 2 3 2 5" xfId="35193" xr:uid="{AE1A5CEB-7F9E-49E2-BB0C-7FA77F21F3BD}"/>
    <cellStyle name="Comma 5 3 3 2 3 3" xfId="10658" xr:uid="{21CB8F33-5111-4AC4-8DF2-01E73CB41E06}"/>
    <cellStyle name="Comma 5 3 3 2 3 3 2" xfId="21038" xr:uid="{654ECCD6-B243-4EF7-85E8-AA24255452F6}"/>
    <cellStyle name="Comma 5 3 3 2 3 3 2 2" xfId="48276" xr:uid="{C43B0C78-77C6-4BBA-AB8A-52351F129120}"/>
    <cellStyle name="Comma 5 3 3 2 3 3 3" xfId="38026" xr:uid="{B82EA006-A4D4-47E3-BD44-34D67DBCB3AA}"/>
    <cellStyle name="Comma 5 3 3 2 3 4" xfId="24865" xr:uid="{217353DB-D211-40C3-8F14-1101B1DC107C}"/>
    <cellStyle name="Comma 5 3 3 2 3 4 2" xfId="51909" xr:uid="{93E858E4-D1AC-4A99-A798-9F59F1ED9A6D}"/>
    <cellStyle name="Comma 5 3 3 2 3 5" xfId="15372" xr:uid="{0FDDEAD4-B377-40E5-BED0-29529045FCFE}"/>
    <cellStyle name="Comma 5 3 3 2 3 5 2" xfId="42610" xr:uid="{65C0C20F-EF00-495F-89AE-A1B859C7C416}"/>
    <cellStyle name="Comma 5 3 3 2 3 6" xfId="30814" xr:uid="{C754689E-D275-468C-B8C8-44B6C98C6A5E}"/>
    <cellStyle name="Comma 5 3 3 2 4" xfId="3633" xr:uid="{B70A8722-DCA6-4D3F-B435-7461487EAAFC}"/>
    <cellStyle name="Comma 5 3 3 2 5" xfId="4305" xr:uid="{8639F03B-4F26-4673-8D56-02AED7041384}"/>
    <cellStyle name="Comma 5 3 3 2 5 2" xfId="9058" xr:uid="{31C3ED95-AE3A-4C3E-90EA-90E150CF298C}"/>
    <cellStyle name="Comma 5 3 3 2 5 2 2" xfId="19438" xr:uid="{5B8A13EF-7B29-42F7-9511-689A4AABC0D8}"/>
    <cellStyle name="Comma 5 3 3 2 5 2 2 2" xfId="46676" xr:uid="{C979745D-BC90-4995-8E0F-08E3D40B8C66}"/>
    <cellStyle name="Comma 5 3 3 2 5 2 3" xfId="36426" xr:uid="{562BE40B-F969-47DC-9528-9D4A7ABD8CC8}"/>
    <cellStyle name="Comma 5 3 3 2 5 3" xfId="11891" xr:uid="{2CECD048-B6B5-447F-9B1C-3119A953212D}"/>
    <cellStyle name="Comma 5 3 3 2 5 3 2" xfId="22271" xr:uid="{BEE7EF40-1297-4A64-B7F3-AD89E0C64861}"/>
    <cellStyle name="Comma 5 3 3 2 5 3 2 2" xfId="49509" xr:uid="{429AACCD-F9E3-42A8-8ED9-3E2D9C5302FA}"/>
    <cellStyle name="Comma 5 3 3 2 5 3 3" xfId="39259" xr:uid="{D06567AF-CCD8-4C53-9F40-8F3E07745AC1}"/>
    <cellStyle name="Comma 5 3 3 2 5 4" xfId="26610" xr:uid="{0BF61F56-B176-48F4-ADB5-87004E7279E9}"/>
    <cellStyle name="Comma 5 3 3 2 5 4 2" xfId="53329" xr:uid="{F79725C5-701D-4FCF-A518-1E122ABCEABA}"/>
    <cellStyle name="Comma 5 3 3 2 5 5" xfId="26555" xr:uid="{719BFBD8-E709-486B-AA9F-E995CB83342B}"/>
    <cellStyle name="Comma 5 3 3 2 5 6" xfId="16605" xr:uid="{59C1C7F6-6D5B-4925-A316-61758C0FD9B5}"/>
    <cellStyle name="Comma 5 3 3 2 5 6 2" xfId="43843" xr:uid="{AF45FE5A-B6A9-4D57-85B0-4E20C9CE74F8}"/>
    <cellStyle name="Comma 5 3 3 2 5 7" xfId="32047" xr:uid="{3E637B4E-D56E-4C4C-BA0E-2FC074B87B94}"/>
    <cellStyle name="Comma 5 3 3 2 6" xfId="5584" xr:uid="{54EF293C-18BA-400B-A8BC-D6456DA3EB42}"/>
    <cellStyle name="Comma 5 3 3 2 7" xfId="23700" xr:uid="{7080922A-FC97-4F57-9DAE-1217C92A6427}"/>
    <cellStyle name="Comma 5 3 3 2 7 2" xfId="50858" xr:uid="{B70150A6-1DC3-43C1-9ABF-088500ECE154}"/>
    <cellStyle name="Comma 5 3 3 2 8" xfId="13102" xr:uid="{CFD23DA4-29AF-4CA7-9554-0E797C47F776}"/>
    <cellStyle name="Comma 5 3 3 2 8 2" xfId="40340" xr:uid="{A354390D-294C-463D-8D31-E6B9C6DA4E09}"/>
    <cellStyle name="Comma 5 3 3 3" xfId="1657" xr:uid="{263E13A4-03EA-40B0-8FDD-56DECB74FAAD}"/>
    <cellStyle name="Comma 5 3 3 3 2" xfId="3073" xr:uid="{E6536AC6-FB10-4B91-A926-A566E04A9452}"/>
    <cellStyle name="Comma 5 3 3 3 2 2" xfId="8134" xr:uid="{DFF11457-6B89-4742-9C24-E597225D8C05}"/>
    <cellStyle name="Comma 5 3 3 3 2 2 2" xfId="28816" xr:uid="{FE470D03-A9EB-4AF9-8DAA-DD3A00C1A538}"/>
    <cellStyle name="Comma 5 3 3 3 2 2 2 2" xfId="55073" xr:uid="{844AA8AB-C6D9-431A-AF46-7CBA131DF915}"/>
    <cellStyle name="Comma 5 3 3 3 2 2 3" xfId="27392" xr:uid="{40DAEB3A-76C7-4448-9E97-B6D40C134C27}"/>
    <cellStyle name="Comma 5 3 3 3 2 2 4" xfId="18514" xr:uid="{B0864A7B-E871-4702-A1AE-C002C4061222}"/>
    <cellStyle name="Comma 5 3 3 3 2 2 4 2" xfId="45752" xr:uid="{273585CB-2CC9-4DE9-A76B-A0E361866E32}"/>
    <cellStyle name="Comma 5 3 3 3 2 2 5" xfId="35502" xr:uid="{BA8E20AF-5992-4B2C-BF03-E4D71379AF17}"/>
    <cellStyle name="Comma 5 3 3 3 2 3" xfId="10967" xr:uid="{51BE203E-3909-4C18-8BE3-4EDBC2EC16DD}"/>
    <cellStyle name="Comma 5 3 3 3 2 3 2" xfId="21347" xr:uid="{AC53C2F6-24A4-4E6B-B310-CAAF98F757D8}"/>
    <cellStyle name="Comma 5 3 3 3 2 3 2 2" xfId="48585" xr:uid="{E783B1DF-EA22-4E4E-A6E2-E156C04AF645}"/>
    <cellStyle name="Comma 5 3 3 3 2 3 3" xfId="38335" xr:uid="{4098EDF8-F5AB-4D70-91F3-4BDE7DAE9A14}"/>
    <cellStyle name="Comma 5 3 3 3 2 4" xfId="25840" xr:uid="{6C577EC1-DF58-43A3-B73E-B5F1F1F090BA}"/>
    <cellStyle name="Comma 5 3 3 3 2 4 2" xfId="52758" xr:uid="{AD7AF53C-A159-477B-9E86-6ACA0897D367}"/>
    <cellStyle name="Comma 5 3 3 3 2 5" xfId="15681" xr:uid="{8A89D16B-1F65-4386-967A-2C922261DD07}"/>
    <cellStyle name="Comma 5 3 3 3 2 5 2" xfId="42919" xr:uid="{2CBCF123-C84F-4224-8885-AEE1A86173E1}"/>
    <cellStyle name="Comma 5 3 3 3 2 6" xfId="31123" xr:uid="{7C853A25-8909-4609-8163-5504DB11EE9C}"/>
    <cellStyle name="Comma 5 3 3 3 3" xfId="2107" xr:uid="{5E51A15B-A0A6-4138-8D64-40CCBADE7614}"/>
    <cellStyle name="Comma 5 3 3 3 4" xfId="4446" xr:uid="{9FD353B8-08AF-4509-9ACC-B5047AEFE838}"/>
    <cellStyle name="Comma 5 3 3 3 4 2" xfId="9199" xr:uid="{627E674D-F45B-4BC9-A182-1C1F6A03F106}"/>
    <cellStyle name="Comma 5 3 3 3 4 2 2" xfId="19579" xr:uid="{734C8C8D-7B0C-4E96-81DE-423012DA6433}"/>
    <cellStyle name="Comma 5 3 3 3 4 2 2 2" xfId="46817" xr:uid="{9B0FD7F2-A707-4B64-8802-DBC0D9F8958E}"/>
    <cellStyle name="Comma 5 3 3 3 4 2 3" xfId="36567" xr:uid="{81448B0A-CEA1-4FE1-B0B2-1679F50B4651}"/>
    <cellStyle name="Comma 5 3 3 3 4 3" xfId="12032" xr:uid="{4D27435E-F10D-4D9F-9E0E-80F6AC4E5994}"/>
    <cellStyle name="Comma 5 3 3 3 4 3 2" xfId="22412" xr:uid="{100DE1DF-5739-4E9E-945B-F95686A90589}"/>
    <cellStyle name="Comma 5 3 3 3 4 3 2 2" xfId="49650" xr:uid="{29D0EE55-E6E2-482C-AFF6-33353D77D0C7}"/>
    <cellStyle name="Comma 5 3 3 3 4 3 3" xfId="39400" xr:uid="{E7D4C42C-2F18-458A-8337-530913809E91}"/>
    <cellStyle name="Comma 5 3 3 3 4 4" xfId="16746" xr:uid="{76F189BF-4913-45CA-8EEA-AB73F3B58A53}"/>
    <cellStyle name="Comma 5 3 3 3 4 4 2" xfId="43984" xr:uid="{483D6AA1-3D69-4F76-9967-455B00263A20}"/>
    <cellStyle name="Comma 5 3 3 3 4 5" xfId="32188" xr:uid="{7DEA9770-B256-4053-911B-553DFDEAED37}"/>
    <cellStyle name="Comma 5 3 3 3 5" xfId="5585" xr:uid="{82DE7DE3-DA72-4A7E-AC84-3786B0E8EFD5}"/>
    <cellStyle name="Comma 5 3 3 3 6" xfId="24415" xr:uid="{A1DA94A0-7757-4C37-8D7E-CE169697EB3B}"/>
    <cellStyle name="Comma 5 3 3 3 6 2" xfId="51500" xr:uid="{574208F6-8C3D-45B8-A50A-1BDDB84C6E84}"/>
    <cellStyle name="Comma 5 3 3 3 7" xfId="13557" xr:uid="{D499B74A-6FFA-4CBB-B0E2-2269F953F3D2}"/>
    <cellStyle name="Comma 5 3 3 3 7 2" xfId="40795" xr:uid="{0027BF58-87D0-4EB9-87CD-3F703D8E3A1E}"/>
    <cellStyle name="Comma 5 3 3 4" xfId="1655" xr:uid="{9CFC39F4-D186-49AD-AF9E-49365EDEFEBE}"/>
    <cellStyle name="Comma 5 3 3 4 2" xfId="3071" xr:uid="{0302EC10-6BE0-4B21-A58E-18231F31CA18}"/>
    <cellStyle name="Comma 5 3 3 4 2 2" xfId="8132" xr:uid="{D23F31DE-DF5E-400B-BC83-C4713CE7DC0D}"/>
    <cellStyle name="Comma 5 3 3 4 2 2 2" xfId="28814" xr:uid="{44E22B5A-8AC9-44B6-9DF0-AC3738C6752C}"/>
    <cellStyle name="Comma 5 3 3 4 2 2 2 2" xfId="55071" xr:uid="{C59849D3-C784-4B26-AA99-A1D900A8C0F3}"/>
    <cellStyle name="Comma 5 3 3 4 2 2 3" xfId="26426" xr:uid="{87070496-17E9-423A-95AA-DEBB5AAB7535}"/>
    <cellStyle name="Comma 5 3 3 4 2 2 4" xfId="18512" xr:uid="{7CF101F4-752D-451D-9E49-459B5FF8B790}"/>
    <cellStyle name="Comma 5 3 3 4 2 2 4 2" xfId="45750" xr:uid="{9A94291C-AFD3-4DD3-B2AC-1C724CB56244}"/>
    <cellStyle name="Comma 5 3 3 4 2 2 5" xfId="35500" xr:uid="{96A097EE-E201-4C41-A94A-644C4CDEE075}"/>
    <cellStyle name="Comma 5 3 3 4 2 3" xfId="10965" xr:uid="{6BC6D22C-CA9A-488E-9BE4-5969886E9335}"/>
    <cellStyle name="Comma 5 3 3 4 2 3 2" xfId="21345" xr:uid="{B7A056D4-ECD6-40E8-8A5B-DCB66A018305}"/>
    <cellStyle name="Comma 5 3 3 4 2 3 2 2" xfId="48583" xr:uid="{0ECA2506-998D-4D7F-8D26-45C01A8C6D92}"/>
    <cellStyle name="Comma 5 3 3 4 2 3 3" xfId="38333" xr:uid="{AD27D14B-D3E9-4E99-A2B8-CF3887D2B267}"/>
    <cellStyle name="Comma 5 3 3 4 2 4" xfId="25012" xr:uid="{E08E245D-8144-4A86-A04C-A73CB83D9FB3}"/>
    <cellStyle name="Comma 5 3 3 4 2 4 2" xfId="52040" xr:uid="{0B61B76B-821E-488D-ABD7-F3A0B165FF16}"/>
    <cellStyle name="Comma 5 3 3 4 2 5" xfId="15679" xr:uid="{9625911F-7BD7-4E4C-A80D-21EFAD9DA1DA}"/>
    <cellStyle name="Comma 5 3 3 4 2 5 2" xfId="42917" xr:uid="{D34F1373-B34D-47FE-AF19-B867E08FCC3F}"/>
    <cellStyle name="Comma 5 3 3 4 2 6" xfId="31121" xr:uid="{6894AD09-72A0-429A-A9D2-6E0BC499A29D}"/>
    <cellStyle name="Comma 5 3 3 4 3" xfId="3756" xr:uid="{00EC3BAB-29F6-4D69-931D-C62FB1330BB3}"/>
    <cellStyle name="Comma 5 3 3 4 4" xfId="5583" xr:uid="{7181AE80-8639-498C-A59D-EE4E64C98FE0}"/>
    <cellStyle name="Comma 5 3 3 4 5" xfId="22817" xr:uid="{3C86FB75-35ED-4065-BED9-AD16BE196B09}"/>
    <cellStyle name="Comma 5 3 3 4 5 2" xfId="50038" xr:uid="{1CAF9701-0D22-45FB-8416-ADFF54611EAC}"/>
    <cellStyle name="Comma 5 3 3 4 6" xfId="13555" xr:uid="{3EF329A3-CCDA-41DE-AE12-D7C82BAF5B3C}"/>
    <cellStyle name="Comma 5 3 3 4 6 2" xfId="40793" xr:uid="{167383BD-5553-4C20-9C21-B9408521D645}"/>
    <cellStyle name="Comma 5 3 3 5" xfId="2641" xr:uid="{50B23BE1-FAA9-46E4-A8E7-8A4490A32E53}"/>
    <cellStyle name="Comma 5 3 3 5 2" xfId="5887" xr:uid="{3E813E18-B0C4-4A61-954F-0832ECDCEA05}"/>
    <cellStyle name="Comma 5 3 3 5 2 2" xfId="28785" xr:uid="{581FEFB4-6F0C-48EC-A058-B187D5CBC37A}"/>
    <cellStyle name="Comma 5 3 3 5 2 2 2" xfId="55042" xr:uid="{360C0801-B14C-4BB1-A5C5-6E8296587005}"/>
    <cellStyle name="Comma 5 3 3 5 2 3" xfId="28743" xr:uid="{C96C4D81-E22C-4F98-B28C-93903D1671C6}"/>
    <cellStyle name="Comma 5 3 3 5 2 4" xfId="15294" xr:uid="{CF698F24-6FC1-46B1-A258-F410534BC6B4}"/>
    <cellStyle name="Comma 5 3 3 5 2 4 2" xfId="42532" xr:uid="{FDEE8DF6-676F-438D-88C1-950ADD309B25}"/>
    <cellStyle name="Comma 5 3 3 5 2 5" xfId="33255" xr:uid="{6EA54C9F-914C-411A-9698-8519A30565A7}"/>
    <cellStyle name="Comma 5 3 3 5 3" xfId="7747" xr:uid="{450B23D3-4FC8-4828-8AFA-B252D2BA1370}"/>
    <cellStyle name="Comma 5 3 3 5 3 2" xfId="18127" xr:uid="{13C7BA8E-ED60-4095-BE9E-E3C8083CED13}"/>
    <cellStyle name="Comma 5 3 3 5 3 2 2" xfId="45365" xr:uid="{5FCE4A29-3416-4620-A755-05C5829345B7}"/>
    <cellStyle name="Comma 5 3 3 5 3 3" xfId="35115" xr:uid="{DCE5D3EC-FB6D-4DDB-BB59-7364594CF38C}"/>
    <cellStyle name="Comma 5 3 3 5 4" xfId="10580" xr:uid="{FFAA8AAB-BA1B-4B90-81BB-71EB25042081}"/>
    <cellStyle name="Comma 5 3 3 5 4 2" xfId="20960" xr:uid="{24345682-E9D0-43FC-A558-C81380798E12}"/>
    <cellStyle name="Comma 5 3 3 5 4 2 2" xfId="48198" xr:uid="{663AD0E1-29B3-4C3E-A4B4-80C3D8666FC9}"/>
    <cellStyle name="Comma 5 3 3 5 4 3" xfId="37948" xr:uid="{9A2DAE16-D8BE-41D2-97EF-27087F003AB3}"/>
    <cellStyle name="Comma 5 3 3 5 5" xfId="25194" xr:uid="{3EB1155C-4B2B-4DCD-A382-FB49D470E246}"/>
    <cellStyle name="Comma 5 3 3 5 5 2" xfId="52211" xr:uid="{A7BB3FCA-240D-4A05-A5B0-7249A1D6DEB4}"/>
    <cellStyle name="Comma 5 3 3 5 6" xfId="13010" xr:uid="{2CF50944-CDE3-4FD0-AE98-F28C28603841}"/>
    <cellStyle name="Comma 5 3 3 5 6 2" xfId="40248" xr:uid="{EE50E68B-4B5E-4D79-8CAA-2D3F7EEA7BE6}"/>
    <cellStyle name="Comma 5 3 3 5 7" xfId="30736" xr:uid="{2E0AFF97-CBF8-4D89-B417-0B2F3062B97E}"/>
    <cellStyle name="Comma 5 3 3 6" xfId="2325" xr:uid="{BEE06D20-36C0-4EEB-87BD-A9267048E613}"/>
    <cellStyle name="Comma 5 3 3 6 2" xfId="7433" xr:uid="{7742A9BA-8B3A-4A12-99A3-BBBF37D05C52}"/>
    <cellStyle name="Comma 5 3 3 6 2 2" xfId="17813" xr:uid="{DC8F4D0E-F529-4B08-97A3-F34AAAECA994}"/>
    <cellStyle name="Comma 5 3 3 6 2 2 2" xfId="45051" xr:uid="{9B3EB12A-D967-4EF4-8E1A-96C206B8C8C5}"/>
    <cellStyle name="Comma 5 3 3 6 2 3" xfId="34801" xr:uid="{2C76D588-1003-4B56-9D50-1D76E6973887}"/>
    <cellStyle name="Comma 5 3 3 6 3" xfId="10266" xr:uid="{581A63AA-E321-4426-B5B2-87B73DC4250D}"/>
    <cellStyle name="Comma 5 3 3 6 3 2" xfId="20646" xr:uid="{A882D77E-9F35-478C-9C88-94B4A7DBAB5A}"/>
    <cellStyle name="Comma 5 3 3 6 3 2 2" xfId="47884" xr:uid="{A5CD659D-C6CF-4327-804F-E0824539202D}"/>
    <cellStyle name="Comma 5 3 3 6 3 3" xfId="37634" xr:uid="{C5D658E3-1C27-4F80-B500-061BCE54A635}"/>
    <cellStyle name="Comma 5 3 3 6 4" xfId="23577" xr:uid="{A870CE88-37E2-43A5-AB1A-C68193C65C41}"/>
    <cellStyle name="Comma 5 3 3 6 4 2" xfId="50743" xr:uid="{717210EF-EDE0-4FBB-9132-50FE8BDBB3C0}"/>
    <cellStyle name="Comma 5 3 3 6 5" xfId="27258" xr:uid="{BA72019F-A8D3-4A8B-BD09-D81AE1568DD8}"/>
    <cellStyle name="Comma 5 3 3 6 6" xfId="14980" xr:uid="{338290DD-4F68-45EF-A73A-92B5D43DB0B6}"/>
    <cellStyle name="Comma 5 3 3 6 6 2" xfId="42218" xr:uid="{06B51AF2-D3CE-4D1F-984E-6AFE3045B721}"/>
    <cellStyle name="Comma 5 3 3 6 7" xfId="30422" xr:uid="{BDDF74E9-67AD-44D0-BDF4-66A27AEDE991}"/>
    <cellStyle name="Comma 5 3 3 7" xfId="3864" xr:uid="{0D9E334E-21C7-43AE-996C-7611605D6E3D}"/>
    <cellStyle name="Comma 5 3 3 7 2" xfId="8679" xr:uid="{1953CA5A-ACBA-42E6-8B26-80CC5090B7D8}"/>
    <cellStyle name="Comma 5 3 3 7 2 2" xfId="19059" xr:uid="{30D87115-8ACE-4DD8-907A-2AADC73F355A}"/>
    <cellStyle name="Comma 5 3 3 7 2 2 2" xfId="46297" xr:uid="{0004A291-7195-4EE8-B2B4-8CAE4C49CE7C}"/>
    <cellStyle name="Comma 5 3 3 7 2 3" xfId="36047" xr:uid="{A32A04B0-EF50-40D4-B516-370C7B47A5B8}"/>
    <cellStyle name="Comma 5 3 3 7 3" xfId="11512" xr:uid="{4E84BE00-9F3C-4C55-8112-ED4417984FCB}"/>
    <cellStyle name="Comma 5 3 3 7 3 2" xfId="21892" xr:uid="{2F79C758-B081-4691-AB29-9D227FC92643}"/>
    <cellStyle name="Comma 5 3 3 7 3 2 2" xfId="49130" xr:uid="{9BB1AFA4-3530-4931-8CE2-46082325797A}"/>
    <cellStyle name="Comma 5 3 3 7 3 3" xfId="38880" xr:uid="{A75AD548-CA5E-4000-B4D5-E26BCE5A02BE}"/>
    <cellStyle name="Comma 5 3 3 7 4" xfId="27909" xr:uid="{08B952AE-A84E-4BC2-8F19-3D3C068CE1B5}"/>
    <cellStyle name="Comma 5 3 3 7 4 2" xfId="54348" xr:uid="{11430E4C-1019-4D90-B94B-EAB5DBABF857}"/>
    <cellStyle name="Comma 5 3 3 7 5" xfId="27737" xr:uid="{ED76BFC2-EEDF-4FB7-A6B4-11DC75DB47B3}"/>
    <cellStyle name="Comma 5 3 3 7 6" xfId="16226" xr:uid="{800FF66E-3845-4C60-89AC-D193D6C41D61}"/>
    <cellStyle name="Comma 5 3 3 7 6 2" xfId="43464" xr:uid="{69FED35B-CDA8-42D2-A23D-33391FDFFD56}"/>
    <cellStyle name="Comma 5 3 3 7 7" xfId="31668" xr:uid="{AECC311C-8BC2-4022-AC37-419E4066E2B2}"/>
    <cellStyle name="Comma 5 3 3 8" xfId="4891" xr:uid="{60F9F00C-68BC-4A93-97D1-BDA58C46D369}"/>
    <cellStyle name="Comma 5 3 3 8 2" xfId="14183" xr:uid="{61381050-92B3-4FA6-8363-7E6266F742B5}"/>
    <cellStyle name="Comma 5 3 3 8 2 2" xfId="41421" xr:uid="{7D159F59-C8B7-481B-AF2A-03E449D1832B}"/>
    <cellStyle name="Comma 5 3 3 8 3" xfId="32455" xr:uid="{B8DB641F-A355-40F5-A0A0-2966EA449C62}"/>
    <cellStyle name="Comma 5 3 3 9" xfId="6636" xr:uid="{E3758294-7836-45FB-BFA2-D256025DA0C4}"/>
    <cellStyle name="Comma 5 3 3 9 2" xfId="17016" xr:uid="{68596A21-E0E9-4D34-AEDB-9E8FD4AFDD13}"/>
    <cellStyle name="Comma 5 3 3 9 2 2" xfId="44254" xr:uid="{EE3E8588-E318-43B8-A9C9-16D119EE6C36}"/>
    <cellStyle name="Comma 5 3 3 9 3" xfId="34004" xr:uid="{F413B930-2989-4049-A54C-D9F8D6E729C9}"/>
    <cellStyle name="Comma 5 3 4" xfId="522" xr:uid="{8E729EC5-7C60-4B61-A8F4-3F5DB5370BCB}"/>
    <cellStyle name="Comma 5 3 4 10" xfId="12696" xr:uid="{A9E8DBE9-4EF6-4E9C-A6E4-8BD1D429A396}"/>
    <cellStyle name="Comma 5 3 4 10 2" xfId="39934" xr:uid="{BFD8E46B-45D8-4CA0-919C-278E73116259}"/>
    <cellStyle name="Comma 5 3 4 11" xfId="29626" xr:uid="{55E6A766-5DAF-415E-BFEC-496B2678BE78}"/>
    <cellStyle name="Comma 5 3 4 2" xfId="1659" xr:uid="{57987A4A-8765-4B4B-A60F-A079DF531A84}"/>
    <cellStyle name="Comma 5 3 4 2 2" xfId="3074" xr:uid="{1E6B3DFB-8E00-4D3F-BD34-3DEE7348EBBC}"/>
    <cellStyle name="Comma 5 3 4 2 2 2" xfId="8135" xr:uid="{F84AB726-A26F-4BC1-91AB-2864E69A813E}"/>
    <cellStyle name="Comma 5 3 4 2 2 2 2" xfId="28817" xr:uid="{9F0889E8-76CD-4F58-AE5F-CEC1408451DC}"/>
    <cellStyle name="Comma 5 3 4 2 2 2 2 2" xfId="55074" xr:uid="{C1938F30-D36F-4575-9046-459562099F06}"/>
    <cellStyle name="Comma 5 3 4 2 2 2 3" xfId="27875" xr:uid="{DE171234-A827-482D-BB86-732EDFEC67C2}"/>
    <cellStyle name="Comma 5 3 4 2 2 2 4" xfId="18515" xr:uid="{863920D7-3BC2-4D94-AD64-257A878CD19B}"/>
    <cellStyle name="Comma 5 3 4 2 2 2 4 2" xfId="45753" xr:uid="{3D806112-6042-4DCF-879A-AD38B2FC7C81}"/>
    <cellStyle name="Comma 5 3 4 2 2 2 5" xfId="35503" xr:uid="{5079352A-E98C-4F59-A30B-BAC845ED50EF}"/>
    <cellStyle name="Comma 5 3 4 2 2 3" xfId="10968" xr:uid="{44A92B28-4957-4E61-8F0B-946F956BEF9C}"/>
    <cellStyle name="Comma 5 3 4 2 2 3 2" xfId="21348" xr:uid="{421A8BDE-FD58-4E73-B207-D6150CD4448C}"/>
    <cellStyle name="Comma 5 3 4 2 2 3 2 2" xfId="48586" xr:uid="{43CCBA83-6323-4580-9F7F-0A0C6A1F067E}"/>
    <cellStyle name="Comma 5 3 4 2 2 3 3" xfId="38336" xr:uid="{2AB6C355-8B9D-4A97-AF08-5AA7B32B5D83}"/>
    <cellStyle name="Comma 5 3 4 2 2 4" xfId="22914" xr:uid="{2A8B20A6-198A-4647-BC55-081ED7D0341A}"/>
    <cellStyle name="Comma 5 3 4 2 2 4 2" xfId="50130" xr:uid="{B9F8F22B-2A37-4197-8156-25F100F83ACE}"/>
    <cellStyle name="Comma 5 3 4 2 2 5" xfId="15682" xr:uid="{EA76141A-01C3-4C10-BCD6-B2672D6DCC48}"/>
    <cellStyle name="Comma 5 3 4 2 2 5 2" xfId="42920" xr:uid="{A6360E82-6787-4490-9371-CAA7902CA76F}"/>
    <cellStyle name="Comma 5 3 4 2 2 6" xfId="31124" xr:uid="{D036D9C9-EA66-4A51-8853-4DBC66704446}"/>
    <cellStyle name="Comma 5 3 4 2 3" xfId="3648" xr:uid="{4E072D68-DB4B-4CE0-9F33-3C310CEC4E59}"/>
    <cellStyle name="Comma 5 3 4 2 4" xfId="5586" xr:uid="{2F0712C0-D66F-4928-883D-F803EED77B9A}"/>
    <cellStyle name="Comma 5 3 4 2 5" xfId="22971" xr:uid="{628503BB-B38E-4F35-B4CA-13F1B9CADC29}"/>
    <cellStyle name="Comma 5 3 4 2 5 2" xfId="50181" xr:uid="{736C3B91-C798-4888-B36F-093CB273B3E4}"/>
    <cellStyle name="Comma 5 3 4 2 6" xfId="13558" xr:uid="{F5BA6AD6-F151-430A-A8DF-BA7A92785627}"/>
    <cellStyle name="Comma 5 3 4 2 6 2" xfId="40796" xr:uid="{636390E7-9EDF-4DD0-BB33-0AE25A042F81}"/>
    <cellStyle name="Comma 5 3 4 3" xfId="1660" xr:uid="{EA57D94D-24AD-4050-8D7D-B9B248EC2130}"/>
    <cellStyle name="Comma 5 3 4 3 2" xfId="2717" xr:uid="{ABE28C54-51A5-46B9-A17B-BFFED125266B}"/>
    <cellStyle name="Comma 5 3 4 3 2 2" xfId="7822" xr:uid="{4582726E-13CB-45CC-91E0-45834ED351A7}"/>
    <cellStyle name="Comma 5 3 4 3 2 2 2" xfId="18202" xr:uid="{1B281D5C-B9C2-4C54-A267-D01F8CAD6245}"/>
    <cellStyle name="Comma 5 3 4 3 2 2 2 2" xfId="45440" xr:uid="{7DE6E256-09D7-40F1-A86C-B5ACCFB6D095}"/>
    <cellStyle name="Comma 5 3 4 3 2 2 3" xfId="35190" xr:uid="{8E388368-65EE-4279-9194-F802111BB0B0}"/>
    <cellStyle name="Comma 5 3 4 3 2 3" xfId="10655" xr:uid="{DD1CD622-E365-43AB-A7C6-B88C9D00B12A}"/>
    <cellStyle name="Comma 5 3 4 3 2 3 2" xfId="21035" xr:uid="{26A8D543-6BFA-4323-A70A-01BFB9867448}"/>
    <cellStyle name="Comma 5 3 4 3 2 3 2 2" xfId="48273" xr:uid="{F5D90FFC-60F5-4336-A7F6-215DD70DEDDE}"/>
    <cellStyle name="Comma 5 3 4 3 2 3 3" xfId="38023" xr:uid="{F52F6C38-E72E-47F6-9F7F-3750C9DED63A}"/>
    <cellStyle name="Comma 5 3 4 3 2 4" xfId="28667" xr:uid="{85988499-F55D-4C44-9996-EF1489A08A38}"/>
    <cellStyle name="Comma 5 3 4 3 2 4 2" xfId="54943" xr:uid="{04A8D6ED-EAFB-4185-B536-8897064308E0}"/>
    <cellStyle name="Comma 5 3 4 3 2 5" xfId="27213" xr:uid="{28BA3E61-F84C-4D3B-8CEA-91E220266F46}"/>
    <cellStyle name="Comma 5 3 4 3 2 6" xfId="15369" xr:uid="{4FBBC18C-99AF-4623-833A-201B50AF0933}"/>
    <cellStyle name="Comma 5 3 4 3 2 6 2" xfId="42607" xr:uid="{0D6A36BC-2E5B-427A-B554-8C3BA508C933}"/>
    <cellStyle name="Comma 5 3 4 3 2 7" xfId="30811" xr:uid="{E032C9DC-ADCD-488F-B646-70FDD75D7A89}"/>
    <cellStyle name="Comma 5 3 4 3 3" xfId="2916" xr:uid="{B1F8A936-1DCF-48F4-B592-F8AD197847A5}"/>
    <cellStyle name="Comma 5 3 4 3 4" xfId="5587" xr:uid="{F01838BA-B82C-4806-814A-D5A749916602}"/>
    <cellStyle name="Comma 5 3 4 3 5" xfId="22772" xr:uid="{1857A287-387C-4F34-B638-5925DB4589B4}"/>
    <cellStyle name="Comma 5 3 4 3 5 2" xfId="49998" xr:uid="{1A5EA50C-B13C-449D-81B9-B8BCB5E0FD28}"/>
    <cellStyle name="Comma 5 3 4 3 6" xfId="13099" xr:uid="{25FBBDFE-2605-4A3F-BF4C-F0493731C144}"/>
    <cellStyle name="Comma 5 3 4 3 6 2" xfId="40337" xr:uid="{824BF873-304E-4202-8308-8FECD0DB0A52}"/>
    <cellStyle name="Comma 5 3 4 4" xfId="1658" xr:uid="{09BAA818-DD2B-44BE-ACF7-1FADC5275B3C}"/>
    <cellStyle name="Comma 5 3 4 4 2" xfId="4703" xr:uid="{65355981-FABC-499A-A2F1-10BA1FCC9C27}"/>
    <cellStyle name="Comma 5 3 4 4 2 2" xfId="9437" xr:uid="{9EFD2A74-BC41-4748-846B-5EBEE387F34E}"/>
    <cellStyle name="Comma 5 3 4 4 2 2 2" xfId="19817" xr:uid="{74EC0CED-EE1C-42F6-8226-792195E3A790}"/>
    <cellStyle name="Comma 5 3 4 4 2 2 2 2" xfId="47055" xr:uid="{FE02B1CD-FFE4-43E5-8254-4B4A7FD42DDD}"/>
    <cellStyle name="Comma 5 3 4 4 2 2 3" xfId="36805" xr:uid="{3D71402F-672E-4FB2-A3B9-6011E6B9ACAB}"/>
    <cellStyle name="Comma 5 3 4 4 2 3" xfId="12270" xr:uid="{26D2EC7F-5399-4370-A2C5-3604AE04D218}"/>
    <cellStyle name="Comma 5 3 4 4 2 3 2" xfId="22650" xr:uid="{C4E17219-2F0E-4910-B3F7-8722E661FF01}"/>
    <cellStyle name="Comma 5 3 4 4 2 3 2 2" xfId="49888" xr:uid="{CF02C338-A349-441F-A634-413C016392FF}"/>
    <cellStyle name="Comma 5 3 4 4 2 3 3" xfId="39638" xr:uid="{DB253A17-C01C-4B76-8A0B-3AF562F02F0E}"/>
    <cellStyle name="Comma 5 3 4 4 2 4" xfId="16984" xr:uid="{63C61DEC-7C0E-49C7-B14C-167A029FD04E}"/>
    <cellStyle name="Comma 5 3 4 4 2 4 2" xfId="44222" xr:uid="{0AC20F92-8F2F-46A8-B574-8EFFDCEB30B4}"/>
    <cellStyle name="Comma 5 3 4 4 2 5" xfId="32426" xr:uid="{0B2C7E81-CE69-455D-8B08-56E7652AD386}"/>
    <cellStyle name="Comma 5 3 4 4 3" xfId="23102" xr:uid="{C506F092-925A-43DD-84D6-F077CFD6D7C4}"/>
    <cellStyle name="Comma 5 3 4 5" xfId="4172" xr:uid="{F78AAA24-4C61-4DE3-A204-A3F9800FF5C7}"/>
    <cellStyle name="Comma 5 3 4 5 2" xfId="8925" xr:uid="{A58B6D7A-5529-4ABD-AD00-89A081DCD93C}"/>
    <cellStyle name="Comma 5 3 4 5 2 2" xfId="19305" xr:uid="{0A7A5201-D58E-403A-B738-DA6E98421AA9}"/>
    <cellStyle name="Comma 5 3 4 5 2 2 2" xfId="46543" xr:uid="{6568191E-E823-49B4-925F-7F4145EDA7D1}"/>
    <cellStyle name="Comma 5 3 4 5 2 3" xfId="36293" xr:uid="{7DD89FC3-2091-4DD5-8DCD-13368498DB2B}"/>
    <cellStyle name="Comma 5 3 4 5 3" xfId="11758" xr:uid="{740E319C-120B-4753-B3CA-E6274773D509}"/>
    <cellStyle name="Comma 5 3 4 5 3 2" xfId="22138" xr:uid="{0DC4BC41-5A7B-436E-8B3B-47583A00A85E}"/>
    <cellStyle name="Comma 5 3 4 5 3 2 2" xfId="49376" xr:uid="{4715D5B5-54CB-49E9-894C-BC563B2CEBBC}"/>
    <cellStyle name="Comma 5 3 4 5 3 3" xfId="39126" xr:uid="{2915ED5F-CBD4-4D0C-8A07-3BD087570FF1}"/>
    <cellStyle name="Comma 5 3 4 5 4" xfId="26262" xr:uid="{E742CDDB-64A8-4174-BEA2-C8761F2F5DF2}"/>
    <cellStyle name="Comma 5 3 4 5 4 2" xfId="53064" xr:uid="{2038C0F0-C2F9-414A-A7F7-800C2777C1B7}"/>
    <cellStyle name="Comma 5 3 4 5 5" xfId="27963" xr:uid="{DFE470D1-C7D2-4217-BF91-BE066EEE1B75}"/>
    <cellStyle name="Comma 5 3 4 5 6" xfId="16472" xr:uid="{EB16CABC-DB0A-4A22-9994-35D48E88051D}"/>
    <cellStyle name="Comma 5 3 4 5 6 2" xfId="43710" xr:uid="{9CD3C0C7-86F8-44B9-A8EF-DDAF710F3007}"/>
    <cellStyle name="Comma 5 3 4 5 7" xfId="31914" xr:uid="{14F57534-11A3-4192-94A6-85AC72A1A8C6}"/>
    <cellStyle name="Comma 5 3 4 6" xfId="4892" xr:uid="{9DF4D3A4-4753-49BC-8F8F-7BD06AAA1153}"/>
    <cellStyle name="Comma 5 3 4 6 2" xfId="14184" xr:uid="{BB1859B3-1C13-42F9-A13E-F2C22D0EB8AB}"/>
    <cellStyle name="Comma 5 3 4 6 2 2" xfId="41422" xr:uid="{01190D22-86EB-4D54-8918-96B4857655FB}"/>
    <cellStyle name="Comma 5 3 4 6 3" xfId="32456" xr:uid="{FF0D8B82-8A2F-44D9-8513-AA56BB655267}"/>
    <cellStyle name="Comma 5 3 4 7" xfId="6637" xr:uid="{D102E9FC-A4F4-4371-8BA4-6450BA08EF16}"/>
    <cellStyle name="Comma 5 3 4 7 2" xfId="17017" xr:uid="{37866365-8274-4FA5-BC53-7E564A70A40C}"/>
    <cellStyle name="Comma 5 3 4 7 2 2" xfId="44255" xr:uid="{36EE68EA-2962-4F3B-B9EF-C0D1ED3B17A5}"/>
    <cellStyle name="Comma 5 3 4 7 3" xfId="34005" xr:uid="{749EFF9D-3196-4C28-BAE4-E05CDE0FF6C8}"/>
    <cellStyle name="Comma 5 3 4 8" xfId="9470" xr:uid="{22DB27E8-5F78-423F-9DB1-72AFDBE370E1}"/>
    <cellStyle name="Comma 5 3 4 8 2" xfId="19850" xr:uid="{04E5EF52-9AC8-4B54-9B2F-C5E313F0E317}"/>
    <cellStyle name="Comma 5 3 4 8 2 2" xfId="47088" xr:uid="{663BC76B-9CEB-4F8C-9069-87EF4EF0BC72}"/>
    <cellStyle name="Comma 5 3 4 8 3" xfId="36838" xr:uid="{4E468DA4-D7C3-4138-976C-7DA731EEA395}"/>
    <cellStyle name="Comma 5 3 4 9" xfId="25207" xr:uid="{4C5C8E94-0BE4-414A-A831-00E4FD4721B4}"/>
    <cellStyle name="Comma 5 3 4 9 2" xfId="52223" xr:uid="{CB55B246-1324-46FA-949F-3AA9A1066E17}"/>
    <cellStyle name="Comma 5 3 5" xfId="1661" xr:uid="{A2A2D68C-DC68-4054-A7B6-F7797B8C36D4}"/>
    <cellStyle name="Comma 5 3 5 2" xfId="3075" xr:uid="{2355FD16-96BD-4FDA-A0A3-BB0526E1FDE9}"/>
    <cellStyle name="Comma 5 3 5 2 2" xfId="8136" xr:uid="{F7B9C1E2-D0F5-4C56-85B1-A424468DE106}"/>
    <cellStyle name="Comma 5 3 5 2 2 2" xfId="28818" xr:uid="{0C4583E0-E51A-4A18-A1CC-80B903DEB323}"/>
    <cellStyle name="Comma 5 3 5 2 2 2 2" xfId="55075" xr:uid="{19D7AAF0-5032-413D-AB50-CFC1928A3E2E}"/>
    <cellStyle name="Comma 5 3 5 2 2 3" xfId="25974" xr:uid="{D43140FD-03B7-434D-8903-A9AFEC01DDB9}"/>
    <cellStyle name="Comma 5 3 5 2 2 4" xfId="18516" xr:uid="{01428B89-5C04-4F70-985A-EB5F2EA8EC1A}"/>
    <cellStyle name="Comma 5 3 5 2 2 4 2" xfId="45754" xr:uid="{31A347E8-2516-4B41-B225-770477302474}"/>
    <cellStyle name="Comma 5 3 5 2 2 5" xfId="35504" xr:uid="{F930BD13-E8B6-472E-9B15-D86B325D82CE}"/>
    <cellStyle name="Comma 5 3 5 2 3" xfId="10969" xr:uid="{4BEF78E0-A4A7-4F58-8678-E3360D2E6966}"/>
    <cellStyle name="Comma 5 3 5 2 3 2" xfId="21349" xr:uid="{EAD63FA9-433D-4ED5-B4A2-F38E1F9017CA}"/>
    <cellStyle name="Comma 5 3 5 2 3 2 2" xfId="48587" xr:uid="{696DBD0C-675E-4B00-97F4-82B81A9714AA}"/>
    <cellStyle name="Comma 5 3 5 2 3 3" xfId="38337" xr:uid="{F5F24ED5-654E-41B7-99F2-8DD779F85E85}"/>
    <cellStyle name="Comma 5 3 5 2 4" xfId="25697" xr:uid="{B7A45B9A-3376-46E9-AD04-F9FACF382EFF}"/>
    <cellStyle name="Comma 5 3 5 2 4 2" xfId="52667" xr:uid="{B2E32068-7188-4120-A89E-8D51EA0D47B7}"/>
    <cellStyle name="Comma 5 3 5 2 5" xfId="15683" xr:uid="{1E7AFA6A-98B6-4EBA-89F7-E652CA1C1639}"/>
    <cellStyle name="Comma 5 3 5 2 5 2" xfId="42921" xr:uid="{31659D6E-F368-478D-B7F7-20CCC8CA3242}"/>
    <cellStyle name="Comma 5 3 5 2 6" xfId="31125" xr:uid="{0F90FD73-F16A-4092-8B22-FED304296CAF}"/>
    <cellStyle name="Comma 5 3 5 3" xfId="3654" xr:uid="{CCC6C1DA-A5B2-4091-AE62-F92F479C6D28}"/>
    <cellStyle name="Comma 5 3 5 4" xfId="4447" xr:uid="{D06EAB26-ADDB-442D-8398-D99904028D67}"/>
    <cellStyle name="Comma 5 3 5 4 2" xfId="9200" xr:uid="{AC6E4621-0D03-46D0-B224-1C982E1E0B6A}"/>
    <cellStyle name="Comma 5 3 5 4 2 2" xfId="19580" xr:uid="{98ECB794-F989-456C-A5EB-8BFBAE3F9261}"/>
    <cellStyle name="Comma 5 3 5 4 2 2 2" xfId="46818" xr:uid="{59CF6496-B9A0-4B2D-9E15-141ECE9182B9}"/>
    <cellStyle name="Comma 5 3 5 4 2 3" xfId="36568" xr:uid="{D86312CD-6FAB-4562-A54E-C0C688CB2B39}"/>
    <cellStyle name="Comma 5 3 5 4 3" xfId="12033" xr:uid="{87EC4D66-1D0C-4CD7-B3A2-DCF385388547}"/>
    <cellStyle name="Comma 5 3 5 4 3 2" xfId="22413" xr:uid="{73591DCB-CC01-40FF-B2A9-A2227BA7AD0D}"/>
    <cellStyle name="Comma 5 3 5 4 3 2 2" xfId="49651" xr:uid="{21F4293B-D043-4F68-A1C3-70D4D586DD2E}"/>
    <cellStyle name="Comma 5 3 5 4 3 3" xfId="39401" xr:uid="{BC70BEF0-1A71-4471-B319-924518130DEC}"/>
    <cellStyle name="Comma 5 3 5 4 4" xfId="16747" xr:uid="{F55D48EE-860A-4663-947E-CFA08CC2BADE}"/>
    <cellStyle name="Comma 5 3 5 4 4 2" xfId="43985" xr:uid="{695FF9C3-491B-420C-AE1D-86C70A21E4B1}"/>
    <cellStyle name="Comma 5 3 5 4 5" xfId="32189" xr:uid="{48E0DB76-DD49-4EC1-B91C-47D1CCCAF1B8}"/>
    <cellStyle name="Comma 5 3 5 5" xfId="5588" xr:uid="{A8453E57-F22C-40F4-8F80-466C61E336E1}"/>
    <cellStyle name="Comma 5 3 5 6" xfId="25040" xr:uid="{45A78E66-D73A-4030-9391-F9590A206D39}"/>
    <cellStyle name="Comma 5 3 5 6 2" xfId="52065" xr:uid="{E1806409-D490-4E76-97E8-A408E6C310DE}"/>
    <cellStyle name="Comma 5 3 5 7" xfId="13559" xr:uid="{B06A4413-5448-4797-96CE-C12A57B6131C}"/>
    <cellStyle name="Comma 5 3 5 7 2" xfId="40797" xr:uid="{8DCE86E7-37FE-4775-929B-1BEFB4DE38F8}"/>
    <cellStyle name="Comma 5 3 6" xfId="1662" xr:uid="{895BC242-3E79-402E-A0B0-1BF15B960ECB}"/>
    <cellStyle name="Comma 5 3 6 2" xfId="2920" xr:uid="{C225305E-5C2B-44C0-B842-A3CC70DE1BA7}"/>
    <cellStyle name="Comma 5 3 6 2 2" xfId="8018" xr:uid="{3C753D50-4B88-4881-AC92-18D3B90F177A}"/>
    <cellStyle name="Comma 5 3 6 2 2 2" xfId="27330" xr:uid="{B5F8CDC0-77F8-42D5-B1DD-01EC8A1DA66E}"/>
    <cellStyle name="Comma 5 3 6 2 2 2 2" xfId="53901" xr:uid="{FE6F197A-EA11-481A-9CD1-3312246052F2}"/>
    <cellStyle name="Comma 5 3 6 2 2 3" xfId="26684" xr:uid="{EC5687AB-D8CC-4E67-B674-0C6656BAA116}"/>
    <cellStyle name="Comma 5 3 6 2 2 4" xfId="18398" xr:uid="{FEE91664-79D6-4C1F-9AD6-2ADE8FDEE73D}"/>
    <cellStyle name="Comma 5 3 6 2 2 4 2" xfId="45636" xr:uid="{F4C8E552-63B2-4CE8-B218-6948EC96FC1C}"/>
    <cellStyle name="Comma 5 3 6 2 2 5" xfId="35386" xr:uid="{ED91C902-B6B3-480D-B2D1-6D068D805740}"/>
    <cellStyle name="Comma 5 3 6 2 3" xfId="10851" xr:uid="{359A852E-C42B-441B-84D7-DA8D525AFE0E}"/>
    <cellStyle name="Comma 5 3 6 2 3 2" xfId="21231" xr:uid="{F567B01D-7CBF-4916-A3DA-D8BD1FF62938}"/>
    <cellStyle name="Comma 5 3 6 2 3 2 2" xfId="48469" xr:uid="{817FB4B2-B895-44E9-B8DC-1BBAC0F6F41C}"/>
    <cellStyle name="Comma 5 3 6 2 3 3" xfId="38219" xr:uid="{B764F1CB-D354-455E-B2C4-9D1AB2AA6D75}"/>
    <cellStyle name="Comma 5 3 6 2 4" xfId="24198" xr:uid="{F8B24BA3-3323-4BE9-91D1-1449F985C044}"/>
    <cellStyle name="Comma 5 3 6 2 4 2" xfId="51303" xr:uid="{40514F55-0100-4811-8850-F97CA7A8BA16}"/>
    <cellStyle name="Comma 5 3 6 2 5" xfId="15565" xr:uid="{2CFAC5C2-739B-4F52-A2CD-A748FADE9C32}"/>
    <cellStyle name="Comma 5 3 6 2 5 2" xfId="42803" xr:uid="{24313263-D073-4743-B251-FA89FD4F3C00}"/>
    <cellStyle name="Comma 5 3 6 2 6" xfId="31007" xr:uid="{C8DE1162-C1D3-43A7-9D95-FFBE3F700AB7}"/>
    <cellStyle name="Comma 5 3 6 3" xfId="2109" xr:uid="{2EE282A9-3C80-4748-AF8A-CBD82DB51403}"/>
    <cellStyle name="Comma 5 3 6 4" xfId="5589" xr:uid="{A849947E-12DE-48D8-988A-9323F84FE63A}"/>
    <cellStyle name="Comma 5 3 6 5" xfId="25261" xr:uid="{15CF3FBD-78A7-45DC-875A-89D800B309C7}"/>
    <cellStyle name="Comma 5 3 6 5 2" xfId="52272" xr:uid="{44316A89-7A88-447A-A940-87E02E7B327A}"/>
    <cellStyle name="Comma 5 3 6 6" xfId="13394" xr:uid="{AA9A6B36-B686-4FEB-BF2F-17D28EEE5A2C}"/>
    <cellStyle name="Comma 5 3 6 6 2" xfId="40632" xr:uid="{84B10B7F-8E86-492D-A850-441E4FE53A7E}"/>
    <cellStyle name="Comma 5 3 7" xfId="1648" xr:uid="{1D7912F5-C2EB-44E3-A739-FF19DBDFB0A8}"/>
    <cellStyle name="Comma 5 3 7 2" xfId="2538" xr:uid="{9B50F32C-57C8-444A-9230-373D843804D6}"/>
    <cellStyle name="Comma 5 3 7 2 2" xfId="7644" xr:uid="{EDB62B82-F29A-4C7B-95E5-9F76E44B97CC}"/>
    <cellStyle name="Comma 5 3 7 2 2 2" xfId="18024" xr:uid="{F4D00D86-5221-467A-8CDD-58E945119D23}"/>
    <cellStyle name="Comma 5 3 7 2 2 2 2" xfId="45262" xr:uid="{96CA50B9-849D-4C6B-BB2E-084F26F669CC}"/>
    <cellStyle name="Comma 5 3 7 2 2 3" xfId="35012" xr:uid="{8EC7ACEA-8E0B-4255-A433-741611498152}"/>
    <cellStyle name="Comma 5 3 7 2 3" xfId="10477" xr:uid="{14D944DB-330C-441D-863F-965B3FAAA7E7}"/>
    <cellStyle name="Comma 5 3 7 2 3 2" xfId="20857" xr:uid="{5D46C3AA-7A5B-4A78-B3D3-825FB2634E27}"/>
    <cellStyle name="Comma 5 3 7 2 3 2 2" xfId="48095" xr:uid="{10729E6E-8CB9-4BC9-BA3C-84851EE1C45D}"/>
    <cellStyle name="Comma 5 3 7 2 3 3" xfId="37845" xr:uid="{DC62B3F0-17A3-471C-8E62-3D18B88C9936}"/>
    <cellStyle name="Comma 5 3 7 2 4" xfId="26913" xr:uid="{036CD21E-EA9D-4C47-AE18-240B5F6EFD8E}"/>
    <cellStyle name="Comma 5 3 7 2 4 2" xfId="53574" xr:uid="{B37693EA-48A6-49AA-B4F6-6ED4CF00F07E}"/>
    <cellStyle name="Comma 5 3 7 2 5" xfId="27027" xr:uid="{0EFA2CA3-F2D6-4D72-BE25-0F8C886993DD}"/>
    <cellStyle name="Comma 5 3 7 2 6" xfId="15191" xr:uid="{1FB0E99C-910E-46E1-A531-3B58537E49EF}"/>
    <cellStyle name="Comma 5 3 7 2 6 2" xfId="42429" xr:uid="{FFBBBF87-800B-4302-88CC-EB0F10C19C85}"/>
    <cellStyle name="Comma 5 3 7 2 7" xfId="30633" xr:uid="{0E7C4F58-78F6-43F2-B317-A460FE84185E}"/>
    <cellStyle name="Comma 5 3 7 3" xfId="3662" xr:uid="{D2CDE7BD-9CBB-42AD-9FEB-E1B404F6DC5E}"/>
    <cellStyle name="Comma 5 3 7 4" xfId="5576" xr:uid="{76689A4B-00BA-46B5-B42A-301E8800EB9A}"/>
    <cellStyle name="Comma 5 3 7 5" xfId="23202" xr:uid="{8943F79A-82C2-44A0-989F-674DEC0E0D5C}"/>
    <cellStyle name="Comma 5 3 7 5 2" xfId="50392" xr:uid="{CC39AA13-E430-4462-9816-B258C8CC498E}"/>
    <cellStyle name="Comma 5 3 7 6" xfId="12907" xr:uid="{BBB3A2EB-4298-4A22-BBFA-0A11C281F2A0}"/>
    <cellStyle name="Comma 5 3 7 6 2" xfId="40145" xr:uid="{8AD94B5B-F285-4EED-810E-D4FBE5040662}"/>
    <cellStyle name="Comma 5 3 8" xfId="2232" xr:uid="{644F45BF-0ACA-4175-A984-FCD92126492C}"/>
    <cellStyle name="Comma 5 3 8 2" xfId="7340" xr:uid="{0B68A70B-96C1-4840-85B2-09C38362A242}"/>
    <cellStyle name="Comma 5 3 8 2 2" xfId="17720" xr:uid="{9EDB9D28-ADCF-403B-8E5A-B39A328FD343}"/>
    <cellStyle name="Comma 5 3 8 2 2 2" xfId="44958" xr:uid="{E327D588-9FA2-4705-9873-4772E545203F}"/>
    <cellStyle name="Comma 5 3 8 2 3" xfId="34708" xr:uid="{3BF2D820-0626-4499-83D0-B05BD0E87E45}"/>
    <cellStyle name="Comma 5 3 8 3" xfId="10173" xr:uid="{D3A0FC71-405A-4089-96B2-3E08C7B3F4CD}"/>
    <cellStyle name="Comma 5 3 8 3 2" xfId="20553" xr:uid="{B41D97BE-C438-40A6-AB72-79A3B13763AF}"/>
    <cellStyle name="Comma 5 3 8 3 2 2" xfId="47791" xr:uid="{62A60078-1E0C-4A48-9771-26DAE5A995E4}"/>
    <cellStyle name="Comma 5 3 8 3 3" xfId="37541" xr:uid="{75D10E5C-5492-411A-B157-245AEB20FC23}"/>
    <cellStyle name="Comma 5 3 8 4" xfId="22819" xr:uid="{5F62D5B7-70D3-4943-8978-20000FBB6A41}"/>
    <cellStyle name="Comma 5 3 8 4 2" xfId="50040" xr:uid="{2911C02D-6C97-4A92-B49D-77140F5C4C31}"/>
    <cellStyle name="Comma 5 3 8 5" xfId="28246" xr:uid="{FAEE2CA2-6F4C-4056-BD6D-29F493ACDDBD}"/>
    <cellStyle name="Comma 5 3 8 6" xfId="14887" xr:uid="{49821FBC-52C0-43D0-8971-55BB861AEA9C}"/>
    <cellStyle name="Comma 5 3 8 6 2" xfId="42125" xr:uid="{DC126BA7-B92B-48E1-B028-DDC5BA0DFED5}"/>
    <cellStyle name="Comma 5 3 8 7" xfId="30329" xr:uid="{EC714D0D-7094-4AA2-BECE-BAA142270D1C}"/>
    <cellStyle name="Comma 5 3 9" xfId="3912" xr:uid="{332CAE1B-7D15-478C-AFCB-CE88A4579FAB}"/>
    <cellStyle name="Comma 5 3 9 2" xfId="8725" xr:uid="{C2ECC5D0-19CA-42F5-8DDD-65C170C05B91}"/>
    <cellStyle name="Comma 5 3 9 2 2" xfId="19105" xr:uid="{342F5A6F-7B01-4A15-95CC-C6ECB37A33D7}"/>
    <cellStyle name="Comma 5 3 9 2 2 2" xfId="46343" xr:uid="{0CAC18C1-CBCA-48BF-B68B-FAAD9439D525}"/>
    <cellStyle name="Comma 5 3 9 2 3" xfId="36093" xr:uid="{D1418863-2863-4DF1-BF3D-1BFFCF39E83E}"/>
    <cellStyle name="Comma 5 3 9 3" xfId="11558" xr:uid="{90E48C72-BDAF-4E5E-ACC7-49E17A998FA4}"/>
    <cellStyle name="Comma 5 3 9 3 2" xfId="21938" xr:uid="{E66826C9-D545-4AE5-949C-6174E58924DE}"/>
    <cellStyle name="Comma 5 3 9 3 2 2" xfId="49176" xr:uid="{F882CC75-1F00-4613-B2A8-80C4D274C24F}"/>
    <cellStyle name="Comma 5 3 9 3 3" xfId="38926" xr:uid="{A50541C4-21E1-4785-AC9C-2ABE7C64D9B4}"/>
    <cellStyle name="Comma 5 3 9 4" xfId="26503" xr:uid="{A1AC911E-0845-44F5-8E40-B18CF4DFF59D}"/>
    <cellStyle name="Comma 5 3 9 4 2" xfId="53246" xr:uid="{04CE1AA4-B1E6-4807-A499-056DDB8533B5}"/>
    <cellStyle name="Comma 5 3 9 5" xfId="26035" xr:uid="{55724F91-AEE0-410C-B84C-CEB45CAA71AD}"/>
    <cellStyle name="Comma 5 3 9 6" xfId="16272" xr:uid="{4CFB35E9-155F-45A7-B92B-E8A4AFB75430}"/>
    <cellStyle name="Comma 5 3 9 6 2" xfId="43510" xr:uid="{C8179D13-66C9-4D76-B856-B467F706DE78}"/>
    <cellStyle name="Comma 5 3 9 7" xfId="31714" xr:uid="{6590E502-299C-48D7-8399-EC8E223705B5}"/>
    <cellStyle name="Comma 5 4" xfId="523" xr:uid="{55A6151D-4F71-45F3-B643-C2DF12D562EC}"/>
    <cellStyle name="Comma 5 4 10" xfId="4893" xr:uid="{ACC0C27D-11E8-4DBD-A6FE-C56FDA7C5C2A}"/>
    <cellStyle name="Comma 5 4 10 2" xfId="14185" xr:uid="{85CB6B40-542F-4109-A947-E028CE04F690}"/>
    <cellStyle name="Comma 5 4 10 2 2" xfId="41423" xr:uid="{6F422BE8-3D36-43D8-910D-F06170EFAC54}"/>
    <cellStyle name="Comma 5 4 10 3" xfId="32457" xr:uid="{4849314B-3558-4395-8062-E7DBF8031A91}"/>
    <cellStyle name="Comma 5 4 11" xfId="6638" xr:uid="{732DB84F-5FE0-4D7D-9574-FBCFF1725E6C}"/>
    <cellStyle name="Comma 5 4 11 2" xfId="17018" xr:uid="{D4467ED7-C862-4A35-8696-390CDA2A47D1}"/>
    <cellStyle name="Comma 5 4 11 2 2" xfId="44256" xr:uid="{4B4C2D89-8F60-4023-9E05-AEA22D75EA19}"/>
    <cellStyle name="Comma 5 4 11 3" xfId="34006" xr:uid="{211B73B3-4D95-4AEF-8B0E-A5B7797964FC}"/>
    <cellStyle name="Comma 5 4 12" xfId="9471" xr:uid="{4A119551-B2F5-4149-BD4A-195424A65395}"/>
    <cellStyle name="Comma 5 4 12 2" xfId="19851" xr:uid="{C05478B1-4A6B-4E85-9E64-7EFE9E1B091C}"/>
    <cellStyle name="Comma 5 4 12 2 2" xfId="47089" xr:uid="{9BE7558F-A0E9-4EA9-9AB3-5FD796A5DC76}"/>
    <cellStyle name="Comma 5 4 12 3" xfId="36839" xr:uid="{C2B409C6-297C-47EC-8CAB-27A937A45779}"/>
    <cellStyle name="Comma 5 4 13" xfId="24776" xr:uid="{A1FA4DF2-4535-41C8-9E83-8FA99B41A4CA}"/>
    <cellStyle name="Comma 5 4 13 2" xfId="51826" xr:uid="{91CFA669-13E8-4118-8B4A-D9C018B86D82}"/>
    <cellStyle name="Comma 5 4 14" xfId="12479" xr:uid="{A80C412D-091D-4353-A8BA-2830F53B8CC5}"/>
    <cellStyle name="Comma 5 4 14 2" xfId="39717" xr:uid="{19528D7E-5398-469A-B071-8F1BA9AEA538}"/>
    <cellStyle name="Comma 5 4 15" xfId="29627" xr:uid="{60F54524-236E-4FE4-9066-429CF50690EA}"/>
    <cellStyle name="Comma 5 4 2" xfId="524" xr:uid="{BB3943A5-B6E1-40A7-ACE5-36DE30B09FC4}"/>
    <cellStyle name="Comma 5 4 2 10" xfId="9472" xr:uid="{8CBCBB0B-0FA1-40EF-99A3-72A4AEE33A00}"/>
    <cellStyle name="Comma 5 4 2 10 2" xfId="19852" xr:uid="{E4CAEFAD-B703-4DA7-93B5-D7B4A6C2BF39}"/>
    <cellStyle name="Comma 5 4 2 10 2 2" xfId="47090" xr:uid="{C299E35E-1105-4A1A-A76E-97FB8CE2C71D}"/>
    <cellStyle name="Comma 5 4 2 10 3" xfId="36840" xr:uid="{F4C8C3AC-94F0-4571-A77D-3BA9D7DE000A}"/>
    <cellStyle name="Comma 5 4 2 11" xfId="23125" xr:uid="{9A3FB8DC-A592-42EE-B151-7D85DA9F45A2}"/>
    <cellStyle name="Comma 5 4 2 11 2" xfId="50324" xr:uid="{77EE2E90-D25B-4837-A7F0-534C893E0802}"/>
    <cellStyle name="Comma 5 4 2 12" xfId="12539" xr:uid="{2C651A4A-BCF7-41D2-B854-3B446FB9CD96}"/>
    <cellStyle name="Comma 5 4 2 12 2" xfId="39777" xr:uid="{5D1A634E-BE03-4988-9B92-09D1009E0954}"/>
    <cellStyle name="Comma 5 4 2 13" xfId="29628" xr:uid="{3C9922E7-F559-4F9C-B7D7-E59FA1C239AE}"/>
    <cellStyle name="Comma 5 4 2 2" xfId="525" xr:uid="{47B4644A-0607-4EAE-B0D3-ED186BECF846}"/>
    <cellStyle name="Comma 5 4 2 2 10" xfId="13104" xr:uid="{2E2344D8-AFD8-4B5B-8ACA-BA97CE8E330F}"/>
    <cellStyle name="Comma 5 4 2 2 10 2" xfId="40342" xr:uid="{5D4FC77B-EDEF-422E-8683-8C3DDB787B44}"/>
    <cellStyle name="Comma 5 4 2 2 11" xfId="29629" xr:uid="{5746635F-C03F-43AA-92DE-F78C1B6A6D23}"/>
    <cellStyle name="Comma 5 4 2 2 2" xfId="1666" xr:uid="{6204C1DE-E669-4842-9401-E90FE169A49D}"/>
    <cellStyle name="Comma 5 4 2 2 2 2" xfId="3077" xr:uid="{E0E27E90-6524-4D09-A274-11EDE0E5ECBB}"/>
    <cellStyle name="Comma 5 4 2 2 2 2 2" xfId="8138" xr:uid="{5A681616-4271-43D2-93C2-C2775471B557}"/>
    <cellStyle name="Comma 5 4 2 2 2 2 2 2" xfId="28820" xr:uid="{54AD42FB-E931-4B26-A688-5209F9CEEC52}"/>
    <cellStyle name="Comma 5 4 2 2 2 2 2 2 2" xfId="55077" xr:uid="{B767FA7B-7111-4418-9586-5D7215C2AA5D}"/>
    <cellStyle name="Comma 5 4 2 2 2 2 2 3" xfId="26265" xr:uid="{E285ED50-718F-4A65-B764-FCD26213FD63}"/>
    <cellStyle name="Comma 5 4 2 2 2 2 2 4" xfId="18518" xr:uid="{FA474D86-5233-48D4-9372-871A33CC6E11}"/>
    <cellStyle name="Comma 5 4 2 2 2 2 2 4 2" xfId="45756" xr:uid="{449BFAA1-ECF1-421D-9FA6-142AB0506DA9}"/>
    <cellStyle name="Comma 5 4 2 2 2 2 2 5" xfId="35506" xr:uid="{0A9FEBF8-BFD1-49F2-8C5E-C67186F01B87}"/>
    <cellStyle name="Comma 5 4 2 2 2 2 3" xfId="10971" xr:uid="{CDF50C19-415C-47EE-9ACE-8AA2B763431F}"/>
    <cellStyle name="Comma 5 4 2 2 2 2 3 2" xfId="21351" xr:uid="{921F517B-B5EA-4119-A0AE-0E032F75F5B1}"/>
    <cellStyle name="Comma 5 4 2 2 2 2 3 2 2" xfId="48589" xr:uid="{36546C1E-DD3E-4418-BDEA-117C2FFE27DC}"/>
    <cellStyle name="Comma 5 4 2 2 2 2 3 3" xfId="38339" xr:uid="{2434A314-6FDC-47AC-A6C5-CE23703C68FF}"/>
    <cellStyle name="Comma 5 4 2 2 2 2 4" xfId="25771" xr:uid="{7CF9CF3E-4A56-4046-AE46-482DA525D86C}"/>
    <cellStyle name="Comma 5 4 2 2 2 2 4 2" xfId="52718" xr:uid="{BF43DF3D-D79C-43CB-A1F4-2A3B6E0AD39B}"/>
    <cellStyle name="Comma 5 4 2 2 2 2 5" xfId="15685" xr:uid="{3926109B-83CA-4A4C-90E8-0A7A1B8940D3}"/>
    <cellStyle name="Comma 5 4 2 2 2 2 5 2" xfId="42923" xr:uid="{47FB81B4-983B-4841-A352-DCD5A4288069}"/>
    <cellStyle name="Comma 5 4 2 2 2 2 6" xfId="31127" xr:uid="{F9980C77-A2FD-49E5-86B3-466C7950F9B2}"/>
    <cellStyle name="Comma 5 4 2 2 2 3" xfId="2095" xr:uid="{DA499737-ED4F-4D92-9259-71E0377FFB44}"/>
    <cellStyle name="Comma 5 4 2 2 2 4" xfId="5592" xr:uid="{28D20012-3F2D-430C-99A7-B7F94F80A36D}"/>
    <cellStyle name="Comma 5 4 2 2 2 5" xfId="23487" xr:uid="{707F79B1-94CA-4018-9373-979F60EEC9A2}"/>
    <cellStyle name="Comma 5 4 2 2 2 5 2" xfId="50659" xr:uid="{8B427007-14AF-4009-8976-13E8D16DFE80}"/>
    <cellStyle name="Comma 5 4 2 2 2 6" xfId="13561" xr:uid="{45904BDD-81DB-4EFB-98FE-D055B5C1B1F8}"/>
    <cellStyle name="Comma 5 4 2 2 2 6 2" xfId="40799" xr:uid="{574998CF-D074-42BF-87A8-66AB06371A14}"/>
    <cellStyle name="Comma 5 4 2 2 3" xfId="1667" xr:uid="{1AD38955-B6DB-4ACE-B94B-C23031B41596}"/>
    <cellStyle name="Comma 5 4 2 2 3 2" xfId="4685" xr:uid="{FA7922EA-C323-470A-8ACC-00C45C61E417}"/>
    <cellStyle name="Comma 5 4 2 2 3 2 2" xfId="9433" xr:uid="{9F56CCB4-D490-423B-8588-6AB40C0A10BD}"/>
    <cellStyle name="Comma 5 4 2 2 3 2 2 2" xfId="19813" xr:uid="{103384FA-1201-46EF-9200-CB6A449CF045}"/>
    <cellStyle name="Comma 5 4 2 2 3 2 2 2 2" xfId="47051" xr:uid="{3594B6B7-53B1-49CF-85FC-D0AFB49DC868}"/>
    <cellStyle name="Comma 5 4 2 2 3 2 2 3" xfId="36801" xr:uid="{7419FE40-3BE1-4A68-ACEA-3B6FD0408DA4}"/>
    <cellStyle name="Comma 5 4 2 2 3 2 3" xfId="12266" xr:uid="{8284DDC5-595E-4031-9A3D-B3E1BE83E3FF}"/>
    <cellStyle name="Comma 5 4 2 2 3 2 3 2" xfId="22646" xr:uid="{82543A2D-7BEE-404C-A9BC-7DD6D896EAFF}"/>
    <cellStyle name="Comma 5 4 2 2 3 2 3 2 2" xfId="49884" xr:uid="{EC980831-5C24-4C7D-A45F-2A0A40346D44}"/>
    <cellStyle name="Comma 5 4 2 2 3 2 3 3" xfId="39634" xr:uid="{0589059A-D307-4926-A2D0-75E6F420B643}"/>
    <cellStyle name="Comma 5 4 2 2 3 2 4" xfId="27797" xr:uid="{45E3A16C-3E8B-4A5A-97B0-6EF8A383C713}"/>
    <cellStyle name="Comma 5 4 2 2 3 2 4 2" xfId="54261" xr:uid="{710C11F0-0C88-43B8-ADE7-3A92184AEF3C}"/>
    <cellStyle name="Comma 5 4 2 2 3 2 5" xfId="26291" xr:uid="{26A95E6F-D9C5-40A9-B399-CC22095430D0}"/>
    <cellStyle name="Comma 5 4 2 2 3 2 6" xfId="16980" xr:uid="{39A601E8-9C6C-4C44-8237-FFBC0C28E5FC}"/>
    <cellStyle name="Comma 5 4 2 2 3 2 6 2" xfId="44218" xr:uid="{F09F91C4-F15D-4256-86E5-8C8B6FCB151B}"/>
    <cellStyle name="Comma 5 4 2 2 3 2 7" xfId="32422" xr:uid="{27A57ADA-1645-4268-B433-A76BA73BB282}"/>
    <cellStyle name="Comma 5 4 2 2 3 3" xfId="22737" xr:uid="{80D60F39-3E02-4830-9649-B1E0351DC0BA}"/>
    <cellStyle name="Comma 5 4 2 2 4" xfId="1665" xr:uid="{9B5E0A7E-9710-4A59-8CA9-322C8300F1AB}"/>
    <cellStyle name="Comma 5 4 2 2 4 2" xfId="26936" xr:uid="{E6FF0E03-4265-44BB-AA74-8D0427F40FE4}"/>
    <cellStyle name="Comma 5 4 2 2 4 3" xfId="26356" xr:uid="{0FF039E5-70A8-49F8-86B5-CA2FED067432}"/>
    <cellStyle name="Comma 5 4 2 2 4 3 2" xfId="53139" xr:uid="{1DFCB2F1-E3ED-490A-A2FD-03E29ED56AD2}"/>
    <cellStyle name="Comma 5 4 2 2 5" xfId="4307" xr:uid="{8E4BB618-B075-4F1C-ACC2-0C66EC14E6B9}"/>
    <cellStyle name="Comma 5 4 2 2 5 2" xfId="9060" xr:uid="{F39F93C4-AFE9-493D-A54F-E3F4ADC6AEB3}"/>
    <cellStyle name="Comma 5 4 2 2 5 2 2" xfId="19440" xr:uid="{E4D65FC4-F0C6-4BD1-A641-22FB73C88124}"/>
    <cellStyle name="Comma 5 4 2 2 5 2 2 2" xfId="46678" xr:uid="{A3C742D0-93A3-4A27-B021-7409CE803C51}"/>
    <cellStyle name="Comma 5 4 2 2 5 2 3" xfId="36428" xr:uid="{224699D0-20E3-4022-9F3D-149A0097B616}"/>
    <cellStyle name="Comma 5 4 2 2 5 3" xfId="11893" xr:uid="{F5E1CB9A-6EA4-402A-BBA9-F6AE1BCFDE0B}"/>
    <cellStyle name="Comma 5 4 2 2 5 3 2" xfId="22273" xr:uid="{406A6FF8-1B13-40A5-B49E-AC3C930077C0}"/>
    <cellStyle name="Comma 5 4 2 2 5 3 2 2" xfId="49511" xr:uid="{3578848A-8BB2-4BF8-ADCD-F60254727684}"/>
    <cellStyle name="Comma 5 4 2 2 5 3 3" xfId="39261" xr:uid="{A2083ED1-13F6-4DE5-BCE3-1E25609040E1}"/>
    <cellStyle name="Comma 5 4 2 2 5 4" xfId="26596" xr:uid="{867CDDB5-499B-430F-947C-85DB5A178B52}"/>
    <cellStyle name="Comma 5 4 2 2 5 4 2" xfId="53317" xr:uid="{4815832C-10A7-44D4-B279-C4CBEC197C51}"/>
    <cellStyle name="Comma 5 4 2 2 5 5" xfId="28302" xr:uid="{965FC585-8093-4DE8-800A-069B50D804EC}"/>
    <cellStyle name="Comma 5 4 2 2 5 6" xfId="16607" xr:uid="{C59FE6BA-4CFD-4369-A5B6-62D9A2C90F67}"/>
    <cellStyle name="Comma 5 4 2 2 5 6 2" xfId="43845" xr:uid="{296D0082-1077-4059-BEF2-2231E366D914}"/>
    <cellStyle name="Comma 5 4 2 2 5 7" xfId="32049" xr:uid="{ED3D2D40-1521-437B-A563-F4E1CA5A80D6}"/>
    <cellStyle name="Comma 5 4 2 2 6" xfId="4895" xr:uid="{D6A851C8-5DE9-4C5F-B70D-7497E663A0A4}"/>
    <cellStyle name="Comma 5 4 2 2 6 2" xfId="26216" xr:uid="{ECBA13A5-F702-49E9-A34B-9B05C565FF6E}"/>
    <cellStyle name="Comma 5 4 2 2 6 2 2" xfId="53025" xr:uid="{5A9A708D-8CF8-489A-B246-F62361E1913B}"/>
    <cellStyle name="Comma 5 4 2 2 6 3" xfId="27985" xr:uid="{878EBFD9-9301-42B7-AD79-5AD000B683A8}"/>
    <cellStyle name="Comma 5 4 2 2 6 4" xfId="14187" xr:uid="{5FB6C8D4-A73D-4270-BEBD-0CF375CA3932}"/>
    <cellStyle name="Comma 5 4 2 2 6 4 2" xfId="41425" xr:uid="{FFAB9A76-6966-4439-A73C-B6D966D62299}"/>
    <cellStyle name="Comma 5 4 2 2 6 5" xfId="32459" xr:uid="{BCD8D4AB-C357-4C17-8962-81095E718C81}"/>
    <cellStyle name="Comma 5 4 2 2 7" xfId="6640" xr:uid="{8AF4E796-6614-4E9B-91A8-53488FF19527}"/>
    <cellStyle name="Comma 5 4 2 2 7 2" xfId="17020" xr:uid="{70AE9255-2D9B-431E-8447-7F81667C7AE6}"/>
    <cellStyle name="Comma 5 4 2 2 7 2 2" xfId="44258" xr:uid="{BE0206F9-A790-4ED6-9EA5-CB36694362CA}"/>
    <cellStyle name="Comma 5 4 2 2 7 3" xfId="34008" xr:uid="{C87CE295-B612-40DC-A3C4-00E96230D30C}"/>
    <cellStyle name="Comma 5 4 2 2 8" xfId="9473" xr:uid="{F6EBB371-DC65-4E7B-8875-41889FE80EB7}"/>
    <cellStyle name="Comma 5 4 2 2 8 2" xfId="19853" xr:uid="{3DD28EF2-1DE0-4056-A2EF-870EA4F0C1BC}"/>
    <cellStyle name="Comma 5 4 2 2 8 2 2" xfId="47091" xr:uid="{61E3C8C4-A482-46E1-AACB-C22436D2E8A3}"/>
    <cellStyle name="Comma 5 4 2 2 8 3" xfId="36841" xr:uid="{A82CD5E6-00B2-413A-8058-38078828DA0A}"/>
    <cellStyle name="Comma 5 4 2 2 9" xfId="23455" xr:uid="{E2F7ED4C-3866-49B2-9B46-9F9C408BAB83}"/>
    <cellStyle name="Comma 5 4 2 2 9 2" xfId="50628" xr:uid="{78527B3B-DDD0-4EB7-90DC-BC4DD1954231}"/>
    <cellStyle name="Comma 5 4 2 3" xfId="1668" xr:uid="{0E484783-2267-4399-A2C4-3C2177B5EB8E}"/>
    <cellStyle name="Comma 5 4 2 3 2" xfId="3078" xr:uid="{F1D81815-EE6C-45A1-A078-581E11ACF391}"/>
    <cellStyle name="Comma 5 4 2 3 2 2" xfId="8139" xr:uid="{F2BFD0BC-D16C-414A-8E3F-955CDFC881F0}"/>
    <cellStyle name="Comma 5 4 2 3 2 2 2" xfId="28821" xr:uid="{95131C5F-77DE-4873-A7C0-C9C396F6BDE1}"/>
    <cellStyle name="Comma 5 4 2 3 2 2 2 2" xfId="55078" xr:uid="{B1711313-F1D7-40F6-9405-70365810D6CA}"/>
    <cellStyle name="Comma 5 4 2 3 2 2 3" xfId="26848" xr:uid="{3256834D-6BF4-4D4A-89F7-D3C9BF2F52B8}"/>
    <cellStyle name="Comma 5 4 2 3 2 2 4" xfId="18519" xr:uid="{FF46C239-7D0A-4B0B-A0C5-E2F4969BAD60}"/>
    <cellStyle name="Comma 5 4 2 3 2 2 4 2" xfId="45757" xr:uid="{486C45EB-3E9F-45F3-A4CF-D455631BBB70}"/>
    <cellStyle name="Comma 5 4 2 3 2 2 5" xfId="35507" xr:uid="{63D110F9-3A96-4BEF-8BF4-D7F80189C824}"/>
    <cellStyle name="Comma 5 4 2 3 2 3" xfId="10972" xr:uid="{38E87B97-A6F4-4A8D-A586-519BF134866D}"/>
    <cellStyle name="Comma 5 4 2 3 2 3 2" xfId="21352" xr:uid="{202CF9CE-A1B3-470E-98B4-42765815FE04}"/>
    <cellStyle name="Comma 5 4 2 3 2 3 2 2" xfId="48590" xr:uid="{E77CCBD6-7BF6-4DB1-A062-953EDFD04BC4}"/>
    <cellStyle name="Comma 5 4 2 3 2 3 3" xfId="38340" xr:uid="{0332A936-659D-426F-B6D2-3AA8097CBA1C}"/>
    <cellStyle name="Comma 5 4 2 3 2 4" xfId="24465" xr:uid="{5EDB0C6E-8CCD-4225-8BAD-0D143AF66359}"/>
    <cellStyle name="Comma 5 4 2 3 2 4 2" xfId="51541" xr:uid="{49EEBE8E-59A3-4C7E-AFAB-F1538979B420}"/>
    <cellStyle name="Comma 5 4 2 3 2 5" xfId="15686" xr:uid="{5BFFBF24-9788-4ADC-870D-7D748FCA38FC}"/>
    <cellStyle name="Comma 5 4 2 3 2 5 2" xfId="42924" xr:uid="{F0A06CC9-8621-45D7-B973-06761ACB4D58}"/>
    <cellStyle name="Comma 5 4 2 3 2 6" xfId="31128" xr:uid="{739C6926-83A3-42C2-A35B-AE4CF3C0331E}"/>
    <cellStyle name="Comma 5 4 2 3 3" xfId="3604" xr:uid="{65889D5C-CB03-487D-AB14-571E182382ED}"/>
    <cellStyle name="Comma 5 4 2 3 4" xfId="4448" xr:uid="{D944E227-D256-45A0-A363-93D3F50D20C1}"/>
    <cellStyle name="Comma 5 4 2 3 4 2" xfId="9201" xr:uid="{472B0B9E-4279-4574-A4DF-C060B3CEA25A}"/>
    <cellStyle name="Comma 5 4 2 3 4 2 2" xfId="19581" xr:uid="{C408531E-6D67-4B51-93BE-45B459F73470}"/>
    <cellStyle name="Comma 5 4 2 3 4 2 2 2" xfId="46819" xr:uid="{77301756-0A75-4C6C-A19E-9CEC52EA80DD}"/>
    <cellStyle name="Comma 5 4 2 3 4 2 3" xfId="36569" xr:uid="{4BC40531-4D32-43FD-BC8E-2E0A15FD7B96}"/>
    <cellStyle name="Comma 5 4 2 3 4 3" xfId="12034" xr:uid="{BDCCFDA7-E7A4-45AD-987C-ACE345A33EE6}"/>
    <cellStyle name="Comma 5 4 2 3 4 3 2" xfId="22414" xr:uid="{79090728-3DD0-4C8F-9655-53C046DBD1F1}"/>
    <cellStyle name="Comma 5 4 2 3 4 3 2 2" xfId="49652" xr:uid="{02C52DA2-6FFF-4948-9EBF-3B33EA1749DF}"/>
    <cellStyle name="Comma 5 4 2 3 4 3 3" xfId="39402" xr:uid="{DD843C37-CBAC-4EE1-B85C-FE828E81A867}"/>
    <cellStyle name="Comma 5 4 2 3 4 4" xfId="16748" xr:uid="{D3359C61-8EF7-462F-8F1E-E4BD35D090AC}"/>
    <cellStyle name="Comma 5 4 2 3 4 4 2" xfId="43986" xr:uid="{7FFF1390-7E21-457C-B8F9-F9CD18A00D12}"/>
    <cellStyle name="Comma 5 4 2 3 4 5" xfId="32190" xr:uid="{66D14783-6196-465A-930F-63A5FD57633C}"/>
    <cellStyle name="Comma 5 4 2 3 5" xfId="5593" xr:uid="{5D18C55E-52DF-4175-9ACE-ADC7E493F1DC}"/>
    <cellStyle name="Comma 5 4 2 3 6" xfId="25115" xr:uid="{9F2B6A64-CD47-4800-93A8-FE90350BCF08}"/>
    <cellStyle name="Comma 5 4 2 3 6 2" xfId="52137" xr:uid="{DA29E699-C873-4832-BEA0-4716D78735FE}"/>
    <cellStyle name="Comma 5 4 2 3 7" xfId="13562" xr:uid="{C0559FCD-46DF-4E12-A08F-A85622B6C6BE}"/>
    <cellStyle name="Comma 5 4 2 3 7 2" xfId="40800" xr:uid="{A86AD536-D08E-43C6-AEE9-16BBF1952CAA}"/>
    <cellStyle name="Comma 5 4 2 4" xfId="1669" xr:uid="{3C3F2CF7-06A6-4D3E-B6FD-AACA3E8DBA14}"/>
    <cellStyle name="Comma 5 4 2 4 2" xfId="3076" xr:uid="{6727E3D5-3391-4696-91AB-A914E1CC2CBE}"/>
    <cellStyle name="Comma 5 4 2 4 2 2" xfId="8137" xr:uid="{951CD1F6-E19F-4B51-941F-06F0B741B86E}"/>
    <cellStyle name="Comma 5 4 2 4 2 2 2" xfId="28819" xr:uid="{A93D535A-21B5-4879-BD61-7047516655FD}"/>
    <cellStyle name="Comma 5 4 2 4 2 2 2 2" xfId="55076" xr:uid="{AA6AB767-084F-4964-B93A-576D1F0BD2AB}"/>
    <cellStyle name="Comma 5 4 2 4 2 2 3" xfId="27971" xr:uid="{F8F4D988-C9AB-4336-AEEE-8413C72F678F}"/>
    <cellStyle name="Comma 5 4 2 4 2 2 4" xfId="18517" xr:uid="{85C56220-1B83-4C7B-89C3-08D10388ED9F}"/>
    <cellStyle name="Comma 5 4 2 4 2 2 4 2" xfId="45755" xr:uid="{69CFAF53-977B-43E7-B2A8-EF21B2023EA8}"/>
    <cellStyle name="Comma 5 4 2 4 2 2 5" xfId="35505" xr:uid="{EFAB81D8-D45B-408E-9122-C2E1D692C594}"/>
    <cellStyle name="Comma 5 4 2 4 2 3" xfId="10970" xr:uid="{94B2D7C0-29D5-4837-96F1-3EFE4B5EFB7B}"/>
    <cellStyle name="Comma 5 4 2 4 2 3 2" xfId="21350" xr:uid="{E11808FA-101C-477B-8FEA-62A5A48D7BFE}"/>
    <cellStyle name="Comma 5 4 2 4 2 3 2 2" xfId="48588" xr:uid="{FD1EDEBB-69BF-42D5-A2E3-7EC20EBE85FB}"/>
    <cellStyle name="Comma 5 4 2 4 2 3 3" xfId="38338" xr:uid="{DE27701D-34C0-4359-9812-EBEBE3CAC806}"/>
    <cellStyle name="Comma 5 4 2 4 2 4" xfId="25435" xr:uid="{FDEF7984-B55D-4F5B-97FA-9F4E362057A7}"/>
    <cellStyle name="Comma 5 4 2 4 2 4 2" xfId="52432" xr:uid="{1DA36FFE-3878-4F74-BA08-395EDE565731}"/>
    <cellStyle name="Comma 5 4 2 4 2 5" xfId="15684" xr:uid="{C60574CE-6CF4-4DBF-B438-6C6639455066}"/>
    <cellStyle name="Comma 5 4 2 4 2 5 2" xfId="42922" xr:uid="{00761401-28ED-4DEC-9BCB-DECB3E96964A}"/>
    <cellStyle name="Comma 5 4 2 4 2 6" xfId="31126" xr:uid="{3DD0CCFB-1F75-4020-98EE-9CAA67413CB3}"/>
    <cellStyle name="Comma 5 4 2 4 3" xfId="2143" xr:uid="{FEEE1A10-3865-41B1-91F7-8EACAAE73E36}"/>
    <cellStyle name="Comma 5 4 2 4 4" xfId="5594" xr:uid="{676BB240-0C71-4FD1-92FC-A3E68E6F0CA8}"/>
    <cellStyle name="Comma 5 4 2 4 5" xfId="25485" xr:uid="{B5F1BB21-B827-4044-AB56-B0A129A5C2C7}"/>
    <cellStyle name="Comma 5 4 2 4 5 2" xfId="52479" xr:uid="{59898742-CFE3-4683-83A1-3E15972B20FA}"/>
    <cellStyle name="Comma 5 4 2 4 6" xfId="13560" xr:uid="{02C96F59-639B-4D75-B9C7-23B85FF2B31A}"/>
    <cellStyle name="Comma 5 4 2 4 6 2" xfId="40798" xr:uid="{8F669137-E459-4856-80E7-81B8F4A7B389}"/>
    <cellStyle name="Comma 5 4 2 5" xfId="1664" xr:uid="{1A06ED47-6D38-49B3-926E-41C55451AB6E}"/>
    <cellStyle name="Comma 5 4 2 5 2" xfId="2572" xr:uid="{D1587DF7-75EE-4AF4-9312-3ECE37E7B72B}"/>
    <cellStyle name="Comma 5 4 2 5 2 2" xfId="7678" xr:uid="{8B5846BD-A928-4750-9E65-C5CDC1758A3A}"/>
    <cellStyle name="Comma 5 4 2 5 2 2 2" xfId="18058" xr:uid="{EC60517E-7176-41C3-806B-AA9A8851FC8B}"/>
    <cellStyle name="Comma 5 4 2 5 2 2 2 2" xfId="45296" xr:uid="{93D0F8E4-A032-425F-924C-6817919A4E7B}"/>
    <cellStyle name="Comma 5 4 2 5 2 2 3" xfId="35046" xr:uid="{845350BC-947E-4F5C-AB37-ACB1D437621E}"/>
    <cellStyle name="Comma 5 4 2 5 2 3" xfId="10511" xr:uid="{A9ED35AA-DCEC-4CC5-A2AB-1AB5B4115560}"/>
    <cellStyle name="Comma 5 4 2 5 2 3 2" xfId="20891" xr:uid="{9C668F04-C092-43DF-9BDA-02B31B1C1FD0}"/>
    <cellStyle name="Comma 5 4 2 5 2 3 2 2" xfId="48129" xr:uid="{1E9085A6-7FFF-4BAF-ADAA-9A2D2D8864D0}"/>
    <cellStyle name="Comma 5 4 2 5 2 3 3" xfId="37879" xr:uid="{679AD5C5-BC77-47DE-889E-83E20D646D9F}"/>
    <cellStyle name="Comma 5 4 2 5 2 4" xfId="26810" xr:uid="{E729249B-83E4-4781-8F72-2BAF904E9FA7}"/>
    <cellStyle name="Comma 5 4 2 5 2 4 2" xfId="53492" xr:uid="{CF69CBB2-6DA7-4B7E-A9B0-E55DAD2D6846}"/>
    <cellStyle name="Comma 5 4 2 5 2 5" xfId="27407" xr:uid="{6D244C15-8899-44D8-9578-20F1E24F4084}"/>
    <cellStyle name="Comma 5 4 2 5 2 6" xfId="15225" xr:uid="{5C8236C3-64EF-4135-8A00-42F66687C9CA}"/>
    <cellStyle name="Comma 5 4 2 5 2 6 2" xfId="42463" xr:uid="{B21213AA-3BBE-4C5A-9E2F-0FE653B7AC13}"/>
    <cellStyle name="Comma 5 4 2 5 2 7" xfId="30667" xr:uid="{C056B8D0-DFDB-4322-8D71-AF41ADD9CBFF}"/>
    <cellStyle name="Comma 5 4 2 5 3" xfId="2144" xr:uid="{96FF89D7-F522-48EE-91CB-A28768AE7FF0}"/>
    <cellStyle name="Comma 5 4 2 5 4" xfId="5591" xr:uid="{87DB77A9-0235-4932-AB3F-6A01D0510665}"/>
    <cellStyle name="Comma 5 4 2 5 5" xfId="24277" xr:uid="{34E329C7-B2C6-4CBB-BB55-743AEC05D2C4}"/>
    <cellStyle name="Comma 5 4 2 5 5 2" xfId="51375" xr:uid="{1CB32043-24DC-46AB-AF62-40CC21DFBB0F}"/>
    <cellStyle name="Comma 5 4 2 5 6" xfId="12941" xr:uid="{BADB22DD-75C2-460A-ACD2-44D9D3F4F478}"/>
    <cellStyle name="Comma 5 4 2 5 6 2" xfId="40179" xr:uid="{2C30607E-AE59-439B-9429-4FE40D8711E3}"/>
    <cellStyle name="Comma 5 4 2 6" xfId="2326" xr:uid="{02716228-C41C-4F53-A5A4-2EB8A8063392}"/>
    <cellStyle name="Comma 5 4 2 6 2" xfId="7434" xr:uid="{B785ACE6-0055-4F11-AC27-7349C448F522}"/>
    <cellStyle name="Comma 5 4 2 6 2 2" xfId="17814" xr:uid="{3B51FC35-A769-4B70-8440-A206FC323684}"/>
    <cellStyle name="Comma 5 4 2 6 2 2 2" xfId="45052" xr:uid="{8F13AD31-1840-4E17-A2DA-7A50D556F901}"/>
    <cellStyle name="Comma 5 4 2 6 2 3" xfId="34802" xr:uid="{28ECA11B-951C-4CD1-A3B9-DFCCA403E7EA}"/>
    <cellStyle name="Comma 5 4 2 6 3" xfId="10267" xr:uid="{D55B4591-FA88-4668-8986-7B887CE35B41}"/>
    <cellStyle name="Comma 5 4 2 6 3 2" xfId="20647" xr:uid="{1B55DA4C-C3CA-4174-9F6D-0AA28C6CCCB7}"/>
    <cellStyle name="Comma 5 4 2 6 3 2 2" xfId="47885" xr:uid="{205B8696-8086-4CCD-9DB4-53B217CF4924}"/>
    <cellStyle name="Comma 5 4 2 6 3 3" xfId="37635" xr:uid="{6548E842-E497-4513-B4A8-1ACD7E01031D}"/>
    <cellStyle name="Comma 5 4 2 6 4" xfId="23276" xr:uid="{5B5418C6-0505-4761-9643-A648FE2F20AC}"/>
    <cellStyle name="Comma 5 4 2 6 4 2" xfId="50461" xr:uid="{D5C5DA02-74B3-4952-ACC3-DA55570171E7}"/>
    <cellStyle name="Comma 5 4 2 6 5" xfId="26325" xr:uid="{C14493D7-3B47-41E9-9C8A-412D88F16D26}"/>
    <cellStyle name="Comma 5 4 2 6 6" xfId="14981" xr:uid="{D070DB10-0803-4204-AAF1-56EBF9A47709}"/>
    <cellStyle name="Comma 5 4 2 6 6 2" xfId="42219" xr:uid="{71918D6B-1527-42C2-878D-C2C5AF8ACDA2}"/>
    <cellStyle name="Comma 5 4 2 6 7" xfId="30423" xr:uid="{61A94277-F5D0-4D64-80C9-5C041C6BF381}"/>
    <cellStyle name="Comma 5 4 2 7" xfId="3865" xr:uid="{F47DCBC1-4C2B-45B9-A61B-623FF980BBF7}"/>
    <cellStyle name="Comma 5 4 2 7 2" xfId="8680" xr:uid="{6E5AFB8F-E1B8-4C55-A776-915F5C7CC228}"/>
    <cellStyle name="Comma 5 4 2 7 2 2" xfId="19060" xr:uid="{FC37BA8E-3E35-4910-B91E-93EAEC6CEB3F}"/>
    <cellStyle name="Comma 5 4 2 7 2 2 2" xfId="46298" xr:uid="{E74950E2-9B5E-4F40-AA2C-DA254AF8A913}"/>
    <cellStyle name="Comma 5 4 2 7 2 3" xfId="36048" xr:uid="{FBF186A0-60D1-4711-9F7A-ECA583938F3A}"/>
    <cellStyle name="Comma 5 4 2 7 3" xfId="11513" xr:uid="{281204CD-D77B-4A1D-BAFF-39756FD5C8FA}"/>
    <cellStyle name="Comma 5 4 2 7 3 2" xfId="21893" xr:uid="{66D4FFEE-1CFE-41A6-90E5-5C139CF134D7}"/>
    <cellStyle name="Comma 5 4 2 7 3 2 2" xfId="49131" xr:uid="{FD25C208-9EB7-49CF-AA4B-83D1FF48F7AF}"/>
    <cellStyle name="Comma 5 4 2 7 3 3" xfId="38881" xr:uid="{A306EF2D-CC8A-4A4F-9408-CD38888852AC}"/>
    <cellStyle name="Comma 5 4 2 7 4" xfId="27041" xr:uid="{6EE50D11-E945-4F55-AAF3-B703CF0DB80E}"/>
    <cellStyle name="Comma 5 4 2 7 4 2" xfId="53675" xr:uid="{D9B77B25-1725-4830-82CE-26A36524789C}"/>
    <cellStyle name="Comma 5 4 2 7 5" xfId="28370" xr:uid="{73FFE1BD-C85E-4F50-B4BE-CE4DEE4FEBE9}"/>
    <cellStyle name="Comma 5 4 2 7 6" xfId="16227" xr:uid="{4AB0714D-B49B-4C11-BCD8-3BB5B1174A8F}"/>
    <cellStyle name="Comma 5 4 2 7 6 2" xfId="43465" xr:uid="{084807EE-AD64-4178-A091-776E81414947}"/>
    <cellStyle name="Comma 5 4 2 7 7" xfId="31669" xr:uid="{2179ADAC-7D3C-4AE4-971B-FA5A55AF6956}"/>
    <cellStyle name="Comma 5 4 2 8" xfId="4894" xr:uid="{59651F6B-275F-48DE-831F-7A96482B6651}"/>
    <cellStyle name="Comma 5 4 2 8 2" xfId="14186" xr:uid="{98754968-65A1-49A6-ABED-18F845145AB6}"/>
    <cellStyle name="Comma 5 4 2 8 2 2" xfId="41424" xr:uid="{77388478-4877-4CE6-94E5-74C84A42A058}"/>
    <cellStyle name="Comma 5 4 2 8 3" xfId="32458" xr:uid="{B1FAF0B2-FC11-4D8E-8C15-CF15B6BB711B}"/>
    <cellStyle name="Comma 5 4 2 9" xfId="6639" xr:uid="{238BF6F3-D88C-4362-AD7F-6C99FEEFD1C3}"/>
    <cellStyle name="Comma 5 4 2 9 2" xfId="17019" xr:uid="{D9F46D10-FCEB-4543-B98B-49EC4CC9F2D7}"/>
    <cellStyle name="Comma 5 4 2 9 2 2" xfId="44257" xr:uid="{8CD03524-9A3A-4385-A9B0-86B9427B282F}"/>
    <cellStyle name="Comma 5 4 2 9 3" xfId="34007" xr:uid="{B6A83438-CEF9-47FD-A52E-8F099A3AA44D}"/>
    <cellStyle name="Comma 5 4 3" xfId="526" xr:uid="{5ECC4D06-C8A6-4668-A2BE-37554B47B4E3}"/>
    <cellStyle name="Comma 5 4 3 10" xfId="23739" xr:uid="{70FE49D5-A54F-4D54-8EE7-B51C077CBDF4}"/>
    <cellStyle name="Comma 5 4 3 10 2" xfId="50891" xr:uid="{21BF56E7-641C-4391-A0CD-A18114E638C8}"/>
    <cellStyle name="Comma 5 4 3 11" xfId="12697" xr:uid="{2484F5AD-D572-4551-94A3-A6724E7918E5}"/>
    <cellStyle name="Comma 5 4 3 11 2" xfId="39935" xr:uid="{61D4B456-D17D-40B4-8ED2-5B7BC4B27E7D}"/>
    <cellStyle name="Comma 5 4 3 12" xfId="29630" xr:uid="{095F4AC4-A165-4A94-8A4E-A3B32F94D6DC}"/>
    <cellStyle name="Comma 5 4 3 2" xfId="1671" xr:uid="{0C6AB740-9D03-4856-815C-7CE29138C211}"/>
    <cellStyle name="Comma 5 4 3 2 2" xfId="3080" xr:uid="{1D222325-A03F-4147-9EC4-8F66020140C5}"/>
    <cellStyle name="Comma 5 4 3 2 2 2" xfId="6194" xr:uid="{8E046DF1-E6D9-44D6-919D-CDA3A6D77A75}"/>
    <cellStyle name="Comma 5 4 3 2 2 2 2" xfId="25483" xr:uid="{280A48B5-B41A-47BF-BF00-980577EAF31E}"/>
    <cellStyle name="Comma 5 4 3 2 2 2 2 2" xfId="26158" xr:uid="{4890F669-337F-4A61-81B5-7B117C656B46}"/>
    <cellStyle name="Comma 5 4 3 2 2 2 2 3" xfId="52477" xr:uid="{2755E03A-1115-44A1-B4D6-C7BD6485E519}"/>
    <cellStyle name="Comma 5 4 3 2 2 2 3" xfId="27153" xr:uid="{860267BC-2FD4-497E-A7F7-D3969ABCC458}"/>
    <cellStyle name="Comma 5 4 3 2 2 2 3 2" xfId="53760" xr:uid="{E8232B72-C9A5-4F01-808B-0D359570F015}"/>
    <cellStyle name="Comma 5 4 3 2 2 2 4" xfId="15688" xr:uid="{81108EAA-9BCD-452D-A632-8EDC1424CBB6}"/>
    <cellStyle name="Comma 5 4 3 2 2 2 4 2" xfId="42926" xr:uid="{83E1A15A-27C5-4876-BCFD-379412A38B98}"/>
    <cellStyle name="Comma 5 4 3 2 2 2 5" xfId="33562" xr:uid="{DDD34C1D-423F-448C-BE9E-E8649AA0E15E}"/>
    <cellStyle name="Comma 5 4 3 2 2 3" xfId="8141" xr:uid="{57C088BA-5485-40E5-916A-07EFAE541147}"/>
    <cellStyle name="Comma 5 4 3 2 2 3 2" xfId="28823" xr:uid="{F3287E90-DD24-43F7-BA6A-1847C7E585EE}"/>
    <cellStyle name="Comma 5 4 3 2 2 3 2 2" xfId="55080" xr:uid="{FCA3571E-7F55-434F-AF2A-0E389E7D3616}"/>
    <cellStyle name="Comma 5 4 3 2 2 3 3" xfId="26515" xr:uid="{0F1CEFC4-BF66-46C9-B2B2-26EE9F1B3BBE}"/>
    <cellStyle name="Comma 5 4 3 2 2 3 4" xfId="18521" xr:uid="{D6B8BB8C-466A-4EE0-8700-C98A93A903B1}"/>
    <cellStyle name="Comma 5 4 3 2 2 3 4 2" xfId="45759" xr:uid="{FA9934B0-B388-4268-89D9-B43E25F2FD65}"/>
    <cellStyle name="Comma 5 4 3 2 2 3 5" xfId="35509" xr:uid="{E74D18C6-B0FD-4CF8-9B63-B1CB2A867D63}"/>
    <cellStyle name="Comma 5 4 3 2 2 4" xfId="10974" xr:uid="{08782106-6B91-4D77-B5A3-B140A101E66F}"/>
    <cellStyle name="Comma 5 4 3 2 2 4 2" xfId="21354" xr:uid="{E495E2E9-D721-4902-A8AB-8586C68E1B86}"/>
    <cellStyle name="Comma 5 4 3 2 2 4 2 2" xfId="48592" xr:uid="{B7E8482A-BAFE-4F58-BFFB-1F3B351BC480}"/>
    <cellStyle name="Comma 5 4 3 2 2 4 3" xfId="38342" xr:uid="{B1B71258-687F-4181-BCEB-41ADBA44E408}"/>
    <cellStyle name="Comma 5 4 3 2 2 5" xfId="24028" xr:uid="{F0F0ADDF-38DE-40DC-8D59-6C400ED7EF9F}"/>
    <cellStyle name="Comma 5 4 3 2 2 5 2" xfId="51148" xr:uid="{6471805A-FD1E-4B41-B4AF-033C94BF1D2D}"/>
    <cellStyle name="Comma 5 4 3 2 2 6" xfId="13564" xr:uid="{92E4B4F9-82CA-4BD3-9592-FEF100672960}"/>
    <cellStyle name="Comma 5 4 3 2 2 6 2" xfId="40802" xr:uid="{A53A3693-5047-4E40-8EA5-9CF152ED3186}"/>
    <cellStyle name="Comma 5 4 3 2 2 7" xfId="31130" xr:uid="{A1C7193B-7212-4EE1-9EBA-D84E6C4ECC53}"/>
    <cellStyle name="Comma 5 4 3 2 3" xfId="2721" xr:uid="{0D8DBB4E-A90A-4D40-A490-613610B320DE}"/>
    <cellStyle name="Comma 5 4 3 2 3 2" xfId="7826" xr:uid="{6BB20F77-4CC1-4F70-82A3-B3CA8C2BCEC9}"/>
    <cellStyle name="Comma 5 4 3 2 3 2 2" xfId="26472" xr:uid="{16F1597A-F70D-4E3B-AB9F-3EC98B3CACE3}"/>
    <cellStyle name="Comma 5 4 3 2 3 2 2 2" xfId="53224" xr:uid="{9B86A9D6-6AB4-4268-A4B3-3EAD8319384C}"/>
    <cellStyle name="Comma 5 4 3 2 3 2 3" xfId="27600" xr:uid="{D08C8869-1E1D-4270-8A16-40B3CF5662CA}"/>
    <cellStyle name="Comma 5 4 3 2 3 2 4" xfId="18206" xr:uid="{F88E13E9-6595-4616-9C7F-F4C292D30D4B}"/>
    <cellStyle name="Comma 5 4 3 2 3 2 4 2" xfId="45444" xr:uid="{63670809-11C0-444B-AFD0-6B4B8D5E8BFD}"/>
    <cellStyle name="Comma 5 4 3 2 3 2 5" xfId="35194" xr:uid="{39326212-C6E2-4A83-AA6A-03EC4F324DDF}"/>
    <cellStyle name="Comma 5 4 3 2 3 3" xfId="10659" xr:uid="{7688780C-1C40-46CE-9689-146441775F80}"/>
    <cellStyle name="Comma 5 4 3 2 3 3 2" xfId="21039" xr:uid="{D3BD77AD-585D-4A8D-AC3D-E592B061C01F}"/>
    <cellStyle name="Comma 5 4 3 2 3 3 2 2" xfId="48277" xr:uid="{0A7716A9-30FC-4FFF-B964-D6C6E8D48804}"/>
    <cellStyle name="Comma 5 4 3 2 3 3 3" xfId="38027" xr:uid="{8EA168E5-D827-4E35-917A-DAB7BD020A54}"/>
    <cellStyle name="Comma 5 4 3 2 3 4" xfId="22896" xr:uid="{4E31D1A4-BBF6-4789-AB31-1CA17B4C539D}"/>
    <cellStyle name="Comma 5 4 3 2 3 4 2" xfId="50113" xr:uid="{E784A56B-01E1-4AEF-A429-89A09C6D4437}"/>
    <cellStyle name="Comma 5 4 3 2 3 5" xfId="15373" xr:uid="{ECF79741-7165-414E-9203-6EB9D03CFBDC}"/>
    <cellStyle name="Comma 5 4 3 2 3 5 2" xfId="42611" xr:uid="{081F16E2-BC1A-4186-AC74-1573E5031239}"/>
    <cellStyle name="Comma 5 4 3 2 3 6" xfId="30815" xr:uid="{698B7B66-1D1E-47FF-8C97-6FC723DE8305}"/>
    <cellStyle name="Comma 5 4 3 2 4" xfId="3685" xr:uid="{15C85876-5959-45A4-9958-034530AD559D}"/>
    <cellStyle name="Comma 5 4 3 2 5" xfId="4308" xr:uid="{37BD98DE-892C-454D-B002-88E46A7E4F88}"/>
    <cellStyle name="Comma 5 4 3 2 5 2" xfId="9061" xr:uid="{1A8937C6-3D76-46C1-BA75-74F2CCC7A905}"/>
    <cellStyle name="Comma 5 4 3 2 5 2 2" xfId="19441" xr:uid="{7AFD7D04-4BC7-4490-998C-4C384AA15A04}"/>
    <cellStyle name="Comma 5 4 3 2 5 2 2 2" xfId="46679" xr:uid="{551E433B-6F3A-4FBB-B48D-9B02E809C73E}"/>
    <cellStyle name="Comma 5 4 3 2 5 2 3" xfId="36429" xr:uid="{886634B4-F45E-4138-9809-8EDA172D37B6}"/>
    <cellStyle name="Comma 5 4 3 2 5 3" xfId="11894" xr:uid="{F83F90AB-AE4F-4A76-9BA6-03C1C8ECC0D2}"/>
    <cellStyle name="Comma 5 4 3 2 5 3 2" xfId="22274" xr:uid="{1CA4FE51-1ADE-41B6-90B6-CF00E7A7D91B}"/>
    <cellStyle name="Comma 5 4 3 2 5 3 2 2" xfId="49512" xr:uid="{096EF977-2DA2-4E4B-8051-75F6D4642695}"/>
    <cellStyle name="Comma 5 4 3 2 5 3 3" xfId="39262" xr:uid="{ECB71611-E84E-46B8-87AF-498EC5E0A910}"/>
    <cellStyle name="Comma 5 4 3 2 5 4" xfId="26071" xr:uid="{76217EA3-4B78-47C5-9D68-AC34C1D8F38C}"/>
    <cellStyle name="Comma 5 4 3 2 5 4 2" xfId="52924" xr:uid="{83EFD4DF-DF08-48E7-B471-6AB5FD5543E1}"/>
    <cellStyle name="Comma 5 4 3 2 5 5" xfId="26790" xr:uid="{7A61ECD1-FC9A-4C52-A036-157A8598B01F}"/>
    <cellStyle name="Comma 5 4 3 2 5 6" xfId="16608" xr:uid="{2612CE0A-C90B-4DCE-AB9D-814282823898}"/>
    <cellStyle name="Comma 5 4 3 2 5 6 2" xfId="43846" xr:uid="{AD83C4CE-1E66-4F82-B93D-B62F101416A8}"/>
    <cellStyle name="Comma 5 4 3 2 5 7" xfId="32050" xr:uid="{20C9F187-51C5-49DD-9CDE-D48D26793C1E}"/>
    <cellStyle name="Comma 5 4 3 2 6" xfId="5596" xr:uid="{030A803A-43E8-4EDA-BFCC-3EC530659250}"/>
    <cellStyle name="Comma 5 4 3 2 7" xfId="25276" xr:uid="{E0B07DB4-D0C4-498C-BAF4-9FD5D777D662}"/>
    <cellStyle name="Comma 5 4 3 2 7 2" xfId="52286" xr:uid="{CEE11D72-F9CD-4ACA-AC65-1805BD6AB129}"/>
    <cellStyle name="Comma 5 4 3 2 8" xfId="13105" xr:uid="{0BD8F33A-72A1-459E-8FB1-230122B007CB}"/>
    <cellStyle name="Comma 5 4 3 2 8 2" xfId="40343" xr:uid="{B6438BF6-F0D2-48B6-92D9-1358159422C0}"/>
    <cellStyle name="Comma 5 4 3 3" xfId="1672" xr:uid="{EFF0FFEB-4185-4F48-9919-799EB6ECDCA9}"/>
    <cellStyle name="Comma 5 4 3 3 2" xfId="3081" xr:uid="{40160B68-4767-4C61-9418-B84DF1E9A7E7}"/>
    <cellStyle name="Comma 5 4 3 3 2 2" xfId="8142" xr:uid="{CECBDBE9-D486-442C-A119-22653BCB71E4}"/>
    <cellStyle name="Comma 5 4 3 3 2 2 2" xfId="28824" xr:uid="{86E18D52-3CD8-4B17-85F9-6372C23D4BB8}"/>
    <cellStyle name="Comma 5 4 3 3 2 2 2 2" xfId="55081" xr:uid="{C3EF3613-A64A-4EAA-9FE5-559959E40E34}"/>
    <cellStyle name="Comma 5 4 3 3 2 2 3" xfId="28682" xr:uid="{E42A367C-950B-42BF-ABCE-91381113136E}"/>
    <cellStyle name="Comma 5 4 3 3 2 2 4" xfId="18522" xr:uid="{760C266D-934F-4C57-A3FB-D82504D4828F}"/>
    <cellStyle name="Comma 5 4 3 3 2 2 4 2" xfId="45760" xr:uid="{DD124903-90F5-45F5-A8FB-DF639AE9E937}"/>
    <cellStyle name="Comma 5 4 3 3 2 2 5" xfId="35510" xr:uid="{AF84A180-17E8-4E4E-8CFB-80D998630165}"/>
    <cellStyle name="Comma 5 4 3 3 2 3" xfId="10975" xr:uid="{A78C584F-47C4-4942-91EC-2F648D94650E}"/>
    <cellStyle name="Comma 5 4 3 3 2 3 2" xfId="21355" xr:uid="{5682E5DE-57F6-408E-BA5C-CBCB2DC927D1}"/>
    <cellStyle name="Comma 5 4 3 3 2 3 2 2" xfId="48593" xr:uid="{950F4D7D-8309-401A-A98B-50CA5F50D0CB}"/>
    <cellStyle name="Comma 5 4 3 3 2 3 3" xfId="38343" xr:uid="{F7CBE927-69F7-4356-AFD8-04A8686C4D36}"/>
    <cellStyle name="Comma 5 4 3 3 2 4" xfId="23734" xr:uid="{14E24B09-FE0E-48DB-A7C5-87B4426CCC9A}"/>
    <cellStyle name="Comma 5 4 3 3 2 4 2" xfId="50886" xr:uid="{46FFB4C7-1979-4911-88F8-C66C4DA0DBA6}"/>
    <cellStyle name="Comma 5 4 3 3 2 5" xfId="15689" xr:uid="{EDD970BC-0B15-4432-B095-DB421A3E219D}"/>
    <cellStyle name="Comma 5 4 3 3 2 5 2" xfId="42927" xr:uid="{8E8769A9-763F-48AA-AFB0-2FC90E4235EF}"/>
    <cellStyle name="Comma 5 4 3 3 2 6" xfId="31131" xr:uid="{8A6BCDEF-FA8A-4AEE-AD07-0F5A91EEDC39}"/>
    <cellStyle name="Comma 5 4 3 3 3" xfId="2096" xr:uid="{38F54D46-27AA-4CBB-A608-0CA940928D67}"/>
    <cellStyle name="Comma 5 4 3 3 4" xfId="4449" xr:uid="{5B4E6DAD-C771-4961-B3CE-D5951C19F358}"/>
    <cellStyle name="Comma 5 4 3 3 4 2" xfId="9202" xr:uid="{1953DFC9-F183-4B83-B7C1-7ACC053DEB31}"/>
    <cellStyle name="Comma 5 4 3 3 4 2 2" xfId="19582" xr:uid="{3B606BAC-19C2-4016-8CFD-269AD5500355}"/>
    <cellStyle name="Comma 5 4 3 3 4 2 2 2" xfId="46820" xr:uid="{804495D1-D047-464C-A54F-4C460D9EFFD5}"/>
    <cellStyle name="Comma 5 4 3 3 4 2 3" xfId="36570" xr:uid="{C06BC4BE-5924-453A-A494-0A3EC4CD936C}"/>
    <cellStyle name="Comma 5 4 3 3 4 3" xfId="12035" xr:uid="{6CEA4C22-954D-4908-B322-3115547E2B6B}"/>
    <cellStyle name="Comma 5 4 3 3 4 3 2" xfId="22415" xr:uid="{EE00459D-7D81-429C-B6C4-3A3DBB4CE3E0}"/>
    <cellStyle name="Comma 5 4 3 3 4 3 2 2" xfId="49653" xr:uid="{822CF0E3-6AAE-4E4F-B541-D32FB0E2D242}"/>
    <cellStyle name="Comma 5 4 3 3 4 3 3" xfId="39403" xr:uid="{BCFBA602-CB68-47AA-B25E-610D5FC2ABE6}"/>
    <cellStyle name="Comma 5 4 3 3 4 4" xfId="16749" xr:uid="{E109D1B2-0287-4968-AA7E-20B62C655332}"/>
    <cellStyle name="Comma 5 4 3 3 4 4 2" xfId="43987" xr:uid="{B60DEFDB-CE6B-4E0A-B5BB-DA514C06D55D}"/>
    <cellStyle name="Comma 5 4 3 3 4 5" xfId="32191" xr:uid="{C28973D8-ECB6-4EF2-A940-76032BD990B0}"/>
    <cellStyle name="Comma 5 4 3 3 5" xfId="5597" xr:uid="{C017831D-E6A4-49A8-AAE9-3A2E1B440108}"/>
    <cellStyle name="Comma 5 4 3 3 6" xfId="25196" xr:uid="{04C2D66F-4AAD-4BA8-9097-94A9F60810E6}"/>
    <cellStyle name="Comma 5 4 3 3 6 2" xfId="52213" xr:uid="{724F67DF-8A92-4359-B9A7-736785170C00}"/>
    <cellStyle name="Comma 5 4 3 3 7" xfId="13565" xr:uid="{C96E368C-4B74-4FA0-8771-AC246CD4E7CB}"/>
    <cellStyle name="Comma 5 4 3 3 7 2" xfId="40803" xr:uid="{7E7703F8-340B-48A2-BDE0-88E476297F05}"/>
    <cellStyle name="Comma 5 4 3 4" xfId="1670" xr:uid="{BC090721-3621-4348-B17E-769ED43DA3A0}"/>
    <cellStyle name="Comma 5 4 3 4 2" xfId="3079" xr:uid="{7C3F8382-8CA9-4588-B391-CDC434E38997}"/>
    <cellStyle name="Comma 5 4 3 4 2 2" xfId="8140" xr:uid="{0F24A173-EDCE-47B5-9CE1-194244A46D2E}"/>
    <cellStyle name="Comma 5 4 3 4 2 2 2" xfId="28822" xr:uid="{AD8E9447-6D5B-4363-8CC6-08BE144F327E}"/>
    <cellStyle name="Comma 5 4 3 4 2 2 2 2" xfId="55079" xr:uid="{9E720689-F852-4E6D-B8E2-57343AE9826B}"/>
    <cellStyle name="Comma 5 4 3 4 2 2 3" xfId="26126" xr:uid="{139BC277-316F-48FD-8B48-AEF536C53846}"/>
    <cellStyle name="Comma 5 4 3 4 2 2 4" xfId="18520" xr:uid="{F9BF871B-903C-4FB1-8580-E9674F5CDAC5}"/>
    <cellStyle name="Comma 5 4 3 4 2 2 4 2" xfId="45758" xr:uid="{5354A259-D526-4837-9963-401604F9C089}"/>
    <cellStyle name="Comma 5 4 3 4 2 2 5" xfId="35508" xr:uid="{CB0060CB-94AA-4B06-A958-8D3C52EE1A01}"/>
    <cellStyle name="Comma 5 4 3 4 2 3" xfId="10973" xr:uid="{D650CE0F-CFCB-42F1-A9BA-B876E99CC185}"/>
    <cellStyle name="Comma 5 4 3 4 2 3 2" xfId="21353" xr:uid="{4E1B6CD7-AB12-414F-84C7-C9D7B0F11024}"/>
    <cellStyle name="Comma 5 4 3 4 2 3 2 2" xfId="48591" xr:uid="{4B6BF922-1B9C-4077-9AE8-2DA0EEC838DB}"/>
    <cellStyle name="Comma 5 4 3 4 2 3 3" xfId="38341" xr:uid="{997BCD73-5232-4265-B1B2-93380512E8CA}"/>
    <cellStyle name="Comma 5 4 3 4 2 4" xfId="24245" xr:uid="{77D7F5C8-13A2-45B2-BEE0-4D0CD413CC5C}"/>
    <cellStyle name="Comma 5 4 3 4 2 4 2" xfId="51347" xr:uid="{87B2749C-62D0-43EC-A39D-9E68662CB2D3}"/>
    <cellStyle name="Comma 5 4 3 4 2 5" xfId="15687" xr:uid="{773AD8B0-FD9F-4DB4-A2FE-5E89ED76DAB9}"/>
    <cellStyle name="Comma 5 4 3 4 2 5 2" xfId="42925" xr:uid="{32E70E74-5965-4955-B884-F95A00995393}"/>
    <cellStyle name="Comma 5 4 3 4 2 6" xfId="31129" xr:uid="{D64BAF1F-7CDD-4FFD-9AD7-0B3F5412B44E}"/>
    <cellStyle name="Comma 5 4 3 4 3" xfId="3696" xr:uid="{082A344C-2D73-41AA-AEAE-C46D21D3CC28}"/>
    <cellStyle name="Comma 5 4 3 4 4" xfId="5595" xr:uid="{611ED495-DF65-44B1-BE02-E211B17BB2B9}"/>
    <cellStyle name="Comma 5 4 3 4 5" xfId="23029" xr:uid="{4DC03788-8291-4C16-9227-4CB64DA95487}"/>
    <cellStyle name="Comma 5 4 3 4 5 2" xfId="50237" xr:uid="{5324D53D-8D4E-49DB-BA27-13CFD477173D}"/>
    <cellStyle name="Comma 5 4 3 4 6" xfId="13563" xr:uid="{FFCA7CF6-D066-4A9C-823F-BF760A7A9CDD}"/>
    <cellStyle name="Comma 5 4 3 4 6 2" xfId="40801" xr:uid="{8BFFF4B8-9871-43FB-806A-D1246AAA06C7}"/>
    <cellStyle name="Comma 5 4 3 5" xfId="2675" xr:uid="{47EA891A-0864-4AC3-803A-E0371E6F9430}"/>
    <cellStyle name="Comma 5 4 3 5 2" xfId="5918" xr:uid="{80EB9883-F14A-4B0D-BB41-4C39928B1868}"/>
    <cellStyle name="Comma 5 4 3 5 2 2" xfId="27266" xr:uid="{CFA9EDD2-9607-4587-A605-202A67926F6A}"/>
    <cellStyle name="Comma 5 4 3 5 2 2 2" xfId="53849" xr:uid="{907AB445-CFE4-40D1-AD13-A8EE739BEF56}"/>
    <cellStyle name="Comma 5 4 3 5 2 3" xfId="28718" xr:uid="{95D43566-C60F-43D0-82ED-92AB3F4850FD}"/>
    <cellStyle name="Comma 5 4 3 5 2 4" xfId="15328" xr:uid="{7F538F84-1E82-4B5B-9B3E-A33E2FB365E7}"/>
    <cellStyle name="Comma 5 4 3 5 2 4 2" xfId="42566" xr:uid="{561036F5-02F8-47B9-9123-2AB905C16CCF}"/>
    <cellStyle name="Comma 5 4 3 5 2 5" xfId="33286" xr:uid="{A22BB6E8-EDA9-42A4-9C68-C76881BCCF89}"/>
    <cellStyle name="Comma 5 4 3 5 3" xfId="7781" xr:uid="{92A5D315-FA27-40FC-91B3-8A149600B5EF}"/>
    <cellStyle name="Comma 5 4 3 5 3 2" xfId="18161" xr:uid="{B6CF9FE4-B006-482C-8F1A-99081018B97A}"/>
    <cellStyle name="Comma 5 4 3 5 3 2 2" xfId="45399" xr:uid="{7E2BE882-0A39-4060-BD94-C3C5E11E0D99}"/>
    <cellStyle name="Comma 5 4 3 5 3 3" xfId="35149" xr:uid="{4909F197-F2D3-4E3D-BCF7-9BBCE4AC4ADE}"/>
    <cellStyle name="Comma 5 4 3 5 4" xfId="10614" xr:uid="{45528A4D-017B-4761-A2A5-B2EDADDA723D}"/>
    <cellStyle name="Comma 5 4 3 5 4 2" xfId="20994" xr:uid="{68EE49F9-1748-41B5-A7CF-D955B586BC09}"/>
    <cellStyle name="Comma 5 4 3 5 4 2 2" xfId="48232" xr:uid="{0776A532-5E17-4058-A9EB-E429398D535A}"/>
    <cellStyle name="Comma 5 4 3 5 4 3" xfId="37982" xr:uid="{33FC48CD-A290-431D-83DE-CB2ED93AA1BD}"/>
    <cellStyle name="Comma 5 4 3 5 5" xfId="23580" xr:uid="{841A4AB8-C397-49EC-ABBE-BCFE5871EE03}"/>
    <cellStyle name="Comma 5 4 3 5 5 2" xfId="50745" xr:uid="{0928712F-5CE4-4C2B-BD1F-3BC6A95F2716}"/>
    <cellStyle name="Comma 5 4 3 5 6" xfId="13044" xr:uid="{AC6C8EC4-23A0-4337-8292-0946DD182627}"/>
    <cellStyle name="Comma 5 4 3 5 6 2" xfId="40282" xr:uid="{185CCE95-4E6A-48BB-B8D4-D9A951EE1DF5}"/>
    <cellStyle name="Comma 5 4 3 5 7" xfId="30770" xr:uid="{4C0E2EE5-D3E8-436B-A205-B1210D0F7DC6}"/>
    <cellStyle name="Comma 5 4 3 6" xfId="4173" xr:uid="{5DDDF4A0-5BB4-4020-A82A-F567C2507D25}"/>
    <cellStyle name="Comma 5 4 3 6 2" xfId="8926" xr:uid="{AC035C5F-C29E-439D-98DE-8EC3EA34A345}"/>
    <cellStyle name="Comma 5 4 3 6 2 2" xfId="19306" xr:uid="{D7F83C25-D7B5-417E-8F4D-61C7DBFE2A03}"/>
    <cellStyle name="Comma 5 4 3 6 2 2 2" xfId="46544" xr:uid="{09E2F103-F96C-4508-9DFB-ED2A30B9E0FD}"/>
    <cellStyle name="Comma 5 4 3 6 2 3" xfId="36294" xr:uid="{05C03E1E-094A-4A5D-ADBB-5EB6CD714C44}"/>
    <cellStyle name="Comma 5 4 3 6 3" xfId="11759" xr:uid="{C3A874CD-5565-46BE-921F-997600905696}"/>
    <cellStyle name="Comma 5 4 3 6 3 2" xfId="22139" xr:uid="{24113D40-BD93-4FC9-AFE6-AF96457C77F5}"/>
    <cellStyle name="Comma 5 4 3 6 3 2 2" xfId="49377" xr:uid="{39056CB6-BF5E-43DD-8BE3-71687444C0AC}"/>
    <cellStyle name="Comma 5 4 3 6 3 3" xfId="39127" xr:uid="{1497AA2D-6670-4D7F-BCB4-ED01BB2B5FA1}"/>
    <cellStyle name="Comma 5 4 3 6 4" xfId="23948" xr:uid="{0E531748-C31A-4417-AA98-E0888EC0DD2E}"/>
    <cellStyle name="Comma 5 4 3 6 4 2" xfId="51073" xr:uid="{E6D4B96D-4924-48D5-BC30-A4CF1A52E817}"/>
    <cellStyle name="Comma 5 4 3 6 5" xfId="26648" xr:uid="{76AE4EA9-22A2-4E0F-89B9-5C0945BD834F}"/>
    <cellStyle name="Comma 5 4 3 6 6" xfId="16473" xr:uid="{AE57C8D5-0EDB-428C-8FE0-F354C5503BD9}"/>
    <cellStyle name="Comma 5 4 3 6 6 2" xfId="43711" xr:uid="{17D8E1C3-03C4-4056-84F5-0786472474CD}"/>
    <cellStyle name="Comma 5 4 3 6 7" xfId="31915" xr:uid="{50322E45-3303-4626-86E4-5AC11F21DE05}"/>
    <cellStyle name="Comma 5 4 3 7" xfId="4896" xr:uid="{1EE9F4C9-F313-4142-AF13-5FFBDCF0F03C}"/>
    <cellStyle name="Comma 5 4 3 7 2" xfId="27122" xr:uid="{F2F8EC93-83F2-4933-88A4-D8DDB74EE6AE}"/>
    <cellStyle name="Comma 5 4 3 7 2 2" xfId="53737" xr:uid="{D484243B-4FB4-4FF2-BC2A-B45587773675}"/>
    <cellStyle name="Comma 5 4 3 7 3" xfId="27764" xr:uid="{9BFDD999-9F10-4EA6-B567-00F483CE1F1F}"/>
    <cellStyle name="Comma 5 4 3 7 4" xfId="14188" xr:uid="{C4CFD575-8B97-41B5-A314-92FAC05BC078}"/>
    <cellStyle name="Comma 5 4 3 7 4 2" xfId="41426" xr:uid="{5DC8307F-A479-47C1-8418-02892EA58FB8}"/>
    <cellStyle name="Comma 5 4 3 7 5" xfId="32460" xr:uid="{24B4796A-4D83-4E97-89F5-9207830F2565}"/>
    <cellStyle name="Comma 5 4 3 8" xfId="6641" xr:uid="{96B705FB-D309-43E8-8004-A9B53BCB6A29}"/>
    <cellStyle name="Comma 5 4 3 8 2" xfId="17021" xr:uid="{BAD1D169-2F81-486B-A7E6-5010C802520C}"/>
    <cellStyle name="Comma 5 4 3 8 2 2" xfId="44259" xr:uid="{00CEF14C-6F50-41CB-AD07-4A21063A4667}"/>
    <cellStyle name="Comma 5 4 3 8 3" xfId="34009" xr:uid="{ABA5F15E-1B78-422A-9D84-9DFF565CC5F5}"/>
    <cellStyle name="Comma 5 4 3 9" xfId="9474" xr:uid="{86C699C4-C095-4615-B8C5-C93588B120E0}"/>
    <cellStyle name="Comma 5 4 3 9 2" xfId="19854" xr:uid="{0C4D03AD-44FC-4AAD-A4C9-1D60773AE658}"/>
    <cellStyle name="Comma 5 4 3 9 2 2" xfId="47092" xr:uid="{953B926F-57B2-4A59-B8E0-8CF10C9740E4}"/>
    <cellStyle name="Comma 5 4 3 9 3" xfId="36842" xr:uid="{39A418D5-5816-4831-9BB6-8024533B07BB}"/>
    <cellStyle name="Comma 5 4 4" xfId="527" xr:uid="{CC65DD5D-9945-4623-AF4E-24E5AF5E816A}"/>
    <cellStyle name="Comma 5 4 4 10" xfId="13103" xr:uid="{23B98DD8-5697-4BE1-9B7C-64C07F3E7510}"/>
    <cellStyle name="Comma 5 4 4 10 2" xfId="40341" xr:uid="{1EF14450-B7DD-4632-919E-DC38262517A0}"/>
    <cellStyle name="Comma 5 4 4 11" xfId="29631" xr:uid="{403B11EB-7610-4051-97E2-C8E0F4FEDAC2}"/>
    <cellStyle name="Comma 5 4 4 2" xfId="1674" xr:uid="{5DF7F03E-1B2B-45E8-8CEE-C1D06C6EA4CF}"/>
    <cellStyle name="Comma 5 4 4 2 2" xfId="3082" xr:uid="{16DDA244-7F2E-4FA0-8CF5-A295DA505A7C}"/>
    <cellStyle name="Comma 5 4 4 2 2 2" xfId="8143" xr:uid="{C245A932-01DB-4824-9314-A630B4D84EC0}"/>
    <cellStyle name="Comma 5 4 4 2 2 2 2" xfId="28825" xr:uid="{7442750E-EBEE-485E-91A9-5B060515D0BA}"/>
    <cellStyle name="Comma 5 4 4 2 2 2 2 2" xfId="55082" xr:uid="{DDFF21B5-288E-47E7-8B89-E5343B304E94}"/>
    <cellStyle name="Comma 5 4 4 2 2 2 3" xfId="26312" xr:uid="{3D4AA0AB-24E4-4649-AF0D-43E6AA964E96}"/>
    <cellStyle name="Comma 5 4 4 2 2 2 4" xfId="18523" xr:uid="{6AC36173-1473-4913-9F96-B73D425F2FD6}"/>
    <cellStyle name="Comma 5 4 4 2 2 2 4 2" xfId="45761" xr:uid="{A8D795D3-5213-4C47-B99F-10ECAE27FEE3}"/>
    <cellStyle name="Comma 5 4 4 2 2 2 5" xfId="35511" xr:uid="{CDA8D50C-76A4-4854-B827-0F4652CD08A8}"/>
    <cellStyle name="Comma 5 4 4 2 2 3" xfId="10976" xr:uid="{23EF1047-51EA-4033-98AE-7A74F186DC7E}"/>
    <cellStyle name="Comma 5 4 4 2 2 3 2" xfId="21356" xr:uid="{3DA68227-A82C-4110-8242-A1E767DE57F9}"/>
    <cellStyle name="Comma 5 4 4 2 2 3 2 2" xfId="48594" xr:uid="{005C8724-21E7-401E-BABA-768809CB0D6B}"/>
    <cellStyle name="Comma 5 4 4 2 2 3 3" xfId="38344" xr:uid="{DB773675-E5A0-45E3-BA7B-C847E079FA29}"/>
    <cellStyle name="Comma 5 4 4 2 2 4" xfId="24840" xr:uid="{B7FBE580-399E-42D2-9104-6DC80D215F81}"/>
    <cellStyle name="Comma 5 4 4 2 2 4 2" xfId="51884" xr:uid="{35A7AA61-BB60-4AB6-998C-EE37F613DB48}"/>
    <cellStyle name="Comma 5 4 4 2 2 5" xfId="15690" xr:uid="{31D0650A-F2C0-405D-941C-8E49CD2DF5BD}"/>
    <cellStyle name="Comma 5 4 4 2 2 5 2" xfId="42928" xr:uid="{0BE53335-5EDE-4D35-B09E-11A61CD591DA}"/>
    <cellStyle name="Comma 5 4 4 2 2 6" xfId="31132" xr:uid="{A7601360-8E36-42FF-8356-5C679042984E}"/>
    <cellStyle name="Comma 5 4 4 2 3" xfId="2113" xr:uid="{D06DABB2-B077-4790-B86A-6CA61C17DE6E}"/>
    <cellStyle name="Comma 5 4 4 2 4" xfId="5598" xr:uid="{64DFEFDB-DBC3-4BFB-84DE-F31F50430381}"/>
    <cellStyle name="Comma 5 4 4 2 5" xfId="23034" xr:uid="{9B01A307-0FD1-4515-B42E-07B27A0C4DC7}"/>
    <cellStyle name="Comma 5 4 4 2 5 2" xfId="50242" xr:uid="{32F645A5-6B80-4677-9D6C-9F9B832BF4F3}"/>
    <cellStyle name="Comma 5 4 4 2 6" xfId="13566" xr:uid="{E48FDD20-C00C-4835-A78B-F42B05E95B96}"/>
    <cellStyle name="Comma 5 4 4 2 6 2" xfId="40804" xr:uid="{E8F60778-CC88-4375-B9E1-5765F114EFDB}"/>
    <cellStyle name="Comma 5 4 4 3" xfId="1675" xr:uid="{518E15AA-A733-41D1-AB95-CF968665F54B}"/>
    <cellStyle name="Comma 5 4 4 3 2" xfId="4696" xr:uid="{887F04DD-84C7-48F2-8EEE-5C270164882B}"/>
    <cellStyle name="Comma 5 4 4 3 2 2" xfId="9435" xr:uid="{52E34C10-4330-4A26-B2E4-90C3F2E6BF4B}"/>
    <cellStyle name="Comma 5 4 4 3 2 2 2" xfId="19815" xr:uid="{6B474118-B6DA-4BB1-88AE-E48354B89D58}"/>
    <cellStyle name="Comma 5 4 4 3 2 2 2 2" xfId="47053" xr:uid="{503C7F26-0B31-4911-ADA2-BCCBF064BF38}"/>
    <cellStyle name="Comma 5 4 4 3 2 2 3" xfId="36803" xr:uid="{63AE10DE-BE2F-4A63-8D3C-B24CE74C09F8}"/>
    <cellStyle name="Comma 5 4 4 3 2 3" xfId="12268" xr:uid="{8A61C68B-B71D-4A61-8D5C-D66ABFEBE3AF}"/>
    <cellStyle name="Comma 5 4 4 3 2 3 2" xfId="22648" xr:uid="{EE66E9D1-E0DA-401C-A291-77488E4F4178}"/>
    <cellStyle name="Comma 5 4 4 3 2 3 2 2" xfId="49886" xr:uid="{26C1C98F-BBCC-4C1A-96CA-453E71649591}"/>
    <cellStyle name="Comma 5 4 4 3 2 3 3" xfId="39636" xr:uid="{DFF23801-5187-4F31-8042-1B365C6F0E18}"/>
    <cellStyle name="Comma 5 4 4 3 2 4" xfId="27318" xr:uid="{04642A06-3E73-4359-9CD2-3D8B4F002C29}"/>
    <cellStyle name="Comma 5 4 4 3 2 4 2" xfId="53891" xr:uid="{D6E3A323-6FC6-4931-95DE-34A56498E692}"/>
    <cellStyle name="Comma 5 4 4 3 2 5" xfId="26729" xr:uid="{83D42542-0D48-4360-8C82-6233929CA700}"/>
    <cellStyle name="Comma 5 4 4 3 2 6" xfId="16982" xr:uid="{20A22D66-3BA1-49BA-9E91-CCE00D47F5A3}"/>
    <cellStyle name="Comma 5 4 4 3 2 6 2" xfId="44220" xr:uid="{51D40BE9-B368-4F5F-B4E1-CC16A3995880}"/>
    <cellStyle name="Comma 5 4 4 3 2 7" xfId="32424" xr:uid="{7033FE1E-2BE6-4DB2-AA2B-CA35D7D83077}"/>
    <cellStyle name="Comma 5 4 4 3 3" xfId="24429" xr:uid="{B0558A92-E872-4C91-86BA-E64B00B19371}"/>
    <cellStyle name="Comma 5 4 4 4" xfId="1673" xr:uid="{5DF5DE0F-F0E4-4C21-8036-3D707C6522BB}"/>
    <cellStyle name="Comma 5 4 4 5" xfId="4306" xr:uid="{2D32ACCA-FD05-40C1-A831-012F6DA5C9C2}"/>
    <cellStyle name="Comma 5 4 4 5 2" xfId="9059" xr:uid="{924E404E-660A-42D7-8AE2-68602B4B2D64}"/>
    <cellStyle name="Comma 5 4 4 5 2 2" xfId="19439" xr:uid="{DBB9B946-8692-4D7F-AE3A-D059A648D0B0}"/>
    <cellStyle name="Comma 5 4 4 5 2 2 2" xfId="46677" xr:uid="{A9524F4D-2372-4C41-982E-F9D982BE3B66}"/>
    <cellStyle name="Comma 5 4 4 5 2 3" xfId="36427" xr:uid="{A5C246D7-4AF5-4696-883C-502664B12C07}"/>
    <cellStyle name="Comma 5 4 4 5 3" xfId="11892" xr:uid="{416DF364-DF99-4281-AB53-7FC095014320}"/>
    <cellStyle name="Comma 5 4 4 5 3 2" xfId="22272" xr:uid="{8E271201-A4C2-4D29-B88B-7C84AED81636}"/>
    <cellStyle name="Comma 5 4 4 5 3 2 2" xfId="49510" xr:uid="{570969E1-8D46-4652-9ACD-191A314A9CB8}"/>
    <cellStyle name="Comma 5 4 4 5 3 3" xfId="39260" xr:uid="{D926BA7D-1AF0-44F3-AE29-0120D44F77EE}"/>
    <cellStyle name="Comma 5 4 4 5 4" xfId="28405" xr:uid="{F998D7A7-C280-477D-B368-4CBE6522063D}"/>
    <cellStyle name="Comma 5 4 4 5 4 2" xfId="54740" xr:uid="{BD7817F5-A6DC-46C6-89D1-B2A604C32F63}"/>
    <cellStyle name="Comma 5 4 4 5 5" xfId="26179" xr:uid="{DA3ABDE3-68E8-443B-9218-E86208C4C349}"/>
    <cellStyle name="Comma 5 4 4 5 6" xfId="16606" xr:uid="{95DA299C-FF9A-4B40-BFB2-4A26554FE302}"/>
    <cellStyle name="Comma 5 4 4 5 6 2" xfId="43844" xr:uid="{B6CD1EA7-4EE7-478D-9923-4E9F901C2843}"/>
    <cellStyle name="Comma 5 4 4 5 7" xfId="32048" xr:uid="{26905B20-4422-410A-BDB9-3D18E7309BC1}"/>
    <cellStyle name="Comma 5 4 4 6" xfId="4897" xr:uid="{634F2EF6-9E6A-4194-B2E2-58E292182130}"/>
    <cellStyle name="Comma 5 4 4 6 2" xfId="14189" xr:uid="{92FDC463-B502-44DD-9446-9970FD68EE54}"/>
    <cellStyle name="Comma 5 4 4 6 2 2" xfId="41427" xr:uid="{C45A2535-0EB9-4144-88AE-D6800524F29F}"/>
    <cellStyle name="Comma 5 4 4 6 3" xfId="32461" xr:uid="{BA9543F1-FB1B-46FD-99F6-2B09A92E1FA8}"/>
    <cellStyle name="Comma 5 4 4 7" xfId="6642" xr:uid="{7327D6CA-1996-4657-984C-D9D3E668BBF4}"/>
    <cellStyle name="Comma 5 4 4 7 2" xfId="17022" xr:uid="{0AE795AD-7FE7-405F-8A92-26E491F3B70C}"/>
    <cellStyle name="Comma 5 4 4 7 2 2" xfId="44260" xr:uid="{BD0F48B0-564E-4163-9A5A-A8AB2671EBC2}"/>
    <cellStyle name="Comma 5 4 4 7 3" xfId="34010" xr:uid="{CD62E5E9-8030-4A28-B3E5-CB25EDB3D24B}"/>
    <cellStyle name="Comma 5 4 4 8" xfId="9475" xr:uid="{F42E2782-F7B1-420D-9EE4-A406E6D94B85}"/>
    <cellStyle name="Comma 5 4 4 8 2" xfId="19855" xr:uid="{0BA3BEC5-1E65-485C-9D1D-D26B25E76649}"/>
    <cellStyle name="Comma 5 4 4 8 2 2" xfId="47093" xr:uid="{A61B6251-3EB1-4ABE-9EFE-8874B039F125}"/>
    <cellStyle name="Comma 5 4 4 8 3" xfId="36843" xr:uid="{DCCFEF53-00D2-45E7-9DDC-95CB8B30D4CE}"/>
    <cellStyle name="Comma 5 4 4 9" xfId="23396" xr:uid="{A400F59B-10AD-4691-B3E9-1EFE0D3D370D}"/>
    <cellStyle name="Comma 5 4 4 9 2" xfId="50575" xr:uid="{AE5DDAFB-1916-44FC-ABA4-3F2A46AF5A03}"/>
    <cellStyle name="Comma 5 4 5" xfId="1676" xr:uid="{C75969C9-4682-47D4-880F-44276DD97A0C}"/>
    <cellStyle name="Comma 5 4 5 2" xfId="3083" xr:uid="{BCFAB5C9-04E4-494D-BB32-B39A97D3C316}"/>
    <cellStyle name="Comma 5 4 5 2 2" xfId="8144" xr:uid="{E4296063-B1CC-46E4-BD68-E942B10872FF}"/>
    <cellStyle name="Comma 5 4 5 2 2 2" xfId="28826" xr:uid="{00588E67-B052-45BC-9F49-F7C6468750F8}"/>
    <cellStyle name="Comma 5 4 5 2 2 2 2" xfId="55083" xr:uid="{A5F28F80-3350-499A-9C62-C1C2DEE86777}"/>
    <cellStyle name="Comma 5 4 5 2 2 3" xfId="27765" xr:uid="{AC3C629E-82AC-4B43-8A99-F10514FF312E}"/>
    <cellStyle name="Comma 5 4 5 2 2 4" xfId="18524" xr:uid="{4616AA7E-D6FE-4E19-BEF8-BB1AD8E47C81}"/>
    <cellStyle name="Comma 5 4 5 2 2 4 2" xfId="45762" xr:uid="{5EA91B4C-4647-4B6D-BD6C-B90F5A329E72}"/>
    <cellStyle name="Comma 5 4 5 2 2 5" xfId="35512" xr:uid="{F39F03E5-A6F1-49CA-86A3-FD9192862174}"/>
    <cellStyle name="Comma 5 4 5 2 3" xfId="10977" xr:uid="{A30A0ECD-C766-4EDF-9609-1051FE6A4806}"/>
    <cellStyle name="Comma 5 4 5 2 3 2" xfId="21357" xr:uid="{746814B0-6161-43C9-BF44-B25C65694373}"/>
    <cellStyle name="Comma 5 4 5 2 3 2 2" xfId="48595" xr:uid="{0C0086F9-8F1E-4E1F-84CA-F76F86D1073E}"/>
    <cellStyle name="Comma 5 4 5 2 3 3" xfId="38345" xr:uid="{4F402402-47F7-4AF2-BA55-EBF2F44E451D}"/>
    <cellStyle name="Comma 5 4 5 2 4" xfId="23301" xr:uid="{D537EF88-9F9C-4990-AF66-B6D8CDD69770}"/>
    <cellStyle name="Comma 5 4 5 2 4 2" xfId="50484" xr:uid="{BC686B0C-D397-400E-9AB8-9DE942B503E1}"/>
    <cellStyle name="Comma 5 4 5 2 5" xfId="15691" xr:uid="{16477D9C-30D2-453D-9C2F-58043D25D54D}"/>
    <cellStyle name="Comma 5 4 5 2 5 2" xfId="42929" xr:uid="{1D1A1D1A-79DE-4EC3-8728-45FECC5F9985}"/>
    <cellStyle name="Comma 5 4 5 2 6" xfId="31133" xr:uid="{54306A0F-F619-423F-A5A1-6CB99720315A}"/>
    <cellStyle name="Comma 5 4 5 3" xfId="2134" xr:uid="{A5E58A1E-6EA3-45B1-81F9-C0CB664F6C1F}"/>
    <cellStyle name="Comma 5 4 5 4" xfId="4450" xr:uid="{1A318A34-DB41-4327-9514-8FF012C0FDFF}"/>
    <cellStyle name="Comma 5 4 5 4 2" xfId="9203" xr:uid="{BE96D4B3-0698-46CB-B961-EF5AF44C9C32}"/>
    <cellStyle name="Comma 5 4 5 4 2 2" xfId="19583" xr:uid="{4778CEE5-674C-4A2E-895E-1D862331F89D}"/>
    <cellStyle name="Comma 5 4 5 4 2 2 2" xfId="46821" xr:uid="{1F674C41-A4EE-40DE-893D-49CEEA763AAD}"/>
    <cellStyle name="Comma 5 4 5 4 2 3" xfId="36571" xr:uid="{42F4A679-E21B-425F-8634-BE5E3DF31750}"/>
    <cellStyle name="Comma 5 4 5 4 3" xfId="12036" xr:uid="{A2DD0841-7290-4A97-B3E0-B16AB8CFC0C7}"/>
    <cellStyle name="Comma 5 4 5 4 3 2" xfId="22416" xr:uid="{FC2C81DC-3D02-41EE-8A40-EF2ED7D302FA}"/>
    <cellStyle name="Comma 5 4 5 4 3 2 2" xfId="49654" xr:uid="{A58F2CCD-AE3B-4FF3-8EBF-9A66CC06FD19}"/>
    <cellStyle name="Comma 5 4 5 4 3 3" xfId="39404" xr:uid="{97B1DBB0-DB5F-4CDA-BD2C-FDA32574E102}"/>
    <cellStyle name="Comma 5 4 5 4 4" xfId="16750" xr:uid="{0EAAD336-29FF-4F41-949E-AA13368DC7DC}"/>
    <cellStyle name="Comma 5 4 5 4 4 2" xfId="43988" xr:uid="{34ACEF79-6982-4AB1-88E2-42E779C0CAF2}"/>
    <cellStyle name="Comma 5 4 5 4 5" xfId="32192" xr:uid="{B4AD5454-6342-443A-94E1-DB6BB31A546F}"/>
    <cellStyle name="Comma 5 4 5 5" xfId="5599" xr:uid="{0DCBD9CD-B882-4E33-A28C-9D19602BAB08}"/>
    <cellStyle name="Comma 5 4 5 6" xfId="23218" xr:uid="{5EC2CF1C-413E-483C-BF37-86E778BBD097}"/>
    <cellStyle name="Comma 5 4 5 6 2" xfId="50408" xr:uid="{B9DDE9C5-A79A-4767-BA54-E6172CD45E18}"/>
    <cellStyle name="Comma 5 4 5 7" xfId="13567" xr:uid="{98BA761A-CD68-424E-A2AA-D2F909F7424B}"/>
    <cellStyle name="Comma 5 4 5 7 2" xfId="40805" xr:uid="{7A69134A-0812-468D-831E-4C95E48B511F}"/>
    <cellStyle name="Comma 5 4 6" xfId="1677" xr:uid="{71293313-3D2A-49D5-AE83-8EAB09E10BFF}"/>
    <cellStyle name="Comma 5 4 6 2" xfId="2921" xr:uid="{D91EBE2E-9F3D-4503-98FD-3E1DFC1EA663}"/>
    <cellStyle name="Comma 5 4 6 2 2" xfId="8019" xr:uid="{A4D39CC2-CE88-40DA-B520-00C3C3F37E8D}"/>
    <cellStyle name="Comma 5 4 6 2 2 2" xfId="27366" xr:uid="{6E6E3189-4A97-4E69-8E77-8889E7087D47}"/>
    <cellStyle name="Comma 5 4 6 2 2 2 2" xfId="53920" xr:uid="{0E4E15B4-F179-4616-B4A8-55A53C3CC971}"/>
    <cellStyle name="Comma 5 4 6 2 2 3" xfId="28523" xr:uid="{99362321-818C-4DEB-80EB-26A1599F5E4C}"/>
    <cellStyle name="Comma 5 4 6 2 2 4" xfId="18399" xr:uid="{5D19426F-F677-4F87-A0E3-5FDD8D89CDE0}"/>
    <cellStyle name="Comma 5 4 6 2 2 4 2" xfId="45637" xr:uid="{BE6E5DD0-BC50-4B74-B360-548DA0840213}"/>
    <cellStyle name="Comma 5 4 6 2 2 5" xfId="35387" xr:uid="{BE5350A0-C5FB-4F85-9C1B-5D7017D44C98}"/>
    <cellStyle name="Comma 5 4 6 2 3" xfId="10852" xr:uid="{3C83E756-2785-4BE8-8C60-8D8FB96E0DB1}"/>
    <cellStyle name="Comma 5 4 6 2 3 2" xfId="21232" xr:uid="{83A4EE3D-16CC-4DB1-B29A-620AB6721BB4}"/>
    <cellStyle name="Comma 5 4 6 2 3 2 2" xfId="48470" xr:uid="{A16FB6A2-51E3-4899-8777-994828102859}"/>
    <cellStyle name="Comma 5 4 6 2 3 3" xfId="38220" xr:uid="{6BD61036-BE80-4E3E-B395-E961DC7BDAEE}"/>
    <cellStyle name="Comma 5 4 6 2 4" xfId="25099" xr:uid="{0CE909E5-8890-49F2-9329-622A629764C9}"/>
    <cellStyle name="Comma 5 4 6 2 4 2" xfId="52121" xr:uid="{D57B3B96-6C79-400D-9B32-BD2A23F0F87E}"/>
    <cellStyle name="Comma 5 4 6 2 5" xfId="15566" xr:uid="{51751511-DDE5-4414-B5F2-9A97573D0D0C}"/>
    <cellStyle name="Comma 5 4 6 2 5 2" xfId="42804" xr:uid="{86A5F5E1-A32D-431D-94A0-5258B0B44009}"/>
    <cellStyle name="Comma 5 4 6 2 6" xfId="31008" xr:uid="{06DE3BC9-FB83-4CE7-90F2-0195A7DB509C}"/>
    <cellStyle name="Comma 5 4 6 3" xfId="2913" xr:uid="{2453307D-5610-4A29-A884-076DC95B8915}"/>
    <cellStyle name="Comma 5 4 6 4" xfId="5600" xr:uid="{16C46808-A497-4FDE-9160-2E5FE774901D}"/>
    <cellStyle name="Comma 5 4 6 5" xfId="23983" xr:uid="{BD40CA7E-0192-4CD6-9604-9159238D51E5}"/>
    <cellStyle name="Comma 5 4 6 5 2" xfId="51106" xr:uid="{86831F57-329F-4512-86E7-44A7D7CD5BAC}"/>
    <cellStyle name="Comma 5 4 6 6" xfId="13395" xr:uid="{F12AAA5A-07E6-4CB1-9A66-DA506D036BE8}"/>
    <cellStyle name="Comma 5 4 6 6 2" xfId="40633" xr:uid="{AFD5178F-F6A3-4324-AB3D-DF526E8778C9}"/>
    <cellStyle name="Comma 5 4 7" xfId="1663" xr:uid="{279FB286-511C-4395-B0DB-E6A4FBA1AF3C}"/>
    <cellStyle name="Comma 5 4 7 2" xfId="2512" xr:uid="{A3DB4877-531B-42B0-BA8C-A1D143DFB860}"/>
    <cellStyle name="Comma 5 4 7 2 2" xfId="7618" xr:uid="{9A91988E-B1D0-498A-B6B6-86281B8EA51E}"/>
    <cellStyle name="Comma 5 4 7 2 2 2" xfId="17998" xr:uid="{3CBCA44B-E9F5-44F2-AB9E-C63113A01E35}"/>
    <cellStyle name="Comma 5 4 7 2 2 2 2" xfId="45236" xr:uid="{4EE2DF34-E335-4301-B7C0-FCCB31FE0EAB}"/>
    <cellStyle name="Comma 5 4 7 2 2 3" xfId="34986" xr:uid="{AE247B59-3F4B-4F59-8AA7-C11E8DCDB34E}"/>
    <cellStyle name="Comma 5 4 7 2 3" xfId="10451" xr:uid="{97B40236-0902-487B-AE9B-2A25F8D39D9A}"/>
    <cellStyle name="Comma 5 4 7 2 3 2" xfId="20831" xr:uid="{77AEFDE8-CEC4-44D3-AE35-821B58C6868B}"/>
    <cellStyle name="Comma 5 4 7 2 3 2 2" xfId="48069" xr:uid="{714857E9-DAB2-4A01-A00A-0BF77DB02158}"/>
    <cellStyle name="Comma 5 4 7 2 3 3" xfId="37819" xr:uid="{14D61F85-6B46-472F-BD70-300B7434AA6C}"/>
    <cellStyle name="Comma 5 4 7 2 4" xfId="26872" xr:uid="{639C07FD-6E17-4BA9-B866-E0CE0F22F3F2}"/>
    <cellStyle name="Comma 5 4 7 2 4 2" xfId="53541" xr:uid="{DE9051DE-B0D9-4360-9467-81A9D11CB32B}"/>
    <cellStyle name="Comma 5 4 7 2 5" xfId="28657" xr:uid="{FB0AF93E-0EAF-43FC-8A20-4202A2AE6BEF}"/>
    <cellStyle name="Comma 5 4 7 2 6" xfId="15165" xr:uid="{7DD95ED1-DC54-413E-A5C9-E16952D4376D}"/>
    <cellStyle name="Comma 5 4 7 2 6 2" xfId="42403" xr:uid="{B2B12AF1-6ABB-4536-B999-5FCF6B2BA0A6}"/>
    <cellStyle name="Comma 5 4 7 2 7" xfId="30607" xr:uid="{227E6A43-3CBE-4820-9579-2FEFB4DFC9D9}"/>
    <cellStyle name="Comma 5 4 7 3" xfId="3623" xr:uid="{590A199D-B351-4825-A546-DEF7FF6B560C}"/>
    <cellStyle name="Comma 5 4 7 4" xfId="5590" xr:uid="{716CF633-05C1-4C5B-A07C-86DB9DFD819A}"/>
    <cellStyle name="Comma 5 4 7 5" xfId="24586" xr:uid="{7ACA8CAF-F3C7-4479-9E70-21067815C452}"/>
    <cellStyle name="Comma 5 4 7 5 2" xfId="51655" xr:uid="{4A59633E-BC73-4F92-9DB3-DE0CBD7EECAC}"/>
    <cellStyle name="Comma 5 4 7 6" xfId="12881" xr:uid="{8149AC16-8370-423E-A5E1-9DF8D1FBBAE9}"/>
    <cellStyle name="Comma 5 4 7 6 2" xfId="40119" xr:uid="{D38615F9-0222-42D7-A696-018B1FA96240}"/>
    <cellStyle name="Comma 5 4 8" xfId="2266" xr:uid="{B31122F7-309F-49AC-B5E5-A12DCF4331BB}"/>
    <cellStyle name="Comma 5 4 8 2" xfId="7374" xr:uid="{4E64D9AB-B816-4B53-8474-6DE473FBB817}"/>
    <cellStyle name="Comma 5 4 8 2 2" xfId="17754" xr:uid="{72458DC4-E064-44BB-AED6-7606EE24BC7B}"/>
    <cellStyle name="Comma 5 4 8 2 2 2" xfId="44992" xr:uid="{AA8AB33D-5E03-4684-AB8D-B76C479E761F}"/>
    <cellStyle name="Comma 5 4 8 2 3" xfId="34742" xr:uid="{2E6A6719-D3F1-4A4E-AD0F-C1C33BB631ED}"/>
    <cellStyle name="Comma 5 4 8 3" xfId="10207" xr:uid="{E9B74E9E-ED98-4DAD-B95F-74FF9D5755E3}"/>
    <cellStyle name="Comma 5 4 8 3 2" xfId="20587" xr:uid="{6625E6FB-5369-4772-ADB4-8599F64E1FDE}"/>
    <cellStyle name="Comma 5 4 8 3 2 2" xfId="47825" xr:uid="{4378C3DA-78F8-4412-ACB3-FBA3BD06D0F5}"/>
    <cellStyle name="Comma 5 4 8 3 3" xfId="37575" xr:uid="{ACD1EDE0-56F1-4610-9F7C-49DFCE3B3C9A}"/>
    <cellStyle name="Comma 5 4 8 4" xfId="25183" xr:uid="{6FF58CCA-18F5-4072-BE1E-217CBADCB131}"/>
    <cellStyle name="Comma 5 4 8 4 2" xfId="52201" xr:uid="{C1447E9A-C803-4470-99CC-761967AA875F}"/>
    <cellStyle name="Comma 5 4 8 5" xfId="26655" xr:uid="{D18453DE-DB4B-4627-A5A1-A1025A3549DD}"/>
    <cellStyle name="Comma 5 4 8 6" xfId="14921" xr:uid="{176D70BA-FE57-44FF-A796-08950F2463E8}"/>
    <cellStyle name="Comma 5 4 8 6 2" xfId="42159" xr:uid="{03F58B35-00C8-49E5-A170-2F6F72CCFFCA}"/>
    <cellStyle name="Comma 5 4 8 7" xfId="30363" xr:uid="{E1FCFC9E-7DAB-423C-AA68-E296C706F20D}"/>
    <cellStyle name="Comma 5 4 9" xfId="3913" xr:uid="{6626320D-C6A5-453D-A625-336E1D74650C}"/>
    <cellStyle name="Comma 5 4 9 2" xfId="8726" xr:uid="{80D608B6-A1F0-42F8-BDCE-1494A0C041B9}"/>
    <cellStyle name="Comma 5 4 9 2 2" xfId="19106" xr:uid="{D739925D-B7D3-4CF3-9798-E318A14398E8}"/>
    <cellStyle name="Comma 5 4 9 2 2 2" xfId="46344" xr:uid="{853E7C9C-9963-4A45-ABD1-78DBE186B4FA}"/>
    <cellStyle name="Comma 5 4 9 2 3" xfId="36094" xr:uid="{4CD4E4FD-EACF-483B-B979-FEA497036314}"/>
    <cellStyle name="Comma 5 4 9 3" xfId="11559" xr:uid="{7DEAF9A4-AF5B-4F15-BBC6-F8BD3DA1F771}"/>
    <cellStyle name="Comma 5 4 9 3 2" xfId="21939" xr:uid="{CB3133BF-425C-43DF-89FB-C213219A41DB}"/>
    <cellStyle name="Comma 5 4 9 3 2 2" xfId="49177" xr:uid="{B5862FD0-E61D-453B-9EEB-55CB9034D41A}"/>
    <cellStyle name="Comma 5 4 9 3 3" xfId="38927" xr:uid="{865EA0F7-405F-4819-B911-E31F532870F1}"/>
    <cellStyle name="Comma 5 4 9 4" xfId="27267" xr:uid="{083FE703-5C9C-4317-A499-E94172BFE1BE}"/>
    <cellStyle name="Comma 5 4 9 4 2" xfId="53850" xr:uid="{C035314E-2EAA-48D2-8A43-273A25721A07}"/>
    <cellStyle name="Comma 5 4 9 5" xfId="26901" xr:uid="{E9A69F39-62DF-4D9A-99B4-0D9EE0786B4A}"/>
    <cellStyle name="Comma 5 4 9 6" xfId="16273" xr:uid="{A9262ED7-83A4-4802-90D5-47A2BE8484BC}"/>
    <cellStyle name="Comma 5 4 9 6 2" xfId="43511" xr:uid="{B84C9F93-B661-4F91-B4AF-93F8CC401C07}"/>
    <cellStyle name="Comma 5 4 9 7" xfId="31715" xr:uid="{EF1CA09C-586B-44C7-A447-916A2A1873A9}"/>
    <cellStyle name="Comma 5 5" xfId="528" xr:uid="{58573123-A066-4F90-81F2-05C96811FF2B}"/>
    <cellStyle name="Comma 5 5 10" xfId="6643" xr:uid="{078F5E77-5D88-48BF-8D0E-E8B34B7B6204}"/>
    <cellStyle name="Comma 5 5 10 2" xfId="17023" xr:uid="{8E8C7ADE-15DD-4BA5-BE78-E712977B9DE0}"/>
    <cellStyle name="Comma 5 5 10 2 2" xfId="44261" xr:uid="{CB4AA1F6-07F3-41F6-BD28-28E0384D0BDC}"/>
    <cellStyle name="Comma 5 5 10 3" xfId="34011" xr:uid="{852F36A6-21B9-4AEC-983D-4C6AD0F6F3E0}"/>
    <cellStyle name="Comma 5 5 11" xfId="9476" xr:uid="{215E000A-3C40-4071-824B-440682171C36}"/>
    <cellStyle name="Comma 5 5 11 2" xfId="19856" xr:uid="{F8A87EBD-F15E-479F-9614-E60C4DEF92EB}"/>
    <cellStyle name="Comma 5 5 11 2 2" xfId="47094" xr:uid="{152C9A5F-5533-4C15-994A-9332D0D92288}"/>
    <cellStyle name="Comma 5 5 11 3" xfId="36844" xr:uid="{8A454D26-D3F8-4828-87F4-956B09C924A8}"/>
    <cellStyle name="Comma 5 5 12" xfId="23593" xr:uid="{49E350B4-9524-4A56-A8FA-9FC066531F51}"/>
    <cellStyle name="Comma 5 5 12 2" xfId="50758" xr:uid="{E8F35DC6-BB9E-44E3-B162-76C824187502}"/>
    <cellStyle name="Comma 5 5 13" xfId="12462" xr:uid="{2A62DE8F-DB5E-4333-8A23-18A78E19E13F}"/>
    <cellStyle name="Comma 5 5 13 2" xfId="39700" xr:uid="{0B586C62-D400-4956-AAA1-BB967BF877BA}"/>
    <cellStyle name="Comma 5 5 14" xfId="29632" xr:uid="{47F9CCFC-55A3-4DBA-BE1F-DF4CFCEA74B5}"/>
    <cellStyle name="Comma 5 5 2" xfId="529" xr:uid="{0C192542-2674-43EF-8FF1-86B2E76A8132}"/>
    <cellStyle name="Comma 5 5 2 10" xfId="9477" xr:uid="{E601B141-0A2F-41F1-AED4-975A01743845}"/>
    <cellStyle name="Comma 5 5 2 10 2" xfId="19857" xr:uid="{730CE2B4-E016-4732-AB75-1B697DCCCAA6}"/>
    <cellStyle name="Comma 5 5 2 10 2 2" xfId="47095" xr:uid="{4F1581F0-F215-4A0A-A729-CFB06F19FBD0}"/>
    <cellStyle name="Comma 5 5 2 10 3" xfId="36845" xr:uid="{FC26C2BB-FCC9-4EBA-8DFA-F526253128C4}"/>
    <cellStyle name="Comma 5 5 2 11" xfId="23969" xr:uid="{104C98E8-88D9-4FD3-9B87-6B923C643202}"/>
    <cellStyle name="Comma 5 5 2 11 2" xfId="51093" xr:uid="{F8B5E591-C712-4370-9486-D4F005153910}"/>
    <cellStyle name="Comma 5 5 2 12" xfId="12540" xr:uid="{55E41D67-9F36-4295-BD85-56203A0E82B9}"/>
    <cellStyle name="Comma 5 5 2 12 2" xfId="39778" xr:uid="{04E43C0B-EBF6-4E74-9F3A-37E827FA87B3}"/>
    <cellStyle name="Comma 5 5 2 13" xfId="29633" xr:uid="{C17BE2C7-91F1-4D33-9EEA-F203F8F60F8E}"/>
    <cellStyle name="Comma 5 5 2 2" xfId="530" xr:uid="{5DF38C75-9A5E-45D3-9935-F76581D48F22}"/>
    <cellStyle name="Comma 5 5 2 2 10" xfId="13107" xr:uid="{FC02298D-2EAE-46DB-B073-423F7D16F699}"/>
    <cellStyle name="Comma 5 5 2 2 10 2" xfId="40345" xr:uid="{1EBD119D-26FD-494E-9579-000B6E96E641}"/>
    <cellStyle name="Comma 5 5 2 2 11" xfId="29634" xr:uid="{A8F8469B-DECC-499F-8797-AB26A5C20617}"/>
    <cellStyle name="Comma 5 5 2 2 2" xfId="1681" xr:uid="{B5A5C785-384C-4FBA-94D9-107EF4A9743A}"/>
    <cellStyle name="Comma 5 5 2 2 2 2" xfId="3085" xr:uid="{335998C1-5487-46AB-A5C8-1A4F47B10050}"/>
    <cellStyle name="Comma 5 5 2 2 2 2 2" xfId="8146" xr:uid="{97E0A7F6-262C-4EE4-8D10-009DB0498BE8}"/>
    <cellStyle name="Comma 5 5 2 2 2 2 2 2" xfId="28828" xr:uid="{D61662C4-CD4E-4A20-92D0-3B1F4FCB7107}"/>
    <cellStyle name="Comma 5 5 2 2 2 2 2 2 2" xfId="55085" xr:uid="{3F7E806C-6D66-4807-9ACC-AECC198F8A8E}"/>
    <cellStyle name="Comma 5 5 2 2 2 2 2 3" xfId="28273" xr:uid="{C737BE29-58DB-4856-9ED8-1D5DF9628002}"/>
    <cellStyle name="Comma 5 5 2 2 2 2 2 4" xfId="18526" xr:uid="{A0CAD96D-E18C-4E3E-BA80-CC4B4D43543B}"/>
    <cellStyle name="Comma 5 5 2 2 2 2 2 4 2" xfId="45764" xr:uid="{823FD17E-5584-43DD-9D9C-955F520F5186}"/>
    <cellStyle name="Comma 5 5 2 2 2 2 2 5" xfId="35514" xr:uid="{9C86ACF6-BE90-4BA2-8CD1-FF1156EC08E5}"/>
    <cellStyle name="Comma 5 5 2 2 2 2 3" xfId="10979" xr:uid="{AD099FE1-61E0-4BBA-B004-84F14DE91F85}"/>
    <cellStyle name="Comma 5 5 2 2 2 2 3 2" xfId="21359" xr:uid="{DC8D1563-05AC-45A6-851A-60D185D1F99A}"/>
    <cellStyle name="Comma 5 5 2 2 2 2 3 2 2" xfId="48597" xr:uid="{5EABEEF7-4ADF-465C-AF82-D60C96F9BA32}"/>
    <cellStyle name="Comma 5 5 2 2 2 2 3 3" xfId="38347" xr:uid="{F3846DD8-E4AA-4DE5-9F7A-6BC9950BF872}"/>
    <cellStyle name="Comma 5 5 2 2 2 2 4" xfId="24195" xr:uid="{712FDBFB-B523-4845-9048-32DBB83FE015}"/>
    <cellStyle name="Comma 5 5 2 2 2 2 4 2" xfId="51300" xr:uid="{43F93725-8A95-4DB3-B140-73B63C5E8A2C}"/>
    <cellStyle name="Comma 5 5 2 2 2 2 5" xfId="15693" xr:uid="{EFB8BA34-9D7F-410D-92B9-DAD931CB6FA5}"/>
    <cellStyle name="Comma 5 5 2 2 2 2 5 2" xfId="42931" xr:uid="{F939E1B4-54F4-41D7-9D31-596637F81745}"/>
    <cellStyle name="Comma 5 5 2 2 2 2 6" xfId="31135" xr:uid="{B2A8F932-1470-476D-A2CA-1477B91C394E}"/>
    <cellStyle name="Comma 5 5 2 2 2 3" xfId="3599" xr:uid="{4EC2BC27-5020-4D2A-9D1D-ACD9F3E91E15}"/>
    <cellStyle name="Comma 5 5 2 2 2 4" xfId="5602" xr:uid="{71070B26-C280-4076-8FAE-078E6D3FCE77}"/>
    <cellStyle name="Comma 5 5 2 2 2 5" xfId="23304" xr:uid="{1239D566-E077-4ED9-B905-D72F90EBACB5}"/>
    <cellStyle name="Comma 5 5 2 2 2 5 2" xfId="50487" xr:uid="{DE1966F7-A284-4BE7-9D70-8BEA111C1032}"/>
    <cellStyle name="Comma 5 5 2 2 2 6" xfId="13569" xr:uid="{2A27D643-5964-4F26-8A4A-F2E207BE62D5}"/>
    <cellStyle name="Comma 5 5 2 2 2 6 2" xfId="40807" xr:uid="{3C054B0C-A8BB-4CC3-B428-9163E4D462A4}"/>
    <cellStyle name="Comma 5 5 2 2 3" xfId="1682" xr:uid="{758A884B-A639-430D-A022-EBE9BF0732EE}"/>
    <cellStyle name="Comma 5 5 2 2 3 2" xfId="4714" xr:uid="{B303A3E9-B682-40FD-9B74-07F886982017}"/>
    <cellStyle name="Comma 5 5 2 2 3 2 2" xfId="9444" xr:uid="{09FC7D4F-2AC2-4921-A39A-DA324182FB60}"/>
    <cellStyle name="Comma 5 5 2 2 3 2 2 2" xfId="19824" xr:uid="{D184D886-FF94-4F07-9582-2A8BE8986847}"/>
    <cellStyle name="Comma 5 5 2 2 3 2 2 2 2" xfId="47062" xr:uid="{66F266CF-798C-4951-8E75-9F7C75F19E0A}"/>
    <cellStyle name="Comma 5 5 2 2 3 2 2 3" xfId="36812" xr:uid="{A486BE25-3314-493D-B7BF-AE294D567C1B}"/>
    <cellStyle name="Comma 5 5 2 2 3 2 3" xfId="12277" xr:uid="{0642EAC8-56D3-4844-99DE-3284ADA52DBE}"/>
    <cellStyle name="Comma 5 5 2 2 3 2 3 2" xfId="22657" xr:uid="{6BF306F6-C748-4B78-88EF-700F57220B5F}"/>
    <cellStyle name="Comma 5 5 2 2 3 2 3 2 2" xfId="49895" xr:uid="{061CA0A2-01A7-40C5-B0AF-61C13CC14239}"/>
    <cellStyle name="Comma 5 5 2 2 3 2 3 3" xfId="39645" xr:uid="{DAACE97D-EF86-4830-972D-4DDC0575371D}"/>
    <cellStyle name="Comma 5 5 2 2 3 2 4" xfId="26397" xr:uid="{78327701-53B4-4DA4-BA66-48E09F9F6A1E}"/>
    <cellStyle name="Comma 5 5 2 2 3 2 4 2" xfId="53169" xr:uid="{3B154CBB-7E5B-4F1D-8CF5-038BB0F138B5}"/>
    <cellStyle name="Comma 5 5 2 2 3 2 5" xfId="26024" xr:uid="{BF60D18D-657D-42EF-949D-2D2D094FD5B3}"/>
    <cellStyle name="Comma 5 5 2 2 3 2 6" xfId="16991" xr:uid="{DBFAE0FB-401C-4E5C-A0B3-9250EBA47C36}"/>
    <cellStyle name="Comma 5 5 2 2 3 2 6 2" xfId="44229" xr:uid="{F0058031-638E-4729-88C7-394907DE0A4C}"/>
    <cellStyle name="Comma 5 5 2 2 3 2 7" xfId="32433" xr:uid="{034DCD5F-F0D9-4C38-8F83-A42C17D6386B}"/>
    <cellStyle name="Comma 5 5 2 2 3 3" xfId="22748" xr:uid="{B5D73844-7C16-4607-A017-0C395532C79E}"/>
    <cellStyle name="Comma 5 5 2 2 4" xfId="1680" xr:uid="{DC462EBD-B4FC-43D0-B694-D90E68AC5560}"/>
    <cellStyle name="Comma 5 5 2 2 4 2" xfId="26939" xr:uid="{9596D7F5-6BB9-4548-8B40-DD18F4DFDCD2}"/>
    <cellStyle name="Comma 5 5 2 2 4 3" xfId="26357" xr:uid="{A82CA592-3A91-41DF-A2A3-0AD88EB1ED5C}"/>
    <cellStyle name="Comma 5 5 2 2 4 3 2" xfId="53140" xr:uid="{F402B732-AC0F-447B-BD63-8EAE2400AFD4}"/>
    <cellStyle name="Comma 5 5 2 2 5" xfId="4309" xr:uid="{265C3F12-96A7-45B7-BA64-1CB9CC5B159F}"/>
    <cellStyle name="Comma 5 5 2 2 5 2" xfId="9062" xr:uid="{71EDDDA8-F7FA-4B4F-A0C2-C4DDA36F0017}"/>
    <cellStyle name="Comma 5 5 2 2 5 2 2" xfId="19442" xr:uid="{A12BFDAB-0405-4B1E-BA88-8465290C4FA6}"/>
    <cellStyle name="Comma 5 5 2 2 5 2 2 2" xfId="46680" xr:uid="{33880827-EDFE-47DA-B58E-FE1D6E090A68}"/>
    <cellStyle name="Comma 5 5 2 2 5 2 3" xfId="36430" xr:uid="{DFEA1154-10CB-4232-A31B-66BEB174B3DF}"/>
    <cellStyle name="Comma 5 5 2 2 5 3" xfId="11895" xr:uid="{12D7D912-255A-4E2A-9ADC-3C39CE4A5976}"/>
    <cellStyle name="Comma 5 5 2 2 5 3 2" xfId="22275" xr:uid="{B2EFBC57-7CD9-4A31-892B-40CADA6F93E4}"/>
    <cellStyle name="Comma 5 5 2 2 5 3 2 2" xfId="49513" xr:uid="{A35889A3-FBE5-41F0-BAE3-DCC9AC6AFD16}"/>
    <cellStyle name="Comma 5 5 2 2 5 3 3" xfId="39263" xr:uid="{0D3EC530-282B-474D-8DFF-BEAECFD18256}"/>
    <cellStyle name="Comma 5 5 2 2 5 4" xfId="28503" xr:uid="{7DB79918-3A07-48E5-9CC9-B38F77E1B501}"/>
    <cellStyle name="Comma 5 5 2 2 5 4 2" xfId="54813" xr:uid="{5BFC537B-7201-45FC-81EC-9143258754BA}"/>
    <cellStyle name="Comma 5 5 2 2 5 5" xfId="27206" xr:uid="{4C40B79F-F46E-4A25-91EE-053E084B05AC}"/>
    <cellStyle name="Comma 5 5 2 2 5 6" xfId="16609" xr:uid="{F632441C-C9C0-4C0E-B844-75E4ED0BB8E0}"/>
    <cellStyle name="Comma 5 5 2 2 5 6 2" xfId="43847" xr:uid="{18A1A15E-F0D5-494F-BFA2-98318FF400B1}"/>
    <cellStyle name="Comma 5 5 2 2 5 7" xfId="32051" xr:uid="{EEC99AB3-2C86-4025-BC48-C2660C2E0619}"/>
    <cellStyle name="Comma 5 5 2 2 6" xfId="4900" xr:uid="{B5845D77-71B9-4EEE-AA09-8F10D126F4B3}"/>
    <cellStyle name="Comma 5 5 2 2 6 2" xfId="28265" xr:uid="{C569FAFB-3343-4936-BAB6-C6B1859B3391}"/>
    <cellStyle name="Comma 5 5 2 2 6 2 2" xfId="54633" xr:uid="{D9225437-EBED-48F7-B362-F60F7483371B}"/>
    <cellStyle name="Comma 5 5 2 2 6 3" xfId="27352" xr:uid="{B59998AF-7193-4451-8888-1F87D2A06770}"/>
    <cellStyle name="Comma 5 5 2 2 6 4" xfId="14192" xr:uid="{B8BC3AB3-E6C7-45AD-8F10-69D268FDF527}"/>
    <cellStyle name="Comma 5 5 2 2 6 4 2" xfId="41430" xr:uid="{EB53B379-C2B1-4117-B500-634FB26BA468}"/>
    <cellStyle name="Comma 5 5 2 2 6 5" xfId="32464" xr:uid="{6B413D55-BED9-4DB5-BEE9-31A818B91471}"/>
    <cellStyle name="Comma 5 5 2 2 7" xfId="6645" xr:uid="{7BBA67A5-F640-4FDD-9EF8-4699DCF6BCF6}"/>
    <cellStyle name="Comma 5 5 2 2 7 2" xfId="17025" xr:uid="{0E6C799E-7A4B-4EE9-9B9A-6CDF4EF99E1B}"/>
    <cellStyle name="Comma 5 5 2 2 7 2 2" xfId="44263" xr:uid="{B98A7388-13DC-45C2-9FCC-662ED68F38ED}"/>
    <cellStyle name="Comma 5 5 2 2 7 3" xfId="34013" xr:uid="{7FADB52F-F044-40C7-9706-EBB4DA1FB1E7}"/>
    <cellStyle name="Comma 5 5 2 2 8" xfId="9478" xr:uid="{9EE187DF-19E8-42D1-A0C0-249329CBD0AA}"/>
    <cellStyle name="Comma 5 5 2 2 8 2" xfId="19858" xr:uid="{CC169CFB-8FEF-420F-941E-662D039CF4D2}"/>
    <cellStyle name="Comma 5 5 2 2 8 2 2" xfId="47096" xr:uid="{6CEBE6FA-B2ED-473C-A07F-995B035B1D2D}"/>
    <cellStyle name="Comma 5 5 2 2 8 3" xfId="36846" xr:uid="{58E3A263-54B4-458D-B642-CF74E87CC32D}"/>
    <cellStyle name="Comma 5 5 2 2 9" xfId="24602" xr:uid="{28E825A1-896D-4D1B-9C98-81531E218680}"/>
    <cellStyle name="Comma 5 5 2 2 9 2" xfId="51670" xr:uid="{D1B259BD-02DC-435E-B286-4CB6FAF30249}"/>
    <cellStyle name="Comma 5 5 2 3" xfId="1683" xr:uid="{5518B5AC-AA02-449D-A2BC-97C0D12D2596}"/>
    <cellStyle name="Comma 5 5 2 3 2" xfId="3086" xr:uid="{509AC025-B450-4CB2-8F08-158FDC318A4D}"/>
    <cellStyle name="Comma 5 5 2 3 2 2" xfId="8147" xr:uid="{5CEB3B5A-6AB6-409C-907B-BAA67DA444F1}"/>
    <cellStyle name="Comma 5 5 2 3 2 2 2" xfId="28829" xr:uid="{7B9AC3A2-7698-4E5F-842F-606FC5F8BAB3}"/>
    <cellStyle name="Comma 5 5 2 3 2 2 2 2" xfId="55086" xr:uid="{D68D5316-8775-4727-BA12-04ACD4E9F2E5}"/>
    <cellStyle name="Comma 5 5 2 3 2 2 3" xfId="27617" xr:uid="{6BED975B-FBF5-4EE2-A5E0-B5FA47B70DB3}"/>
    <cellStyle name="Comma 5 5 2 3 2 2 4" xfId="18527" xr:uid="{A5D3F595-154B-488D-8BDE-A477B03A13DB}"/>
    <cellStyle name="Comma 5 5 2 3 2 2 4 2" xfId="45765" xr:uid="{68C43085-5A86-498A-986D-694AF91C04BC}"/>
    <cellStyle name="Comma 5 5 2 3 2 2 5" xfId="35515" xr:uid="{4A6F07A9-513D-40B4-9291-51EBA49BD082}"/>
    <cellStyle name="Comma 5 5 2 3 2 3" xfId="10980" xr:uid="{41930A3D-E2D2-4A37-8391-02FAD32236F9}"/>
    <cellStyle name="Comma 5 5 2 3 2 3 2" xfId="21360" xr:uid="{08366F3B-AE63-443B-B5CC-A409C8606B6F}"/>
    <cellStyle name="Comma 5 5 2 3 2 3 2 2" xfId="48598" xr:uid="{7902E844-E9A9-4CC3-9654-2632137BBA1A}"/>
    <cellStyle name="Comma 5 5 2 3 2 3 3" xfId="38348" xr:uid="{15F93E3E-0392-44FD-A9A3-B6065C52FCBD}"/>
    <cellStyle name="Comma 5 5 2 3 2 4" xfId="23470" xr:uid="{87CB11EF-08D7-4EFA-AB64-30E452C81B9F}"/>
    <cellStyle name="Comma 5 5 2 3 2 4 2" xfId="50642" xr:uid="{7F85A6F7-E0C4-4F7B-80F9-49FDA340FBAD}"/>
    <cellStyle name="Comma 5 5 2 3 2 5" xfId="15694" xr:uid="{590EA6B3-7BDC-4326-9410-25FC95B3835D}"/>
    <cellStyle name="Comma 5 5 2 3 2 5 2" xfId="42932" xr:uid="{E547BBBA-FD37-477B-B98D-70DA543B601D}"/>
    <cellStyle name="Comma 5 5 2 3 2 6" xfId="31136" xr:uid="{A2E79B33-6B25-409E-BCA7-189F825D2D02}"/>
    <cellStyle name="Comma 5 5 2 3 3" xfId="3621" xr:uid="{28CFA795-1BF1-40A1-93F9-0760145B2B03}"/>
    <cellStyle name="Comma 5 5 2 3 4" xfId="4451" xr:uid="{C81D3EF4-245C-4E40-AA59-D684516A5658}"/>
    <cellStyle name="Comma 5 5 2 3 4 2" xfId="9204" xr:uid="{787D33D1-2B6D-4084-AFF4-3381204410E3}"/>
    <cellStyle name="Comma 5 5 2 3 4 2 2" xfId="19584" xr:uid="{A10F41F0-5678-4E05-A6E1-729DF538792F}"/>
    <cellStyle name="Comma 5 5 2 3 4 2 2 2" xfId="46822" xr:uid="{7389B767-BF77-4848-B15F-1F7F93557D10}"/>
    <cellStyle name="Comma 5 5 2 3 4 2 3" xfId="36572" xr:uid="{3AE85ACC-E9EF-416E-9BE8-DEE0C7CC21CC}"/>
    <cellStyle name="Comma 5 5 2 3 4 3" xfId="12037" xr:uid="{99518F78-AAF5-4B42-A6BD-230DA6BE7C85}"/>
    <cellStyle name="Comma 5 5 2 3 4 3 2" xfId="22417" xr:uid="{350FF8BB-7C69-46A6-AF39-5E752D453FCF}"/>
    <cellStyle name="Comma 5 5 2 3 4 3 2 2" xfId="49655" xr:uid="{3F3546F8-023A-4ED4-990A-93C61D4A2EAD}"/>
    <cellStyle name="Comma 5 5 2 3 4 3 3" xfId="39405" xr:uid="{166D6407-2859-4F19-B998-483AA90DEFDC}"/>
    <cellStyle name="Comma 5 5 2 3 4 4" xfId="16751" xr:uid="{F06B6085-3EBE-4ADF-BE48-C893FADA3F0C}"/>
    <cellStyle name="Comma 5 5 2 3 4 4 2" xfId="43989" xr:uid="{50B0F92F-7C74-4F29-ADE9-99F9E0FC077E}"/>
    <cellStyle name="Comma 5 5 2 3 4 5" xfId="32193" xr:uid="{CFCE069F-3C6D-4D5D-8BBB-96C88B1B640D}"/>
    <cellStyle name="Comma 5 5 2 3 5" xfId="5603" xr:uid="{BC556A21-CC3A-41C1-AE05-5915A32046E6}"/>
    <cellStyle name="Comma 5 5 2 3 6" xfId="24284" xr:uid="{D7BB308E-06A3-4663-AFEF-96A4C0089438}"/>
    <cellStyle name="Comma 5 5 2 3 6 2" xfId="51382" xr:uid="{80BF6E3B-EFBB-4992-AA48-E3A1D2B84766}"/>
    <cellStyle name="Comma 5 5 2 3 7" xfId="13570" xr:uid="{08C9A4F6-407A-42B6-A9E6-A26BDDE8AC87}"/>
    <cellStyle name="Comma 5 5 2 3 7 2" xfId="40808" xr:uid="{DA00EDD6-6080-4466-B5C9-B9AFDE578B08}"/>
    <cellStyle name="Comma 5 5 2 4" xfId="1684" xr:uid="{94E66B68-0494-4404-993B-BED1A43A32B5}"/>
    <cellStyle name="Comma 5 5 2 4 2" xfId="3084" xr:uid="{7DFB715B-539E-45D7-AC39-1BBF6CAB7D74}"/>
    <cellStyle name="Comma 5 5 2 4 2 2" xfId="8145" xr:uid="{E78C49A7-93B2-4621-976F-926671048420}"/>
    <cellStyle name="Comma 5 5 2 4 2 2 2" xfId="28827" xr:uid="{8EFE596D-9E42-4977-A943-A7B4070AFB4A}"/>
    <cellStyle name="Comma 5 5 2 4 2 2 2 2" xfId="55084" xr:uid="{DA353343-5F36-460B-9187-72C96E81D9B8}"/>
    <cellStyle name="Comma 5 5 2 4 2 2 3" xfId="25904" xr:uid="{264212A7-AC1F-421C-AD33-5292125A3CE7}"/>
    <cellStyle name="Comma 5 5 2 4 2 2 4" xfId="18525" xr:uid="{2CE70DFE-745A-4D81-962D-1BD62BEE4A53}"/>
    <cellStyle name="Comma 5 5 2 4 2 2 4 2" xfId="45763" xr:uid="{64FCB256-2635-481B-ABD2-081D0501A265}"/>
    <cellStyle name="Comma 5 5 2 4 2 2 5" xfId="35513" xr:uid="{B3F1636F-7045-4AC8-ADC1-0EA2983AB27C}"/>
    <cellStyle name="Comma 5 5 2 4 2 3" xfId="10978" xr:uid="{E5852494-EE2C-4359-990A-4CCF15BC749A}"/>
    <cellStyle name="Comma 5 5 2 4 2 3 2" xfId="21358" xr:uid="{21828223-FE9C-4C41-BA36-2B08DE9176B0}"/>
    <cellStyle name="Comma 5 5 2 4 2 3 2 2" xfId="48596" xr:uid="{63E50A7B-D63F-4B29-9F2F-3A8749707380}"/>
    <cellStyle name="Comma 5 5 2 4 2 3 3" xfId="38346" xr:uid="{5AA29DAE-B642-4A95-8F7A-11CF3AA389CB}"/>
    <cellStyle name="Comma 5 5 2 4 2 4" xfId="23503" xr:uid="{8892E6C2-DAF0-4643-93E4-F06C49B8B427}"/>
    <cellStyle name="Comma 5 5 2 4 2 4 2" xfId="50674" xr:uid="{C01D3A94-F7FE-41EE-A7A3-29E04A0D204A}"/>
    <cellStyle name="Comma 5 5 2 4 2 5" xfId="15692" xr:uid="{204B6573-B202-4787-8C5E-4F7C676A4F4D}"/>
    <cellStyle name="Comma 5 5 2 4 2 5 2" xfId="42930" xr:uid="{AD55A875-2973-438F-9A58-EDB664E7078E}"/>
    <cellStyle name="Comma 5 5 2 4 2 6" xfId="31134" xr:uid="{AB2471CF-E078-406D-92C7-E27616FB1E4E}"/>
    <cellStyle name="Comma 5 5 2 4 3" xfId="3691" xr:uid="{ABF20290-4011-4FE2-AA3F-8F68804B0A0B}"/>
    <cellStyle name="Comma 5 5 2 4 4" xfId="5604" xr:uid="{00E481F6-095E-4CE2-A91F-35ECF3860416}"/>
    <cellStyle name="Comma 5 5 2 4 5" xfId="23281" xr:uid="{7EE468E8-2A97-46DB-A208-938970AA305A}"/>
    <cellStyle name="Comma 5 5 2 4 5 2" xfId="50466" xr:uid="{8F6292DE-EA9A-4E94-86CC-25768E6635A7}"/>
    <cellStyle name="Comma 5 5 2 4 6" xfId="13568" xr:uid="{09D35097-BD48-4BC3-B057-0C9584AF38F4}"/>
    <cellStyle name="Comma 5 5 2 4 6 2" xfId="40806" xr:uid="{BC9692EE-1230-4A10-9EC8-23D05858E2CB}"/>
    <cellStyle name="Comma 5 5 2 5" xfId="1679" xr:uid="{66D5226A-C62B-4F61-8F88-998AE8E91667}"/>
    <cellStyle name="Comma 5 5 2 5 2" xfId="2658" xr:uid="{346E6761-ADAC-4C5A-83E0-359894D46E23}"/>
    <cellStyle name="Comma 5 5 2 5 2 2" xfId="7764" xr:uid="{E48DAAB3-B952-4562-B654-7387D4208909}"/>
    <cellStyle name="Comma 5 5 2 5 2 2 2" xfId="18144" xr:uid="{D47746CF-063F-4F2F-BF44-5EDD3840076C}"/>
    <cellStyle name="Comma 5 5 2 5 2 2 2 2" xfId="45382" xr:uid="{F9259B5F-4181-4BC0-86B6-6C329E203B91}"/>
    <cellStyle name="Comma 5 5 2 5 2 2 3" xfId="35132" xr:uid="{0A055B42-7F66-4F18-9B10-CA4F44B547B8}"/>
    <cellStyle name="Comma 5 5 2 5 2 3" xfId="10597" xr:uid="{67AC156A-F8AA-4B49-B4BA-5227476FA463}"/>
    <cellStyle name="Comma 5 5 2 5 2 3 2" xfId="20977" xr:uid="{1739385B-9459-43E7-8548-C6664A5A7DEF}"/>
    <cellStyle name="Comma 5 5 2 5 2 3 2 2" xfId="48215" xr:uid="{B53D05AC-4A22-4330-A70F-94C260784D5E}"/>
    <cellStyle name="Comma 5 5 2 5 2 3 3" xfId="37965" xr:uid="{E4D51DFB-593D-4673-817A-F174096976FF}"/>
    <cellStyle name="Comma 5 5 2 5 2 4" xfId="28030" xr:uid="{F0003813-0135-48FA-AD79-4E562C3BB61E}"/>
    <cellStyle name="Comma 5 5 2 5 2 4 2" xfId="54445" xr:uid="{3A6FC959-94B6-4812-983B-2AF376CDA7FB}"/>
    <cellStyle name="Comma 5 5 2 5 2 5" xfId="26286" xr:uid="{7E589E30-EE2B-4822-BA42-53523137A2F7}"/>
    <cellStyle name="Comma 5 5 2 5 2 6" xfId="15311" xr:uid="{6FFCA9E2-04F0-4F6E-92B0-9ACE7B4B9D8B}"/>
    <cellStyle name="Comma 5 5 2 5 2 6 2" xfId="42549" xr:uid="{D46B73B5-38B6-448A-9124-468DD336AF6F}"/>
    <cellStyle name="Comma 5 5 2 5 2 7" xfId="30753" xr:uid="{E9E3F623-4A1C-4DFD-9C10-92E64DA8D46C}"/>
    <cellStyle name="Comma 5 5 2 5 3" xfId="3602" xr:uid="{88459E76-6C62-40DB-B54A-53EF8142D986}"/>
    <cellStyle name="Comma 5 5 2 5 4" xfId="5601" xr:uid="{8A989231-378E-42AA-8663-42EA1835C4D9}"/>
    <cellStyle name="Comma 5 5 2 5 5" xfId="22696" xr:uid="{0CF72A33-34EE-40B5-8EC3-5BCADD3F0E87}"/>
    <cellStyle name="Comma 5 5 2 5 5 2" xfId="49932" xr:uid="{C541A54C-736B-4FFE-8C4B-1E93950AB7C7}"/>
    <cellStyle name="Comma 5 5 2 5 6" xfId="13027" xr:uid="{360C926C-AC47-4200-8B49-8D417EC153DD}"/>
    <cellStyle name="Comma 5 5 2 5 6 2" xfId="40265" xr:uid="{6FFA00FD-B408-49C4-B7A3-991C16999F11}"/>
    <cellStyle name="Comma 5 5 2 6" xfId="2327" xr:uid="{400E1CDB-2398-4C65-A4D1-D352DC1BA4EE}"/>
    <cellStyle name="Comma 5 5 2 6 2" xfId="7435" xr:uid="{AF2742A5-BF7D-4C19-9698-D5E5084DDDCF}"/>
    <cellStyle name="Comma 5 5 2 6 2 2" xfId="17815" xr:uid="{D9FBAD11-A662-4EB0-8164-279516BEA267}"/>
    <cellStyle name="Comma 5 5 2 6 2 2 2" xfId="45053" xr:uid="{DFCF74DB-3876-4277-8A61-539C510AFB89}"/>
    <cellStyle name="Comma 5 5 2 6 2 3" xfId="34803" xr:uid="{C2225D7B-9528-4457-85F8-3E950BF0357F}"/>
    <cellStyle name="Comma 5 5 2 6 3" xfId="10268" xr:uid="{D1C5DEF7-7474-4098-B0BF-4A3A622B9D65}"/>
    <cellStyle name="Comma 5 5 2 6 3 2" xfId="20648" xr:uid="{7D0226C6-1E0B-45EB-8BEA-BA199B7E671B}"/>
    <cellStyle name="Comma 5 5 2 6 3 2 2" xfId="47886" xr:uid="{2050F48A-FD54-4988-A9E3-406F95294729}"/>
    <cellStyle name="Comma 5 5 2 6 3 3" xfId="37636" xr:uid="{4E2F73CD-1F4C-43B8-A7F0-62180A113019}"/>
    <cellStyle name="Comma 5 5 2 6 4" xfId="24152" xr:uid="{11B9FABC-174D-47A1-BC44-0F8543107ED5}"/>
    <cellStyle name="Comma 5 5 2 6 4 2" xfId="51260" xr:uid="{8EF996FC-4860-46AD-A288-8D90D33DDECE}"/>
    <cellStyle name="Comma 5 5 2 6 5" xfId="27438" xr:uid="{3DD2928E-4037-45AE-8171-D3A16FF30104}"/>
    <cellStyle name="Comma 5 5 2 6 6" xfId="14982" xr:uid="{8E9B9BEC-05FA-4756-8A99-120D041DFD67}"/>
    <cellStyle name="Comma 5 5 2 6 6 2" xfId="42220" xr:uid="{71BB1859-8496-4D98-A68D-C1A36549EA66}"/>
    <cellStyle name="Comma 5 5 2 6 7" xfId="30424" xr:uid="{0ED7244F-2FC6-4A0A-B69F-C4E5DFF595DB}"/>
    <cellStyle name="Comma 5 5 2 7" xfId="3866" xr:uid="{BEB9381C-4306-4513-8B44-871A1668BD88}"/>
    <cellStyle name="Comma 5 5 2 7 2" xfId="8681" xr:uid="{7DE6B696-1887-4C24-9E12-076357848B8A}"/>
    <cellStyle name="Comma 5 5 2 7 2 2" xfId="19061" xr:uid="{C1424B51-2B14-43C5-A67C-720336EEE1BC}"/>
    <cellStyle name="Comma 5 5 2 7 2 2 2" xfId="46299" xr:uid="{BFF439C9-875E-4D79-A434-84BCC43F5A57}"/>
    <cellStyle name="Comma 5 5 2 7 2 3" xfId="36049" xr:uid="{AACD9C01-447B-46EF-AD3F-F51AF0470EB7}"/>
    <cellStyle name="Comma 5 5 2 7 3" xfId="11514" xr:uid="{9AB458A8-1924-4E30-9B91-8590FD07EE2E}"/>
    <cellStyle name="Comma 5 5 2 7 3 2" xfId="21894" xr:uid="{2D9B0361-CC48-43CD-A75A-A32752240387}"/>
    <cellStyle name="Comma 5 5 2 7 3 2 2" xfId="49132" xr:uid="{8C0C9A51-D92A-4B56-947A-C6E8965D6DC3}"/>
    <cellStyle name="Comma 5 5 2 7 3 3" xfId="38882" xr:uid="{936A7EA8-0392-4EFC-9A5D-F00B067CB6E4}"/>
    <cellStyle name="Comma 5 5 2 7 4" xfId="26835" xr:uid="{2EFFA977-1AFC-4BFF-81E1-3652A5720515}"/>
    <cellStyle name="Comma 5 5 2 7 4 2" xfId="53512" xr:uid="{CF1DE38E-A183-4761-B45F-604674C2AD6B}"/>
    <cellStyle name="Comma 5 5 2 7 5" xfId="28289" xr:uid="{30B7DDD2-9AC2-4670-9BAC-BFD214E64A8E}"/>
    <cellStyle name="Comma 5 5 2 7 6" xfId="16228" xr:uid="{013FDAA4-503C-4955-BD61-8073568A02C3}"/>
    <cellStyle name="Comma 5 5 2 7 6 2" xfId="43466" xr:uid="{6CA9A00D-1289-4B36-BC08-AFA5E1298CDA}"/>
    <cellStyle name="Comma 5 5 2 7 7" xfId="31670" xr:uid="{E5B07C95-70C0-4FA9-92FB-B6EA65039668}"/>
    <cellStyle name="Comma 5 5 2 8" xfId="4899" xr:uid="{83CA844E-061D-4A34-893F-667F0B725E21}"/>
    <cellStyle name="Comma 5 5 2 8 2" xfId="14191" xr:uid="{B3265F21-B250-4F49-8D9B-E3401EF7BE6A}"/>
    <cellStyle name="Comma 5 5 2 8 2 2" xfId="41429" xr:uid="{EEA0085E-3FEE-46CA-9620-3181D4023C35}"/>
    <cellStyle name="Comma 5 5 2 8 3" xfId="32463" xr:uid="{0C44936E-1177-4354-9C01-4D5A094312EE}"/>
    <cellStyle name="Comma 5 5 2 9" xfId="6644" xr:uid="{4E3FFAE8-C0F5-4BF7-9F9D-7DF36106B990}"/>
    <cellStyle name="Comma 5 5 2 9 2" xfId="17024" xr:uid="{6CB18345-D49D-4C5B-8544-E8089414C6B2}"/>
    <cellStyle name="Comma 5 5 2 9 2 2" xfId="44262" xr:uid="{A19B169C-FABE-4FEF-8D61-E6274B631DA2}"/>
    <cellStyle name="Comma 5 5 2 9 3" xfId="34012" xr:uid="{B0E7DAB5-71BF-4B70-91C6-DE801E278EC3}"/>
    <cellStyle name="Comma 5 5 3" xfId="531" xr:uid="{07B7B02D-F2E1-4894-8636-B754C8639F57}"/>
    <cellStyle name="Comma 5 5 3 10" xfId="12698" xr:uid="{382F31EC-B21F-4827-925C-9B04F2E01F63}"/>
    <cellStyle name="Comma 5 5 3 10 2" xfId="39936" xr:uid="{502DEE72-E3FB-426F-A4BE-6C9DCD399B90}"/>
    <cellStyle name="Comma 5 5 3 11" xfId="29635" xr:uid="{9CA736AA-C453-4E4F-B388-4EBCAA01447C}"/>
    <cellStyle name="Comma 5 5 3 2" xfId="1686" xr:uid="{8913C201-56D3-4D1A-8FBE-0DACDBD3C3EB}"/>
    <cellStyle name="Comma 5 5 3 2 2" xfId="3087" xr:uid="{C080626E-04A8-4BEE-A41C-928F3C11ECD0}"/>
    <cellStyle name="Comma 5 5 3 2 2 2" xfId="8148" xr:uid="{F5B93639-4BF1-4295-8AA5-46FE0046B822}"/>
    <cellStyle name="Comma 5 5 3 2 2 2 2" xfId="28830" xr:uid="{882A19D8-ED2F-4EE7-AB8A-81F390AF221F}"/>
    <cellStyle name="Comma 5 5 3 2 2 2 2 2" xfId="55087" xr:uid="{C2FE6BC3-7C0A-46DB-BCCD-2BFBA040DB8B}"/>
    <cellStyle name="Comma 5 5 3 2 2 2 3" xfId="25928" xr:uid="{6D5B834E-F16F-49A0-8278-218434FC205D}"/>
    <cellStyle name="Comma 5 5 3 2 2 2 4" xfId="18528" xr:uid="{9130C3E9-260A-4550-8EB6-1AF9CA993191}"/>
    <cellStyle name="Comma 5 5 3 2 2 2 4 2" xfId="45766" xr:uid="{9A3BE794-95DA-419E-8986-9EE9BE8E6A26}"/>
    <cellStyle name="Comma 5 5 3 2 2 2 5" xfId="35516" xr:uid="{6C682923-CB96-431B-BFA7-F3419B27955D}"/>
    <cellStyle name="Comma 5 5 3 2 2 3" xfId="10981" xr:uid="{FB620C91-D20D-4FC4-AA01-6E4E8B4FEC05}"/>
    <cellStyle name="Comma 5 5 3 2 2 3 2" xfId="21361" xr:uid="{AA03ACF2-1500-4168-A006-3B9B51E8E99C}"/>
    <cellStyle name="Comma 5 5 3 2 2 3 2 2" xfId="48599" xr:uid="{06607E63-A490-4009-9C8A-F3860CA23C73}"/>
    <cellStyle name="Comma 5 5 3 2 2 3 3" xfId="38349" xr:uid="{8AFA3CE2-9D25-4644-B5EA-D30102F0136D}"/>
    <cellStyle name="Comma 5 5 3 2 2 4" xfId="25724" xr:uid="{DBEE095E-7486-427A-8DA1-86B61F5253F6}"/>
    <cellStyle name="Comma 5 5 3 2 2 4 2" xfId="52684" xr:uid="{7D4255B1-5FBC-455D-9EBC-C824F611EBEF}"/>
    <cellStyle name="Comma 5 5 3 2 2 5" xfId="15695" xr:uid="{C2F59FE6-62A4-4C20-A8D4-856D7EDE4EDF}"/>
    <cellStyle name="Comma 5 5 3 2 2 5 2" xfId="42933" xr:uid="{62EF2978-C46E-45E5-8F00-B7A9FFEB4B1C}"/>
    <cellStyle name="Comma 5 5 3 2 2 6" xfId="31137" xr:uid="{FF720391-E088-47CD-AF02-B2AF7B22DCD6}"/>
    <cellStyle name="Comma 5 5 3 2 3" xfId="2136" xr:uid="{60FF3990-5DD8-46F9-AB06-3CD381200E1D}"/>
    <cellStyle name="Comma 5 5 3 2 4" xfId="5605" xr:uid="{120D50A5-FF77-43A2-8D1C-BD5C1022FB3F}"/>
    <cellStyle name="Comma 5 5 3 2 5" xfId="24199" xr:uid="{4020FEB7-BAC5-43DC-B115-6C331E3FBE95}"/>
    <cellStyle name="Comma 5 5 3 2 5 2" xfId="51304" xr:uid="{23C24F7C-CE54-4C11-8AB0-6F5CD3664982}"/>
    <cellStyle name="Comma 5 5 3 2 6" xfId="13571" xr:uid="{E76DA958-927A-430F-8209-76B8B6A114FD}"/>
    <cellStyle name="Comma 5 5 3 2 6 2" xfId="40809" xr:uid="{1EF3D00B-58C5-4316-B5EA-424EDD21711B}"/>
    <cellStyle name="Comma 5 5 3 3" xfId="1687" xr:uid="{0AF6F911-419F-47B7-8501-FE7F8AE4DBFB}"/>
    <cellStyle name="Comma 5 5 3 3 2" xfId="2722" xr:uid="{87F97324-5133-4442-AA5F-4B230F839D03}"/>
    <cellStyle name="Comma 5 5 3 3 2 2" xfId="7827" xr:uid="{2BD06B62-152A-4191-857F-DAB65259B985}"/>
    <cellStyle name="Comma 5 5 3 3 2 2 2" xfId="18207" xr:uid="{BE1BDA91-1B48-4E43-9179-2590F8410E02}"/>
    <cellStyle name="Comma 5 5 3 3 2 2 2 2" xfId="45445" xr:uid="{5131BD8E-674E-429F-98BD-07D7116B3E2F}"/>
    <cellStyle name="Comma 5 5 3 3 2 2 3" xfId="35195" xr:uid="{207A17DB-A618-4C27-BF8A-DC6510952083}"/>
    <cellStyle name="Comma 5 5 3 3 2 3" xfId="10660" xr:uid="{157A7D31-0C03-4D70-84A9-9BAACA39484E}"/>
    <cellStyle name="Comma 5 5 3 3 2 3 2" xfId="21040" xr:uid="{9E1A6ED5-B8AB-45E4-9F02-9D8AC63C34B1}"/>
    <cellStyle name="Comma 5 5 3 3 2 3 2 2" xfId="48278" xr:uid="{5C42FAEC-ED7A-494E-A99E-83044634229A}"/>
    <cellStyle name="Comma 5 5 3 3 2 3 3" xfId="38028" xr:uid="{B947A791-B2D6-4AE1-8713-6E961D5D0358}"/>
    <cellStyle name="Comma 5 5 3 3 2 4" xfId="15374" xr:uid="{14BBCB84-9C12-45AC-BDBD-1DB7C233947F}"/>
    <cellStyle name="Comma 5 5 3 3 2 4 2" xfId="42612" xr:uid="{D6D7F479-BAFD-4F6C-B037-423453E97A74}"/>
    <cellStyle name="Comma 5 5 3 3 2 5" xfId="30816" xr:uid="{09F58AA3-3CE3-46AC-AB52-5F70D39D5435}"/>
    <cellStyle name="Comma 5 5 3 3 3" xfId="3684" xr:uid="{EA19D0AD-BD5F-4AB5-84DA-32412338CFA0}"/>
    <cellStyle name="Comma 5 5 3 3 4" xfId="5606" xr:uid="{7E0CF7DB-F0B9-4259-9209-8AE08ED912D5}"/>
    <cellStyle name="Comma 5 5 3 3 5" xfId="23211" xr:uid="{10255516-2B72-49E6-A8A5-33DE84AFEFBF}"/>
    <cellStyle name="Comma 5 5 3 3 5 2" xfId="50401" xr:uid="{701CB791-FC9F-41C1-9D15-14AE9F2567E3}"/>
    <cellStyle name="Comma 5 5 3 3 6" xfId="13106" xr:uid="{EE4C8C76-75AB-44F3-8B72-4A2C90F01EF4}"/>
    <cellStyle name="Comma 5 5 3 3 6 2" xfId="40344" xr:uid="{7F4AA50F-4874-4644-BD8F-C7DC7D3AF532}"/>
    <cellStyle name="Comma 5 5 3 4" xfId="1685" xr:uid="{4A1AAAB8-1468-4481-81C2-F2804F35C4B8}"/>
    <cellStyle name="Comma 5 5 3 4 2" xfId="4730" xr:uid="{010F5A62-0AE5-4B81-B37A-025F97D7C07E}"/>
    <cellStyle name="Comma 5 5 3 4 2 2" xfId="9449" xr:uid="{735B1D77-B763-4074-92B7-F42551553E13}"/>
    <cellStyle name="Comma 5 5 3 4 2 2 2" xfId="19829" xr:uid="{9DC83C17-D3C0-431D-AE2A-4E2A49BA84F7}"/>
    <cellStyle name="Comma 5 5 3 4 2 2 2 2" xfId="47067" xr:uid="{B0AABADF-ACB1-4882-9D1A-7627E329BEFF}"/>
    <cellStyle name="Comma 5 5 3 4 2 2 3" xfId="36817" xr:uid="{D6B75C42-3B2D-4324-AFEF-054F56F63620}"/>
    <cellStyle name="Comma 5 5 3 4 2 3" xfId="12282" xr:uid="{0A83649F-9FDC-4E06-BC58-D056D0F98484}"/>
    <cellStyle name="Comma 5 5 3 4 2 3 2" xfId="22662" xr:uid="{99B6383B-064C-4F1E-8EC2-9CE31E6C05F0}"/>
    <cellStyle name="Comma 5 5 3 4 2 3 2 2" xfId="49900" xr:uid="{F7640D3C-B805-4C46-B171-F0D9F12CED66}"/>
    <cellStyle name="Comma 5 5 3 4 2 3 3" xfId="39650" xr:uid="{2DB0DF08-0C90-48C0-8CD4-B3BA60792133}"/>
    <cellStyle name="Comma 5 5 3 4 2 4" xfId="28782" xr:uid="{C905F496-BFEE-4EC9-851F-06BC020D35E3}"/>
    <cellStyle name="Comma 5 5 3 4 2 4 2" xfId="55039" xr:uid="{F4F3D107-F7CC-4D0E-AC82-1ED178835EF9}"/>
    <cellStyle name="Comma 5 5 3 4 2 5" xfId="27915" xr:uid="{892FE290-9051-4026-9DCB-68913E698DCF}"/>
    <cellStyle name="Comma 5 5 3 4 2 6" xfId="16996" xr:uid="{07BC4917-DCC3-4C78-8065-2ED943C2C0CA}"/>
    <cellStyle name="Comma 5 5 3 4 2 6 2" xfId="44234" xr:uid="{8131A5F2-4C48-4553-B67C-F2E9C2139FFD}"/>
    <cellStyle name="Comma 5 5 3 4 2 7" xfId="32438" xr:uid="{22DEADDC-B721-4ED0-8A8A-0CF0E2274C59}"/>
    <cellStyle name="Comma 5 5 3 4 3" xfId="24945" xr:uid="{6603590E-DE89-437E-B591-1F5B347FB1B9}"/>
    <cellStyle name="Comma 5 5 3 5" xfId="4174" xr:uid="{27DD2FE0-BEA5-45F1-9977-2D1BC89FAC0A}"/>
    <cellStyle name="Comma 5 5 3 5 2" xfId="8927" xr:uid="{9432FD84-E37B-4502-A8A8-4C453121AF72}"/>
    <cellStyle name="Comma 5 5 3 5 2 2" xfId="29039" xr:uid="{AA98573D-DD5C-4BF0-9B25-9C11F9D3DBD7}"/>
    <cellStyle name="Comma 5 5 3 5 2 2 2" xfId="55296" xr:uid="{FA424C8D-EAEB-4D82-AC4D-A49216B169D0}"/>
    <cellStyle name="Comma 5 5 3 5 2 3" xfId="26042" xr:uid="{A6AFC06C-F5C4-4CE4-9D86-02FF814FA58E}"/>
    <cellStyle name="Comma 5 5 3 5 2 4" xfId="19307" xr:uid="{72E29B2F-B553-4924-A799-DF25DE22C145}"/>
    <cellStyle name="Comma 5 5 3 5 2 4 2" xfId="46545" xr:uid="{383874F0-100B-4978-BED8-BB80E65D1E14}"/>
    <cellStyle name="Comma 5 5 3 5 2 5" xfId="36295" xr:uid="{B9CD6A70-0DAB-4130-A477-A5C8DF365E86}"/>
    <cellStyle name="Comma 5 5 3 5 3" xfId="11760" xr:uid="{4DF57BA9-5EFD-4E83-B83F-396406A80ADB}"/>
    <cellStyle name="Comma 5 5 3 5 3 2" xfId="22140" xr:uid="{D2FF1664-9809-423F-A206-EE22C01AF879}"/>
    <cellStyle name="Comma 5 5 3 5 3 2 2" xfId="49378" xr:uid="{BB786487-73D2-457F-AD75-A6BBCB742719}"/>
    <cellStyle name="Comma 5 5 3 5 3 3" xfId="39128" xr:uid="{A510BE1D-76B7-44C8-91FD-AA10A44E76B6}"/>
    <cellStyle name="Comma 5 5 3 5 4" xfId="22847" xr:uid="{F1952259-668F-4E7D-94F9-F1A669F9655F}"/>
    <cellStyle name="Comma 5 5 3 5 4 2" xfId="50067" xr:uid="{7173A0DC-9294-48A3-AF99-935E558B65AA}"/>
    <cellStyle name="Comma 5 5 3 5 5" xfId="16474" xr:uid="{4E6E8A0A-2DB0-4E24-AC5F-5679894FC8E7}"/>
    <cellStyle name="Comma 5 5 3 5 5 2" xfId="43712" xr:uid="{5106CF31-4DC0-460B-AB32-870767250513}"/>
    <cellStyle name="Comma 5 5 3 5 6" xfId="31916" xr:uid="{18FFF600-59B0-4FD5-8962-0B86E1C8C684}"/>
    <cellStyle name="Comma 5 5 3 6" xfId="4901" xr:uid="{FC977562-C6B6-47F0-90A8-EA6AD56730F8}"/>
    <cellStyle name="Comma 5 5 3 6 2" xfId="26505" xr:uid="{CA3E8DBC-D125-4CB8-9C5F-0F3B66626634}"/>
    <cellStyle name="Comma 5 5 3 6 2 2" xfId="53248" xr:uid="{19DB6B5D-ECA2-4FFB-AB75-E7415CAD3408}"/>
    <cellStyle name="Comma 5 5 3 6 3" xfId="25873" xr:uid="{3B52D6EC-C5B6-4B83-9454-254AF6D6C379}"/>
    <cellStyle name="Comma 5 5 3 6 4" xfId="14193" xr:uid="{307D1CE8-18F1-44A0-85C2-7E76897552C1}"/>
    <cellStyle name="Comma 5 5 3 6 4 2" xfId="41431" xr:uid="{798F56FC-6212-46FE-BA14-FBE9429591B5}"/>
    <cellStyle name="Comma 5 5 3 6 5" xfId="32465" xr:uid="{6E4130A2-4F43-4F6F-BABE-6EB62904448F}"/>
    <cellStyle name="Comma 5 5 3 7" xfId="6646" xr:uid="{3ECFC237-5408-4774-A6A6-33B0E802AC43}"/>
    <cellStyle name="Comma 5 5 3 7 2" xfId="27367" xr:uid="{21C83423-DDFD-45AD-A133-F5DED8EB420C}"/>
    <cellStyle name="Comma 5 5 3 7 2 2" xfId="53921" xr:uid="{FEAC1DFC-A84F-4F2C-B6F0-FF00C91FCAC9}"/>
    <cellStyle name="Comma 5 5 3 7 3" xfId="28416" xr:uid="{F75D5505-D642-41B0-9315-42191C277E0D}"/>
    <cellStyle name="Comma 5 5 3 7 4" xfId="17026" xr:uid="{5F59DDC9-40D4-4AC2-A471-8E44759DAED5}"/>
    <cellStyle name="Comma 5 5 3 7 4 2" xfId="44264" xr:uid="{2A489C4F-B754-4CB2-B0FF-C411C63D066E}"/>
    <cellStyle name="Comma 5 5 3 7 5" xfId="34014" xr:uid="{9973EB6A-9CB1-4227-945C-3D39E19A24FD}"/>
    <cellStyle name="Comma 5 5 3 8" xfId="9479" xr:uid="{05BA9037-EF38-456B-8095-CC62577A4CD1}"/>
    <cellStyle name="Comma 5 5 3 8 2" xfId="19859" xr:uid="{02A614B7-6DE7-4E30-BB7C-A40D27B44CE3}"/>
    <cellStyle name="Comma 5 5 3 8 2 2" xfId="47097" xr:uid="{C77B04B0-D954-470C-B668-710620F3B25B}"/>
    <cellStyle name="Comma 5 5 3 8 3" xfId="36847" xr:uid="{BB3B11EC-B4A1-4C14-93D1-ED310D829AB5}"/>
    <cellStyle name="Comma 5 5 3 9" xfId="24323" xr:uid="{EF330518-3EE6-4303-A3DE-8EDF2183A96D}"/>
    <cellStyle name="Comma 5 5 3 9 2" xfId="51416" xr:uid="{A39F0246-E3C8-4705-890F-C747A9D75B63}"/>
    <cellStyle name="Comma 5 5 4" xfId="532" xr:uid="{9FF696BC-2483-4390-BF74-16AAAB06A910}"/>
    <cellStyle name="Comma 5 5 4 10" xfId="13572" xr:uid="{5B5E95A7-F723-4FDE-9675-9AD612D61AE1}"/>
    <cellStyle name="Comma 5 5 4 10 2" xfId="40810" xr:uid="{78B9C761-3CC1-4475-9DB0-B627AF9A6082}"/>
    <cellStyle name="Comma 5 5 4 11" xfId="29636" xr:uid="{09EAB2AB-13B6-4099-849A-FFD2D2CA9EE7}"/>
    <cellStyle name="Comma 5 5 4 2" xfId="1689" xr:uid="{F50E9A28-0053-45F9-9706-69229ED64316}"/>
    <cellStyle name="Comma 5 5 4 2 2" xfId="23701" xr:uid="{5C8D4EC2-8F8C-4918-8291-3D62875A8FFF}"/>
    <cellStyle name="Comma 5 5 4 2 3" xfId="25624" xr:uid="{8DFB3342-E576-4D69-AC00-4814DC5E9A8C}"/>
    <cellStyle name="Comma 5 5 4 2 3 2" xfId="52613" xr:uid="{FB2A576F-64C3-44B6-9CCA-8B17B18B4AF3}"/>
    <cellStyle name="Comma 5 5 4 3" xfId="1690" xr:uid="{0381C42E-2780-43A7-A385-229280F4E6EE}"/>
    <cellStyle name="Comma 5 5 4 4" xfId="1688" xr:uid="{688FBCD6-ADC7-4F54-A04F-47442E7F3F51}"/>
    <cellStyle name="Comma 5 5 4 5" xfId="4452" xr:uid="{226309FE-0E84-460B-A45F-52A00B70AD91}"/>
    <cellStyle name="Comma 5 5 4 5 2" xfId="9205" xr:uid="{F5B43C53-65DB-49A7-9A5C-7176826FD157}"/>
    <cellStyle name="Comma 5 5 4 5 2 2" xfId="19585" xr:uid="{F0F4A12C-600C-4797-A46D-F334B7B47B94}"/>
    <cellStyle name="Comma 5 5 4 5 2 2 2" xfId="46823" xr:uid="{5FB8F632-EEB8-4749-8794-3A121FBFEB60}"/>
    <cellStyle name="Comma 5 5 4 5 2 3" xfId="36573" xr:uid="{4DCAA9D4-646D-48AF-B1E2-995F8D91AD0D}"/>
    <cellStyle name="Comma 5 5 4 5 3" xfId="12038" xr:uid="{F485DC33-D9C1-407C-A4DA-8DA2A03792AF}"/>
    <cellStyle name="Comma 5 5 4 5 3 2" xfId="22418" xr:uid="{4B1B72B8-15A2-4629-A2D8-45FD2B8EA12C}"/>
    <cellStyle name="Comma 5 5 4 5 3 2 2" xfId="49656" xr:uid="{BA17C63D-3071-428A-91A6-47C461DD2276}"/>
    <cellStyle name="Comma 5 5 4 5 3 3" xfId="39406" xr:uid="{532C02DD-0FD2-4847-9B21-5D746AC74CCD}"/>
    <cellStyle name="Comma 5 5 4 5 4" xfId="16752" xr:uid="{B1B39413-CB90-4DEB-B487-176FE5233970}"/>
    <cellStyle name="Comma 5 5 4 5 4 2" xfId="43990" xr:uid="{4573858D-834E-4C97-9B39-66E107560562}"/>
    <cellStyle name="Comma 5 5 4 5 5" xfId="32194" xr:uid="{B0BF1EE6-C133-4791-857E-88FD1834D392}"/>
    <cellStyle name="Comma 5 5 4 6" xfId="4902" xr:uid="{5B70DDC6-252D-49ED-82FC-21A328E4BBE3}"/>
    <cellStyle name="Comma 5 5 4 6 2" xfId="14194" xr:uid="{9CE607CB-F4AF-4DB4-A739-3E033A272B53}"/>
    <cellStyle name="Comma 5 5 4 6 2 2" xfId="41432" xr:uid="{5427DA7B-35D8-418C-9EE2-E2CD795668AC}"/>
    <cellStyle name="Comma 5 5 4 6 3" xfId="32466" xr:uid="{6EC6E367-3EFD-41F0-BD63-D19166900B52}"/>
    <cellStyle name="Comma 5 5 4 7" xfId="6647" xr:uid="{53EFFC39-64AC-4B8C-8FE0-30CC77D720CC}"/>
    <cellStyle name="Comma 5 5 4 7 2" xfId="17027" xr:uid="{DCD9D8EC-BFCA-4101-AB21-23378BB75D2D}"/>
    <cellStyle name="Comma 5 5 4 7 2 2" xfId="44265" xr:uid="{A518BE2C-1148-49D5-8E65-5477F5912774}"/>
    <cellStyle name="Comma 5 5 4 7 3" xfId="34015" xr:uid="{758AAD77-13EE-4717-81C9-7341511CE679}"/>
    <cellStyle name="Comma 5 5 4 8" xfId="9480" xr:uid="{88514138-5D86-4F63-B23D-544777D5E6DC}"/>
    <cellStyle name="Comma 5 5 4 8 2" xfId="19860" xr:uid="{8FF47D43-D8C3-4E3D-8180-D5DC623E8064}"/>
    <cellStyle name="Comma 5 5 4 8 2 2" xfId="47098" xr:uid="{96BF57E8-5138-44E5-A164-F33211024601}"/>
    <cellStyle name="Comma 5 5 4 8 3" xfId="36848" xr:uid="{D4FB2258-2A1E-4913-A355-9BC36DA3253C}"/>
    <cellStyle name="Comma 5 5 4 9" xfId="24890" xr:uid="{7B35CFFB-D7F8-4FA5-A40C-FD778AF1E619}"/>
    <cellStyle name="Comma 5 5 4 9 2" xfId="51932" xr:uid="{1A1C1EB9-ECC0-4AFD-B15B-690B7F7A82E1}"/>
    <cellStyle name="Comma 5 5 5" xfId="1691" xr:uid="{ED683D92-9AC6-44B6-A349-2FC32DFF9257}"/>
    <cellStyle name="Comma 5 5 5 2" xfId="2922" xr:uid="{1F35ABC0-58C5-4347-82FD-1E0AA9147CD8}"/>
    <cellStyle name="Comma 5 5 5 2 2" xfId="8020" xr:uid="{04679744-6D0D-4CD7-B979-9234CD8475FC}"/>
    <cellStyle name="Comma 5 5 5 2 2 2" xfId="26019" xr:uid="{88113792-BC92-4A97-8543-54DDEA8E58F2}"/>
    <cellStyle name="Comma 5 5 5 2 2 2 2" xfId="52890" xr:uid="{0BE407D3-A560-4E3E-AD1D-019902F4B206}"/>
    <cellStyle name="Comma 5 5 5 2 2 3" xfId="27445" xr:uid="{A84102B4-D15D-4552-A5F4-93FAFBEECD2C}"/>
    <cellStyle name="Comma 5 5 5 2 2 4" xfId="18400" xr:uid="{961B92CE-1480-4350-90AB-4FCBF2AB22BF}"/>
    <cellStyle name="Comma 5 5 5 2 2 4 2" xfId="45638" xr:uid="{B1E9B829-2614-41ED-B0B6-B0B4DD01F1A5}"/>
    <cellStyle name="Comma 5 5 5 2 2 5" xfId="35388" xr:uid="{B02F2830-AD80-4F6F-9415-F22F7B81E5A5}"/>
    <cellStyle name="Comma 5 5 5 2 3" xfId="10853" xr:uid="{D9FB0EA5-01FD-411F-895D-A7CC481F5968}"/>
    <cellStyle name="Comma 5 5 5 2 3 2" xfId="21233" xr:uid="{F3EC928E-2447-4F23-915C-9371A4CE65A4}"/>
    <cellStyle name="Comma 5 5 5 2 3 2 2" xfId="48471" xr:uid="{A0E69BE5-0881-4E78-B095-E8573B1E8DB6}"/>
    <cellStyle name="Comma 5 5 5 2 3 3" xfId="38221" xr:uid="{76AE0F71-3AB3-43DC-8623-DEA3001EE60B}"/>
    <cellStyle name="Comma 5 5 5 2 4" xfId="25499" xr:uid="{98A330D0-F29B-4985-B03B-77BBA8A4E2FA}"/>
    <cellStyle name="Comma 5 5 5 2 4 2" xfId="52492" xr:uid="{38FD36DB-805D-483D-AB40-B772812469D9}"/>
    <cellStyle name="Comma 5 5 5 2 5" xfId="15567" xr:uid="{24563A5A-FC9C-4BFA-B8A3-03FDF46FE15B}"/>
    <cellStyle name="Comma 5 5 5 2 5 2" xfId="42805" xr:uid="{775588AF-C287-48CE-8430-18ACC49C5000}"/>
    <cellStyle name="Comma 5 5 5 2 6" xfId="31009" xr:uid="{C5FF3E3C-28D5-49A8-8D7F-FA30A4D192A1}"/>
    <cellStyle name="Comma 5 5 5 3" xfId="3665" xr:uid="{41CE8214-27D3-45D3-BE29-B8A1673B34AE}"/>
    <cellStyle name="Comma 5 5 5 4" xfId="5607" xr:uid="{8AED7C87-469A-462E-8508-F67C13398C98}"/>
    <cellStyle name="Comma 5 5 5 5" xfId="23657" xr:uid="{019853E5-C24E-4F59-A25A-FB6E94EE1B8D}"/>
    <cellStyle name="Comma 5 5 5 5 2" xfId="50818" xr:uid="{824E77F3-A504-4ABC-8F85-913FFCCFB7C8}"/>
    <cellStyle name="Comma 5 5 5 6" xfId="13396" xr:uid="{4DC2C3E4-4C54-459F-9D02-AEECC0B5F46F}"/>
    <cellStyle name="Comma 5 5 5 6 2" xfId="40634" xr:uid="{84D94063-AE22-4227-BEB7-1F9B809AC3E0}"/>
    <cellStyle name="Comma 5 5 6" xfId="1692" xr:uid="{8EB0AA9A-8982-489E-8B7B-ED54BDEDE70B}"/>
    <cellStyle name="Comma 5 5 6 2" xfId="2495" xr:uid="{DC67D774-102F-4CCE-A38D-617049BAF28B}"/>
    <cellStyle name="Comma 5 5 6 2 2" xfId="7601" xr:uid="{E5DDBFEF-E6D2-4AFC-B054-2C086F20C7B9}"/>
    <cellStyle name="Comma 5 5 6 2 2 2" xfId="17981" xr:uid="{135F5BBB-34A3-45B5-B8A6-E82719720F22}"/>
    <cellStyle name="Comma 5 5 6 2 2 2 2" xfId="45219" xr:uid="{616A487C-B057-4E68-AC98-5A727EABEE25}"/>
    <cellStyle name="Comma 5 5 6 2 2 3" xfId="34969" xr:uid="{77053F6D-FF91-4886-9582-BF6DF88B4BEB}"/>
    <cellStyle name="Comma 5 5 6 2 3" xfId="10434" xr:uid="{250E0817-C9E2-4302-801E-457A60214DD8}"/>
    <cellStyle name="Comma 5 5 6 2 3 2" xfId="20814" xr:uid="{8E6178AC-6DF7-4268-8340-24110D9CA1A9}"/>
    <cellStyle name="Comma 5 5 6 2 3 2 2" xfId="48052" xr:uid="{5AE47333-F6BC-49A1-B775-4156FCDFBD62}"/>
    <cellStyle name="Comma 5 5 6 2 3 3" xfId="37802" xr:uid="{3DBA80BB-F5AF-404C-8BCA-116AF753ADA9}"/>
    <cellStyle name="Comma 5 5 6 2 4" xfId="27141" xr:uid="{ED4E6017-2978-41B2-ABC4-986F238AED0B}"/>
    <cellStyle name="Comma 5 5 6 2 4 2" xfId="53750" xr:uid="{11FDF64E-0229-4CC8-9D43-4A6AB3FEC338}"/>
    <cellStyle name="Comma 5 5 6 2 5" xfId="26463" xr:uid="{9CEEC026-0626-4F68-ADE4-197E91D7C8BF}"/>
    <cellStyle name="Comma 5 5 6 2 6" xfId="15148" xr:uid="{4C464379-427F-49A0-9BAE-A162222D556C}"/>
    <cellStyle name="Comma 5 5 6 2 6 2" xfId="42386" xr:uid="{EBFDADAC-999B-496A-8B51-33A3E274CF3E}"/>
    <cellStyle name="Comma 5 5 6 2 7" xfId="30590" xr:uid="{5B6F864F-079B-4804-809A-58C3E893ED88}"/>
    <cellStyle name="Comma 5 5 6 3" xfId="3746" xr:uid="{E1644152-C17E-41B3-B051-D01389B516E4}"/>
    <cellStyle name="Comma 5 5 6 4" xfId="5608" xr:uid="{55842F26-3541-4482-986A-AD63351C2E15}"/>
    <cellStyle name="Comma 5 5 6 5" xfId="23499" xr:uid="{15DE7940-8160-4084-B0AF-59938C9C6AA2}"/>
    <cellStyle name="Comma 5 5 6 5 2" xfId="50671" xr:uid="{F4FF7ACF-29AE-44A2-97D9-4852BF04AC85}"/>
    <cellStyle name="Comma 5 5 6 6" xfId="12864" xr:uid="{8CB077E1-8DBB-48D9-9260-24ACC3B8FA2A}"/>
    <cellStyle name="Comma 5 5 6 6 2" xfId="40102" xr:uid="{D5000EEB-C39F-412D-8DF6-11076B45877A}"/>
    <cellStyle name="Comma 5 5 7" xfId="1678" xr:uid="{4BFE5339-E7C4-439A-8568-ED4BA005485A}"/>
    <cellStyle name="Comma 5 5 7 2" xfId="2249" xr:uid="{FB9EE3AD-D5DC-431B-8BBA-CF42135B63C7}"/>
    <cellStyle name="Comma 5 5 7 2 2" xfId="7357" xr:uid="{B7A8446C-0041-4A2A-95DC-F90EA70456E2}"/>
    <cellStyle name="Comma 5 5 7 2 2 2" xfId="17737" xr:uid="{014EDB9C-D7A2-4F99-8BA1-8DA22370F260}"/>
    <cellStyle name="Comma 5 5 7 2 2 2 2" xfId="44975" xr:uid="{BAA03EAC-4038-4F5C-B016-86CFA0C01195}"/>
    <cellStyle name="Comma 5 5 7 2 2 3" xfId="34725" xr:uid="{65CC753B-D5B3-462F-8B31-57B23F2E56FF}"/>
    <cellStyle name="Comma 5 5 7 2 3" xfId="10190" xr:uid="{D0A87ECD-0D6D-4E74-881C-40948C3615E5}"/>
    <cellStyle name="Comma 5 5 7 2 3 2" xfId="20570" xr:uid="{03A13781-DA3E-448D-AE3E-8140F5EE86B4}"/>
    <cellStyle name="Comma 5 5 7 2 3 2 2" xfId="47808" xr:uid="{6404ECBB-0B17-468D-8613-28F2C2BD3D47}"/>
    <cellStyle name="Comma 5 5 7 2 3 3" xfId="37558" xr:uid="{26EE6328-D6B9-4B88-A49F-65C464A3CD17}"/>
    <cellStyle name="Comma 5 5 7 2 4" xfId="27301" xr:uid="{B768C7A6-4DF1-4F59-A107-617ECF9CCCD1}"/>
    <cellStyle name="Comma 5 5 7 2 4 2" xfId="53876" xr:uid="{8E65AF7B-4BC2-47B6-8CC9-BE48CB2A91EA}"/>
    <cellStyle name="Comma 5 5 7 2 5" xfId="27571" xr:uid="{20CC8EDB-1EBF-43ED-B3D7-5D49CAF18FB5}"/>
    <cellStyle name="Comma 5 5 7 2 6" xfId="14904" xr:uid="{68302737-8280-49BB-A9ED-1AF372A04066}"/>
    <cellStyle name="Comma 5 5 7 2 6 2" xfId="42142" xr:uid="{0BD4891F-6885-489A-8246-3F5CE91FCA55}"/>
    <cellStyle name="Comma 5 5 7 2 7" xfId="30346" xr:uid="{4DC4CE50-A830-4BE3-9C5E-9775A9B561FD}"/>
    <cellStyle name="Comma 5 5 7 3" xfId="2127" xr:uid="{A9A683B5-EEB6-42A1-99D8-220FE5424113}"/>
    <cellStyle name="Comma 5 5 7 4" xfId="24445" xr:uid="{518E35EC-3B52-438F-8A08-B7979F8C38D9}"/>
    <cellStyle name="Comma 5 5 8" xfId="3914" xr:uid="{B84E3F3E-163F-4A71-AA2F-CD40C82467C4}"/>
    <cellStyle name="Comma 5 5 8 2" xfId="8727" xr:uid="{C2A5DA99-BBCC-492D-B03F-B16BDF4394C4}"/>
    <cellStyle name="Comma 5 5 8 2 2" xfId="19107" xr:uid="{32624253-457C-4739-8FA3-26CF07A17B41}"/>
    <cellStyle name="Comma 5 5 8 2 2 2" xfId="46345" xr:uid="{6D695DA1-4349-4E85-B298-C54D24A28D7E}"/>
    <cellStyle name="Comma 5 5 8 2 3" xfId="36095" xr:uid="{677E5DCF-B699-4765-A250-CF6EBD386A87}"/>
    <cellStyle name="Comma 5 5 8 3" xfId="11560" xr:uid="{85B2F1D6-A302-4040-8B23-9D68174E3294}"/>
    <cellStyle name="Comma 5 5 8 3 2" xfId="21940" xr:uid="{0FC63CF2-2145-4AFC-AA4F-4694C7C59566}"/>
    <cellStyle name="Comma 5 5 8 3 2 2" xfId="49178" xr:uid="{080B5CD3-030B-4EF7-BF9A-A4E624A5B18A}"/>
    <cellStyle name="Comma 5 5 8 3 3" xfId="38928" xr:uid="{5BAC5A41-AA7E-4ADB-B882-9F24A964E70C}"/>
    <cellStyle name="Comma 5 5 8 4" xfId="27290" xr:uid="{5F55DD30-7340-4AB2-B8D6-E2E8B853047B}"/>
    <cellStyle name="Comma 5 5 8 4 2" xfId="53869" xr:uid="{1A17AEC3-D2F8-47BE-BE45-312BBCF57F19}"/>
    <cellStyle name="Comma 5 5 8 5" xfId="27561" xr:uid="{BF70B994-4DB6-44F0-823D-529632786957}"/>
    <cellStyle name="Comma 5 5 8 6" xfId="16274" xr:uid="{D3C0DED1-5F33-4EE6-9AC3-3AEED01EA178}"/>
    <cellStyle name="Comma 5 5 8 6 2" xfId="43512" xr:uid="{AF195D23-500A-4FF6-BB1C-E5BF14A834FA}"/>
    <cellStyle name="Comma 5 5 8 7" xfId="31716" xr:uid="{721B00D0-DA72-4280-A4E3-6BA6E29AD1AC}"/>
    <cellStyle name="Comma 5 5 9" xfId="4898" xr:uid="{5B0B37FB-7142-4BC0-BC9B-F6B72ED0AA45}"/>
    <cellStyle name="Comma 5 5 9 2" xfId="26581" xr:uid="{03ADA268-76CD-4C0B-B80A-85E0A72B3F3D}"/>
    <cellStyle name="Comma 5 5 9 2 2" xfId="53305" xr:uid="{C812C0A2-C522-4818-B99E-86D331E6529B}"/>
    <cellStyle name="Comma 5 5 9 3" xfId="26116" xr:uid="{9BFAD99C-50A6-45FC-9AF2-3BC3D2B7036C}"/>
    <cellStyle name="Comma 5 5 9 4" xfId="14190" xr:uid="{46FEA67A-81D1-47DF-9CE9-E05CEC43DCB9}"/>
    <cellStyle name="Comma 5 5 9 4 2" xfId="41428" xr:uid="{18A4DACA-2EB0-49D9-AFFE-D408E0A532E6}"/>
    <cellStyle name="Comma 5 5 9 5" xfId="32462" xr:uid="{CC41263E-D885-47B1-98AB-4A4E3350E399}"/>
    <cellStyle name="Comma 5 6" xfId="533" xr:uid="{8B2F0DAA-1DED-4EE2-B1AA-C132A9D39D49}"/>
    <cellStyle name="Comma 5 6 10" xfId="6648" xr:uid="{C1A831FB-D48C-4B61-A571-A9D5E4C4CD43}"/>
    <cellStyle name="Comma 5 6 10 2" xfId="17028" xr:uid="{B3BD6BEC-7676-4EB9-A003-02E1A2CD9623}"/>
    <cellStyle name="Comma 5 6 10 2 2" xfId="44266" xr:uid="{7F745527-7B48-4CDE-BEB8-3B3FEEAD4A06}"/>
    <cellStyle name="Comma 5 6 10 3" xfId="34016" xr:uid="{26EF7AE5-281D-4A22-84E1-568299C4438C}"/>
    <cellStyle name="Comma 5 6 11" xfId="9481" xr:uid="{035CA728-7BF2-496A-A946-047602FE15C7}"/>
    <cellStyle name="Comma 5 6 11 2" xfId="19861" xr:uid="{47C385E9-17C6-4E15-B132-0DC8966F11FA}"/>
    <cellStyle name="Comma 5 6 11 2 2" xfId="47099" xr:uid="{51A2DB3E-95E1-44CC-9DD4-3673E3AFA2D4}"/>
    <cellStyle name="Comma 5 6 11 3" xfId="36849" xr:uid="{57ACA61A-E991-4866-99A1-F97D6968B360}"/>
    <cellStyle name="Comma 5 6 12" xfId="23285" xr:uid="{C3159E38-179C-490C-A61C-49BEE8846E18}"/>
    <cellStyle name="Comma 5 6 12 2" xfId="50470" xr:uid="{75536473-A343-4453-AE43-C5568EB15192}"/>
    <cellStyle name="Comma 5 6 13" xfId="12524" xr:uid="{ECF85B31-EDB5-4B18-A199-5A780D25A02A}"/>
    <cellStyle name="Comma 5 6 13 2" xfId="39762" xr:uid="{90A5F324-7254-4CE6-B60A-D84D92BB8B3C}"/>
    <cellStyle name="Comma 5 6 14" xfId="29637" xr:uid="{7604EE79-771F-4852-AE5F-640877514994}"/>
    <cellStyle name="Comma 5 6 2" xfId="534" xr:uid="{14F6D0A9-4197-4AD6-8C3D-777EAC8E01F4}"/>
    <cellStyle name="Comma 5 6 2 10" xfId="9482" xr:uid="{92BEFB26-583E-4D94-BB13-9A16AF36A162}"/>
    <cellStyle name="Comma 5 6 2 10 2" xfId="19862" xr:uid="{3B37503C-3572-4658-87A5-3D036264340E}"/>
    <cellStyle name="Comma 5 6 2 10 2 2" xfId="47100" xr:uid="{928FC506-1548-4552-BBA7-5FB80EB896AC}"/>
    <cellStyle name="Comma 5 6 2 10 3" xfId="36850" xr:uid="{564E89B4-63EE-4D97-874C-FA05DDD81A76}"/>
    <cellStyle name="Comma 5 6 2 11" xfId="24895" xr:uid="{C2C99E57-6022-42D0-A993-F9CC8012FDDC}"/>
    <cellStyle name="Comma 5 6 2 11 2" xfId="51937" xr:uid="{E072A887-B826-45E0-B65D-5844173636FD}"/>
    <cellStyle name="Comma 5 6 2 12" xfId="12541" xr:uid="{352C232C-F0DE-4AFA-B620-59EB6A2C461D}"/>
    <cellStyle name="Comma 5 6 2 12 2" xfId="39779" xr:uid="{5BEA6551-A7D1-4B75-AED5-C3ED419233A8}"/>
    <cellStyle name="Comma 5 6 2 13" xfId="29638" xr:uid="{DD4777E0-1A4E-4E3D-930B-99996534044B}"/>
    <cellStyle name="Comma 5 6 2 2" xfId="535" xr:uid="{204C1213-BE04-4EEE-B9A5-E889DA2DB875}"/>
    <cellStyle name="Comma 5 6 2 2 10" xfId="13109" xr:uid="{A10DA45A-8C8E-45F3-9911-23A937DE17CF}"/>
    <cellStyle name="Comma 5 6 2 2 10 2" xfId="40347" xr:uid="{21F75A12-6B5C-49E1-B0BA-F56B90D24100}"/>
    <cellStyle name="Comma 5 6 2 2 11" xfId="29639" xr:uid="{9920A2D4-80A3-4A58-A1F2-2D21608C7BF0}"/>
    <cellStyle name="Comma 5 6 2 2 2" xfId="1696" xr:uid="{2236E221-24C9-4920-BC67-E0573F940F0B}"/>
    <cellStyle name="Comma 5 6 2 2 2 2" xfId="3089" xr:uid="{A1F2C5C3-11DB-448E-BD9E-9CB89F61595D}"/>
    <cellStyle name="Comma 5 6 2 2 2 2 2" xfId="8150" xr:uid="{DA4B2705-1F20-411D-8B4F-2AF72B78B3B0}"/>
    <cellStyle name="Comma 5 6 2 2 2 2 2 2" xfId="28832" xr:uid="{F5F0C84A-A3C5-4034-B95A-B78A73D1FB93}"/>
    <cellStyle name="Comma 5 6 2 2 2 2 2 2 2" xfId="55089" xr:uid="{F3461360-82A9-4FD1-BEFB-268881295A0C}"/>
    <cellStyle name="Comma 5 6 2 2 2 2 2 3" xfId="26206" xr:uid="{7D6958D7-0C3B-472F-9C88-E819CDEF6E04}"/>
    <cellStyle name="Comma 5 6 2 2 2 2 2 4" xfId="18530" xr:uid="{C0922ED5-7207-471C-8B3A-05EE7667AF73}"/>
    <cellStyle name="Comma 5 6 2 2 2 2 2 4 2" xfId="45768" xr:uid="{4FE07114-074E-4C4F-8302-3228B33D9E9C}"/>
    <cellStyle name="Comma 5 6 2 2 2 2 2 5" xfId="35518" xr:uid="{D3903343-18EA-4186-BACA-BD2C6B30AF6C}"/>
    <cellStyle name="Comma 5 6 2 2 2 2 3" xfId="10983" xr:uid="{3D1DA167-9F79-43F2-A279-C2246717296B}"/>
    <cellStyle name="Comma 5 6 2 2 2 2 3 2" xfId="21363" xr:uid="{0C8FCF0D-F58C-4FA7-B91B-2B38D346E636}"/>
    <cellStyle name="Comma 5 6 2 2 2 2 3 2 2" xfId="48601" xr:uid="{5A726E38-1BD1-4FA6-B3CD-45EA05B8F5F9}"/>
    <cellStyle name="Comma 5 6 2 2 2 2 3 3" xfId="38351" xr:uid="{F0E3F07F-43AB-4288-BD58-B0839FDF0359}"/>
    <cellStyle name="Comma 5 6 2 2 2 2 4" xfId="25246" xr:uid="{EBE34FC2-806B-4F50-853F-A20F9E0AA408}"/>
    <cellStyle name="Comma 5 6 2 2 2 2 4 2" xfId="52258" xr:uid="{C5D6C947-C7C2-4430-BCE8-0EA8B9D727BA}"/>
    <cellStyle name="Comma 5 6 2 2 2 2 5" xfId="15697" xr:uid="{94800BA0-2306-47D0-B95D-E5D545727D3B}"/>
    <cellStyle name="Comma 5 6 2 2 2 2 5 2" xfId="42935" xr:uid="{85A3EE12-FC33-44BC-80F2-F986D632B28A}"/>
    <cellStyle name="Comma 5 6 2 2 2 2 6" xfId="31139" xr:uid="{810C81EB-E11B-4804-95A3-2BB2CC2035FC}"/>
    <cellStyle name="Comma 5 6 2 2 2 3" xfId="3683" xr:uid="{7FB60680-5C93-4AF1-8A82-370E18600BE3}"/>
    <cellStyle name="Comma 5 6 2 2 2 4" xfId="5610" xr:uid="{3C644F24-EA60-41BD-94EC-B1E0231F7BFA}"/>
    <cellStyle name="Comma 5 6 2 2 2 5" xfId="23140" xr:uid="{30F439CB-8A14-4E20-978F-CE0C097AED17}"/>
    <cellStyle name="Comma 5 6 2 2 2 5 2" xfId="50336" xr:uid="{4F1DC2A9-F0D3-4807-80B8-FC082393FEE9}"/>
    <cellStyle name="Comma 5 6 2 2 2 6" xfId="13574" xr:uid="{4C0FFFB1-9A54-4521-9651-00C9704C3E2D}"/>
    <cellStyle name="Comma 5 6 2 2 2 6 2" xfId="40812" xr:uid="{6F93A59C-859D-4BF5-8A84-B4ACB1DC2AAE}"/>
    <cellStyle name="Comma 5 6 2 2 3" xfId="1697" xr:uid="{D3AA872E-9C84-4409-B9BC-302CF4386322}"/>
    <cellStyle name="Comma 5 6 2 2 3 2" xfId="3826" xr:uid="{374C07EB-8DCA-4288-B0ED-90F1653A5534}"/>
    <cellStyle name="Comma 5 6 2 2 3 2 2" xfId="8649" xr:uid="{8779110A-831A-40AF-A925-90823B5F5428}"/>
    <cellStyle name="Comma 5 6 2 2 3 2 2 2" xfId="19029" xr:uid="{134FA7EC-2F9E-4D93-B836-856A3620900D}"/>
    <cellStyle name="Comma 5 6 2 2 3 2 2 2 2" xfId="46267" xr:uid="{1ACD9328-CDDF-487B-8D73-F8C4D8BD32E8}"/>
    <cellStyle name="Comma 5 6 2 2 3 2 2 3" xfId="36017" xr:uid="{4792782B-F759-4F6C-A46C-8CE78E5FA9C5}"/>
    <cellStyle name="Comma 5 6 2 2 3 2 3" xfId="11482" xr:uid="{24D6B822-6D22-4D8A-BDA6-04303E12A71B}"/>
    <cellStyle name="Comma 5 6 2 2 3 2 3 2" xfId="21862" xr:uid="{0FA7D36D-5DB3-4B15-A0C2-E32E135EE1F6}"/>
    <cellStyle name="Comma 5 6 2 2 3 2 3 2 2" xfId="49100" xr:uid="{F1A569B5-D962-484A-A507-323E8F7FCB53}"/>
    <cellStyle name="Comma 5 6 2 2 3 2 3 3" xfId="38850" xr:uid="{E6FFDD6A-B904-4E61-A335-71661C7F6C44}"/>
    <cellStyle name="Comma 5 6 2 2 3 2 4" xfId="28074" xr:uid="{8D6C5870-7454-4782-A6B0-D652C2BB80CE}"/>
    <cellStyle name="Comma 5 6 2 2 3 2 4 2" xfId="54479" xr:uid="{0E11779C-5FF1-4292-A3D9-8DB154EE23B8}"/>
    <cellStyle name="Comma 5 6 2 2 3 2 5" xfId="28387" xr:uid="{17EBA295-B074-4174-914E-4DD3A35C377F}"/>
    <cellStyle name="Comma 5 6 2 2 3 2 6" xfId="16196" xr:uid="{EAD50B73-FD31-4F9C-A86B-BF58F5B5D670}"/>
    <cellStyle name="Comma 5 6 2 2 3 2 6 2" xfId="43434" xr:uid="{3D3C9868-FA3B-4E52-BA74-A6C756A68C60}"/>
    <cellStyle name="Comma 5 6 2 2 3 2 7" xfId="31638" xr:uid="{82A1BE47-B803-4FC8-B9EA-1D238C5225CA}"/>
    <cellStyle name="Comma 5 6 2 2 3 3" xfId="23500" xr:uid="{D8B6BFD7-A929-4BE8-98B2-ED5388EBCF78}"/>
    <cellStyle name="Comma 5 6 2 2 4" xfId="1695" xr:uid="{A34AE2F4-6410-49ED-81CB-11A4B6FF0DC6}"/>
    <cellStyle name="Comma 5 6 2 2 4 2" xfId="26942" xr:uid="{04808ABB-D54B-4E58-83EF-75CCFA098224}"/>
    <cellStyle name="Comma 5 6 2 2 4 3" xfId="26359" xr:uid="{E83880B5-3262-4D1F-8561-FBA89D81DD7A}"/>
    <cellStyle name="Comma 5 6 2 2 4 3 2" xfId="53141" xr:uid="{49DA8609-04B3-4E5D-BB71-76B73E264C8A}"/>
    <cellStyle name="Comma 5 6 2 2 5" xfId="4310" xr:uid="{158C3268-D7DC-4FD4-9CCE-B67F33607148}"/>
    <cellStyle name="Comma 5 6 2 2 5 2" xfId="9063" xr:uid="{6A28F392-7CDF-4851-9D51-C30FA8C778FA}"/>
    <cellStyle name="Comma 5 6 2 2 5 2 2" xfId="19443" xr:uid="{7A328863-D356-48E2-8A85-D2506EEA8377}"/>
    <cellStyle name="Comma 5 6 2 2 5 2 2 2" xfId="46681" xr:uid="{474C7598-CF8E-4A04-AACC-E4C51D310F18}"/>
    <cellStyle name="Comma 5 6 2 2 5 2 3" xfId="36431" xr:uid="{EEC9DDBF-70AE-4F0C-BD02-DB847ED12F17}"/>
    <cellStyle name="Comma 5 6 2 2 5 3" xfId="11896" xr:uid="{9083A8F5-12CF-4D79-B661-FBBFF29179D3}"/>
    <cellStyle name="Comma 5 6 2 2 5 3 2" xfId="22276" xr:uid="{5A6EA034-52C2-44AE-A676-84AAF9878966}"/>
    <cellStyle name="Comma 5 6 2 2 5 3 2 2" xfId="49514" xr:uid="{C5C1FBAB-3D31-4518-85E8-519DEFFECDB7}"/>
    <cellStyle name="Comma 5 6 2 2 5 3 3" xfId="39264" xr:uid="{3D91124C-97CA-4C03-BA88-6CE8D2A21B87}"/>
    <cellStyle name="Comma 5 6 2 2 5 4" xfId="28724" xr:uid="{8D192188-2E2C-4CD4-A451-9EC7AF0D62BB}"/>
    <cellStyle name="Comma 5 6 2 2 5 4 2" xfId="54988" xr:uid="{B44332B3-F52F-4C65-867C-73DEBF0D13B4}"/>
    <cellStyle name="Comma 5 6 2 2 5 5" xfId="26491" xr:uid="{EEDD3DC6-E14C-4652-B172-4EA8D31C7072}"/>
    <cellStyle name="Comma 5 6 2 2 5 6" xfId="16610" xr:uid="{08DFA9AA-6BDC-42D3-B6DA-FAA0E79EEFAD}"/>
    <cellStyle name="Comma 5 6 2 2 5 6 2" xfId="43848" xr:uid="{EE9794F8-2198-47D3-B2DF-52681BBF336D}"/>
    <cellStyle name="Comma 5 6 2 2 5 7" xfId="32052" xr:uid="{36449271-0388-44A2-8E73-0C530DC8A2F9}"/>
    <cellStyle name="Comma 5 6 2 2 6" xfId="4905" xr:uid="{16F5F2D7-96B8-43D0-837E-220C585B32B3}"/>
    <cellStyle name="Comma 5 6 2 2 6 2" xfId="28529" xr:uid="{6438AFFF-BCC8-4E9B-875E-702CEF9B16E6}"/>
    <cellStyle name="Comma 5 6 2 2 6 2 2" xfId="54836" xr:uid="{5167B397-8430-4953-9982-4ABC7283C7CA}"/>
    <cellStyle name="Comma 5 6 2 2 6 3" xfId="27074" xr:uid="{B4CBB6FA-07B4-4469-A888-3E94FE0501BA}"/>
    <cellStyle name="Comma 5 6 2 2 6 4" xfId="14197" xr:uid="{9A5DC176-D813-44E9-B45E-AD5052F69C9F}"/>
    <cellStyle name="Comma 5 6 2 2 6 4 2" xfId="41435" xr:uid="{421110C5-8087-4158-A6A3-FC5ADCF833FA}"/>
    <cellStyle name="Comma 5 6 2 2 6 5" xfId="32469" xr:uid="{0186246D-00F7-4941-920A-82B3437A77AE}"/>
    <cellStyle name="Comma 5 6 2 2 7" xfId="6650" xr:uid="{716398CE-3E0B-4222-8036-9481F6E4A70B}"/>
    <cellStyle name="Comma 5 6 2 2 7 2" xfId="17030" xr:uid="{70DE6F4F-2428-426B-8244-F9B410343E32}"/>
    <cellStyle name="Comma 5 6 2 2 7 2 2" xfId="44268" xr:uid="{5D922D5D-982F-4606-A7D2-71B87D6DD734}"/>
    <cellStyle name="Comma 5 6 2 2 7 3" xfId="34018" xr:uid="{5F3FC9FA-9EE0-47C4-AEDC-7F2A4DBA5A49}"/>
    <cellStyle name="Comma 5 6 2 2 8" xfId="9483" xr:uid="{459AB27C-55D9-42DD-B5AD-F2548902EE0B}"/>
    <cellStyle name="Comma 5 6 2 2 8 2" xfId="19863" xr:uid="{41E1F210-3423-402E-93A8-309516002DDD}"/>
    <cellStyle name="Comma 5 6 2 2 8 2 2" xfId="47101" xr:uid="{03F716A5-AEB5-4068-885E-584668F32773}"/>
    <cellStyle name="Comma 5 6 2 2 8 3" xfId="36851" xr:uid="{C5CD949D-DF55-4B72-8A47-87A60C6195FB}"/>
    <cellStyle name="Comma 5 6 2 2 9" xfId="24476" xr:uid="{7ADC9085-54C5-41DF-A099-AE2A13F80672}"/>
    <cellStyle name="Comma 5 6 2 2 9 2" xfId="51552" xr:uid="{65144F33-2119-435C-B46C-E047CC0CC6E3}"/>
    <cellStyle name="Comma 5 6 2 3" xfId="1698" xr:uid="{B8D308B2-981C-40F5-8152-AE7EE4E04FFA}"/>
    <cellStyle name="Comma 5 6 2 3 2" xfId="3090" xr:uid="{820CDF27-021A-4E95-9DC8-9F0A4BD09124}"/>
    <cellStyle name="Comma 5 6 2 3 2 2" xfId="8151" xr:uid="{7562F020-E6FB-47D9-B7FE-AB1892DA1B4B}"/>
    <cellStyle name="Comma 5 6 2 3 2 2 2" xfId="28833" xr:uid="{50341BF1-3F3C-40AC-819F-90FC5BD3F367}"/>
    <cellStyle name="Comma 5 6 2 3 2 2 2 2" xfId="55090" xr:uid="{9C39AB7F-C3A2-4528-B2B2-A00AA933C4B9}"/>
    <cellStyle name="Comma 5 6 2 3 2 2 3" xfId="26273" xr:uid="{9A23E0F6-0D4B-4E6B-9DF2-FC67E3116075}"/>
    <cellStyle name="Comma 5 6 2 3 2 2 4" xfId="18531" xr:uid="{00D3D6A6-54B8-4A21-A1BD-E21F98F57EEB}"/>
    <cellStyle name="Comma 5 6 2 3 2 2 4 2" xfId="45769" xr:uid="{7A2FC6BC-C1F9-4933-9B4D-00359E1AC743}"/>
    <cellStyle name="Comma 5 6 2 3 2 2 5" xfId="35519" xr:uid="{A73F22A9-A742-4B28-BD3B-2BCF5D1E5ED4}"/>
    <cellStyle name="Comma 5 6 2 3 2 3" xfId="10984" xr:uid="{9B72D2E4-71DB-4C9A-BF5F-44B99041F336}"/>
    <cellStyle name="Comma 5 6 2 3 2 3 2" xfId="21364" xr:uid="{43D76BF7-B7C1-47BF-8484-77C0099100F1}"/>
    <cellStyle name="Comma 5 6 2 3 2 3 2 2" xfId="48602" xr:uid="{21FF1955-7A46-4D85-965F-44F7E1E1FB13}"/>
    <cellStyle name="Comma 5 6 2 3 2 3 3" xfId="38352" xr:uid="{C3496C18-9B62-4CC5-BA55-ADB5E45E638B}"/>
    <cellStyle name="Comma 5 6 2 3 2 4" xfId="25086" xr:uid="{F4F25336-4A19-4E28-8556-B127BE580BF9}"/>
    <cellStyle name="Comma 5 6 2 3 2 4 2" xfId="52108" xr:uid="{85A160F5-3792-4C74-B5F2-DD54343BA9BB}"/>
    <cellStyle name="Comma 5 6 2 3 2 5" xfId="15698" xr:uid="{5C61377B-E39A-491E-A6DA-35494857CC49}"/>
    <cellStyle name="Comma 5 6 2 3 2 5 2" xfId="42936" xr:uid="{5F028B12-BEF2-4883-867C-B92060CF5B1C}"/>
    <cellStyle name="Comma 5 6 2 3 2 6" xfId="31140" xr:uid="{8CE2E9AE-B60A-4740-95E4-7AD5DBBA21F2}"/>
    <cellStyle name="Comma 5 6 2 3 3" xfId="3626" xr:uid="{4DA2439D-6883-4D42-8710-40088E8FDB47}"/>
    <cellStyle name="Comma 5 6 2 3 4" xfId="4453" xr:uid="{F697BB6C-3A42-458E-B371-E5A2C913DBB4}"/>
    <cellStyle name="Comma 5 6 2 3 4 2" xfId="9206" xr:uid="{A974321F-36DB-4C0E-8D9A-242629B0F900}"/>
    <cellStyle name="Comma 5 6 2 3 4 2 2" xfId="19586" xr:uid="{88E60163-5162-46AB-9AAE-E1A7D1C7694F}"/>
    <cellStyle name="Comma 5 6 2 3 4 2 2 2" xfId="46824" xr:uid="{9E295D91-2ECB-4B8A-BA86-FED2DAA424A0}"/>
    <cellStyle name="Comma 5 6 2 3 4 2 3" xfId="36574" xr:uid="{3FE65901-C016-4250-A757-F97565B6598E}"/>
    <cellStyle name="Comma 5 6 2 3 4 3" xfId="12039" xr:uid="{8B4BC1F0-D272-45A0-BBFF-2582A5669875}"/>
    <cellStyle name="Comma 5 6 2 3 4 3 2" xfId="22419" xr:uid="{66DFCA9A-12A6-476C-B7C6-2E1284FC900F}"/>
    <cellStyle name="Comma 5 6 2 3 4 3 2 2" xfId="49657" xr:uid="{B0094792-17EC-49BF-9ACB-16B6BD79C0EF}"/>
    <cellStyle name="Comma 5 6 2 3 4 3 3" xfId="39407" xr:uid="{B1661D2B-2321-4F76-AC2D-6199AB755ACA}"/>
    <cellStyle name="Comma 5 6 2 3 4 4" xfId="16753" xr:uid="{54167D9D-F649-4212-AF26-58848093C3DA}"/>
    <cellStyle name="Comma 5 6 2 3 4 4 2" xfId="43991" xr:uid="{07B74E57-A139-4DA2-85E4-F4A40AADEC23}"/>
    <cellStyle name="Comma 5 6 2 3 4 5" xfId="32195" xr:uid="{32CC47B4-5463-47C7-BDFE-360BB4692964}"/>
    <cellStyle name="Comma 5 6 2 3 5" xfId="5611" xr:uid="{EB316D42-C0A0-45F1-B3AF-574285CF1411}"/>
    <cellStyle name="Comma 5 6 2 3 6" xfId="22875" xr:uid="{82CD3C43-594E-410C-858E-F2186082A39E}"/>
    <cellStyle name="Comma 5 6 2 3 6 2" xfId="50094" xr:uid="{466E9A67-E0A2-4930-9C9F-EAC0601FC841}"/>
    <cellStyle name="Comma 5 6 2 3 7" xfId="13575" xr:uid="{4AA5E264-2992-43E4-B289-D9E5B5B1251B}"/>
    <cellStyle name="Comma 5 6 2 3 7 2" xfId="40813" xr:uid="{1E99127A-45ED-41AF-BA69-A314375B8816}"/>
    <cellStyle name="Comma 5 6 2 4" xfId="1699" xr:uid="{B6ED76F5-1C51-4F52-9118-2A5361023297}"/>
    <cellStyle name="Comma 5 6 2 4 2" xfId="3088" xr:uid="{C693FD60-F74E-41E3-A71A-50B551CC0082}"/>
    <cellStyle name="Comma 5 6 2 4 2 2" xfId="8149" xr:uid="{5122665F-BC05-47F9-86FC-73887F894B49}"/>
    <cellStyle name="Comma 5 6 2 4 2 2 2" xfId="28831" xr:uid="{088754B3-8941-495C-A7B5-DB99EFA1CBFE}"/>
    <cellStyle name="Comma 5 6 2 4 2 2 2 2" xfId="55088" xr:uid="{0FF86E7B-AA9C-4D74-B12B-235A5B5B1F21}"/>
    <cellStyle name="Comma 5 6 2 4 2 2 3" xfId="28284" xr:uid="{873C3305-3F4D-4C0D-B064-AB32A3744376}"/>
    <cellStyle name="Comma 5 6 2 4 2 2 4" xfId="18529" xr:uid="{EEBF5D30-699D-472F-A2C1-01D0C0F6AED8}"/>
    <cellStyle name="Comma 5 6 2 4 2 2 4 2" xfId="45767" xr:uid="{7F707CC9-6A51-4B0A-8A0C-6C7B7A264261}"/>
    <cellStyle name="Comma 5 6 2 4 2 2 5" xfId="35517" xr:uid="{9767CDC6-56BF-4005-B792-BDE583D0A0C7}"/>
    <cellStyle name="Comma 5 6 2 4 2 3" xfId="10982" xr:uid="{B1138E8C-C486-40CE-861B-67B8E56BAAE3}"/>
    <cellStyle name="Comma 5 6 2 4 2 3 2" xfId="21362" xr:uid="{9AFD92CB-4AEB-40A0-A412-F141EF601293}"/>
    <cellStyle name="Comma 5 6 2 4 2 3 2 2" xfId="48600" xr:uid="{FBFEF748-1F00-4902-BDF4-C07074966D47}"/>
    <cellStyle name="Comma 5 6 2 4 2 3 3" xfId="38350" xr:uid="{8E76A794-49AD-4596-A0C1-6FADDBAB1BF0}"/>
    <cellStyle name="Comma 5 6 2 4 2 4" xfId="23266" xr:uid="{16F95092-2232-4DCC-BCD7-A99F8685FE47}"/>
    <cellStyle name="Comma 5 6 2 4 2 4 2" xfId="50452" xr:uid="{BF6ADAFD-C50C-4EF3-B6A1-BF1BB71D6BF1}"/>
    <cellStyle name="Comma 5 6 2 4 2 5" xfId="15696" xr:uid="{B0EAADDD-F7CF-40BD-A9E2-DADFAEE5BBC5}"/>
    <cellStyle name="Comma 5 6 2 4 2 5 2" xfId="42934" xr:uid="{4DC58CC2-E240-43CA-A470-280AE7E14765}"/>
    <cellStyle name="Comma 5 6 2 4 2 6" xfId="31138" xr:uid="{8FEF29FC-B4AB-4C06-BD7D-F56ACA193B3D}"/>
    <cellStyle name="Comma 5 6 2 4 3" xfId="3741" xr:uid="{17399F77-C42F-4F97-9103-4B30F3BBCE35}"/>
    <cellStyle name="Comma 5 6 2 4 4" xfId="5612" xr:uid="{42625915-9B5E-4C8D-BA9D-AF92A607ECC5}"/>
    <cellStyle name="Comma 5 6 2 4 5" xfId="23111" xr:uid="{46A49A3B-1B22-44F7-B41A-31E28AE90089}"/>
    <cellStyle name="Comma 5 6 2 4 5 2" xfId="50310" xr:uid="{0077979A-EFC3-443E-A21B-C427D122239A}"/>
    <cellStyle name="Comma 5 6 2 4 6" xfId="13573" xr:uid="{5FF57554-70C1-4765-9C55-31260D145E90}"/>
    <cellStyle name="Comma 5 6 2 4 6 2" xfId="40811" xr:uid="{72AFB397-420F-48BC-9BE1-C13E644B651D}"/>
    <cellStyle name="Comma 5 6 2 5" xfId="1694" xr:uid="{6FCBD423-9275-4D86-BA54-2BD52EF60FCC}"/>
    <cellStyle name="Comma 5 6 2 5 2" xfId="2706" xr:uid="{751C310C-8737-49BA-B0CB-A31165CAF97C}"/>
    <cellStyle name="Comma 5 6 2 5 2 2" xfId="7812" xr:uid="{C1BD2AD5-C47B-4C76-961A-207CC366309B}"/>
    <cellStyle name="Comma 5 6 2 5 2 2 2" xfId="18192" xr:uid="{9D03B2E2-0AFD-4386-9F61-B3480C600043}"/>
    <cellStyle name="Comma 5 6 2 5 2 2 2 2" xfId="45430" xr:uid="{B875422B-9B43-4F42-857E-697B7F773BA7}"/>
    <cellStyle name="Comma 5 6 2 5 2 2 3" xfId="35180" xr:uid="{125BEDCE-95FD-4D5B-BCF2-116D87910C89}"/>
    <cellStyle name="Comma 5 6 2 5 2 3" xfId="10645" xr:uid="{8BF2408B-7947-48B6-B55C-84C8D2D58B9E}"/>
    <cellStyle name="Comma 5 6 2 5 2 3 2" xfId="21025" xr:uid="{55C0ED8E-F477-48EB-B6FF-2E4E98984FD4}"/>
    <cellStyle name="Comma 5 6 2 5 2 3 2 2" xfId="48263" xr:uid="{900830FC-C308-4AC2-BB70-1E95AAED9CAD}"/>
    <cellStyle name="Comma 5 6 2 5 2 3 3" xfId="38013" xr:uid="{D06EA6E6-18E4-4434-A239-108E31C38FE1}"/>
    <cellStyle name="Comma 5 6 2 5 2 4" xfId="27056" xr:uid="{726A0D77-2801-4D6C-91D9-03B62E3AEDD3}"/>
    <cellStyle name="Comma 5 6 2 5 2 4 2" xfId="53685" xr:uid="{20502A0D-3B03-4D3E-A199-C664FFD29A13}"/>
    <cellStyle name="Comma 5 6 2 5 2 5" xfId="28082" xr:uid="{AA71667C-AA5A-4660-A972-E23664FF44BE}"/>
    <cellStyle name="Comma 5 6 2 5 2 6" xfId="15359" xr:uid="{587B31D2-3D2A-4C82-9EB0-677077577C9B}"/>
    <cellStyle name="Comma 5 6 2 5 2 6 2" xfId="42597" xr:uid="{61BADAB9-4629-4920-9EAA-DF2A97FE3B84}"/>
    <cellStyle name="Comma 5 6 2 5 2 7" xfId="30801" xr:uid="{2EB24105-C8C6-47E0-A686-B5B03F6086C2}"/>
    <cellStyle name="Comma 5 6 2 5 3" xfId="3622" xr:uid="{6D3E89F0-F13D-4EBA-8D10-1EAAF37001C8}"/>
    <cellStyle name="Comma 5 6 2 5 4" xfId="5609" xr:uid="{88CA0086-B058-4506-9176-61B835C0CA37}"/>
    <cellStyle name="Comma 5 6 2 5 5" xfId="23216" xr:uid="{5A1FD9A9-3C3A-48C0-82C8-5F676C2FC488}"/>
    <cellStyle name="Comma 5 6 2 5 5 2" xfId="50406" xr:uid="{0D07F7DE-5C4E-47D4-BBE1-4C1BFC83B49C}"/>
    <cellStyle name="Comma 5 6 2 5 6" xfId="13089" xr:uid="{B0CDD6F4-B04E-46B8-B67B-1C79E18127E6}"/>
    <cellStyle name="Comma 5 6 2 5 6 2" xfId="40327" xr:uid="{3223E503-2C7D-4214-A885-74E1FCE21A42}"/>
    <cellStyle name="Comma 5 6 2 6" xfId="2328" xr:uid="{BE41A275-04BF-428C-9E2F-AA5644C0C8F2}"/>
    <cellStyle name="Comma 5 6 2 6 2" xfId="7436" xr:uid="{D6CFBD79-AB1C-4465-97F8-FC96E95BD916}"/>
    <cellStyle name="Comma 5 6 2 6 2 2" xfId="17816" xr:uid="{2AA4CCC6-B88C-46D6-AFA3-287E65713FD5}"/>
    <cellStyle name="Comma 5 6 2 6 2 2 2" xfId="45054" xr:uid="{BD74AD59-7F44-4DC7-8E3B-96982DCBFC19}"/>
    <cellStyle name="Comma 5 6 2 6 2 3" xfId="34804" xr:uid="{847E4BFA-97AF-4917-B7B0-A4D41C75E9AB}"/>
    <cellStyle name="Comma 5 6 2 6 3" xfId="10269" xr:uid="{24779B8A-E3E0-442F-ACFD-2FB2B926176D}"/>
    <cellStyle name="Comma 5 6 2 6 3 2" xfId="20649" xr:uid="{86239626-5D85-4403-A7CB-0ACF099FFCC9}"/>
    <cellStyle name="Comma 5 6 2 6 3 2 2" xfId="47887" xr:uid="{5A82031B-16EB-433E-A85C-3830020A8099}"/>
    <cellStyle name="Comma 5 6 2 6 3 3" xfId="37637" xr:uid="{8F8B8953-4593-4F88-99BF-3822B1C01CDD}"/>
    <cellStyle name="Comma 5 6 2 6 4" xfId="23009" xr:uid="{6DBD675B-B21F-4D86-B6BB-C02C58600F31}"/>
    <cellStyle name="Comma 5 6 2 6 4 2" xfId="50217" xr:uid="{35EF478F-A2C8-49ED-84BD-E481D1592F20}"/>
    <cellStyle name="Comma 5 6 2 6 5" xfId="26484" xr:uid="{D9DE6175-144E-47F1-A96E-5F4A82DB763C}"/>
    <cellStyle name="Comma 5 6 2 6 6" xfId="14983" xr:uid="{3BF57DBF-4D9D-4987-9489-3512C617D1B6}"/>
    <cellStyle name="Comma 5 6 2 6 6 2" xfId="42221" xr:uid="{86B01509-F326-44BA-9E42-B33FEA4E3C5F}"/>
    <cellStyle name="Comma 5 6 2 6 7" xfId="30425" xr:uid="{32EB7F78-66A3-4D3F-99D5-C31CFFE49FB5}"/>
    <cellStyle name="Comma 5 6 2 7" xfId="3869" xr:uid="{15CC5A32-4B65-4DEB-A3F6-A9B87B1EF22F}"/>
    <cellStyle name="Comma 5 6 2 7 2" xfId="8684" xr:uid="{CCD6B677-4723-45D3-95A5-309992C5780B}"/>
    <cellStyle name="Comma 5 6 2 7 2 2" xfId="19064" xr:uid="{4B4144B8-42B1-4253-90F6-32A1523DCACE}"/>
    <cellStyle name="Comma 5 6 2 7 2 2 2" xfId="46302" xr:uid="{CAE55230-0A9E-4F96-9075-D1532F8EDFF0}"/>
    <cellStyle name="Comma 5 6 2 7 2 3" xfId="36052" xr:uid="{141CFC02-30FC-4B4E-9DD9-019E67422031}"/>
    <cellStyle name="Comma 5 6 2 7 3" xfId="11517" xr:uid="{7D1FF652-DBC4-484E-BD81-E6BECF77ED38}"/>
    <cellStyle name="Comma 5 6 2 7 3 2" xfId="21897" xr:uid="{F662EEF1-2A7E-4FB0-965F-12BA2D5F1208}"/>
    <cellStyle name="Comma 5 6 2 7 3 2 2" xfId="49135" xr:uid="{7EE027B9-18DF-44A6-89C2-759AC1761EF7}"/>
    <cellStyle name="Comma 5 6 2 7 3 3" xfId="38885" xr:uid="{770CE971-5586-44C8-87D2-2CDEC7674FC6}"/>
    <cellStyle name="Comma 5 6 2 7 4" xfId="26479" xr:uid="{4C7B5BA9-F37F-4342-A984-6466CA66251E}"/>
    <cellStyle name="Comma 5 6 2 7 4 2" xfId="53227" xr:uid="{F86C67E5-0F5F-4023-B16B-098BF13E844B}"/>
    <cellStyle name="Comma 5 6 2 7 5" xfId="26407" xr:uid="{B1F02DF4-4062-4D62-A494-BC49D7EEA22B}"/>
    <cellStyle name="Comma 5 6 2 7 6" xfId="16231" xr:uid="{607DD06E-8B32-49AB-825C-8477C43B068F}"/>
    <cellStyle name="Comma 5 6 2 7 6 2" xfId="43469" xr:uid="{0C8D492D-DD8C-4B91-B3F6-146950E0B5AC}"/>
    <cellStyle name="Comma 5 6 2 7 7" xfId="31673" xr:uid="{143C8C91-1078-4571-954C-708B0A851480}"/>
    <cellStyle name="Comma 5 6 2 8" xfId="4904" xr:uid="{FDD225BF-1224-4995-9590-3BAE2843F73E}"/>
    <cellStyle name="Comma 5 6 2 8 2" xfId="14196" xr:uid="{1A688C3C-162B-413F-A93B-67FF5B204703}"/>
    <cellStyle name="Comma 5 6 2 8 2 2" xfId="41434" xr:uid="{AA645A05-D383-4AD5-A2E5-BACF32EFAB9E}"/>
    <cellStyle name="Comma 5 6 2 8 3" xfId="32468" xr:uid="{79EB79D9-823F-4E17-8B24-BEEC146C1AC5}"/>
    <cellStyle name="Comma 5 6 2 9" xfId="6649" xr:uid="{C64A3347-219B-4415-B082-64DB518D084D}"/>
    <cellStyle name="Comma 5 6 2 9 2" xfId="17029" xr:uid="{0B87D864-448D-4FAB-8A6A-E1111ABCBDB8}"/>
    <cellStyle name="Comma 5 6 2 9 2 2" xfId="44267" xr:uid="{8F3B2434-0E55-42BC-849C-BA83E2C6AF74}"/>
    <cellStyle name="Comma 5 6 2 9 3" xfId="34017" xr:uid="{AE3567EF-05D1-4B5A-BBAA-84DAAC73AC43}"/>
    <cellStyle name="Comma 5 6 3" xfId="536" xr:uid="{D9349516-13A9-4567-95BA-9CA20EE7D795}"/>
    <cellStyle name="Comma 5 6 3 10" xfId="12699" xr:uid="{2447C1C5-17A5-4602-864C-4A0A0BB6723B}"/>
    <cellStyle name="Comma 5 6 3 10 2" xfId="39937" xr:uid="{04E7D554-3C63-4306-A620-94200D5F8D0B}"/>
    <cellStyle name="Comma 5 6 3 11" xfId="29640" xr:uid="{32410E0A-B8C9-4F0D-8DE2-2152A98200F7}"/>
    <cellStyle name="Comma 5 6 3 2" xfId="1701" xr:uid="{CC8F2DA8-17CE-4F6E-AC89-3206AD7250B2}"/>
    <cellStyle name="Comma 5 6 3 2 2" xfId="3091" xr:uid="{648D32F9-B627-4B4C-98E5-8CEFEE802557}"/>
    <cellStyle name="Comma 5 6 3 2 2 2" xfId="8152" xr:uid="{856A785C-9468-483E-8FA3-699E2FA43E89}"/>
    <cellStyle name="Comma 5 6 3 2 2 2 2" xfId="28834" xr:uid="{D9AD60DC-0641-4B8C-8D51-42E94980C0BE}"/>
    <cellStyle name="Comma 5 6 3 2 2 2 2 2" xfId="55091" xr:uid="{1F31FF81-1E8D-4992-8244-EDFA3E76EF65}"/>
    <cellStyle name="Comma 5 6 3 2 2 2 3" xfId="26506" xr:uid="{71806B88-6884-4B9F-8553-A7AC4979B4CD}"/>
    <cellStyle name="Comma 5 6 3 2 2 2 4" xfId="18532" xr:uid="{CD3BEC5A-A058-4AB4-B531-3AB5D5F283AA}"/>
    <cellStyle name="Comma 5 6 3 2 2 2 4 2" xfId="45770" xr:uid="{FA53BCD6-E84C-49BF-9912-D30843245B75}"/>
    <cellStyle name="Comma 5 6 3 2 2 2 5" xfId="35520" xr:uid="{6B510021-31F1-4448-B6EC-1026C067E492}"/>
    <cellStyle name="Comma 5 6 3 2 2 3" xfId="10985" xr:uid="{5A794C7B-0237-4706-ADB2-21BB40AF622A}"/>
    <cellStyle name="Comma 5 6 3 2 2 3 2" xfId="21365" xr:uid="{E455C006-0DB6-4B74-AC24-E4B05895ED60}"/>
    <cellStyle name="Comma 5 6 3 2 2 3 2 2" xfId="48603" xr:uid="{5DD9F89F-ACF5-4482-8D5C-D997C41AD1E3}"/>
    <cellStyle name="Comma 5 6 3 2 2 3 3" xfId="38353" xr:uid="{3381F569-4076-4EBF-858C-DB2BC0216893}"/>
    <cellStyle name="Comma 5 6 3 2 2 4" xfId="25844" xr:uid="{40983610-F849-45BB-8B56-3802C2F60104}"/>
    <cellStyle name="Comma 5 6 3 2 2 4 2" xfId="52761" xr:uid="{4E128848-3B94-4C27-A28E-718982505B92}"/>
    <cellStyle name="Comma 5 6 3 2 2 5" xfId="15699" xr:uid="{ED019278-580E-47F5-9A1E-3C59ACD7EAEA}"/>
    <cellStyle name="Comma 5 6 3 2 2 5 2" xfId="42937" xr:uid="{740854F7-47B2-42E9-B5B0-C4C6FBB3BAEF}"/>
    <cellStyle name="Comma 5 6 3 2 2 6" xfId="31141" xr:uid="{8839FC52-B77F-4A4B-890E-9716718F0415}"/>
    <cellStyle name="Comma 5 6 3 2 3" xfId="3590" xr:uid="{A821120D-77DB-4620-B670-3BA1B28D1F4E}"/>
    <cellStyle name="Comma 5 6 3 2 4" xfId="5613" xr:uid="{17328E45-617A-40A9-ADF6-B051DB2DDC3F}"/>
    <cellStyle name="Comma 5 6 3 2 5" xfId="24569" xr:uid="{934ACA4B-5732-4ADC-9AF3-FC0A662033D8}"/>
    <cellStyle name="Comma 5 6 3 2 5 2" xfId="51639" xr:uid="{9BA17DC5-1AD7-4B9F-B3D3-FBC1E6B7F683}"/>
    <cellStyle name="Comma 5 6 3 2 6" xfId="13576" xr:uid="{25D7FD73-C098-48CE-9B63-CA334A87F8BF}"/>
    <cellStyle name="Comma 5 6 3 2 6 2" xfId="40814" xr:uid="{68A708C8-51D9-4CB9-90DB-49B0BF40FD05}"/>
    <cellStyle name="Comma 5 6 3 3" xfId="1702" xr:uid="{05337631-D35E-4766-BDA3-DB4BBA072CCE}"/>
    <cellStyle name="Comma 5 6 3 3 2" xfId="2723" xr:uid="{906FCD9D-5809-4D42-933D-0C00EF050FF2}"/>
    <cellStyle name="Comma 5 6 3 3 2 2" xfId="7828" xr:uid="{EAFC1919-BAFB-4860-976A-F92C8D4F2A17}"/>
    <cellStyle name="Comma 5 6 3 3 2 2 2" xfId="18208" xr:uid="{5B3E4517-8A99-4C9E-90D6-893A8A32B1AA}"/>
    <cellStyle name="Comma 5 6 3 3 2 2 2 2" xfId="45446" xr:uid="{419BD4D4-3178-48F5-A75F-A5CD770BBD49}"/>
    <cellStyle name="Comma 5 6 3 3 2 2 3" xfId="35196" xr:uid="{E576EA87-6E80-4C3C-9714-D21DE36AC8CE}"/>
    <cellStyle name="Comma 5 6 3 3 2 3" xfId="10661" xr:uid="{E6733A24-1E6B-41A2-9F2C-490CA78B5F94}"/>
    <cellStyle name="Comma 5 6 3 3 2 3 2" xfId="21041" xr:uid="{3497C287-A097-4143-A1A4-CA79E9CE43BE}"/>
    <cellStyle name="Comma 5 6 3 3 2 3 2 2" xfId="48279" xr:uid="{8C110259-8C02-4A5F-BD69-7FA929FCC0F2}"/>
    <cellStyle name="Comma 5 6 3 3 2 3 3" xfId="38029" xr:uid="{4D5A85AC-7CBE-4958-8983-B01DC27A342C}"/>
    <cellStyle name="Comma 5 6 3 3 2 4" xfId="15375" xr:uid="{BB28480B-00B5-4403-B7C7-7AC569F52B4E}"/>
    <cellStyle name="Comma 5 6 3 3 2 4 2" xfId="42613" xr:uid="{1FB22C7A-7B80-4BEC-B902-06BD89C19CA1}"/>
    <cellStyle name="Comma 5 6 3 3 2 5" xfId="30817" xr:uid="{B15D5040-526B-4440-86F5-66C3BCE87915}"/>
    <cellStyle name="Comma 5 6 3 3 3" xfId="3592" xr:uid="{46311A31-E791-4D5F-8614-53D2D0C7BC84}"/>
    <cellStyle name="Comma 5 6 3 3 4" xfId="5614" xr:uid="{888C4926-C1DE-4B3B-A7C5-FED31719619F}"/>
    <cellStyle name="Comma 5 6 3 3 5" xfId="22854" xr:uid="{29261258-BD14-4BB6-B3D7-8B04E10B314B}"/>
    <cellStyle name="Comma 5 6 3 3 5 2" xfId="50074" xr:uid="{F85FDEE3-A005-4EA1-9BBE-A1837D9A59E2}"/>
    <cellStyle name="Comma 5 6 3 3 6" xfId="13108" xr:uid="{58595110-09BB-4E84-9A17-54A0852CB2CA}"/>
    <cellStyle name="Comma 5 6 3 3 6 2" xfId="40346" xr:uid="{611932DE-3C3A-4BD4-B987-A1A4A2AA5BC4}"/>
    <cellStyle name="Comma 5 6 3 4" xfId="1700" xr:uid="{EC1D2E7B-3395-4B4F-B3C6-287B0BB948FA}"/>
    <cellStyle name="Comma 5 6 3 4 2" xfId="4708" xr:uid="{05A5162B-30BB-4C1B-87BA-E8825968F32B}"/>
    <cellStyle name="Comma 5 6 3 4 2 2" xfId="9441" xr:uid="{8D255EA0-7C68-45CD-956A-90C6130EC9BD}"/>
    <cellStyle name="Comma 5 6 3 4 2 2 2" xfId="19821" xr:uid="{4ECCA91E-738F-4E64-A837-89B311235922}"/>
    <cellStyle name="Comma 5 6 3 4 2 2 2 2" xfId="47059" xr:uid="{43160F40-76A8-4796-9553-65EA44F68AEC}"/>
    <cellStyle name="Comma 5 6 3 4 2 2 3" xfId="36809" xr:uid="{4CDE8AC5-7C38-4264-8887-6C06B4229155}"/>
    <cellStyle name="Comma 5 6 3 4 2 3" xfId="12274" xr:uid="{4AF580B4-3FE6-4FAA-91B7-200F44F9030D}"/>
    <cellStyle name="Comma 5 6 3 4 2 3 2" xfId="22654" xr:uid="{008BEA46-C56D-4CA0-91D7-C452F53857B0}"/>
    <cellStyle name="Comma 5 6 3 4 2 3 2 2" xfId="49892" xr:uid="{4651EB18-06F1-475F-8A64-2D7EE2154FED}"/>
    <cellStyle name="Comma 5 6 3 4 2 3 3" xfId="39642" xr:uid="{0F8E7A62-4613-43E1-B7BD-09366B42B3CB}"/>
    <cellStyle name="Comma 5 6 3 4 2 4" xfId="28311" xr:uid="{23DF4167-B5FB-41B4-9D7E-3CAB32E99E5C}"/>
    <cellStyle name="Comma 5 6 3 4 2 4 2" xfId="54662" xr:uid="{23CF0644-B2BC-421A-A34A-19B232386406}"/>
    <cellStyle name="Comma 5 6 3 4 2 5" xfId="26681" xr:uid="{EECE52BA-E172-409B-A5BC-6245E6036DFA}"/>
    <cellStyle name="Comma 5 6 3 4 2 6" xfId="16988" xr:uid="{E2438892-E937-49A1-AC01-21DFFA4EEFF7}"/>
    <cellStyle name="Comma 5 6 3 4 2 6 2" xfId="44226" xr:uid="{779966AB-6F46-499C-AA85-E0D1388CC8A5}"/>
    <cellStyle name="Comma 5 6 3 4 2 7" xfId="32430" xr:uid="{7E3ACE29-1EBC-40A1-9D99-ED042144871E}"/>
    <cellStyle name="Comma 5 6 3 4 3" xfId="24286" xr:uid="{35106F4F-A6A1-4B95-821A-9199587FEF9E}"/>
    <cellStyle name="Comma 5 6 3 5" xfId="4175" xr:uid="{7D69B0BF-38BC-4594-B4FA-91A1C43CB81A}"/>
    <cellStyle name="Comma 5 6 3 5 2" xfId="8928" xr:uid="{2040EA92-0F83-4B29-985B-4519DAE367B0}"/>
    <cellStyle name="Comma 5 6 3 5 2 2" xfId="29040" xr:uid="{5597B6BF-EA9C-4FB5-A662-D8BC5446CE3D}"/>
    <cellStyle name="Comma 5 6 3 5 2 2 2" xfId="55297" xr:uid="{56064AD9-7335-4EC8-AC78-1DBF0C4A7518}"/>
    <cellStyle name="Comma 5 6 3 5 2 3" xfId="27108" xr:uid="{B56DF582-43CF-44F5-AEA7-E723BB81CB0B}"/>
    <cellStyle name="Comma 5 6 3 5 2 4" xfId="19308" xr:uid="{D8E1AC65-70D9-4584-8ADE-C7BBF5C5310C}"/>
    <cellStyle name="Comma 5 6 3 5 2 4 2" xfId="46546" xr:uid="{DC242EAF-FCF9-41D8-9679-0A3FD9DF4607}"/>
    <cellStyle name="Comma 5 6 3 5 2 5" xfId="36296" xr:uid="{B30884C8-0277-4259-87F7-9F5A5A5DB3B3}"/>
    <cellStyle name="Comma 5 6 3 5 3" xfId="11761" xr:uid="{FC8252ED-690C-4CA9-B771-3961BB4DE4E7}"/>
    <cellStyle name="Comma 5 6 3 5 3 2" xfId="22141" xr:uid="{B910CC7F-0F4E-445A-A790-F0A58313D523}"/>
    <cellStyle name="Comma 5 6 3 5 3 2 2" xfId="49379" xr:uid="{5CCFE050-5561-4ECF-AA12-497A7C80688B}"/>
    <cellStyle name="Comma 5 6 3 5 3 3" xfId="39129" xr:uid="{CFA23F75-858E-4D74-A7EE-FD841A5B71F9}"/>
    <cellStyle name="Comma 5 6 3 5 4" xfId="25685" xr:uid="{8E9DFEB5-E54F-4DCD-8721-D55308593B1D}"/>
    <cellStyle name="Comma 5 6 3 5 4 2" xfId="52655" xr:uid="{7335EF2F-ED76-45D6-B881-3B0596EDA6C6}"/>
    <cellStyle name="Comma 5 6 3 5 5" xfId="16475" xr:uid="{5C320E0B-21F5-446F-A449-24CBAF4EBF3F}"/>
    <cellStyle name="Comma 5 6 3 5 5 2" xfId="43713" xr:uid="{637A78CA-9B35-43E9-A0E0-F4C9EC69E172}"/>
    <cellStyle name="Comma 5 6 3 5 6" xfId="31917" xr:uid="{72A3796C-B37F-4DCE-8D1F-97D5AE4C9E71}"/>
    <cellStyle name="Comma 5 6 3 6" xfId="4906" xr:uid="{F9461FD3-92D0-4E86-87B6-D8930426E763}"/>
    <cellStyle name="Comma 5 6 3 6 2" xfId="28722" xr:uid="{BFE62B58-7EB8-42F0-8B29-9B440B7CFFBC}"/>
    <cellStyle name="Comma 5 6 3 6 2 2" xfId="54986" xr:uid="{2503BAAB-3533-4AE0-B0CC-A2079F393AB8}"/>
    <cellStyle name="Comma 5 6 3 6 3" xfId="26041" xr:uid="{4F9144FD-A7E0-4A3A-9D1F-0C187A44701A}"/>
    <cellStyle name="Comma 5 6 3 6 4" xfId="14198" xr:uid="{AC7AFE0A-85D2-466F-B696-F32422964EDC}"/>
    <cellStyle name="Comma 5 6 3 6 4 2" xfId="41436" xr:uid="{EF946981-6FFB-401F-9FA8-4654E9B9213A}"/>
    <cellStyle name="Comma 5 6 3 6 5" xfId="32470" xr:uid="{0754CF93-50A2-49A8-A51C-6AD29A597676}"/>
    <cellStyle name="Comma 5 6 3 7" xfId="6651" xr:uid="{62199068-0282-4DD2-B370-63FEA8EBA385}"/>
    <cellStyle name="Comma 5 6 3 7 2" xfId="26308" xr:uid="{AB1B7E48-2421-4203-AD8A-BBFE9E306FD5}"/>
    <cellStyle name="Comma 5 6 3 7 2 2" xfId="53101" xr:uid="{4731C5B2-3102-47E7-B0F8-DD57A1713F2D}"/>
    <cellStyle name="Comma 5 6 3 7 3" xfId="27439" xr:uid="{8A08C226-5B64-4CCF-B307-30336C8DC504}"/>
    <cellStyle name="Comma 5 6 3 7 4" xfId="17031" xr:uid="{D1282652-4F7C-4138-9802-A968F4DE7B54}"/>
    <cellStyle name="Comma 5 6 3 7 4 2" xfId="44269" xr:uid="{31B6FD5D-861C-4D04-930A-61E9EB6AF6E9}"/>
    <cellStyle name="Comma 5 6 3 7 5" xfId="34019" xr:uid="{75A96CDD-3B8B-41F0-85E2-F60B7CB0DD0B}"/>
    <cellStyle name="Comma 5 6 3 8" xfId="9484" xr:uid="{BE734524-4EBE-4ECC-A5D1-11A6A498DF69}"/>
    <cellStyle name="Comma 5 6 3 8 2" xfId="19864" xr:uid="{9A72CF58-A343-4816-A836-72D0210B5C35}"/>
    <cellStyle name="Comma 5 6 3 8 2 2" xfId="47102" xr:uid="{2AD4807D-7097-4846-9EDF-80889FE48BB5}"/>
    <cellStyle name="Comma 5 6 3 8 3" xfId="36852" xr:uid="{856AE8E5-5FA3-40A5-B9C9-C3A2CA99AB82}"/>
    <cellStyle name="Comma 5 6 3 9" xfId="24383" xr:uid="{0513F6AF-3B93-4EA2-BE59-3A728F8FFE59}"/>
    <cellStyle name="Comma 5 6 3 9 2" xfId="51469" xr:uid="{BB02F8B7-6564-49D3-91F0-AA9289EDD301}"/>
    <cellStyle name="Comma 5 6 4" xfId="537" xr:uid="{8A055DBB-FCF8-49AA-B727-B64162A86C64}"/>
    <cellStyle name="Comma 5 6 4 10" xfId="13577" xr:uid="{6DB63456-4572-45F4-9C86-6F3F29F0EE72}"/>
    <cellStyle name="Comma 5 6 4 10 2" xfId="40815" xr:uid="{AA50A94E-233F-4524-A8A8-4967026B366C}"/>
    <cellStyle name="Comma 5 6 4 11" xfId="29641" xr:uid="{BE4DDD9F-F068-4837-8F93-0060541D55F1}"/>
    <cellStyle name="Comma 5 6 4 2" xfId="1704" xr:uid="{992A2A27-A711-46FA-936F-3685FCDC3BF5}"/>
    <cellStyle name="Comma 5 6 4 2 2" xfId="23265" xr:uid="{AD2C3990-73A0-4C12-810C-36DE5FDD9B93}"/>
    <cellStyle name="Comma 5 6 4 2 3" xfId="23650" xr:uid="{E440ADBD-C015-45DC-92DD-6A5455CACEEB}"/>
    <cellStyle name="Comma 5 6 4 2 3 2" xfId="50812" xr:uid="{9BAE3D59-9ABA-4252-B5DA-1079066938DF}"/>
    <cellStyle name="Comma 5 6 4 3" xfId="1705" xr:uid="{67FA8094-2BBC-4E69-A620-DB6B1D2BBE70}"/>
    <cellStyle name="Comma 5 6 4 4" xfId="1703" xr:uid="{32219F72-DC8C-467A-A3DF-A282D7A5C5E0}"/>
    <cellStyle name="Comma 5 6 4 5" xfId="4454" xr:uid="{338DDF01-D6F0-4C39-8D6E-A3FEB03FA4B0}"/>
    <cellStyle name="Comma 5 6 4 5 2" xfId="9207" xr:uid="{A88E8C51-56C5-4CB2-AB24-B8B586D1AA29}"/>
    <cellStyle name="Comma 5 6 4 5 2 2" xfId="19587" xr:uid="{F5CB7F36-9C43-454A-A9C2-EEAF44922655}"/>
    <cellStyle name="Comma 5 6 4 5 2 2 2" xfId="46825" xr:uid="{90E49AE5-E956-4896-B644-D0164EE1818D}"/>
    <cellStyle name="Comma 5 6 4 5 2 3" xfId="36575" xr:uid="{6FB4F369-6CC2-4E99-9D0E-9E781CBA480F}"/>
    <cellStyle name="Comma 5 6 4 5 3" xfId="12040" xr:uid="{A9D09F3B-C708-4230-A1B4-069613060E6D}"/>
    <cellStyle name="Comma 5 6 4 5 3 2" xfId="22420" xr:uid="{58658410-EB7E-4596-9620-A7C9370EA908}"/>
    <cellStyle name="Comma 5 6 4 5 3 2 2" xfId="49658" xr:uid="{AD7B5A51-5F93-447F-9C33-D9B192937A99}"/>
    <cellStyle name="Comma 5 6 4 5 3 3" xfId="39408" xr:uid="{34060F17-83BB-4226-B823-36FDEB70F1EF}"/>
    <cellStyle name="Comma 5 6 4 5 4" xfId="16754" xr:uid="{56C76141-54BD-4321-A308-91FC8697096E}"/>
    <cellStyle name="Comma 5 6 4 5 4 2" xfId="43992" xr:uid="{E18F1F83-6407-462C-92AC-DD47DE95F6EA}"/>
    <cellStyle name="Comma 5 6 4 5 5" xfId="32196" xr:uid="{269F41C4-7284-4A31-BFB6-A6E34BBD8AD3}"/>
    <cellStyle name="Comma 5 6 4 6" xfId="4907" xr:uid="{E3E6AC74-42F2-464D-BA4C-BDA9AB8979DB}"/>
    <cellStyle name="Comma 5 6 4 6 2" xfId="14199" xr:uid="{BF76F68F-5540-4FBB-8E1C-34657E56833B}"/>
    <cellStyle name="Comma 5 6 4 6 2 2" xfId="41437" xr:uid="{B8C2B591-6E7F-4F07-BCCD-0D7C7EE4654C}"/>
    <cellStyle name="Comma 5 6 4 6 3" xfId="32471" xr:uid="{24385C02-C058-4EF4-B065-E4A79B2E836C}"/>
    <cellStyle name="Comma 5 6 4 7" xfId="6652" xr:uid="{AF0833A6-3B6E-4A65-A3B1-501F10D7F9F9}"/>
    <cellStyle name="Comma 5 6 4 7 2" xfId="17032" xr:uid="{F73C0944-ABD0-488B-9E60-074717FB24D9}"/>
    <cellStyle name="Comma 5 6 4 7 2 2" xfId="44270" xr:uid="{E3F178D5-0565-4BCD-9670-EF0BF006C20B}"/>
    <cellStyle name="Comma 5 6 4 7 3" xfId="34020" xr:uid="{9EC091CF-0DAF-463D-97D0-3E65FF1A1C59}"/>
    <cellStyle name="Comma 5 6 4 8" xfId="9485" xr:uid="{F3F942C5-8EB1-49EF-B4C1-1D90C6435D94}"/>
    <cellStyle name="Comma 5 6 4 8 2" xfId="19865" xr:uid="{05A1D8BC-3761-46DE-9C50-6EF8BF63D81B}"/>
    <cellStyle name="Comma 5 6 4 8 2 2" xfId="47103" xr:uid="{3FCE9050-E8F3-4B19-9C79-80F40982790C}"/>
    <cellStyle name="Comma 5 6 4 8 3" xfId="36853" xr:uid="{984E7A64-5668-45B4-8A43-AE7FE6DD0076}"/>
    <cellStyle name="Comma 5 6 4 9" xfId="24624" xr:uid="{DD34B321-10AF-4A1A-9488-969C75258868}"/>
    <cellStyle name="Comma 5 6 4 9 2" xfId="51689" xr:uid="{9A61F9C0-198E-4137-8E80-C9813DC00A38}"/>
    <cellStyle name="Comma 5 6 5" xfId="1706" xr:uid="{BCFBD1B7-F371-4256-8C9B-F89E8653E1CF}"/>
    <cellStyle name="Comma 5 6 5 2" xfId="2923" xr:uid="{87DC0DDE-7BA9-437C-A3E3-FD9DEA1933D2}"/>
    <cellStyle name="Comma 5 6 5 2 2" xfId="8021" xr:uid="{B848EF22-CCFA-4479-ADD6-358E5495383E}"/>
    <cellStyle name="Comma 5 6 5 2 2 2" xfId="28291" xr:uid="{36775022-15A0-4F07-815B-4E4B6CD830E7}"/>
    <cellStyle name="Comma 5 6 5 2 2 2 2" xfId="54649" xr:uid="{E1899097-35B6-4F70-9EDC-5C102DF8AC67}"/>
    <cellStyle name="Comma 5 6 5 2 2 3" xfId="27900" xr:uid="{E25B9E1E-0A7D-4A0E-81F6-E2B515D08A57}"/>
    <cellStyle name="Comma 5 6 5 2 2 4" xfId="18401" xr:uid="{145182D1-7EA6-4A1E-8F63-9AFBA4ABA75D}"/>
    <cellStyle name="Comma 5 6 5 2 2 4 2" xfId="45639" xr:uid="{EAB5D255-5230-464F-81C3-B14A207A9F94}"/>
    <cellStyle name="Comma 5 6 5 2 2 5" xfId="35389" xr:uid="{F615957B-4F2C-4EDA-97A9-7EF9010B72D4}"/>
    <cellStyle name="Comma 5 6 5 2 3" xfId="10854" xr:uid="{D13290FC-1C81-470B-BA8B-7D0A343F44EF}"/>
    <cellStyle name="Comma 5 6 5 2 3 2" xfId="21234" xr:uid="{87589527-F303-4ACC-AFD4-6F6441A81732}"/>
    <cellStyle name="Comma 5 6 5 2 3 2 2" xfId="48472" xr:uid="{CDDA9BF5-CB80-4E05-B2F6-2F56E3C9E684}"/>
    <cellStyle name="Comma 5 6 5 2 3 3" xfId="38222" xr:uid="{AE27BD89-52E2-4EE8-8F22-E90E6D824806}"/>
    <cellStyle name="Comma 5 6 5 2 4" xfId="24876" xr:uid="{18CAAD34-8B0E-4908-8CD9-9D3A9100593B}"/>
    <cellStyle name="Comma 5 6 5 2 4 2" xfId="51919" xr:uid="{328757DE-04D7-4C91-9DC6-353B44DA8CEE}"/>
    <cellStyle name="Comma 5 6 5 2 5" xfId="15568" xr:uid="{D593DBAE-DDF4-44EA-B3C0-110C7AB37378}"/>
    <cellStyle name="Comma 5 6 5 2 5 2" xfId="42806" xr:uid="{F5B9EE21-F0EC-4537-BB17-7A2868742528}"/>
    <cellStyle name="Comma 5 6 5 2 6" xfId="31010" xr:uid="{3DDDB8AF-D8F1-463E-A4C9-11D94CCFDF62}"/>
    <cellStyle name="Comma 5 6 5 3" xfId="3593" xr:uid="{952E522D-5340-4A2D-A51B-FC9B3AC54F7A}"/>
    <cellStyle name="Comma 5 6 5 4" xfId="5615" xr:uid="{8A9B0396-157D-4AA3-AE89-EB5C1AEA760D}"/>
    <cellStyle name="Comma 5 6 5 5" xfId="22708" xr:uid="{EE857944-4DE5-44BB-9F22-6D219D18BB39}"/>
    <cellStyle name="Comma 5 6 5 5 2" xfId="49943" xr:uid="{E694F36A-1C20-426F-9BC4-423BC76DADA6}"/>
    <cellStyle name="Comma 5 6 5 6" xfId="13397" xr:uid="{28F93915-88D6-4147-BBC1-0AEFD1194648}"/>
    <cellStyle name="Comma 5 6 5 6 2" xfId="40635" xr:uid="{F4CD2E2C-C006-42F5-B1A9-DCF0E42FC2EC}"/>
    <cellStyle name="Comma 5 6 6" xfId="1707" xr:uid="{240F739E-BA33-46CA-A294-61F5A3341774}"/>
    <cellStyle name="Comma 5 6 6 2" xfId="2555" xr:uid="{9B7C1247-0CBF-4B04-87EA-47EB3F61655E}"/>
    <cellStyle name="Comma 5 6 6 2 2" xfId="7661" xr:uid="{DCFCC08E-F116-4837-85D8-7419EB467002}"/>
    <cellStyle name="Comma 5 6 6 2 2 2" xfId="18041" xr:uid="{86FB2DAC-BFCD-4F75-9622-F69646452D60}"/>
    <cellStyle name="Comma 5 6 6 2 2 2 2" xfId="45279" xr:uid="{E4D6ABD3-B91A-4537-9F3F-FFDCAA3F1460}"/>
    <cellStyle name="Comma 5 6 6 2 2 3" xfId="35029" xr:uid="{85804B88-DED0-406C-9375-9B802F2743C1}"/>
    <cellStyle name="Comma 5 6 6 2 3" xfId="10494" xr:uid="{13855214-8440-4422-83B5-C08B24B100F4}"/>
    <cellStyle name="Comma 5 6 6 2 3 2" xfId="20874" xr:uid="{C163A28B-9A7C-4DAD-BDDB-B77227EBAA4E}"/>
    <cellStyle name="Comma 5 6 6 2 3 2 2" xfId="48112" xr:uid="{16D54A2F-7055-44ED-97A7-2A94790417E2}"/>
    <cellStyle name="Comma 5 6 6 2 3 3" xfId="37862" xr:uid="{C9DFF9EA-75D0-4144-A8BA-A177A0239869}"/>
    <cellStyle name="Comma 5 6 6 2 4" xfId="27733" xr:uid="{DE13BA04-B337-4862-A13D-585A336A5EAB}"/>
    <cellStyle name="Comma 5 6 6 2 4 2" xfId="54207" xr:uid="{A5C50A73-93B6-436F-AA0E-FAA48FC20E45}"/>
    <cellStyle name="Comma 5 6 6 2 5" xfId="27396" xr:uid="{92223E3B-66E2-441D-9094-5A4E056CBE42}"/>
    <cellStyle name="Comma 5 6 6 2 6" xfId="15208" xr:uid="{73D8EA66-1B1D-49FC-8C5F-ACFDC5EF30E7}"/>
    <cellStyle name="Comma 5 6 6 2 6 2" xfId="42446" xr:uid="{6AA7C590-6A6E-4EB8-9C7A-3E73429BCE4F}"/>
    <cellStyle name="Comma 5 6 6 2 7" xfId="30650" xr:uid="{09341EAE-6F61-4905-AD65-9ABB841E21F1}"/>
    <cellStyle name="Comma 5 6 6 3" xfId="3595" xr:uid="{779B245C-BE64-438C-A570-086C08CEF5F0}"/>
    <cellStyle name="Comma 5 6 6 4" xfId="5616" xr:uid="{1C38246F-B98D-418D-9E6F-C01FCFCC4A52}"/>
    <cellStyle name="Comma 5 6 6 5" xfId="23759" xr:uid="{F01A49FA-FC0E-4BAB-9EAF-5FD59F0E0E0C}"/>
    <cellStyle name="Comma 5 6 6 5 2" xfId="50907" xr:uid="{0A446714-9BDD-4229-B647-BB74DE671914}"/>
    <cellStyle name="Comma 5 6 6 6" xfId="12924" xr:uid="{7800E4F5-C027-4519-AFF3-5D3B8AD0E6C8}"/>
    <cellStyle name="Comma 5 6 6 6 2" xfId="40162" xr:uid="{B1C8EF69-4803-4D34-8379-122943540E77}"/>
    <cellStyle name="Comma 5 6 7" xfId="1693" xr:uid="{6B9E8ABC-CCCF-4A0F-B3A4-CAB43C2CCC7A}"/>
    <cellStyle name="Comma 5 6 7 2" xfId="2311" xr:uid="{4F905DBC-D481-4845-955F-ADC8E8524785}"/>
    <cellStyle name="Comma 5 6 7 2 2" xfId="7419" xr:uid="{EF71AD1D-34CD-446F-8CE3-D05A9E2F486C}"/>
    <cellStyle name="Comma 5 6 7 2 2 2" xfId="17799" xr:uid="{315EDE43-7845-4C63-BBC5-6AA2688A4E75}"/>
    <cellStyle name="Comma 5 6 7 2 2 2 2" xfId="45037" xr:uid="{9FE3A973-4887-4F0D-9200-0202777CF29F}"/>
    <cellStyle name="Comma 5 6 7 2 2 3" xfId="34787" xr:uid="{21912320-1E0C-4DB6-AA2B-C936F047DFE1}"/>
    <cellStyle name="Comma 5 6 7 2 3" xfId="10252" xr:uid="{117D3CF3-9CAB-497B-B47E-BB80351442E4}"/>
    <cellStyle name="Comma 5 6 7 2 3 2" xfId="20632" xr:uid="{355C3C6F-9286-4785-910B-1F48447A6692}"/>
    <cellStyle name="Comma 5 6 7 2 3 2 2" xfId="47870" xr:uid="{04F6AB56-1CBB-41A8-9EF7-99B75CCBBC7C}"/>
    <cellStyle name="Comma 5 6 7 2 3 3" xfId="37620" xr:uid="{DD0EE4CC-607C-4A71-A1D4-D2F5DE954F90}"/>
    <cellStyle name="Comma 5 6 7 2 4" xfId="28524" xr:uid="{68340868-F495-4E8A-ACD8-C9C8689E0354}"/>
    <cellStyle name="Comma 5 6 7 2 4 2" xfId="54831" xr:uid="{F3CFCE1C-70EF-4596-9E4E-71BD62E0B068}"/>
    <cellStyle name="Comma 5 6 7 2 5" xfId="25932" xr:uid="{1C98AA93-3FE8-48BA-9544-6B797A4C6BA1}"/>
    <cellStyle name="Comma 5 6 7 2 6" xfId="14966" xr:uid="{0359F5B6-8902-4416-A130-614DCFECE286}"/>
    <cellStyle name="Comma 5 6 7 2 6 2" xfId="42204" xr:uid="{283B6768-239F-4208-8AC6-EC5308D430DA}"/>
    <cellStyle name="Comma 5 6 7 2 7" xfId="30408" xr:uid="{A2CA4466-D121-43F3-9C98-C8BC254B8120}"/>
    <cellStyle name="Comma 5 6 7 3" xfId="3734" xr:uid="{66264DB4-D16A-4AEC-BAB1-EC216934EAC6}"/>
    <cellStyle name="Comma 5 6 7 4" xfId="23710" xr:uid="{ABD8E926-EB3C-4562-9B53-0B3B93E952EF}"/>
    <cellStyle name="Comma 5 6 8" xfId="3915" xr:uid="{956941D6-E2F2-4417-9004-ED51D1438C30}"/>
    <cellStyle name="Comma 5 6 8 2" xfId="8728" xr:uid="{F5A5633F-B703-4FCE-AC37-0306D3E659F7}"/>
    <cellStyle name="Comma 5 6 8 2 2" xfId="19108" xr:uid="{EAF05AB3-325B-4C7E-B36C-6F2AFF3CFC2A}"/>
    <cellStyle name="Comma 5 6 8 2 2 2" xfId="46346" xr:uid="{D4E43411-4C2E-4DDD-95EE-9E6A4A4A7A91}"/>
    <cellStyle name="Comma 5 6 8 2 3" xfId="36096" xr:uid="{0FC71E01-6B0B-4F2E-9185-9BBD4A98E126}"/>
    <cellStyle name="Comma 5 6 8 3" xfId="11561" xr:uid="{BEC69F00-E743-4D7C-A843-FB30FAF36809}"/>
    <cellStyle name="Comma 5 6 8 3 2" xfId="21941" xr:uid="{C9A319B9-53AC-4867-BBBA-0949C24E9017}"/>
    <cellStyle name="Comma 5 6 8 3 2 2" xfId="49179" xr:uid="{D0A50515-1B66-4EBC-AC6A-1F9A60030279}"/>
    <cellStyle name="Comma 5 6 8 3 3" xfId="38929" xr:uid="{ACFCFA49-1998-47EA-87E9-CCD3F5F53ACD}"/>
    <cellStyle name="Comma 5 6 8 4" xfId="26524" xr:uid="{468E58EE-5960-48EF-A219-59AF36A0CC79}"/>
    <cellStyle name="Comma 5 6 8 4 2" xfId="53262" xr:uid="{CE2FDAE4-75D9-470D-894F-A18DB189A480}"/>
    <cellStyle name="Comma 5 6 8 5" xfId="27320" xr:uid="{D3ACD3AD-FE73-4CCD-9253-CA18B6D5151F}"/>
    <cellStyle name="Comma 5 6 8 6" xfId="16275" xr:uid="{22988F9A-E6CE-4E09-AA0F-B60324132096}"/>
    <cellStyle name="Comma 5 6 8 6 2" xfId="43513" xr:uid="{1726DA7F-3959-4DBF-9AD4-C164DD74480E}"/>
    <cellStyle name="Comma 5 6 8 7" xfId="31717" xr:uid="{FBFA1B3B-B19A-4C60-AD95-4019C109E405}"/>
    <cellStyle name="Comma 5 6 9" xfId="4903" xr:uid="{6A610F88-1C51-4AC3-AB58-A8733EE39392}"/>
    <cellStyle name="Comma 5 6 9 2" xfId="28526" xr:uid="{F5A5B170-AF7B-49D8-A559-12FBA45B5FDE}"/>
    <cellStyle name="Comma 5 6 9 2 2" xfId="54833" xr:uid="{6F91C160-879A-4D66-898D-833906DD019C}"/>
    <cellStyle name="Comma 5 6 9 3" xfId="26525" xr:uid="{265EEEEC-7A41-480D-A9F0-97F12B9F6AA1}"/>
    <cellStyle name="Comma 5 6 9 4" xfId="14195" xr:uid="{60D26FD3-B673-4B24-8931-AED4201B79BC}"/>
    <cellStyle name="Comma 5 6 9 4 2" xfId="41433" xr:uid="{3621B0C0-7767-44FB-B75E-9524369DF396}"/>
    <cellStyle name="Comma 5 6 9 5" xfId="32467" xr:uid="{1A365364-CB53-44E0-B237-2FE3617027FE}"/>
    <cellStyle name="Comma 5 7" xfId="538" xr:uid="{575BFB5C-1ECB-4050-B0D0-20053EA48651}"/>
    <cellStyle name="Comma 5 7 10" xfId="6653" xr:uid="{A36218AD-FF23-4462-896A-B6A1A50EDA9C}"/>
    <cellStyle name="Comma 5 7 10 2" xfId="17033" xr:uid="{23A7030D-5431-450A-B24F-342E85634F1D}"/>
    <cellStyle name="Comma 5 7 10 2 2" xfId="44271" xr:uid="{4F5E7465-E55D-4386-9B8C-8838D33D3A86}"/>
    <cellStyle name="Comma 5 7 10 3" xfId="34021" xr:uid="{BCAF0359-729C-42A0-B395-488517EB2C04}"/>
    <cellStyle name="Comma 5 7 11" xfId="9486" xr:uid="{AE016F39-8BBA-4A3D-9E91-E0E94FC68BD6}"/>
    <cellStyle name="Comma 5 7 11 2" xfId="19866" xr:uid="{FAEAEB6A-4BA7-401C-952E-C46404964549}"/>
    <cellStyle name="Comma 5 7 11 2 2" xfId="47104" xr:uid="{D020A251-C1E5-474F-AD20-D9A3A9423A88}"/>
    <cellStyle name="Comma 5 7 11 3" xfId="36854" xr:uid="{D14B6528-563F-4148-A34C-39AA81741DC2}"/>
    <cellStyle name="Comma 5 7 12" xfId="24123" xr:uid="{F824E058-BE40-44DE-BEE9-706E6FC0CD6C}"/>
    <cellStyle name="Comma 5 7 12 2" xfId="51233" xr:uid="{30FE51D1-2156-49B1-AE66-A2D33787F1FC}"/>
    <cellStyle name="Comma 5 7 13" xfId="12542" xr:uid="{92074094-B2C6-4800-B5B7-DB53FD04D00B}"/>
    <cellStyle name="Comma 5 7 13 2" xfId="39780" xr:uid="{7281B367-6C20-4793-853F-FA50A19FCD66}"/>
    <cellStyle name="Comma 5 7 14" xfId="29642" xr:uid="{5C4E21F0-A4EC-438F-8F54-2AEC229676BE}"/>
    <cellStyle name="Comma 5 7 2" xfId="539" xr:uid="{04D82E11-AC6B-474F-9C1C-7A187CFD11A6}"/>
    <cellStyle name="Comma 5 7 2 10" xfId="24607" xr:uid="{B9669F48-651F-4038-A9EE-66DB3B94B092}"/>
    <cellStyle name="Comma 5 7 2 10 2" xfId="51674" xr:uid="{A8C40C3F-7719-4067-A236-524A61676337}"/>
    <cellStyle name="Comma 5 7 2 11" xfId="12700" xr:uid="{35FF8C99-C38C-46E8-8A82-0EC8D7C370F6}"/>
    <cellStyle name="Comma 5 7 2 11 2" xfId="39938" xr:uid="{95F08A4B-90A7-4662-A602-510ACB08E127}"/>
    <cellStyle name="Comma 5 7 2 12" xfId="29643" xr:uid="{030408AE-C06F-4A5D-8264-E700118AFFC3}"/>
    <cellStyle name="Comma 5 7 2 2" xfId="540" xr:uid="{95737C79-A4F3-40EA-B9A2-E520F9B91BE0}"/>
    <cellStyle name="Comma 5 7 2 2 10" xfId="29644" xr:uid="{82423003-CF43-410E-893B-912575B569B2}"/>
    <cellStyle name="Comma 5 7 2 2 2" xfId="1711" xr:uid="{B527D4E0-06BC-4F5E-BC5D-4EAEBC0804CA}"/>
    <cellStyle name="Comma 5 7 2 2 2 2" xfId="23400" xr:uid="{A6C60916-9FC2-4E52-8FBE-B6B01114CD8B}"/>
    <cellStyle name="Comma 5 7 2 2 2 3" xfId="25636" xr:uid="{AA16F9A2-78EB-496F-B63B-9D484131943B}"/>
    <cellStyle name="Comma 5 7 2 2 2 3 2" xfId="52619" xr:uid="{6E5390D5-076D-40A4-B665-C025747EDF8E}"/>
    <cellStyle name="Comma 5 7 2 2 3" xfId="1712" xr:uid="{B47F8FC3-1493-4DD6-8A4E-31B473C4B4B4}"/>
    <cellStyle name="Comma 5 7 2 2 3 2" xfId="26669" xr:uid="{1663B333-4D3F-4EC5-8899-DFA876F40FFD}"/>
    <cellStyle name="Comma 5 7 2 2 3 3" xfId="27024" xr:uid="{629273BC-FDD4-4C31-92F0-48EFE34B5261}"/>
    <cellStyle name="Comma 5 7 2 2 3 3 2" xfId="53660" xr:uid="{47FFA709-CF84-4CA3-805C-D00B779FEE9E}"/>
    <cellStyle name="Comma 5 7 2 2 4" xfId="1710" xr:uid="{28F881F8-E296-4E73-BBD4-E8AA02EA21D5}"/>
    <cellStyle name="Comma 5 7 2 2 5" xfId="4910" xr:uid="{1F7949B0-D588-4E03-BB47-9EC888EFF902}"/>
    <cellStyle name="Comma 5 7 2 2 5 2" xfId="26570" xr:uid="{5EE559E8-4643-47A4-9328-DB6A7D9336A3}"/>
    <cellStyle name="Comma 5 7 2 2 5 2 2" xfId="53296" xr:uid="{C1DC73AB-437F-4952-941C-91227836C242}"/>
    <cellStyle name="Comma 5 7 2 2 5 3" xfId="26366" xr:uid="{57A8FFDD-31B6-44F4-AC18-8EAF1C70F3C5}"/>
    <cellStyle name="Comma 5 7 2 2 5 4" xfId="14202" xr:uid="{E1656F21-960E-4096-8379-F9AF703F028F}"/>
    <cellStyle name="Comma 5 7 2 2 5 4 2" xfId="41440" xr:uid="{FBA48D1E-7293-423C-B629-74DCAFF33C0D}"/>
    <cellStyle name="Comma 5 7 2 2 5 5" xfId="32474" xr:uid="{F39FA255-40BA-4470-B4CE-ED343906E4AF}"/>
    <cellStyle name="Comma 5 7 2 2 6" xfId="6655" xr:uid="{64DC698A-A1AF-4B81-B9D3-9455EA264001}"/>
    <cellStyle name="Comma 5 7 2 2 6 2" xfId="17035" xr:uid="{2F2CC534-F666-429F-BEE7-EEBB98D92E7B}"/>
    <cellStyle name="Comma 5 7 2 2 6 2 2" xfId="44273" xr:uid="{0710DA59-1FA7-4439-986A-D30DD1B8C02C}"/>
    <cellStyle name="Comma 5 7 2 2 6 3" xfId="34023" xr:uid="{492C8BBB-EF79-4007-B4B9-1BB679077C7C}"/>
    <cellStyle name="Comma 5 7 2 2 7" xfId="9488" xr:uid="{2E5DA41E-7E8A-4CA4-9F9B-F5347F9DF755}"/>
    <cellStyle name="Comma 5 7 2 2 7 2" xfId="19868" xr:uid="{B9816373-2BC4-424C-97F5-6FC54F98E651}"/>
    <cellStyle name="Comma 5 7 2 2 7 2 2" xfId="47106" xr:uid="{CAD9ECD7-E0F8-4739-9A88-2BF64C6DAE68}"/>
    <cellStyle name="Comma 5 7 2 2 7 3" xfId="36856" xr:uid="{12B23E29-C94B-46F2-B1F6-BDF03BD0ADE5}"/>
    <cellStyle name="Comma 5 7 2 2 8" xfId="24505" xr:uid="{8CFF64B2-A3D0-412D-A232-470CA422E9CE}"/>
    <cellStyle name="Comma 5 7 2 2 8 2" xfId="51577" xr:uid="{39B22306-E2E3-44BC-9906-CBA180563120}"/>
    <cellStyle name="Comma 5 7 2 2 9" xfId="13578" xr:uid="{7935DC0A-7254-4535-9D68-8769E9E23C5D}"/>
    <cellStyle name="Comma 5 7 2 2 9 2" xfId="40816" xr:uid="{C04065CA-D569-4B3F-B60C-625DB21BA33F}"/>
    <cellStyle name="Comma 5 7 2 3" xfId="1713" xr:uid="{5238E751-DCF5-4EA4-9A2A-FA089F91D69B}"/>
    <cellStyle name="Comma 5 7 2 3 2" xfId="2724" xr:uid="{910894C5-33BC-4D7D-9BF7-34A92C606DDC}"/>
    <cellStyle name="Comma 5 7 2 3 2 2" xfId="7829" xr:uid="{3F1B403A-DE1D-4D54-A68C-38F58A75D84D}"/>
    <cellStyle name="Comma 5 7 2 3 2 2 2" xfId="18209" xr:uid="{85619514-79E9-4D8D-A186-0D54EEBF7B68}"/>
    <cellStyle name="Comma 5 7 2 3 2 2 2 2" xfId="45447" xr:uid="{0D134824-B66D-4DB3-8051-AE8CB07DA52B}"/>
    <cellStyle name="Comma 5 7 2 3 2 2 3" xfId="35197" xr:uid="{1E4B1B03-8828-492F-8BA6-8E6FE85FE169}"/>
    <cellStyle name="Comma 5 7 2 3 2 3" xfId="10662" xr:uid="{B9227136-05DB-4C56-A4E0-847F262141EA}"/>
    <cellStyle name="Comma 5 7 2 3 2 3 2" xfId="21042" xr:uid="{040827BA-DC6E-4942-BB03-ED59B9AAC664}"/>
    <cellStyle name="Comma 5 7 2 3 2 3 2 2" xfId="48280" xr:uid="{CC3350AB-FCBD-47E8-A81C-8AE450A8C557}"/>
    <cellStyle name="Comma 5 7 2 3 2 3 3" xfId="38030" xr:uid="{27F49A03-F6E0-44BA-8E44-7C7D415CFDE9}"/>
    <cellStyle name="Comma 5 7 2 3 2 4" xfId="15376" xr:uid="{C8B6DB90-A2B7-4D50-BA23-2C65F853071F}"/>
    <cellStyle name="Comma 5 7 2 3 2 4 2" xfId="42614" xr:uid="{72CF04CE-3288-48AB-B87D-76E2BE3A2EE8}"/>
    <cellStyle name="Comma 5 7 2 3 2 5" xfId="30818" xr:uid="{808878D5-8EB4-4D1B-BB87-8041EE0BCE79}"/>
    <cellStyle name="Comma 5 7 2 3 3" xfId="3594" xr:uid="{79BECEF1-B158-465D-8336-729AF2A35893}"/>
    <cellStyle name="Comma 5 7 2 3 4" xfId="5617" xr:uid="{48734638-9C39-4B02-9332-24809FEC3478}"/>
    <cellStyle name="Comma 5 7 2 3 5" xfId="25213" xr:uid="{41851015-D6AC-406D-8EEE-9CCCE64F6405}"/>
    <cellStyle name="Comma 5 7 2 3 5 2" xfId="52229" xr:uid="{5DE84E77-C573-414A-9116-4403A3F34EAB}"/>
    <cellStyle name="Comma 5 7 2 3 6" xfId="13110" xr:uid="{4EA89DC0-BCB8-4BCC-BF38-26AE87F2E5B1}"/>
    <cellStyle name="Comma 5 7 2 3 6 2" xfId="40348" xr:uid="{EABE8592-306E-45B0-9FD7-B21D256CCEA3}"/>
    <cellStyle name="Comma 5 7 2 4" xfId="1714" xr:uid="{90B57612-1713-4E50-B86F-DD0AE4A5B838}"/>
    <cellStyle name="Comma 5 7 2 4 2" xfId="4734" xr:uid="{E1654D20-0C36-4B0C-AD60-1E34D461312D}"/>
    <cellStyle name="Comma 5 7 2 4 2 2" xfId="9450" xr:uid="{ED4BE16C-A392-46CA-B890-355756D216BF}"/>
    <cellStyle name="Comma 5 7 2 4 2 2 2" xfId="19830" xr:uid="{A5DCC568-49FC-4208-BAAE-01EBC42EBF02}"/>
    <cellStyle name="Comma 5 7 2 4 2 2 2 2" xfId="47068" xr:uid="{DE6D5D9B-2E19-4A86-8ECF-C9E9A65CE6E8}"/>
    <cellStyle name="Comma 5 7 2 4 2 2 3" xfId="36818" xr:uid="{8C42783C-96DA-41D9-A4AD-96DD4C983444}"/>
    <cellStyle name="Comma 5 7 2 4 2 3" xfId="12283" xr:uid="{67DFD857-DBF4-419F-8BFB-18AF16D9AE61}"/>
    <cellStyle name="Comma 5 7 2 4 2 3 2" xfId="22663" xr:uid="{202176D4-D97C-4B45-87B8-B14CAE0AA96F}"/>
    <cellStyle name="Comma 5 7 2 4 2 3 2 2" xfId="49901" xr:uid="{37A36AEA-B2AB-4ED9-9151-3F3862542D92}"/>
    <cellStyle name="Comma 5 7 2 4 2 3 3" xfId="39651" xr:uid="{495BE378-69FF-4FD1-8CED-18F2703B7324}"/>
    <cellStyle name="Comma 5 7 2 4 2 4" xfId="26526" xr:uid="{FA4C8F24-09FE-4244-8B30-89BDC4175A2E}"/>
    <cellStyle name="Comma 5 7 2 4 2 4 2" xfId="53263" xr:uid="{4A0976FB-9D01-4095-88D4-020134256872}"/>
    <cellStyle name="Comma 5 7 2 4 2 5" xfId="28374" xr:uid="{FD9E384B-1297-4F3E-90D4-B4245929C122}"/>
    <cellStyle name="Comma 5 7 2 4 2 6" xfId="16997" xr:uid="{BE9200B1-6B81-4971-A7EB-0E5A6AAD5E13}"/>
    <cellStyle name="Comma 5 7 2 4 2 6 2" xfId="44235" xr:uid="{7FFB48D8-8287-4C64-A6AC-D8936633EC74}"/>
    <cellStyle name="Comma 5 7 2 4 2 7" xfId="32439" xr:uid="{BD7C041C-06FB-4EF7-8785-D1B9EDB38876}"/>
    <cellStyle name="Comma 5 7 2 4 3" xfId="23541" xr:uid="{75A6868D-49AC-4386-A08E-2A0FD70690B8}"/>
    <cellStyle name="Comma 5 7 2 5" xfId="1709" xr:uid="{29401BF0-619F-4E0E-8E7A-6CA6ED6608D0}"/>
    <cellStyle name="Comma 5 7 2 5 2" xfId="25643" xr:uid="{52F7EEF0-0F51-42B0-A898-29B9B1EB153C}"/>
    <cellStyle name="Comma 5 7 2 5 3" xfId="25810" xr:uid="{0837F436-FFDF-4FDB-A90C-2C60B0397170}"/>
    <cellStyle name="Comma 5 7 2 5 3 2" xfId="52744" xr:uid="{5650B90A-A5F0-4092-8C56-E31D9881D59C}"/>
    <cellStyle name="Comma 5 7 2 6" xfId="4176" xr:uid="{0D262FFF-FB4D-4E06-8101-462E01E8EF87}"/>
    <cellStyle name="Comma 5 7 2 6 2" xfId="8929" xr:uid="{995FA95F-338F-426D-9A3C-0EF14F65B923}"/>
    <cellStyle name="Comma 5 7 2 6 2 2" xfId="19309" xr:uid="{C783FF00-4E76-4B25-8B0F-5CA54C8EAAB5}"/>
    <cellStyle name="Comma 5 7 2 6 2 2 2" xfId="46547" xr:uid="{5B7D2C62-F76A-45EA-9275-F88A1F244376}"/>
    <cellStyle name="Comma 5 7 2 6 2 3" xfId="36297" xr:uid="{13B1654F-A2E8-439E-8582-7129886C25A3}"/>
    <cellStyle name="Comma 5 7 2 6 3" xfId="11762" xr:uid="{36C68061-BA8E-4A5B-A158-2053023A50DA}"/>
    <cellStyle name="Comma 5 7 2 6 3 2" xfId="22142" xr:uid="{5FE8788E-9EE7-4D5A-9B35-2D350D932907}"/>
    <cellStyle name="Comma 5 7 2 6 3 2 2" xfId="49380" xr:uid="{70A13A88-5557-489E-8D60-7C7C53A6FD06}"/>
    <cellStyle name="Comma 5 7 2 6 3 3" xfId="39130" xr:uid="{F4E1CE4B-98CA-49C9-BB82-3FEF925F5B92}"/>
    <cellStyle name="Comma 5 7 2 6 4" xfId="27486" xr:uid="{61B9E994-CDD9-43DA-89A6-694F12674FFB}"/>
    <cellStyle name="Comma 5 7 2 6 4 2" xfId="54008" xr:uid="{BBFD4ADF-7BEF-4565-8A62-83FE47094F6A}"/>
    <cellStyle name="Comma 5 7 2 6 5" xfId="26788" xr:uid="{404C658C-BE21-47A9-8D64-A64F50717225}"/>
    <cellStyle name="Comma 5 7 2 6 6" xfId="16476" xr:uid="{070C7224-D375-4BBC-8879-F1D4D66B9893}"/>
    <cellStyle name="Comma 5 7 2 6 6 2" xfId="43714" xr:uid="{D5DD3E5B-B6A2-4E9B-870B-BB43053FD79F}"/>
    <cellStyle name="Comma 5 7 2 6 7" xfId="31918" xr:uid="{3F6D7967-6EB0-4AF8-8768-DB4BD9D2448F}"/>
    <cellStyle name="Comma 5 7 2 7" xfId="4909" xr:uid="{5070E01F-D0C6-494B-B4C1-110CC01552E2}"/>
    <cellStyle name="Comma 5 7 2 7 2" xfId="28480" xr:uid="{B5B43850-512E-4A61-93A6-0AE80F525CC3}"/>
    <cellStyle name="Comma 5 7 2 7 2 2" xfId="54799" xr:uid="{78709B40-15D2-4BB0-9F77-22633A65A47B}"/>
    <cellStyle name="Comma 5 7 2 7 3" xfId="26508" xr:uid="{68336EA0-3037-4EAA-B933-729531CFCF9A}"/>
    <cellStyle name="Comma 5 7 2 7 4" xfId="14201" xr:uid="{93042762-E05C-40B2-A866-21CAE6F7CB39}"/>
    <cellStyle name="Comma 5 7 2 7 4 2" xfId="41439" xr:uid="{27BDC2C1-167C-4F96-810D-27F47A86681A}"/>
    <cellStyle name="Comma 5 7 2 7 5" xfId="32473" xr:uid="{9062D7C4-99A1-4D36-A9E4-EE57885EC696}"/>
    <cellStyle name="Comma 5 7 2 8" xfId="6654" xr:uid="{12291702-0371-4989-980D-2C4B03144E42}"/>
    <cellStyle name="Comma 5 7 2 8 2" xfId="17034" xr:uid="{7007D2A0-5FE7-4375-809B-1C70B67498CC}"/>
    <cellStyle name="Comma 5 7 2 8 2 2" xfId="44272" xr:uid="{52D5323A-4D24-4922-986E-DFE6D2F7401A}"/>
    <cellStyle name="Comma 5 7 2 8 3" xfId="34022" xr:uid="{776FF4FF-0DB9-4369-89D7-6B04E7CA007A}"/>
    <cellStyle name="Comma 5 7 2 9" xfId="9487" xr:uid="{6EFDF1A4-8760-4B57-8EC9-776E94A159D8}"/>
    <cellStyle name="Comma 5 7 2 9 2" xfId="19867" xr:uid="{0C5850DF-878E-4465-941D-B3D96137073A}"/>
    <cellStyle name="Comma 5 7 2 9 2 2" xfId="47105" xr:uid="{4A46F468-8FD4-43C5-8B58-E8F0E31A47DE}"/>
    <cellStyle name="Comma 5 7 2 9 3" xfId="36855" xr:uid="{97216A26-C957-46F7-A760-F0FA884F5E7F}"/>
    <cellStyle name="Comma 5 7 3" xfId="541" xr:uid="{44BF1F40-F5C3-45EC-B216-998E0AE9C2BC}"/>
    <cellStyle name="Comma 5 7 3 10" xfId="13579" xr:uid="{69C91EC4-DEE9-402A-8189-8C2581F6C639}"/>
    <cellStyle name="Comma 5 7 3 10 2" xfId="40817" xr:uid="{F8B54736-687E-4816-BA8E-BE0074498B52}"/>
    <cellStyle name="Comma 5 7 3 11" xfId="29645" xr:uid="{6C0333B3-CDC8-4E16-9412-D6C2CBA37F65}"/>
    <cellStyle name="Comma 5 7 3 2" xfId="1716" xr:uid="{66FF8980-5200-406A-AAA4-4439A5D316F6}"/>
    <cellStyle name="Comma 5 7 3 2 2" xfId="24202" xr:uid="{F80C0013-92BA-497E-9E6B-6E5F63DA10E0}"/>
    <cellStyle name="Comma 5 7 3 2 3" xfId="24069" xr:uid="{6FD9F0C3-BC32-40E0-86A2-55A19C2A459F}"/>
    <cellStyle name="Comma 5 7 3 2 3 2" xfId="27279" xr:uid="{243202F8-1ABF-4B7C-8053-B9D374931A89}"/>
    <cellStyle name="Comma 5 7 3 2 3 3" xfId="51186" xr:uid="{286370CB-D0DF-4143-B390-212A68D142CB}"/>
    <cellStyle name="Comma 5 7 3 3" xfId="1717" xr:uid="{0C8727D4-8714-47CA-8E63-6C0893CBBAF8}"/>
    <cellStyle name="Comma 5 7 3 4" xfId="1715" xr:uid="{CD5F583E-6BF0-4596-8565-4744F620837A}"/>
    <cellStyle name="Comma 5 7 3 4 2" xfId="27526" xr:uid="{9189335F-4FB7-42FB-AD82-76C2D8ACCD3E}"/>
    <cellStyle name="Comma 5 7 3 4 3" xfId="27855" xr:uid="{E53F6795-1641-4F01-A9E1-C0D15FC1C428}"/>
    <cellStyle name="Comma 5 7 3 4 3 2" xfId="54310" xr:uid="{A77417F8-4C99-48AB-9051-AB27A2408782}"/>
    <cellStyle name="Comma 5 7 3 5" xfId="4455" xr:uid="{25B4E042-E4B9-4F35-874E-4580102B2842}"/>
    <cellStyle name="Comma 5 7 3 5 2" xfId="9208" xr:uid="{7BBEE922-C89C-4BC3-89A8-09CC3087AC9C}"/>
    <cellStyle name="Comma 5 7 3 5 2 2" xfId="19588" xr:uid="{50385D01-8BE5-4DB7-AC59-C09624A8679B}"/>
    <cellStyle name="Comma 5 7 3 5 2 2 2" xfId="46826" xr:uid="{BE342813-0BF5-46E6-833D-B7886ED33EC8}"/>
    <cellStyle name="Comma 5 7 3 5 2 3" xfId="36576" xr:uid="{D5F10EFD-DA97-4062-8B1A-1C5065382D2C}"/>
    <cellStyle name="Comma 5 7 3 5 3" xfId="12041" xr:uid="{7F6770CF-1BD2-49AB-82A0-9AD6381AEEBB}"/>
    <cellStyle name="Comma 5 7 3 5 3 2" xfId="22421" xr:uid="{36EBEE2A-D044-4605-94CB-CD624C4BE3D5}"/>
    <cellStyle name="Comma 5 7 3 5 3 2 2" xfId="49659" xr:uid="{E18816B0-A2FF-45BA-8DA5-21A838457979}"/>
    <cellStyle name="Comma 5 7 3 5 3 3" xfId="39409" xr:uid="{680A5FAC-40D7-450E-81C7-622F345B2D8D}"/>
    <cellStyle name="Comma 5 7 3 5 4" xfId="28163" xr:uid="{E4C928B1-64F2-49EB-83FA-226EAA3B4C6E}"/>
    <cellStyle name="Comma 5 7 3 5 4 2" xfId="54548" xr:uid="{EB5F1F85-65E5-4D6D-A8CD-742A496974F6}"/>
    <cellStyle name="Comma 5 7 3 5 5" xfId="26131" xr:uid="{DCD81591-1438-4451-A550-686A70EFD8EB}"/>
    <cellStyle name="Comma 5 7 3 5 6" xfId="16755" xr:uid="{CD6C9BB8-F663-47FC-9B25-0C5C6E98AB73}"/>
    <cellStyle name="Comma 5 7 3 5 6 2" xfId="43993" xr:uid="{C784E401-FC05-4C5E-AAA0-57FAB2EEBAD9}"/>
    <cellStyle name="Comma 5 7 3 5 7" xfId="32197" xr:uid="{A69D6953-BEF7-45A0-88E5-036C5A4F5698}"/>
    <cellStyle name="Comma 5 7 3 6" xfId="4911" xr:uid="{F2E75A82-5E27-4E19-A7C4-CC2A37AFCBAC}"/>
    <cellStyle name="Comma 5 7 3 6 2" xfId="26390" xr:uid="{5C21F17D-C2DB-4B06-AD4D-366AC358BF67}"/>
    <cellStyle name="Comma 5 7 3 6 2 2" xfId="53163" xr:uid="{FC4CEDEC-D031-436E-8C4B-73C7EC850D9E}"/>
    <cellStyle name="Comma 5 7 3 6 3" xfId="27346" xr:uid="{4EB59DA1-6227-4490-84EC-03FCFC37C1A5}"/>
    <cellStyle name="Comma 5 7 3 6 4" xfId="14203" xr:uid="{5EB1AC9F-2E7B-488B-A728-11E1D885DA59}"/>
    <cellStyle name="Comma 5 7 3 6 4 2" xfId="41441" xr:uid="{A594A327-9C5D-4302-8D54-7FED925609BA}"/>
    <cellStyle name="Comma 5 7 3 6 5" xfId="32475" xr:uid="{2CDE33A8-7469-4DB2-B26E-F7BD86E0387B}"/>
    <cellStyle name="Comma 5 7 3 7" xfId="6656" xr:uid="{57039D41-BEFE-41F9-9E03-948709D8001E}"/>
    <cellStyle name="Comma 5 7 3 7 2" xfId="17036" xr:uid="{4D3BE4A7-5F02-492A-B1E1-0F69AFA04057}"/>
    <cellStyle name="Comma 5 7 3 7 2 2" xfId="44274" xr:uid="{EB3F6B0A-3B37-4A49-919C-504C87307E93}"/>
    <cellStyle name="Comma 5 7 3 7 3" xfId="34024" xr:uid="{9DB8D7D1-529A-47D6-8B1E-5E38213CD608}"/>
    <cellStyle name="Comma 5 7 3 8" xfId="9489" xr:uid="{B7372E43-3F9C-499C-AEC4-34A529737211}"/>
    <cellStyle name="Comma 5 7 3 8 2" xfId="19869" xr:uid="{2B536CEB-C771-4BFF-9979-910CDC0D4176}"/>
    <cellStyle name="Comma 5 7 3 8 2 2" xfId="47107" xr:uid="{AC60A39C-219C-4D16-B955-E8069A0ABF5D}"/>
    <cellStyle name="Comma 5 7 3 8 3" xfId="36857" xr:uid="{68E28E6C-AE72-4F0B-8B5D-6F36AE5EC4A4}"/>
    <cellStyle name="Comma 5 7 3 9" xfId="23440" xr:uid="{A1429962-B9B7-401B-A2C8-5FEFBDE3691E}"/>
    <cellStyle name="Comma 5 7 3 9 2" xfId="50615" xr:uid="{E1C45016-98B9-4793-8233-8F07BED34A70}"/>
    <cellStyle name="Comma 5 7 4" xfId="542" xr:uid="{7AF25785-6FD6-4B4B-9AEE-9FDFD37389D0}"/>
    <cellStyle name="Comma 5 7 4 10" xfId="29646" xr:uid="{44271903-A0C5-43EF-8DE1-834C4D4A1A4E}"/>
    <cellStyle name="Comma 5 7 4 2" xfId="1719" xr:uid="{92BF0386-B650-4CB0-AF01-379C89FE36CF}"/>
    <cellStyle name="Comma 5 7 4 2 2" xfId="23906" xr:uid="{B1471AE0-D07E-453F-B40E-163D9272A3EA}"/>
    <cellStyle name="Comma 5 7 4 2 3" xfId="23322" xr:uid="{D389FA53-DABE-4037-ADD7-7CD17FA3EADC}"/>
    <cellStyle name="Comma 5 7 4 2 3 2" xfId="50502" xr:uid="{ABCBF362-39B2-4DAC-85FC-FB8A82D15980}"/>
    <cellStyle name="Comma 5 7 4 3" xfId="1720" xr:uid="{21144EBB-9195-4D6F-A66B-BFDA2DDC59ED}"/>
    <cellStyle name="Comma 5 7 4 4" xfId="1718" xr:uid="{8544BD65-9C31-40C1-829B-14B6D2AA06F4}"/>
    <cellStyle name="Comma 5 7 4 5" xfId="4912" xr:uid="{4A65734B-4C5D-4914-A70F-5BB58C570A05}"/>
    <cellStyle name="Comma 5 7 4 5 2" xfId="14204" xr:uid="{FF64E547-4992-44CF-B6C7-3F56070C13CE}"/>
    <cellStyle name="Comma 5 7 4 5 2 2" xfId="41442" xr:uid="{1246BC68-F53D-4121-9F30-A15EA70CDCE1}"/>
    <cellStyle name="Comma 5 7 4 5 3" xfId="32476" xr:uid="{D9DB3057-B9BE-4C4F-949C-7974A29FE86A}"/>
    <cellStyle name="Comma 5 7 4 6" xfId="6657" xr:uid="{FB7739FC-D278-49EE-ABD8-6998EE23CDA0}"/>
    <cellStyle name="Comma 5 7 4 6 2" xfId="17037" xr:uid="{C227434D-9835-4A65-B078-E413A476B98F}"/>
    <cellStyle name="Comma 5 7 4 6 2 2" xfId="44275" xr:uid="{B1921396-B062-4FF3-BCC5-4EAD87BE2A2C}"/>
    <cellStyle name="Comma 5 7 4 6 3" xfId="34025" xr:uid="{D824C67F-888B-43E7-B927-A137E031B7CF}"/>
    <cellStyle name="Comma 5 7 4 7" xfId="9490" xr:uid="{C1640383-88CD-461C-BD5F-D7F182CBF692}"/>
    <cellStyle name="Comma 5 7 4 7 2" xfId="19870" xr:uid="{2B3750C9-74EC-4A58-9AE7-01B87E709CF1}"/>
    <cellStyle name="Comma 5 7 4 7 2 2" xfId="47108" xr:uid="{AE44211D-586E-41CB-B3FE-34AEEC125E6E}"/>
    <cellStyle name="Comma 5 7 4 7 3" xfId="36858" xr:uid="{F61CF1ED-349B-4172-A988-37DD235D9540}"/>
    <cellStyle name="Comma 5 7 4 8" xfId="25361" xr:uid="{2E1DF5C5-E005-49BA-B337-BE545D958001}"/>
    <cellStyle name="Comma 5 7 4 8 2" xfId="52363" xr:uid="{F9330392-0161-4C09-A152-2AF7BE5F296E}"/>
    <cellStyle name="Comma 5 7 4 9" xfId="13398" xr:uid="{81712F9C-5EA9-4B6C-A09A-AE8F7D6BC192}"/>
    <cellStyle name="Comma 5 7 4 9 2" xfId="40636" xr:uid="{08B9CB8F-FF5B-4115-B707-A7EDBC83830E}"/>
    <cellStyle name="Comma 5 7 5" xfId="1721" xr:uid="{AE0A7CFD-E6E5-4500-AE2C-A718F3F0E1B7}"/>
    <cellStyle name="Comma 5 7 5 2" xfId="2615" xr:uid="{07D4FDDD-141B-4BCB-B244-D2CF51618FCD}"/>
    <cellStyle name="Comma 5 7 5 2 2" xfId="7721" xr:uid="{A2E81AEF-0890-45CD-902E-2DC6D74F2C99}"/>
    <cellStyle name="Comma 5 7 5 2 2 2" xfId="18101" xr:uid="{75223B78-39DF-4831-9D70-037AECF5FE58}"/>
    <cellStyle name="Comma 5 7 5 2 2 2 2" xfId="45339" xr:uid="{99582DDD-438C-4594-B6BB-EF0B08C205F4}"/>
    <cellStyle name="Comma 5 7 5 2 2 3" xfId="35089" xr:uid="{879611B8-6DE2-4795-876C-6D0990B28780}"/>
    <cellStyle name="Comma 5 7 5 2 3" xfId="10554" xr:uid="{02455BB1-C210-4391-907A-27A763036B36}"/>
    <cellStyle name="Comma 5 7 5 2 3 2" xfId="20934" xr:uid="{36510400-28EA-418B-90E7-ED3337EF9422}"/>
    <cellStyle name="Comma 5 7 5 2 3 2 2" xfId="48172" xr:uid="{39F2B1F8-FB51-4162-9D44-3E257B3CD7D9}"/>
    <cellStyle name="Comma 5 7 5 2 3 3" xfId="37922" xr:uid="{869C74D5-C9EE-4C53-9C57-56FE08A036F6}"/>
    <cellStyle name="Comma 5 7 5 2 4" xfId="15268" xr:uid="{FEBBFCC1-B114-407E-86A7-3299BDA643AE}"/>
    <cellStyle name="Comma 5 7 5 2 4 2" xfId="42506" xr:uid="{CFBCC724-1FBA-4E10-8495-3DE53B302C75}"/>
    <cellStyle name="Comma 5 7 5 2 5" xfId="30710" xr:uid="{148FA2CE-0FB5-4851-8041-14948C8C4C13}"/>
    <cellStyle name="Comma 5 7 5 3" xfId="3760" xr:uid="{0B72FA16-2C12-43B3-99DF-4C59E0D869BC}"/>
    <cellStyle name="Comma 5 7 5 4" xfId="5618" xr:uid="{FCA752D6-9DDD-49FF-B086-E57091D1DB9A}"/>
    <cellStyle name="Comma 5 7 5 5" xfId="23052" xr:uid="{27B39426-2600-486C-B038-C70CBC61BD3A}"/>
    <cellStyle name="Comma 5 7 5 5 2" xfId="50259" xr:uid="{7D91A61B-EFA7-4E6E-A7BF-79DE7292DC54}"/>
    <cellStyle name="Comma 5 7 5 6" xfId="12984" xr:uid="{96227FD8-DADE-4EE2-BA95-DF951CA31C19}"/>
    <cellStyle name="Comma 5 7 5 6 2" xfId="40222" xr:uid="{A8E790B0-9646-49D3-819C-F9D6E46E0366}"/>
    <cellStyle name="Comma 5 7 6" xfId="1722" xr:uid="{EBE4BBC5-C236-4273-A55D-2310D9E9D3B5}"/>
    <cellStyle name="Comma 5 7 6 2" xfId="2329" xr:uid="{8B12BDC9-0565-496E-9C42-1535CC6DD8C6}"/>
    <cellStyle name="Comma 5 7 6 2 2" xfId="7437" xr:uid="{B6635073-8365-4FFC-A586-D90AED5ED97A}"/>
    <cellStyle name="Comma 5 7 6 2 2 2" xfId="17817" xr:uid="{C3B9C9FB-493B-4D73-AC1A-9B7407EE27AA}"/>
    <cellStyle name="Comma 5 7 6 2 2 2 2" xfId="45055" xr:uid="{B58D3C0A-504E-4594-AEE8-4516FAB69C80}"/>
    <cellStyle name="Comma 5 7 6 2 2 3" xfId="34805" xr:uid="{5B63B84A-06BD-4333-B4BE-4AC24E8E19A8}"/>
    <cellStyle name="Comma 5 7 6 2 3" xfId="10270" xr:uid="{0F792D98-8401-4EAF-BB34-C2448F73258D}"/>
    <cellStyle name="Comma 5 7 6 2 3 2" xfId="20650" xr:uid="{89271FC2-5F24-4663-90E0-14FA164C8BEE}"/>
    <cellStyle name="Comma 5 7 6 2 3 2 2" xfId="47888" xr:uid="{152C926D-42A9-4C03-97E1-FE3B61096D48}"/>
    <cellStyle name="Comma 5 7 6 2 3 3" xfId="37638" xr:uid="{EA17715B-0D2C-49C8-A57C-D4234C32498A}"/>
    <cellStyle name="Comma 5 7 6 2 4" xfId="28591" xr:uid="{F5A5D721-654F-4AEE-B664-B65196BD5135}"/>
    <cellStyle name="Comma 5 7 6 2 4 2" xfId="54887" xr:uid="{72CAC71E-66E6-4CD5-842F-C4208CEB3FF2}"/>
    <cellStyle name="Comma 5 7 6 2 5" xfId="28460" xr:uid="{596D2F10-5AB2-473F-9F71-5DD3D16564CF}"/>
    <cellStyle name="Comma 5 7 6 2 6" xfId="14984" xr:uid="{899C45C9-9653-4127-A4DB-D58885572A8F}"/>
    <cellStyle name="Comma 5 7 6 2 6 2" xfId="42222" xr:uid="{0677A767-4E3C-4064-902B-B85C140A7A13}"/>
    <cellStyle name="Comma 5 7 6 2 7" xfId="30426" xr:uid="{77BF243E-D92C-4B24-9692-F506F8A0B61C}"/>
    <cellStyle name="Comma 5 7 6 3" xfId="2117" xr:uid="{31427470-6047-4A89-AADB-2DC682CED3B2}"/>
    <cellStyle name="Comma 5 7 6 4" xfId="23643" xr:uid="{DD39AA18-BC64-4678-8338-03A13BF14F8A}"/>
    <cellStyle name="Comma 5 7 7" xfId="1708" xr:uid="{AC4032D5-31D7-4181-9791-1F91C139995A}"/>
    <cellStyle name="Comma 5 7 7 2" xfId="27500" xr:uid="{B5FB28C3-F5BA-4075-B5A6-BDCABB0EB015}"/>
    <cellStyle name="Comma 5 7 7 3" xfId="28434" xr:uid="{198C6683-5170-465F-AAA9-A55AB2FE4760}"/>
    <cellStyle name="Comma 5 7 7 3 2" xfId="54763" xr:uid="{F8ACC923-8F0B-4872-9CFB-51AC7FEEAE05}"/>
    <cellStyle name="Comma 5 7 8" xfId="3916" xr:uid="{1F4FFD8F-287E-48DB-B2EA-C96DF1B634DB}"/>
    <cellStyle name="Comma 5 7 8 2" xfId="8729" xr:uid="{D3DF404D-37D2-4898-B051-6ED99DD888A2}"/>
    <cellStyle name="Comma 5 7 8 2 2" xfId="19109" xr:uid="{0BE3F89F-B158-4AE8-9B56-3787431E5217}"/>
    <cellStyle name="Comma 5 7 8 2 2 2" xfId="46347" xr:uid="{2449AF57-3548-4C54-BC45-C0B29A40B510}"/>
    <cellStyle name="Comma 5 7 8 2 3" xfId="36097" xr:uid="{21D33BCC-D893-47D4-BFAB-34202AD66769}"/>
    <cellStyle name="Comma 5 7 8 3" xfId="11562" xr:uid="{EB415C7D-F091-47FB-B926-DA2CA9F1A966}"/>
    <cellStyle name="Comma 5 7 8 3 2" xfId="21942" xr:uid="{F1DBD485-6D03-4D35-AA57-FE4A08C6100A}"/>
    <cellStyle name="Comma 5 7 8 3 2 2" xfId="49180" xr:uid="{F2A5391C-A18B-4072-8D89-BB29118AB18A}"/>
    <cellStyle name="Comma 5 7 8 3 3" xfId="38930" xr:uid="{C2506E42-4FB9-4609-977C-91D38DCAE5BD}"/>
    <cellStyle name="Comma 5 7 8 4" xfId="28015" xr:uid="{C84DA830-48DB-4F30-8E34-3F066BFF821E}"/>
    <cellStyle name="Comma 5 7 8 4 2" xfId="54433" xr:uid="{58090BBF-0AA9-4B16-B3C2-814DB934989A}"/>
    <cellStyle name="Comma 5 7 8 5" xfId="27426" xr:uid="{B9E8D4B7-2106-40AF-B94B-52118B5772F0}"/>
    <cellStyle name="Comma 5 7 8 6" xfId="16276" xr:uid="{17636276-CDC6-46D1-9FDF-504B28B5DC76}"/>
    <cellStyle name="Comma 5 7 8 6 2" xfId="43514" xr:uid="{ADD76EFD-89BC-4764-A1A6-0A372EAFE0D4}"/>
    <cellStyle name="Comma 5 7 8 7" xfId="31718" xr:uid="{F76033ED-0D99-4DEC-B1E3-4DADCC07E882}"/>
    <cellStyle name="Comma 5 7 9" xfId="4908" xr:uid="{F0B96EFD-52DC-48F8-A60D-683FE6B8E1EA}"/>
    <cellStyle name="Comma 5 7 9 2" xfId="25948" xr:uid="{0EB3C74C-107B-4F4F-A7F3-F990C998CA42}"/>
    <cellStyle name="Comma 5 7 9 2 2" xfId="52842" xr:uid="{3176297D-9EAB-4449-8A1B-991AAD7A2DD4}"/>
    <cellStyle name="Comma 5 7 9 3" xfId="27529" xr:uid="{06CAC505-C20F-43D2-96F2-B6B554FB32DB}"/>
    <cellStyle name="Comma 5 7 9 4" xfId="14200" xr:uid="{32C48686-3D6B-4722-8BDA-85B0051C58CA}"/>
    <cellStyle name="Comma 5 7 9 4 2" xfId="41438" xr:uid="{512175F5-2D9F-4163-B653-5417948E9D15}"/>
    <cellStyle name="Comma 5 7 9 5" xfId="32472" xr:uid="{31BBFEDE-A16D-4255-A899-B1A6030FEBF0}"/>
    <cellStyle name="Comma 5 8" xfId="543" xr:uid="{AEFAEE9D-4769-4116-80B9-9158D77381EF}"/>
    <cellStyle name="Comma 5 8 10" xfId="9491" xr:uid="{B3FDCFBD-7CC9-41FE-8382-B5F6B824A08C}"/>
    <cellStyle name="Comma 5 8 10 2" xfId="19871" xr:uid="{E8A504AE-CC76-4184-8EA1-55A37437EC07}"/>
    <cellStyle name="Comma 5 8 10 2 2" xfId="47109" xr:uid="{FC853368-A123-4F60-8125-5D897C5863E0}"/>
    <cellStyle name="Comma 5 8 10 3" xfId="36859" xr:uid="{0993EBCA-47BF-42B5-B382-0C6BE7456920}"/>
    <cellStyle name="Comma 5 8 11" xfId="25189" xr:uid="{99EAAA36-ADC4-4215-BB99-B01E1AA2175C}"/>
    <cellStyle name="Comma 5 8 11 2" xfId="52206" xr:uid="{C15612C2-13B9-4569-87EE-96C082FF037F}"/>
    <cellStyle name="Comma 5 8 12" xfId="12543" xr:uid="{52803872-2C36-4623-B6C6-F35293392AAE}"/>
    <cellStyle name="Comma 5 8 12 2" xfId="39781" xr:uid="{3ED9BD4B-143F-4232-B7EC-0EF48E9F39BB}"/>
    <cellStyle name="Comma 5 8 13" xfId="29647" xr:uid="{C1B933E1-4C5E-4EFD-8E67-3E7C8CC4757F}"/>
    <cellStyle name="Comma 5 8 2" xfId="544" xr:uid="{D93AB02D-7C87-49E4-9375-CAFC23490C6F}"/>
    <cellStyle name="Comma 5 8 2 10" xfId="12701" xr:uid="{0D7503BB-2A87-4C1A-BCD3-4679217A1DC7}"/>
    <cellStyle name="Comma 5 8 2 10 2" xfId="39939" xr:uid="{79C371BE-ED08-461C-B995-F5E9CFC5151C}"/>
    <cellStyle name="Comma 5 8 2 11" xfId="29648" xr:uid="{FBBFACE9-7B04-492B-B08C-533F672287ED}"/>
    <cellStyle name="Comma 5 8 2 2" xfId="1725" xr:uid="{3757EEBB-3246-44E9-97E5-E50AEDEB41CB}"/>
    <cellStyle name="Comma 5 8 2 2 2" xfId="3092" xr:uid="{C2C64B39-2334-4E4C-BC5A-C657BACB456F}"/>
    <cellStyle name="Comma 5 8 2 2 2 2" xfId="8153" xr:uid="{11F6BE64-E882-40FD-96F3-53EE53F42FC7}"/>
    <cellStyle name="Comma 5 8 2 2 2 2 2" xfId="18533" xr:uid="{087CE870-D265-42FB-BE6B-CF46671EDF0D}"/>
    <cellStyle name="Comma 5 8 2 2 2 2 2 2" xfId="45771" xr:uid="{043007A1-2076-4E86-8638-A770D4314B4B}"/>
    <cellStyle name="Comma 5 8 2 2 2 2 3" xfId="35521" xr:uid="{E0B8D684-8DF4-4E4E-A188-D487A9BFA06F}"/>
    <cellStyle name="Comma 5 8 2 2 2 3" xfId="10986" xr:uid="{08E3228B-893C-4F61-91F2-8C4ED3EBC801}"/>
    <cellStyle name="Comma 5 8 2 2 2 3 2" xfId="21366" xr:uid="{5CDF6099-A5C4-4AD3-A8A9-78CA984EFD04}"/>
    <cellStyle name="Comma 5 8 2 2 2 3 2 2" xfId="48604" xr:uid="{E3CE208B-86E9-4CBF-A088-5B8F34D4617C}"/>
    <cellStyle name="Comma 5 8 2 2 2 3 3" xfId="38354" xr:uid="{12ECB2B6-8B38-4AB4-8926-A35C4590BDA7}"/>
    <cellStyle name="Comma 5 8 2 2 2 4" xfId="27372" xr:uid="{50076456-702A-45EB-9404-28B782347CB3}"/>
    <cellStyle name="Comma 5 8 2 2 2 4 2" xfId="53925" xr:uid="{4331DCD0-918E-4F3E-BD28-423AD535B01C}"/>
    <cellStyle name="Comma 5 8 2 2 2 5" xfId="26764" xr:uid="{D2D7C90F-60D0-4510-937C-FAE47C595B16}"/>
    <cellStyle name="Comma 5 8 2 2 2 6" xfId="15700" xr:uid="{60C3D088-EE89-4286-8669-4B76D2B15CAC}"/>
    <cellStyle name="Comma 5 8 2 2 2 6 2" xfId="42938" xr:uid="{A2A5E92A-3336-4499-82A6-3D2D45A2E1C3}"/>
    <cellStyle name="Comma 5 8 2 2 2 7" xfId="31142" xr:uid="{133EC5F8-F94E-4DDE-BC4C-A411945ECF77}"/>
    <cellStyle name="Comma 5 8 2 2 3" xfId="2132" xr:uid="{C56A8D08-DBE1-4F45-975E-0B6395C1BCEC}"/>
    <cellStyle name="Comma 5 8 2 2 4" xfId="5619" xr:uid="{71A8643B-6C89-4BEB-BCB4-FB68047BA214}"/>
    <cellStyle name="Comma 5 8 2 2 5" xfId="24999" xr:uid="{C9B6CA98-50AC-493A-802D-67AAF1AE8653}"/>
    <cellStyle name="Comma 5 8 2 2 5 2" xfId="52028" xr:uid="{A1B8B840-EA72-4392-B9A2-ADB8E5536F83}"/>
    <cellStyle name="Comma 5 8 2 2 6" xfId="13580" xr:uid="{260F174D-9E3C-4919-A817-2154E82D68F8}"/>
    <cellStyle name="Comma 5 8 2 2 6 2" xfId="40818" xr:uid="{1BBBB350-3DE9-48A3-87EE-07F1CB44E0F1}"/>
    <cellStyle name="Comma 5 8 2 3" xfId="1726" xr:uid="{91027DD8-190B-418D-9489-C3B2F27D5BDC}"/>
    <cellStyle name="Comma 5 8 2 3 2" xfId="24110" xr:uid="{EAD9CF80-2B75-46E6-90DF-D156E5B8F7B3}"/>
    <cellStyle name="Comma 5 8 2 3 3" xfId="23050" xr:uid="{FAD79C68-D5AF-4372-B614-B7719AA60918}"/>
    <cellStyle name="Comma 5 8 2 3 3 2" xfId="50257" xr:uid="{34B2C935-5473-4C35-8F11-25A52E6D5DD9}"/>
    <cellStyle name="Comma 5 8 2 4" xfId="1724" xr:uid="{31381C9F-C87E-478A-B0CD-C7858A9E8683}"/>
    <cellStyle name="Comma 5 8 2 4 2" xfId="28552" xr:uid="{EE211C55-C9A4-4A86-9F29-9C07C4BCD6F1}"/>
    <cellStyle name="Comma 5 8 2 4 3" xfId="26205" xr:uid="{568D5BDE-01EF-436D-B9F6-D3F364BEE968}"/>
    <cellStyle name="Comma 5 8 2 4 3 2" xfId="53017" xr:uid="{CB64BDDC-0697-41E5-B476-EA4DAFE221C0}"/>
    <cellStyle name="Comma 5 8 2 5" xfId="4177" xr:uid="{B91C3D67-0271-4A11-A63A-F086368BA1D5}"/>
    <cellStyle name="Comma 5 8 2 5 2" xfId="8930" xr:uid="{7BEEB7AF-0164-480C-A3B0-AA84D864F43B}"/>
    <cellStyle name="Comma 5 8 2 5 2 2" xfId="19310" xr:uid="{0464EAEB-151C-4681-B2D9-C5D682AF6A4B}"/>
    <cellStyle name="Comma 5 8 2 5 2 2 2" xfId="46548" xr:uid="{0D7C95D5-97AD-45B4-9C84-8FCB53C3FC87}"/>
    <cellStyle name="Comma 5 8 2 5 2 3" xfId="36298" xr:uid="{315EB76A-32DC-4AC5-87CC-2643AF6BCCFA}"/>
    <cellStyle name="Comma 5 8 2 5 3" xfId="11763" xr:uid="{15E2DCA2-95C9-46F5-A7FD-1C56EAFFA41B}"/>
    <cellStyle name="Comma 5 8 2 5 3 2" xfId="22143" xr:uid="{5D30242F-49FB-4C92-B5B2-7A78443A1260}"/>
    <cellStyle name="Comma 5 8 2 5 3 2 2" xfId="49381" xr:uid="{CE0D8620-A5AF-4433-9B12-BEA35DE68DFF}"/>
    <cellStyle name="Comma 5 8 2 5 3 3" xfId="39131" xr:uid="{F127D859-DDA0-4DC6-BBEA-5F309ADBBCA8}"/>
    <cellStyle name="Comma 5 8 2 5 4" xfId="28173" xr:uid="{079D5801-7672-4408-8156-50E9C5E024CF}"/>
    <cellStyle name="Comma 5 8 2 5 4 2" xfId="54557" xr:uid="{07E6CFB7-0250-40A7-BA62-0FA12F89BFE5}"/>
    <cellStyle name="Comma 5 8 2 5 5" xfId="28711" xr:uid="{DF762BB3-5E0F-4E53-A016-CD352233C032}"/>
    <cellStyle name="Comma 5 8 2 5 6" xfId="16477" xr:uid="{13189D2F-7A33-4696-9832-0CFC5AEA04DD}"/>
    <cellStyle name="Comma 5 8 2 5 6 2" xfId="43715" xr:uid="{5AD03E24-8BF9-4ECA-A26A-0CBB77E4895A}"/>
    <cellStyle name="Comma 5 8 2 5 7" xfId="31919" xr:uid="{4FF555DD-CF4A-4562-8510-8A0BAF8489FC}"/>
    <cellStyle name="Comma 5 8 2 6" xfId="4914" xr:uid="{DDD9594A-A138-439C-9D66-90BB626E30EC}"/>
    <cellStyle name="Comma 5 8 2 6 2" xfId="27422" xr:uid="{A5A2F31B-75C0-4BB1-AF91-B1E5089D1E38}"/>
    <cellStyle name="Comma 5 8 2 6 2 2" xfId="53958" xr:uid="{192ABDC0-12EA-4ECF-87C1-7945831BAB1D}"/>
    <cellStyle name="Comma 5 8 2 6 3" xfId="26917" xr:uid="{73B52A39-62E5-428A-A4E3-9C74D51B554A}"/>
    <cellStyle name="Comma 5 8 2 6 4" xfId="14206" xr:uid="{685AED22-2646-48ED-A5A8-C12254BDA869}"/>
    <cellStyle name="Comma 5 8 2 6 4 2" xfId="41444" xr:uid="{76144E8D-D6CC-43CF-9D73-EEB409FCF472}"/>
    <cellStyle name="Comma 5 8 2 6 5" xfId="32478" xr:uid="{1A97F8B9-3D73-4623-9A20-E39B7F0429F0}"/>
    <cellStyle name="Comma 5 8 2 7" xfId="6659" xr:uid="{E7068BA2-CFE9-4869-9297-5BD797A0A734}"/>
    <cellStyle name="Comma 5 8 2 7 2" xfId="17039" xr:uid="{7BD21A12-6DDE-4658-A2C6-F545A481F5F5}"/>
    <cellStyle name="Comma 5 8 2 7 2 2" xfId="44277" xr:uid="{3249154B-91E4-4971-A4A9-1F7228FE9035}"/>
    <cellStyle name="Comma 5 8 2 7 3" xfId="34027" xr:uid="{1D393575-038B-4222-8117-0B2063DE6E3B}"/>
    <cellStyle name="Comma 5 8 2 8" xfId="9492" xr:uid="{DB24B385-2EF7-491A-B515-A7CF01D91D19}"/>
    <cellStyle name="Comma 5 8 2 8 2" xfId="19872" xr:uid="{877837FE-98FA-4043-B461-EC3033266559}"/>
    <cellStyle name="Comma 5 8 2 8 2 2" xfId="47110" xr:uid="{77F668AB-EF84-44AD-BF37-80DAE663FC9D}"/>
    <cellStyle name="Comma 5 8 2 8 3" xfId="36860" xr:uid="{90C80715-8D0E-48C4-9A3C-07D153976D1F}"/>
    <cellStyle name="Comma 5 8 2 9" xfId="23481" xr:uid="{15595C3C-2848-42C9-BED1-6C9803474646}"/>
    <cellStyle name="Comma 5 8 2 9 2" xfId="50653" xr:uid="{A73A8A04-C43B-4205-95BB-776B5E27D816}"/>
    <cellStyle name="Comma 5 8 3" xfId="545" xr:uid="{9166D1D1-0873-44D2-BE89-41E24CBE2831}"/>
    <cellStyle name="Comma 5 8 3 10" xfId="29649" xr:uid="{4BE961C5-C9D6-40DC-92AF-B64FB50A2B69}"/>
    <cellStyle name="Comma 5 8 3 2" xfId="1728" xr:uid="{CD83ACA0-9604-40E2-A916-4C98EEACCDFC}"/>
    <cellStyle name="Comma 5 8 3 2 2" xfId="25651" xr:uid="{5982C141-8BC8-4875-B1D0-5F85F3D06598}"/>
    <cellStyle name="Comma 5 8 3 2 3" xfId="25477" xr:uid="{8CCA163B-DAEB-4D3B-B085-C7E92F86BCA2}"/>
    <cellStyle name="Comma 5 8 3 2 3 2" xfId="27874" xr:uid="{FDD74E2E-1D81-4BEB-BEF4-A8870631D9F3}"/>
    <cellStyle name="Comma 5 8 3 2 3 3" xfId="52471" xr:uid="{60DBF89A-C8ED-4846-BD40-F56D3AADFFFF}"/>
    <cellStyle name="Comma 5 8 3 3" xfId="1729" xr:uid="{AF3C8AE1-F54C-4D89-AEEF-AD21E928ECE2}"/>
    <cellStyle name="Comma 5 8 3 4" xfId="1727" xr:uid="{9E4433AA-D2C5-41B4-BC04-2A77F8419336}"/>
    <cellStyle name="Comma 5 8 3 4 2" xfId="28778" xr:uid="{7C0020A3-755F-4DD8-B8DA-4B9E556E681F}"/>
    <cellStyle name="Comma 5 8 3 4 3" xfId="26164" xr:uid="{C233148E-7CF7-4201-8359-5155A6E7E566}"/>
    <cellStyle name="Comma 5 8 3 4 3 2" xfId="52991" xr:uid="{1AB4531F-803D-4257-BD0A-55B704A328DC}"/>
    <cellStyle name="Comma 5 8 3 5" xfId="4915" xr:uid="{2D072154-45D4-45FF-A6B6-8A78EF6C3A1C}"/>
    <cellStyle name="Comma 5 8 3 5 2" xfId="26317" xr:uid="{29672A42-75DC-4BD3-838D-C5CF2EEB27E8}"/>
    <cellStyle name="Comma 5 8 3 5 2 2" xfId="53109" xr:uid="{3D675C8C-00A7-4622-A754-98AF5A297F54}"/>
    <cellStyle name="Comma 5 8 3 5 3" xfId="26351" xr:uid="{1BA0A73E-4113-4A89-AFE6-167E2EAC5D4B}"/>
    <cellStyle name="Comma 5 8 3 5 4" xfId="14207" xr:uid="{C5DEF725-A0A4-47FF-A0AE-3DD956A4ACBA}"/>
    <cellStyle name="Comma 5 8 3 5 4 2" xfId="41445" xr:uid="{517859D9-C4AC-48FB-A7E9-58C9937B4AB4}"/>
    <cellStyle name="Comma 5 8 3 5 5" xfId="32479" xr:uid="{1FDA9F41-B89B-4702-85EC-331FC0575806}"/>
    <cellStyle name="Comma 5 8 3 6" xfId="6660" xr:uid="{3EC4F9AE-3C97-47EC-8F12-798CC0AB0E72}"/>
    <cellStyle name="Comma 5 8 3 6 2" xfId="26425" xr:uid="{12F17F35-23A9-492E-A743-5FF4BE161F43}"/>
    <cellStyle name="Comma 5 8 3 6 2 2" xfId="53188" xr:uid="{04345D6F-4F60-4026-AED2-8D225BA95A4A}"/>
    <cellStyle name="Comma 5 8 3 6 3" xfId="28201" xr:uid="{45FAB30F-CC49-4857-84E2-F0752D68C824}"/>
    <cellStyle name="Comma 5 8 3 6 4" xfId="17040" xr:uid="{EDA8E5BD-46C0-4B47-A5F9-F4DDE8DB2E06}"/>
    <cellStyle name="Comma 5 8 3 6 4 2" xfId="44278" xr:uid="{F1AC3B9B-2888-4586-A16C-25439696E5F2}"/>
    <cellStyle name="Comma 5 8 3 6 5" xfId="34028" xr:uid="{BB050618-EBF2-415F-AB1E-E8E449DCBD07}"/>
    <cellStyle name="Comma 5 8 3 7" xfId="9493" xr:uid="{15A178FC-3EB4-4F31-8F01-89525CD89E28}"/>
    <cellStyle name="Comma 5 8 3 7 2" xfId="19873" xr:uid="{7A9F49AE-E304-464E-A135-C88FBA29121C}"/>
    <cellStyle name="Comma 5 8 3 7 2 2" xfId="47111" xr:uid="{1642EDE2-8E3C-4FA4-87F2-9C9042BA373F}"/>
    <cellStyle name="Comma 5 8 3 7 3" xfId="36861" xr:uid="{1A6283EB-4AB1-4C9F-9F30-F05D79288D03}"/>
    <cellStyle name="Comma 5 8 3 8" xfId="24676" xr:uid="{97277EC1-7628-4E97-92BA-8A66550B1741}"/>
    <cellStyle name="Comma 5 8 3 8 2" xfId="51737" xr:uid="{945373A5-5B6C-4059-B1A6-AD376D300710}"/>
    <cellStyle name="Comma 5 8 3 9" xfId="13399" xr:uid="{C7DB620B-ABAA-4AE8-94F6-31B9F57C1AAF}"/>
    <cellStyle name="Comma 5 8 3 9 2" xfId="40637" xr:uid="{6844842E-F2B1-4200-A721-E64E417F1952}"/>
    <cellStyle name="Comma 5 8 4" xfId="1730" xr:uid="{5ADA9214-A8EF-419F-A1D1-A465FC73C334}"/>
    <cellStyle name="Comma 5 8 4 2" xfId="2725" xr:uid="{EA4835CE-E30F-4A73-90F1-68B1A0954329}"/>
    <cellStyle name="Comma 5 8 4 2 2" xfId="7830" xr:uid="{CF332BD8-A692-479D-B462-2054F3F9EEF4}"/>
    <cellStyle name="Comma 5 8 4 2 2 2" xfId="18210" xr:uid="{04DAB756-FDAC-4E23-B400-518C3DF96575}"/>
    <cellStyle name="Comma 5 8 4 2 2 2 2" xfId="45448" xr:uid="{FB56A351-AF4F-4119-B885-6CFCDEA219BD}"/>
    <cellStyle name="Comma 5 8 4 2 2 3" xfId="35198" xr:uid="{468F5788-C987-4634-96FD-1CF1CCDE7FD6}"/>
    <cellStyle name="Comma 5 8 4 2 3" xfId="10663" xr:uid="{5696A876-7470-4B61-9576-FCABC282D0C8}"/>
    <cellStyle name="Comma 5 8 4 2 3 2" xfId="21043" xr:uid="{C4039201-C8FB-4CCB-B313-A462E43C68EA}"/>
    <cellStyle name="Comma 5 8 4 2 3 2 2" xfId="48281" xr:uid="{3D8EF581-4530-458B-B118-A30424C3CEA4}"/>
    <cellStyle name="Comma 5 8 4 2 3 3" xfId="38031" xr:uid="{95FEAAD2-4F6B-4B5E-9016-5557C1DE5733}"/>
    <cellStyle name="Comma 5 8 4 2 4" xfId="26627" xr:uid="{861ED9BE-EF58-44CA-89C5-7C06F183A803}"/>
    <cellStyle name="Comma 5 8 4 2 4 2" xfId="53341" xr:uid="{12723ECB-3CDE-4444-8554-012BED405E55}"/>
    <cellStyle name="Comma 5 8 4 2 5" xfId="27672" xr:uid="{1DBAE755-1B3C-4342-A9A1-99BC1984F536}"/>
    <cellStyle name="Comma 5 8 4 2 6" xfId="15377" xr:uid="{6497D17F-8B20-432D-B91E-9FAA422582A8}"/>
    <cellStyle name="Comma 5 8 4 2 6 2" xfId="42615" xr:uid="{02DE6D60-BB76-4946-8E6A-A6A46448A27A}"/>
    <cellStyle name="Comma 5 8 4 2 7" xfId="30819" xr:uid="{DAE6E849-1BCA-47F6-8CB9-E5C3DFA1D771}"/>
    <cellStyle name="Comma 5 8 4 3" xfId="3644" xr:uid="{707D6197-B1D4-41B5-8976-17863B14F348}"/>
    <cellStyle name="Comma 5 8 4 4" xfId="5620" xr:uid="{2FF2D6B8-572B-4B65-BD5D-F793D94ED508}"/>
    <cellStyle name="Comma 5 8 4 5" xfId="24656" xr:uid="{4C927DEA-3925-43A2-93F5-E301C52CFFCA}"/>
    <cellStyle name="Comma 5 8 4 5 2" xfId="51720" xr:uid="{F8ECCE62-F776-4C67-A19F-ED7D5A326686}"/>
    <cellStyle name="Comma 5 8 4 6" xfId="13111" xr:uid="{8B506C6A-4EC4-40C3-ABC3-8971CC91ECFD}"/>
    <cellStyle name="Comma 5 8 4 6 2" xfId="40349" xr:uid="{5F0C6BEC-EC09-4142-B558-05BAD06C8572}"/>
    <cellStyle name="Comma 5 8 5" xfId="1731" xr:uid="{24528489-D249-4856-BC89-BBAF8EF9B502}"/>
    <cellStyle name="Comma 5 8 5 2" xfId="2330" xr:uid="{E48B8135-C499-4265-9A58-33703086AC3F}"/>
    <cellStyle name="Comma 5 8 5 2 2" xfId="7438" xr:uid="{DD6A68AA-A917-4AE4-A754-7E388E7B30E4}"/>
    <cellStyle name="Comma 5 8 5 2 2 2" xfId="17818" xr:uid="{D6FDF195-2138-4146-ADB6-E09E98907E37}"/>
    <cellStyle name="Comma 5 8 5 2 2 2 2" xfId="45056" xr:uid="{2E33D3CF-1F2F-4C8F-9AC4-828DF5064375}"/>
    <cellStyle name="Comma 5 8 5 2 2 3" xfId="34806" xr:uid="{083C6C12-24CB-4903-8985-F618B8E299E1}"/>
    <cellStyle name="Comma 5 8 5 2 3" xfId="10271" xr:uid="{F3087C02-7A32-4C7F-90A5-46735E721983}"/>
    <cellStyle name="Comma 5 8 5 2 3 2" xfId="20651" xr:uid="{00FD4F4E-62FF-4520-ABC8-D716114A96FA}"/>
    <cellStyle name="Comma 5 8 5 2 3 2 2" xfId="47889" xr:uid="{EEC57711-D3CC-44C7-8754-BE64EB8E604D}"/>
    <cellStyle name="Comma 5 8 5 2 3 3" xfId="37639" xr:uid="{12A8735C-6720-49F3-9DC5-14234AFF8C4F}"/>
    <cellStyle name="Comma 5 8 5 2 4" xfId="14985" xr:uid="{6EC9360C-6875-4D26-A15A-C8FC4BE9DB5F}"/>
    <cellStyle name="Comma 5 8 5 2 4 2" xfId="42223" xr:uid="{44B60BCF-08B8-4B8B-84EA-2B31957E0C0F}"/>
    <cellStyle name="Comma 5 8 5 2 5" xfId="30427" xr:uid="{5A9F14ED-141E-4CD8-AC6E-B896F485F3BF}"/>
    <cellStyle name="Comma 5 8 5 3" xfId="2138" xr:uid="{ADBFB57F-4030-49EF-8D4B-CE4938BA46A7}"/>
    <cellStyle name="Comma 5 8 5 4" xfId="24954" xr:uid="{768FDA7B-6C37-4320-950C-584338ED6001}"/>
    <cellStyle name="Comma 5 8 6" xfId="1723" xr:uid="{2CA77BD2-1AD5-444A-B854-92BA25C704CE}"/>
    <cellStyle name="Comma 5 8 6 2" xfId="26619" xr:uid="{D64337C1-89E0-4EF1-87E2-491199D89FCC}"/>
    <cellStyle name="Comma 5 8 6 3" xfId="27567" xr:uid="{EF840F43-6586-45C9-A03B-A059DD2AF2F7}"/>
    <cellStyle name="Comma 5 8 6 3 2" xfId="54072" xr:uid="{18942955-10F0-4AA4-AC34-363D13FAD079}"/>
    <cellStyle name="Comma 5 8 7" xfId="3917" xr:uid="{48506E83-5409-4FEA-9221-B900D2AB1F3E}"/>
    <cellStyle name="Comma 5 8 7 2" xfId="8730" xr:uid="{013009BF-5825-42E2-86B0-D057AC996A7E}"/>
    <cellStyle name="Comma 5 8 7 2 2" xfId="28997" xr:uid="{5D59F898-4749-4B31-90B7-5997DF03E23F}"/>
    <cellStyle name="Comma 5 8 7 2 2 2" xfId="55254" xr:uid="{6B9C2226-C822-4F22-B360-10F1D35B2B9F}"/>
    <cellStyle name="Comma 5 8 7 2 3" xfId="28248" xr:uid="{BCB68335-73C3-4379-B58F-D4A0711577E4}"/>
    <cellStyle name="Comma 5 8 7 2 4" xfId="19110" xr:uid="{6D51D061-38FD-455F-A30A-B7ECD23393F0}"/>
    <cellStyle name="Comma 5 8 7 2 4 2" xfId="46348" xr:uid="{4F729497-3E70-43CE-B71F-2AAD9B31DB8C}"/>
    <cellStyle name="Comma 5 8 7 2 5" xfId="36098" xr:uid="{E757872B-A8EC-461C-BED2-8B6B09FD367B}"/>
    <cellStyle name="Comma 5 8 7 3" xfId="11563" xr:uid="{6BA4E129-8FC7-4EF7-87C9-BAD45DF8AF31}"/>
    <cellStyle name="Comma 5 8 7 3 2" xfId="21943" xr:uid="{23D0DF72-13F3-4DBD-8B0C-8E66B789444C}"/>
    <cellStyle name="Comma 5 8 7 3 2 2" xfId="49181" xr:uid="{C866B53D-DFBE-4038-868B-FD712EED3A90}"/>
    <cellStyle name="Comma 5 8 7 3 3" xfId="38931" xr:uid="{DBD61BFD-496F-4438-BF9E-47A9D4802AD4}"/>
    <cellStyle name="Comma 5 8 7 4" xfId="27746" xr:uid="{534E8593-A296-441C-9AA3-73533EC40C79}"/>
    <cellStyle name="Comma 5 8 7 4 2" xfId="54218" xr:uid="{A913F498-C886-4575-BF6C-382099559816}"/>
    <cellStyle name="Comma 5 8 7 5" xfId="16277" xr:uid="{502051AC-67CA-4D20-9D3D-866B41ECE480}"/>
    <cellStyle name="Comma 5 8 7 5 2" xfId="43515" xr:uid="{A400E3E2-DBE9-4C99-8717-EA220E49C267}"/>
    <cellStyle name="Comma 5 8 7 6" xfId="31719" xr:uid="{CE05F55A-C3E7-4527-B15A-0C39E38A239F}"/>
    <cellStyle name="Comma 5 8 8" xfId="4913" xr:uid="{DC77B282-843A-4C93-AB1D-F9CE4FF023BD}"/>
    <cellStyle name="Comma 5 8 8 2" xfId="28499" xr:uid="{2CF926A4-50A2-4C8A-9337-E7EE2FC9C614}"/>
    <cellStyle name="Comma 5 8 8 2 2" xfId="54811" xr:uid="{73FD4B04-5756-479D-8718-BEB8CC234857}"/>
    <cellStyle name="Comma 5 8 8 3" xfId="26080" xr:uid="{9E8EE731-9040-4285-9937-BF848EF51818}"/>
    <cellStyle name="Comma 5 8 8 4" xfId="14205" xr:uid="{123DA069-26F6-4050-A148-AFD596A62172}"/>
    <cellStyle name="Comma 5 8 8 4 2" xfId="41443" xr:uid="{373E071E-E8AE-4BE4-9064-15689CFF5745}"/>
    <cellStyle name="Comma 5 8 8 5" xfId="32477" xr:uid="{CBFBD721-69F8-463D-A4C3-274F167A9D2C}"/>
    <cellStyle name="Comma 5 8 9" xfId="6658" xr:uid="{E150075E-43F5-4427-9CF0-E51444CD074E}"/>
    <cellStyle name="Comma 5 8 9 2" xfId="28509" xr:uid="{9879A40C-9D86-48A4-A74F-31B856B2F99E}"/>
    <cellStyle name="Comma 5 8 9 2 2" xfId="54817" xr:uid="{306BD72D-D194-4C09-82F0-5530AA24A8FA}"/>
    <cellStyle name="Comma 5 8 9 3" xfId="26234" xr:uid="{322E9879-8905-4B8E-BD01-ECD7651692E6}"/>
    <cellStyle name="Comma 5 8 9 4" xfId="17038" xr:uid="{76F607BF-A0F6-45FD-BC1D-412FAC3EB04D}"/>
    <cellStyle name="Comma 5 8 9 4 2" xfId="44276" xr:uid="{6E2DFC04-88A3-4689-A1B6-58D21C1098EB}"/>
    <cellStyle name="Comma 5 8 9 5" xfId="34026" xr:uid="{F3A1B5E6-C336-4D53-987C-241F60959A87}"/>
    <cellStyle name="Comma 5 9" xfId="546" xr:uid="{8A03AE19-4C91-4A2C-BCF0-C3D74DCE38F7}"/>
    <cellStyle name="Comma 5 9 10" xfId="9494" xr:uid="{2E613317-5247-442A-BC8D-3D13DB8F26EF}"/>
    <cellStyle name="Comma 5 9 10 2" xfId="19874" xr:uid="{4F38D620-3C19-4DD5-897A-13D92DF1EE54}"/>
    <cellStyle name="Comma 5 9 10 2 2" xfId="47112" xr:uid="{84EC4658-6FF0-4B99-A785-8BAC319F0B7D}"/>
    <cellStyle name="Comma 5 9 10 3" xfId="36862" xr:uid="{D8558AA0-066B-4785-BA9A-C6A1292157C8}"/>
    <cellStyle name="Comma 5 9 11" xfId="22743" xr:uid="{813ED167-3B9C-494D-A86A-83A0C7645DB5}"/>
    <cellStyle name="Comma 5 9 11 2" xfId="49971" xr:uid="{A196EAA0-0790-4CCD-910F-4C76C4AEFE26}"/>
    <cellStyle name="Comma 5 9 12" xfId="12544" xr:uid="{282C384C-E8EA-4078-A754-2F541928400E}"/>
    <cellStyle name="Comma 5 9 12 2" xfId="39782" xr:uid="{F318A180-E33C-44EE-BEC0-15046DC4398C}"/>
    <cellStyle name="Comma 5 9 13" xfId="29650" xr:uid="{68C152E3-D660-4718-830C-D5EE598521A7}"/>
    <cellStyle name="Comma 5 9 2" xfId="547" xr:uid="{C1CD8AFC-98EF-4215-B809-944BEE4BBB08}"/>
    <cellStyle name="Comma 5 9 2 10" xfId="29651" xr:uid="{D61F7411-8119-4248-B72C-19CC791AC2F9}"/>
    <cellStyle name="Comma 5 9 2 2" xfId="1734" xr:uid="{CFD40B12-B136-4065-AD23-8DCF46341F47}"/>
    <cellStyle name="Comma 5 9 2 2 2" xfId="2924" xr:uid="{71C973F3-1FC4-47FD-9A84-197C00029F10}"/>
    <cellStyle name="Comma 5 9 2 2 2 2" xfId="8022" xr:uid="{C2350139-116A-4359-9822-C9263029E38F}"/>
    <cellStyle name="Comma 5 9 2 2 2 2 2" xfId="18402" xr:uid="{91491C49-63DB-49CB-91F3-1A24EB63B541}"/>
    <cellStyle name="Comma 5 9 2 2 2 2 2 2" xfId="45640" xr:uid="{590627A3-0DC5-4487-AF84-A533205C2C2B}"/>
    <cellStyle name="Comma 5 9 2 2 2 2 3" xfId="35390" xr:uid="{9621F31B-F455-48C7-901E-BC2D1598E10F}"/>
    <cellStyle name="Comma 5 9 2 2 2 3" xfId="10855" xr:uid="{158E6EFE-E8C2-4F0E-9435-C1961B7CFC58}"/>
    <cellStyle name="Comma 5 9 2 2 2 3 2" xfId="21235" xr:uid="{1D941874-5D3B-45BF-99B3-46C51EBF0911}"/>
    <cellStyle name="Comma 5 9 2 2 2 3 2 2" xfId="48473" xr:uid="{48DB087A-7091-42C7-A87B-8DAB82072889}"/>
    <cellStyle name="Comma 5 9 2 2 2 3 3" xfId="38223" xr:uid="{D4E3171A-6385-487F-874B-19A7902FF285}"/>
    <cellStyle name="Comma 5 9 2 2 2 4" xfId="26529" xr:uid="{353BD0F9-C14E-4950-BACA-BF2A3DA4A17F}"/>
    <cellStyle name="Comma 5 9 2 2 2 4 2" xfId="53266" xr:uid="{31EFC95B-A0F4-4B99-A4CE-970F905FCA43}"/>
    <cellStyle name="Comma 5 9 2 2 2 5" xfId="26818" xr:uid="{1DE5DB6B-F48D-4AD4-B8E4-738022A8CEC1}"/>
    <cellStyle name="Comma 5 9 2 2 2 6" xfId="15569" xr:uid="{8256549D-C2E9-4D41-8E45-8CAF19E9A66F}"/>
    <cellStyle name="Comma 5 9 2 2 2 6 2" xfId="42807" xr:uid="{B9991676-71BC-429F-AB49-C4A6DE049DA5}"/>
    <cellStyle name="Comma 5 9 2 2 2 7" xfId="31011" xr:uid="{924EA913-DC33-4FFB-B5C2-17E5A9C3BE1E}"/>
    <cellStyle name="Comma 5 9 2 2 3" xfId="3740" xr:uid="{055E990E-C40A-4D19-B5B8-F3A48A6D70D9}"/>
    <cellStyle name="Comma 5 9 2 2 4" xfId="5621" xr:uid="{A202D09C-28E6-4115-A289-1CB24BF50EE8}"/>
    <cellStyle name="Comma 5 9 2 2 5" xfId="23387" xr:uid="{51B2257D-46F4-4E86-9C68-EEA3EDFD92E3}"/>
    <cellStyle name="Comma 5 9 2 2 5 2" xfId="50566" xr:uid="{C25B189C-E04E-435D-A20C-A027EF0438F5}"/>
    <cellStyle name="Comma 5 9 2 2 6" xfId="13400" xr:uid="{9842449F-FECE-4AD1-AE7F-B6D1AC8D7DEB}"/>
    <cellStyle name="Comma 5 9 2 2 6 2" xfId="40638" xr:uid="{9FEB3ADB-4CD3-4ABA-A6BA-1787A0F10714}"/>
    <cellStyle name="Comma 5 9 2 3" xfId="1735" xr:uid="{0EF86D63-7DFD-41FC-8851-BFD88665782E}"/>
    <cellStyle name="Comma 5 9 2 3 2" xfId="24936" xr:uid="{CF4DC8CB-D4D3-423D-8650-8F597582E0C4}"/>
    <cellStyle name="Comma 5 9 2 3 3" xfId="22989" xr:uid="{CCEE826B-E2E1-42FB-AA49-D38AD460B1BE}"/>
    <cellStyle name="Comma 5 9 2 3 3 2" xfId="50198" xr:uid="{B4252B84-816B-4911-9F96-7AAFFB19F35C}"/>
    <cellStyle name="Comma 5 9 2 4" xfId="1733" xr:uid="{2A23036D-88A2-4C95-A406-458AF9445900}"/>
    <cellStyle name="Comma 5 9 2 4 2" xfId="26177" xr:uid="{FCD98C68-0528-4F80-95C0-968331F6DE9F}"/>
    <cellStyle name="Comma 5 9 2 4 3" xfId="28679" xr:uid="{4A7A0362-0CC3-4C04-A5B7-1B628869859A}"/>
    <cellStyle name="Comma 5 9 2 4 3 2" xfId="54954" xr:uid="{BB0DB345-B77D-4681-B83B-464A27574561}"/>
    <cellStyle name="Comma 5 9 2 5" xfId="4917" xr:uid="{26B3E076-E889-4EBF-89DD-CE41DD1B2496}"/>
    <cellStyle name="Comma 5 9 2 5 2" xfId="26718" xr:uid="{7BE38727-9960-438F-BC91-7E158D52B300}"/>
    <cellStyle name="Comma 5 9 2 5 2 2" xfId="53415" xr:uid="{BD7B18E3-6BB2-43FF-A58D-A0210965EE8F}"/>
    <cellStyle name="Comma 5 9 2 5 3" xfId="28267" xr:uid="{F22194EB-F647-4428-860C-52362AE3C00D}"/>
    <cellStyle name="Comma 5 9 2 5 4" xfId="14209" xr:uid="{BFB903B2-D7EC-4641-938F-A2C660C0BC78}"/>
    <cellStyle name="Comma 5 9 2 5 4 2" xfId="41447" xr:uid="{774580E7-2D58-45AE-9E67-AA901B7B7058}"/>
    <cellStyle name="Comma 5 9 2 5 5" xfId="32481" xr:uid="{23497943-36AB-4796-880C-0D106DEF6965}"/>
    <cellStyle name="Comma 5 9 2 6" xfId="6662" xr:uid="{7A726B43-9AB1-4009-AA41-11C5D035A78C}"/>
    <cellStyle name="Comma 5 9 2 6 2" xfId="27735" xr:uid="{B22CEAA2-1E5B-4CCF-AEE4-D79D780BAE0F}"/>
    <cellStyle name="Comma 5 9 2 6 2 2" xfId="54209" xr:uid="{57E8721F-0D2C-4A02-B6B8-145E1B1142C9}"/>
    <cellStyle name="Comma 5 9 2 6 3" xfId="26814" xr:uid="{BBA438DF-3A0A-4FA7-9A4A-8C713A48432D}"/>
    <cellStyle name="Comma 5 9 2 6 4" xfId="17042" xr:uid="{761BC9D7-D3E0-49BD-B257-FF47C180741D}"/>
    <cellStyle name="Comma 5 9 2 6 4 2" xfId="44280" xr:uid="{81E57231-1C91-4064-B82D-B884C2AC178C}"/>
    <cellStyle name="Comma 5 9 2 6 5" xfId="34030" xr:uid="{61041618-B74F-4DCC-9AF5-BC7B002E1DA7}"/>
    <cellStyle name="Comma 5 9 2 7" xfId="9495" xr:uid="{FCF28A4A-167F-4DB2-A60B-BA9A7B8726DD}"/>
    <cellStyle name="Comma 5 9 2 7 2" xfId="19875" xr:uid="{7B547478-41AE-44CE-B3D8-D6BAFF542F66}"/>
    <cellStyle name="Comma 5 9 2 7 2 2" xfId="47113" xr:uid="{78F187DF-8281-429F-B0F7-3A53881F7E13}"/>
    <cellStyle name="Comma 5 9 2 7 3" xfId="36863" xr:uid="{40724051-404A-4AC7-A1C2-5771E3FF0654}"/>
    <cellStyle name="Comma 5 9 2 8" xfId="23219" xr:uid="{622B2DED-6754-47E9-857E-E8F9D2F7C171}"/>
    <cellStyle name="Comma 5 9 2 8 2" xfId="50409" xr:uid="{57E79BD1-366F-4822-9C7D-1D614D0EE414}"/>
    <cellStyle name="Comma 5 9 2 9" xfId="12702" xr:uid="{27592D4B-2964-4B16-915F-050B25E5D4EE}"/>
    <cellStyle name="Comma 5 9 2 9 2" xfId="39940" xr:uid="{16755A26-6C3F-41D1-BD4E-5E2E80A62F96}"/>
    <cellStyle name="Comma 5 9 3" xfId="548" xr:uid="{7B517E40-BF29-4966-BD4B-B03A222351A3}"/>
    <cellStyle name="Comma 5 9 3 10" xfId="29652" xr:uid="{DFA7C5B5-E12E-448F-85BD-7D65F8B3A392}"/>
    <cellStyle name="Comma 5 9 3 2" xfId="1737" xr:uid="{623A26EF-E213-45DF-BA71-955848C9FB3F}"/>
    <cellStyle name="Comma 5 9 3 2 2" xfId="28615" xr:uid="{8571EEF9-396B-40BB-A5FA-42287032E6B7}"/>
    <cellStyle name="Comma 5 9 3 2 3" xfId="27053" xr:uid="{96775385-63F6-4DB9-87FB-8BA82D8943FC}"/>
    <cellStyle name="Comma 5 9 3 3" xfId="1738" xr:uid="{D356C04E-9DD9-4D01-A2D7-42C3AE76ECDC}"/>
    <cellStyle name="Comma 5 9 3 4" xfId="1736" xr:uid="{6287B4AA-4520-4478-968C-9C5B71BBD0C5}"/>
    <cellStyle name="Comma 5 9 3 5" xfId="4918" xr:uid="{3DB39AB3-FABD-4F3A-A94D-B4A049BC0E1F}"/>
    <cellStyle name="Comma 5 9 3 5 2" xfId="27949" xr:uid="{EDBD3B58-2C9F-433C-A361-E04C2274DEC6}"/>
    <cellStyle name="Comma 5 9 3 5 2 2" xfId="54379" xr:uid="{BA9C9202-67FE-4073-8FC6-2F2ABF0F1299}"/>
    <cellStyle name="Comma 5 9 3 5 3" xfId="25915" xr:uid="{1FF403A7-A140-4832-8195-598178BB7D91}"/>
    <cellStyle name="Comma 5 9 3 5 4" xfId="14210" xr:uid="{E4012E83-5D9C-4B68-9E3F-A8D2EA335B47}"/>
    <cellStyle name="Comma 5 9 3 5 4 2" xfId="41448" xr:uid="{C70C70AE-C624-4A9D-B2E8-85DEAAE039C0}"/>
    <cellStyle name="Comma 5 9 3 5 5" xfId="32482" xr:uid="{410523E1-0678-4F67-8B74-64120F8FFA38}"/>
    <cellStyle name="Comma 5 9 3 6" xfId="6663" xr:uid="{17F5F2A3-5132-4039-8CA4-F70CCE8DE44B}"/>
    <cellStyle name="Comma 5 9 3 6 2" xfId="17043" xr:uid="{A2405052-C5F9-4AA9-A939-3473E663E1D0}"/>
    <cellStyle name="Comma 5 9 3 6 2 2" xfId="44281" xr:uid="{C660C9F2-6DF3-4520-B8CB-07A73E14B983}"/>
    <cellStyle name="Comma 5 9 3 6 3" xfId="34031" xr:uid="{01B16C48-BCB9-444F-B9E6-52657487E411}"/>
    <cellStyle name="Comma 5 9 3 7" xfId="9496" xr:uid="{0622EDD7-A731-4ABB-AF93-E3C79F436ED8}"/>
    <cellStyle name="Comma 5 9 3 7 2" xfId="19876" xr:uid="{8133C644-9227-4232-A00C-48BCE05A5325}"/>
    <cellStyle name="Comma 5 9 3 7 2 2" xfId="47114" xr:uid="{06149DA2-5DC2-4D00-B537-C93292D817B0}"/>
    <cellStyle name="Comma 5 9 3 7 3" xfId="36864" xr:uid="{FDDDC691-4D02-42E6-85D9-65E649659F6B}"/>
    <cellStyle name="Comma 5 9 3 8" xfId="23398" xr:uid="{29C05306-1EE0-4EE0-BF43-DADC4EE439ED}"/>
    <cellStyle name="Comma 5 9 3 8 2" xfId="50577" xr:uid="{BF29A4A1-F0C5-4572-B5EB-32BB19E3356E}"/>
    <cellStyle name="Comma 5 9 3 9" xfId="13112" xr:uid="{D362A047-F18B-4CE9-8D3E-2A9E4FF5ED0E}"/>
    <cellStyle name="Comma 5 9 3 9 2" xfId="40350" xr:uid="{2B8B4513-3527-484F-B6DD-EDD4AD6A2562}"/>
    <cellStyle name="Comma 5 9 4" xfId="1739" xr:uid="{FE6C4D07-E60C-402B-A96B-B683A51AE733}"/>
    <cellStyle name="Comma 5 9 4 2" xfId="2331" xr:uid="{1BD81FC2-9969-413C-A3F0-819A67C58A10}"/>
    <cellStyle name="Comma 5 9 4 2 2" xfId="7439" xr:uid="{8627CC4E-4A79-433E-8A58-5EFE3AAFC1D8}"/>
    <cellStyle name="Comma 5 9 4 2 2 2" xfId="17819" xr:uid="{BF900322-46EE-4FA0-861E-30506A2D88EF}"/>
    <cellStyle name="Comma 5 9 4 2 2 2 2" xfId="45057" xr:uid="{90257AFB-F1A1-4D86-B0AA-C30573634226}"/>
    <cellStyle name="Comma 5 9 4 2 2 3" xfId="34807" xr:uid="{59CA0F6C-D3EB-4B0F-A9FD-A13E8113281C}"/>
    <cellStyle name="Comma 5 9 4 2 3" xfId="10272" xr:uid="{DD740B28-CC09-4E0D-9934-8430B8AA1948}"/>
    <cellStyle name="Comma 5 9 4 2 3 2" xfId="20652" xr:uid="{674FDB90-34AC-499C-AF74-F1CEB58D224C}"/>
    <cellStyle name="Comma 5 9 4 2 3 2 2" xfId="47890" xr:uid="{3BA91DDB-22B2-4930-8EA3-65EC067811AA}"/>
    <cellStyle name="Comma 5 9 4 2 3 3" xfId="37640" xr:uid="{AD79CFEA-DD8A-4625-9458-3DF97582175B}"/>
    <cellStyle name="Comma 5 9 4 2 4" xfId="28269" xr:uid="{1815C696-08BA-4473-A955-DAF5388B8177}"/>
    <cellStyle name="Comma 5 9 4 2 4 2" xfId="54636" xr:uid="{AED05B90-1204-4F05-A237-A033DBA519EE}"/>
    <cellStyle name="Comma 5 9 4 2 5" xfId="26433" xr:uid="{6E59B9C6-E9B4-40B3-AF65-BA5AB4A1AEEC}"/>
    <cellStyle name="Comma 5 9 4 2 6" xfId="14986" xr:uid="{B6983780-1255-41E6-AD14-81CD13C0AC05}"/>
    <cellStyle name="Comma 5 9 4 2 6 2" xfId="42224" xr:uid="{E3597602-257E-4DF2-8602-C7088DBBAA81}"/>
    <cellStyle name="Comma 5 9 4 2 7" xfId="30428" xr:uid="{07831D18-29FB-4B22-BDD2-FC82DF577C05}"/>
    <cellStyle name="Comma 5 9 4 3" xfId="2110" xr:uid="{2E7A8736-20D9-4B3B-985B-C6994FB4777A}"/>
    <cellStyle name="Comma 5 9 4 4" xfId="22722" xr:uid="{9BF59A8D-E99B-4842-90E9-B7E48D2309F7}"/>
    <cellStyle name="Comma 5 9 5" xfId="1740" xr:uid="{870EFCF3-7920-4FF9-A12C-16B54DCB312D}"/>
    <cellStyle name="Comma 5 9 5 2" xfId="24248" xr:uid="{4D84A46D-9FD5-4DEC-AE55-54DCA4BD0A1D}"/>
    <cellStyle name="Comma 5 9 5 3" xfId="25000" xr:uid="{18E65BB2-DA5C-4FC2-93EA-EFBFC7B3BCAA}"/>
    <cellStyle name="Comma 5 9 5 3 2" xfId="52029" xr:uid="{72493ADC-BC8F-4A91-910B-6C5CE07EBB83}"/>
    <cellStyle name="Comma 5 9 6" xfId="1732" xr:uid="{4B7D95DA-CE20-43B4-85AE-36D4D3F1F7CB}"/>
    <cellStyle name="Comma 5 9 6 2" xfId="27211" xr:uid="{8BC7B67D-BA73-4FF8-8292-80595CCA366F}"/>
    <cellStyle name="Comma 5 9 6 3" xfId="26393" xr:uid="{C37E8700-AD08-4855-9241-65D92EDFB729}"/>
    <cellStyle name="Comma 5 9 6 3 2" xfId="53165" xr:uid="{AAFE2AA8-BBA0-45E2-B0AB-FF03EE254103}"/>
    <cellStyle name="Comma 5 9 7" xfId="3918" xr:uid="{D1550FD5-D236-42F4-8D27-56A2E6B18E5B}"/>
    <cellStyle name="Comma 5 9 7 2" xfId="8731" xr:uid="{A2F6C6B0-D8A9-4E58-BC23-56E09BE8D13D}"/>
    <cellStyle name="Comma 5 9 7 2 2" xfId="28998" xr:uid="{39E5CD46-BEF3-4E8C-9543-8035EEC18437}"/>
    <cellStyle name="Comma 5 9 7 2 2 2" xfId="55255" xr:uid="{C4B6BB10-88A5-45EA-BDA7-CD888CE3C4D0}"/>
    <cellStyle name="Comma 5 9 7 2 3" xfId="27332" xr:uid="{7C6CF7DB-CC2D-498B-B23E-226B7388F2CE}"/>
    <cellStyle name="Comma 5 9 7 2 4" xfId="19111" xr:uid="{6882DE0B-60E0-405B-BB99-36AE46C0E4A9}"/>
    <cellStyle name="Comma 5 9 7 2 4 2" xfId="46349" xr:uid="{A7053740-3781-46E4-9B8E-628AC0A7085F}"/>
    <cellStyle name="Comma 5 9 7 2 5" xfId="36099" xr:uid="{3E544F53-4DCC-4463-A31D-DC394B4BCAD4}"/>
    <cellStyle name="Comma 5 9 7 3" xfId="11564" xr:uid="{55D1A23A-EEE6-422A-88EE-8BA1507D62CF}"/>
    <cellStyle name="Comma 5 9 7 3 2" xfId="21944" xr:uid="{E2BAA65B-0F9D-4D83-8DD6-A9B5976528E8}"/>
    <cellStyle name="Comma 5 9 7 3 2 2" xfId="49182" xr:uid="{924AD8C2-2297-4DA3-A894-C2600604CE0C}"/>
    <cellStyle name="Comma 5 9 7 3 3" xfId="38932" xr:uid="{683EAAB0-BA0E-4485-B01F-D18C957C1D58}"/>
    <cellStyle name="Comma 5 9 7 4" xfId="27017" xr:uid="{25E18485-8F18-4661-9C32-B8AC5F6276DA}"/>
    <cellStyle name="Comma 5 9 7 4 2" xfId="53654" xr:uid="{C59FEAB6-49F9-4D02-9D74-09654178FF97}"/>
    <cellStyle name="Comma 5 9 7 5" xfId="16278" xr:uid="{E04B0904-05B7-4175-99AE-44FBCF55C1C7}"/>
    <cellStyle name="Comma 5 9 7 5 2" xfId="43516" xr:uid="{2E3F0F22-2ADE-4ADA-9E33-0EA61AE71D3A}"/>
    <cellStyle name="Comma 5 9 7 6" xfId="31720" xr:uid="{146E6EF5-FA17-47B3-ADF8-95C2843CB32B}"/>
    <cellStyle name="Comma 5 9 8" xfId="4916" xr:uid="{6DBF2A53-7004-49AF-BF47-526F30885CFC}"/>
    <cellStyle name="Comma 5 9 8 2" xfId="28635" xr:uid="{581C1637-04D4-4193-BCB7-D38D5D3C207F}"/>
    <cellStyle name="Comma 5 9 8 2 2" xfId="54919" xr:uid="{897A1158-0A51-4A07-A291-AA660F6CEEEB}"/>
    <cellStyle name="Comma 5 9 8 3" xfId="26621" xr:uid="{E182DBC8-DB6C-4D83-AE95-66B04595FB3D}"/>
    <cellStyle name="Comma 5 9 8 4" xfId="14208" xr:uid="{1F6AD29A-EEDE-4B95-8754-BDBFE858CC0F}"/>
    <cellStyle name="Comma 5 9 8 4 2" xfId="41446" xr:uid="{90FBFEDB-4283-44F2-B400-0436FD1B973F}"/>
    <cellStyle name="Comma 5 9 8 5" xfId="32480" xr:uid="{942D64C5-FFE9-43D6-9690-6E1E965EF06E}"/>
    <cellStyle name="Comma 5 9 9" xfId="6661" xr:uid="{79401C94-5D1F-43E8-A6D6-54F197304222}"/>
    <cellStyle name="Comma 5 9 9 2" xfId="28597" xr:uid="{986A3878-3AAF-42CE-A3E2-D79F7AC0E3ED}"/>
    <cellStyle name="Comma 5 9 9 2 2" xfId="54892" xr:uid="{A16C6070-0952-4B50-8DE0-9140C33CF715}"/>
    <cellStyle name="Comma 5 9 9 3" xfId="28058" xr:uid="{95B60AD6-C5A9-4014-9AC1-AC0B5ADCE658}"/>
    <cellStyle name="Comma 5 9 9 4" xfId="17041" xr:uid="{1AFA5A9F-8BED-4255-A3F6-CF2B29E4215F}"/>
    <cellStyle name="Comma 5 9 9 4 2" xfId="44279" xr:uid="{8FC25FF5-3F17-4DD7-B793-B4BCF7EE0886}"/>
    <cellStyle name="Comma 5 9 9 5" xfId="34029" xr:uid="{43735CC1-1B3C-4EC4-8E7B-92143C8DE027}"/>
    <cellStyle name="Comma 6" xfId="19" xr:uid="{F6C223EF-1219-4638-A555-B5D7B1AC6A9A}"/>
    <cellStyle name="Comma 6 10" xfId="549" xr:uid="{B6794BE2-C3B9-45E5-9F02-5F5C0B0CAF30}"/>
    <cellStyle name="Comma 6 2" xfId="550" xr:uid="{77A57968-4E3C-4380-A99D-C83E984CC595}"/>
    <cellStyle name="Comma 6 3" xfId="551" xr:uid="{9EAC0767-F38C-4402-AC6E-014CFAE0589C}"/>
    <cellStyle name="Comma 6 3 2" xfId="1742" xr:uid="{8A7D2AD4-E312-42E8-AFD6-BD84A5157E0F}"/>
    <cellStyle name="Comma 6 3 2 2" xfId="25298" xr:uid="{9A8994D1-4F7E-4743-9297-AA64EFEE32AF}"/>
    <cellStyle name="Comma 6 3 2 3" xfId="24609" xr:uid="{CD0F2140-3B60-4FA0-BC18-5B7FA4652D4A}"/>
    <cellStyle name="Comma 6 3 3" xfId="1743" xr:uid="{71FE8BD7-D531-457B-AF1C-9AEDF1D3BD5F}"/>
    <cellStyle name="Comma 6 3 4" xfId="1741" xr:uid="{D644965C-5B22-4BA6-AA16-2A546F161E37}"/>
    <cellStyle name="Comma 6 4" xfId="552" xr:uid="{F0BD2E88-A209-485F-9CDA-B1333FE44522}"/>
    <cellStyle name="Comma 6 4 10" xfId="4919" xr:uid="{FCF4A5BE-4DD6-4FAD-978D-E53601C1D069}"/>
    <cellStyle name="Comma 6 4 10 2" xfId="14211" xr:uid="{1BFBD06B-1589-4C75-B508-C6EBD0CBB046}"/>
    <cellStyle name="Comma 6 4 10 2 2" xfId="41449" xr:uid="{4C408953-69C2-4069-BB5A-EC688C0271A4}"/>
    <cellStyle name="Comma 6 4 10 3" xfId="32483" xr:uid="{8D7B5BB6-7D32-4A4F-AB2B-5051EA2BDE29}"/>
    <cellStyle name="Comma 6 4 11" xfId="6664" xr:uid="{60434012-7521-422F-ADE2-317E1303F95B}"/>
    <cellStyle name="Comma 6 4 11 2" xfId="17044" xr:uid="{2628363B-B48F-4F6B-9818-49636BEFD44C}"/>
    <cellStyle name="Comma 6 4 11 2 2" xfId="44282" xr:uid="{0115023D-E069-412C-977A-16E3AF4559C0}"/>
    <cellStyle name="Comma 6 4 11 3" xfId="34032" xr:uid="{0F51C597-90CC-4CBE-8051-BDF340A6D56A}"/>
    <cellStyle name="Comma 6 4 12" xfId="9497" xr:uid="{B30DB26A-864D-415D-9F7B-69BF77577FE6}"/>
    <cellStyle name="Comma 6 4 12 2" xfId="19877" xr:uid="{133C2B6D-E27E-42E5-8D8D-84CF992B528C}"/>
    <cellStyle name="Comma 6 4 12 2 2" xfId="47115" xr:uid="{4B9518DC-53B0-4893-8601-FB3A85E908D6}"/>
    <cellStyle name="Comma 6 4 12 3" xfId="36865" xr:uid="{A8D3BAAD-BC34-47F2-B8DC-CA3A7C67A4C8}"/>
    <cellStyle name="Comma 6 4 13" xfId="24598" xr:uid="{C95864DB-67B8-40FF-8C4E-192174378730}"/>
    <cellStyle name="Comma 6 4 13 2" xfId="51666" xr:uid="{D6C72C90-8ABB-4745-A020-ECBA99690A66}"/>
    <cellStyle name="Comma 6 4 14" xfId="12487" xr:uid="{D5D0306F-D262-40E3-8E47-34C010E60D9E}"/>
    <cellStyle name="Comma 6 4 14 2" xfId="39725" xr:uid="{BA584E8C-89C7-4FA6-A0AC-BFD4C23A59E0}"/>
    <cellStyle name="Comma 6 4 15" xfId="29653" xr:uid="{22667DF9-5F7F-43F4-B8DB-853ACA518D39}"/>
    <cellStyle name="Comma 6 4 2" xfId="553" xr:uid="{4B3400AD-4553-489E-8CDF-F68DBB84EB2E}"/>
    <cellStyle name="Comma 6 4 2 10" xfId="9498" xr:uid="{620BB72C-DA8D-4F26-B2E4-A1500AD99936}"/>
    <cellStyle name="Comma 6 4 2 10 2" xfId="19878" xr:uid="{8D18973A-929B-4337-B390-B00903A2F484}"/>
    <cellStyle name="Comma 6 4 2 10 2 2" xfId="47116" xr:uid="{2C01904E-AEA3-4CAD-BD2E-7E8B496B1D57}"/>
    <cellStyle name="Comma 6 4 2 10 3" xfId="36866" xr:uid="{BF54FEF3-DEB5-4832-B5F4-F4F71352AFD6}"/>
    <cellStyle name="Comma 6 4 2 11" xfId="25437" xr:uid="{2ED97F5B-145E-435E-8B1B-E1D4F5DD43FE}"/>
    <cellStyle name="Comma 6 4 2 11 2" xfId="52434" xr:uid="{22E6BCA3-72F1-476D-8EE8-572F115DE098}"/>
    <cellStyle name="Comma 6 4 2 12" xfId="12545" xr:uid="{CB760E10-602E-419D-A227-235D32B80BB2}"/>
    <cellStyle name="Comma 6 4 2 12 2" xfId="39783" xr:uid="{0E9C1A43-C47D-4771-A665-7878C857A58B}"/>
    <cellStyle name="Comma 6 4 2 13" xfId="29654" xr:uid="{59AC71B5-907C-42C8-BBCF-073C81CA367A}"/>
    <cellStyle name="Comma 6 4 2 2" xfId="554" xr:uid="{0E9F6D4C-ADAC-4379-9D19-8CD671CCCF15}"/>
    <cellStyle name="Comma 6 4 2 2 10" xfId="13114" xr:uid="{63F7E992-AB08-4268-995A-F51F70FAE5B3}"/>
    <cellStyle name="Comma 6 4 2 2 10 2" xfId="40352" xr:uid="{FE9E46B8-D67E-488B-874C-FAFDEFD5F97D}"/>
    <cellStyle name="Comma 6 4 2 2 11" xfId="29655" xr:uid="{B7AEDA36-E5D9-4F0D-9C22-025C1EF0A0A8}"/>
    <cellStyle name="Comma 6 4 2 2 2" xfId="1747" xr:uid="{103F7473-077C-4FD0-871F-0975B8846E82}"/>
    <cellStyle name="Comma 6 4 2 2 2 2" xfId="3094" xr:uid="{08AF2CC5-C44F-48F8-8DB2-8FF7FC1E9D0C}"/>
    <cellStyle name="Comma 6 4 2 2 2 2 2" xfId="8155" xr:uid="{20B9B7E0-B24C-4A12-A3B1-7ADAD01C427D}"/>
    <cellStyle name="Comma 6 4 2 2 2 2 2 2" xfId="28836" xr:uid="{B5E92E58-B7F8-4842-9A84-765491098037}"/>
    <cellStyle name="Comma 6 4 2 2 2 2 2 2 2" xfId="55093" xr:uid="{FFD40E1C-8DEC-45E5-9A02-A5B369FC03DF}"/>
    <cellStyle name="Comma 6 4 2 2 2 2 2 3" xfId="26865" xr:uid="{01B62576-C605-4728-8172-E98F33E21E8A}"/>
    <cellStyle name="Comma 6 4 2 2 2 2 2 4" xfId="18535" xr:uid="{871050C3-70FE-4B24-BB8D-76CC2232CD7D}"/>
    <cellStyle name="Comma 6 4 2 2 2 2 2 4 2" xfId="45773" xr:uid="{6CF56462-E08F-4DDE-B641-B186ADF52B4E}"/>
    <cellStyle name="Comma 6 4 2 2 2 2 2 5" xfId="35523" xr:uid="{B40CDBB5-033C-451F-8CF9-2443E8D9AFDB}"/>
    <cellStyle name="Comma 6 4 2 2 2 2 3" xfId="10988" xr:uid="{180CF4E6-FCB0-432C-B0AE-ABCCCDCAA103}"/>
    <cellStyle name="Comma 6 4 2 2 2 2 3 2" xfId="21368" xr:uid="{9B887C1D-96AC-47CB-9041-076E1C0607F7}"/>
    <cellStyle name="Comma 6 4 2 2 2 2 3 2 2" xfId="48606" xr:uid="{202C2257-7922-4AC4-859D-6D91BCE012FF}"/>
    <cellStyle name="Comma 6 4 2 2 2 2 3 3" xfId="38356" xr:uid="{0F2A7212-DA39-48F6-B161-FB68ECA6514A}"/>
    <cellStyle name="Comma 6 4 2 2 2 2 4" xfId="25715" xr:uid="{9ABCFD9C-BF64-40E7-8147-DE8D1A02809B}"/>
    <cellStyle name="Comma 6 4 2 2 2 2 4 2" xfId="52679" xr:uid="{98F7728F-443F-4C3C-819B-DC99D1C6E3A5}"/>
    <cellStyle name="Comma 6 4 2 2 2 2 5" xfId="15702" xr:uid="{BF84BAAE-3CF2-40F1-BBC7-4554A2BC3631}"/>
    <cellStyle name="Comma 6 4 2 2 2 2 5 2" xfId="42940" xr:uid="{2BA78B8F-4E82-4C92-8D87-2058BF7A3171}"/>
    <cellStyle name="Comma 6 4 2 2 2 2 6" xfId="31144" xr:uid="{E1E969C7-9326-4A98-818D-4A8046F1CE21}"/>
    <cellStyle name="Comma 6 4 2 2 2 3" xfId="3627" xr:uid="{3D25FA4C-73DB-4CD4-BAA5-E46CB5FBC2C1}"/>
    <cellStyle name="Comma 6 4 2 2 2 4" xfId="5624" xr:uid="{8F1063F6-3F38-4E74-A153-14ACEE4AB8AE}"/>
    <cellStyle name="Comma 6 4 2 2 2 5" xfId="23754" xr:uid="{11DA3D49-5B2F-4158-AE8C-6D635D7DB9B5}"/>
    <cellStyle name="Comma 6 4 2 2 2 5 2" xfId="50904" xr:uid="{15AC6BCC-3EA0-4393-8DEC-44BEB49F9CBF}"/>
    <cellStyle name="Comma 6 4 2 2 2 6" xfId="13582" xr:uid="{E18A7CB6-9F19-4641-A1B3-DA125BF247F9}"/>
    <cellStyle name="Comma 6 4 2 2 2 6 2" xfId="40820" xr:uid="{3682D0B7-B1F8-423D-9D6A-DC1B69E8B694}"/>
    <cellStyle name="Comma 6 4 2 2 3" xfId="1748" xr:uid="{64B6C57F-C9A7-4A35-8DCC-9C1E3585F1F1}"/>
    <cellStyle name="Comma 6 4 2 2 3 2" xfId="4699" xr:uid="{A23BEEC8-1E7B-432D-94D6-5F6886AB4580}"/>
    <cellStyle name="Comma 6 4 2 2 3 2 2" xfId="9436" xr:uid="{F36B21D9-7FE1-4BD8-81AE-2DF5189FD8D4}"/>
    <cellStyle name="Comma 6 4 2 2 3 2 2 2" xfId="19816" xr:uid="{A66D5D33-FF6E-40EE-A389-D15F33673F6D}"/>
    <cellStyle name="Comma 6 4 2 2 3 2 2 2 2" xfId="47054" xr:uid="{59ABCA1C-EE40-41CD-B67A-DA7C3B21DD06}"/>
    <cellStyle name="Comma 6 4 2 2 3 2 2 3" xfId="36804" xr:uid="{FA9A15A0-B538-476E-90E8-8FD812D801D9}"/>
    <cellStyle name="Comma 6 4 2 2 3 2 3" xfId="12269" xr:uid="{CC8BACB0-2DAC-4685-81C8-DEB6ED9853FE}"/>
    <cellStyle name="Comma 6 4 2 2 3 2 3 2" xfId="22649" xr:uid="{3A6F20A1-4D8D-4366-8F27-63D584ED64A3}"/>
    <cellStyle name="Comma 6 4 2 2 3 2 3 2 2" xfId="49887" xr:uid="{0C66D020-B391-4E43-9B42-F10479DE7892}"/>
    <cellStyle name="Comma 6 4 2 2 3 2 3 3" xfId="39637" xr:uid="{8FABF707-2739-46BD-A539-2F517C1E5E14}"/>
    <cellStyle name="Comma 6 4 2 2 3 2 4" xfId="28000" xr:uid="{4A9ECFBC-593E-4306-86E3-375EDA48AADA}"/>
    <cellStyle name="Comma 6 4 2 2 3 2 4 2" xfId="54421" xr:uid="{6C7A8E80-261D-40B4-BE34-3831625A068E}"/>
    <cellStyle name="Comma 6 4 2 2 3 2 5" xfId="28629" xr:uid="{C6E672FF-AC4A-4A0E-9F39-6158D495879C}"/>
    <cellStyle name="Comma 6 4 2 2 3 2 6" xfId="16983" xr:uid="{A057E8EB-5FC7-4B25-82B9-16568CC99AFF}"/>
    <cellStyle name="Comma 6 4 2 2 3 2 6 2" xfId="44221" xr:uid="{F11F1FE5-31EC-49DA-B702-5A847C55D1A5}"/>
    <cellStyle name="Comma 6 4 2 2 3 2 7" xfId="32425" xr:uid="{E066229C-FD56-4421-9E3B-E08F15A18615}"/>
    <cellStyle name="Comma 6 4 2 2 3 3" xfId="24993" xr:uid="{7387AE94-81E8-4C12-8FD7-8EFA81624E5A}"/>
    <cellStyle name="Comma 6 4 2 2 4" xfId="1746" xr:uid="{273AA9A9-B409-4CCA-8F17-11A359701918}"/>
    <cellStyle name="Comma 6 4 2 2 4 2" xfId="26953" xr:uid="{C70912DE-2494-4029-9115-547B3E5D0972}"/>
    <cellStyle name="Comma 6 4 2 2 4 3" xfId="26362" xr:uid="{8D541972-BA5C-4CC9-8929-E0E6275F59CC}"/>
    <cellStyle name="Comma 6 4 2 2 4 3 2" xfId="53143" xr:uid="{DB3BFC1D-5D47-450A-8478-86411185484D}"/>
    <cellStyle name="Comma 6 4 2 2 5" xfId="4312" xr:uid="{8BC940AB-26AA-42EA-8F5C-B171A59887BE}"/>
    <cellStyle name="Comma 6 4 2 2 5 2" xfId="9065" xr:uid="{0EC922B0-72BE-4BFC-961D-3832B19EFC64}"/>
    <cellStyle name="Comma 6 4 2 2 5 2 2" xfId="19445" xr:uid="{61BC0F6E-C29A-4BD2-AA5C-5190A49C1C6F}"/>
    <cellStyle name="Comma 6 4 2 2 5 2 2 2" xfId="46683" xr:uid="{05C1FBCD-F757-47F0-B584-8E71641513EC}"/>
    <cellStyle name="Comma 6 4 2 2 5 2 3" xfId="36433" xr:uid="{EB53CE38-AFAB-4607-9752-04A1BE401D5B}"/>
    <cellStyle name="Comma 6 4 2 2 5 3" xfId="11898" xr:uid="{35B2EDC1-9E3E-4710-9276-D817F54B2A3C}"/>
    <cellStyle name="Comma 6 4 2 2 5 3 2" xfId="22278" xr:uid="{EA8D1134-4E60-4A83-B94A-6A8322CED5B3}"/>
    <cellStyle name="Comma 6 4 2 2 5 3 2 2" xfId="49516" xr:uid="{3FCC4252-FE97-4FCC-BC7A-6154133B018B}"/>
    <cellStyle name="Comma 6 4 2 2 5 3 3" xfId="39266" xr:uid="{5533D491-EEAC-47E0-BF81-3C57C3F2E58C}"/>
    <cellStyle name="Comma 6 4 2 2 5 4" xfId="27982" xr:uid="{0BF86B8E-EA18-4BF8-8995-FE0FF98E8C21}"/>
    <cellStyle name="Comma 6 4 2 2 5 4 2" xfId="54406" xr:uid="{82C91D36-1679-4ECD-AC7F-AEBCAED5DD66}"/>
    <cellStyle name="Comma 6 4 2 2 5 5" xfId="26388" xr:uid="{785121AF-291A-4025-8547-6139BDE69FB4}"/>
    <cellStyle name="Comma 6 4 2 2 5 6" xfId="16612" xr:uid="{24AE7F34-0038-417D-8238-E6456F6E3E4C}"/>
    <cellStyle name="Comma 6 4 2 2 5 6 2" xfId="43850" xr:uid="{80985E20-A7BC-4062-AB0C-B928A8ADA6F4}"/>
    <cellStyle name="Comma 6 4 2 2 5 7" xfId="32054" xr:uid="{3BED23ED-7064-4302-80DA-B2C5BEE98DE4}"/>
    <cellStyle name="Comma 6 4 2 2 6" xfId="4921" xr:uid="{1E33BD3A-0472-4607-A1B3-F8AAD0F4D006}"/>
    <cellStyle name="Comma 6 4 2 2 6 2" xfId="28051" xr:uid="{10DD6936-52A0-4E70-8BFB-F27C44C560B9}"/>
    <cellStyle name="Comma 6 4 2 2 6 2 2" xfId="54462" xr:uid="{2E057C6D-43AC-4651-BEBF-F6F8739581BD}"/>
    <cellStyle name="Comma 6 4 2 2 6 3" xfId="27187" xr:uid="{56FD9A85-32FB-4F8E-8B78-BA0D16B1C132}"/>
    <cellStyle name="Comma 6 4 2 2 6 4" xfId="14213" xr:uid="{2B267995-F7C6-4635-8691-9147C107F813}"/>
    <cellStyle name="Comma 6 4 2 2 6 4 2" xfId="41451" xr:uid="{B630DC8E-6B97-4186-8DFA-A9FC96085D2A}"/>
    <cellStyle name="Comma 6 4 2 2 6 5" xfId="32485" xr:uid="{C5BFF079-FB85-487E-BF0A-965FFB1E105A}"/>
    <cellStyle name="Comma 6 4 2 2 7" xfId="6666" xr:uid="{1C785EA6-FA65-4AA6-887F-51DB784F1A80}"/>
    <cellStyle name="Comma 6 4 2 2 7 2" xfId="17046" xr:uid="{D2A44563-FF7C-4EBC-A2C0-A825E4222D67}"/>
    <cellStyle name="Comma 6 4 2 2 7 2 2" xfId="44284" xr:uid="{59B6A03E-2FEB-4C05-8A6A-F2F77BD4A980}"/>
    <cellStyle name="Comma 6 4 2 2 7 3" xfId="34034" xr:uid="{D1125DF9-290D-4D6D-9A88-0DA68B4CC240}"/>
    <cellStyle name="Comma 6 4 2 2 8" xfId="9499" xr:uid="{68B1DF26-F831-4874-BF5E-F8EAF4C17536}"/>
    <cellStyle name="Comma 6 4 2 2 8 2" xfId="19879" xr:uid="{0488A28D-528C-4C1E-A07D-8E45B22D6074}"/>
    <cellStyle name="Comma 6 4 2 2 8 2 2" xfId="47117" xr:uid="{8160FE32-DF65-439C-85EB-BDAD9124FD4C}"/>
    <cellStyle name="Comma 6 4 2 2 8 3" xfId="36867" xr:uid="{D02360D8-217F-4C0F-8420-4B7F473D4B1E}"/>
    <cellStyle name="Comma 6 4 2 2 9" xfId="24454" xr:uid="{56652EB8-627F-4CCE-ADBF-4310FC36445D}"/>
    <cellStyle name="Comma 6 4 2 2 9 2" xfId="51532" xr:uid="{5F8C5642-D379-4A07-B47B-66CEA76BB583}"/>
    <cellStyle name="Comma 6 4 2 3" xfId="1749" xr:uid="{47C9EFD0-02F5-47D0-8390-0AA971E47D2D}"/>
    <cellStyle name="Comma 6 4 2 3 2" xfId="3095" xr:uid="{23619EC8-E6D1-4A02-9C2B-FC95A4959812}"/>
    <cellStyle name="Comma 6 4 2 3 2 2" xfId="8156" xr:uid="{535627F1-9A5D-4524-92C4-71189DF5BF91}"/>
    <cellStyle name="Comma 6 4 2 3 2 2 2" xfId="28837" xr:uid="{92040B98-508F-486C-9FDE-28109AFDD0E4}"/>
    <cellStyle name="Comma 6 4 2 3 2 2 2 2" xfId="55094" xr:uid="{C7F1A5D1-EF7D-4B92-B337-30965AB592E3}"/>
    <cellStyle name="Comma 6 4 2 3 2 2 3" xfId="26833" xr:uid="{34D478F5-C184-47D0-8F53-F115E37DCD76}"/>
    <cellStyle name="Comma 6 4 2 3 2 2 4" xfId="18536" xr:uid="{EE85050B-18D1-4DD1-88CA-82072766FA7F}"/>
    <cellStyle name="Comma 6 4 2 3 2 2 4 2" xfId="45774" xr:uid="{F1306919-FF15-4429-8548-505A42DF0A10}"/>
    <cellStyle name="Comma 6 4 2 3 2 2 5" xfId="35524" xr:uid="{C3750191-BC7B-43EE-927B-F240EE875242}"/>
    <cellStyle name="Comma 6 4 2 3 2 3" xfId="10989" xr:uid="{46A01E38-273D-456E-A408-8FBDD5C8DA9F}"/>
    <cellStyle name="Comma 6 4 2 3 2 3 2" xfId="21369" xr:uid="{9E431312-5AA2-4678-9EBA-7936AEB7D7EF}"/>
    <cellStyle name="Comma 6 4 2 3 2 3 2 2" xfId="48607" xr:uid="{FB02C5ED-4EFB-4EC9-A319-41BFD77838B3}"/>
    <cellStyle name="Comma 6 4 2 3 2 3 3" xfId="38357" xr:uid="{E8CDD45D-6CD0-4EB0-91A7-69DCA876BB42}"/>
    <cellStyle name="Comma 6 4 2 3 2 4" xfId="25480" xr:uid="{31F3743C-A721-4555-B96C-4F5DD6BD6A55}"/>
    <cellStyle name="Comma 6 4 2 3 2 4 2" xfId="52474" xr:uid="{ECB87C64-5824-40E0-89A7-72A04DA89CA6}"/>
    <cellStyle name="Comma 6 4 2 3 2 5" xfId="15703" xr:uid="{0F7B9252-45FC-4509-BB3A-EECCB6672D19}"/>
    <cellStyle name="Comma 6 4 2 3 2 5 2" xfId="42941" xr:uid="{6B6DEEED-EF1C-406D-A0CC-4B0C972381EE}"/>
    <cellStyle name="Comma 6 4 2 3 2 6" xfId="31145" xr:uid="{1D6C1529-E2F3-4995-BC6F-0D8B1691D601}"/>
    <cellStyle name="Comma 6 4 2 3 3" xfId="2133" xr:uid="{5D161DBB-1AB0-4559-AABE-674C452AA37A}"/>
    <cellStyle name="Comma 6 4 2 3 4" xfId="4456" xr:uid="{59D26B97-CEE2-4F36-B6FF-990F25D230A9}"/>
    <cellStyle name="Comma 6 4 2 3 4 2" xfId="9209" xr:uid="{66B56FFF-5014-4BEA-95D9-07E7E554D752}"/>
    <cellStyle name="Comma 6 4 2 3 4 2 2" xfId="19589" xr:uid="{A647595B-935D-46B0-9B6D-E0F11EA7D01F}"/>
    <cellStyle name="Comma 6 4 2 3 4 2 2 2" xfId="46827" xr:uid="{29FFBE56-63C7-461B-8AAB-1001F27CE1AA}"/>
    <cellStyle name="Comma 6 4 2 3 4 2 3" xfId="36577" xr:uid="{E7D9642A-08A6-42D2-81C2-E4411E2EBE19}"/>
    <cellStyle name="Comma 6 4 2 3 4 3" xfId="12042" xr:uid="{5B2D3CD8-88F7-40B5-A14D-ECEE345E4C85}"/>
    <cellStyle name="Comma 6 4 2 3 4 3 2" xfId="22422" xr:uid="{DCB0303D-D760-4652-9DF3-34DC59C4128C}"/>
    <cellStyle name="Comma 6 4 2 3 4 3 2 2" xfId="49660" xr:uid="{D06B7908-31CD-4D28-B468-50A7033084A1}"/>
    <cellStyle name="Comma 6 4 2 3 4 3 3" xfId="39410" xr:uid="{D4E6E63F-7C2D-4B5F-A3AB-D834C2C9C158}"/>
    <cellStyle name="Comma 6 4 2 3 4 4" xfId="16756" xr:uid="{FA2FEC64-70E6-4FD6-816E-3CFF7543499F}"/>
    <cellStyle name="Comma 6 4 2 3 4 4 2" xfId="43994" xr:uid="{F952263A-9B29-4F7C-90B4-06F95E48EF45}"/>
    <cellStyle name="Comma 6 4 2 3 4 5" xfId="32198" xr:uid="{76C8C338-98E3-4E78-B9BF-AD283BBDE2A3}"/>
    <cellStyle name="Comma 6 4 2 3 5" xfId="5625" xr:uid="{C0D298F1-0CAA-42D1-8671-2AEF3959414B}"/>
    <cellStyle name="Comma 6 4 2 3 6" xfId="23465" xr:uid="{BFA9DE72-0202-4544-844D-261E78894011}"/>
    <cellStyle name="Comma 6 4 2 3 6 2" xfId="50637" xr:uid="{25F71B76-4016-4231-A6B4-8BDC80045B80}"/>
    <cellStyle name="Comma 6 4 2 3 7" xfId="13583" xr:uid="{202868FD-78FF-4DB1-90D3-441FD29AB768}"/>
    <cellStyle name="Comma 6 4 2 3 7 2" xfId="40821" xr:uid="{EFD78FC9-D049-442B-871E-1A1564C35B1A}"/>
    <cellStyle name="Comma 6 4 2 4" xfId="1750" xr:uid="{4018CAF3-84EC-43C2-8354-B7B36D906FB0}"/>
    <cellStyle name="Comma 6 4 2 4 2" xfId="3093" xr:uid="{D2F4B31A-616F-44B8-8B92-EFB212AA3BDF}"/>
    <cellStyle name="Comma 6 4 2 4 2 2" xfId="8154" xr:uid="{1741FF4C-C023-40B1-B545-940A716210DA}"/>
    <cellStyle name="Comma 6 4 2 4 2 2 2" xfId="28835" xr:uid="{D03D6D0E-14EF-406E-8599-56E780D91352}"/>
    <cellStyle name="Comma 6 4 2 4 2 2 2 2" xfId="55092" xr:uid="{20D59F5A-8D04-427C-B380-1D5C10BFF672}"/>
    <cellStyle name="Comma 6 4 2 4 2 2 3" xfId="27730" xr:uid="{E1A764D1-6CA3-4245-8FAA-048CEAD0FDD4}"/>
    <cellStyle name="Comma 6 4 2 4 2 2 4" xfId="18534" xr:uid="{72F045A8-27B6-443B-9947-96F9BC613147}"/>
    <cellStyle name="Comma 6 4 2 4 2 2 4 2" xfId="45772" xr:uid="{4AFDBB54-2A3D-4A66-9000-51D09BC45C95}"/>
    <cellStyle name="Comma 6 4 2 4 2 2 5" xfId="35522" xr:uid="{77D7472C-6897-4A6E-88C2-AA4F15907189}"/>
    <cellStyle name="Comma 6 4 2 4 2 3" xfId="10987" xr:uid="{B36E5ED5-F008-4FF0-8A81-056FD3433912}"/>
    <cellStyle name="Comma 6 4 2 4 2 3 2" xfId="21367" xr:uid="{533E674F-2EB1-4E00-A21D-6D96F60947FD}"/>
    <cellStyle name="Comma 6 4 2 4 2 3 2 2" xfId="48605" xr:uid="{ACA3E118-F4C2-49A0-9EAA-05BAD0A9DAA4}"/>
    <cellStyle name="Comma 6 4 2 4 2 3 3" xfId="38355" xr:uid="{A48C560F-08F7-4093-9D1F-D7F9B0DAFCE9}"/>
    <cellStyle name="Comma 6 4 2 4 2 4" xfId="24450" xr:uid="{15F799C6-331E-4267-8803-E0080394FBD4}"/>
    <cellStyle name="Comma 6 4 2 4 2 4 2" xfId="51528" xr:uid="{8BC0CFFB-662E-4145-92A7-DFB244C3524C}"/>
    <cellStyle name="Comma 6 4 2 4 2 5" xfId="15701" xr:uid="{FEBAE884-A2B9-4404-9D4D-092D03547DA9}"/>
    <cellStyle name="Comma 6 4 2 4 2 5 2" xfId="42939" xr:uid="{A8E81A70-C213-4CED-A858-9CC87AB39684}"/>
    <cellStyle name="Comma 6 4 2 4 2 6" xfId="31143" xr:uid="{2974F85E-C2BB-477C-B11C-0B6E8138B8C0}"/>
    <cellStyle name="Comma 6 4 2 4 3" xfId="3723" xr:uid="{A54233AD-4889-43C6-85CF-1991D05E469E}"/>
    <cellStyle name="Comma 6 4 2 4 4" xfId="5626" xr:uid="{6ADDAB99-0974-4D13-978C-2B003AB56C33}"/>
    <cellStyle name="Comma 6 4 2 4 5" xfId="23918" xr:uid="{15DD0C39-2471-43BA-A0A8-840D11708673}"/>
    <cellStyle name="Comma 6 4 2 4 5 2" xfId="51045" xr:uid="{DDF72106-3C66-4725-9F54-2FEA95A597CC}"/>
    <cellStyle name="Comma 6 4 2 4 6" xfId="13581" xr:uid="{DE10F44C-A9D0-476F-92BA-69274381BFA4}"/>
    <cellStyle name="Comma 6 4 2 4 6 2" xfId="40819" xr:uid="{E9F04135-2DEB-46E7-9B5D-D48B796EFCE5}"/>
    <cellStyle name="Comma 6 4 2 5" xfId="1745" xr:uid="{D0C679A0-1301-49BF-87F2-4A1D37F5BC82}"/>
    <cellStyle name="Comma 6 4 2 5 2" xfId="2580" xr:uid="{92629A79-8351-47E2-99E9-A76CB1607245}"/>
    <cellStyle name="Comma 6 4 2 5 2 2" xfId="7686" xr:uid="{A91D3DD9-1ADC-4D3C-A2D3-8E811BE0F412}"/>
    <cellStyle name="Comma 6 4 2 5 2 2 2" xfId="18066" xr:uid="{EC48CA1E-B4B1-4AE2-9F4E-501A9A8F58D4}"/>
    <cellStyle name="Comma 6 4 2 5 2 2 2 2" xfId="45304" xr:uid="{217BB704-AB03-4CE0-8362-020B27CB9D54}"/>
    <cellStyle name="Comma 6 4 2 5 2 2 3" xfId="35054" xr:uid="{D7903E74-490A-4490-88E1-FDECE2EAEE68}"/>
    <cellStyle name="Comma 6 4 2 5 2 3" xfId="10519" xr:uid="{CF2AD152-9A3E-4097-A0C2-CF46185B98C9}"/>
    <cellStyle name="Comma 6 4 2 5 2 3 2" xfId="20899" xr:uid="{42CC18D9-3813-464B-9A04-170FF4A776C0}"/>
    <cellStyle name="Comma 6 4 2 5 2 3 2 2" xfId="48137" xr:uid="{16627CED-AE5B-49BB-B723-BAC2A52BB0E4}"/>
    <cellStyle name="Comma 6 4 2 5 2 3 3" xfId="37887" xr:uid="{19605DB1-3304-41F1-BAD9-C6C3A52A1A5F}"/>
    <cellStyle name="Comma 6 4 2 5 2 4" xfId="27824" xr:uid="{12F14672-98FB-42C9-9ABB-DBF8FCDD2BA8}"/>
    <cellStyle name="Comma 6 4 2 5 2 4 2" xfId="54284" xr:uid="{497021E9-A8AD-4F53-BCE2-335406A2A40A}"/>
    <cellStyle name="Comma 6 4 2 5 2 5" xfId="28489" xr:uid="{4A6ED010-B889-4AAA-8910-87063F526541}"/>
    <cellStyle name="Comma 6 4 2 5 2 6" xfId="15233" xr:uid="{E48FFEB4-970E-42AD-B9C5-E5C070A14DA9}"/>
    <cellStyle name="Comma 6 4 2 5 2 6 2" xfId="42471" xr:uid="{D1C4550F-23B5-4FC0-8BDD-3E7AA61680D8}"/>
    <cellStyle name="Comma 6 4 2 5 2 7" xfId="30675" xr:uid="{89EA4551-6095-497A-8EB0-E465909A75CF}"/>
    <cellStyle name="Comma 6 4 2 5 3" xfId="3615" xr:uid="{B57D3845-4BE2-4228-BBF4-6BE2D9F17EB0}"/>
    <cellStyle name="Comma 6 4 2 5 4" xfId="5623" xr:uid="{F5578C64-2CD1-4D5D-B23A-876FBEB895F4}"/>
    <cellStyle name="Comma 6 4 2 5 5" xfId="23968" xr:uid="{924F3F41-D9C0-48D9-87B5-CE1C855761F6}"/>
    <cellStyle name="Comma 6 4 2 5 5 2" xfId="51092" xr:uid="{05390428-D03F-4B7C-AE5C-D12B9D37D07E}"/>
    <cellStyle name="Comma 6 4 2 5 6" xfId="12949" xr:uid="{B517C55F-15D4-40E6-8FC4-09D2DE61F932}"/>
    <cellStyle name="Comma 6 4 2 5 6 2" xfId="40187" xr:uid="{826CA35D-F48A-434F-B3B8-D84B3B26A3D1}"/>
    <cellStyle name="Comma 6 4 2 6" xfId="2332" xr:uid="{8A442F77-0EF8-4EFA-8A78-965423ADCF54}"/>
    <cellStyle name="Comma 6 4 2 6 2" xfId="7440" xr:uid="{A87735E2-48CB-4FE3-9F85-B9F8BD6D87AC}"/>
    <cellStyle name="Comma 6 4 2 6 2 2" xfId="17820" xr:uid="{DBA9AAA3-8043-4719-AB3E-04B8B3CDD552}"/>
    <cellStyle name="Comma 6 4 2 6 2 2 2" xfId="45058" xr:uid="{8CBDC77D-FDA7-42B2-9B24-BD25B50A0FC0}"/>
    <cellStyle name="Comma 6 4 2 6 2 3" xfId="34808" xr:uid="{DCFE4C09-5CB0-4A4B-8617-5B490C522C9B}"/>
    <cellStyle name="Comma 6 4 2 6 3" xfId="10273" xr:uid="{7482625C-EB5D-42AA-9A8A-A2296FB27207}"/>
    <cellStyle name="Comma 6 4 2 6 3 2" xfId="20653" xr:uid="{01202DB8-DB2A-4E55-A57E-B04285B53C5E}"/>
    <cellStyle name="Comma 6 4 2 6 3 2 2" xfId="47891" xr:uid="{F9D376AC-7803-4CE3-BFF0-38C22B4D2393}"/>
    <cellStyle name="Comma 6 4 2 6 3 3" xfId="37641" xr:uid="{05C86592-A905-4334-A984-7871870615C9}"/>
    <cellStyle name="Comma 6 4 2 6 4" xfId="23855" xr:uid="{4A5D14DB-E187-4672-96A4-5FEC8116C7AE}"/>
    <cellStyle name="Comma 6 4 2 6 4 2" xfId="50990" xr:uid="{7E403FF6-BCE1-4402-BEE1-01DA38C1E2A7}"/>
    <cellStyle name="Comma 6 4 2 6 5" xfId="26880" xr:uid="{989F1B4C-FCA6-4BF7-8127-39D70993067E}"/>
    <cellStyle name="Comma 6 4 2 6 6" xfId="14987" xr:uid="{492A1A61-75F0-40DD-83FB-9E7F9AB9E553}"/>
    <cellStyle name="Comma 6 4 2 6 6 2" xfId="42225" xr:uid="{6E2927C6-56E5-4C40-B571-380FAE07C329}"/>
    <cellStyle name="Comma 6 4 2 6 7" xfId="30429" xr:uid="{4A2662CE-F8E6-4B2F-9F53-095120D1AF58}"/>
    <cellStyle name="Comma 6 4 2 7" xfId="3871" xr:uid="{7387D836-CB21-43F1-8CE3-61A49F4F3956}"/>
    <cellStyle name="Comma 6 4 2 7 2" xfId="8685" xr:uid="{5FAAA52A-694B-4041-841F-4848C849E6BC}"/>
    <cellStyle name="Comma 6 4 2 7 2 2" xfId="19065" xr:uid="{472ACD69-A3DA-44D7-9475-6192ED829DFC}"/>
    <cellStyle name="Comma 6 4 2 7 2 2 2" xfId="46303" xr:uid="{CDC5332A-74BC-4697-B27C-9AB048FB1B5E}"/>
    <cellStyle name="Comma 6 4 2 7 2 3" xfId="36053" xr:uid="{E21BE064-EAB4-43B9-9096-213ADF0820DF}"/>
    <cellStyle name="Comma 6 4 2 7 3" xfId="11518" xr:uid="{B8A9926B-BCB2-44D1-8026-E12984EEBA04}"/>
    <cellStyle name="Comma 6 4 2 7 3 2" xfId="21898" xr:uid="{449534FA-78D1-4068-B582-FD4BB3376183}"/>
    <cellStyle name="Comma 6 4 2 7 3 2 2" xfId="49136" xr:uid="{DD6796C3-002F-41D8-A9EB-574CFC452D49}"/>
    <cellStyle name="Comma 6 4 2 7 3 3" xfId="38886" xr:uid="{A5B9E531-10D4-421B-8CA9-FAD3409BF701}"/>
    <cellStyle name="Comma 6 4 2 7 4" xfId="25923" xr:uid="{7C1DEF22-E036-4762-B252-835EBBDA31A0}"/>
    <cellStyle name="Comma 6 4 2 7 4 2" xfId="52820" xr:uid="{C50799DE-446B-4D4A-AA48-5A48622A81EA}"/>
    <cellStyle name="Comma 6 4 2 7 5" xfId="26540" xr:uid="{E759B9A9-8AC0-4D6E-880D-D90226F9E349}"/>
    <cellStyle name="Comma 6 4 2 7 6" xfId="16232" xr:uid="{DF7DDAB0-A4BD-499C-B9ED-BE09A93FAC41}"/>
    <cellStyle name="Comma 6 4 2 7 6 2" xfId="43470" xr:uid="{04A80D4A-4F39-4621-9C69-DE8DDA3BEA07}"/>
    <cellStyle name="Comma 6 4 2 7 7" xfId="31674" xr:uid="{0263898F-02FB-453C-85B5-8B176F2DAB68}"/>
    <cellStyle name="Comma 6 4 2 8" xfId="4920" xr:uid="{B78EBF8D-45C1-4FC7-95A2-2D2D3BD26FD0}"/>
    <cellStyle name="Comma 6 4 2 8 2" xfId="14212" xr:uid="{144E597B-2144-4982-8FB3-5ED52041FA5F}"/>
    <cellStyle name="Comma 6 4 2 8 2 2" xfId="41450" xr:uid="{BF03204D-80C7-40AE-ABA9-C2E0B9793EFD}"/>
    <cellStyle name="Comma 6 4 2 8 3" xfId="32484" xr:uid="{4120BFA8-203D-45AB-9FBF-C9DDBC555051}"/>
    <cellStyle name="Comma 6 4 2 9" xfId="6665" xr:uid="{E40FF70F-9E3D-4D57-9DBC-B28E528BECCD}"/>
    <cellStyle name="Comma 6 4 2 9 2" xfId="17045" xr:uid="{3705A568-100B-4385-B660-EEDF52422E21}"/>
    <cellStyle name="Comma 6 4 2 9 2 2" xfId="44283" xr:uid="{595263F4-A941-40A9-98BB-123F35896EAA}"/>
    <cellStyle name="Comma 6 4 2 9 3" xfId="34033" xr:uid="{FEAB3313-3750-4BA7-B9B6-41C50171377D}"/>
    <cellStyle name="Comma 6 4 3" xfId="555" xr:uid="{FACA6094-F372-4FD7-B126-8C5CCAF95E2C}"/>
    <cellStyle name="Comma 6 4 3 10" xfId="25520" xr:uid="{2CF0716E-2F2D-4F0A-81D1-3B3A0883E40E}"/>
    <cellStyle name="Comma 6 4 3 10 2" xfId="52513" xr:uid="{4CB662A5-1BFD-44C6-81B2-71A6CE747E7B}"/>
    <cellStyle name="Comma 6 4 3 11" xfId="12703" xr:uid="{85E68D88-1AD9-4DA0-9612-A633E6CE8F9C}"/>
    <cellStyle name="Comma 6 4 3 11 2" xfId="39941" xr:uid="{BECD6546-2AB1-4BB1-B663-0EDC54A3FA81}"/>
    <cellStyle name="Comma 6 4 3 12" xfId="29656" xr:uid="{CEDBF52E-16CC-4F8F-89BA-6AAC5B3C1E42}"/>
    <cellStyle name="Comma 6 4 3 2" xfId="1752" xr:uid="{D860B909-28E2-45B1-97E0-B85DAEE4742A}"/>
    <cellStyle name="Comma 6 4 3 2 2" xfId="3097" xr:uid="{3BD1FC1E-C641-4631-B75C-6AF7C9812110}"/>
    <cellStyle name="Comma 6 4 3 2 2 2" xfId="6195" xr:uid="{75281A3D-6552-4D39-95A4-D1FA38A3DCEB}"/>
    <cellStyle name="Comma 6 4 3 2 2 2 2" xfId="25661" xr:uid="{1FA3EBC3-C8AC-417A-82E5-C7B9A6329B3F}"/>
    <cellStyle name="Comma 6 4 3 2 2 2 2 2" xfId="28580" xr:uid="{87EBDF89-0216-4F4F-B7F9-A4830B1E051A}"/>
    <cellStyle name="Comma 6 4 3 2 2 2 2 3" xfId="52638" xr:uid="{B0205C09-2561-4BAB-99A3-EEDE20E69F9A}"/>
    <cellStyle name="Comma 6 4 3 2 2 2 3" xfId="28638" xr:uid="{4C52B473-B5BA-4691-B55A-840A5E724599}"/>
    <cellStyle name="Comma 6 4 3 2 2 2 3 2" xfId="54922" xr:uid="{3A07A823-3D73-4D33-9A4A-5F92C158E441}"/>
    <cellStyle name="Comma 6 4 3 2 2 2 4" xfId="15705" xr:uid="{178EECDD-A39C-419C-B924-293F320C3F20}"/>
    <cellStyle name="Comma 6 4 3 2 2 2 4 2" xfId="42943" xr:uid="{D2B41B8D-0C02-4F45-8751-1946BDE44674}"/>
    <cellStyle name="Comma 6 4 3 2 2 2 5" xfId="33563" xr:uid="{15F761E8-D802-4DD1-A1B2-09DB21711C1E}"/>
    <cellStyle name="Comma 6 4 3 2 2 3" xfId="8158" xr:uid="{D48E746E-EDC0-4B07-B8DF-92ACC3B9EFE8}"/>
    <cellStyle name="Comma 6 4 3 2 2 3 2" xfId="28839" xr:uid="{695DB33E-D6C9-4582-A828-F91EAF8B091C}"/>
    <cellStyle name="Comma 6 4 3 2 2 3 2 2" xfId="55096" xr:uid="{BE924DB4-B1D9-4D7A-9C5B-1D0355B7B7D6}"/>
    <cellStyle name="Comma 6 4 3 2 2 3 3" xfId="28160" xr:uid="{9E4281FC-D3FB-450D-95D6-BD49CD7B1F94}"/>
    <cellStyle name="Comma 6 4 3 2 2 3 4" xfId="18538" xr:uid="{AA6A7BC2-4BD5-4456-9938-4273F611E4C3}"/>
    <cellStyle name="Comma 6 4 3 2 2 3 4 2" xfId="45776" xr:uid="{90AFEC20-EE19-4D4B-92F4-AE165F142DF9}"/>
    <cellStyle name="Comma 6 4 3 2 2 3 5" xfId="35526" xr:uid="{9A2DF736-4B46-4661-A5FA-C4C920D76216}"/>
    <cellStyle name="Comma 6 4 3 2 2 4" xfId="10991" xr:uid="{4BBB78DF-1F6B-4795-AC93-F82E0E276E9D}"/>
    <cellStyle name="Comma 6 4 3 2 2 4 2" xfId="21371" xr:uid="{23CE514C-38F7-4549-8994-6C111244ED54}"/>
    <cellStyle name="Comma 6 4 3 2 2 4 2 2" xfId="48609" xr:uid="{21BB27B9-3943-4321-8CD0-A80C682971DA}"/>
    <cellStyle name="Comma 6 4 3 2 2 4 3" xfId="38359" xr:uid="{8166F268-826B-4A38-8740-ED85D9C3357E}"/>
    <cellStyle name="Comma 6 4 3 2 2 5" xfId="22972" xr:uid="{719C2B23-F253-49A8-A3F5-2D1223582DB7}"/>
    <cellStyle name="Comma 6 4 3 2 2 5 2" xfId="50182" xr:uid="{AA21A606-A2F4-41C8-B50A-6C6E6AC34E77}"/>
    <cellStyle name="Comma 6 4 3 2 2 6" xfId="13585" xr:uid="{960815F8-DD48-442D-9B00-EF63089643AE}"/>
    <cellStyle name="Comma 6 4 3 2 2 6 2" xfId="40823" xr:uid="{6A9DAE9D-25CA-44BF-A514-47D09D9CEAC0}"/>
    <cellStyle name="Comma 6 4 3 2 2 7" xfId="31147" xr:uid="{1746DE87-8207-49E8-A1F7-6C6C1A1E45FE}"/>
    <cellStyle name="Comma 6 4 3 2 3" xfId="2726" xr:uid="{4159FE25-42DC-4500-8097-1FF2D4B21AB7}"/>
    <cellStyle name="Comma 6 4 3 2 3 2" xfId="7831" xr:uid="{E2A7328C-FCBE-42B3-85E1-4117D943C4C8}"/>
    <cellStyle name="Comma 6 4 3 2 3 2 2" xfId="27303" xr:uid="{0091B437-A1FE-41AE-AED2-65F60D07EF8A}"/>
    <cellStyle name="Comma 6 4 3 2 3 2 2 2" xfId="53878" xr:uid="{ED126FC6-F9BD-476B-B860-6F25A588E19B}"/>
    <cellStyle name="Comma 6 4 3 2 3 2 3" xfId="28471" xr:uid="{7836CB3C-A6E2-49E9-832C-2E021FD4369B}"/>
    <cellStyle name="Comma 6 4 3 2 3 2 4" xfId="18211" xr:uid="{5758044D-2467-48D0-BE2E-13B435153D6D}"/>
    <cellStyle name="Comma 6 4 3 2 3 2 4 2" xfId="45449" xr:uid="{7A9725BF-3E27-495F-AB16-7BF26304C278}"/>
    <cellStyle name="Comma 6 4 3 2 3 2 5" xfId="35199" xr:uid="{AAB733BB-EA27-41FD-A318-074DC3981136}"/>
    <cellStyle name="Comma 6 4 3 2 3 3" xfId="10664" xr:uid="{082455AB-D84E-4F0D-8CFB-A0C9E788ADE2}"/>
    <cellStyle name="Comma 6 4 3 2 3 3 2" xfId="21044" xr:uid="{6DBBA7AC-5FC5-43C8-B380-30F3BF265BA2}"/>
    <cellStyle name="Comma 6 4 3 2 3 3 2 2" xfId="48282" xr:uid="{242D4176-F7D2-406E-86FA-3B10DCA1C575}"/>
    <cellStyle name="Comma 6 4 3 2 3 3 3" xfId="38032" xr:uid="{AC660365-2034-4607-A322-EB8D6C90D2BA}"/>
    <cellStyle name="Comma 6 4 3 2 3 4" xfId="25101" xr:uid="{5A30950F-3F63-4347-8DD2-0A8EB403D5E5}"/>
    <cellStyle name="Comma 6 4 3 2 3 4 2" xfId="52123" xr:uid="{2F6DE62F-C074-436E-B49E-75052B032B95}"/>
    <cellStyle name="Comma 6 4 3 2 3 5" xfId="15378" xr:uid="{13F18C15-E4F8-4D56-9D72-CE3CF28A6CED}"/>
    <cellStyle name="Comma 6 4 3 2 3 5 2" xfId="42616" xr:uid="{B6C71757-555F-4A31-9F52-07446BB6BD47}"/>
    <cellStyle name="Comma 6 4 3 2 3 6" xfId="30820" xr:uid="{781C5E2C-C51C-49FC-ADF2-39C7379B1CD8}"/>
    <cellStyle name="Comma 6 4 3 2 4" xfId="3701" xr:uid="{4B8C48D1-8261-4594-9512-9B780996004C}"/>
    <cellStyle name="Comma 6 4 3 2 5" xfId="4313" xr:uid="{D53CDEB2-5932-450A-AEFD-DC4E07DF5834}"/>
    <cellStyle name="Comma 6 4 3 2 5 2" xfId="9066" xr:uid="{321DFB62-3AD7-4169-B5FC-59F6D889EEF4}"/>
    <cellStyle name="Comma 6 4 3 2 5 2 2" xfId="19446" xr:uid="{2D4BF59D-6E3F-4C97-9AA0-FF669C6CE6C9}"/>
    <cellStyle name="Comma 6 4 3 2 5 2 2 2" xfId="46684" xr:uid="{66F1BD30-4858-43F7-8D5B-A598F0F5BE25}"/>
    <cellStyle name="Comma 6 4 3 2 5 2 3" xfId="36434" xr:uid="{B54AD1C4-4A2D-4BB5-BB63-F0CF276BE6E1}"/>
    <cellStyle name="Comma 6 4 3 2 5 3" xfId="11899" xr:uid="{34D9067E-6B7E-42B6-9D82-00FA7CC3BDFE}"/>
    <cellStyle name="Comma 6 4 3 2 5 3 2" xfId="22279" xr:uid="{A5E1EB01-90A8-498B-BD6E-67A9983B5BA7}"/>
    <cellStyle name="Comma 6 4 3 2 5 3 2 2" xfId="49517" xr:uid="{B700E6F8-0B47-41B4-9680-9F7B89C35EFE}"/>
    <cellStyle name="Comma 6 4 3 2 5 3 3" xfId="39267" xr:uid="{673EAFAA-19D0-4D2F-8929-5DA351B7E224}"/>
    <cellStyle name="Comma 6 4 3 2 5 4" xfId="27815" xr:uid="{B8C0749B-D68F-404E-9648-D8A102128084}"/>
    <cellStyle name="Comma 6 4 3 2 5 4 2" xfId="54275" xr:uid="{D4F5C0C9-B5BC-4F46-91DD-4BF05B2648B3}"/>
    <cellStyle name="Comma 6 4 3 2 5 5" xfId="26975" xr:uid="{9B406B4C-9492-4353-87B2-B8887F6CC2B8}"/>
    <cellStyle name="Comma 6 4 3 2 5 6" xfId="16613" xr:uid="{C6EC45E0-A436-4572-A43B-82815B8A1FD9}"/>
    <cellStyle name="Comma 6 4 3 2 5 6 2" xfId="43851" xr:uid="{B168A576-4F9F-4A32-9392-CF06236EE36B}"/>
    <cellStyle name="Comma 6 4 3 2 5 7" xfId="32055" xr:uid="{57518D3A-E8CA-4BB5-825C-670F301B4B71}"/>
    <cellStyle name="Comma 6 4 3 2 6" xfId="5628" xr:uid="{356E0A00-E1B0-427F-9DA7-3A38886F7460}"/>
    <cellStyle name="Comma 6 4 3 2 7" xfId="22751" xr:uid="{3C436435-6244-4827-8585-39D350969901}"/>
    <cellStyle name="Comma 6 4 3 2 7 2" xfId="49978" xr:uid="{57B7FB1A-E4E1-4D4B-B49A-39F1F8EEC120}"/>
    <cellStyle name="Comma 6 4 3 2 8" xfId="13115" xr:uid="{D34333BD-DB38-472E-866E-7E6A25259270}"/>
    <cellStyle name="Comma 6 4 3 2 8 2" xfId="40353" xr:uid="{6F869EC9-6E30-4542-87D4-AC41B48AF23D}"/>
    <cellStyle name="Comma 6 4 3 3" xfId="1753" xr:uid="{685EA903-BC77-4149-99B8-9E4E2BD1B019}"/>
    <cellStyle name="Comma 6 4 3 3 2" xfId="3098" xr:uid="{E451EEC2-AE77-4962-BA9C-317F03563929}"/>
    <cellStyle name="Comma 6 4 3 3 2 2" xfId="8159" xr:uid="{93E710F7-8E9A-472F-8AF2-36222D715BD9}"/>
    <cellStyle name="Comma 6 4 3 3 2 2 2" xfId="28840" xr:uid="{5A8A5CDF-3C96-4BAA-8C91-9E73B96ABDBC}"/>
    <cellStyle name="Comma 6 4 3 3 2 2 2 2" xfId="55097" xr:uid="{2A7C1ABC-E626-4EE0-BC1B-486830D8C842}"/>
    <cellStyle name="Comma 6 4 3 3 2 2 3" xfId="26452" xr:uid="{00321B34-6D46-4F84-9853-BBC8A34ABB39}"/>
    <cellStyle name="Comma 6 4 3 3 2 2 4" xfId="18539" xr:uid="{8D0FD94F-9D53-427D-9620-ABB49550860F}"/>
    <cellStyle name="Comma 6 4 3 3 2 2 4 2" xfId="45777" xr:uid="{7020597D-7941-4505-A9B2-104D8D2D6483}"/>
    <cellStyle name="Comma 6 4 3 3 2 2 5" xfId="35527" xr:uid="{39D0C9C4-86C9-4E03-A58E-00F899A40440}"/>
    <cellStyle name="Comma 6 4 3 3 2 3" xfId="10992" xr:uid="{B39A87BF-A206-4A58-AFF1-27B1693EC2F9}"/>
    <cellStyle name="Comma 6 4 3 3 2 3 2" xfId="21372" xr:uid="{D754D4D3-C257-4DCD-A32F-E1D687F4BB02}"/>
    <cellStyle name="Comma 6 4 3 3 2 3 2 2" xfId="48610" xr:uid="{B401AD8D-00BA-434B-8426-724A00F8FE96}"/>
    <cellStyle name="Comma 6 4 3 3 2 3 3" xfId="38360" xr:uid="{F2FD7EEA-56F3-4958-A46D-4FD43DD2F1A9}"/>
    <cellStyle name="Comma 6 4 3 3 2 4" xfId="24547" xr:uid="{93661A0D-8975-4F60-8860-BD301C77DA8E}"/>
    <cellStyle name="Comma 6 4 3 3 2 4 2" xfId="51617" xr:uid="{DAD5D487-DB6F-49A5-A5A1-120F2DC94C8C}"/>
    <cellStyle name="Comma 6 4 3 3 2 5" xfId="15706" xr:uid="{9FDE410A-18EB-4304-B345-8507C4872450}"/>
    <cellStyle name="Comma 6 4 3 3 2 5 2" xfId="42944" xr:uid="{E8DBB178-1AED-488E-8494-FCBC0A48D94A}"/>
    <cellStyle name="Comma 6 4 3 3 2 6" xfId="31148" xr:uid="{C6AF0802-4EE4-4C6E-8DC6-EF48E2E75EE6}"/>
    <cellStyle name="Comma 6 4 3 3 3" xfId="3664" xr:uid="{822FB0C2-FC2A-4B5A-8FE1-6ED3DDA92AD1}"/>
    <cellStyle name="Comma 6 4 3 3 4" xfId="4457" xr:uid="{2CF5AA3A-DC70-467B-87B3-D1C112C6B93E}"/>
    <cellStyle name="Comma 6 4 3 3 4 2" xfId="9210" xr:uid="{6E6DF588-B244-4303-9070-E31CAB445638}"/>
    <cellStyle name="Comma 6 4 3 3 4 2 2" xfId="19590" xr:uid="{01AC14DF-9B19-4E58-903C-AB862C2E88E6}"/>
    <cellStyle name="Comma 6 4 3 3 4 2 2 2" xfId="46828" xr:uid="{DFB5C1A2-532C-4358-AEBB-7FA4F2357DB4}"/>
    <cellStyle name="Comma 6 4 3 3 4 2 3" xfId="36578" xr:uid="{85B71033-26E0-4838-9933-93B3DAF3F04D}"/>
    <cellStyle name="Comma 6 4 3 3 4 3" xfId="12043" xr:uid="{F617AD4D-2052-41C8-A3AE-5AA828020897}"/>
    <cellStyle name="Comma 6 4 3 3 4 3 2" xfId="22423" xr:uid="{C7DFF2E7-71AD-4EC3-8842-8DEFBE91AA7F}"/>
    <cellStyle name="Comma 6 4 3 3 4 3 2 2" xfId="49661" xr:uid="{E69921A2-1082-4419-95F4-E79D14088807}"/>
    <cellStyle name="Comma 6 4 3 3 4 3 3" xfId="39411" xr:uid="{C6E5427C-94C8-45B4-8221-95CED73CF7E5}"/>
    <cellStyle name="Comma 6 4 3 3 4 4" xfId="16757" xr:uid="{0667EB92-C38E-400A-9757-B1CCE02DBB10}"/>
    <cellStyle name="Comma 6 4 3 3 4 4 2" xfId="43995" xr:uid="{8F097FEA-7604-4B43-847A-F6FA1ED8DB14}"/>
    <cellStyle name="Comma 6 4 3 3 4 5" xfId="32199" xr:uid="{FDB0BCE4-DC1B-495B-869C-97639B227F1B}"/>
    <cellStyle name="Comma 6 4 3 3 5" xfId="5629" xr:uid="{6D0D6B48-8459-44D2-B442-FF5052BF3CB2}"/>
    <cellStyle name="Comma 6 4 3 3 6" xfId="24059" xr:uid="{B9FEDE34-5A97-4BE0-887C-38F59A0C7389}"/>
    <cellStyle name="Comma 6 4 3 3 6 2" xfId="51176" xr:uid="{5DD26D09-8916-4608-93CE-E091913ECA60}"/>
    <cellStyle name="Comma 6 4 3 3 7" xfId="13586" xr:uid="{EC0F7A19-E561-46AD-8516-92A437C011A3}"/>
    <cellStyle name="Comma 6 4 3 3 7 2" xfId="40824" xr:uid="{9FB80F59-5081-422A-BD07-ADA79146EB26}"/>
    <cellStyle name="Comma 6 4 3 4" xfId="1751" xr:uid="{71965CAA-3769-43B6-B815-60EEC6B00755}"/>
    <cellStyle name="Comma 6 4 3 4 2" xfId="3096" xr:uid="{AF93C331-C690-46C9-8023-5249C2B46095}"/>
    <cellStyle name="Comma 6 4 3 4 2 2" xfId="8157" xr:uid="{980BFEC3-A4F4-4D73-AFB6-CCB9BD01F792}"/>
    <cellStyle name="Comma 6 4 3 4 2 2 2" xfId="28838" xr:uid="{522A73A2-228C-40A7-873A-0777338D9DFE}"/>
    <cellStyle name="Comma 6 4 3 4 2 2 2 2" xfId="55095" xr:uid="{921B458F-9944-4207-9F5C-BF173A228490}"/>
    <cellStyle name="Comma 6 4 3 4 2 2 3" xfId="27123" xr:uid="{F24DE404-2854-47CF-93F5-506215CF0D94}"/>
    <cellStyle name="Comma 6 4 3 4 2 2 4" xfId="18537" xr:uid="{3396EDFD-3D26-41B2-B952-CE052AF15170}"/>
    <cellStyle name="Comma 6 4 3 4 2 2 4 2" xfId="45775" xr:uid="{05B09106-00D6-41B2-A22A-B21E218C7EA3}"/>
    <cellStyle name="Comma 6 4 3 4 2 2 5" xfId="35525" xr:uid="{BDDE0AE7-8130-407D-A49D-E23E2AA13808}"/>
    <cellStyle name="Comma 6 4 3 4 2 3" xfId="10990" xr:uid="{F5347DDE-C7DF-49C9-9498-C5B48709E178}"/>
    <cellStyle name="Comma 6 4 3 4 2 3 2" xfId="21370" xr:uid="{B406CB39-C883-4630-B371-333ABEA61F5A}"/>
    <cellStyle name="Comma 6 4 3 4 2 3 2 2" xfId="48608" xr:uid="{E075E830-94CA-49C1-9E56-5E2B8BFB5142}"/>
    <cellStyle name="Comma 6 4 3 4 2 3 3" xfId="38358" xr:uid="{862CFBD3-F704-41FE-A66F-CC306B86B5A7}"/>
    <cellStyle name="Comma 6 4 3 4 2 4" xfId="25676" xr:uid="{E58CD7BD-D484-4207-B130-38EEF2AE7D70}"/>
    <cellStyle name="Comma 6 4 3 4 2 4 2" xfId="52649" xr:uid="{E3447AFF-B88E-4AEC-96D0-9367FE7E4E47}"/>
    <cellStyle name="Comma 6 4 3 4 2 5" xfId="15704" xr:uid="{148CF046-AD48-4943-A47F-8298A03CDCBB}"/>
    <cellStyle name="Comma 6 4 3 4 2 5 2" xfId="42942" xr:uid="{1D23B2E6-9552-4928-8418-CBB894816164}"/>
    <cellStyle name="Comma 6 4 3 4 2 6" xfId="31146" xr:uid="{65177574-6028-448C-A393-467BE10E302D}"/>
    <cellStyle name="Comma 6 4 3 4 3" xfId="3749" xr:uid="{47572535-4471-45BB-9F9E-7452D1C23302}"/>
    <cellStyle name="Comma 6 4 3 4 4" xfId="5627" xr:uid="{195C48FC-5ACB-4149-B5F9-08B9CED980FD}"/>
    <cellStyle name="Comma 6 4 3 4 5" xfId="25511" xr:uid="{E9D8F0AD-D3C1-4BA1-84BE-50CF16AEC684}"/>
    <cellStyle name="Comma 6 4 3 4 5 2" xfId="52504" xr:uid="{D4E018FF-3154-4281-BD17-CCFD4647B797}"/>
    <cellStyle name="Comma 6 4 3 4 6" xfId="13584" xr:uid="{C3FFD01D-8A2D-4B3E-A7BC-FC1803EE3F44}"/>
    <cellStyle name="Comma 6 4 3 4 6 2" xfId="40822" xr:uid="{D63E247C-9C4A-442A-8DFF-7A8635EEEB24}"/>
    <cellStyle name="Comma 6 4 3 5" xfId="2683" xr:uid="{13583D51-BC20-4BC7-91EF-3897A631BF51}"/>
    <cellStyle name="Comma 6 4 3 5 2" xfId="5926" xr:uid="{FDEE83F5-5812-470C-BB28-F4D2D4A29E57}"/>
    <cellStyle name="Comma 6 4 3 5 2 2" xfId="28335" xr:uid="{8C92059C-16CC-4A17-90FA-02D14D536479}"/>
    <cellStyle name="Comma 6 4 3 5 2 2 2" xfId="54681" xr:uid="{2F7286D5-D309-465D-927F-2AAA88A0208B}"/>
    <cellStyle name="Comma 6 4 3 5 2 3" xfId="27247" xr:uid="{4F46F811-E29C-4FBA-BB22-91A11DCD3349}"/>
    <cellStyle name="Comma 6 4 3 5 2 4" xfId="15336" xr:uid="{D01F0837-8379-40EC-93B4-2319684A1B67}"/>
    <cellStyle name="Comma 6 4 3 5 2 4 2" xfId="42574" xr:uid="{F5688FE2-8884-4A9A-9263-745697F4F6D5}"/>
    <cellStyle name="Comma 6 4 3 5 2 5" xfId="33294" xr:uid="{C8ACFAF2-8B9D-487C-8B1A-F0B662951580}"/>
    <cellStyle name="Comma 6 4 3 5 3" xfId="7789" xr:uid="{40FFA1A1-EE91-42FC-8314-47DEB65F9BD2}"/>
    <cellStyle name="Comma 6 4 3 5 3 2" xfId="18169" xr:uid="{5DA8800C-56E0-4389-9341-07BCB8D5FB25}"/>
    <cellStyle name="Comma 6 4 3 5 3 2 2" xfId="45407" xr:uid="{1E9D1FCB-B0F7-4A58-83C4-38B1ABA76E4C}"/>
    <cellStyle name="Comma 6 4 3 5 3 3" xfId="35157" xr:uid="{8FF55B6B-0A6E-4A57-A183-6CD2A3ABE60A}"/>
    <cellStyle name="Comma 6 4 3 5 4" xfId="10622" xr:uid="{369EDE6D-A085-448E-BA3B-710CAC459138}"/>
    <cellStyle name="Comma 6 4 3 5 4 2" xfId="21002" xr:uid="{1198F487-9ABD-49DC-AE3F-96430AEB7290}"/>
    <cellStyle name="Comma 6 4 3 5 4 2 2" xfId="48240" xr:uid="{6AAC7318-292B-4895-9062-3A66FC8D3111}"/>
    <cellStyle name="Comma 6 4 3 5 4 3" xfId="37990" xr:uid="{1A0F6F7C-120D-4670-A5E5-EE9916DB7DA1}"/>
    <cellStyle name="Comma 6 4 3 5 5" xfId="24270" xr:uid="{2D3042A2-9668-4969-9118-2EED4BFD0C0D}"/>
    <cellStyle name="Comma 6 4 3 5 5 2" xfId="51370" xr:uid="{F46ADAFC-0D9B-47A2-9256-DBEDDCCF625B}"/>
    <cellStyle name="Comma 6 4 3 5 6" xfId="13052" xr:uid="{3DEA8434-A74B-47A6-8758-67C54D92291B}"/>
    <cellStyle name="Comma 6 4 3 5 6 2" xfId="40290" xr:uid="{BE9CE7B7-55F9-465C-86FB-62EE65B6E94D}"/>
    <cellStyle name="Comma 6 4 3 5 7" xfId="30778" xr:uid="{AB5DCBA9-07F1-4D6C-A843-69B9911DB282}"/>
    <cellStyle name="Comma 6 4 3 6" xfId="4178" xr:uid="{65C12FFF-99C7-4C11-A6BC-D56D352CB99E}"/>
    <cellStyle name="Comma 6 4 3 6 2" xfId="8931" xr:uid="{F622CC76-A818-4024-9D07-26D688357C79}"/>
    <cellStyle name="Comma 6 4 3 6 2 2" xfId="19311" xr:uid="{6BB3A7D0-F539-4A6A-ACC8-7275FB553964}"/>
    <cellStyle name="Comma 6 4 3 6 2 2 2" xfId="46549" xr:uid="{70782583-3302-41F2-B87B-941F5621886B}"/>
    <cellStyle name="Comma 6 4 3 6 2 3" xfId="36299" xr:uid="{4EDD860D-B910-4BBC-B08B-0F14574611B9}"/>
    <cellStyle name="Comma 6 4 3 6 3" xfId="11764" xr:uid="{3AC47C6F-49BA-4557-9CD9-B629A76B3C05}"/>
    <cellStyle name="Comma 6 4 3 6 3 2" xfId="22144" xr:uid="{761E532D-AE58-4DE0-B075-CC6742C7D8C6}"/>
    <cellStyle name="Comma 6 4 3 6 3 2 2" xfId="49382" xr:uid="{4E87C933-5843-4F25-B414-2C160C6706FA}"/>
    <cellStyle name="Comma 6 4 3 6 3 3" xfId="39132" xr:uid="{DC14E18F-8F9C-4FCB-ABD5-F3EBB1E5614A}"/>
    <cellStyle name="Comma 6 4 3 6 4" xfId="24194" xr:uid="{719604A9-650E-42F4-B041-C39B623DD781}"/>
    <cellStyle name="Comma 6 4 3 6 4 2" xfId="51299" xr:uid="{42B6BD24-DF4E-4FBA-AFF6-A702BA4A111A}"/>
    <cellStyle name="Comma 6 4 3 6 5" xfId="26806" xr:uid="{43ADB865-36BF-4485-B3B1-291FE37D868D}"/>
    <cellStyle name="Comma 6 4 3 6 6" xfId="16478" xr:uid="{9B9F119E-CD6B-4667-961B-10489A058AF1}"/>
    <cellStyle name="Comma 6 4 3 6 6 2" xfId="43716" xr:uid="{A208E9F9-C73C-41AB-B315-80273520ECAE}"/>
    <cellStyle name="Comma 6 4 3 6 7" xfId="31920" xr:uid="{1AE935B1-1848-4723-A5D5-11BFB38C413E}"/>
    <cellStyle name="Comma 6 4 3 7" xfId="4922" xr:uid="{8706D930-AC3A-4340-878B-433D7B98F739}"/>
    <cellStyle name="Comma 6 4 3 7 2" xfId="26988" xr:uid="{A5509516-AAA8-4C89-8722-6EBEC9B49654}"/>
    <cellStyle name="Comma 6 4 3 7 2 2" xfId="53633" xr:uid="{0AE5CD0E-3764-4B0A-A196-26FAD89AF274}"/>
    <cellStyle name="Comma 6 4 3 7 3" xfId="28494" xr:uid="{D617706D-7CFD-4F5B-81B3-724EF188F051}"/>
    <cellStyle name="Comma 6 4 3 7 4" xfId="14214" xr:uid="{AEE8DBE2-47FA-4188-BDF5-825D36403ADC}"/>
    <cellStyle name="Comma 6 4 3 7 4 2" xfId="41452" xr:uid="{2B54CB82-1D82-437C-8CB5-CFCA0E56EC92}"/>
    <cellStyle name="Comma 6 4 3 7 5" xfId="32486" xr:uid="{F483B2F0-12EF-4A60-AD53-3A4B60770D97}"/>
    <cellStyle name="Comma 6 4 3 8" xfId="6667" xr:uid="{3AAB043B-F9B9-4284-AEDA-F642FB48FAEF}"/>
    <cellStyle name="Comma 6 4 3 8 2" xfId="17047" xr:uid="{367837BB-385B-4FD6-ADFC-38B47E71A6C4}"/>
    <cellStyle name="Comma 6 4 3 8 2 2" xfId="44285" xr:uid="{E7C65063-93BB-4DDC-9479-D3E997DAABC4}"/>
    <cellStyle name="Comma 6 4 3 8 3" xfId="34035" xr:uid="{F4FCEE77-7F5A-4673-9FBF-FE1487D0088A}"/>
    <cellStyle name="Comma 6 4 3 9" xfId="9500" xr:uid="{D8BE5F57-1C9F-4812-B091-57A6CEDEF6D9}"/>
    <cellStyle name="Comma 6 4 3 9 2" xfId="19880" xr:uid="{AF7945F5-54ED-493B-BB3E-8B15A74866B6}"/>
    <cellStyle name="Comma 6 4 3 9 2 2" xfId="47118" xr:uid="{75040FFF-186B-41AD-B164-599F830FB07C}"/>
    <cellStyle name="Comma 6 4 3 9 3" xfId="36868" xr:uid="{B4D87586-6CD3-44E4-8BF9-FD050CF71236}"/>
    <cellStyle name="Comma 6 4 4" xfId="556" xr:uid="{87225880-EB76-48B6-9F41-DDEC4056FE70}"/>
    <cellStyle name="Comma 6 4 4 10" xfId="13113" xr:uid="{29A0A1B8-79EA-43A1-AC5C-D2027DAC3E00}"/>
    <cellStyle name="Comma 6 4 4 10 2" xfId="40351" xr:uid="{B01183B4-69B5-40C2-AE1D-D53942FD9E69}"/>
    <cellStyle name="Comma 6 4 4 11" xfId="29657" xr:uid="{982F9C2F-B8AA-4BF9-AD46-414222C36A9A}"/>
    <cellStyle name="Comma 6 4 4 2" xfId="1755" xr:uid="{4A7D7962-04C4-4313-95ED-5072A07EC65D}"/>
    <cellStyle name="Comma 6 4 4 2 2" xfId="3099" xr:uid="{BC52F6FB-5D7A-4561-AD96-7CA519CB7DC8}"/>
    <cellStyle name="Comma 6 4 4 2 2 2" xfId="8160" xr:uid="{353055A8-AB62-494C-A496-D67012ED5580}"/>
    <cellStyle name="Comma 6 4 4 2 2 2 2" xfId="28841" xr:uid="{7776D68F-A059-4D08-9C82-A32830732F3E}"/>
    <cellStyle name="Comma 6 4 4 2 2 2 2 2" xfId="55098" xr:uid="{CFA8B1FD-09D7-4596-9869-F90815C56F4A}"/>
    <cellStyle name="Comma 6 4 4 2 2 2 3" xfId="28276" xr:uid="{E212EBCC-5724-4D76-9A8D-3E446953CE58}"/>
    <cellStyle name="Comma 6 4 4 2 2 2 4" xfId="18540" xr:uid="{9B92996E-A39C-4DBD-9EF1-4854805BCA76}"/>
    <cellStyle name="Comma 6 4 4 2 2 2 4 2" xfId="45778" xr:uid="{0AE6682C-52CC-47FA-9114-BFDC62D6A7EC}"/>
    <cellStyle name="Comma 6 4 4 2 2 2 5" xfId="35528" xr:uid="{37F6739B-0366-4BFD-9542-B99031E08C09}"/>
    <cellStyle name="Comma 6 4 4 2 2 3" xfId="10993" xr:uid="{F9BEABEC-5213-4DC7-A503-29F564ABF3C4}"/>
    <cellStyle name="Comma 6 4 4 2 2 3 2" xfId="21373" xr:uid="{09A33284-3448-42F3-A642-51221F994AE9}"/>
    <cellStyle name="Comma 6 4 4 2 2 3 2 2" xfId="48611" xr:uid="{AD4244EF-E7E6-475E-B5A0-30DDCB40B0FE}"/>
    <cellStyle name="Comma 6 4 4 2 2 3 3" xfId="38361" xr:uid="{89DADA46-50F4-4942-868E-E6C52870C113}"/>
    <cellStyle name="Comma 6 4 4 2 2 4" xfId="24794" xr:uid="{8A3A62C5-5951-42B1-B5CE-DE010BD0B610}"/>
    <cellStyle name="Comma 6 4 4 2 2 4 2" xfId="51844" xr:uid="{943124A5-0473-4DE7-ACF3-9F4E0AB7B268}"/>
    <cellStyle name="Comma 6 4 4 2 2 5" xfId="15707" xr:uid="{8DD34A15-F2CF-4692-A865-42C97861DC14}"/>
    <cellStyle name="Comma 6 4 4 2 2 5 2" xfId="42945" xr:uid="{3C770B4F-1350-46E5-A2B9-6BF1EDBCB195}"/>
    <cellStyle name="Comma 6 4 4 2 2 6" xfId="31149" xr:uid="{F20BE754-3B76-4582-BD94-0548441F0858}"/>
    <cellStyle name="Comma 6 4 4 2 3" xfId="3692" xr:uid="{3A25F5FC-E33B-49FE-8B4B-6D8CA2287162}"/>
    <cellStyle name="Comma 6 4 4 2 4" xfId="5630" xr:uid="{C1F77008-A499-484A-B530-A33A6109E469}"/>
    <cellStyle name="Comma 6 4 4 2 5" xfId="23492" xr:uid="{AAA69AA4-F2D6-4B0E-8E32-5B25DF676D66}"/>
    <cellStyle name="Comma 6 4 4 2 5 2" xfId="50664" xr:uid="{2CEA53CB-20D4-40EE-91D1-4D6C1B134868}"/>
    <cellStyle name="Comma 6 4 4 2 6" xfId="13587" xr:uid="{6B38D680-E8A9-44FB-B1D3-1A02A5FEE648}"/>
    <cellStyle name="Comma 6 4 4 2 6 2" xfId="40825" xr:uid="{A52893E6-7F1B-4C0E-8925-EA4A9EB49043}"/>
    <cellStyle name="Comma 6 4 4 3" xfId="1756" xr:uid="{28144712-5D6A-4553-89A5-B936E7C8009B}"/>
    <cellStyle name="Comma 6 4 4 3 2" xfId="4676" xr:uid="{E2A1EE92-766B-4607-AC48-BD3851F2E4DB}"/>
    <cellStyle name="Comma 6 4 4 3 2 2" xfId="9429" xr:uid="{C18D6D52-7251-4235-A47A-CAFA0393C272}"/>
    <cellStyle name="Comma 6 4 4 3 2 2 2" xfId="19809" xr:uid="{9BDAB5CF-A3EA-4FAC-9FCF-4EED6F203CE9}"/>
    <cellStyle name="Comma 6 4 4 3 2 2 2 2" xfId="47047" xr:uid="{CCFD7F88-CD7C-49C6-A339-1BFDDA27BC50}"/>
    <cellStyle name="Comma 6 4 4 3 2 2 3" xfId="36797" xr:uid="{89431C09-C58C-48C4-A66F-C6F002DF97ED}"/>
    <cellStyle name="Comma 6 4 4 3 2 3" xfId="12262" xr:uid="{716C8112-04EE-4739-8864-5DFF01620DE1}"/>
    <cellStyle name="Comma 6 4 4 3 2 3 2" xfId="22642" xr:uid="{4FD9C658-45D2-43EB-BC5B-D2564ACDAF81}"/>
    <cellStyle name="Comma 6 4 4 3 2 3 2 2" xfId="49880" xr:uid="{3C1E5D6C-CB05-4189-9087-8CC1384F3AB7}"/>
    <cellStyle name="Comma 6 4 4 3 2 3 3" xfId="39630" xr:uid="{FF66E247-E3B6-4894-BF79-282800696C0A}"/>
    <cellStyle name="Comma 6 4 4 3 2 4" xfId="26232" xr:uid="{CBDB8761-FBF2-44F2-930E-23F0DFBDA9E9}"/>
    <cellStyle name="Comma 6 4 4 3 2 4 2" xfId="53040" xr:uid="{849AEBCA-D6E7-477E-9164-571BED9195D5}"/>
    <cellStyle name="Comma 6 4 4 3 2 5" xfId="27969" xr:uid="{DE3CEDE0-F911-4735-BDBB-E1CDA6E42AB0}"/>
    <cellStyle name="Comma 6 4 4 3 2 6" xfId="16976" xr:uid="{BC4991BB-91B0-475B-8449-989A9C2698BC}"/>
    <cellStyle name="Comma 6 4 4 3 2 6 2" xfId="44214" xr:uid="{3C9AD400-9A4B-48B5-BB7C-5751036E270E}"/>
    <cellStyle name="Comma 6 4 4 3 2 7" xfId="32418" xr:uid="{1F0E95A0-825B-487A-A825-E25C193ECB33}"/>
    <cellStyle name="Comma 6 4 4 3 3" xfId="25044" xr:uid="{0777DFFD-9B6B-4F87-91F8-9DA09DA1392B}"/>
    <cellStyle name="Comma 6 4 4 4" xfId="1754" xr:uid="{C89F40B3-01D8-4080-A6A3-63BAACAF8884}"/>
    <cellStyle name="Comma 6 4 4 5" xfId="4311" xr:uid="{B4847C1D-74AF-4ADF-B017-7FA40C132EF7}"/>
    <cellStyle name="Comma 6 4 4 5 2" xfId="9064" xr:uid="{27B4E6EF-2CD3-4A2F-A661-844C6381D0B2}"/>
    <cellStyle name="Comma 6 4 4 5 2 2" xfId="19444" xr:uid="{D3967294-88C1-4C62-AF0D-3E90A9720D57}"/>
    <cellStyle name="Comma 6 4 4 5 2 2 2" xfId="46682" xr:uid="{8816C919-D98E-45FE-9A0A-B659DF13464A}"/>
    <cellStyle name="Comma 6 4 4 5 2 3" xfId="36432" xr:uid="{FD5E086E-25E1-4A49-B5E7-379C9FA669CB}"/>
    <cellStyle name="Comma 6 4 4 5 3" xfId="11897" xr:uid="{4ED11581-6A6D-40FC-9425-72F70E0C5DF3}"/>
    <cellStyle name="Comma 6 4 4 5 3 2" xfId="22277" xr:uid="{099F8169-E066-4594-A0E4-FDDF6A37152C}"/>
    <cellStyle name="Comma 6 4 4 5 3 2 2" xfId="49515" xr:uid="{B15DDC2D-C52F-42F5-BF72-813DE3397825}"/>
    <cellStyle name="Comma 6 4 4 5 3 3" xfId="39265" xr:uid="{5EBFB8AB-0AE5-4EEC-937C-21834560BD38}"/>
    <cellStyle name="Comma 6 4 4 5 4" xfId="25935" xr:uid="{6D3C1ABE-E945-4E16-A5DE-556A72BCD349}"/>
    <cellStyle name="Comma 6 4 4 5 4 2" xfId="52830" xr:uid="{4E158C49-5D43-457D-BFB8-9F5B144F7669}"/>
    <cellStyle name="Comma 6 4 4 5 5" xfId="26061" xr:uid="{2F589950-9EEC-47EE-BA32-78FD3F8BCB6D}"/>
    <cellStyle name="Comma 6 4 4 5 6" xfId="16611" xr:uid="{B0E979DA-3195-4D26-8963-3ACC0C2ACFB1}"/>
    <cellStyle name="Comma 6 4 4 5 6 2" xfId="43849" xr:uid="{95FF4A4F-A93A-45F1-BE19-A52E40B439FA}"/>
    <cellStyle name="Comma 6 4 4 5 7" xfId="32053" xr:uid="{CEB3CEEC-5AB5-446C-B09E-E4AF3680F1DA}"/>
    <cellStyle name="Comma 6 4 4 6" xfId="4923" xr:uid="{41D7132F-8008-4E88-AF43-765F956C970D}"/>
    <cellStyle name="Comma 6 4 4 6 2" xfId="14215" xr:uid="{9B57005C-BACC-421C-9694-3E58E3DBF18E}"/>
    <cellStyle name="Comma 6 4 4 6 2 2" xfId="41453" xr:uid="{FE57DA45-77CE-4515-B636-B5C9DFE09BBF}"/>
    <cellStyle name="Comma 6 4 4 6 3" xfId="32487" xr:uid="{FA54FAEF-07A8-40A3-BBBB-62653FFD970C}"/>
    <cellStyle name="Comma 6 4 4 7" xfId="6668" xr:uid="{3647EA4B-8721-4D73-8309-5ECBE2F84B47}"/>
    <cellStyle name="Comma 6 4 4 7 2" xfId="17048" xr:uid="{858E5F44-A6A7-4185-854B-53EE3204672B}"/>
    <cellStyle name="Comma 6 4 4 7 2 2" xfId="44286" xr:uid="{A0E8D948-1BE7-4FF0-A1FB-13DFC8AC710F}"/>
    <cellStyle name="Comma 6 4 4 7 3" xfId="34036" xr:uid="{DA9119AE-456E-4625-BD88-3D40AABB2A02}"/>
    <cellStyle name="Comma 6 4 4 8" xfId="9501" xr:uid="{CD377518-A4B1-4845-9E86-641710E5ECCB}"/>
    <cellStyle name="Comma 6 4 4 8 2" xfId="19881" xr:uid="{19657A75-8A9F-4C3A-84D2-FE330AF36966}"/>
    <cellStyle name="Comma 6 4 4 8 2 2" xfId="47119" xr:uid="{C6EAD8BD-3DE5-4145-A612-948198C8D505}"/>
    <cellStyle name="Comma 6 4 4 8 3" xfId="36869" xr:uid="{07AB1FAD-F767-4A39-8DB3-C681B99C28E0}"/>
    <cellStyle name="Comma 6 4 4 9" xfId="23896" xr:uid="{04098CDB-0E08-4441-9551-ABDFC72CAE4C}"/>
    <cellStyle name="Comma 6 4 4 9 2" xfId="51026" xr:uid="{F34203B4-C1CD-4D2C-9BE4-E98355947CE9}"/>
    <cellStyle name="Comma 6 4 5" xfId="1757" xr:uid="{CDF9F4F2-E269-4480-9FEB-30B8AAD08336}"/>
    <cellStyle name="Comma 6 4 5 2" xfId="3100" xr:uid="{98A703A2-AAAD-42E6-87B5-DCBE8E815F3C}"/>
    <cellStyle name="Comma 6 4 5 2 2" xfId="8161" xr:uid="{B0337703-EAEF-49BF-8F42-13B879736780}"/>
    <cellStyle name="Comma 6 4 5 2 2 2" xfId="28842" xr:uid="{8C4032A0-3582-41B8-86AC-83C7F3AB0FE6}"/>
    <cellStyle name="Comma 6 4 5 2 2 2 2" xfId="55099" xr:uid="{098B4A29-EEA6-47F9-8880-5BC1CE02F980}"/>
    <cellStyle name="Comma 6 4 5 2 2 3" xfId="28620" xr:uid="{A2A45123-9653-482A-90A7-20DDBFC82A91}"/>
    <cellStyle name="Comma 6 4 5 2 2 4" xfId="18541" xr:uid="{8A42DC11-9EE0-4646-8E5B-BF036D3BD0B9}"/>
    <cellStyle name="Comma 6 4 5 2 2 4 2" xfId="45779" xr:uid="{63EC20F2-B8DE-41BF-B4E9-D8B375B56F8E}"/>
    <cellStyle name="Comma 6 4 5 2 2 5" xfId="35529" xr:uid="{FA566338-3C70-45AE-A5EE-F8A82E1BDCA0}"/>
    <cellStyle name="Comma 6 4 5 2 3" xfId="10994" xr:uid="{B12716B8-5AF5-4BA1-8CCF-DAC00ED1D5DC}"/>
    <cellStyle name="Comma 6 4 5 2 3 2" xfId="21374" xr:uid="{BD2BB971-00EA-459A-A492-35A691B6A30D}"/>
    <cellStyle name="Comma 6 4 5 2 3 2 2" xfId="48612" xr:uid="{1B0416B9-FDBD-41F2-B6FA-6B2E083E1F15}"/>
    <cellStyle name="Comma 6 4 5 2 3 3" xfId="38362" xr:uid="{21E723D4-6096-440E-9024-39BAFCD124DC}"/>
    <cellStyle name="Comma 6 4 5 2 4" xfId="23559" xr:uid="{7A189CCA-FB18-4E35-88C0-4FB4DCF297E0}"/>
    <cellStyle name="Comma 6 4 5 2 4 2" xfId="50726" xr:uid="{C83C2AB7-3242-4558-A63A-F554D7473773}"/>
    <cellStyle name="Comma 6 4 5 2 5" xfId="15708" xr:uid="{4DEC6B1F-D77B-40CE-A4A5-C56DFAB446AD}"/>
    <cellStyle name="Comma 6 4 5 2 5 2" xfId="42946" xr:uid="{70FB0C89-7E57-4AE7-B1AA-2BF191186921}"/>
    <cellStyle name="Comma 6 4 5 2 6" xfId="31150" xr:uid="{F5855A57-26B9-48C6-BA57-6C27B80C175C}"/>
    <cellStyle name="Comma 6 4 5 3" xfId="3642" xr:uid="{B4DA5941-52CC-4598-B4B3-96D6C21ED17F}"/>
    <cellStyle name="Comma 6 4 5 4" xfId="4458" xr:uid="{14EB6F37-527D-4AA3-9E96-FE91A58E1D40}"/>
    <cellStyle name="Comma 6 4 5 4 2" xfId="9211" xr:uid="{AA07AB91-EB36-45A5-AE75-80DE8FCCCED0}"/>
    <cellStyle name="Comma 6 4 5 4 2 2" xfId="19591" xr:uid="{99C50075-D22F-4BAF-B8E5-90141B11DFE2}"/>
    <cellStyle name="Comma 6 4 5 4 2 2 2" xfId="46829" xr:uid="{346D27D2-410E-4743-8642-DC7D1D11F030}"/>
    <cellStyle name="Comma 6 4 5 4 2 3" xfId="36579" xr:uid="{17732C04-DA49-4A93-A84A-BA2E6CE4F4F0}"/>
    <cellStyle name="Comma 6 4 5 4 3" xfId="12044" xr:uid="{F8F8B259-6D04-4194-9E9D-75D2925C5C8B}"/>
    <cellStyle name="Comma 6 4 5 4 3 2" xfId="22424" xr:uid="{3CCE9C09-30AC-4D27-865D-6B6E78B35F5D}"/>
    <cellStyle name="Comma 6 4 5 4 3 2 2" xfId="49662" xr:uid="{B37C362E-C876-4282-845E-E04E2D458EF7}"/>
    <cellStyle name="Comma 6 4 5 4 3 3" xfId="39412" xr:uid="{761C01BB-9985-4642-8511-0D40975DA4C0}"/>
    <cellStyle name="Comma 6 4 5 4 4" xfId="16758" xr:uid="{406CC018-FED4-408B-BB6F-468935921A71}"/>
    <cellStyle name="Comma 6 4 5 4 4 2" xfId="43996" xr:uid="{4EA7983F-9A88-4F91-B7B0-0BB63629D085}"/>
    <cellStyle name="Comma 6 4 5 4 5" xfId="32200" xr:uid="{E84BEC53-4469-48AD-B50A-C09FF4E33283}"/>
    <cellStyle name="Comma 6 4 5 5" xfId="5631" xr:uid="{A9000BE8-7EA6-4642-B239-75F528741DCD}"/>
    <cellStyle name="Comma 6 4 5 6" xfId="24408" xr:uid="{F9633389-C46E-4678-B3D5-B1A5095E2C66}"/>
    <cellStyle name="Comma 6 4 5 6 2" xfId="51493" xr:uid="{421709E3-2449-4839-ADB5-F1A83A24634F}"/>
    <cellStyle name="Comma 6 4 5 7" xfId="13588" xr:uid="{9973D179-DBFA-4E0D-85DB-8584A7E17DF5}"/>
    <cellStyle name="Comma 6 4 5 7 2" xfId="40826" xr:uid="{8E631234-E0C1-4CD6-8FEB-82162E7F7D72}"/>
    <cellStyle name="Comma 6 4 6" xfId="1758" xr:uid="{E558C7B9-54BF-491C-A9ED-C0AFD3575A7D}"/>
    <cellStyle name="Comma 6 4 6 2" xfId="2925" xr:uid="{68B2E1E5-7AF2-4F9D-999A-5F80D3914DA7}"/>
    <cellStyle name="Comma 6 4 6 2 2" xfId="8023" xr:uid="{BA1270FB-5C4C-4BBB-99E2-17B961AE702F}"/>
    <cellStyle name="Comma 6 4 6 2 2 2" xfId="26285" xr:uid="{C6BD673D-4543-46D4-B0C5-10C314E3053E}"/>
    <cellStyle name="Comma 6 4 6 2 2 2 2" xfId="53084" xr:uid="{0CD8B39E-FDA7-4EF0-8916-579F5DE16AE2}"/>
    <cellStyle name="Comma 6 4 6 2 2 3" xfId="26722" xr:uid="{F4E67DFF-5535-41F0-A717-6A63E1654251}"/>
    <cellStyle name="Comma 6 4 6 2 2 4" xfId="18403" xr:uid="{8663F63F-2FE0-442A-9D04-81A608E11DB5}"/>
    <cellStyle name="Comma 6 4 6 2 2 4 2" xfId="45641" xr:uid="{4E1FA55A-9D6E-4201-B65A-0D580CD49412}"/>
    <cellStyle name="Comma 6 4 6 2 2 5" xfId="35391" xr:uid="{4DAD0A20-AEFF-4917-8E29-FE1B672DFE59}"/>
    <cellStyle name="Comma 6 4 6 2 3" xfId="10856" xr:uid="{ACBB3147-5AFE-4FE7-8EAB-30DF46E4BF08}"/>
    <cellStyle name="Comma 6 4 6 2 3 2" xfId="21236" xr:uid="{1A45A7BC-946C-4474-9B54-A12F954D344C}"/>
    <cellStyle name="Comma 6 4 6 2 3 2 2" xfId="48474" xr:uid="{FD720A5C-EF03-4602-8670-261839533339}"/>
    <cellStyle name="Comma 6 4 6 2 3 3" xfId="38224" xr:uid="{5C57ADD5-27E1-46F3-B123-D815AA2A12A7}"/>
    <cellStyle name="Comma 6 4 6 2 4" xfId="23002" xr:uid="{3BE3C492-ACC2-4E0C-B278-4B31A61C31A2}"/>
    <cellStyle name="Comma 6 4 6 2 4 2" xfId="50211" xr:uid="{359AE1ED-E595-4720-9D3C-94FCB4A5C8C9}"/>
    <cellStyle name="Comma 6 4 6 2 5" xfId="15570" xr:uid="{3ADDF7AA-F1F6-4C0A-95B5-34F1E31641F0}"/>
    <cellStyle name="Comma 6 4 6 2 5 2" xfId="42808" xr:uid="{5037E5EE-3E6E-4920-A5A3-8815A60C9B8F}"/>
    <cellStyle name="Comma 6 4 6 2 6" xfId="31012" xr:uid="{2001B5FE-4929-4107-B2A4-B67B51142BF0}"/>
    <cellStyle name="Comma 6 4 6 3" xfId="3737" xr:uid="{C816A35D-D5AF-43F0-A11E-6DE66E692A90}"/>
    <cellStyle name="Comma 6 4 6 4" xfId="5632" xr:uid="{570DA77F-64B5-4DC3-8F31-5814F6A0F093}"/>
    <cellStyle name="Comma 6 4 6 5" xfId="23450" xr:uid="{6AC02EC2-2120-44A8-A65D-51918EE1FA14}"/>
    <cellStyle name="Comma 6 4 6 5 2" xfId="50623" xr:uid="{E9C6BF44-B932-4C92-B457-5AE94403C472}"/>
    <cellStyle name="Comma 6 4 6 6" xfId="13401" xr:uid="{C6131AB6-1087-45EB-890A-AC7AEB7E1290}"/>
    <cellStyle name="Comma 6 4 6 6 2" xfId="40639" xr:uid="{99842B27-B376-4482-8FD7-697F0CF5C02E}"/>
    <cellStyle name="Comma 6 4 7" xfId="1744" xr:uid="{6EB929A8-7A0A-4E9F-ACD5-92A668FBF3AB}"/>
    <cellStyle name="Comma 6 4 7 2" xfId="2520" xr:uid="{078B7D1D-639B-489E-A22A-237F7FDC045C}"/>
    <cellStyle name="Comma 6 4 7 2 2" xfId="7626" xr:uid="{16F9ACF5-0F45-46BC-AF80-1AFEC6C4638E}"/>
    <cellStyle name="Comma 6 4 7 2 2 2" xfId="18006" xr:uid="{5CC13BCD-8D62-4B8C-8ED7-5F6082F0CE52}"/>
    <cellStyle name="Comma 6 4 7 2 2 2 2" xfId="45244" xr:uid="{3E7199D7-932F-4653-BABF-3591C96D3D29}"/>
    <cellStyle name="Comma 6 4 7 2 2 3" xfId="34994" xr:uid="{790A736B-2157-4662-BEFB-3B0EACC6AB07}"/>
    <cellStyle name="Comma 6 4 7 2 3" xfId="10459" xr:uid="{05A2A556-CE24-4AA4-B8FA-5DA64DF1F442}"/>
    <cellStyle name="Comma 6 4 7 2 3 2" xfId="20839" xr:uid="{5E0EEAD8-FE38-4A4C-B812-E49AA283AB08}"/>
    <cellStyle name="Comma 6 4 7 2 3 2 2" xfId="48077" xr:uid="{C34B7BE4-4834-4C05-BA7F-9F68C88A6744}"/>
    <cellStyle name="Comma 6 4 7 2 3 3" xfId="37827" xr:uid="{D02F2A54-7CA1-4E5B-BB10-BD88A56CF8E3}"/>
    <cellStyle name="Comma 6 4 7 2 4" xfId="27434" xr:uid="{F797E649-BF4B-4E1F-BC63-CB29BAE05FA5}"/>
    <cellStyle name="Comma 6 4 7 2 4 2" xfId="53969" xr:uid="{796F2924-0BD9-4FCD-9B36-ED3A9E6924A5}"/>
    <cellStyle name="Comma 6 4 7 2 5" xfId="26188" xr:uid="{E729B15D-7717-4E87-9C65-14AEDAA1F8EB}"/>
    <cellStyle name="Comma 6 4 7 2 6" xfId="15173" xr:uid="{376C6858-99B5-4F59-9A47-C0A3326278E6}"/>
    <cellStyle name="Comma 6 4 7 2 6 2" xfId="42411" xr:uid="{AB2B1628-551F-4726-B9EA-98DD1786457C}"/>
    <cellStyle name="Comma 6 4 7 2 7" xfId="30615" xr:uid="{E1952E6F-2325-466C-ACBE-80FC9EB2842F}"/>
    <cellStyle name="Comma 6 4 7 3" xfId="3687" xr:uid="{9199B566-94F1-44BB-B69E-4A94F4292D7F}"/>
    <cellStyle name="Comma 6 4 7 4" xfId="5622" xr:uid="{C8107F19-8083-4BBC-8695-B3AE800254FD}"/>
    <cellStyle name="Comma 6 4 7 5" xfId="22864" xr:uid="{EE25EFE8-885E-4439-87C6-D02CD5504D1B}"/>
    <cellStyle name="Comma 6 4 7 5 2" xfId="50084" xr:uid="{12708C8C-874C-4BE5-A9E3-12D652ED538D}"/>
    <cellStyle name="Comma 6 4 7 6" xfId="12889" xr:uid="{D20D6674-7BAF-4D9E-9F04-B0979BEBA280}"/>
    <cellStyle name="Comma 6 4 7 6 2" xfId="40127" xr:uid="{61A3D390-4386-4CA3-A286-30D78BC29318}"/>
    <cellStyle name="Comma 6 4 8" xfId="2274" xr:uid="{A107C03E-CED5-4891-96A1-555F16B4D1C4}"/>
    <cellStyle name="Comma 6 4 8 2" xfId="7382" xr:uid="{387FFEB1-F3E5-436C-A1A1-8BD93FDC13DD}"/>
    <cellStyle name="Comma 6 4 8 2 2" xfId="17762" xr:uid="{D86290AF-B9CE-4C2E-9897-E767EA7B47D0}"/>
    <cellStyle name="Comma 6 4 8 2 2 2" xfId="45000" xr:uid="{683CDFB3-5D25-4009-B889-8C27EC0F10FE}"/>
    <cellStyle name="Comma 6 4 8 2 3" xfId="34750" xr:uid="{A03944C9-520F-46B3-A81E-5CABF9986ABF}"/>
    <cellStyle name="Comma 6 4 8 3" xfId="10215" xr:uid="{09D91CE7-183E-43B6-8D72-C5C8C862E186}"/>
    <cellStyle name="Comma 6 4 8 3 2" xfId="20595" xr:uid="{61411625-9E7F-4841-8A3C-CC9837850369}"/>
    <cellStyle name="Comma 6 4 8 3 2 2" xfId="47833" xr:uid="{80B829DF-6879-4484-8DCC-E6B0FF597107}"/>
    <cellStyle name="Comma 6 4 8 3 3" xfId="37583" xr:uid="{1B110DF2-76EC-4321-ACA8-87BAED95D6AD}"/>
    <cellStyle name="Comma 6 4 8 4" xfId="25440" xr:uid="{91ABFEA1-6896-4291-BD2D-D0EB1B13E64F}"/>
    <cellStyle name="Comma 6 4 8 4 2" xfId="52437" xr:uid="{DF5D21D5-22D3-475E-ABEB-54BE78D53134}"/>
    <cellStyle name="Comma 6 4 8 5" xfId="27647" xr:uid="{3B816CD0-3ACF-4D9A-B31D-A23FB1AE97A2}"/>
    <cellStyle name="Comma 6 4 8 6" xfId="14929" xr:uid="{B3312576-246D-4448-9908-62E0CE761F9D}"/>
    <cellStyle name="Comma 6 4 8 6 2" xfId="42167" xr:uid="{03176018-0C50-4CD9-B73E-7205B7ED17FE}"/>
    <cellStyle name="Comma 6 4 8 7" xfId="30371" xr:uid="{67E4642F-5265-4D71-AC23-9AC321A8F6DF}"/>
    <cellStyle name="Comma 6 4 9" xfId="3919" xr:uid="{E910E495-77DE-4734-8291-49A595B2D118}"/>
    <cellStyle name="Comma 6 4 9 2" xfId="8732" xr:uid="{AD7AF219-0FAC-445B-9677-99B9A55BDA03}"/>
    <cellStyle name="Comma 6 4 9 2 2" xfId="19112" xr:uid="{BA10408C-038B-4DA3-878E-6CB27E4C463C}"/>
    <cellStyle name="Comma 6 4 9 2 2 2" xfId="46350" xr:uid="{37E0F286-CC05-4640-B6A6-263EF8D58E19}"/>
    <cellStyle name="Comma 6 4 9 2 3" xfId="36100" xr:uid="{20277667-359F-4064-BC76-513A5C4B6438}"/>
    <cellStyle name="Comma 6 4 9 3" xfId="11565" xr:uid="{6A04BFA5-ECDC-469F-B8C5-55FBE038F12E}"/>
    <cellStyle name="Comma 6 4 9 3 2" xfId="21945" xr:uid="{6857EB65-5788-4327-AD68-79087E3CCFAD}"/>
    <cellStyle name="Comma 6 4 9 3 2 2" xfId="49183" xr:uid="{03F89EEF-7793-4FE7-8F03-75F9D13420AD}"/>
    <cellStyle name="Comma 6 4 9 3 3" xfId="38933" xr:uid="{F88E808E-5A09-4250-BF47-710D40247FF9}"/>
    <cellStyle name="Comma 6 4 9 4" xfId="27745" xr:uid="{D9DEE605-0B38-49DA-8C2C-DF0BF94FD6EF}"/>
    <cellStyle name="Comma 6 4 9 4 2" xfId="54217" xr:uid="{B107819E-5C46-4E62-91CD-6F09D9E646CF}"/>
    <cellStyle name="Comma 6 4 9 5" xfId="27632" xr:uid="{88FAD198-140E-4B44-BACB-137AC25E3DFA}"/>
    <cellStyle name="Comma 6 4 9 6" xfId="16279" xr:uid="{2E95AA72-6AD7-4293-AC81-160D31045EA4}"/>
    <cellStyle name="Comma 6 4 9 6 2" xfId="43517" xr:uid="{16FB5F62-937D-499E-95EA-2C3E41613A60}"/>
    <cellStyle name="Comma 6 4 9 7" xfId="31721" xr:uid="{39D947A6-8D06-4349-BEED-E3DCAC2C65EA}"/>
    <cellStyle name="Comma 6 5" xfId="1759" xr:uid="{6ED02F4E-75B4-4594-91F6-2A63BEE7CDDF}"/>
    <cellStyle name="Comma 6 5 10" xfId="25784" xr:uid="{1195D8CB-D76F-423F-AFD4-6597F772BD4E}"/>
    <cellStyle name="Comma 6 5 11" xfId="12992" xr:uid="{ECA6B0E7-7913-45F4-90D1-03C64EECD5DB}"/>
    <cellStyle name="Comma 6 5 11 2" xfId="40230" xr:uid="{026D4EB9-AF5B-4B6B-9F89-07A8B511B7D4}"/>
    <cellStyle name="Comma 6 5 2" xfId="2727" xr:uid="{D2316C09-F9D4-4310-8E89-2C25A0A6F0A1}"/>
    <cellStyle name="Comma 6 5 2 2" xfId="3102" xr:uid="{321EA2B4-BBF5-42AC-850D-EE29BA216618}"/>
    <cellStyle name="Comma 6 5 2 2 2" xfId="6197" xr:uid="{AE5629D6-FC91-43D3-8796-D7949EF593DC}"/>
    <cellStyle name="Comma 6 5 2 2 2 2" xfId="27476" xr:uid="{8053DF12-BF88-48DF-AF26-53A0F89BC568}"/>
    <cellStyle name="Comma 6 5 2 2 2 2 2" xfId="53998" xr:uid="{4A7C4B28-5632-4FA8-978C-049D27EF93CE}"/>
    <cellStyle name="Comma 6 5 2 2 2 3" xfId="26028" xr:uid="{C470F837-11D9-4911-8692-52E79D31C270}"/>
    <cellStyle name="Comma 6 5 2 2 2 4" xfId="15710" xr:uid="{41A9BC21-E6B9-42F2-BCA9-A0236F053472}"/>
    <cellStyle name="Comma 6 5 2 2 2 4 2" xfId="42948" xr:uid="{7E0D0ED6-92B0-4D8F-8F09-3F80002E80C4}"/>
    <cellStyle name="Comma 6 5 2 2 2 5" xfId="33565" xr:uid="{233F9E1A-2B26-46BB-AD95-E99EB4D3C02E}"/>
    <cellStyle name="Comma 6 5 2 2 3" xfId="8163" xr:uid="{BD0582A4-0004-4E29-A5DD-D48F06382819}"/>
    <cellStyle name="Comma 6 5 2 2 3 2" xfId="18543" xr:uid="{D71691E8-4143-4CED-8427-5E703E400137}"/>
    <cellStyle name="Comma 6 5 2 2 3 2 2" xfId="45781" xr:uid="{8F707036-24E5-47CA-9209-8A4EA1D003F4}"/>
    <cellStyle name="Comma 6 5 2 2 3 3" xfId="35531" xr:uid="{5292BDB6-E0EB-447D-A252-5B9430B8542E}"/>
    <cellStyle name="Comma 6 5 2 2 4" xfId="10996" xr:uid="{883D62CD-80B6-47DA-8BF7-CD2256432DF6}"/>
    <cellStyle name="Comma 6 5 2 2 4 2" xfId="21376" xr:uid="{3DAFFCAD-39A5-4DA2-8E1B-B1F9F782435B}"/>
    <cellStyle name="Comma 6 5 2 2 4 2 2" xfId="48614" xr:uid="{F706B088-904E-48C0-A816-331346263A57}"/>
    <cellStyle name="Comma 6 5 2 2 4 3" xfId="38364" xr:uid="{FD2CE924-B0CE-42A6-A17E-58653B5769CD}"/>
    <cellStyle name="Comma 6 5 2 2 5" xfId="24560" xr:uid="{246724B3-9BF7-46AA-B85C-9731780A10B1}"/>
    <cellStyle name="Comma 6 5 2 2 5 2" xfId="51630" xr:uid="{D5F14FF9-2C26-4F17-9BA8-8D0B76997ADC}"/>
    <cellStyle name="Comma 6 5 2 2 6" xfId="13590" xr:uid="{ABE4B95C-24FC-4149-BCE2-3BB6360D613A}"/>
    <cellStyle name="Comma 6 5 2 2 6 2" xfId="40828" xr:uid="{1E3F5AB4-5426-41E7-9B93-C441EEAA2ACC}"/>
    <cellStyle name="Comma 6 5 2 2 7" xfId="31152" xr:uid="{975A543F-E80F-46C4-A94D-E4DA2DFAD1ED}"/>
    <cellStyle name="Comma 6 5 2 3" xfId="4314" xr:uid="{E6FD94FE-BCFC-4303-A18D-59033DE64483}"/>
    <cellStyle name="Comma 6 5 2 3 2" xfId="9067" xr:uid="{182A10DE-836D-4123-A072-FA758D34F3D2}"/>
    <cellStyle name="Comma 6 5 2 3 2 2" xfId="29127" xr:uid="{85F89E51-14B4-49BE-97D3-14506CFC4EF0}"/>
    <cellStyle name="Comma 6 5 2 3 2 2 2" xfId="55384" xr:uid="{BBB3A986-25A5-4A90-B36F-0D561B2E406E}"/>
    <cellStyle name="Comma 6 5 2 3 2 3" xfId="27045" xr:uid="{8CE8E836-3C7E-4AB9-ABBF-33075D01FBAF}"/>
    <cellStyle name="Comma 6 5 2 3 2 4" xfId="19447" xr:uid="{C784B3AE-D7B6-4F61-8A7B-78E2AB27AA16}"/>
    <cellStyle name="Comma 6 5 2 3 2 4 2" xfId="46685" xr:uid="{775531C7-2C4D-47D4-BD53-AA2C4AF7FDEB}"/>
    <cellStyle name="Comma 6 5 2 3 2 5" xfId="36435" xr:uid="{0BF10B15-7425-4589-A09D-325CB9B6EE0F}"/>
    <cellStyle name="Comma 6 5 2 3 3" xfId="11900" xr:uid="{9F8C0E86-BFD6-4692-9C40-C950D9EF7A11}"/>
    <cellStyle name="Comma 6 5 2 3 3 2" xfId="22280" xr:uid="{889CEB6C-D960-4F6F-93A5-3024B325B573}"/>
    <cellStyle name="Comma 6 5 2 3 3 2 2" xfId="49518" xr:uid="{EC52F320-52D5-4CDB-B03C-B2C4245FD253}"/>
    <cellStyle name="Comma 6 5 2 3 3 3" xfId="39268" xr:uid="{3AABA0DF-3B51-44BA-AB7E-A4A94AB63585}"/>
    <cellStyle name="Comma 6 5 2 3 4" xfId="24207" xr:uid="{81470D82-C0D5-4062-BAC5-5D5DE2B6032D}"/>
    <cellStyle name="Comma 6 5 2 3 4 2" xfId="51311" xr:uid="{FA0B3C9C-46C4-4B24-808B-2D0AEB3672B9}"/>
    <cellStyle name="Comma 6 5 2 3 5" xfId="16614" xr:uid="{DAB28AF2-E453-486C-A480-764268452196}"/>
    <cellStyle name="Comma 6 5 2 3 5 2" xfId="43852" xr:uid="{7A4E1A3F-1213-41B4-BBD0-F480132D18D0}"/>
    <cellStyle name="Comma 6 5 2 3 6" xfId="32056" xr:uid="{12E8737A-EF5E-4D62-8634-FB110A48C814}"/>
    <cellStyle name="Comma 6 5 2 4" xfId="5954" xr:uid="{DBB0B388-647E-46C5-A5E7-6E5559BB68D3}"/>
    <cellStyle name="Comma 6 5 2 4 2" xfId="28689" xr:uid="{3B350B62-0957-412B-826B-8B01108BC2AE}"/>
    <cellStyle name="Comma 6 5 2 4 2 2" xfId="54962" xr:uid="{16B782B3-7FAC-4C55-A1A5-F6F9BDE9C7CE}"/>
    <cellStyle name="Comma 6 5 2 4 3" xfId="28086" xr:uid="{9A7E53C3-368F-4096-9A21-359BC70E74F3}"/>
    <cellStyle name="Comma 6 5 2 4 4" xfId="15379" xr:uid="{C340D3A4-CAB2-4E21-AB7D-BEB5C5A4974D}"/>
    <cellStyle name="Comma 6 5 2 4 4 2" xfId="42617" xr:uid="{5379CE74-244D-4919-91B5-4F9B7CBF1415}"/>
    <cellStyle name="Comma 6 5 2 4 5" xfId="33322" xr:uid="{EBD2497B-1E35-4892-B661-B9CF9643646F}"/>
    <cellStyle name="Comma 6 5 2 5" xfId="7832" xr:uid="{644F78AB-EA55-4CF8-98D0-0A301A04693C}"/>
    <cellStyle name="Comma 6 5 2 5 2" xfId="18212" xr:uid="{E9CE3194-F3C3-4884-AD1B-B9CC2228F3FD}"/>
    <cellStyle name="Comma 6 5 2 5 2 2" xfId="45450" xr:uid="{B2F792E6-3844-40D8-96A0-163CBB833D1D}"/>
    <cellStyle name="Comma 6 5 2 5 3" xfId="35200" xr:uid="{BFF6627A-5010-43B1-8FE1-AFC60BD05953}"/>
    <cellStyle name="Comma 6 5 2 6" xfId="10665" xr:uid="{0520FAB8-22C6-4092-A648-C2DBD7D953C5}"/>
    <cellStyle name="Comma 6 5 2 6 2" xfId="21045" xr:uid="{58510682-1093-4BBF-AECA-F53F49EE5CA7}"/>
    <cellStyle name="Comma 6 5 2 6 2 2" xfId="48283" xr:uid="{6AC8C5B4-BB77-467E-B6C4-63CFDD4A6B27}"/>
    <cellStyle name="Comma 6 5 2 6 3" xfId="38033" xr:uid="{A65BA036-AA15-4FC3-A6A3-017DDA71FC08}"/>
    <cellStyle name="Comma 6 5 2 7" xfId="23248" xr:uid="{95CBE773-8E0A-4B2D-8FEC-83107E29D454}"/>
    <cellStyle name="Comma 6 5 2 7 2" xfId="50436" xr:uid="{42DF056F-E33D-4AC0-89BA-0394B3C50799}"/>
    <cellStyle name="Comma 6 5 2 8" xfId="13116" xr:uid="{CE0B9B86-E89D-476F-8D7A-087F83D487B6}"/>
    <cellStyle name="Comma 6 5 2 8 2" xfId="40354" xr:uid="{F21F3B92-61B1-4699-8CA7-277B4AD2A4AA}"/>
    <cellStyle name="Comma 6 5 2 9" xfId="30821" xr:uid="{719E48D1-90C1-4D04-BD4F-BDA2E7C72435}"/>
    <cellStyle name="Comma 6 5 3" xfId="3103" xr:uid="{B4DBD2ED-5486-4EF7-A25A-D08B5BB1479E}"/>
    <cellStyle name="Comma 6 5 3 2" xfId="4459" xr:uid="{4C6854F6-1435-414A-AF36-1F053E784AC6}"/>
    <cellStyle name="Comma 6 5 3 2 2" xfId="9212" xr:uid="{BF146E1F-D129-4EAB-9C7B-42A34E830D0D}"/>
    <cellStyle name="Comma 6 5 3 2 2 2" xfId="19592" xr:uid="{523F28B4-882F-4CF1-9FDB-7E7389453A76}"/>
    <cellStyle name="Comma 6 5 3 2 2 2 2" xfId="46830" xr:uid="{E712BA9A-0BF8-4054-8505-252771A4EAAC}"/>
    <cellStyle name="Comma 6 5 3 2 2 3" xfId="36580" xr:uid="{FDF9334F-75CE-4FA2-885A-04B4183BBD08}"/>
    <cellStyle name="Comma 6 5 3 2 3" xfId="12045" xr:uid="{7E961F6F-8AB4-4E54-9EC0-8CB5DCE86736}"/>
    <cellStyle name="Comma 6 5 3 2 3 2" xfId="22425" xr:uid="{E8E9726F-218B-4B78-BC99-4BC9771DD65D}"/>
    <cellStyle name="Comma 6 5 3 2 3 2 2" xfId="49663" xr:uid="{68700510-382D-44B8-A4B1-1AEE530754E0}"/>
    <cellStyle name="Comma 6 5 3 2 3 3" xfId="39413" xr:uid="{254FDEE8-D1FC-41D1-A5D6-3A80B166F781}"/>
    <cellStyle name="Comma 6 5 3 2 4" xfId="25800" xr:uid="{6C5681F0-82D7-42F5-ABED-DC04C8EEA33E}"/>
    <cellStyle name="Comma 6 5 3 2 4 2" xfId="52738" xr:uid="{902F3ED3-F66E-4043-B110-3B26BCD0C6FE}"/>
    <cellStyle name="Comma 6 5 3 2 5" xfId="26108" xr:uid="{6ACFB5E8-ABB2-414F-96C3-3883A9D9106D}"/>
    <cellStyle name="Comma 6 5 3 2 6" xfId="16759" xr:uid="{4A18A88A-DC85-468D-B9AD-656AB4E2F860}"/>
    <cellStyle name="Comma 6 5 3 2 6 2" xfId="43997" xr:uid="{FEB8563E-AA3F-43F1-9733-34FC0D09FCE5}"/>
    <cellStyle name="Comma 6 5 3 2 7" xfId="32201" xr:uid="{E4063A92-2C7E-4E52-BE1A-F39D00840B77}"/>
    <cellStyle name="Comma 6 5 3 3" xfId="6198" xr:uid="{C5EFD17C-F0EC-4C16-AD71-C4FC47F10601}"/>
    <cellStyle name="Comma 6 5 3 3 2" xfId="15711" xr:uid="{3468E875-7CFF-47F3-8D64-AEF7D6598105}"/>
    <cellStyle name="Comma 6 5 3 3 2 2" xfId="42949" xr:uid="{F8DED6AA-3B07-411D-B731-77026F41AF2B}"/>
    <cellStyle name="Comma 6 5 3 3 3" xfId="33566" xr:uid="{CC7E2A48-CD04-4C33-BD30-171235FD52FF}"/>
    <cellStyle name="Comma 6 5 3 4" xfId="8164" xr:uid="{9F4D1311-500B-4CF2-85AC-4C83A2E3D13F}"/>
    <cellStyle name="Comma 6 5 3 4 2" xfId="18544" xr:uid="{B88F7B2E-0D14-4177-BD4E-2BA6EA5DD658}"/>
    <cellStyle name="Comma 6 5 3 4 2 2" xfId="45782" xr:uid="{40689D0F-6935-4ABF-B430-035A6CF0B10C}"/>
    <cellStyle name="Comma 6 5 3 4 3" xfId="35532" xr:uid="{31C5FF28-7647-4708-BAB1-753B61357879}"/>
    <cellStyle name="Comma 6 5 3 5" xfId="10997" xr:uid="{7F4C3A0F-60FD-4537-BA6F-9B72E77707AA}"/>
    <cellStyle name="Comma 6 5 3 5 2" xfId="21377" xr:uid="{E657EC69-D076-4CA5-B17A-2B1F3EE9EE0F}"/>
    <cellStyle name="Comma 6 5 3 5 2 2" xfId="48615" xr:uid="{A2996978-999B-4C11-9529-F7D4ECF0E72E}"/>
    <cellStyle name="Comma 6 5 3 5 3" xfId="38365" xr:uid="{16DD4430-A230-46ED-9C7C-5C02BF0B80A5}"/>
    <cellStyle name="Comma 6 5 3 6" xfId="23514" xr:uid="{C5E1ACCC-040C-4080-BE9A-C05BEBC5DBB0}"/>
    <cellStyle name="Comma 6 5 3 6 2" xfId="50685" xr:uid="{48937A1B-00EF-4359-BEA6-C2E1A39C6E7C}"/>
    <cellStyle name="Comma 6 5 3 7" xfId="13591" xr:uid="{D48B48CD-B791-4253-8C35-3CFF92DC03AD}"/>
    <cellStyle name="Comma 6 5 3 7 2" xfId="40829" xr:uid="{89508AAB-5264-4CCB-B3B3-B1D793B7F957}"/>
    <cellStyle name="Comma 6 5 3 8" xfId="31153" xr:uid="{F65E1588-BC9E-486A-96E7-11169E0FBE01}"/>
    <cellStyle name="Comma 6 5 4" xfId="3101" xr:uid="{117092A5-750F-429B-988A-9D57DE74C865}"/>
    <cellStyle name="Comma 6 5 4 2" xfId="6196" xr:uid="{6ED0463A-EE2D-490A-8373-057BA5D93890}"/>
    <cellStyle name="Comma 6 5 4 2 2" xfId="27013" xr:uid="{10A6902E-A3E1-4705-843E-BD524A6F2E50}"/>
    <cellStyle name="Comma 6 5 4 2 2 2" xfId="53650" xr:uid="{36B31D98-1B22-4520-9A6D-51FFAC2CF0A8}"/>
    <cellStyle name="Comma 6 5 4 2 3" xfId="26614" xr:uid="{68C8FC3E-49B3-476B-ADFD-04101E92C8B3}"/>
    <cellStyle name="Comma 6 5 4 2 4" xfId="15709" xr:uid="{357E9A13-C363-436F-9311-EBF91379C395}"/>
    <cellStyle name="Comma 6 5 4 2 4 2" xfId="42947" xr:uid="{4DE4706F-EF82-4E73-9588-A4E538ACDE93}"/>
    <cellStyle name="Comma 6 5 4 2 5" xfId="33564" xr:uid="{5B2E1F2C-61CA-4BCA-98A3-815E7CFAC8A9}"/>
    <cellStyle name="Comma 6 5 4 3" xfId="8162" xr:uid="{05B980BB-A5E7-4316-9E00-9F2C60E0729C}"/>
    <cellStyle name="Comma 6 5 4 3 2" xfId="18542" xr:uid="{92E313F9-11D7-4A6E-968C-E768B6E3D314}"/>
    <cellStyle name="Comma 6 5 4 3 2 2" xfId="45780" xr:uid="{F73B4F11-69F4-486A-9035-8CA326EB4B7A}"/>
    <cellStyle name="Comma 6 5 4 3 3" xfId="35530" xr:uid="{E69E5900-9C4A-46D8-B4D3-3AE14C951C3A}"/>
    <cellStyle name="Comma 6 5 4 4" xfId="10995" xr:uid="{22BC35E5-8E3A-4617-912A-1E728DE20203}"/>
    <cellStyle name="Comma 6 5 4 4 2" xfId="21375" xr:uid="{C17431EA-7810-41C5-AAE9-8B3530318B43}"/>
    <cellStyle name="Comma 6 5 4 4 2 2" xfId="48613" xr:uid="{E819ED4A-5BCC-4A99-BCB6-BE48C5FDC349}"/>
    <cellStyle name="Comma 6 5 4 4 3" xfId="38363" xr:uid="{8DEDED45-0560-46CF-A9C9-6848C9F7F8C4}"/>
    <cellStyle name="Comma 6 5 4 5" xfId="23820" xr:uid="{585F7283-31EA-4DBE-98AA-EC4781AE2FE5}"/>
    <cellStyle name="Comma 6 5 4 5 2" xfId="50958" xr:uid="{68B017A4-74C5-4497-A059-1FB3416A771A}"/>
    <cellStyle name="Comma 6 5 4 6" xfId="13589" xr:uid="{765278D4-A8E7-4752-AF6E-716111B28EF8}"/>
    <cellStyle name="Comma 6 5 4 6 2" xfId="40827" xr:uid="{63EEF5D5-C960-490C-A8DE-CAFBA5965CC8}"/>
    <cellStyle name="Comma 6 5 4 7" xfId="31151" xr:uid="{412E9EC0-F260-42BD-ADC1-5DE7B6589BF4}"/>
    <cellStyle name="Comma 6 5 5" xfId="2623" xr:uid="{02F720E0-DCB5-444E-BA81-DD506F5E57A1}"/>
    <cellStyle name="Comma 6 5 5 2" xfId="7729" xr:uid="{72EB2272-992B-4D12-B528-D2013C307FFA}"/>
    <cellStyle name="Comma 6 5 5 2 2" xfId="27377" xr:uid="{C568E754-0AFE-488A-B1B9-B17DF6DBEAF2}"/>
    <cellStyle name="Comma 6 5 5 2 2 2" xfId="53929" xr:uid="{315C038B-6424-4D13-8C8D-99A28971555A}"/>
    <cellStyle name="Comma 6 5 5 2 3" xfId="26560" xr:uid="{CDFD552F-0001-4189-AF1D-2BEA3504EC2F}"/>
    <cellStyle name="Comma 6 5 5 2 4" xfId="18109" xr:uid="{6611A67B-C3AC-487D-8821-3C0A5965E9A7}"/>
    <cellStyle name="Comma 6 5 5 2 4 2" xfId="45347" xr:uid="{F421897F-C98C-4F80-B6C7-95C536F20C05}"/>
    <cellStyle name="Comma 6 5 5 2 5" xfId="35097" xr:uid="{FB1950BC-946A-43B7-BDCD-CD14B0BA3EF2}"/>
    <cellStyle name="Comma 6 5 5 3" xfId="10562" xr:uid="{A06E2664-F077-4497-9701-330C652F1A19}"/>
    <cellStyle name="Comma 6 5 5 3 2" xfId="20942" xr:uid="{D16A9927-181F-495F-BA01-CFCBBD2E48AC}"/>
    <cellStyle name="Comma 6 5 5 3 2 2" xfId="48180" xr:uid="{7344310E-E744-42C5-8FB2-F639B7E3DFB7}"/>
    <cellStyle name="Comma 6 5 5 3 3" xfId="37930" xr:uid="{3F2930DE-543F-4C19-98C2-8BA852E8049B}"/>
    <cellStyle name="Comma 6 5 5 4" xfId="24774" xr:uid="{9DDCB92C-06BB-4694-A6E6-21811DC55F35}"/>
    <cellStyle name="Comma 6 5 5 4 2" xfId="51824" xr:uid="{B1A45830-0C0F-4183-A0B3-84E5CF1D94E6}"/>
    <cellStyle name="Comma 6 5 5 5" xfId="15276" xr:uid="{9537EFA4-BD95-42BA-BFA1-E775CCE09B38}"/>
    <cellStyle name="Comma 6 5 5 5 2" xfId="42514" xr:uid="{34F31DB7-8531-4C24-B74A-67279D5CC0E5}"/>
    <cellStyle name="Comma 6 5 5 6" xfId="30718" xr:uid="{55471292-683F-4460-A292-A0A4FFABCA25}"/>
    <cellStyle name="Comma 6 5 6" xfId="2105" xr:uid="{B87E84CB-BC7A-49C4-9B13-C869B6254345}"/>
    <cellStyle name="Comma 6 5 6 2" xfId="28196" xr:uid="{C1AB5B95-EC3E-4E62-8734-818933B8B5E0}"/>
    <cellStyle name="Comma 6 5 6 3" xfId="27143" xr:uid="{34169F94-542D-496A-ABBE-7FB6266B1538}"/>
    <cellStyle name="Comma 6 5 7" xfId="4288" xr:uid="{C89D99A8-C434-4A06-9710-7E84E6E9174D}"/>
    <cellStyle name="Comma 6 5 7 2" xfId="9041" xr:uid="{2231338B-D572-45CE-87A1-B91C93E0E66D}"/>
    <cellStyle name="Comma 6 5 7 2 2" xfId="19421" xr:uid="{B18609D5-5170-48EB-868C-D4F105AF0BB2}"/>
    <cellStyle name="Comma 6 5 7 2 2 2" xfId="46659" xr:uid="{1DA662B9-AE92-4A4D-8184-7AB15F526C84}"/>
    <cellStyle name="Comma 6 5 7 2 3" xfId="36409" xr:uid="{17BBA30D-E4D3-4D87-92C6-D215183DA433}"/>
    <cellStyle name="Comma 6 5 7 3" xfId="11874" xr:uid="{37D9B09C-9F53-4336-BF0D-0763A2ABE038}"/>
    <cellStyle name="Comma 6 5 7 3 2" xfId="22254" xr:uid="{195EDC2C-A024-4966-86F2-F9F919ABAD62}"/>
    <cellStyle name="Comma 6 5 7 3 2 2" xfId="49492" xr:uid="{93CEEDFC-3710-4659-86E5-50A131441DE2}"/>
    <cellStyle name="Comma 6 5 7 3 3" xfId="39242" xr:uid="{0EDCADB1-4628-4605-8938-B706D2EC092E}"/>
    <cellStyle name="Comma 6 5 7 4" xfId="16588" xr:uid="{8C434C1E-0D06-4CDF-9D28-6EF3C79C5B5A}"/>
    <cellStyle name="Comma 6 5 7 4 2" xfId="43826" xr:uid="{9D65A0C3-0D18-4C05-BBFD-1464A6D0F9FC}"/>
    <cellStyle name="Comma 6 5 7 5" xfId="32030" xr:uid="{01A5B1AE-A74A-4193-97AD-11342FA9E1E9}"/>
    <cellStyle name="Comma 6 5 8" xfId="5633" xr:uid="{605232B7-F746-4A7C-AC4F-567B291E200B}"/>
    <cellStyle name="Comma 6 5 9" xfId="25518" xr:uid="{B0BA50CB-2225-4FEB-88AC-D6748C8563EA}"/>
    <cellStyle name="Comma 6 5 9 2" xfId="52511" xr:uid="{1DE560D2-F48D-4547-8059-6B8D5AEA8ADB}"/>
    <cellStyle name="Comma 6 6" xfId="2214" xr:uid="{14E7FC34-938D-4F3B-A9F5-07A19B35D0B9}"/>
    <cellStyle name="Comma 6 6 2" xfId="7322" xr:uid="{AC03298B-B7EB-4FA3-BEE1-FAE3AF4480D0}"/>
    <cellStyle name="Comma 6 6 2 2" xfId="17702" xr:uid="{5B14240B-3F73-4076-8FC6-52272C506A9C}"/>
    <cellStyle name="Comma 6 6 2 2 2" xfId="44940" xr:uid="{D545D716-4283-465C-B766-6075837C2D8A}"/>
    <cellStyle name="Comma 6 6 2 3" xfId="34690" xr:uid="{0C0E85E9-6146-4B64-A201-99CF8CDBA6D6}"/>
    <cellStyle name="Comma 6 6 3" xfId="10155" xr:uid="{16B6E5D0-68C1-4252-A172-F0E2AF15CB65}"/>
    <cellStyle name="Comma 6 6 3 2" xfId="20535" xr:uid="{DE8BEFD1-08AA-4F60-85D0-CE0B3FA1535D}"/>
    <cellStyle name="Comma 6 6 3 2 2" xfId="47773" xr:uid="{EAB38510-8B36-45D3-B34E-1388E8A3A560}"/>
    <cellStyle name="Comma 6 6 3 3" xfId="37523" xr:uid="{004DC2E9-255E-4718-AF18-6F5215B7F3EF}"/>
    <cellStyle name="Comma 6 6 4" xfId="24919" xr:uid="{870070F8-8371-4703-AE25-BDCB47DCDBB8}"/>
    <cellStyle name="Comma 6 6 4 2" xfId="51961" xr:uid="{6FCA6E97-5328-4EF0-8668-6D8E69FFBC93}"/>
    <cellStyle name="Comma 6 6 5" xfId="26241" xr:uid="{2C4DE578-3A39-490B-8D2C-F7F87204AD12}"/>
    <cellStyle name="Comma 6 6 6" xfId="14869" xr:uid="{4BF8C544-E871-40DE-A09D-F886D2292AE1}"/>
    <cellStyle name="Comma 6 6 6 2" xfId="42107" xr:uid="{A805A39F-34E3-475D-AC05-E10F3C91925A}"/>
    <cellStyle name="Comma 6 6 7" xfId="30311" xr:uid="{4811E286-4206-427F-A45D-AB6B38B7A493}"/>
    <cellStyle name="Comma 6 7" xfId="22795" xr:uid="{FAE4AF5B-F89D-4604-9B53-F408DF7D8CAF}"/>
    <cellStyle name="Comma 6 7 2" xfId="50019" xr:uid="{27618A66-AFEC-4491-ACA5-15F4E5715751}"/>
    <cellStyle name="Comma 6 8" xfId="12427" xr:uid="{75E35C5C-080F-4C33-9BEC-E31C2DDC6C70}"/>
    <cellStyle name="Comma 6 8 2" xfId="39665" xr:uid="{F94E4433-66DA-4B34-BBF0-01F466C1A2D5}"/>
    <cellStyle name="Comma 6 9" xfId="29571" xr:uid="{75798BBE-69C8-498B-8B3B-6F2C442CEEF7}"/>
    <cellStyle name="Comma 7" xfId="557" xr:uid="{2412F1B7-F23C-48FD-8B9C-F534AB052851}"/>
    <cellStyle name="Comma 7 10" xfId="558" xr:uid="{A50FFAB1-32EA-4AB6-8BD2-9E05D78DA6B0}"/>
    <cellStyle name="Comma 7 10 10" xfId="12704" xr:uid="{F673F729-ECC2-41FA-B809-39FA11E23223}"/>
    <cellStyle name="Comma 7 10 10 2" xfId="39942" xr:uid="{75BC35CE-3292-4781-A8E6-4BC705DFE60D}"/>
    <cellStyle name="Comma 7 10 11" xfId="29659" xr:uid="{694754D6-80DB-455D-8DDB-3DB6DE349F10}"/>
    <cellStyle name="Comma 7 10 2" xfId="1762" xr:uid="{5973E16A-60C6-4A77-AF51-ECC4B038C689}"/>
    <cellStyle name="Comma 7 10 2 2" xfId="3104" xr:uid="{F68B5C2C-4E1D-4DD0-AD53-61E67965B607}"/>
    <cellStyle name="Comma 7 10 2 2 2" xfId="8165" xr:uid="{8B65E304-5BE8-4C01-96E5-E168BE4B95CD}"/>
    <cellStyle name="Comma 7 10 2 2 2 2" xfId="18545" xr:uid="{593249F7-8699-4E8A-A692-245A3AD54004}"/>
    <cellStyle name="Comma 7 10 2 2 2 2 2" xfId="45783" xr:uid="{CB749F86-3C4E-48D4-9029-043493A2505F}"/>
    <cellStyle name="Comma 7 10 2 2 2 3" xfId="35533" xr:uid="{94E8E165-3DE7-443B-B7AC-DFB6CE129B4C}"/>
    <cellStyle name="Comma 7 10 2 2 3" xfId="10998" xr:uid="{83118728-30BE-4B77-AE30-BFF359A8EDC2}"/>
    <cellStyle name="Comma 7 10 2 2 3 2" xfId="21378" xr:uid="{C9176B70-801D-445B-9507-E5417903FFA1}"/>
    <cellStyle name="Comma 7 10 2 2 3 2 2" xfId="48616" xr:uid="{B1671005-51B8-41B4-B0F8-CEE6D1DB8C3A}"/>
    <cellStyle name="Comma 7 10 2 2 3 3" xfId="38366" xr:uid="{CBBDBFA4-5DB8-47BD-9A9F-0C3007E563CD}"/>
    <cellStyle name="Comma 7 10 2 2 4" xfId="28513" xr:uid="{21C917FC-004F-4111-BF7D-98C84FE7283B}"/>
    <cellStyle name="Comma 7 10 2 2 4 2" xfId="54821" xr:uid="{47B9DFF3-B1BE-4487-B21D-D9416A1A3966}"/>
    <cellStyle name="Comma 7 10 2 2 5" xfId="28003" xr:uid="{85B38060-90F0-40A2-82BD-40984AB4A4D3}"/>
    <cellStyle name="Comma 7 10 2 2 6" xfId="15712" xr:uid="{BDA5BDDB-0B57-49E5-BFA1-3559BDB95E12}"/>
    <cellStyle name="Comma 7 10 2 2 6 2" xfId="42950" xr:uid="{BA56A16B-505E-4E13-ACA6-5709EA569062}"/>
    <cellStyle name="Comma 7 10 2 2 7" xfId="31154" xr:uid="{6365F964-039A-4953-8A75-4481F0ED2716}"/>
    <cellStyle name="Comma 7 10 2 3" xfId="3608" xr:uid="{8A01FE17-0AF6-44EC-86B3-173046B70103}"/>
    <cellStyle name="Comma 7 10 2 4" xfId="5634" xr:uid="{7A877AA2-976E-4828-80F8-255CABBAC9CC}"/>
    <cellStyle name="Comma 7 10 2 5" xfId="23373" xr:uid="{D1C6AB60-C85C-4EE6-9A48-710A85923627}"/>
    <cellStyle name="Comma 7 10 2 5 2" xfId="50553" xr:uid="{A5C5238E-BCEE-4E5C-BC0B-B8C81D414CEB}"/>
    <cellStyle name="Comma 7 10 2 6" xfId="13592" xr:uid="{F666894F-D497-462C-B875-411DAA24F453}"/>
    <cellStyle name="Comma 7 10 2 6 2" xfId="40830" xr:uid="{0211491D-8524-4C6D-82C8-77D9B7705042}"/>
    <cellStyle name="Comma 7 10 3" xfId="1763" xr:uid="{397EF380-89FA-4520-9A9D-124DA1DDCB89}"/>
    <cellStyle name="Comma 7 10 3 2" xfId="23317" xr:uid="{90E63BA2-9859-40B1-BD92-2136FC263091}"/>
    <cellStyle name="Comma 7 10 3 3" xfId="25774" xr:uid="{4E04903C-4D9F-45EB-A0C1-31A5D1668BD5}"/>
    <cellStyle name="Comma 7 10 3 3 2" xfId="52720" xr:uid="{FB273C4C-DA77-492C-8663-9CEB696FE390}"/>
    <cellStyle name="Comma 7 10 4" xfId="1761" xr:uid="{89730D90-171C-4A0B-99F6-EC6A69376AA6}"/>
    <cellStyle name="Comma 7 10 4 2" xfId="25757" xr:uid="{1A0C23F0-F239-4AC1-9905-ADA7B9CC5E08}"/>
    <cellStyle name="Comma 7 10 4 3" xfId="23930" xr:uid="{028C6ABC-5584-4841-81F7-B9832DCC7AC6}"/>
    <cellStyle name="Comma 7 10 4 3 2" xfId="51056" xr:uid="{EDF87B69-0A03-433D-A66D-89410F9ACF19}"/>
    <cellStyle name="Comma 7 10 5" xfId="4179" xr:uid="{7348AAAB-76D4-4427-8726-75645733AFB7}"/>
    <cellStyle name="Comma 7 10 5 2" xfId="8932" xr:uid="{1FAA35DC-E938-4A28-970B-FD130A02C6C9}"/>
    <cellStyle name="Comma 7 10 5 2 2" xfId="19312" xr:uid="{6111D2E4-D8D1-423F-BBB5-C6C9DEF0A45D}"/>
    <cellStyle name="Comma 7 10 5 2 2 2" xfId="46550" xr:uid="{6ACFF6AF-4BB9-4AA7-9762-749EFF8DE3AC}"/>
    <cellStyle name="Comma 7 10 5 2 3" xfId="36300" xr:uid="{34D448F8-92DE-409B-86BD-1CD1AB9F50E9}"/>
    <cellStyle name="Comma 7 10 5 3" xfId="11765" xr:uid="{E2288A2F-E8FD-4189-AF9F-FB2AE2BDE9D0}"/>
    <cellStyle name="Comma 7 10 5 3 2" xfId="22145" xr:uid="{2D495183-20FB-4408-A755-F0C4C7A39F7A}"/>
    <cellStyle name="Comma 7 10 5 3 2 2" xfId="49383" xr:uid="{49955BC2-1ED5-40BA-B514-BA7CCFFB364C}"/>
    <cellStyle name="Comma 7 10 5 3 3" xfId="39133" xr:uid="{B65ED8C0-3437-4E4C-B273-E5D63421548F}"/>
    <cellStyle name="Comma 7 10 5 4" xfId="26558" xr:uid="{2CD0DD66-5898-440E-ADCB-751B18B1CAFC}"/>
    <cellStyle name="Comma 7 10 5 4 2" xfId="53288" xr:uid="{921272EF-D5D6-46C3-9FB1-E144E1465533}"/>
    <cellStyle name="Comma 7 10 5 5" xfId="25874" xr:uid="{8693972A-7C95-4FDF-BA05-43F06057364B}"/>
    <cellStyle name="Comma 7 10 5 6" xfId="16479" xr:uid="{E8E79AFB-68E3-410A-8869-04909A61F6A3}"/>
    <cellStyle name="Comma 7 10 5 6 2" xfId="43717" xr:uid="{C41D54D7-64DB-4E54-8547-6B1E8CBDE539}"/>
    <cellStyle name="Comma 7 10 5 7" xfId="31921" xr:uid="{EC3440CF-F15E-446D-9D38-C3AF64787A29}"/>
    <cellStyle name="Comma 7 10 6" xfId="4925" xr:uid="{BBC87993-9EB0-4B2E-A298-FA0D62ACAD1A}"/>
    <cellStyle name="Comma 7 10 6 2" xfId="27677" xr:uid="{0608857D-FE12-46A0-8145-4BBE729059C5}"/>
    <cellStyle name="Comma 7 10 6 2 2" xfId="54161" xr:uid="{27BF9825-8D44-478E-9FCC-E9A3E3A33BA4}"/>
    <cellStyle name="Comma 7 10 6 3" xfId="27294" xr:uid="{0F2C428A-683D-44AF-A4AF-5881DA1DB81D}"/>
    <cellStyle name="Comma 7 10 6 4" xfId="14217" xr:uid="{0446152D-8BA8-489B-BE56-AB2F56C79B9F}"/>
    <cellStyle name="Comma 7 10 6 4 2" xfId="41455" xr:uid="{83C66B4E-DBA4-4947-9423-45C067FD4831}"/>
    <cellStyle name="Comma 7 10 6 5" xfId="32489" xr:uid="{A6F9EDEA-9FFC-4BA6-8363-D137B2CC4AAB}"/>
    <cellStyle name="Comma 7 10 7" xfId="6670" xr:uid="{BE39861F-FEEF-46C3-A96E-A41442E2CF5D}"/>
    <cellStyle name="Comma 7 10 7 2" xfId="17050" xr:uid="{5AFE3F90-05A5-48A6-B0A2-17E256C992F8}"/>
    <cellStyle name="Comma 7 10 7 2 2" xfId="44288" xr:uid="{CE36AE2B-EFCA-45ED-B131-DCF2DDBA384E}"/>
    <cellStyle name="Comma 7 10 7 3" xfId="34038" xr:uid="{09616917-7AD6-4950-B146-60E96510F2A3}"/>
    <cellStyle name="Comma 7 10 8" xfId="9503" xr:uid="{99B0DD36-E296-4D96-9115-5977E9977A3A}"/>
    <cellStyle name="Comma 7 10 8 2" xfId="19883" xr:uid="{1807DFC6-7E75-4708-8FAF-02D8E89E95F5}"/>
    <cellStyle name="Comma 7 10 8 2 2" xfId="47121" xr:uid="{711EB977-7CC4-4A52-AC01-0DFC7E81984C}"/>
    <cellStyle name="Comma 7 10 8 3" xfId="36871" xr:uid="{6E5E4CAF-78B6-440F-B093-E3D2131BAF3A}"/>
    <cellStyle name="Comma 7 10 9" xfId="22815" xr:uid="{76B19EA4-8DD3-4848-ADFE-AE2D5911D517}"/>
    <cellStyle name="Comma 7 10 9 2" xfId="50036" xr:uid="{DA1EA8FF-B48F-4920-8380-EE223580432B}"/>
    <cellStyle name="Comma 7 11" xfId="559" xr:uid="{63A2C364-84D2-4056-9B4A-A71C0C9BB834}"/>
    <cellStyle name="Comma 7 11 10" xfId="29660" xr:uid="{2F0DCB98-BEDF-448A-A2FA-D2BCB45A5E30}"/>
    <cellStyle name="Comma 7 11 2" xfId="1765" xr:uid="{B740454D-7B9E-4C44-84DE-2EE699803FEE}"/>
    <cellStyle name="Comma 7 11 2 2" xfId="25085" xr:uid="{F0988D48-FE31-4DFD-B36D-CB51C3821EB8}"/>
    <cellStyle name="Comma 7 11 2 3" xfId="25351" xr:uid="{C05B7FA7-216A-4916-8F05-D540FC63598E}"/>
    <cellStyle name="Comma 7 11 2 3 2" xfId="52354" xr:uid="{93686852-5510-4DFD-83FA-A7264105AB14}"/>
    <cellStyle name="Comma 7 11 3" xfId="1766" xr:uid="{07125FEE-EEB7-4859-92E7-2B9600643030}"/>
    <cellStyle name="Comma 7 11 4" xfId="1764" xr:uid="{645AA0AF-C53C-48E2-BC57-3C415D794656}"/>
    <cellStyle name="Comma 7 11 5" xfId="4926" xr:uid="{818CC661-8173-4E9D-8ED3-CA468BD2D30B}"/>
    <cellStyle name="Comma 7 11 5 2" xfId="14218" xr:uid="{F3FC14B0-CCE1-4102-BDC0-6D8D9F7FD517}"/>
    <cellStyle name="Comma 7 11 5 2 2" xfId="41456" xr:uid="{9BFF8C42-4844-4EDB-AA43-4096A3C33742}"/>
    <cellStyle name="Comma 7 11 5 3" xfId="32490" xr:uid="{1EE2E580-3981-4533-877F-6B0D93D7D2F7}"/>
    <cellStyle name="Comma 7 11 6" xfId="6671" xr:uid="{38327E7E-8DF4-49F0-95E7-D334FD4B0E91}"/>
    <cellStyle name="Comma 7 11 6 2" xfId="17051" xr:uid="{3A54F4C4-D7C3-4618-AEEA-7AE43D35D0E5}"/>
    <cellStyle name="Comma 7 11 6 2 2" xfId="44289" xr:uid="{E6F063C9-FE03-467F-AA34-BD6868FCFB8B}"/>
    <cellStyle name="Comma 7 11 6 3" xfId="34039" xr:uid="{CE0E33AF-3665-4863-9D1F-0A1FB2BD4B28}"/>
    <cellStyle name="Comma 7 11 7" xfId="9504" xr:uid="{5FA51693-7492-47B2-9625-68B2EB25C4C0}"/>
    <cellStyle name="Comma 7 11 7 2" xfId="19884" xr:uid="{0B3EBBDB-93C2-49EB-9EEC-3671643AA287}"/>
    <cellStyle name="Comma 7 11 7 2 2" xfId="47122" xr:uid="{57CBE944-58C7-42B4-BA9A-727679AB010A}"/>
    <cellStyle name="Comma 7 11 7 3" xfId="36872" xr:uid="{7EABDB90-C3D4-49E4-9486-D6B36AEE4764}"/>
    <cellStyle name="Comma 7 11 8" xfId="24968" xr:uid="{0C8144EB-AD9F-41B7-876E-A3163983B38A}"/>
    <cellStyle name="Comma 7 11 8 2" xfId="52003" xr:uid="{EB03B5E8-ABB3-4FD1-BB6B-0F9C28D839E0}"/>
    <cellStyle name="Comma 7 11 9" xfId="13402" xr:uid="{79C46148-0885-4FA9-808C-869A3C0928F7}"/>
    <cellStyle name="Comma 7 11 9 2" xfId="40640" xr:uid="{6C581961-F4A2-47CB-A227-D5ABF497398B}"/>
    <cellStyle name="Comma 7 12" xfId="1767" xr:uid="{AF71982B-7E58-4BA9-BB36-C02F2588CB5E}"/>
    <cellStyle name="Comma 7 12 2" xfId="2486" xr:uid="{DF6C3B8E-EE26-48F9-9550-A6A437203292}"/>
    <cellStyle name="Comma 7 12 2 2" xfId="7592" xr:uid="{7DEC05E0-9DC3-4C4B-B9AF-04C51628AA62}"/>
    <cellStyle name="Comma 7 12 2 2 2" xfId="17972" xr:uid="{54D3A644-602A-41C7-8485-4D971AC0BB8F}"/>
    <cellStyle name="Comma 7 12 2 2 2 2" xfId="45210" xr:uid="{28F71E5A-D969-4C0A-AEBC-17E5F0CA2A3C}"/>
    <cellStyle name="Comma 7 12 2 2 3" xfId="34960" xr:uid="{926F0141-6A8F-4670-930A-0679726779D6}"/>
    <cellStyle name="Comma 7 12 2 3" xfId="10425" xr:uid="{83AECC0F-8ADD-443C-8565-208FCED11A30}"/>
    <cellStyle name="Comma 7 12 2 3 2" xfId="20805" xr:uid="{AC2F5E62-3713-46D6-A4D8-E943B9D2BE79}"/>
    <cellStyle name="Comma 7 12 2 3 2 2" xfId="48043" xr:uid="{0723B9CB-9C3E-4503-9BD6-D6068C30BFA5}"/>
    <cellStyle name="Comma 7 12 2 3 3" xfId="37793" xr:uid="{20DCD376-DA12-415C-B095-370F7807A493}"/>
    <cellStyle name="Comma 7 12 2 4" xfId="15139" xr:uid="{24797BCB-80D9-4963-9722-91180912A75C}"/>
    <cellStyle name="Comma 7 12 2 4 2" xfId="42377" xr:uid="{768690FC-07E3-4026-9884-6D2761151A98}"/>
    <cellStyle name="Comma 7 12 2 5" xfId="30581" xr:uid="{099628FA-A830-4820-A633-5E2125005DD0}"/>
    <cellStyle name="Comma 7 12 3" xfId="3649" xr:uid="{7131DAEB-17EA-4926-A4DA-5E929C3CB4EB}"/>
    <cellStyle name="Comma 7 12 4" xfId="5635" xr:uid="{CC84B0C3-E59F-409E-B982-0EB8D2D8FC4D}"/>
    <cellStyle name="Comma 7 12 5" xfId="25202" xr:uid="{6F47DC36-598B-46DC-9371-F19A0C75A3E3}"/>
    <cellStyle name="Comma 7 12 5 2" xfId="52218" xr:uid="{412B8D9D-73F7-441D-8F58-8FA4D5D8F751}"/>
    <cellStyle name="Comma 7 12 6" xfId="12854" xr:uid="{C174F3BE-2EB9-46A5-83F6-6B0B8F454366}"/>
    <cellStyle name="Comma 7 12 6 2" xfId="40092" xr:uid="{0CDEB7D7-4299-442D-B81F-2535E9DD5D77}"/>
    <cellStyle name="Comma 7 13" xfId="1768" xr:uid="{82FDEDB6-D2A3-475D-AED5-AC71B915FFB1}"/>
    <cellStyle name="Comma 7 13 2" xfId="2216" xr:uid="{F8CEC9A8-634D-4DFF-BE0E-9787233E0C57}"/>
    <cellStyle name="Comma 7 13 2 2" xfId="7324" xr:uid="{2B079961-48C0-4A8B-8A2A-E09EFC545455}"/>
    <cellStyle name="Comma 7 13 2 2 2" xfId="17704" xr:uid="{E06CB4EF-BD52-49E9-8B62-9CDB09AD4319}"/>
    <cellStyle name="Comma 7 13 2 2 2 2" xfId="44942" xr:uid="{931A5BDD-092E-42C5-BE79-9A3A44DC2A72}"/>
    <cellStyle name="Comma 7 13 2 2 3" xfId="34692" xr:uid="{6F26499C-FE9D-4EF7-BA2F-42099C4DCC09}"/>
    <cellStyle name="Comma 7 13 2 3" xfId="10157" xr:uid="{527449C2-E6EF-4BC1-B2F2-5364287DCCEB}"/>
    <cellStyle name="Comma 7 13 2 3 2" xfId="20537" xr:uid="{FFB0CE2D-EA3F-4FCC-99B9-AB34FA8BA6CA}"/>
    <cellStyle name="Comma 7 13 2 3 2 2" xfId="47775" xr:uid="{C1A51D69-F362-4358-A860-359C1A7971F9}"/>
    <cellStyle name="Comma 7 13 2 3 3" xfId="37525" xr:uid="{6CC890E6-F197-408C-A927-CB195C42F4B1}"/>
    <cellStyle name="Comma 7 13 2 4" xfId="26350" xr:uid="{2163FE20-7B93-4762-89DC-95590A01A213}"/>
    <cellStyle name="Comma 7 13 2 4 2" xfId="53136" xr:uid="{57E37CBF-9D25-4598-878A-C67E56C6DFF9}"/>
    <cellStyle name="Comma 7 13 2 5" xfId="26840" xr:uid="{99C1F8F4-65D7-4CD2-AB97-CED7B67F0CB0}"/>
    <cellStyle name="Comma 7 13 2 6" xfId="14871" xr:uid="{1C942491-979F-4858-AECB-1A2C18B37736}"/>
    <cellStyle name="Comma 7 13 2 6 2" xfId="42109" xr:uid="{FF8AD371-092F-45D5-B625-FF3A70AC8F0B}"/>
    <cellStyle name="Comma 7 13 2 7" xfId="30313" xr:uid="{70BA47C7-085B-48DE-8FC6-505165B517BF}"/>
    <cellStyle name="Comma 7 13 3" xfId="3666" xr:uid="{C65F5D81-D664-47CF-BC51-EBD3F3B433CB}"/>
    <cellStyle name="Comma 7 13 4" xfId="24489" xr:uid="{F742B583-9274-4CCF-9E9E-DA7D6CE9EB98}"/>
    <cellStyle name="Comma 7 14" xfId="1760" xr:uid="{BD8A39F5-AF0F-4278-82B0-6FD97A57539D}"/>
    <cellStyle name="Comma 7 14 2" xfId="24673" xr:uid="{2D86896C-634C-482E-BF72-F08A5C9771A9}"/>
    <cellStyle name="Comma 7 14 3" xfId="24782" xr:uid="{EB256700-8730-4B00-A74E-B66993C7509B}"/>
    <cellStyle name="Comma 7 14 3 2" xfId="51832" xr:uid="{205ADC4D-8116-46EB-9604-29117B110F73}"/>
    <cellStyle name="Comma 7 15" xfId="3920" xr:uid="{1C01ADAD-4DBB-44CD-AD9A-7ED2EF88E305}"/>
    <cellStyle name="Comma 7 15 2" xfId="8733" xr:uid="{37F5F6D9-1F27-4C5B-AB87-4766BA36890C}"/>
    <cellStyle name="Comma 7 15 2 2" xfId="19113" xr:uid="{C35E1495-C94C-4090-984B-2F9BCE8F93C7}"/>
    <cellStyle name="Comma 7 15 2 2 2" xfId="46351" xr:uid="{4B36F3C0-BFDE-46F0-9A70-1592BE0791E1}"/>
    <cellStyle name="Comma 7 15 2 3" xfId="36101" xr:uid="{E801B046-2206-4053-844A-454C6E183379}"/>
    <cellStyle name="Comma 7 15 3" xfId="11566" xr:uid="{3AF78011-8977-442C-9DEA-29679C2F3616}"/>
    <cellStyle name="Comma 7 15 3 2" xfId="21946" xr:uid="{BB8BCEA5-234A-4C05-950B-DF89604C03DF}"/>
    <cellStyle name="Comma 7 15 3 2 2" xfId="49184" xr:uid="{921BBCCB-BD87-423C-B785-1AFF65054D9C}"/>
    <cellStyle name="Comma 7 15 3 3" xfId="38934" xr:uid="{C7E43FA1-B9C8-45FE-9128-6831D2A2B42D}"/>
    <cellStyle name="Comma 7 15 4" xfId="25960" xr:uid="{9531301B-95D7-4C66-8B2B-EFD06BEE8E11}"/>
    <cellStyle name="Comma 7 15 4 2" xfId="52850" xr:uid="{6A62D26B-12B5-4A6F-B548-766E3AFBB9A8}"/>
    <cellStyle name="Comma 7 15 5" xfId="27510" xr:uid="{8AE7CAE1-D67A-4E67-AE52-555173E30D14}"/>
    <cellStyle name="Comma 7 15 6" xfId="16280" xr:uid="{A5EAE3BD-414B-4B4B-9C7A-7E89E2A8D6AF}"/>
    <cellStyle name="Comma 7 15 6 2" xfId="43518" xr:uid="{154DB0FD-E3C3-4D95-ABAF-55DA6DE44107}"/>
    <cellStyle name="Comma 7 15 7" xfId="31722" xr:uid="{A037F12D-BCB6-44DC-88C7-8A0E07E2703F}"/>
    <cellStyle name="Comma 7 16" xfId="4924" xr:uid="{C6131617-80DA-4078-98AE-703B1C844EF8}"/>
    <cellStyle name="Comma 7 16 2" xfId="27270" xr:uid="{E76BA956-9B98-43EC-9717-82A2C7A335F9}"/>
    <cellStyle name="Comma 7 16 2 2" xfId="53852" xr:uid="{F9286B9E-8012-4288-868C-5431A5560473}"/>
    <cellStyle name="Comma 7 16 3" xfId="27796" xr:uid="{D3B3574F-AE24-4591-87DB-AD7CD02A60AF}"/>
    <cellStyle name="Comma 7 16 4" xfId="14216" xr:uid="{111EE677-D0FC-424D-B4D2-03C586809849}"/>
    <cellStyle name="Comma 7 16 4 2" xfId="41454" xr:uid="{1199C309-D700-402D-962D-67FFE83136F9}"/>
    <cellStyle name="Comma 7 16 5" xfId="32488" xr:uid="{7EC0365B-EE62-44A6-91DA-F8175C100716}"/>
    <cellStyle name="Comma 7 17" xfId="6669" xr:uid="{FEB794CC-1A6E-40ED-A26C-065A98035601}"/>
    <cellStyle name="Comma 7 17 2" xfId="17049" xr:uid="{11B87D40-8E5A-4FCF-B7EC-653EE1DC7C04}"/>
    <cellStyle name="Comma 7 17 2 2" xfId="44287" xr:uid="{115A4ACF-1980-4AE1-B309-D5B8E768B7F7}"/>
    <cellStyle name="Comma 7 17 3" xfId="34037" xr:uid="{787712C8-27E9-48C6-8181-363DC54B53AE}"/>
    <cellStyle name="Comma 7 18" xfId="9502" xr:uid="{986A3214-FD1B-471E-BFA1-66076AA06A56}"/>
    <cellStyle name="Comma 7 18 2" xfId="19882" xr:uid="{654C03E2-A44E-43C0-99F7-914836730240}"/>
    <cellStyle name="Comma 7 18 2 2" xfId="47120" xr:uid="{86FDE042-E5A1-4B0A-9597-B5DF87EC8AC2}"/>
    <cellStyle name="Comma 7 18 3" xfId="36870" xr:uid="{B8E8D2BF-020A-4D0E-9572-1362C9B74F5B}"/>
    <cellStyle name="Comma 7 19" xfId="24192" xr:uid="{80DCF958-809B-441E-84A8-03E67D6BAF6C}"/>
    <cellStyle name="Comma 7 19 2" xfId="51297" xr:uid="{36A71B33-FD37-4FBC-9742-9B940E307A7B}"/>
    <cellStyle name="Comma 7 2" xfId="560" xr:uid="{4CF4D67F-4CB8-41D6-B597-74895AF363B2}"/>
    <cellStyle name="Comma 7 2 10" xfId="4927" xr:uid="{67271516-959F-4EE5-872D-FF5D6E388916}"/>
    <cellStyle name="Comma 7 2 10 2" xfId="28495" xr:uid="{73ABAF1A-3894-48CA-A9D8-2CF03340B7F7}"/>
    <cellStyle name="Comma 7 2 10 2 2" xfId="54808" xr:uid="{9FB86FAB-F823-4926-9721-645CE2C036C2}"/>
    <cellStyle name="Comma 7 2 10 3" xfId="26670" xr:uid="{BFAD2677-30FE-4C4A-8BDA-DDAFA9C2609E}"/>
    <cellStyle name="Comma 7 2 10 4" xfId="14219" xr:uid="{1D185931-26A4-4051-B3C4-BD033938733C}"/>
    <cellStyle name="Comma 7 2 10 4 2" xfId="41457" xr:uid="{6A2460C3-F8E7-4450-A3A0-ADFD88360772}"/>
    <cellStyle name="Comma 7 2 10 5" xfId="32491" xr:uid="{5B17CFFC-1CC9-495B-9AC5-954782DA8B4D}"/>
    <cellStyle name="Comma 7 2 11" xfId="6672" xr:uid="{90DCE2D0-DFCE-4611-838E-B5A1DA296191}"/>
    <cellStyle name="Comma 7 2 11 2" xfId="17052" xr:uid="{9AC303B6-0DBA-4640-9A24-5A29FD21B8B4}"/>
    <cellStyle name="Comma 7 2 11 2 2" xfId="44290" xr:uid="{BF86FB16-80DF-4662-BF9A-8A246EC1D281}"/>
    <cellStyle name="Comma 7 2 11 3" xfId="34040" xr:uid="{D26F7C3D-0D9D-4AC9-B8C1-044B1B5F0A3D}"/>
    <cellStyle name="Comma 7 2 12" xfId="9505" xr:uid="{80409199-7A98-4052-8755-F2CC5DDF0FAC}"/>
    <cellStyle name="Comma 7 2 12 2" xfId="19885" xr:uid="{92E74F12-3A16-4F28-BC54-DF4D31A63C22}"/>
    <cellStyle name="Comma 7 2 12 2 2" xfId="47123" xr:uid="{516B7F30-D4AA-45F4-9D4F-DF503BFB4842}"/>
    <cellStyle name="Comma 7 2 12 3" xfId="36873" xr:uid="{B6D69651-233B-471D-A128-E8F8254C788C}"/>
    <cellStyle name="Comma 7 2 13" xfId="23843" xr:uid="{EBA7B339-42AD-4F61-B63E-737E949DA604}"/>
    <cellStyle name="Comma 7 2 13 2" xfId="50978" xr:uid="{BC5D3B28-189E-4672-AB40-63E17498947A}"/>
    <cellStyle name="Comma 7 2 14" xfId="12452" xr:uid="{8D6524F8-16E3-4A2F-A32B-665D764695C3}"/>
    <cellStyle name="Comma 7 2 14 2" xfId="39690" xr:uid="{D365AE27-0372-4783-A9DA-05DA673F4DD6}"/>
    <cellStyle name="Comma 7 2 15" xfId="29661" xr:uid="{0E9BD319-B5BD-458A-B6E3-D3A5BC6A1BC8}"/>
    <cellStyle name="Comma 7 2 2" xfId="561" xr:uid="{7FC215D5-0914-4169-8E20-C6E7CB252D22}"/>
    <cellStyle name="Comma 7 2 2 10" xfId="6673" xr:uid="{809450F1-3570-4FD1-9BC2-1EA634784DBF}"/>
    <cellStyle name="Comma 7 2 2 10 2" xfId="17053" xr:uid="{E14CC95E-EE5D-4467-AC13-B57C105AF957}"/>
    <cellStyle name="Comma 7 2 2 10 2 2" xfId="44291" xr:uid="{72155FBA-62FD-47DF-B312-7FF84B6CE870}"/>
    <cellStyle name="Comma 7 2 2 10 3" xfId="34041" xr:uid="{83697F22-4D3B-4E5D-B0D6-9F70B0197FA0}"/>
    <cellStyle name="Comma 7 2 2 11" xfId="9506" xr:uid="{CF76C55B-1127-4630-8974-45CD685ADB2C}"/>
    <cellStyle name="Comma 7 2 2 11 2" xfId="19886" xr:uid="{C0522B21-6AB6-4D9B-9B3F-E820A65EB362}"/>
    <cellStyle name="Comma 7 2 2 11 2 2" xfId="47124" xr:uid="{3E2DCA00-52D2-4767-B2AE-F3921725FC7E}"/>
    <cellStyle name="Comma 7 2 2 11 3" xfId="36874" xr:uid="{D43A6929-607D-44F2-9AD7-6A5A7A715FE7}"/>
    <cellStyle name="Comma 7 2 2 12" xfId="23524" xr:uid="{0FA03882-365B-4D4B-8A10-0656BF54DD95}"/>
    <cellStyle name="Comma 7 2 2 12 2" xfId="50695" xr:uid="{FEB819FF-6FB8-4F0F-8380-FE266E777CA8}"/>
    <cellStyle name="Comma 7 2 2 13" xfId="12512" xr:uid="{97A12C12-2474-4543-8A47-25C9EEDBD8B4}"/>
    <cellStyle name="Comma 7 2 2 13 2" xfId="39750" xr:uid="{08575323-8B6C-4D70-B576-09D9AD0B2AF1}"/>
    <cellStyle name="Comma 7 2 2 14" xfId="29662" xr:uid="{8E663A9F-B086-4548-A9DA-E8E387110AE7}"/>
    <cellStyle name="Comma 7 2 2 2" xfId="562" xr:uid="{3002C68D-3862-41E1-BEE9-E77B38CC211C}"/>
    <cellStyle name="Comma 7 2 2 2 10" xfId="9507" xr:uid="{33424C1B-F8A1-4B6D-9009-2A96BB36732B}"/>
    <cellStyle name="Comma 7 2 2 2 10 2" xfId="19887" xr:uid="{4692E024-0102-42E4-A766-5F2D3CE5D1F5}"/>
    <cellStyle name="Comma 7 2 2 2 10 2 2" xfId="47125" xr:uid="{9B07A45A-B5F6-479D-8420-DB1D751DE7F4}"/>
    <cellStyle name="Comma 7 2 2 2 10 3" xfId="36875" xr:uid="{BA967C07-F5CE-4492-94B8-12382B1F32E2}"/>
    <cellStyle name="Comma 7 2 2 2 11" xfId="25450" xr:uid="{D8878D16-F3E2-4A26-9D13-6DBE814B0950}"/>
    <cellStyle name="Comma 7 2 2 2 11 2" xfId="52446" xr:uid="{2F14423E-D4BA-46DB-946C-F2AA627CB58B}"/>
    <cellStyle name="Comma 7 2 2 2 12" xfId="12548" xr:uid="{CCB4F81B-7613-44B7-A5BE-84580C85F465}"/>
    <cellStyle name="Comma 7 2 2 2 12 2" xfId="39786" xr:uid="{A481F76C-8A4F-4F8B-A040-B6B7EECA766D}"/>
    <cellStyle name="Comma 7 2 2 2 13" xfId="29663" xr:uid="{307BB178-7560-4274-BC95-FE7F0357BE4F}"/>
    <cellStyle name="Comma 7 2 2 2 2" xfId="1772" xr:uid="{D4FEC437-26E7-4816-9EA9-70CE7B8F3BD0}"/>
    <cellStyle name="Comma 7 2 2 2 2 2" xfId="3106" xr:uid="{59CBBF3F-7666-4A0E-87EE-0A0E6F7864A5}"/>
    <cellStyle name="Comma 7 2 2 2 2 2 2" xfId="6199" xr:uid="{3CB0C3C9-3B4F-469E-ADC0-8D45FE72813F}"/>
    <cellStyle name="Comma 7 2 2 2 2 2 2 2" xfId="28085" xr:uid="{C1417872-E479-42A9-8BE5-C760778A8868}"/>
    <cellStyle name="Comma 7 2 2 2 2 2 2 3" xfId="26450" xr:uid="{04693C93-2DB0-4564-B037-20C73B31704B}"/>
    <cellStyle name="Comma 7 2 2 2 2 2 2 3 2" xfId="53207" xr:uid="{23ACB486-8B4F-41AC-A18B-130F1BA053E0}"/>
    <cellStyle name="Comma 7 2 2 2 2 2 2 4" xfId="15714" xr:uid="{650C08A9-DBD3-4A16-8809-706AB297E6D6}"/>
    <cellStyle name="Comma 7 2 2 2 2 2 2 4 2" xfId="42952" xr:uid="{26CE29CD-9112-41BB-B579-3518B31B1D93}"/>
    <cellStyle name="Comma 7 2 2 2 2 2 2 5" xfId="33567" xr:uid="{1AC63777-16F0-4280-B399-CDCC1627F5A6}"/>
    <cellStyle name="Comma 7 2 2 2 2 2 3" xfId="8167" xr:uid="{DB34D283-68CF-43A4-8796-D42113B68B43}"/>
    <cellStyle name="Comma 7 2 2 2 2 2 3 2" xfId="18547" xr:uid="{6518B3F6-048E-4EB4-9B1B-36E194229DB0}"/>
    <cellStyle name="Comma 7 2 2 2 2 2 3 2 2" xfId="45785" xr:uid="{0D30B5FD-BBA8-471E-A04E-909DCE8195BE}"/>
    <cellStyle name="Comma 7 2 2 2 2 2 3 3" xfId="35535" xr:uid="{439ABD4F-DB06-4FE5-8BEF-19ACBC82E982}"/>
    <cellStyle name="Comma 7 2 2 2 2 2 4" xfId="11000" xr:uid="{627A0506-A7A0-4C1D-9AB5-36A1C84AC1D8}"/>
    <cellStyle name="Comma 7 2 2 2 2 2 4 2" xfId="21380" xr:uid="{EA9E88C9-0969-46DD-9272-0B23481EFD66}"/>
    <cellStyle name="Comma 7 2 2 2 2 2 4 2 2" xfId="48618" xr:uid="{9F150E81-9277-4474-B2D9-8037BFF5816C}"/>
    <cellStyle name="Comma 7 2 2 2 2 2 4 3" xfId="38368" xr:uid="{57A318EE-385D-4FE2-AA94-26485A8C8621}"/>
    <cellStyle name="Comma 7 2 2 2 2 2 5" xfId="24886" xr:uid="{FADF61F4-2539-4A27-958C-547E2D13A0F4}"/>
    <cellStyle name="Comma 7 2 2 2 2 2 5 2" xfId="51928" xr:uid="{F4CF53D2-C86F-4AA0-AEAD-6D673282E73C}"/>
    <cellStyle name="Comma 7 2 2 2 2 2 6" xfId="27259" xr:uid="{F2C445E8-9815-4F18-817B-E521B80845F9}"/>
    <cellStyle name="Comma 7 2 2 2 2 2 7" xfId="13594" xr:uid="{2856149E-5FCA-4A17-8168-B77C5543D8AD}"/>
    <cellStyle name="Comma 7 2 2 2 2 2 7 2" xfId="40832" xr:uid="{37A621FD-C0DE-4410-8A9C-DDA0579E7920}"/>
    <cellStyle name="Comma 7 2 2 2 2 2 8" xfId="31156" xr:uid="{1F2889B4-0704-4BA7-9027-2FD3A8D6823D}"/>
    <cellStyle name="Comma 7 2 2 2 2 3" xfId="2731" xr:uid="{7BE17380-D389-42EC-9FDB-3FB64FAA0C56}"/>
    <cellStyle name="Comma 7 2 2 2 2 3 2" xfId="7836" xr:uid="{12978B8B-7A4E-4495-9559-F70FD43F9F7D}"/>
    <cellStyle name="Comma 7 2 2 2 2 3 2 2" xfId="28213" xr:uid="{384BB947-DEF4-427B-8EF2-9C3C40694629}"/>
    <cellStyle name="Comma 7 2 2 2 2 3 2 2 2" xfId="54590" xr:uid="{5F275B21-EFF5-4C14-82DE-01A37E93D83C}"/>
    <cellStyle name="Comma 7 2 2 2 2 3 2 3" xfId="28090" xr:uid="{6733EEA2-466C-49E9-BF22-00D7BE84A6E0}"/>
    <cellStyle name="Comma 7 2 2 2 2 3 2 4" xfId="18216" xr:uid="{6CD5300F-87AB-4B4A-B2BB-430B22910C2C}"/>
    <cellStyle name="Comma 7 2 2 2 2 3 2 4 2" xfId="45454" xr:uid="{3D1C4974-7F53-442F-97DE-67FB655A582E}"/>
    <cellStyle name="Comma 7 2 2 2 2 3 2 5" xfId="35204" xr:uid="{D39DE634-0FE4-4BBD-8CE6-EA79D3A45428}"/>
    <cellStyle name="Comma 7 2 2 2 2 3 3" xfId="10669" xr:uid="{1708C713-4A38-4F50-B437-750A502BF157}"/>
    <cellStyle name="Comma 7 2 2 2 2 3 3 2" xfId="21049" xr:uid="{D55B46E6-196F-4236-9B95-57ED06DA2EA6}"/>
    <cellStyle name="Comma 7 2 2 2 2 3 3 2 2" xfId="48287" xr:uid="{CC9141A6-7CB0-4321-BE1B-607E08BAF017}"/>
    <cellStyle name="Comma 7 2 2 2 2 3 3 3" xfId="38037" xr:uid="{383989EF-969E-4783-804E-878B82E8931C}"/>
    <cellStyle name="Comma 7 2 2 2 2 3 4" xfId="24687" xr:uid="{F5817117-9222-4B3A-9CEC-CC791AA0B97C}"/>
    <cellStyle name="Comma 7 2 2 2 2 3 4 2" xfId="51748" xr:uid="{EAB6122D-4B9E-4BCE-A461-71F28AC6B14A}"/>
    <cellStyle name="Comma 7 2 2 2 2 3 5" xfId="15383" xr:uid="{43EE9DCB-E11E-4CD2-9C74-E360A58E7AC2}"/>
    <cellStyle name="Comma 7 2 2 2 2 3 5 2" xfId="42621" xr:uid="{8668BF2B-FCCB-4E09-8C0E-FA12FB560A41}"/>
    <cellStyle name="Comma 7 2 2 2 2 3 6" xfId="30825" xr:uid="{36A3B7F1-E29A-4BB6-8417-35B1A5C6DE78}"/>
    <cellStyle name="Comma 7 2 2 2 2 4" xfId="3726" xr:uid="{C7CDBE89-E4BE-46F0-A33B-D6BA163CE3B0}"/>
    <cellStyle name="Comma 7 2 2 2 2 4 2" xfId="26198" xr:uid="{5409E8A0-C3A1-4F20-9AC8-439B1D57FF86}"/>
    <cellStyle name="Comma 7 2 2 2 2 4 3" xfId="26592" xr:uid="{68FA2FE3-2913-4D93-8C86-E3D87AC51EE0}"/>
    <cellStyle name="Comma 7 2 2 2 2 4 3 2" xfId="53313" xr:uid="{2E0C5EFA-3165-449D-91F3-EF916C71055A}"/>
    <cellStyle name="Comma 7 2 2 2 2 5" xfId="4315" xr:uid="{18C1A974-E75C-4AFB-A5F4-8A0E2B3FF6C7}"/>
    <cellStyle name="Comma 7 2 2 2 2 5 2" xfId="9068" xr:uid="{C799B8C4-CCE6-4C41-9AC9-CA32FDDECFE4}"/>
    <cellStyle name="Comma 7 2 2 2 2 5 2 2" xfId="19448" xr:uid="{3BC43463-B9A0-4D61-B5CF-93E6BC2F051A}"/>
    <cellStyle name="Comma 7 2 2 2 2 5 2 2 2" xfId="46686" xr:uid="{9669F7F0-377B-4462-986A-7985E1AC3CCA}"/>
    <cellStyle name="Comma 7 2 2 2 2 5 2 3" xfId="36436" xr:uid="{BF80856E-14B9-4281-AA63-6F91439C9CF7}"/>
    <cellStyle name="Comma 7 2 2 2 2 5 3" xfId="11901" xr:uid="{B489527E-B66D-479E-A536-D6271BC7B267}"/>
    <cellStyle name="Comma 7 2 2 2 2 5 3 2" xfId="22281" xr:uid="{D5EE0331-BB2F-4458-A75F-DD74FA296D55}"/>
    <cellStyle name="Comma 7 2 2 2 2 5 3 2 2" xfId="49519" xr:uid="{FF369B21-2C9A-4C28-9C65-22406121CACD}"/>
    <cellStyle name="Comma 7 2 2 2 2 5 3 3" xfId="39269" xr:uid="{0BBD8224-28E3-49AD-83BE-D43A38D35733}"/>
    <cellStyle name="Comma 7 2 2 2 2 5 4" xfId="28775" xr:uid="{7DF2A147-5872-4CD4-8EB2-8CF6EF4F46E3}"/>
    <cellStyle name="Comma 7 2 2 2 2 5 4 2" xfId="55033" xr:uid="{94F6A0F2-2A58-4966-A778-CAE2238B1406}"/>
    <cellStyle name="Comma 7 2 2 2 2 5 5" xfId="27354" xr:uid="{031711E2-E6CA-45B3-A2F4-F982C0245237}"/>
    <cellStyle name="Comma 7 2 2 2 2 5 6" xfId="16615" xr:uid="{700231E0-8087-475E-984B-D73915366229}"/>
    <cellStyle name="Comma 7 2 2 2 2 5 6 2" xfId="43853" xr:uid="{F5A28865-43B9-4FC1-B887-4D76DFD5594F}"/>
    <cellStyle name="Comma 7 2 2 2 2 5 7" xfId="32057" xr:uid="{ED300BB4-2E25-4EC8-98E5-C5174F913A9C}"/>
    <cellStyle name="Comma 7 2 2 2 2 6" xfId="5638" xr:uid="{EBD44539-67B6-4F7C-9016-C98458666A7F}"/>
    <cellStyle name="Comma 7 2 2 2 2 7" xfId="23434" xr:uid="{4CEB2719-F14A-4B7C-B4F0-9BD0F3DF700A}"/>
    <cellStyle name="Comma 7 2 2 2 2 7 2" xfId="50610" xr:uid="{3BFDBB93-3C53-4C6B-80D1-08E7C508A235}"/>
    <cellStyle name="Comma 7 2 2 2 2 8" xfId="13120" xr:uid="{94666B1E-892C-49EB-9EA3-8D8D9852857D}"/>
    <cellStyle name="Comma 7 2 2 2 2 8 2" xfId="40358" xr:uid="{35132E8C-B5A5-4196-9CFC-7BCC2AC3C75B}"/>
    <cellStyle name="Comma 7 2 2 2 3" xfId="1773" xr:uid="{6643AE51-FDFD-43F2-83A5-D5E8A3159AAB}"/>
    <cellStyle name="Comma 7 2 2 2 3 2" xfId="3107" xr:uid="{46E67345-6E58-41AE-B774-DA3D02BE3C80}"/>
    <cellStyle name="Comma 7 2 2 2 3 2 2" xfId="8168" xr:uid="{96705296-87CD-405A-81C6-BC7CF4EBF88D}"/>
    <cellStyle name="Comma 7 2 2 2 3 2 2 2" xfId="28844" xr:uid="{6748942F-CAD9-452B-AEB7-F7084A75A216}"/>
    <cellStyle name="Comma 7 2 2 2 3 2 2 2 2" xfId="55101" xr:uid="{AF5B034A-1A66-42EF-B105-65CA9CDBD5E8}"/>
    <cellStyle name="Comma 7 2 2 2 3 2 2 3" xfId="26462" xr:uid="{4DF5F560-928F-4C48-9011-075015F480CB}"/>
    <cellStyle name="Comma 7 2 2 2 3 2 2 4" xfId="18548" xr:uid="{D236984B-3B1D-4632-9BD3-EE3BFC64E199}"/>
    <cellStyle name="Comma 7 2 2 2 3 2 2 4 2" xfId="45786" xr:uid="{B74F0A08-D710-495C-BF3E-4C80C00FFA47}"/>
    <cellStyle name="Comma 7 2 2 2 3 2 2 5" xfId="35536" xr:uid="{802FF291-AD67-4978-A4E4-01C7F574AC23}"/>
    <cellStyle name="Comma 7 2 2 2 3 2 3" xfId="11001" xr:uid="{87B2F427-5525-4A31-B892-68E0BEC0E12A}"/>
    <cellStyle name="Comma 7 2 2 2 3 2 3 2" xfId="21381" xr:uid="{E991832F-4B12-421C-A327-DCA9716C122F}"/>
    <cellStyle name="Comma 7 2 2 2 3 2 3 2 2" xfId="48619" xr:uid="{BAB51DBC-CAEC-4FCA-9171-82BD1274C095}"/>
    <cellStyle name="Comma 7 2 2 2 3 2 3 3" xfId="38369" xr:uid="{AFD4C390-558C-4C4C-97CF-2CD187A3B9E9}"/>
    <cellStyle name="Comma 7 2 2 2 3 2 4" xfId="25761" xr:uid="{68B492D0-A6C4-47A2-AE2C-9C86BA0112E9}"/>
    <cellStyle name="Comma 7 2 2 2 3 2 4 2" xfId="52710" xr:uid="{8434998F-1D08-424E-98B4-291067B277AE}"/>
    <cellStyle name="Comma 7 2 2 2 3 2 5" xfId="15715" xr:uid="{4F6C4872-1F0A-47C1-8921-8B8468F95529}"/>
    <cellStyle name="Comma 7 2 2 2 3 2 5 2" xfId="42953" xr:uid="{90788E82-7FB9-49A7-ACBE-5E86A3F53630}"/>
    <cellStyle name="Comma 7 2 2 2 3 2 6" xfId="31157" xr:uid="{AB856B4C-DC69-486A-8510-067C6751291A}"/>
    <cellStyle name="Comma 7 2 2 2 3 3" xfId="3700" xr:uid="{F4E004FD-6B21-4D20-8DA4-16297182D030}"/>
    <cellStyle name="Comma 7 2 2 2 3 4" xfId="4460" xr:uid="{C7BD75BD-2FDB-4B46-9C0C-7157EC50CEB0}"/>
    <cellStyle name="Comma 7 2 2 2 3 4 2" xfId="9213" xr:uid="{27328735-F409-41A0-A7B6-E124179DD316}"/>
    <cellStyle name="Comma 7 2 2 2 3 4 2 2" xfId="19593" xr:uid="{E578FB70-CB86-42AF-A8A8-4D4C8260EB7B}"/>
    <cellStyle name="Comma 7 2 2 2 3 4 2 2 2" xfId="46831" xr:uid="{8DFB36CD-9559-4DF1-8CEA-5FE1D64F711A}"/>
    <cellStyle name="Comma 7 2 2 2 3 4 2 3" xfId="36581" xr:uid="{EB6473C5-75C9-4355-9D78-2EAE10E9945E}"/>
    <cellStyle name="Comma 7 2 2 2 3 4 3" xfId="12046" xr:uid="{81D073AC-0D28-42A6-AF8B-1D8FB164AFEF}"/>
    <cellStyle name="Comma 7 2 2 2 3 4 3 2" xfId="22426" xr:uid="{9DBB1D97-A45F-40D4-B0A4-B20E9C22820A}"/>
    <cellStyle name="Comma 7 2 2 2 3 4 3 2 2" xfId="49664" xr:uid="{2EF450D7-8E50-415D-A31C-E879EF4995CC}"/>
    <cellStyle name="Comma 7 2 2 2 3 4 3 3" xfId="39414" xr:uid="{6D74E72C-0974-4344-A189-EC9D2EEA4028}"/>
    <cellStyle name="Comma 7 2 2 2 3 4 4" xfId="16760" xr:uid="{CA553E37-523C-4295-BBF4-1E15E1F4AFD4}"/>
    <cellStyle name="Comma 7 2 2 2 3 4 4 2" xfId="43998" xr:uid="{A6BC09F8-4E27-4466-95A8-18725A944DCD}"/>
    <cellStyle name="Comma 7 2 2 2 3 4 5" xfId="32202" xr:uid="{CD620725-1224-4A4A-99B1-352166BDE1BB}"/>
    <cellStyle name="Comma 7 2 2 2 3 5" xfId="5639" xr:uid="{72C100B8-C634-478A-BEDE-640335230EC3}"/>
    <cellStyle name="Comma 7 2 2 2 3 6" xfId="23443" xr:uid="{9DD6B782-634A-41B8-851F-67C9E3940915}"/>
    <cellStyle name="Comma 7 2 2 2 3 6 2" xfId="50618" xr:uid="{74FA7E77-5730-496F-BD1C-375F48F3995A}"/>
    <cellStyle name="Comma 7 2 2 2 3 7" xfId="13595" xr:uid="{B1E833D4-882E-41DE-9A80-23F95BFD75C8}"/>
    <cellStyle name="Comma 7 2 2 2 3 7 2" xfId="40833" xr:uid="{5A8A03D5-3255-4837-A10E-79AFA1A5B94E}"/>
    <cellStyle name="Comma 7 2 2 2 4" xfId="1771" xr:uid="{8A5E72D8-FCFD-481D-A86C-C5CA35AF3501}"/>
    <cellStyle name="Comma 7 2 2 2 4 2" xfId="3105" xr:uid="{1E22B4CD-77C4-4231-996B-018565DD7070}"/>
    <cellStyle name="Comma 7 2 2 2 4 2 2" xfId="8166" xr:uid="{9EC42D37-FC0F-440F-AE92-471F6C311337}"/>
    <cellStyle name="Comma 7 2 2 2 4 2 2 2" xfId="28843" xr:uid="{4565B980-DFB9-445B-8ADA-6EB62D1DCF7D}"/>
    <cellStyle name="Comma 7 2 2 2 4 2 2 2 2" xfId="55100" xr:uid="{E577C27E-7AD1-4017-BCB8-FE96319C65F9}"/>
    <cellStyle name="Comma 7 2 2 2 4 2 2 3" xfId="26076" xr:uid="{6217380D-BC4D-4268-B477-2D5921FBE1C5}"/>
    <cellStyle name="Comma 7 2 2 2 4 2 2 4" xfId="18546" xr:uid="{1510A739-3AB2-45AA-A1E8-8FE7BF2507BA}"/>
    <cellStyle name="Comma 7 2 2 2 4 2 2 4 2" xfId="45784" xr:uid="{CBB1AAA5-D104-4E16-BC71-CA1A0F2618C0}"/>
    <cellStyle name="Comma 7 2 2 2 4 2 2 5" xfId="35534" xr:uid="{2E59B9BC-3CFA-4C8A-A50E-996EE3B9CA5E}"/>
    <cellStyle name="Comma 7 2 2 2 4 2 3" xfId="10999" xr:uid="{F8A5616A-F846-4BC9-A01C-88A2C54CA7EE}"/>
    <cellStyle name="Comma 7 2 2 2 4 2 3 2" xfId="21379" xr:uid="{D28F1C72-6ED4-4F85-8A9D-646C239F4BF4}"/>
    <cellStyle name="Comma 7 2 2 2 4 2 3 2 2" xfId="48617" xr:uid="{66170362-097F-43CC-BCDC-F13466E4F512}"/>
    <cellStyle name="Comma 7 2 2 2 4 2 3 3" xfId="38367" xr:uid="{9B36022C-5E8B-407D-8587-6AB3B635DA57}"/>
    <cellStyle name="Comma 7 2 2 2 4 2 4" xfId="27642" xr:uid="{439A85BD-9E5D-44C5-B58B-652FE24D662D}"/>
    <cellStyle name="Comma 7 2 2 2 4 2 4 2" xfId="54133" xr:uid="{6789E1AD-0919-4353-8563-2932CBCD18D3}"/>
    <cellStyle name="Comma 7 2 2 2 4 2 5" xfId="15713" xr:uid="{DEDC7881-7976-4DAD-965F-CAC3E7F850BA}"/>
    <cellStyle name="Comma 7 2 2 2 4 2 5 2" xfId="42951" xr:uid="{2F207E9D-D214-4045-BCD8-D82A344991BB}"/>
    <cellStyle name="Comma 7 2 2 2 4 2 6" xfId="31155" xr:uid="{6ECC2FC3-9A41-40DA-93FA-0FA17B2D7240}"/>
    <cellStyle name="Comma 7 2 2 2 4 3" xfId="3759" xr:uid="{1BF44D63-E7A3-4938-BE4C-647C4DAD2560}"/>
    <cellStyle name="Comma 7 2 2 2 4 4" xfId="5637" xr:uid="{D08AB144-2152-46C2-923C-B351F2870A0F}"/>
    <cellStyle name="Comma 7 2 2 2 4 5" xfId="25255" xr:uid="{9E34C809-AEB0-4D2B-A2A3-F251B9A8F36E}"/>
    <cellStyle name="Comma 7 2 2 2 4 5 2" xfId="52267" xr:uid="{2FB513F8-BBFD-49D1-855D-34973A4013D7}"/>
    <cellStyle name="Comma 7 2 2 2 4 6" xfId="13593" xr:uid="{32D84BFF-1DA3-40BB-9DB4-EB58D443325D}"/>
    <cellStyle name="Comma 7 2 2 2 4 6 2" xfId="40831" xr:uid="{EBDD19B2-D853-41FB-B6CE-81A63C18D770}"/>
    <cellStyle name="Comma 7 2 2 2 5" xfId="2700" xr:uid="{ADBACA57-DF17-482A-AD85-65AD2BB9778F}"/>
    <cellStyle name="Comma 7 2 2 2 5 2" xfId="5943" xr:uid="{A9C9D95C-35CD-482F-8D4A-FF79DB7A2116}"/>
    <cellStyle name="Comma 7 2 2 2 5 2 2" xfId="28619" xr:uid="{7C8A661B-1908-4398-9E33-FA3214AE6B60}"/>
    <cellStyle name="Comma 7 2 2 2 5 2 2 2" xfId="54908" xr:uid="{58D8F727-390C-44C5-91EA-747C3C312A4C}"/>
    <cellStyle name="Comma 7 2 2 2 5 2 3" xfId="26996" xr:uid="{2636D3E0-BF94-4C31-B90F-44D620E993B2}"/>
    <cellStyle name="Comma 7 2 2 2 5 2 4" xfId="15353" xr:uid="{B3605B6B-49B8-48E6-9FD3-76A14AD45166}"/>
    <cellStyle name="Comma 7 2 2 2 5 2 4 2" xfId="42591" xr:uid="{4866B991-D1D8-4B02-98BE-13006C91A932}"/>
    <cellStyle name="Comma 7 2 2 2 5 2 5" xfId="33311" xr:uid="{2D3F7BD2-1FB3-4485-8F30-2BDFA580558E}"/>
    <cellStyle name="Comma 7 2 2 2 5 3" xfId="7806" xr:uid="{7EAC6E0B-0954-411E-AD38-62829CA229A5}"/>
    <cellStyle name="Comma 7 2 2 2 5 3 2" xfId="18186" xr:uid="{24B78A1E-06BC-467A-B873-F0E276A7CA54}"/>
    <cellStyle name="Comma 7 2 2 2 5 3 2 2" xfId="45424" xr:uid="{36D8CD37-9BF6-431C-89D7-B75473EB68BF}"/>
    <cellStyle name="Comma 7 2 2 2 5 3 3" xfId="35174" xr:uid="{E0942A64-6B7F-479F-B05E-5818F4F609B9}"/>
    <cellStyle name="Comma 7 2 2 2 5 4" xfId="10639" xr:uid="{31A18456-0AD7-428E-B914-72BC95233B1C}"/>
    <cellStyle name="Comma 7 2 2 2 5 4 2" xfId="21019" xr:uid="{C9BE4FD5-DFFB-47F5-997A-A1798F5289B4}"/>
    <cellStyle name="Comma 7 2 2 2 5 4 2 2" xfId="48257" xr:uid="{B9D7F2FC-08D7-4259-AE4B-813E9AABBE85}"/>
    <cellStyle name="Comma 7 2 2 2 5 4 3" xfId="38007" xr:uid="{36A22FBB-266F-430A-A401-7B1585F09B00}"/>
    <cellStyle name="Comma 7 2 2 2 5 5" xfId="23636" xr:uid="{F906742F-1854-472E-97DD-96778FF5115A}"/>
    <cellStyle name="Comma 7 2 2 2 5 5 2" xfId="50800" xr:uid="{A291EC8C-EE66-4A42-B3A7-E51C9249058E}"/>
    <cellStyle name="Comma 7 2 2 2 5 6" xfId="13077" xr:uid="{EE7E8B7A-D9F9-496C-8676-84B666C83200}"/>
    <cellStyle name="Comma 7 2 2 2 5 6 2" xfId="40315" xr:uid="{A087036C-4ED4-41B8-A19C-D2F3AC77AB2D}"/>
    <cellStyle name="Comma 7 2 2 2 5 7" xfId="30795" xr:uid="{78E7E17B-D438-4E95-9F21-35D5B1CD3F2B}"/>
    <cellStyle name="Comma 7 2 2 2 6" xfId="2335" xr:uid="{F535F9C0-991D-4D42-BB76-901F88EB9D41}"/>
    <cellStyle name="Comma 7 2 2 2 6 2" xfId="7443" xr:uid="{A40328C3-A778-492C-AEBE-EFA5F1DD31B4}"/>
    <cellStyle name="Comma 7 2 2 2 6 2 2" xfId="17823" xr:uid="{92AFFDB0-8B4C-4A51-95E4-2CDAE73C6018}"/>
    <cellStyle name="Comma 7 2 2 2 6 2 2 2" xfId="45061" xr:uid="{60523721-18D0-4BD3-9E6F-C2DF1F0249D5}"/>
    <cellStyle name="Comma 7 2 2 2 6 2 3" xfId="34811" xr:uid="{ECEAF895-96D8-49CD-A5C5-AEB9E6B87493}"/>
    <cellStyle name="Comma 7 2 2 2 6 3" xfId="10276" xr:uid="{F5537FA0-C7BB-43F7-845C-D94F082DF6EC}"/>
    <cellStyle name="Comma 7 2 2 2 6 3 2" xfId="20656" xr:uid="{5FB1F15C-ED33-46BD-9F6B-E29EC4F941CB}"/>
    <cellStyle name="Comma 7 2 2 2 6 3 2 2" xfId="47894" xr:uid="{4E7F6887-F7C1-454B-9302-98FBDD2A7C75}"/>
    <cellStyle name="Comma 7 2 2 2 6 3 3" xfId="37644" xr:uid="{EF386CA0-7136-4951-A7A7-FD4DC4B120C0}"/>
    <cellStyle name="Comma 7 2 2 2 6 4" xfId="24298" xr:uid="{943C5605-5E0A-471D-ABFF-EBB0C52A0B5D}"/>
    <cellStyle name="Comma 7 2 2 2 6 4 2" xfId="51392" xr:uid="{0FE38918-8F88-4BD2-92A9-CD0FA1385BA4}"/>
    <cellStyle name="Comma 7 2 2 2 6 5" xfId="27337" xr:uid="{24C2229B-F11D-44C9-AD11-D3C81EC6465A}"/>
    <cellStyle name="Comma 7 2 2 2 6 6" xfId="14990" xr:uid="{2CF30822-4CBF-42B3-8288-1CF2D01FCE0A}"/>
    <cellStyle name="Comma 7 2 2 2 6 6 2" xfId="42228" xr:uid="{53C86551-C065-4730-B85A-7E40077FB11C}"/>
    <cellStyle name="Comma 7 2 2 2 6 7" xfId="30432" xr:uid="{9AB66874-C762-4F1C-801F-DD4669B3E7A9}"/>
    <cellStyle name="Comma 7 2 2 2 7" xfId="3874" xr:uid="{38BCB028-D51C-4CC1-A58F-32E0E5EEA3A5}"/>
    <cellStyle name="Comma 7 2 2 2 7 2" xfId="8688" xr:uid="{0508F7DE-76FE-4C87-8406-348B9055B4B6}"/>
    <cellStyle name="Comma 7 2 2 2 7 2 2" xfId="19068" xr:uid="{00311630-D9A7-4D7E-8513-17750BCE2ED5}"/>
    <cellStyle name="Comma 7 2 2 2 7 2 2 2" xfId="46306" xr:uid="{5C516EED-44A9-4303-85C2-1BE7344C64F1}"/>
    <cellStyle name="Comma 7 2 2 2 7 2 3" xfId="36056" xr:uid="{B24D0B77-860F-4ADF-8427-69228D88A581}"/>
    <cellStyle name="Comma 7 2 2 2 7 3" xfId="11521" xr:uid="{E874837D-031D-46B4-A272-6009211B5926}"/>
    <cellStyle name="Comma 7 2 2 2 7 3 2" xfId="21901" xr:uid="{BB70D5C2-2F5C-4176-A0F4-D821F7D68D66}"/>
    <cellStyle name="Comma 7 2 2 2 7 3 2 2" xfId="49139" xr:uid="{7EA9EC25-5B6C-4A2E-ACAF-D50E9CB60D28}"/>
    <cellStyle name="Comma 7 2 2 2 7 3 3" xfId="38889" xr:uid="{2F38C7EB-79E2-4845-8E95-25D53E482EBB}"/>
    <cellStyle name="Comma 7 2 2 2 7 4" xfId="26912" xr:uid="{77DB5B5E-4970-472D-AF9E-EA19867C5398}"/>
    <cellStyle name="Comma 7 2 2 2 7 4 2" xfId="53573" xr:uid="{56FA5C34-3F0B-4CC2-AAA5-877BC9807AB6}"/>
    <cellStyle name="Comma 7 2 2 2 7 5" xfId="27246" xr:uid="{E6CA3B0C-18A7-46C2-A003-E05CB3A11AF0}"/>
    <cellStyle name="Comma 7 2 2 2 7 6" xfId="16235" xr:uid="{4703BB82-1743-42D9-99EC-6CE239200566}"/>
    <cellStyle name="Comma 7 2 2 2 7 6 2" xfId="43473" xr:uid="{9AA48113-CA09-4CDB-9AC6-92295253F212}"/>
    <cellStyle name="Comma 7 2 2 2 7 7" xfId="31677" xr:uid="{AC3D8414-F8BC-45C8-A73A-AC87D0BDBDDA}"/>
    <cellStyle name="Comma 7 2 2 2 8" xfId="4929" xr:uid="{45217F36-56B8-4EF7-B670-D0D389118CCF}"/>
    <cellStyle name="Comma 7 2 2 2 8 2" xfId="14221" xr:uid="{1C432AD6-4E01-485B-8AEC-AC10F3215CC4}"/>
    <cellStyle name="Comma 7 2 2 2 8 2 2" xfId="41459" xr:uid="{68735AB2-87A8-4214-83C5-30AA330C6173}"/>
    <cellStyle name="Comma 7 2 2 2 8 3" xfId="32493" xr:uid="{C886E4AE-4927-40D5-9E89-13670E84C6A1}"/>
    <cellStyle name="Comma 7 2 2 2 9" xfId="6674" xr:uid="{BA05DCFD-7ED1-4A73-83D6-DF7750DBA32E}"/>
    <cellStyle name="Comma 7 2 2 2 9 2" xfId="17054" xr:uid="{2BD5D2A3-A34E-4E04-ACD0-31138E74CC7E}"/>
    <cellStyle name="Comma 7 2 2 2 9 2 2" xfId="44292" xr:uid="{0023EB0F-D014-431A-9AAC-ECD4694D8253}"/>
    <cellStyle name="Comma 7 2 2 2 9 3" xfId="34042" xr:uid="{E91997A5-97AC-496E-8438-ABF4F9F6B890}"/>
    <cellStyle name="Comma 7 2 2 3" xfId="563" xr:uid="{73E9649F-CC5C-4AA7-9039-7992EB586B41}"/>
    <cellStyle name="Comma 7 2 2 3 10" xfId="12706" xr:uid="{CF8FEA3F-1791-4A6B-9E45-4C55702CEED0}"/>
    <cellStyle name="Comma 7 2 2 3 10 2" xfId="39944" xr:uid="{876D48BD-7834-40AF-949E-5CFD9FF01561}"/>
    <cellStyle name="Comma 7 2 2 3 11" xfId="29664" xr:uid="{283D12D7-B141-4040-BB46-E85FF619F76D}"/>
    <cellStyle name="Comma 7 2 2 3 2" xfId="1775" xr:uid="{D6A878CD-CF1E-4D04-B438-934B406391A8}"/>
    <cellStyle name="Comma 7 2 2 3 2 2" xfId="3108" xr:uid="{4FB57665-555D-44DB-95BD-351ACB1304CB}"/>
    <cellStyle name="Comma 7 2 2 3 2 2 2" xfId="8169" xr:uid="{7127D398-9ED0-4C13-AA7D-D4A7286A4A9E}"/>
    <cellStyle name="Comma 7 2 2 3 2 2 2 2" xfId="28845" xr:uid="{56C116BD-EEBF-4150-90EA-D28408C71587}"/>
    <cellStyle name="Comma 7 2 2 3 2 2 2 2 2" xfId="55102" xr:uid="{F009AE6B-F7BD-4825-9897-D316165CF7D3}"/>
    <cellStyle name="Comma 7 2 2 3 2 2 2 3" xfId="26284" xr:uid="{39DE9CF3-10DE-4099-A730-C1C75ADEE852}"/>
    <cellStyle name="Comma 7 2 2 3 2 2 2 4" xfId="18549" xr:uid="{A1895F37-205A-46D9-AF17-4EBAC2F63C55}"/>
    <cellStyle name="Comma 7 2 2 3 2 2 2 4 2" xfId="45787" xr:uid="{F121C727-99BF-453C-848D-9A8F8D5F219F}"/>
    <cellStyle name="Comma 7 2 2 3 2 2 2 5" xfId="35537" xr:uid="{29C7EA45-6A70-4076-8FA1-7C1EF756C6F4}"/>
    <cellStyle name="Comma 7 2 2 3 2 2 3" xfId="11002" xr:uid="{D766CD7B-8AFB-405A-BCB1-3BAAD23F06F6}"/>
    <cellStyle name="Comma 7 2 2 3 2 2 3 2" xfId="21382" xr:uid="{516F2A8F-D88C-4A70-B4F7-1F4CE47F190C}"/>
    <cellStyle name="Comma 7 2 2 3 2 2 3 2 2" xfId="48620" xr:uid="{E5A55B5F-1DB6-4BF1-BB85-F876BE2586EB}"/>
    <cellStyle name="Comma 7 2 2 3 2 2 3 3" xfId="38370" xr:uid="{917DF1A0-3075-47FD-BCCC-46B6FF9BDEF4}"/>
    <cellStyle name="Comma 7 2 2 3 2 2 4" xfId="25791" xr:uid="{041A4765-53E1-4C11-8DA5-044765C7429C}"/>
    <cellStyle name="Comma 7 2 2 3 2 2 4 2" xfId="52734" xr:uid="{3F35387E-3AD3-46C6-A3DD-6B39D14C1DCA}"/>
    <cellStyle name="Comma 7 2 2 3 2 2 5" xfId="15716" xr:uid="{FCB3D681-1404-4EB2-BD05-CEAA1BFC62D1}"/>
    <cellStyle name="Comma 7 2 2 3 2 2 5 2" xfId="42954" xr:uid="{A66CED65-F00C-41D7-8F29-4DE7626EA561}"/>
    <cellStyle name="Comma 7 2 2 3 2 2 6" xfId="31158" xr:uid="{6B5BEF54-63FE-4E27-B780-22916F52C15E}"/>
    <cellStyle name="Comma 7 2 2 3 2 3" xfId="3713" xr:uid="{1F21694B-6DB1-420C-A986-F07136399077}"/>
    <cellStyle name="Comma 7 2 2 3 2 4" xfId="5640" xr:uid="{6EDBA469-E64A-4ADA-852A-3483839632B0}"/>
    <cellStyle name="Comma 7 2 2 3 2 5" xfId="25182" xr:uid="{8CCBAB0E-1653-4CDE-BD70-880E4044930A}"/>
    <cellStyle name="Comma 7 2 2 3 2 5 2" xfId="52200" xr:uid="{FEE1F8AF-33DC-46E9-9B0E-DC4D218F34AA}"/>
    <cellStyle name="Comma 7 2 2 3 2 6" xfId="13596" xr:uid="{A94743FC-52C2-485E-814D-9318D63864D4}"/>
    <cellStyle name="Comma 7 2 2 3 2 6 2" xfId="40834" xr:uid="{36FC828E-08F5-48CE-9609-0383DFAD3BC1}"/>
    <cellStyle name="Comma 7 2 2 3 3" xfId="1776" xr:uid="{370293BC-AD13-41A2-9587-AD91F7D601AA}"/>
    <cellStyle name="Comma 7 2 2 3 3 2" xfId="2730" xr:uid="{4DE02AC6-0DA0-49A8-9BA6-F7CC7578A3AC}"/>
    <cellStyle name="Comma 7 2 2 3 3 2 2" xfId="7835" xr:uid="{AE8D72E9-4844-47A4-8700-F79F76807111}"/>
    <cellStyle name="Comma 7 2 2 3 3 2 2 2" xfId="18215" xr:uid="{A52AA83D-D7E3-4B1F-947E-744CB7978A1C}"/>
    <cellStyle name="Comma 7 2 2 3 3 2 2 2 2" xfId="45453" xr:uid="{2A66E464-EB52-4BDD-BAD2-C42EA4E1359B}"/>
    <cellStyle name="Comma 7 2 2 3 3 2 2 3" xfId="35203" xr:uid="{96CEF3CD-1CAC-4F52-B348-1D75B4601B9B}"/>
    <cellStyle name="Comma 7 2 2 3 3 2 3" xfId="10668" xr:uid="{722D7B2F-DC35-4C87-A728-7B350DCF2739}"/>
    <cellStyle name="Comma 7 2 2 3 3 2 3 2" xfId="21048" xr:uid="{6D43A8D2-BFD7-4D07-916D-B31FF2240159}"/>
    <cellStyle name="Comma 7 2 2 3 3 2 3 2 2" xfId="48286" xr:uid="{1AC0FF8A-C7FE-4B57-AD16-E54E0167216D}"/>
    <cellStyle name="Comma 7 2 2 3 3 2 3 3" xfId="38036" xr:uid="{C376EA4D-19F5-4DA2-A3F4-52F969C6ED69}"/>
    <cellStyle name="Comma 7 2 2 3 3 2 4" xfId="15382" xr:uid="{3277FCBE-64B2-44BF-A579-AEA4B22FBB29}"/>
    <cellStyle name="Comma 7 2 2 3 3 2 4 2" xfId="42620" xr:uid="{3AFBF198-C060-4E6E-8744-DAD4C53FF00C}"/>
    <cellStyle name="Comma 7 2 2 3 3 2 5" xfId="30824" xr:uid="{5B14CA1C-68E4-4534-ADE6-2136ACB75261}"/>
    <cellStyle name="Comma 7 2 2 3 3 3" xfId="3661" xr:uid="{285C5B43-8AE2-4F03-BDC9-B26415718028}"/>
    <cellStyle name="Comma 7 2 2 3 3 4" xfId="5641" xr:uid="{73228E33-E555-497C-9A06-2AB12A87BA0E}"/>
    <cellStyle name="Comma 7 2 2 3 3 5" xfId="23764" xr:uid="{107A051E-58A6-4AD2-A2BE-80D06B25E219}"/>
    <cellStyle name="Comma 7 2 2 3 3 5 2" xfId="50912" xr:uid="{4AEBCE2F-AB96-468C-BB8F-5B31AB39D1DC}"/>
    <cellStyle name="Comma 7 2 2 3 3 6" xfId="13119" xr:uid="{B4B85036-9714-4D19-A5B0-33AFBB41C08F}"/>
    <cellStyle name="Comma 7 2 2 3 3 6 2" xfId="40357" xr:uid="{8E576424-CC53-49CF-8D02-EB74539FF585}"/>
    <cellStyle name="Comma 7 2 2 3 4" xfId="1774" xr:uid="{E4DB92CD-BBF0-4E48-A42F-B497EE4D1ED2}"/>
    <cellStyle name="Comma 7 2 2 3 4 2" xfId="4706" xr:uid="{9D32B9AF-2749-465E-99F0-B10AE9FBE452}"/>
    <cellStyle name="Comma 7 2 2 3 4 2 2" xfId="9439" xr:uid="{4CE06EDE-FA13-4225-88AF-D0E7B01057B0}"/>
    <cellStyle name="Comma 7 2 2 3 4 2 2 2" xfId="19819" xr:uid="{2BF17DE8-21FD-4781-9460-66ADF3D90B01}"/>
    <cellStyle name="Comma 7 2 2 3 4 2 2 2 2" xfId="47057" xr:uid="{D51A2AEF-3F31-46C4-AAFF-59C47BEADDDA}"/>
    <cellStyle name="Comma 7 2 2 3 4 2 2 3" xfId="36807" xr:uid="{4D8ACF6B-4F5D-4209-AE48-0A98B93D7520}"/>
    <cellStyle name="Comma 7 2 2 3 4 2 3" xfId="12272" xr:uid="{F6A40DA0-370F-4191-8D4E-3739416C2CD9}"/>
    <cellStyle name="Comma 7 2 2 3 4 2 3 2" xfId="22652" xr:uid="{3BB928F8-B8E1-4957-A384-2A1EE35F25E4}"/>
    <cellStyle name="Comma 7 2 2 3 4 2 3 2 2" xfId="49890" xr:uid="{A3C17779-1F1F-4C50-B450-63533584608A}"/>
    <cellStyle name="Comma 7 2 2 3 4 2 3 3" xfId="39640" xr:uid="{474CA135-F127-4A0A-856F-D9731A0433AD}"/>
    <cellStyle name="Comma 7 2 2 3 4 2 4" xfId="27873" xr:uid="{CF7372D3-CE5E-4AC9-8608-4D06799549BD}"/>
    <cellStyle name="Comma 7 2 2 3 4 2 4 2" xfId="54325" xr:uid="{4E828777-4D2C-4DFE-855F-432F28EC39E0}"/>
    <cellStyle name="Comma 7 2 2 3 4 2 5" xfId="27555" xr:uid="{4AC79221-D9F7-406F-9467-BC1B27CA60CF}"/>
    <cellStyle name="Comma 7 2 2 3 4 2 6" xfId="16986" xr:uid="{56D64C1E-BEEC-4387-9D7A-C2AFA3F813DC}"/>
    <cellStyle name="Comma 7 2 2 3 4 2 6 2" xfId="44224" xr:uid="{2875DBE4-D5C7-49A9-986A-FD8BE7CEF5E1}"/>
    <cellStyle name="Comma 7 2 2 3 4 2 7" xfId="32428" xr:uid="{DDAD1F67-4C56-42C9-A504-601832388953}"/>
    <cellStyle name="Comma 7 2 2 3 4 3" xfId="23448" xr:uid="{91560EBC-F9F5-42E8-8053-085A5387434E}"/>
    <cellStyle name="Comma 7 2 2 3 5" xfId="4181" xr:uid="{D501EED7-4CB6-42B8-A61A-76FF1683A88D}"/>
    <cellStyle name="Comma 7 2 2 3 5 2" xfId="8934" xr:uid="{7F98828E-DF2D-4903-B3FC-4AD2A8D42C52}"/>
    <cellStyle name="Comma 7 2 2 3 5 2 2" xfId="29042" xr:uid="{365E3CAE-18C3-4EC9-843E-EE4C1B827199}"/>
    <cellStyle name="Comma 7 2 2 3 5 2 2 2" xfId="55299" xr:uid="{D023F0EB-E8C9-489B-8F33-931AB3BEF4E7}"/>
    <cellStyle name="Comma 7 2 2 3 5 2 3" xfId="27420" xr:uid="{952A834F-887E-48D8-B000-6A312728BA42}"/>
    <cellStyle name="Comma 7 2 2 3 5 2 4" xfId="19314" xr:uid="{A4BEBEC3-44A1-4B70-91D7-E3858FEAF0F2}"/>
    <cellStyle name="Comma 7 2 2 3 5 2 4 2" xfId="46552" xr:uid="{A7ACCA57-E1C6-4FF2-A613-439BD4D2DF5D}"/>
    <cellStyle name="Comma 7 2 2 3 5 2 5" xfId="36302" xr:uid="{BE699AE7-29C7-46C6-BEF7-24796D735C00}"/>
    <cellStyle name="Comma 7 2 2 3 5 3" xfId="11767" xr:uid="{6971A64C-614E-4D91-BCA6-413A4F42459D}"/>
    <cellStyle name="Comma 7 2 2 3 5 3 2" xfId="22147" xr:uid="{4DEBC937-0400-41EE-818C-E77F22FEDE48}"/>
    <cellStyle name="Comma 7 2 2 3 5 3 2 2" xfId="49385" xr:uid="{DA49386E-D8CB-45C2-8CF0-679C43A1872D}"/>
    <cellStyle name="Comma 7 2 2 3 5 3 3" xfId="39135" xr:uid="{37FBF4B6-204C-4289-AC73-FE9EDEDCB10C}"/>
    <cellStyle name="Comma 7 2 2 3 5 4" xfId="26923" xr:uid="{9A567581-699A-488D-B942-31FDAF004DD0}"/>
    <cellStyle name="Comma 7 2 2 3 5 4 2" xfId="53582" xr:uid="{62C4D6E5-5A15-481A-8AC2-F4EF313E2F25}"/>
    <cellStyle name="Comma 7 2 2 3 5 5" xfId="16481" xr:uid="{7241FBDF-BD03-49D4-8620-C9786C25203F}"/>
    <cellStyle name="Comma 7 2 2 3 5 5 2" xfId="43719" xr:uid="{9B7B45A7-B19B-4DF4-8DB5-410D34AC6173}"/>
    <cellStyle name="Comma 7 2 2 3 5 6" xfId="31923" xr:uid="{6C4FB205-928D-4BF8-BB34-1084535F5E29}"/>
    <cellStyle name="Comma 7 2 2 3 6" xfId="4930" xr:uid="{0C299B76-1D9A-486D-950B-73A067370193}"/>
    <cellStyle name="Comma 7 2 2 3 6 2" xfId="26053" xr:uid="{DDD2314F-6BB1-4844-B2E7-781BB12B012C}"/>
    <cellStyle name="Comma 7 2 2 3 6 2 2" xfId="52911" xr:uid="{F2F5510F-196B-4BFD-B6CC-B81050560BA8}"/>
    <cellStyle name="Comma 7 2 2 3 6 3" xfId="28595" xr:uid="{B9495F13-47B7-4079-BF9B-81F2BC14E6B1}"/>
    <cellStyle name="Comma 7 2 2 3 6 4" xfId="14222" xr:uid="{942AD916-C5A2-4C80-9518-BBEEF3BC7E15}"/>
    <cellStyle name="Comma 7 2 2 3 6 4 2" xfId="41460" xr:uid="{F56A39EB-FCE7-4C1A-B3DE-1B528F4FEAC0}"/>
    <cellStyle name="Comma 7 2 2 3 6 5" xfId="32494" xr:uid="{D4CCE060-24C5-482E-8736-91BD1D2A2FC9}"/>
    <cellStyle name="Comma 7 2 2 3 7" xfId="6675" xr:uid="{9253B527-7B3F-492E-9781-15BB22BB8E68}"/>
    <cellStyle name="Comma 7 2 2 3 7 2" xfId="26435" xr:uid="{7EC71EA9-3032-48FE-9008-FDB704C507CA}"/>
    <cellStyle name="Comma 7 2 2 3 7 2 2" xfId="53194" xr:uid="{A4BE4E8E-3E46-4B48-B5E6-964764A0B4EE}"/>
    <cellStyle name="Comma 7 2 2 3 7 3" xfId="26027" xr:uid="{ACC92E7F-28A1-474D-BD46-9F9E99AA4F8A}"/>
    <cellStyle name="Comma 7 2 2 3 7 4" xfId="17055" xr:uid="{586D2B7F-248D-42EA-8E90-CEDA0C8461D1}"/>
    <cellStyle name="Comma 7 2 2 3 7 4 2" xfId="44293" xr:uid="{61826672-F9D7-40A2-805C-8A9A6DE6E9D0}"/>
    <cellStyle name="Comma 7 2 2 3 7 5" xfId="34043" xr:uid="{43CAE08F-4D18-4308-96F9-32765A53F236}"/>
    <cellStyle name="Comma 7 2 2 3 8" xfId="9508" xr:uid="{3DC12F6B-79E7-4C85-8AFA-7A18B83CA7C3}"/>
    <cellStyle name="Comma 7 2 2 3 8 2" xfId="19888" xr:uid="{DCDF507B-DEF5-4C57-873B-BDCA3D86BE21}"/>
    <cellStyle name="Comma 7 2 2 3 8 2 2" xfId="47126" xr:uid="{22A493E4-DE43-44AD-8E17-9B75E7C7B06E}"/>
    <cellStyle name="Comma 7 2 2 3 8 3" xfId="36876" xr:uid="{6C5C3E82-C62C-4780-9BE6-9395BFE103F4}"/>
    <cellStyle name="Comma 7 2 2 3 9" xfId="24229" xr:uid="{9CDD3B01-7AFE-41FD-BC49-E17CE5CF048F}"/>
    <cellStyle name="Comma 7 2 2 3 9 2" xfId="51331" xr:uid="{FB727AE4-A90F-4296-8CB7-4936B650789C}"/>
    <cellStyle name="Comma 7 2 2 4" xfId="1777" xr:uid="{C61DAC3D-C3A0-4850-BC53-88C0255384FA}"/>
    <cellStyle name="Comma 7 2 2 4 2" xfId="3109" xr:uid="{5B33053B-2B1D-42E3-8333-8E056ABDACC6}"/>
    <cellStyle name="Comma 7 2 2 4 2 2" xfId="8170" xr:uid="{85D0104A-CC11-44EE-B3A7-267848D94CB3}"/>
    <cellStyle name="Comma 7 2 2 4 2 2 2" xfId="28846" xr:uid="{E5A34DA2-8EF2-4639-99A4-6FFA3F1E07C1}"/>
    <cellStyle name="Comma 7 2 2 4 2 2 2 2" xfId="55103" xr:uid="{8C560334-BC5A-4367-9D2C-D5021C53B39F}"/>
    <cellStyle name="Comma 7 2 2 4 2 2 3" xfId="26561" xr:uid="{FD822004-5CAA-4682-B472-3943D00D54E7}"/>
    <cellStyle name="Comma 7 2 2 4 2 2 4" xfId="18550" xr:uid="{DDE2137C-06AB-4068-8C01-F9981B7880C2}"/>
    <cellStyle name="Comma 7 2 2 4 2 2 4 2" xfId="45788" xr:uid="{E14B306E-FA95-48B4-9DDB-74C4184EB011}"/>
    <cellStyle name="Comma 7 2 2 4 2 2 5" xfId="35538" xr:uid="{C5B4DD7C-47D8-4310-898F-EA10F31E421C}"/>
    <cellStyle name="Comma 7 2 2 4 2 3" xfId="11003" xr:uid="{46023F92-9845-4F9B-A9A7-5EC9EDF11B87}"/>
    <cellStyle name="Comma 7 2 2 4 2 3 2" xfId="21383" xr:uid="{7824EC0E-37F1-4557-A449-E8FC152F7ED7}"/>
    <cellStyle name="Comma 7 2 2 4 2 3 2 2" xfId="48621" xr:uid="{3C288AB8-76DC-41FA-8E0E-048458E67C6A}"/>
    <cellStyle name="Comma 7 2 2 4 2 3 3" xfId="38371" xr:uid="{6CD52A4F-6AD1-42D6-A31A-5AE92FECCBB1}"/>
    <cellStyle name="Comma 7 2 2 4 2 4" xfId="25696" xr:uid="{89B0B829-9BE3-49EB-8950-835107B2FDCE}"/>
    <cellStyle name="Comma 7 2 2 4 2 4 2" xfId="52666" xr:uid="{65D4C3C5-699C-4CBE-B97B-48EEA9761991}"/>
    <cellStyle name="Comma 7 2 2 4 2 5" xfId="15717" xr:uid="{476DE3B3-2924-4E5F-ACB4-194E57B7222F}"/>
    <cellStyle name="Comma 7 2 2 4 2 5 2" xfId="42955" xr:uid="{FB3C9877-529C-4E11-868D-2C53BAFCF3E8}"/>
    <cellStyle name="Comma 7 2 2 4 2 6" xfId="31159" xr:uid="{BAF75247-EDAB-4802-B0C8-C6444D25AFE0}"/>
    <cellStyle name="Comma 7 2 2 4 3" xfId="3732" xr:uid="{E8C271A4-EB40-45F6-8B62-02295D759A19}"/>
    <cellStyle name="Comma 7 2 2 4 4" xfId="4461" xr:uid="{DF536407-0A19-4F91-AA97-5C7851C98789}"/>
    <cellStyle name="Comma 7 2 2 4 4 2" xfId="9214" xr:uid="{E53F6B29-0D02-4117-8270-8632863FC28A}"/>
    <cellStyle name="Comma 7 2 2 4 4 2 2" xfId="19594" xr:uid="{013E71AB-B6F4-4900-A53F-E09A7CB7EA48}"/>
    <cellStyle name="Comma 7 2 2 4 4 2 2 2" xfId="46832" xr:uid="{ACBA0C6A-D2BD-493F-89BE-9EF3993C673F}"/>
    <cellStyle name="Comma 7 2 2 4 4 2 3" xfId="36582" xr:uid="{7B4695C1-C66F-48A7-B239-60713FAD1D9D}"/>
    <cellStyle name="Comma 7 2 2 4 4 3" xfId="12047" xr:uid="{2D2E198D-8566-4BDF-BE4F-4814B5358711}"/>
    <cellStyle name="Comma 7 2 2 4 4 3 2" xfId="22427" xr:uid="{2BDA6306-B256-4E93-B5ED-382132B091F7}"/>
    <cellStyle name="Comma 7 2 2 4 4 3 2 2" xfId="49665" xr:uid="{93B490AC-EFBC-4BB5-BA0E-BF1C36D46821}"/>
    <cellStyle name="Comma 7 2 2 4 4 3 3" xfId="39415" xr:uid="{3865DF87-C2E5-40B4-B06A-B7CFCD1F6C15}"/>
    <cellStyle name="Comma 7 2 2 4 4 4" xfId="27671" xr:uid="{56994404-EC99-45AE-8AF2-0F637AFB15F6}"/>
    <cellStyle name="Comma 7 2 2 4 4 4 2" xfId="54157" xr:uid="{D59B10F8-18AA-45F5-A219-7E4B562FB9B5}"/>
    <cellStyle name="Comma 7 2 2 4 4 5" xfId="26135" xr:uid="{1D692AAC-F4B5-4B57-8A76-5738CC8504B0}"/>
    <cellStyle name="Comma 7 2 2 4 4 6" xfId="16761" xr:uid="{7A1BEB33-29ED-4E61-82A5-869EB8E4C6DA}"/>
    <cellStyle name="Comma 7 2 2 4 4 6 2" xfId="43999" xr:uid="{40551854-FBE8-4F39-9A48-29D799421085}"/>
    <cellStyle name="Comma 7 2 2 4 4 7" xfId="32203" xr:uid="{E358215B-DCF1-4880-91A6-3680B3426976}"/>
    <cellStyle name="Comma 7 2 2 4 5" xfId="5642" xr:uid="{55C9B611-E221-4AF2-9B6B-89FC86119972}"/>
    <cellStyle name="Comma 7 2 2 4 6" xfId="23574" xr:uid="{BD0F8891-8178-491F-A6F1-F76F25CF2904}"/>
    <cellStyle name="Comma 7 2 2 4 6 2" xfId="50740" xr:uid="{76C1E5B9-56C1-409D-ADB6-7DC001FD10E0}"/>
    <cellStyle name="Comma 7 2 2 4 7" xfId="13597" xr:uid="{E5D40A24-38AE-4C54-AB21-EFC326778512}"/>
    <cellStyle name="Comma 7 2 2 4 7 2" xfId="40835" xr:uid="{EDEDF149-B499-477E-8CF0-EAFE34F09897}"/>
    <cellStyle name="Comma 7 2 2 5" xfId="1778" xr:uid="{84EA2CA2-5BE1-468D-9D9A-E42B1CE9D65E}"/>
    <cellStyle name="Comma 7 2 2 5 2" xfId="2927" xr:uid="{8AA62034-1838-476B-88FB-128BCE0F265B}"/>
    <cellStyle name="Comma 7 2 2 5 2 2" xfId="8025" xr:uid="{FE23DA35-0457-4C9A-959C-04DF83EC5D59}"/>
    <cellStyle name="Comma 7 2 2 5 2 2 2" xfId="26767" xr:uid="{64A7BFAD-5BF6-45E8-B2BC-D471E2311EF9}"/>
    <cellStyle name="Comma 7 2 2 5 2 2 2 2" xfId="53455" xr:uid="{A4B6AEB5-F983-42DC-9D47-ABC6A956494D}"/>
    <cellStyle name="Comma 7 2 2 5 2 2 3" xfId="26097" xr:uid="{C8A14EC1-9E93-4469-9521-C8148649671C}"/>
    <cellStyle name="Comma 7 2 2 5 2 2 4" xfId="18405" xr:uid="{EB657805-03B3-45E5-844D-7A5DA85DA280}"/>
    <cellStyle name="Comma 7 2 2 5 2 2 4 2" xfId="45643" xr:uid="{648E5541-1642-43AC-8DE3-FA1AC765649B}"/>
    <cellStyle name="Comma 7 2 2 5 2 2 5" xfId="35393" xr:uid="{22A90F71-1485-4850-BC7B-4D3825394393}"/>
    <cellStyle name="Comma 7 2 2 5 2 3" xfId="10858" xr:uid="{49CFC138-2330-40CB-B78A-1F005F06B014}"/>
    <cellStyle name="Comma 7 2 2 5 2 3 2" xfId="21238" xr:uid="{8FCF27CC-E419-461C-9B3C-A9723B31AACA}"/>
    <cellStyle name="Comma 7 2 2 5 2 3 2 2" xfId="48476" xr:uid="{F6EC7C95-AD74-493D-91CF-D48E2563A89C}"/>
    <cellStyle name="Comma 7 2 2 5 2 3 3" xfId="38226" xr:uid="{B9A6CF5D-E48B-4683-B37C-BCB5927D298C}"/>
    <cellStyle name="Comma 7 2 2 5 2 4" xfId="28002" xr:uid="{DB443858-FD53-4383-8D06-072D1E0B2918}"/>
    <cellStyle name="Comma 7 2 2 5 2 4 2" xfId="54423" xr:uid="{11995D0C-94D7-4D47-BD97-C2C4E2C7AAAD}"/>
    <cellStyle name="Comma 7 2 2 5 2 5" xfId="15572" xr:uid="{D117B63D-99DD-4EE5-9165-A434BF7E2025}"/>
    <cellStyle name="Comma 7 2 2 5 2 5 2" xfId="42810" xr:uid="{2D5F7600-568B-4340-A860-732C99CD4751}"/>
    <cellStyle name="Comma 7 2 2 5 2 6" xfId="31014" xr:uid="{F964409F-982E-42A3-BD4C-929A7DFE65EF}"/>
    <cellStyle name="Comma 7 2 2 5 3" xfId="3716" xr:uid="{A126447C-E97E-4624-92DD-C7739FE2A26A}"/>
    <cellStyle name="Comma 7 2 2 5 4" xfId="5643" xr:uid="{C633F9C5-754F-4504-B4F6-E6ABAE1713E3}"/>
    <cellStyle name="Comma 7 2 2 5 5" xfId="23527" xr:uid="{A0470C4C-93C2-450D-AD7D-A217D54EDF38}"/>
    <cellStyle name="Comma 7 2 2 5 5 2" xfId="50697" xr:uid="{9C4E26C6-695C-4B89-A6B9-903F974D3D26}"/>
    <cellStyle name="Comma 7 2 2 5 6" xfId="13404" xr:uid="{9B9377F6-021E-4146-95C0-2D7E40A4B82C}"/>
    <cellStyle name="Comma 7 2 2 5 6 2" xfId="40642" xr:uid="{DF3A51DE-8C0F-47B6-91F2-46F82C6F8496}"/>
    <cellStyle name="Comma 7 2 2 6" xfId="1770" xr:uid="{8F3EB1CF-CF10-4493-ACF5-91979CB49A93}"/>
    <cellStyle name="Comma 7 2 2 6 2" xfId="2605" xr:uid="{E9AEE4D3-CC99-4CC3-89AC-A7DD55F2A4B4}"/>
    <cellStyle name="Comma 7 2 2 6 2 2" xfId="7711" xr:uid="{EAAB2C46-28C9-401B-8ED1-12E0B67D8324}"/>
    <cellStyle name="Comma 7 2 2 6 2 2 2" xfId="18091" xr:uid="{B9A58E77-2FD5-48BA-909D-E415DA7D20ED}"/>
    <cellStyle name="Comma 7 2 2 6 2 2 2 2" xfId="45329" xr:uid="{7F6DC6F7-E221-4DB1-9112-7138B8AFF1A5}"/>
    <cellStyle name="Comma 7 2 2 6 2 2 3" xfId="35079" xr:uid="{78339BCE-C7A2-4183-98F1-350EF9DC1602}"/>
    <cellStyle name="Comma 7 2 2 6 2 3" xfId="10544" xr:uid="{C441C2B3-51C3-42E6-9123-89E4CDB89F73}"/>
    <cellStyle name="Comma 7 2 2 6 2 3 2" xfId="20924" xr:uid="{36CB343C-7194-4904-860F-6B2EBC151DF1}"/>
    <cellStyle name="Comma 7 2 2 6 2 3 2 2" xfId="48162" xr:uid="{F9A3E67F-8ED4-45A7-8694-DC9DBE885727}"/>
    <cellStyle name="Comma 7 2 2 6 2 3 3" xfId="37912" xr:uid="{C084AC97-6F62-4FB1-BADB-EB04F18DF65D}"/>
    <cellStyle name="Comma 7 2 2 6 2 4" xfId="27271" xr:uid="{CE7F924C-3EB3-464B-AA1D-3A778E97D830}"/>
    <cellStyle name="Comma 7 2 2 6 2 4 2" xfId="53853" xr:uid="{E41F7623-9789-4058-976B-0A9649FB8DE7}"/>
    <cellStyle name="Comma 7 2 2 6 2 5" xfId="26078" xr:uid="{085B2CB8-AAAC-4F8A-8F7E-327001AF8736}"/>
    <cellStyle name="Comma 7 2 2 6 2 6" xfId="15258" xr:uid="{1FCEF1C2-2BD7-4422-B83C-B74E1B3FDC7E}"/>
    <cellStyle name="Comma 7 2 2 6 2 6 2" xfId="42496" xr:uid="{EDFD0629-3562-412F-ADEB-595B7E4B7058}"/>
    <cellStyle name="Comma 7 2 2 6 2 7" xfId="30700" xr:uid="{6C14A1BD-3F6A-4192-8944-65CDCC20573D}"/>
    <cellStyle name="Comma 7 2 2 6 3" xfId="2106" xr:uid="{A8C0C7C0-494C-44EE-B9FC-83FD1672BDFC}"/>
    <cellStyle name="Comma 7 2 2 6 4" xfId="5636" xr:uid="{F0FCFD01-0770-4E38-BA0F-C48DD54B3626}"/>
    <cellStyle name="Comma 7 2 2 6 5" xfId="24834" xr:uid="{CE87FA4D-94AE-4FEA-B80B-E41086717E96}"/>
    <cellStyle name="Comma 7 2 2 6 5 2" xfId="51878" xr:uid="{56C09E5A-5577-4A81-B6A8-28EA5A318D71}"/>
    <cellStyle name="Comma 7 2 2 6 6" xfId="12974" xr:uid="{B86AB085-1D50-4921-8189-D173F62E55E5}"/>
    <cellStyle name="Comma 7 2 2 6 6 2" xfId="40212" xr:uid="{ED068B2E-CC8F-44F3-A95A-3EAA1752C31B}"/>
    <cellStyle name="Comma 7 2 2 7" xfId="2299" xr:uid="{EC2F8449-1E55-4CD2-87E0-8AEF71544649}"/>
    <cellStyle name="Comma 7 2 2 7 2" xfId="7407" xr:uid="{DB286058-03D8-4610-8E9A-5C74709B725F}"/>
    <cellStyle name="Comma 7 2 2 7 2 2" xfId="25926" xr:uid="{E4D278F5-887E-4F1D-A56F-A019C1E09865}"/>
    <cellStyle name="Comma 7 2 2 7 2 2 2" xfId="52823" xr:uid="{43617976-7F6F-456E-8219-D3C8299ADB55}"/>
    <cellStyle name="Comma 7 2 2 7 2 3" xfId="28664" xr:uid="{1D40BA7A-2598-47BA-B579-10A4C528D244}"/>
    <cellStyle name="Comma 7 2 2 7 2 4" xfId="17787" xr:uid="{073487DC-B905-4096-A4C3-50088529D5C2}"/>
    <cellStyle name="Comma 7 2 2 7 2 4 2" xfId="45025" xr:uid="{7AF9FF60-5D78-41E2-9695-E93E143B202D}"/>
    <cellStyle name="Comma 7 2 2 7 2 5" xfId="34775" xr:uid="{DF40407A-EAFF-42C0-8108-4F2DE0B54E75}"/>
    <cellStyle name="Comma 7 2 2 7 3" xfId="10240" xr:uid="{BFFF723B-F91F-44B4-92FF-28575677E252}"/>
    <cellStyle name="Comma 7 2 2 7 3 2" xfId="20620" xr:uid="{6B569BE8-31B0-4481-8592-1E6F43896CFB}"/>
    <cellStyle name="Comma 7 2 2 7 3 2 2" xfId="47858" xr:uid="{3D5F0D4A-3785-4293-A7F2-B942CD286EBA}"/>
    <cellStyle name="Comma 7 2 2 7 3 3" xfId="37608" xr:uid="{F80F9A1B-AD23-448E-9CCB-77F71AB62E7A}"/>
    <cellStyle name="Comma 7 2 2 7 4" xfId="25113" xr:uid="{597197CA-EE52-42D1-87D3-1EA2EFF5B856}"/>
    <cellStyle name="Comma 7 2 2 7 4 2" xfId="52135" xr:uid="{AD340D44-85D9-46B5-9487-F817D3B66DD2}"/>
    <cellStyle name="Comma 7 2 2 7 5" xfId="14954" xr:uid="{F1340E8E-1ED4-4373-9B3C-C9BE88D9C932}"/>
    <cellStyle name="Comma 7 2 2 7 5 2" xfId="42192" xr:uid="{B596F7E1-841B-443E-8ABA-1A5357155864}"/>
    <cellStyle name="Comma 7 2 2 7 6" xfId="30396" xr:uid="{548F92A8-4299-46DE-9B86-0F2B4226893F}"/>
    <cellStyle name="Comma 7 2 2 8" xfId="3922" xr:uid="{3D2E76CD-DEDB-4927-8456-A77105E6EFC2}"/>
    <cellStyle name="Comma 7 2 2 8 2" xfId="8735" xr:uid="{CEF0CBB4-E226-4335-802C-9720EF971571}"/>
    <cellStyle name="Comma 7 2 2 8 2 2" xfId="19115" xr:uid="{DCA23CA4-96ED-41F7-A523-1ED0F9BF2C0A}"/>
    <cellStyle name="Comma 7 2 2 8 2 2 2" xfId="46353" xr:uid="{B3F9FED9-347C-4E43-AD53-520CA3A9935F}"/>
    <cellStyle name="Comma 7 2 2 8 2 3" xfId="36103" xr:uid="{661CA7D7-0504-41A8-B9DF-A1BCEFC61A6C}"/>
    <cellStyle name="Comma 7 2 2 8 3" xfId="11568" xr:uid="{9ABD5ABB-4330-4710-95A2-50F8072DFD31}"/>
    <cellStyle name="Comma 7 2 2 8 3 2" xfId="21948" xr:uid="{ACB3A1DB-D79D-4F4B-9C07-EF29ADCFA961}"/>
    <cellStyle name="Comma 7 2 2 8 3 2 2" xfId="49186" xr:uid="{F732691B-BC6C-4D34-AA1C-3198718B047E}"/>
    <cellStyle name="Comma 7 2 2 8 3 3" xfId="38936" xr:uid="{3579FC38-2B9C-42C5-A8D1-8EA4700D0FCF}"/>
    <cellStyle name="Comma 7 2 2 8 4" xfId="28336" xr:uid="{F5515E48-5C2C-4EA1-BF5F-690E2B44A251}"/>
    <cellStyle name="Comma 7 2 2 8 4 2" xfId="54682" xr:uid="{A59C6199-3309-4EA2-B873-AC1B5C716207}"/>
    <cellStyle name="Comma 7 2 2 8 5" xfId="28064" xr:uid="{0948F42E-2A4B-4618-8BF6-043DFF25EE39}"/>
    <cellStyle name="Comma 7 2 2 8 6" xfId="16282" xr:uid="{EEEAA8B6-BC70-4C54-8037-8F49E7131BA5}"/>
    <cellStyle name="Comma 7 2 2 8 6 2" xfId="43520" xr:uid="{1AF3F05F-A0F2-4FFC-B1D4-2C68110DE542}"/>
    <cellStyle name="Comma 7 2 2 8 7" xfId="31724" xr:uid="{7D4A8627-CD28-4BC3-AED1-30656A4FB7FE}"/>
    <cellStyle name="Comma 7 2 2 9" xfId="4928" xr:uid="{EA351650-B070-4EED-AC86-BF4257B8E4F2}"/>
    <cellStyle name="Comma 7 2 2 9 2" xfId="26410" xr:uid="{FF81064A-6D66-4808-9792-5E483C85F03D}"/>
    <cellStyle name="Comma 7 2 2 9 2 2" xfId="53177" xr:uid="{EA08F9EB-1187-4972-8708-37E7704B925C}"/>
    <cellStyle name="Comma 7 2 2 9 3" xfId="28279" xr:uid="{52257220-9961-4A17-9C19-AA1C3B0B434F}"/>
    <cellStyle name="Comma 7 2 2 9 4" xfId="14220" xr:uid="{7FFB25C9-1C0A-4818-8619-08520EA9D105}"/>
    <cellStyle name="Comma 7 2 2 9 4 2" xfId="41458" xr:uid="{226B6287-C9F3-4A60-977B-FF4AA17F01AF}"/>
    <cellStyle name="Comma 7 2 2 9 5" xfId="32492" xr:uid="{480A04B5-7839-4BAD-85DF-1D013A535B1C}"/>
    <cellStyle name="Comma 7 2 3" xfId="564" xr:uid="{B6113A52-4379-4701-ADD0-2E4A7CBF05ED}"/>
    <cellStyle name="Comma 7 2 3 10" xfId="9509" xr:uid="{C189A7FD-EE87-466C-8EF7-D92D40753802}"/>
    <cellStyle name="Comma 7 2 3 10 2" xfId="19889" xr:uid="{4765253E-0E23-431A-B255-877783AD568E}"/>
    <cellStyle name="Comma 7 2 3 10 2 2" xfId="47127" xr:uid="{CC866F54-1A82-4461-A38D-BBF988D7D973}"/>
    <cellStyle name="Comma 7 2 3 10 3" xfId="36877" xr:uid="{1C79B906-26DA-4805-A9C1-5DF084873CD6}"/>
    <cellStyle name="Comma 7 2 3 11" xfId="23234" xr:uid="{F360EA38-2AAE-4A1F-8014-4021015A4A25}"/>
    <cellStyle name="Comma 7 2 3 11 2" xfId="50423" xr:uid="{92BF4166-B68E-41F9-88A7-4BF549038561}"/>
    <cellStyle name="Comma 7 2 3 12" xfId="12547" xr:uid="{E097286E-0555-44C7-B285-1977CC39C665}"/>
    <cellStyle name="Comma 7 2 3 12 2" xfId="39785" xr:uid="{0071D447-3E1D-4EF2-86DF-5AEC70B8BA3C}"/>
    <cellStyle name="Comma 7 2 3 13" xfId="29665" xr:uid="{03A76555-6710-4605-B503-EF9A802C403F}"/>
    <cellStyle name="Comma 7 2 3 2" xfId="1780" xr:uid="{7A8A83F4-F56D-44FF-8D4E-769BED09A529}"/>
    <cellStyle name="Comma 7 2 3 2 2" xfId="3111" xr:uid="{FD0B1730-AE9E-4EA8-A4A0-DFD3F56306AA}"/>
    <cellStyle name="Comma 7 2 3 2 2 2" xfId="6200" xr:uid="{5336412A-6ADD-4E02-B012-465BE8F73F58}"/>
    <cellStyle name="Comma 7 2 3 2 2 2 2" xfId="25795" xr:uid="{4DDAE3C4-FE7E-4D44-92DF-0EA161BA5B8A}"/>
    <cellStyle name="Comma 7 2 3 2 2 2 2 2" xfId="26473" xr:uid="{7F86D76B-337D-4FB8-AB91-C87C24BA3597}"/>
    <cellStyle name="Comma 7 2 3 2 2 2 2 3" xfId="52735" xr:uid="{1097BE49-A2F8-473E-BC66-B1729B2192EF}"/>
    <cellStyle name="Comma 7 2 3 2 2 2 3" xfId="28574" xr:uid="{9D5F74B6-5613-416D-8D8F-F3841A69D0C5}"/>
    <cellStyle name="Comma 7 2 3 2 2 2 3 2" xfId="54874" xr:uid="{8B764B46-EBAE-45C9-98BC-4F7C8D8597E3}"/>
    <cellStyle name="Comma 7 2 3 2 2 2 4" xfId="15719" xr:uid="{3B8D5C14-8ECE-48CF-BD1F-CBB785F86FA7}"/>
    <cellStyle name="Comma 7 2 3 2 2 2 4 2" xfId="42957" xr:uid="{1E81B994-ADFD-440A-A620-9B61DEA7E40E}"/>
    <cellStyle name="Comma 7 2 3 2 2 2 5" xfId="33568" xr:uid="{1B5C2D57-E705-44E4-938E-110DAEE85212}"/>
    <cellStyle name="Comma 7 2 3 2 2 3" xfId="8172" xr:uid="{BF9F654C-6E38-4932-B549-4BB81D80D6EE}"/>
    <cellStyle name="Comma 7 2 3 2 2 3 2" xfId="18552" xr:uid="{93097615-1D15-4753-9DA9-C3E9569A6C4E}"/>
    <cellStyle name="Comma 7 2 3 2 2 3 2 2" xfId="45790" xr:uid="{B771086B-BEAA-4552-B73B-1F909F1057C9}"/>
    <cellStyle name="Comma 7 2 3 2 2 3 3" xfId="35540" xr:uid="{92A15DE8-0DA1-4A36-AFB8-9C8703F29BFC}"/>
    <cellStyle name="Comma 7 2 3 2 2 4" xfId="11005" xr:uid="{20AA3EE9-E64E-4748-A9EE-61B6A3487245}"/>
    <cellStyle name="Comma 7 2 3 2 2 4 2" xfId="21385" xr:uid="{CAB786DB-63A7-4BCD-8F69-545D04DB9A5F}"/>
    <cellStyle name="Comma 7 2 3 2 2 4 2 2" xfId="48623" xr:uid="{01069F63-CC01-4479-B4BC-94B13F568AA1}"/>
    <cellStyle name="Comma 7 2 3 2 2 4 3" xfId="38373" xr:uid="{2AF2925E-663A-4856-8314-4C0ADDD1CF00}"/>
    <cellStyle name="Comma 7 2 3 2 2 5" xfId="23459" xr:uid="{C36C92DD-FDFF-470F-B288-6BBBFDBA2C46}"/>
    <cellStyle name="Comma 7 2 3 2 2 5 2" xfId="50632" xr:uid="{8A46F885-0708-43C6-9F7C-9DCDB95FC654}"/>
    <cellStyle name="Comma 7 2 3 2 2 6" xfId="28658" xr:uid="{B95EC3D2-7776-4EB6-B772-61926C2C3A11}"/>
    <cellStyle name="Comma 7 2 3 2 2 7" xfId="13599" xr:uid="{EC06207B-B691-4E83-8D15-398B210307C1}"/>
    <cellStyle name="Comma 7 2 3 2 2 7 2" xfId="40837" xr:uid="{BD2775A9-3429-432D-92AA-B907C7B37FA0}"/>
    <cellStyle name="Comma 7 2 3 2 2 8" xfId="31161" xr:uid="{B6C292FD-0823-46E2-96DE-4350932A90FD}"/>
    <cellStyle name="Comma 7 2 3 2 3" xfId="2732" xr:uid="{80C354C4-56C9-4665-8E4A-719DBD86E96A}"/>
    <cellStyle name="Comma 7 2 3 2 3 2" xfId="7837" xr:uid="{AA9CCA46-C320-4690-8FA8-84986C087FD5}"/>
    <cellStyle name="Comma 7 2 3 2 3 2 2" xfId="26478" xr:uid="{CB805208-6CF4-4AB3-8DB1-F7213FB36A8C}"/>
    <cellStyle name="Comma 7 2 3 2 3 2 2 2" xfId="53226" xr:uid="{2C1E007D-8823-411D-A4A7-D10F28C9A3AD}"/>
    <cellStyle name="Comma 7 2 3 2 3 2 3" xfId="28133" xr:uid="{626521F2-1C09-47F9-9657-1B2493B25BC2}"/>
    <cellStyle name="Comma 7 2 3 2 3 2 4" xfId="18217" xr:uid="{3399DC58-DF6F-4EB4-9375-D67C9C661789}"/>
    <cellStyle name="Comma 7 2 3 2 3 2 4 2" xfId="45455" xr:uid="{B828D5F2-98F3-4E1C-AE10-A314909BF961}"/>
    <cellStyle name="Comma 7 2 3 2 3 2 5" xfId="35205" xr:uid="{4088EA5F-0758-498B-AA51-DAD141C199D2}"/>
    <cellStyle name="Comma 7 2 3 2 3 3" xfId="10670" xr:uid="{AE099BF4-39C8-4153-A24A-52395540F048}"/>
    <cellStyle name="Comma 7 2 3 2 3 3 2" xfId="21050" xr:uid="{C52F5B16-FA41-4BDB-A0DA-2015FBC44DEC}"/>
    <cellStyle name="Comma 7 2 3 2 3 3 2 2" xfId="48288" xr:uid="{2E9C4FB7-495F-4641-88FF-335789F89BD2}"/>
    <cellStyle name="Comma 7 2 3 2 3 3 3" xfId="38038" xr:uid="{92409C15-0691-4F4B-B754-11BC24856B5F}"/>
    <cellStyle name="Comma 7 2 3 2 3 4" xfId="24759" xr:uid="{FAB61303-270B-42F0-AF2E-D7A28093A122}"/>
    <cellStyle name="Comma 7 2 3 2 3 4 2" xfId="51814" xr:uid="{646917FD-EE88-4CE5-B952-0688FACC82ED}"/>
    <cellStyle name="Comma 7 2 3 2 3 5" xfId="15384" xr:uid="{FB1AFC3E-16A7-4F79-86B8-0E5F780EDB27}"/>
    <cellStyle name="Comma 7 2 3 2 3 5 2" xfId="42622" xr:uid="{2DA2730E-FFEE-49FA-BAC1-01012A9D422B}"/>
    <cellStyle name="Comma 7 2 3 2 3 6" xfId="30826" xr:uid="{FC6C77D3-40D7-43ED-A45A-496DFA54DE82}"/>
    <cellStyle name="Comma 7 2 3 2 4" xfId="3624" xr:uid="{703E1C9E-96F9-453A-841D-871DC56B3307}"/>
    <cellStyle name="Comma 7 2 3 2 4 2" xfId="27527" xr:uid="{1A05EFA2-43BA-451A-A67A-087329F5755F}"/>
    <cellStyle name="Comma 7 2 3 2 4 3" xfId="26629" xr:uid="{DFFD18F4-B109-48BC-BCD9-6F9F2A17C7CB}"/>
    <cellStyle name="Comma 7 2 3 2 4 3 2" xfId="53343" xr:uid="{EB660B53-2CD7-4F10-965A-D940F7D19957}"/>
    <cellStyle name="Comma 7 2 3 2 5" xfId="4316" xr:uid="{9F108FD0-46A0-483F-9CCB-1790A7C42930}"/>
    <cellStyle name="Comma 7 2 3 2 5 2" xfId="9069" xr:uid="{4E1379A8-9834-44E7-A2D1-1800694A84B0}"/>
    <cellStyle name="Comma 7 2 3 2 5 2 2" xfId="19449" xr:uid="{13FDFDC0-EC0C-438D-951E-535D80029264}"/>
    <cellStyle name="Comma 7 2 3 2 5 2 2 2" xfId="46687" xr:uid="{FA74831B-F9A2-4791-85E8-01226E05FA16}"/>
    <cellStyle name="Comma 7 2 3 2 5 2 3" xfId="36437" xr:uid="{709BD379-27BB-467E-9B25-184B816D8E6A}"/>
    <cellStyle name="Comma 7 2 3 2 5 3" xfId="11902" xr:uid="{9ADD0966-38B2-45A1-910D-C461B1404ABC}"/>
    <cellStyle name="Comma 7 2 3 2 5 3 2" xfId="22282" xr:uid="{73E80F01-2F3B-4309-884F-6CB49F5789A6}"/>
    <cellStyle name="Comma 7 2 3 2 5 3 2 2" xfId="49520" xr:uid="{94A28768-B5D7-403C-8CFB-B150AC1C2BA9}"/>
    <cellStyle name="Comma 7 2 3 2 5 3 3" xfId="39270" xr:uid="{A8FF043A-DCA2-478D-88EF-6611DF0C678F}"/>
    <cellStyle name="Comma 7 2 3 2 5 4" xfId="27895" xr:uid="{18C038B5-1DCB-4C34-95BC-3C3C719E9EFF}"/>
    <cellStyle name="Comma 7 2 3 2 5 4 2" xfId="54339" xr:uid="{84D285DA-3C3B-4B09-A624-1D0AE81115F0}"/>
    <cellStyle name="Comma 7 2 3 2 5 5" xfId="27616" xr:uid="{D08A120E-01EE-4E90-9196-8FB9DFD1FBDB}"/>
    <cellStyle name="Comma 7 2 3 2 5 6" xfId="16616" xr:uid="{23828BAB-F09D-48D2-B417-A81B092BD7E9}"/>
    <cellStyle name="Comma 7 2 3 2 5 6 2" xfId="43854" xr:uid="{8C018D01-7952-434D-AF84-654572D0805B}"/>
    <cellStyle name="Comma 7 2 3 2 5 7" xfId="32058" xr:uid="{6C1AFFEC-1E05-41A8-ACCC-EB0B98590977}"/>
    <cellStyle name="Comma 7 2 3 2 6" xfId="5645" xr:uid="{BB83A71B-081C-467C-90CF-CBB358F79EE2}"/>
    <cellStyle name="Comma 7 2 3 2 7" xfId="24773" xr:uid="{506715C3-B557-4591-A8F2-6AB3F18A081F}"/>
    <cellStyle name="Comma 7 2 3 2 7 2" xfId="51823" xr:uid="{CCD17440-9822-40EF-9697-5C1C121FE217}"/>
    <cellStyle name="Comma 7 2 3 2 8" xfId="13121" xr:uid="{3557DE5A-C02E-418F-A566-B3F436FEECD1}"/>
    <cellStyle name="Comma 7 2 3 2 8 2" xfId="40359" xr:uid="{E7FDBE8E-E9F2-41DD-B83C-483598E411D8}"/>
    <cellStyle name="Comma 7 2 3 3" xfId="1781" xr:uid="{3850E040-5CE2-41B4-94C8-E93BED21D99E}"/>
    <cellStyle name="Comma 7 2 3 3 2" xfId="3112" xr:uid="{E99852B1-FE11-4C07-937B-4FBBE5D07EA3}"/>
    <cellStyle name="Comma 7 2 3 3 2 2" xfId="8173" xr:uid="{B3D2FE7B-7224-4D20-BB67-E3C6923D2B7D}"/>
    <cellStyle name="Comma 7 2 3 3 2 2 2" xfId="28848" xr:uid="{C6C254D4-A3DE-40E4-BF22-BAC7A2A8A7F5}"/>
    <cellStyle name="Comma 7 2 3 3 2 2 2 2" xfId="55105" xr:uid="{0CD2A727-B9E9-4D47-BCD3-F062723DBC1F}"/>
    <cellStyle name="Comma 7 2 3 3 2 2 3" xfId="28254" xr:uid="{B45E8DAC-6282-4493-8A11-CC23597D5938}"/>
    <cellStyle name="Comma 7 2 3 3 2 2 4" xfId="18553" xr:uid="{C532A47A-B08C-4F76-A032-46DE53EF6184}"/>
    <cellStyle name="Comma 7 2 3 3 2 2 4 2" xfId="45791" xr:uid="{99432344-F4E0-42BC-A358-C570789EF936}"/>
    <cellStyle name="Comma 7 2 3 3 2 2 5" xfId="35541" xr:uid="{DFD52660-E534-483A-BB4F-D1FC0363E5F2}"/>
    <cellStyle name="Comma 7 2 3 3 2 3" xfId="11006" xr:uid="{18DC976F-BBAF-4B19-9BE0-32FDBFB0CC7B}"/>
    <cellStyle name="Comma 7 2 3 3 2 3 2" xfId="21386" xr:uid="{FE961610-4866-4CA7-8BF3-0C27EE394659}"/>
    <cellStyle name="Comma 7 2 3 3 2 3 2 2" xfId="48624" xr:uid="{FAA7BB75-65FC-401E-B9C8-572215B2284D}"/>
    <cellStyle name="Comma 7 2 3 3 2 3 3" xfId="38374" xr:uid="{C2103C62-ABB4-4B1F-A3AA-678DC6F65BD3}"/>
    <cellStyle name="Comma 7 2 3 3 2 4" xfId="23424" xr:uid="{9F2E0356-166C-4309-A86C-213B385AB738}"/>
    <cellStyle name="Comma 7 2 3 3 2 4 2" xfId="50601" xr:uid="{434520ED-3495-4658-BA9A-C1D7BCB04A0B}"/>
    <cellStyle name="Comma 7 2 3 3 2 5" xfId="15720" xr:uid="{AA05EE53-0272-4351-B34A-A794CABC2B32}"/>
    <cellStyle name="Comma 7 2 3 3 2 5 2" xfId="42958" xr:uid="{F2BE25CC-6E71-4D58-B1D2-A9D0035496F1}"/>
    <cellStyle name="Comma 7 2 3 3 2 6" xfId="31162" xr:uid="{9F44609B-2B08-4C6B-8883-85C5DBF59654}"/>
    <cellStyle name="Comma 7 2 3 3 3" xfId="3617" xr:uid="{FE2735BA-355D-4CD4-8441-05D04E08DD09}"/>
    <cellStyle name="Comma 7 2 3 3 4" xfId="4462" xr:uid="{B742B55B-9665-4A6B-83CD-9D2903F8418D}"/>
    <cellStyle name="Comma 7 2 3 3 4 2" xfId="9215" xr:uid="{CD4D0A0E-22A1-4035-9DF8-7D22D151D643}"/>
    <cellStyle name="Comma 7 2 3 3 4 2 2" xfId="19595" xr:uid="{4A22F30E-CEAB-4966-A586-19497DF3151F}"/>
    <cellStyle name="Comma 7 2 3 3 4 2 2 2" xfId="46833" xr:uid="{7EA257E7-4E04-4FD6-9E3A-92DB6BB9BC5A}"/>
    <cellStyle name="Comma 7 2 3 3 4 2 3" xfId="36583" xr:uid="{A7C3DE83-8C2F-44A2-90BE-0B78D1960E5D}"/>
    <cellStyle name="Comma 7 2 3 3 4 3" xfId="12048" xr:uid="{F844BE17-3E14-4EA1-9966-6D94FD2A1027}"/>
    <cellStyle name="Comma 7 2 3 3 4 3 2" xfId="22428" xr:uid="{C062327A-9CA8-483A-8E9B-AA8D622EED7F}"/>
    <cellStyle name="Comma 7 2 3 3 4 3 2 2" xfId="49666" xr:uid="{4D810DF4-1BDF-428A-A06D-135622241ED5}"/>
    <cellStyle name="Comma 7 2 3 3 4 3 3" xfId="39416" xr:uid="{307924F0-B3C1-495B-BDBA-4BFD5DD0C72A}"/>
    <cellStyle name="Comma 7 2 3 3 4 4" xfId="16762" xr:uid="{FAEE456A-88E2-41CC-BCA1-6AA7749C3080}"/>
    <cellStyle name="Comma 7 2 3 3 4 4 2" xfId="44000" xr:uid="{30A80E3D-EE22-4B25-9120-23C667979775}"/>
    <cellStyle name="Comma 7 2 3 3 4 5" xfId="32204" xr:uid="{8008A245-7EA5-4540-845D-DC68B90E6377}"/>
    <cellStyle name="Comma 7 2 3 3 5" xfId="5646" xr:uid="{84BEEEBE-8EE8-493F-BB94-7604FE08F42C}"/>
    <cellStyle name="Comma 7 2 3 3 6" xfId="22768" xr:uid="{EAD60AAB-C28F-48CD-B195-254064468203}"/>
    <cellStyle name="Comma 7 2 3 3 6 2" xfId="49994" xr:uid="{C5974F3E-A4CC-4752-8AA6-7DF1CC100D01}"/>
    <cellStyle name="Comma 7 2 3 3 7" xfId="13600" xr:uid="{95239839-2958-4BB0-9DEF-1CFE135EE196}"/>
    <cellStyle name="Comma 7 2 3 3 7 2" xfId="40838" xr:uid="{8CEE45B3-0ECD-475F-9D1D-BD24EF1BB2E0}"/>
    <cellStyle name="Comma 7 2 3 4" xfId="1779" xr:uid="{E5749F35-6D16-45F1-9C4A-9E100769A15D}"/>
    <cellStyle name="Comma 7 2 3 4 2" xfId="3110" xr:uid="{79560F0C-28CE-48B8-8E54-51DDA15A31B7}"/>
    <cellStyle name="Comma 7 2 3 4 2 2" xfId="8171" xr:uid="{D5F0DCC6-73A6-4A75-835B-084436F47B55}"/>
    <cellStyle name="Comma 7 2 3 4 2 2 2" xfId="28847" xr:uid="{B5A668A6-BC36-47BC-AC35-E605DD90A91B}"/>
    <cellStyle name="Comma 7 2 3 4 2 2 2 2" xfId="55104" xr:uid="{8873A07C-2AF2-4EA8-A538-0EF1C349921E}"/>
    <cellStyle name="Comma 7 2 3 4 2 2 3" xfId="26260" xr:uid="{26E9309E-A645-4B70-B7D9-5E0CBAFEB082}"/>
    <cellStyle name="Comma 7 2 3 4 2 2 4" xfId="18551" xr:uid="{A1F8D7C6-2894-4769-ACD0-D3225BA85EF7}"/>
    <cellStyle name="Comma 7 2 3 4 2 2 4 2" xfId="45789" xr:uid="{3AC48543-D3C4-4C6A-BAD1-FB309DBA62EC}"/>
    <cellStyle name="Comma 7 2 3 4 2 2 5" xfId="35539" xr:uid="{37712F77-8E61-4B40-91E0-397F2B51D60A}"/>
    <cellStyle name="Comma 7 2 3 4 2 3" xfId="11004" xr:uid="{FD463BF7-3F65-4E55-8645-CA4CFC4884FB}"/>
    <cellStyle name="Comma 7 2 3 4 2 3 2" xfId="21384" xr:uid="{E6C299F4-FF2E-46CA-B4C9-5AE0771D1A69}"/>
    <cellStyle name="Comma 7 2 3 4 2 3 2 2" xfId="48622" xr:uid="{1A2BB97A-3DBB-4F0A-8A59-AA30C86B9A5B}"/>
    <cellStyle name="Comma 7 2 3 4 2 3 3" xfId="38372" xr:uid="{6319DD6D-BB0F-4A19-8489-4E8E7A12DB00}"/>
    <cellStyle name="Comma 7 2 3 4 2 4" xfId="25736" xr:uid="{BDE7CE43-DEE0-491A-95C9-ECAC346B96CD}"/>
    <cellStyle name="Comma 7 2 3 4 2 4 2" xfId="52693" xr:uid="{CFD3F0CB-829A-4EBF-8670-07C30E96345B}"/>
    <cellStyle name="Comma 7 2 3 4 2 5" xfId="15718" xr:uid="{B0F13B75-1B40-4F4A-8027-09B698DF71BF}"/>
    <cellStyle name="Comma 7 2 3 4 2 5 2" xfId="42956" xr:uid="{E140889E-30C9-4F15-90E1-F4283C471F99}"/>
    <cellStyle name="Comma 7 2 3 4 2 6" xfId="31160" xr:uid="{53008EA8-2B69-4179-87B1-DA5226381EF1}"/>
    <cellStyle name="Comma 7 2 3 4 3" xfId="3653" xr:uid="{78A848D6-1AC4-4A0F-B80D-1E1373B731E3}"/>
    <cellStyle name="Comma 7 2 3 4 4" xfId="5644" xr:uid="{F532CD68-6166-443F-9488-BB83CCC2B3F3}"/>
    <cellStyle name="Comma 7 2 3 4 5" xfId="23328" xr:uid="{642D5F2B-5836-4285-9C1E-7397B1816207}"/>
    <cellStyle name="Comma 7 2 3 4 5 2" xfId="50508" xr:uid="{12392A1C-280D-4831-8248-ED074E33EAED}"/>
    <cellStyle name="Comma 7 2 3 4 6" xfId="13598" xr:uid="{B2F14836-43D6-45AA-8CF2-52017980E378}"/>
    <cellStyle name="Comma 7 2 3 4 6 2" xfId="40836" xr:uid="{CC1DE28E-6A51-4844-92FB-1B1501804E6E}"/>
    <cellStyle name="Comma 7 2 3 5" xfId="2648" xr:uid="{A2B19919-DE05-4DDC-AADA-800017D76C29}"/>
    <cellStyle name="Comma 7 2 3 5 2" xfId="5894" xr:uid="{61B73BCF-1C70-4200-B777-9C03DE87E193}"/>
    <cellStyle name="Comma 7 2 3 5 2 2" xfId="26696" xr:uid="{78D918CC-268F-4679-8AC5-4967DB4247B4}"/>
    <cellStyle name="Comma 7 2 3 5 2 2 2" xfId="53395" xr:uid="{CE1C6358-E1AE-431F-BF7E-A279B11DBE3F}"/>
    <cellStyle name="Comma 7 2 3 5 2 3" xfId="25995" xr:uid="{85F426F1-E096-42AC-8F91-FE0945A293AC}"/>
    <cellStyle name="Comma 7 2 3 5 2 4" xfId="15301" xr:uid="{C022C4A9-CCD0-4CAB-8F3F-3A90AC2D8D74}"/>
    <cellStyle name="Comma 7 2 3 5 2 4 2" xfId="42539" xr:uid="{775FCB87-8845-4801-B6F9-2C730BEC5298}"/>
    <cellStyle name="Comma 7 2 3 5 2 5" xfId="33262" xr:uid="{AAB68941-5CD6-4B18-80D4-1BCA9D37EC5C}"/>
    <cellStyle name="Comma 7 2 3 5 3" xfId="7754" xr:uid="{2DB94001-35E0-426D-8012-61EAEAB5A933}"/>
    <cellStyle name="Comma 7 2 3 5 3 2" xfId="18134" xr:uid="{3F49AD51-66F9-41F6-ADA3-D915A00799D2}"/>
    <cellStyle name="Comma 7 2 3 5 3 2 2" xfId="45372" xr:uid="{EEC7EB69-CFDC-4EB1-A767-FCD46A163F9F}"/>
    <cellStyle name="Comma 7 2 3 5 3 3" xfId="35122" xr:uid="{447AF72C-1BDC-4F88-A421-0DF33D34F1A6}"/>
    <cellStyle name="Comma 7 2 3 5 4" xfId="10587" xr:uid="{B1D26580-8DD1-46A2-9AA5-882AEEB4F2E7}"/>
    <cellStyle name="Comma 7 2 3 5 4 2" xfId="20967" xr:uid="{75FE714F-6BA0-42E5-B67F-7DF5E6C13C68}"/>
    <cellStyle name="Comma 7 2 3 5 4 2 2" xfId="48205" xr:uid="{7873C8E8-0AFF-4F4D-9A04-4A90BF7EDAA0}"/>
    <cellStyle name="Comma 7 2 3 5 4 3" xfId="37955" xr:uid="{7F0DDBBA-E36A-41E0-8CA1-34F00621C1A2}"/>
    <cellStyle name="Comma 7 2 3 5 5" xfId="24947" xr:uid="{B3BEAF92-155F-4FB4-83C3-0EC4646E9AC6}"/>
    <cellStyle name="Comma 7 2 3 5 5 2" xfId="51984" xr:uid="{F1E555A1-DC42-4220-B1C8-589A3A145D4A}"/>
    <cellStyle name="Comma 7 2 3 5 6" xfId="13017" xr:uid="{1C028D8B-4DA5-4ADE-8799-96B0AE814D0D}"/>
    <cellStyle name="Comma 7 2 3 5 6 2" xfId="40255" xr:uid="{967383CD-53A4-4819-91CA-FCFF34EC03A5}"/>
    <cellStyle name="Comma 7 2 3 5 7" xfId="30743" xr:uid="{081E8BF1-3FBC-4F61-AC06-6D8D72E3E794}"/>
    <cellStyle name="Comma 7 2 3 6" xfId="2334" xr:uid="{AAC2211E-2825-48B2-92D7-532AD20599F4}"/>
    <cellStyle name="Comma 7 2 3 6 2" xfId="7442" xr:uid="{CEC24B84-4167-4943-84E9-CB25BD3DB914}"/>
    <cellStyle name="Comma 7 2 3 6 2 2" xfId="17822" xr:uid="{F9F019E7-627D-4C84-91D7-399F97A569C6}"/>
    <cellStyle name="Comma 7 2 3 6 2 2 2" xfId="45060" xr:uid="{0BDBB7CA-2194-4F2D-9EEC-C2B0B79CFFBB}"/>
    <cellStyle name="Comma 7 2 3 6 2 3" xfId="34810" xr:uid="{1CC23807-AD1D-4B1B-8CEE-01CCE382D926}"/>
    <cellStyle name="Comma 7 2 3 6 3" xfId="10275" xr:uid="{0B363E5D-B98A-41FF-8BEE-5F730F04E4A2}"/>
    <cellStyle name="Comma 7 2 3 6 3 2" xfId="20655" xr:uid="{D3FF9D95-8028-4EE0-AC14-97DB3BF83A99}"/>
    <cellStyle name="Comma 7 2 3 6 3 2 2" xfId="47893" xr:uid="{F4AA187F-41BD-44E1-AD8A-FBFB65C73DCA}"/>
    <cellStyle name="Comma 7 2 3 6 3 3" xfId="37643" xr:uid="{C9C2EE12-2F75-4413-A774-7A5FEE3023DA}"/>
    <cellStyle name="Comma 7 2 3 6 4" xfId="22813" xr:uid="{8B690B13-04B0-43F9-AB15-98633536F878}"/>
    <cellStyle name="Comma 7 2 3 6 4 2" xfId="50034" xr:uid="{C9A8F3AF-08BD-4644-9FCE-9C9C83928167}"/>
    <cellStyle name="Comma 7 2 3 6 5" xfId="25973" xr:uid="{1BB10BDB-1148-4FED-ACF3-86A011BC68EE}"/>
    <cellStyle name="Comma 7 2 3 6 6" xfId="14989" xr:uid="{8D16CE59-65C1-4355-8479-1209C79E6146}"/>
    <cellStyle name="Comma 7 2 3 6 6 2" xfId="42227" xr:uid="{14EF9EDF-5473-4367-A3E8-28A9BFC9574F}"/>
    <cellStyle name="Comma 7 2 3 6 7" xfId="30431" xr:uid="{48F48849-D491-42E6-B3C0-40CE336A5FC7}"/>
    <cellStyle name="Comma 7 2 3 7" xfId="3873" xr:uid="{C70A7AF6-66B2-49EE-8E1B-3D00A23A58BF}"/>
    <cellStyle name="Comma 7 2 3 7 2" xfId="8687" xr:uid="{AB9C1A45-3A75-4CAB-A06E-7A2DA2D2405D}"/>
    <cellStyle name="Comma 7 2 3 7 2 2" xfId="19067" xr:uid="{F9231BE6-E4B5-4579-A042-89CC20A6241F}"/>
    <cellStyle name="Comma 7 2 3 7 2 2 2" xfId="46305" xr:uid="{3F5146F0-B4B4-4B50-9B7F-4FEFF2B97783}"/>
    <cellStyle name="Comma 7 2 3 7 2 3" xfId="36055" xr:uid="{0073978F-EE3C-4566-B162-2C60C3288DDF}"/>
    <cellStyle name="Comma 7 2 3 7 3" xfId="11520" xr:uid="{48EBCF83-6E22-4E44-A06D-CE69060FDEB9}"/>
    <cellStyle name="Comma 7 2 3 7 3 2" xfId="21900" xr:uid="{60110019-3D20-4942-8818-98C2C501BC15}"/>
    <cellStyle name="Comma 7 2 3 7 3 2 2" xfId="49138" xr:uid="{FBE98DAE-D75A-4D77-BBA5-FDDB2EA36D43}"/>
    <cellStyle name="Comma 7 2 3 7 3 3" xfId="38888" xr:uid="{378A6DEE-37E3-46CA-A817-E9B0AD646938}"/>
    <cellStyle name="Comma 7 2 3 7 4" xfId="28445" xr:uid="{9980E1DA-3C58-4DF8-942C-2181EB6FD06D}"/>
    <cellStyle name="Comma 7 2 3 7 4 2" xfId="54773" xr:uid="{B0EF6D6D-E521-4043-B800-5632BB44EFDA}"/>
    <cellStyle name="Comma 7 2 3 7 5" xfId="27130" xr:uid="{EA2514EE-8FE3-45C2-A7B0-BC104CF29A00}"/>
    <cellStyle name="Comma 7 2 3 7 6" xfId="16234" xr:uid="{BAB29AB3-1DB3-4D8A-B205-EED4F764DC0E}"/>
    <cellStyle name="Comma 7 2 3 7 6 2" xfId="43472" xr:uid="{C2B49C35-C370-4A45-AF58-11E6D664611C}"/>
    <cellStyle name="Comma 7 2 3 7 7" xfId="31676" xr:uid="{FB216BEA-4BB8-4E93-BA33-A2F8D017663B}"/>
    <cellStyle name="Comma 7 2 3 8" xfId="4931" xr:uid="{DF2F279E-FE4E-4EC6-9286-61A78ABC410E}"/>
    <cellStyle name="Comma 7 2 3 8 2" xfId="14223" xr:uid="{FD64DA7F-373E-4CE2-BD4E-CD73094B7BDF}"/>
    <cellStyle name="Comma 7 2 3 8 2 2" xfId="41461" xr:uid="{AE07D5EE-DF0B-4799-867A-4FDD6D7A236D}"/>
    <cellStyle name="Comma 7 2 3 8 3" xfId="32495" xr:uid="{31A76692-FC7F-481A-9D94-F25DCA0105C6}"/>
    <cellStyle name="Comma 7 2 3 9" xfId="6676" xr:uid="{86B29F29-B2FE-4B5A-AA8D-3F2FAA795D86}"/>
    <cellStyle name="Comma 7 2 3 9 2" xfId="17056" xr:uid="{C359A86A-3ECF-4319-905A-87B9E80CA4A0}"/>
    <cellStyle name="Comma 7 2 3 9 2 2" xfId="44294" xr:uid="{FA4945A9-982F-46D0-A7E5-87EEEF90860E}"/>
    <cellStyle name="Comma 7 2 3 9 3" xfId="34044" xr:uid="{A0D66DD5-FE6D-4A45-9CA5-E4FB1767A07B}"/>
    <cellStyle name="Comma 7 2 4" xfId="565" xr:uid="{60B2884D-3AE4-4F15-91F2-CDD425625038}"/>
    <cellStyle name="Comma 7 2 4 10" xfId="12705" xr:uid="{12EFC4E1-CE20-45AB-8EDF-EF8DD83B425D}"/>
    <cellStyle name="Comma 7 2 4 10 2" xfId="39943" xr:uid="{7D4CB1B9-9455-4016-BA32-FA44DBF60AC6}"/>
    <cellStyle name="Comma 7 2 4 11" xfId="29666" xr:uid="{D26AAE33-2ECF-490B-991D-8335B5919A3F}"/>
    <cellStyle name="Comma 7 2 4 2" xfId="1783" xr:uid="{DFFC37E5-4214-4672-AF3F-CFF88197958E}"/>
    <cellStyle name="Comma 7 2 4 2 2" xfId="3113" xr:uid="{4FD000B1-6646-4EBF-9A76-3E7B08FC4F8D}"/>
    <cellStyle name="Comma 7 2 4 2 2 2" xfId="8174" xr:uid="{F5C8C0C6-F7FD-4C59-B41D-3F8D48432400}"/>
    <cellStyle name="Comma 7 2 4 2 2 2 2" xfId="28849" xr:uid="{30EFF64E-9154-45A3-8CC3-E122856A1F85}"/>
    <cellStyle name="Comma 7 2 4 2 2 2 2 2" xfId="55106" xr:uid="{C20A491F-37FD-4DAA-ACB9-4088367C682D}"/>
    <cellStyle name="Comma 7 2 4 2 2 2 3" xfId="28644" xr:uid="{4312C565-7484-4E4A-880F-53982AC9C021}"/>
    <cellStyle name="Comma 7 2 4 2 2 2 4" xfId="18554" xr:uid="{79C4F29F-B72D-403F-A0F0-8444A5B9D4A4}"/>
    <cellStyle name="Comma 7 2 4 2 2 2 4 2" xfId="45792" xr:uid="{8AA92D44-9C2A-4577-AFFD-AD967EF5122C}"/>
    <cellStyle name="Comma 7 2 4 2 2 2 5" xfId="35542" xr:uid="{7F19E905-28F9-4FF8-81A7-1B5F725D2C8D}"/>
    <cellStyle name="Comma 7 2 4 2 2 3" xfId="11007" xr:uid="{27629048-11FA-43F5-88BB-A809F5022F9D}"/>
    <cellStyle name="Comma 7 2 4 2 2 3 2" xfId="21387" xr:uid="{D5894E4D-A05C-43B8-9DAA-AE46C92D1540}"/>
    <cellStyle name="Comma 7 2 4 2 2 3 2 2" xfId="48625" xr:uid="{A96D0E0F-88B0-4C0B-B813-C2B263C6FBDB}"/>
    <cellStyle name="Comma 7 2 4 2 2 3 3" xfId="38375" xr:uid="{E6EFC359-402D-4293-8A83-6FF61C05104B}"/>
    <cellStyle name="Comma 7 2 4 2 2 4" xfId="24525" xr:uid="{F82D13CE-8E22-4C2F-91B6-C97D1E81926B}"/>
    <cellStyle name="Comma 7 2 4 2 2 4 2" xfId="51596" xr:uid="{4F2B7948-E26B-4B14-BAB8-A9DEBBA0981B}"/>
    <cellStyle name="Comma 7 2 4 2 2 5" xfId="15721" xr:uid="{65359D53-41C0-433E-9876-E5BBB2F0DDDC}"/>
    <cellStyle name="Comma 7 2 4 2 2 5 2" xfId="42959" xr:uid="{5CDCEF1A-3DE1-475B-AB1D-B456312916B9}"/>
    <cellStyle name="Comma 7 2 4 2 2 6" xfId="31163" xr:uid="{5F32261A-707B-4500-A91E-0060926F12D5}"/>
    <cellStyle name="Comma 7 2 4 2 3" xfId="3630" xr:uid="{DF478620-A5C0-43B1-BB8E-C595B2A0CDC4}"/>
    <cellStyle name="Comma 7 2 4 2 4" xfId="5647" xr:uid="{014A280A-7F42-4E7C-A895-2513070B7A81}"/>
    <cellStyle name="Comma 7 2 4 2 5" xfId="24151" xr:uid="{A8B2A0A9-DBA0-40D9-8071-FE1D4CAD98E6}"/>
    <cellStyle name="Comma 7 2 4 2 5 2" xfId="51259" xr:uid="{24857E45-E121-4083-856A-74C2A89BF0D0}"/>
    <cellStyle name="Comma 7 2 4 2 6" xfId="13601" xr:uid="{0FAC9930-455A-4775-B7DA-7D6B714FBFB2}"/>
    <cellStyle name="Comma 7 2 4 2 6 2" xfId="40839" xr:uid="{BCFD6978-87AC-4E20-92E8-40BA5FCCF7D9}"/>
    <cellStyle name="Comma 7 2 4 3" xfId="1784" xr:uid="{92672E55-BD6C-4830-B4D9-B5FF3ACC04B8}"/>
    <cellStyle name="Comma 7 2 4 3 2" xfId="2729" xr:uid="{C53B5DA9-2493-4884-B4FB-95CDC1EA9B56}"/>
    <cellStyle name="Comma 7 2 4 3 2 2" xfId="7834" xr:uid="{C18691BD-EFE5-442D-A779-BF38BF26A9E0}"/>
    <cellStyle name="Comma 7 2 4 3 2 2 2" xfId="18214" xr:uid="{0229A0C8-65C5-4628-83CE-65B2BEA5C761}"/>
    <cellStyle name="Comma 7 2 4 3 2 2 2 2" xfId="45452" xr:uid="{D88FFC63-2CA6-4F05-8B6A-EAF06AF9F054}"/>
    <cellStyle name="Comma 7 2 4 3 2 2 3" xfId="35202" xr:uid="{C4C3F9FE-6646-41CC-9AE0-20189AA7678A}"/>
    <cellStyle name="Comma 7 2 4 3 2 3" xfId="10667" xr:uid="{B1336FC7-6492-4EE5-9584-50172694220E}"/>
    <cellStyle name="Comma 7 2 4 3 2 3 2" xfId="21047" xr:uid="{B343A462-DF59-4F0F-86BF-A20902B1473E}"/>
    <cellStyle name="Comma 7 2 4 3 2 3 2 2" xfId="48285" xr:uid="{D3491B56-58E7-46E6-9FBC-DFD259AF39C6}"/>
    <cellStyle name="Comma 7 2 4 3 2 3 3" xfId="38035" xr:uid="{E8F237A8-9C45-4259-AA4F-ECB0F05B7F36}"/>
    <cellStyle name="Comma 7 2 4 3 2 4" xfId="15381" xr:uid="{C4EFCE79-272D-4FC2-A088-E9605074F700}"/>
    <cellStyle name="Comma 7 2 4 3 2 4 2" xfId="42619" xr:uid="{02AE4CFE-E004-42F8-AB73-CFB20A017552}"/>
    <cellStyle name="Comma 7 2 4 3 2 5" xfId="30823" xr:uid="{FBE96FC5-7B50-4D4F-9AA0-C71220A6CD90}"/>
    <cellStyle name="Comma 7 2 4 3 3" xfId="3742" xr:uid="{EAA941DC-4774-40D6-98DE-C381A98E45D9}"/>
    <cellStyle name="Comma 7 2 4 3 4" xfId="5648" xr:uid="{CEE2B532-960C-42FA-AEC6-595E337CE434}"/>
    <cellStyle name="Comma 7 2 4 3 5" xfId="25184" xr:uid="{0E5CC79D-72D8-45D2-A11B-0A2640C33FA1}"/>
    <cellStyle name="Comma 7 2 4 3 5 2" xfId="52202" xr:uid="{98219FB8-ED88-43E5-8A87-A4903CEAE19D}"/>
    <cellStyle name="Comma 7 2 4 3 6" xfId="13118" xr:uid="{3B807C7A-E07E-4EC6-BEB3-B10B8CBC03CF}"/>
    <cellStyle name="Comma 7 2 4 3 6 2" xfId="40356" xr:uid="{7007D219-DCB7-43FB-A262-01A8E6969903}"/>
    <cellStyle name="Comma 7 2 4 4" xfId="1782" xr:uid="{AD349BB2-F82D-404A-803F-DCF27FB96EC4}"/>
    <cellStyle name="Comma 7 2 4 4 2" xfId="4729" xr:uid="{89D94817-9544-4A4E-8FBE-BB7036A77144}"/>
    <cellStyle name="Comma 7 2 4 4 2 2" xfId="9448" xr:uid="{018CC1A6-9A39-4C6C-BB2B-F91D9AC83083}"/>
    <cellStyle name="Comma 7 2 4 4 2 2 2" xfId="19828" xr:uid="{A881D83C-3679-46F3-8E6D-BF81F23C03EA}"/>
    <cellStyle name="Comma 7 2 4 4 2 2 2 2" xfId="47066" xr:uid="{A1577808-E63C-4CE7-AE16-93DC22453EC8}"/>
    <cellStyle name="Comma 7 2 4 4 2 2 3" xfId="36816" xr:uid="{08B23A45-9B32-477B-AD06-DD2B6288D7F3}"/>
    <cellStyle name="Comma 7 2 4 4 2 3" xfId="12281" xr:uid="{6E36013B-28A6-47C0-A61B-496666EA25B8}"/>
    <cellStyle name="Comma 7 2 4 4 2 3 2" xfId="22661" xr:uid="{742F66DB-4F58-49C9-9F37-CD2C933BE623}"/>
    <cellStyle name="Comma 7 2 4 4 2 3 2 2" xfId="49899" xr:uid="{BAA0D729-DF63-4657-8901-E33365AE36D9}"/>
    <cellStyle name="Comma 7 2 4 4 2 3 3" xfId="39649" xr:uid="{40F95CE9-6F3F-4D8B-9221-C305CBBEE091}"/>
    <cellStyle name="Comma 7 2 4 4 2 4" xfId="26531" xr:uid="{E25FE861-7F57-4EDC-B393-C9C9F89C310A}"/>
    <cellStyle name="Comma 7 2 4 4 2 4 2" xfId="53268" xr:uid="{88BFB544-FAE4-4326-97EE-836667D447DA}"/>
    <cellStyle name="Comma 7 2 4 4 2 5" xfId="27281" xr:uid="{9B43908E-1AED-41F8-A55F-C802FE4B3369}"/>
    <cellStyle name="Comma 7 2 4 4 2 6" xfId="16995" xr:uid="{DC4CEFD8-3675-4FAF-B2C4-F82845C7239C}"/>
    <cellStyle name="Comma 7 2 4 4 2 6 2" xfId="44233" xr:uid="{56A6B293-D8EF-435D-87B6-63B85977BEB3}"/>
    <cellStyle name="Comma 7 2 4 4 2 7" xfId="32437" xr:uid="{8C5B1776-575E-4D9E-9EAF-EF1BCADEB906}"/>
    <cellStyle name="Comma 7 2 4 4 3" xfId="23787" xr:uid="{3847CF59-9E3E-4931-B2BE-577179508213}"/>
    <cellStyle name="Comma 7 2 4 5" xfId="4180" xr:uid="{991F523C-9A1C-4ADD-BFCA-178FB7770198}"/>
    <cellStyle name="Comma 7 2 4 5 2" xfId="8933" xr:uid="{2F9ACC61-4D79-4F42-B232-6E4079F52411}"/>
    <cellStyle name="Comma 7 2 4 5 2 2" xfId="29041" xr:uid="{922431B1-9475-4203-8DFB-2D432181BACB}"/>
    <cellStyle name="Comma 7 2 4 5 2 2 2" xfId="55298" xr:uid="{858F3064-DA22-4790-BC56-890D05A8C26E}"/>
    <cellStyle name="Comma 7 2 4 5 2 3" xfId="28307" xr:uid="{8C269EE8-1C48-40F3-915B-C092B887B916}"/>
    <cellStyle name="Comma 7 2 4 5 2 4" xfId="19313" xr:uid="{BC4BD5A0-1166-4C93-883B-FA2DDF2D408F}"/>
    <cellStyle name="Comma 7 2 4 5 2 4 2" xfId="46551" xr:uid="{228916B2-FBA3-4538-B82C-F635A3CDDF3B}"/>
    <cellStyle name="Comma 7 2 4 5 2 5" xfId="36301" xr:uid="{23573BEC-8A7B-4ECA-B10D-8E3D3EC492F9}"/>
    <cellStyle name="Comma 7 2 4 5 3" xfId="11766" xr:uid="{5BEE7B0A-FE22-4232-BD40-A243040645E2}"/>
    <cellStyle name="Comma 7 2 4 5 3 2" xfId="22146" xr:uid="{46438DFA-F4D3-468F-9202-D856FD6680B5}"/>
    <cellStyle name="Comma 7 2 4 5 3 2 2" xfId="49384" xr:uid="{46692A55-12F8-4D8C-A96D-B3FD2873C4F9}"/>
    <cellStyle name="Comma 7 2 4 5 3 3" xfId="39134" xr:uid="{AF8A8BA6-4651-4C11-9E78-67B093EAE5BA}"/>
    <cellStyle name="Comma 7 2 4 5 4" xfId="24857" xr:uid="{9DFD38D8-6EA0-4A23-9B52-A1123533E153}"/>
    <cellStyle name="Comma 7 2 4 5 4 2" xfId="51901" xr:uid="{ADCAD6D0-BCA8-4D52-AD87-779CAEEBB197}"/>
    <cellStyle name="Comma 7 2 4 5 5" xfId="16480" xr:uid="{EDF7B0FF-2F8C-4FE0-B06B-5A83FD537779}"/>
    <cellStyle name="Comma 7 2 4 5 5 2" xfId="43718" xr:uid="{419560B7-ED32-444B-9856-3859D4386A6F}"/>
    <cellStyle name="Comma 7 2 4 5 6" xfId="31922" xr:uid="{B20A5E7B-D7B2-468F-911F-851D7D3144B0}"/>
    <cellStyle name="Comma 7 2 4 6" xfId="4932" xr:uid="{9474B18C-9269-4296-8D41-64A58BF15BD6}"/>
    <cellStyle name="Comma 7 2 4 6 2" xfId="26369" xr:uid="{7CBAEC41-4A5F-4EAB-A639-E0ACE5B7235B}"/>
    <cellStyle name="Comma 7 2 4 6 2 2" xfId="53148" xr:uid="{25C6E46A-7326-4CF6-8C7E-779E70C6A714}"/>
    <cellStyle name="Comma 7 2 4 6 3" xfId="27412" xr:uid="{396FF68E-82D6-4D32-B25B-901E69DF5625}"/>
    <cellStyle name="Comma 7 2 4 6 4" xfId="14224" xr:uid="{282E15DE-FE84-4E6A-AA81-C1FEBC7FA503}"/>
    <cellStyle name="Comma 7 2 4 6 4 2" xfId="41462" xr:uid="{BBBF4549-7F38-494B-96EC-D8D05B43DB92}"/>
    <cellStyle name="Comma 7 2 4 6 5" xfId="32496" xr:uid="{19FB5593-2667-4964-92F8-2D86F1D7FE69}"/>
    <cellStyle name="Comma 7 2 4 7" xfId="6677" xr:uid="{0D8D5693-46AC-47D4-971B-7E615AAB1F1B}"/>
    <cellStyle name="Comma 7 2 4 7 2" xfId="27877" xr:uid="{A70FEBC5-08DB-4756-AF58-34A3F01E48A0}"/>
    <cellStyle name="Comma 7 2 4 7 2 2" xfId="54327" xr:uid="{C6E45397-AB85-4CCD-B8E1-A8DC58C1C200}"/>
    <cellStyle name="Comma 7 2 4 7 3" xfId="28633" xr:uid="{2EACC517-06CF-46B3-9F1F-0E821BC504D2}"/>
    <cellStyle name="Comma 7 2 4 7 4" xfId="17057" xr:uid="{E5D663ED-CCB3-47F6-9D78-1B9E9C378DC4}"/>
    <cellStyle name="Comma 7 2 4 7 4 2" xfId="44295" xr:uid="{8D0CFF87-B4AF-4E70-A01C-86978E6E7B75}"/>
    <cellStyle name="Comma 7 2 4 7 5" xfId="34045" xr:uid="{A7BBDDE9-AF2D-4955-8325-D4836AC73565}"/>
    <cellStyle name="Comma 7 2 4 8" xfId="9510" xr:uid="{30AC9F70-19AE-4EDF-9461-55871BF6041B}"/>
    <cellStyle name="Comma 7 2 4 8 2" xfId="19890" xr:uid="{CD289557-77F8-47CC-8509-2BF41E908E14}"/>
    <cellStyle name="Comma 7 2 4 8 2 2" xfId="47128" xr:uid="{E695FC41-C495-43C9-8935-BFB3436A7D97}"/>
    <cellStyle name="Comma 7 2 4 8 3" xfId="36878" xr:uid="{452A7873-045B-4A6B-8E37-318501152B09}"/>
    <cellStyle name="Comma 7 2 4 9" xfId="24557" xr:uid="{C1AB2B55-F484-467D-9D66-575F72C13149}"/>
    <cellStyle name="Comma 7 2 4 9 2" xfId="51627" xr:uid="{0D2E017D-50DA-4F3D-ABBC-D132B0E48848}"/>
    <cellStyle name="Comma 7 2 5" xfId="566" xr:uid="{7FFE27E0-50CC-468F-96D1-0755EC27A689}"/>
    <cellStyle name="Comma 7 2 5 10" xfId="13602" xr:uid="{D235B62D-8CB1-44A8-B6C4-CD3464B8DEB8}"/>
    <cellStyle name="Comma 7 2 5 10 2" xfId="40840" xr:uid="{5EC26842-FF59-45BD-8086-81D0BA9AA9AB}"/>
    <cellStyle name="Comma 7 2 5 11" xfId="29667" xr:uid="{4DF5002B-EE98-4E5F-B68A-F92D299EF334}"/>
    <cellStyle name="Comma 7 2 5 2" xfId="1786" xr:uid="{1F66256E-2D67-4D03-8B68-76E499F98DE4}"/>
    <cellStyle name="Comma 7 2 5 2 2" xfId="23840" xr:uid="{D3A6086E-95DF-4F2C-AA51-470362DD4CAB}"/>
    <cellStyle name="Comma 7 2 5 2 3" xfId="25671" xr:uid="{30C2173C-80B0-4831-A72D-F4883AC7B876}"/>
    <cellStyle name="Comma 7 2 5 2 3 2" xfId="52647" xr:uid="{5C3424DF-E78F-471D-8B4D-A0E19CB5ADD2}"/>
    <cellStyle name="Comma 7 2 5 3" xfId="1787" xr:uid="{24DBD347-5671-4345-9B6E-3ED47D6E3216}"/>
    <cellStyle name="Comma 7 2 5 4" xfId="1785" xr:uid="{BAE67B61-77D8-41CE-B57A-A92EB0A7C649}"/>
    <cellStyle name="Comma 7 2 5 5" xfId="4463" xr:uid="{674360B8-E422-4F3F-8983-CFA1D8AAE347}"/>
    <cellStyle name="Comma 7 2 5 5 2" xfId="9216" xr:uid="{A369C189-A966-48B0-8B3A-BC9F5980C395}"/>
    <cellStyle name="Comma 7 2 5 5 2 2" xfId="19596" xr:uid="{4034DE96-442D-45BC-9C20-CD3FAA2663F8}"/>
    <cellStyle name="Comma 7 2 5 5 2 2 2" xfId="46834" xr:uid="{A4706F32-5F3B-47C8-AA75-AA14F0EF0A17}"/>
    <cellStyle name="Comma 7 2 5 5 2 3" xfId="36584" xr:uid="{064D06C8-763D-4F32-AD1E-8DBCE8A95A16}"/>
    <cellStyle name="Comma 7 2 5 5 3" xfId="12049" xr:uid="{C83097FC-EC95-48D2-860A-49B0EF10A887}"/>
    <cellStyle name="Comma 7 2 5 5 3 2" xfId="22429" xr:uid="{0D6DA9D4-AE83-4F97-AD26-0E7A9DA2ECE4}"/>
    <cellStyle name="Comma 7 2 5 5 3 2 2" xfId="49667" xr:uid="{987747AE-18F3-4672-A10C-DB04FD5AB051}"/>
    <cellStyle name="Comma 7 2 5 5 3 3" xfId="39417" xr:uid="{EB221197-6554-4A71-A048-A6A45B107E53}"/>
    <cellStyle name="Comma 7 2 5 5 4" xfId="16763" xr:uid="{D396DAD6-D70D-49B6-852F-A87DDD447835}"/>
    <cellStyle name="Comma 7 2 5 5 4 2" xfId="44001" xr:uid="{8C2569E8-1CA1-49AD-AF44-1184FFC96BE6}"/>
    <cellStyle name="Comma 7 2 5 5 5" xfId="32205" xr:uid="{3B254587-60B5-4AFA-83EE-85068D50DCEB}"/>
    <cellStyle name="Comma 7 2 5 6" xfId="4933" xr:uid="{1A7AA259-8DE6-4E97-9872-86FB6D41AA3F}"/>
    <cellStyle name="Comma 7 2 5 6 2" xfId="14225" xr:uid="{7DACDEFE-ECEC-4ED5-A9F0-B00ABEC3AC8B}"/>
    <cellStyle name="Comma 7 2 5 6 2 2" xfId="41463" xr:uid="{FB57557C-8279-4275-A94F-8303B90755D6}"/>
    <cellStyle name="Comma 7 2 5 6 3" xfId="32497" xr:uid="{F555688E-C78D-4686-9EDD-8D0144A2CD40}"/>
    <cellStyle name="Comma 7 2 5 7" xfId="6678" xr:uid="{68177248-DD45-46A8-B686-DAD8C8D027F7}"/>
    <cellStyle name="Comma 7 2 5 7 2" xfId="17058" xr:uid="{99A27E79-9E90-475F-B97A-0389B5391882}"/>
    <cellStyle name="Comma 7 2 5 7 2 2" xfId="44296" xr:uid="{F2095291-EE7C-4E1C-AB3C-71700659D2FC}"/>
    <cellStyle name="Comma 7 2 5 7 3" xfId="34046" xr:uid="{9BDFBCE6-E9E1-405C-BEEA-B256E7FAB805}"/>
    <cellStyle name="Comma 7 2 5 8" xfId="9511" xr:uid="{FFCD65F4-A5C6-42DF-84E4-08F1B267001D}"/>
    <cellStyle name="Comma 7 2 5 8 2" xfId="19891" xr:uid="{BA3AE532-DD5F-4A1B-B8F0-907D7ABF06CE}"/>
    <cellStyle name="Comma 7 2 5 8 2 2" xfId="47129" xr:uid="{8AA635CD-0244-47D8-BAC8-24150404C057}"/>
    <cellStyle name="Comma 7 2 5 8 3" xfId="36879" xr:uid="{76F51FC4-CB6F-448E-93BD-BF46D97DDD4D}"/>
    <cellStyle name="Comma 7 2 5 9" xfId="23607" xr:uid="{A5305EAE-20B0-4D03-9169-05215E966CF6}"/>
    <cellStyle name="Comma 7 2 5 9 2" xfId="50771" xr:uid="{4FCAEDAF-2398-42D4-A0A8-662427541B87}"/>
    <cellStyle name="Comma 7 2 6" xfId="1788" xr:uid="{14C2CA3C-B667-4639-916C-813C339CFCD2}"/>
    <cellStyle name="Comma 7 2 6 2" xfId="2926" xr:uid="{B96D9F81-5E7D-4091-A17F-7DAC46E1D9AE}"/>
    <cellStyle name="Comma 7 2 6 2 2" xfId="8024" xr:uid="{EDBE35FE-9A3F-4B5C-B764-C7CE1C47A704}"/>
    <cellStyle name="Comma 7 2 6 2 2 2" xfId="26928" xr:uid="{E8257AE8-04BD-4A3D-A7DF-087AD9735DF6}"/>
    <cellStyle name="Comma 7 2 6 2 2 2 2" xfId="53586" xr:uid="{69E5B9BD-8850-4307-AD56-25D30708CB74}"/>
    <cellStyle name="Comma 7 2 6 2 2 3" xfId="26734" xr:uid="{7FE8E15A-EFC6-41B4-A516-0446E787E7DB}"/>
    <cellStyle name="Comma 7 2 6 2 2 4" xfId="18404" xr:uid="{BEDDE361-4983-4001-A76A-562198FB20A1}"/>
    <cellStyle name="Comma 7 2 6 2 2 4 2" xfId="45642" xr:uid="{361F6913-B8E7-496E-9CE5-B0D4DA172B15}"/>
    <cellStyle name="Comma 7 2 6 2 2 5" xfId="35392" xr:uid="{8F35975B-4A25-4AF9-AB2A-E179D71CC6AC}"/>
    <cellStyle name="Comma 7 2 6 2 3" xfId="10857" xr:uid="{2C6808E0-30FC-4871-AE1B-777D55D9F9BD}"/>
    <cellStyle name="Comma 7 2 6 2 3 2" xfId="21237" xr:uid="{4242EBFA-00B3-4762-9766-69E08F36FCD7}"/>
    <cellStyle name="Comma 7 2 6 2 3 2 2" xfId="48475" xr:uid="{5F4CADE1-2E82-49E1-B573-3BB07CCBE9E7}"/>
    <cellStyle name="Comma 7 2 6 2 3 3" xfId="38225" xr:uid="{0693C52D-4D3E-4D82-856E-44E6D8F9BD96}"/>
    <cellStyle name="Comma 7 2 6 2 4" xfId="23844" xr:uid="{F2325634-4B8C-4515-A2D5-9F1236BA52A4}"/>
    <cellStyle name="Comma 7 2 6 2 4 2" xfId="50979" xr:uid="{E8DF6FE4-7719-4C50-B3B9-1925B3617D79}"/>
    <cellStyle name="Comma 7 2 6 2 5" xfId="15571" xr:uid="{18AE18ED-F8D4-4222-8688-41EFBF07B425}"/>
    <cellStyle name="Comma 7 2 6 2 5 2" xfId="42809" xr:uid="{D6278FF1-1888-4B88-89C0-0F43226E57BF}"/>
    <cellStyle name="Comma 7 2 6 2 6" xfId="31013" xr:uid="{CE338A3E-F6D5-4D63-9B9E-7A04CC66DEDD}"/>
    <cellStyle name="Comma 7 2 6 3" xfId="3736" xr:uid="{0DFB509D-7615-4051-B902-5B497D20CAF3}"/>
    <cellStyle name="Comma 7 2 6 4" xfId="5649" xr:uid="{EC108EEC-6500-4119-B03F-FA75E70CB662}"/>
    <cellStyle name="Comma 7 2 6 5" xfId="23370" xr:uid="{0E08B6A1-9AFC-4C32-B74F-76BDDED5C682}"/>
    <cellStyle name="Comma 7 2 6 5 2" xfId="50550" xr:uid="{D60E0C08-3A65-4F42-B095-77AF42EF5F7D}"/>
    <cellStyle name="Comma 7 2 6 6" xfId="13403" xr:uid="{BAC15B1B-C8D9-4209-AF44-69481FAC394A}"/>
    <cellStyle name="Comma 7 2 6 6 2" xfId="40641" xr:uid="{84A96DEA-2315-482E-83CF-58897A715D06}"/>
    <cellStyle name="Comma 7 2 7" xfId="1789" xr:uid="{75E70819-3559-42F0-94AC-3B7423DAC069}"/>
    <cellStyle name="Comma 7 2 7 2" xfId="2545" xr:uid="{5E6B7C5A-B7F9-42F0-9C97-BE57682C8285}"/>
    <cellStyle name="Comma 7 2 7 2 2" xfId="7651" xr:uid="{F0660341-C2E2-4C24-809E-A1D0AE25EEA0}"/>
    <cellStyle name="Comma 7 2 7 2 2 2" xfId="18031" xr:uid="{18BB7B73-BC7C-4DD5-8696-1023D5B413B4}"/>
    <cellStyle name="Comma 7 2 7 2 2 2 2" xfId="45269" xr:uid="{3BD7C49D-F8F1-47CC-A82B-B368887DAE6A}"/>
    <cellStyle name="Comma 7 2 7 2 2 3" xfId="35019" xr:uid="{80A9E891-866C-4787-B7BE-D05EB0314A7B}"/>
    <cellStyle name="Comma 7 2 7 2 3" xfId="10484" xr:uid="{D78427F2-FC27-4EC3-BB66-BB134FA6D2D1}"/>
    <cellStyle name="Comma 7 2 7 2 3 2" xfId="20864" xr:uid="{4E492299-894B-480A-A3DF-3AC151F9AF4E}"/>
    <cellStyle name="Comma 7 2 7 2 3 2 2" xfId="48102" xr:uid="{2E398DFC-527D-485B-BEB7-3E5848639120}"/>
    <cellStyle name="Comma 7 2 7 2 3 3" xfId="37852" xr:uid="{707F3F9E-58B1-4E4E-8334-4895E8A52758}"/>
    <cellStyle name="Comma 7 2 7 2 4" xfId="26106" xr:uid="{CEA201DA-7585-44A4-BB22-BE3EC0CC113C}"/>
    <cellStyle name="Comma 7 2 7 2 4 2" xfId="52948" xr:uid="{7E830004-E9DB-43A8-87F1-8C4E84E6DBFA}"/>
    <cellStyle name="Comma 7 2 7 2 5" xfId="27446" xr:uid="{A93D9953-1DA5-4F46-8A56-15AC8EC8F1A9}"/>
    <cellStyle name="Comma 7 2 7 2 6" xfId="15198" xr:uid="{10449CEC-3A16-4598-B9D4-D6AD954D8A83}"/>
    <cellStyle name="Comma 7 2 7 2 6 2" xfId="42436" xr:uid="{617D7434-B12C-4686-B90C-1938C24B4025}"/>
    <cellStyle name="Comma 7 2 7 2 7" xfId="30640" xr:uid="{E8F95050-7335-47DE-8F86-9869F4BF4C82}"/>
    <cellStyle name="Comma 7 2 7 3" xfId="3672" xr:uid="{3D271079-7CA7-4222-B8EC-BA76E28E455F}"/>
    <cellStyle name="Comma 7 2 7 4" xfId="5650" xr:uid="{7F446DC6-79DD-4D5D-88CF-A5DC3ADAFDB7}"/>
    <cellStyle name="Comma 7 2 7 5" xfId="25612" xr:uid="{72D55D50-E42D-4E1A-848A-9FC5F02BFCA4}"/>
    <cellStyle name="Comma 7 2 7 5 2" xfId="52601" xr:uid="{2385A275-ADD6-41CC-ADD0-4C754D296E8A}"/>
    <cellStyle name="Comma 7 2 7 6" xfId="12914" xr:uid="{0E1338E9-5A66-430F-AF16-75CA0E0B3BAC}"/>
    <cellStyle name="Comma 7 2 7 6 2" xfId="40152" xr:uid="{566E0CA3-88D5-4DDA-A2DD-26631FD00BD2}"/>
    <cellStyle name="Comma 7 2 8" xfId="1769" xr:uid="{F098E1AC-6C4A-4943-A68A-6D86D7A5A69A}"/>
    <cellStyle name="Comma 7 2 8 2" xfId="2239" xr:uid="{7C36A032-EB4B-45DF-B428-56ECFB3B7AAE}"/>
    <cellStyle name="Comma 7 2 8 2 2" xfId="7347" xr:uid="{6423FB50-EB0D-4287-8F8E-05FDABE2BAF6}"/>
    <cellStyle name="Comma 7 2 8 2 2 2" xfId="17727" xr:uid="{669B30F5-F5A6-4A14-9BB2-E106B6248A06}"/>
    <cellStyle name="Comma 7 2 8 2 2 2 2" xfId="44965" xr:uid="{CAEAEA01-C35C-4FD8-9180-FC353943C33D}"/>
    <cellStyle name="Comma 7 2 8 2 2 3" xfId="34715" xr:uid="{BECF4B90-4F8B-4201-94BD-4A01913BC59E}"/>
    <cellStyle name="Comma 7 2 8 2 3" xfId="10180" xr:uid="{555536BF-7948-4236-B1DB-EEE686D0DBE1}"/>
    <cellStyle name="Comma 7 2 8 2 3 2" xfId="20560" xr:uid="{49D8BC5B-D06B-491F-863A-A6879282572C}"/>
    <cellStyle name="Comma 7 2 8 2 3 2 2" xfId="47798" xr:uid="{3C744926-0FB6-43A5-BADF-B2EA2EE136D9}"/>
    <cellStyle name="Comma 7 2 8 2 3 3" xfId="37548" xr:uid="{1EEFCDE3-BA0D-4856-AE9E-85F47E67E5C7}"/>
    <cellStyle name="Comma 7 2 8 2 4" xfId="27378" xr:uid="{C7C18B6F-12BA-4129-BE39-DC98549BA03A}"/>
    <cellStyle name="Comma 7 2 8 2 4 2" xfId="53930" xr:uid="{A4BF4E8B-C850-4D66-9D6A-46776449D707}"/>
    <cellStyle name="Comma 7 2 8 2 5" xfId="28298" xr:uid="{FD61DA0F-65FF-49C1-BB76-0FD0F922EA34}"/>
    <cellStyle name="Comma 7 2 8 2 6" xfId="14894" xr:uid="{149117F4-B666-4484-82EF-06DB00128EF1}"/>
    <cellStyle name="Comma 7 2 8 2 6 2" xfId="42132" xr:uid="{9617273F-96B6-4E78-98C1-82111AE6DFBE}"/>
    <cellStyle name="Comma 7 2 8 2 7" xfId="30336" xr:uid="{8FAFDA56-56A5-447B-A3B9-0AF4194D464A}"/>
    <cellStyle name="Comma 7 2 8 3" xfId="3702" xr:uid="{23D34203-19A8-46EF-96D2-27702BC93FF8}"/>
    <cellStyle name="Comma 7 2 8 4" xfId="24382" xr:uid="{96254C50-D804-4783-B0B8-A866C4D6B999}"/>
    <cellStyle name="Comma 7 2 9" xfId="3921" xr:uid="{0C88CDBC-B6EC-4A7D-B33B-C1561D8C6E3E}"/>
    <cellStyle name="Comma 7 2 9 2" xfId="8734" xr:uid="{7BE1DF5F-9579-4BE2-81DD-76380B640CCE}"/>
    <cellStyle name="Comma 7 2 9 2 2" xfId="19114" xr:uid="{D82072F4-6CAF-4F6A-BD53-103EB68E8CF8}"/>
    <cellStyle name="Comma 7 2 9 2 2 2" xfId="46352" xr:uid="{85BB7E85-04F6-4F23-95BE-57F6B0A6691F}"/>
    <cellStyle name="Comma 7 2 9 2 3" xfId="36102" xr:uid="{98FE1D3A-61FE-47E3-9864-AE57B6483733}"/>
    <cellStyle name="Comma 7 2 9 3" xfId="11567" xr:uid="{5E7E2E47-D0FA-4106-8E06-2689AE8B4E7D}"/>
    <cellStyle name="Comma 7 2 9 3 2" xfId="21947" xr:uid="{9CBEA76D-88FD-4F03-8DF0-8D0774D353C2}"/>
    <cellStyle name="Comma 7 2 9 3 2 2" xfId="49185" xr:uid="{7DEC96F0-29DC-4C7E-A001-5C5E671BFCDD}"/>
    <cellStyle name="Comma 7 2 9 3 3" xfId="38935" xr:uid="{7E4DBD37-3F6B-480D-B91B-69D21264E58B}"/>
    <cellStyle name="Comma 7 2 9 4" xfId="26533" xr:uid="{4CAAF5D4-1910-4F16-AA79-00CD267013B9}"/>
    <cellStyle name="Comma 7 2 9 4 2" xfId="53270" xr:uid="{56D1EC5C-506B-44EA-A6F7-BF727316DA42}"/>
    <cellStyle name="Comma 7 2 9 5" xfId="26383" xr:uid="{22A59BE8-F14B-4456-B4B9-1BFF4F6C1904}"/>
    <cellStyle name="Comma 7 2 9 6" xfId="16281" xr:uid="{A8821E8A-540C-4B65-A544-C21629C752FD}"/>
    <cellStyle name="Comma 7 2 9 6 2" xfId="43519" xr:uid="{91D9842C-5DDB-4FD0-A9FB-803EADF884A3}"/>
    <cellStyle name="Comma 7 2 9 7" xfId="31723" xr:uid="{F9E05873-F48A-4809-ACAE-B38A55E5A025}"/>
    <cellStyle name="Comma 7 20" xfId="12429" xr:uid="{B2C8505A-A188-495D-B5CC-E66D5844C0DE}"/>
    <cellStyle name="Comma 7 20 2" xfId="39667" xr:uid="{EEA67EDD-A4E5-4CA2-B4F9-DEE32D7AB03A}"/>
    <cellStyle name="Comma 7 21" xfId="29572" xr:uid="{4440F919-A64C-4D38-80A9-32F32BE57E7A}"/>
    <cellStyle name="Comma 7 22" xfId="29658" xr:uid="{7824147A-7D47-49A3-BE5D-2ECC6CD49907}"/>
    <cellStyle name="Comma 7 3" xfId="567" xr:uid="{B0556392-BF0E-4C0C-938A-5F55243D9E44}"/>
    <cellStyle name="Comma 7 3 10" xfId="4934" xr:uid="{DA3773DC-DCE1-4AC9-87F5-11574FED6401}"/>
    <cellStyle name="Comma 7 3 10 2" xfId="14226" xr:uid="{4F7726C4-82B7-4208-98ED-C3E1FA14629A}"/>
    <cellStyle name="Comma 7 3 10 2 2" xfId="41464" xr:uid="{3031F072-9992-44F6-AA63-94456276E54B}"/>
    <cellStyle name="Comma 7 3 10 3" xfId="32498" xr:uid="{B8EF6A24-85EB-4576-A2CF-2B0DCBE633D1}"/>
    <cellStyle name="Comma 7 3 11" xfId="6679" xr:uid="{8B643EC7-701B-456D-9706-3F9A1036B40C}"/>
    <cellStyle name="Comma 7 3 11 2" xfId="17059" xr:uid="{5D90EF06-6423-49A3-850C-62B623A6802A}"/>
    <cellStyle name="Comma 7 3 11 2 2" xfId="44297" xr:uid="{341749A9-0BC2-4A4C-91C3-133B5F56A6AC}"/>
    <cellStyle name="Comma 7 3 11 3" xfId="34047" xr:uid="{BB00EF3E-BD6B-468F-ABBA-30C4F2E658C2}"/>
    <cellStyle name="Comma 7 3 12" xfId="9512" xr:uid="{B50E99AA-6B8E-4DE4-BD99-B6003BD5D5A4}"/>
    <cellStyle name="Comma 7 3 12 2" xfId="19892" xr:uid="{27A3F0E1-DFD9-454A-82FC-455C8F9F38C3}"/>
    <cellStyle name="Comma 7 3 12 2 2" xfId="47130" xr:uid="{B0969A44-B0E4-4275-BF74-2DB80B0A05EF}"/>
    <cellStyle name="Comma 7 3 12 3" xfId="36880" xr:uid="{59B3F30D-7F01-4E4B-9CDC-05094AA691C4}"/>
    <cellStyle name="Comma 7 3 13" xfId="22910" xr:uid="{CBFE2673-B09F-459A-80DE-E8BA1F07CCBE}"/>
    <cellStyle name="Comma 7 3 13 2" xfId="50126" xr:uid="{61D4D738-5A56-4882-BBC7-CA119E189116}"/>
    <cellStyle name="Comma 7 3 14" xfId="12489" xr:uid="{90392848-4915-4111-ACED-BB79BA1B4ACE}"/>
    <cellStyle name="Comma 7 3 14 2" xfId="39727" xr:uid="{3FE1DFD2-7BA0-42D9-941B-12548F3C0592}"/>
    <cellStyle name="Comma 7 3 15" xfId="29668" xr:uid="{726E8EDD-2A49-400A-B635-F348BC18B467}"/>
    <cellStyle name="Comma 7 3 2" xfId="568" xr:uid="{28E670F8-3136-4BC8-9B4B-5CCEEDD11FBA}"/>
    <cellStyle name="Comma 7 3 2 10" xfId="9513" xr:uid="{2621D4D5-E79F-4595-AFEF-31ACD19158C9}"/>
    <cellStyle name="Comma 7 3 2 10 2" xfId="19893" xr:uid="{62C93B39-6F74-459F-BF74-E4618C09651B}"/>
    <cellStyle name="Comma 7 3 2 10 2 2" xfId="47131" xr:uid="{0F27156E-CCAA-4A61-A0D4-75AD56CDD0C8}"/>
    <cellStyle name="Comma 7 3 2 10 3" xfId="36881" xr:uid="{F786AFD6-2768-49AC-8C9C-C3DEE5C781EF}"/>
    <cellStyle name="Comma 7 3 2 11" xfId="23511" xr:uid="{AEEF5A19-2120-48E0-90FE-32B44AA34ACE}"/>
    <cellStyle name="Comma 7 3 2 11 2" xfId="50682" xr:uid="{52DDBCCA-700F-4BD3-871B-69C8D50974CC}"/>
    <cellStyle name="Comma 7 3 2 12" xfId="12549" xr:uid="{92EFBC39-1FBF-46DA-992E-3B5B49C50A45}"/>
    <cellStyle name="Comma 7 3 2 12 2" xfId="39787" xr:uid="{8CD230EB-AEA5-4B11-BE40-0145A7019569}"/>
    <cellStyle name="Comma 7 3 2 13" xfId="29669" xr:uid="{9104A2F0-7054-43FE-B58F-2FB7F01F497B}"/>
    <cellStyle name="Comma 7 3 2 2" xfId="569" xr:uid="{E120DBF1-7544-4256-8AAA-3EC2A01D4133}"/>
    <cellStyle name="Comma 7 3 2 2 10" xfId="13123" xr:uid="{97867A2C-FE15-4165-B27F-B799B5ABF5B0}"/>
    <cellStyle name="Comma 7 3 2 2 10 2" xfId="40361" xr:uid="{98F07D0E-850C-413C-807A-D082CE7540C5}"/>
    <cellStyle name="Comma 7 3 2 2 11" xfId="29670" xr:uid="{D2FC5E74-C983-496C-986D-EA735DAD513C}"/>
    <cellStyle name="Comma 7 3 2 2 2" xfId="1793" xr:uid="{A005B3E8-8D3E-47BD-8F22-2B2910FBBC24}"/>
    <cellStyle name="Comma 7 3 2 2 2 2" xfId="3115" xr:uid="{4D9F0F42-AA6F-4F1F-B423-7D4AD75F30B6}"/>
    <cellStyle name="Comma 7 3 2 2 2 2 2" xfId="8176" xr:uid="{A7F51ED1-E75F-4EB3-BC15-7C2EC875CF3E}"/>
    <cellStyle name="Comma 7 3 2 2 2 2 2 2" xfId="28851" xr:uid="{5EDAF3D4-0400-4106-B3A9-F608B9875CB3}"/>
    <cellStyle name="Comma 7 3 2 2 2 2 2 2 2" xfId="55108" xr:uid="{FDDD5D49-D644-40FF-A65A-E91041866A6F}"/>
    <cellStyle name="Comma 7 3 2 2 2 2 2 3" xfId="28026" xr:uid="{F94C1A7B-7AF3-4FF8-8345-1CFC25F02380}"/>
    <cellStyle name="Comma 7 3 2 2 2 2 2 4" xfId="18556" xr:uid="{C021D6BE-C044-48A7-88E3-12DFB5F842FB}"/>
    <cellStyle name="Comma 7 3 2 2 2 2 2 4 2" xfId="45794" xr:uid="{4864E948-3E96-4466-A2A8-1766FA6C8243}"/>
    <cellStyle name="Comma 7 3 2 2 2 2 2 5" xfId="35544" xr:uid="{2679F9E9-9FEF-4257-BA35-E1B205C23E56}"/>
    <cellStyle name="Comma 7 3 2 2 2 2 3" xfId="11009" xr:uid="{5C10877B-01AE-4458-BA19-A9953CA15B1E}"/>
    <cellStyle name="Comma 7 3 2 2 2 2 3 2" xfId="21389" xr:uid="{77EEC611-EE5E-4A13-A11D-DF00BDDBA721}"/>
    <cellStyle name="Comma 7 3 2 2 2 2 3 2 2" xfId="48627" xr:uid="{B66D4586-BA7A-4A0F-87B2-A4058B5BD6D8}"/>
    <cellStyle name="Comma 7 3 2 2 2 2 3 3" xfId="38377" xr:uid="{F263B44C-A691-4625-97A8-D9C04EF44A2E}"/>
    <cellStyle name="Comma 7 3 2 2 2 2 4" xfId="25770" xr:uid="{A455BEDC-E6EA-4003-B81F-59A342EC617D}"/>
    <cellStyle name="Comma 7 3 2 2 2 2 4 2" xfId="52717" xr:uid="{84CF3BAB-1F36-4446-8A96-7FF1975B08EC}"/>
    <cellStyle name="Comma 7 3 2 2 2 2 5" xfId="15723" xr:uid="{C78CE686-502B-4033-8A2E-5C1EFBA5A212}"/>
    <cellStyle name="Comma 7 3 2 2 2 2 5 2" xfId="42961" xr:uid="{D6DEE884-B336-4227-9FC6-ECEEDCF355D7}"/>
    <cellStyle name="Comma 7 3 2 2 2 2 6" xfId="31165" xr:uid="{EC46D372-3C7B-4BAC-81F0-9B8CB851BA07}"/>
    <cellStyle name="Comma 7 3 2 2 2 3" xfId="3729" xr:uid="{55B94954-D018-419A-B78D-069BCF99FCD1}"/>
    <cellStyle name="Comma 7 3 2 2 2 4" xfId="5653" xr:uid="{8C25EFEE-8ED6-4160-B2BF-A990BE488907}"/>
    <cellStyle name="Comma 7 3 2 2 2 5" xfId="24628" xr:uid="{78239DBA-8ED4-4B71-ACDC-56824A6622F3}"/>
    <cellStyle name="Comma 7 3 2 2 2 5 2" xfId="51693" xr:uid="{89090ED2-DD1F-429B-8D3A-507049A1488D}"/>
    <cellStyle name="Comma 7 3 2 2 2 6" xfId="13604" xr:uid="{3B4CE4DA-E732-4F4E-A02F-40FB0178EC80}"/>
    <cellStyle name="Comma 7 3 2 2 2 6 2" xfId="40842" xr:uid="{FE77E5D9-EB25-430B-A214-B9A46E921833}"/>
    <cellStyle name="Comma 7 3 2 2 3" xfId="1794" xr:uid="{26EBD110-C9A4-4C5E-AE38-F204AE3D5DE9}"/>
    <cellStyle name="Comma 7 3 2 2 3 2" xfId="4683" xr:uid="{EFEF51AD-A742-4617-B3BA-2F0958D96A02}"/>
    <cellStyle name="Comma 7 3 2 2 3 2 2" xfId="9431" xr:uid="{348EF808-4F8B-44A3-BA71-C021DD43458D}"/>
    <cellStyle name="Comma 7 3 2 2 3 2 2 2" xfId="19811" xr:uid="{08B85B2A-7F24-407C-9562-B2B6256C6F87}"/>
    <cellStyle name="Comma 7 3 2 2 3 2 2 2 2" xfId="47049" xr:uid="{047F2308-7A80-4DDB-BB6B-E4EAD15354F3}"/>
    <cellStyle name="Comma 7 3 2 2 3 2 2 3" xfId="36799" xr:uid="{14B8022C-A5FA-4376-9642-1FF4FE645B69}"/>
    <cellStyle name="Comma 7 3 2 2 3 2 3" xfId="12264" xr:uid="{805B48F9-55BA-45A8-AEC3-A0095EE36D22}"/>
    <cellStyle name="Comma 7 3 2 2 3 2 3 2" xfId="22644" xr:uid="{9E85ABD9-93A1-4A43-B87D-3CAEE119EA97}"/>
    <cellStyle name="Comma 7 3 2 2 3 2 3 2 2" xfId="49882" xr:uid="{C2B23860-E50F-47F0-B372-54BEDAD32077}"/>
    <cellStyle name="Comma 7 3 2 2 3 2 3 3" xfId="39632" xr:uid="{25A04469-DA12-41EA-8BBF-1F21F8877220}"/>
    <cellStyle name="Comma 7 3 2 2 3 2 4" xfId="26816" xr:uid="{35340166-25D0-4806-9858-5F142199E477}"/>
    <cellStyle name="Comma 7 3 2 2 3 2 4 2" xfId="53497" xr:uid="{4EF758CD-9D74-49A0-9CE4-31DBB4205334}"/>
    <cellStyle name="Comma 7 3 2 2 3 2 5" xfId="28129" xr:uid="{B90B998A-ACCA-4E27-AF2C-C629976EE503}"/>
    <cellStyle name="Comma 7 3 2 2 3 2 6" xfId="16978" xr:uid="{F2C29B10-E77D-41F2-AF90-0C14A6E5090E}"/>
    <cellStyle name="Comma 7 3 2 2 3 2 6 2" xfId="44216" xr:uid="{BEBD0A38-4FC8-40AF-8067-C3DCFCD915C4}"/>
    <cellStyle name="Comma 7 3 2 2 3 2 7" xfId="32420" xr:uid="{2FF7E558-39ED-4C06-B23D-4DD6111AB443}"/>
    <cellStyle name="Comma 7 3 2 2 3 3" xfId="25580" xr:uid="{94D9FD60-1979-43BB-9879-D18F5761BFA2}"/>
    <cellStyle name="Comma 7 3 2 2 4" xfId="1792" xr:uid="{41191DDC-FFEC-4DE6-A52C-78902D838B49}"/>
    <cellStyle name="Comma 7 3 2 2 4 2" xfId="26967" xr:uid="{B7CBD928-2833-4A16-AC68-2E33283C0CA5}"/>
    <cellStyle name="Comma 7 3 2 2 4 3" xfId="26364" xr:uid="{C183EA14-8CFF-4F31-81CD-78AEDB3C7C41}"/>
    <cellStyle name="Comma 7 3 2 2 4 3 2" xfId="53144" xr:uid="{1F7334E3-E1B8-4C68-BCA8-3D0C60AB64CA}"/>
    <cellStyle name="Comma 7 3 2 2 5" xfId="4318" xr:uid="{52A7FC24-7DCB-4D33-A4DB-8DBF3FB65E50}"/>
    <cellStyle name="Comma 7 3 2 2 5 2" xfId="9071" xr:uid="{D84A8E8D-6F48-488D-A7A8-5E0BD8F32308}"/>
    <cellStyle name="Comma 7 3 2 2 5 2 2" xfId="19451" xr:uid="{038DC7FD-6CA7-4F87-8F79-85EB6707D686}"/>
    <cellStyle name="Comma 7 3 2 2 5 2 2 2" xfId="46689" xr:uid="{94AE55EF-5CA7-40BF-9515-5B81F2DC3DB6}"/>
    <cellStyle name="Comma 7 3 2 2 5 2 3" xfId="36439" xr:uid="{5CDEE5ED-502D-4E2B-B7A0-70A8B4B83290}"/>
    <cellStyle name="Comma 7 3 2 2 5 3" xfId="11904" xr:uid="{7AC3E8E8-E9E0-42B8-B07A-B74C321BB7F1}"/>
    <cellStyle name="Comma 7 3 2 2 5 3 2" xfId="22284" xr:uid="{469E43E8-D44E-4AF6-8AB8-C91FE6C1D437}"/>
    <cellStyle name="Comma 7 3 2 2 5 3 2 2" xfId="49522" xr:uid="{FE2F0E9F-F4EC-46F0-B905-9BE266E5C927}"/>
    <cellStyle name="Comma 7 3 2 2 5 3 3" xfId="39272" xr:uid="{8D3712AC-6CC3-4C24-B29F-23C0E4760CFC}"/>
    <cellStyle name="Comma 7 3 2 2 5 4" xfId="26712" xr:uid="{1DCCEA9F-DE3A-4AFA-A9F7-881123620A74}"/>
    <cellStyle name="Comma 7 3 2 2 5 4 2" xfId="53409" xr:uid="{D5E555C0-5E61-4E80-B665-B5A330E5E175}"/>
    <cellStyle name="Comma 7 3 2 2 5 5" xfId="26569" xr:uid="{E1D01338-FD7E-48C0-B67E-B792B7EF6B46}"/>
    <cellStyle name="Comma 7 3 2 2 5 6" xfId="16618" xr:uid="{5C5D9B2F-1196-4437-A844-A404068225BA}"/>
    <cellStyle name="Comma 7 3 2 2 5 6 2" xfId="43856" xr:uid="{47334B1A-1F32-4C6A-BA82-8264B5E465CD}"/>
    <cellStyle name="Comma 7 3 2 2 5 7" xfId="32060" xr:uid="{64F778AC-34B7-4ABE-A7FD-EE361D84A4B2}"/>
    <cellStyle name="Comma 7 3 2 2 6" xfId="4936" xr:uid="{2C9140DF-3FFE-4773-A563-99DDC5A333F6}"/>
    <cellStyle name="Comma 7 3 2 2 6 2" xfId="26184" xr:uid="{3BC32838-AF25-4DDA-9CB2-43A19F617EE4}"/>
    <cellStyle name="Comma 7 3 2 2 6 2 2" xfId="53004" xr:uid="{0CA0A0A8-DEBF-4B73-86D3-B83AD2A8F56A}"/>
    <cellStyle name="Comma 7 3 2 2 6 3" xfId="26162" xr:uid="{450138E1-4C57-4C0A-8AAA-EBD28D875D7B}"/>
    <cellStyle name="Comma 7 3 2 2 6 4" xfId="14228" xr:uid="{9DAD0597-B26C-4943-A348-7B852F576E51}"/>
    <cellStyle name="Comma 7 3 2 2 6 4 2" xfId="41466" xr:uid="{2F412A0E-1608-4D22-BEFB-1BC51BB1BF71}"/>
    <cellStyle name="Comma 7 3 2 2 6 5" xfId="32500" xr:uid="{8C0F3CF0-E8B0-4881-863F-D723C146FC14}"/>
    <cellStyle name="Comma 7 3 2 2 7" xfId="6681" xr:uid="{EB488A74-FEEB-42C1-B733-B27C017C8F4F}"/>
    <cellStyle name="Comma 7 3 2 2 7 2" xfId="17061" xr:uid="{2C941176-8F43-45E0-B67C-DC42AD4A08E2}"/>
    <cellStyle name="Comma 7 3 2 2 7 2 2" xfId="44299" xr:uid="{79E8E483-155F-4176-BB32-400F3FA839F0}"/>
    <cellStyle name="Comma 7 3 2 2 7 3" xfId="34049" xr:uid="{EA166456-E44C-4A0A-8EE4-BD97F0C97AFF}"/>
    <cellStyle name="Comma 7 3 2 2 8" xfId="9514" xr:uid="{60DCC866-A66B-473F-AF18-624F2D6BDB79}"/>
    <cellStyle name="Comma 7 3 2 2 8 2" xfId="19894" xr:uid="{CF9854F6-81AF-4739-8FED-950511853E78}"/>
    <cellStyle name="Comma 7 3 2 2 8 2 2" xfId="47132" xr:uid="{A47CB335-1D00-4229-B8F8-4E59702AC1CC}"/>
    <cellStyle name="Comma 7 3 2 2 8 3" xfId="36882" xr:uid="{1E0A6774-3EE8-46D0-9EE8-04E9D993666D}"/>
    <cellStyle name="Comma 7 3 2 2 9" xfId="25033" xr:uid="{89028EFF-7829-4428-96A9-BB4F11E30659}"/>
    <cellStyle name="Comma 7 3 2 2 9 2" xfId="52059" xr:uid="{053A6CB2-02BA-47F4-84A0-6F94C94C3224}"/>
    <cellStyle name="Comma 7 3 2 3" xfId="1795" xr:uid="{940724DE-1B31-46CB-94B9-C76ED0622853}"/>
    <cellStyle name="Comma 7 3 2 3 2" xfId="3116" xr:uid="{FB33E609-A02C-435C-8F39-FA9AF457CBBE}"/>
    <cellStyle name="Comma 7 3 2 3 2 2" xfId="8177" xr:uid="{BDA2DE0E-03F4-4878-8D72-72BCB360D64A}"/>
    <cellStyle name="Comma 7 3 2 3 2 2 2" xfId="28852" xr:uid="{4ABE2BF1-8DBE-40A2-84D4-A5F4FDF1349C}"/>
    <cellStyle name="Comma 7 3 2 3 2 2 2 2" xfId="55109" xr:uid="{F64605E9-3F67-4C8F-BF68-C8D04D30EDEE}"/>
    <cellStyle name="Comma 7 3 2 3 2 2 3" xfId="26457" xr:uid="{FCBD2B67-C6EC-4923-B4FF-B9E8DB019BBA}"/>
    <cellStyle name="Comma 7 3 2 3 2 2 4" xfId="18557" xr:uid="{52DA576E-BF21-4F78-B4CA-D4F6B9A5C8ED}"/>
    <cellStyle name="Comma 7 3 2 3 2 2 4 2" xfId="45795" xr:uid="{85CA11F0-71E0-49CD-91F8-6715617299A9}"/>
    <cellStyle name="Comma 7 3 2 3 2 2 5" xfId="35545" xr:uid="{CFF338DD-93A5-47D0-9FCD-91F68A9193C0}"/>
    <cellStyle name="Comma 7 3 2 3 2 3" xfId="11010" xr:uid="{C21671D1-938E-4FE1-B093-946385E5846D}"/>
    <cellStyle name="Comma 7 3 2 3 2 3 2" xfId="21390" xr:uid="{DA3B40F6-B981-4CE8-A817-D29C8DFF9A4F}"/>
    <cellStyle name="Comma 7 3 2 3 2 3 2 2" xfId="48628" xr:uid="{669B0C1F-1FD0-47C9-A1F8-B3BE0A99CF7C}"/>
    <cellStyle name="Comma 7 3 2 3 2 3 3" xfId="38378" xr:uid="{E7A2D80B-1CFE-472F-A80B-155DC17F67B9}"/>
    <cellStyle name="Comma 7 3 2 3 2 4" xfId="24235" xr:uid="{D7F65EEA-B6DF-401F-A350-5A62EC8C27A7}"/>
    <cellStyle name="Comma 7 3 2 3 2 4 2" xfId="51337" xr:uid="{5A7E7407-8460-47A3-82F1-056FBD1F92D9}"/>
    <cellStyle name="Comma 7 3 2 3 2 5" xfId="15724" xr:uid="{2799D884-55F5-418D-9873-F239F470EB4B}"/>
    <cellStyle name="Comma 7 3 2 3 2 5 2" xfId="42962" xr:uid="{1182EE73-F704-41EF-BEF5-04D6DEE8A95F}"/>
    <cellStyle name="Comma 7 3 2 3 2 6" xfId="31166" xr:uid="{2089319D-2998-427E-B969-2651FE9B3D15}"/>
    <cellStyle name="Comma 7 3 2 3 3" xfId="3705" xr:uid="{4447596A-FC9D-4D94-A464-ABA5D1EE74B0}"/>
    <cellStyle name="Comma 7 3 2 3 4" xfId="4464" xr:uid="{C28EEFEC-927C-4131-A8F0-3A6193852B64}"/>
    <cellStyle name="Comma 7 3 2 3 4 2" xfId="9217" xr:uid="{8A40292E-FA59-4686-8BDB-7C5550B6D36D}"/>
    <cellStyle name="Comma 7 3 2 3 4 2 2" xfId="19597" xr:uid="{7898D777-D052-4138-A9AB-C4609F30CE3A}"/>
    <cellStyle name="Comma 7 3 2 3 4 2 2 2" xfId="46835" xr:uid="{38346E79-B071-4C5B-AE87-662A964AC8DA}"/>
    <cellStyle name="Comma 7 3 2 3 4 2 3" xfId="36585" xr:uid="{2CC2C417-D1BE-45CE-8EBB-EB4C74AAE934}"/>
    <cellStyle name="Comma 7 3 2 3 4 3" xfId="12050" xr:uid="{80C208C7-3237-4D32-9078-2282AF1B91D8}"/>
    <cellStyle name="Comma 7 3 2 3 4 3 2" xfId="22430" xr:uid="{E0A1F253-24BE-425B-9E4E-6ACB6AA47C65}"/>
    <cellStyle name="Comma 7 3 2 3 4 3 2 2" xfId="49668" xr:uid="{37C49407-2132-49D0-ACF6-F0CC1D1CCD73}"/>
    <cellStyle name="Comma 7 3 2 3 4 3 3" xfId="39418" xr:uid="{05139CE4-2E5F-4946-B6BC-698BC9B87B5F}"/>
    <cellStyle name="Comma 7 3 2 3 4 4" xfId="16764" xr:uid="{374D79E0-8A2D-485F-A75F-0F0AA795E85F}"/>
    <cellStyle name="Comma 7 3 2 3 4 4 2" xfId="44002" xr:uid="{0B49072B-1239-4891-BBC6-817FBAA94D45}"/>
    <cellStyle name="Comma 7 3 2 3 4 5" xfId="32206" xr:uid="{133136FB-D15D-46CD-B630-053C56D5BE73}"/>
    <cellStyle name="Comma 7 3 2 3 5" xfId="5654" xr:uid="{86156DF2-EB2C-41FE-9BC1-DC1BEA192BA9}"/>
    <cellStyle name="Comma 7 3 2 3 6" xfId="25249" xr:uid="{A2192EBF-A4DB-41F5-BBE2-79089949EE64}"/>
    <cellStyle name="Comma 7 3 2 3 6 2" xfId="52261" xr:uid="{B9D6D515-05FF-4142-A6CC-661B30FCB4F4}"/>
    <cellStyle name="Comma 7 3 2 3 7" xfId="13605" xr:uid="{CF9E14B8-EAE8-480E-B38D-7E1974DF9CCA}"/>
    <cellStyle name="Comma 7 3 2 3 7 2" xfId="40843" xr:uid="{ABB17250-0405-4672-96DC-D5403AA48902}"/>
    <cellStyle name="Comma 7 3 2 4" xfId="1796" xr:uid="{4E1BE4DF-E563-405B-811D-A010C4C22271}"/>
    <cellStyle name="Comma 7 3 2 4 2" xfId="3114" xr:uid="{E4C147A4-721E-4DCC-971A-F4E4436D7812}"/>
    <cellStyle name="Comma 7 3 2 4 2 2" xfId="8175" xr:uid="{E71B9E50-4CCA-40E7-962F-3CF8BEA375D9}"/>
    <cellStyle name="Comma 7 3 2 4 2 2 2" xfId="28850" xr:uid="{3DB08440-3AFD-4AE7-8A91-764F8A7BD0F7}"/>
    <cellStyle name="Comma 7 3 2 4 2 2 2 2" xfId="55107" xr:uid="{BC280DE4-A7BC-44BF-927D-9B3D2EB80CEF}"/>
    <cellStyle name="Comma 7 3 2 4 2 2 3" xfId="28632" xr:uid="{63B62173-0428-4C23-A726-A515353C9249}"/>
    <cellStyle name="Comma 7 3 2 4 2 2 4" xfId="18555" xr:uid="{46104722-4554-4A4C-8809-97833652F1C9}"/>
    <cellStyle name="Comma 7 3 2 4 2 2 4 2" xfId="45793" xr:uid="{0011685A-0F7F-4C2B-B36D-45F729124951}"/>
    <cellStyle name="Comma 7 3 2 4 2 2 5" xfId="35543" xr:uid="{024AC19D-B223-47D6-AEB2-D5973C63C0E8}"/>
    <cellStyle name="Comma 7 3 2 4 2 3" xfId="11008" xr:uid="{817B91B8-6CB8-4C93-9F92-392E4AE491A4}"/>
    <cellStyle name="Comma 7 3 2 4 2 3 2" xfId="21388" xr:uid="{9F09378B-EB01-4F39-8313-07177A90033F}"/>
    <cellStyle name="Comma 7 3 2 4 2 3 2 2" xfId="48626" xr:uid="{610FBB32-7784-4D8C-90C2-216E91EF8BB2}"/>
    <cellStyle name="Comma 7 3 2 4 2 3 3" xfId="38376" xr:uid="{D5E9010E-C257-40C4-BEB7-812D1AC1B498}"/>
    <cellStyle name="Comma 7 3 2 4 2 4" xfId="25500" xr:uid="{ABE56747-3265-439B-8545-8C03941E3BEC}"/>
    <cellStyle name="Comma 7 3 2 4 2 4 2" xfId="52493" xr:uid="{EDCDB364-33C8-4FEB-B03E-8E9B4B75AAF9}"/>
    <cellStyle name="Comma 7 3 2 4 2 5" xfId="15722" xr:uid="{CA5FC604-C5DD-446E-BE88-BA701369F6CD}"/>
    <cellStyle name="Comma 7 3 2 4 2 5 2" xfId="42960" xr:uid="{14D7FC5F-6171-4C3E-8B1B-60D644B4DC7B}"/>
    <cellStyle name="Comma 7 3 2 4 2 6" xfId="31164" xr:uid="{4C296B8B-BFFA-4CFD-9C77-4D8E76B9E804}"/>
    <cellStyle name="Comma 7 3 2 4 3" xfId="3698" xr:uid="{BADDADA7-816F-48B9-AD23-939FE71FAB79}"/>
    <cellStyle name="Comma 7 3 2 4 4" xfId="5655" xr:uid="{4D03E214-5119-4862-91B4-89B6B22CF3CE}"/>
    <cellStyle name="Comma 7 3 2 4 5" xfId="23510" xr:uid="{57941DAC-24F2-4CC6-9B1D-09CC0A2B05BB}"/>
    <cellStyle name="Comma 7 3 2 4 5 2" xfId="50681" xr:uid="{FD632DFF-8802-4953-BAC9-2C84E7A3DDFC}"/>
    <cellStyle name="Comma 7 3 2 4 6" xfId="13603" xr:uid="{E21BA0A3-A1A7-473A-A6A5-37A130E509FA}"/>
    <cellStyle name="Comma 7 3 2 4 6 2" xfId="40841" xr:uid="{23C524BC-D3B4-4CF5-92C5-55EC43FA3C89}"/>
    <cellStyle name="Comma 7 3 2 5" xfId="1791" xr:uid="{2DC4D175-5760-4DE3-8D84-6FD75A0A79F9}"/>
    <cellStyle name="Comma 7 3 2 5 2" xfId="2582" xr:uid="{92ACBCAF-D32A-4B42-B440-4A4DCB826BF6}"/>
    <cellStyle name="Comma 7 3 2 5 2 2" xfId="7688" xr:uid="{FB7DADCA-0A49-4518-859D-3422EBDBAF56}"/>
    <cellStyle name="Comma 7 3 2 5 2 2 2" xfId="18068" xr:uid="{2A48C11F-C112-406E-9EE8-19134DC52649}"/>
    <cellStyle name="Comma 7 3 2 5 2 2 2 2" xfId="45306" xr:uid="{3735D9C9-DA26-44B2-BAF1-33F20AEA711E}"/>
    <cellStyle name="Comma 7 3 2 5 2 2 3" xfId="35056" xr:uid="{B1203507-230E-44E3-8DAC-9575192CE480}"/>
    <cellStyle name="Comma 7 3 2 5 2 3" xfId="10521" xr:uid="{B11327D8-B0C3-4FD0-82C2-E53EF6284ACA}"/>
    <cellStyle name="Comma 7 3 2 5 2 3 2" xfId="20901" xr:uid="{FFC7B6C9-91EC-4195-9625-743DDD1F3200}"/>
    <cellStyle name="Comma 7 3 2 5 2 3 2 2" xfId="48139" xr:uid="{5AA1F59F-ED58-406C-9EC0-0CECD0054B2B}"/>
    <cellStyle name="Comma 7 3 2 5 2 3 3" xfId="37889" xr:uid="{30982E57-BBE1-4581-A496-13E30931048F}"/>
    <cellStyle name="Comma 7 3 2 5 2 4" xfId="27843" xr:uid="{B48C46FE-AF13-41C7-BE8E-A69535769464}"/>
    <cellStyle name="Comma 7 3 2 5 2 4 2" xfId="54300" xr:uid="{2B4A623C-00D0-4DBF-9197-6DFC14B67A11}"/>
    <cellStyle name="Comma 7 3 2 5 2 5" xfId="26191" xr:uid="{10FFDAA8-147D-437D-AE3B-5520A309799D}"/>
    <cellStyle name="Comma 7 3 2 5 2 6" xfId="15235" xr:uid="{CB15B840-CD94-4E9F-8A2F-4D092C34F64C}"/>
    <cellStyle name="Comma 7 3 2 5 2 6 2" xfId="42473" xr:uid="{34DF806B-BDD4-4826-A437-33B7CABBD700}"/>
    <cellStyle name="Comma 7 3 2 5 2 7" xfId="30677" xr:uid="{0649F925-FC9E-47CC-A2A5-D00FEE58B521}"/>
    <cellStyle name="Comma 7 3 2 5 3" xfId="3657" xr:uid="{0843DF14-02FF-459E-8F5D-9B3BD7E9CFA1}"/>
    <cellStyle name="Comma 7 3 2 5 4" xfId="5652" xr:uid="{D57BC0C6-BD95-44D5-A433-B48E6AC242DE}"/>
    <cellStyle name="Comma 7 3 2 5 5" xfId="24131" xr:uid="{4C8B009C-63F2-45FF-B500-408948899F91}"/>
    <cellStyle name="Comma 7 3 2 5 5 2" xfId="51240" xr:uid="{CBBAD9E4-6311-4834-AE19-038A924467D9}"/>
    <cellStyle name="Comma 7 3 2 5 6" xfId="12951" xr:uid="{1411C7C0-5822-45DE-B9F1-1BC5D79ED15A}"/>
    <cellStyle name="Comma 7 3 2 5 6 2" xfId="40189" xr:uid="{FAE7EB32-85B4-41B8-A6E8-2F74D07E2674}"/>
    <cellStyle name="Comma 7 3 2 6" xfId="2336" xr:uid="{8734142D-6E65-460F-BCD8-8D618F8A489C}"/>
    <cellStyle name="Comma 7 3 2 6 2" xfId="7444" xr:uid="{57592C4F-D39F-4284-B66E-DAECF5F5ED9B}"/>
    <cellStyle name="Comma 7 3 2 6 2 2" xfId="17824" xr:uid="{C681398F-8E72-4C65-8EDB-8A6A867319BF}"/>
    <cellStyle name="Comma 7 3 2 6 2 2 2" xfId="45062" xr:uid="{40E5E693-4669-411F-BDB2-C396F7266FF3}"/>
    <cellStyle name="Comma 7 3 2 6 2 3" xfId="34812" xr:uid="{B3FC0277-2B09-46FB-96AB-8A514B3C02B5}"/>
    <cellStyle name="Comma 7 3 2 6 3" xfId="10277" xr:uid="{373D0323-0227-4F69-8952-5F0F90F46DF9}"/>
    <cellStyle name="Comma 7 3 2 6 3 2" xfId="20657" xr:uid="{CF3A9789-1708-4F58-A425-3EFF96AFBA28}"/>
    <cellStyle name="Comma 7 3 2 6 3 2 2" xfId="47895" xr:uid="{1AD9C664-0ED7-4D6E-B748-BE1EFD9B1F2A}"/>
    <cellStyle name="Comma 7 3 2 6 3 3" xfId="37645" xr:uid="{773F4B6E-49B5-4A5E-ADA3-025F7318847C}"/>
    <cellStyle name="Comma 7 3 2 6 4" xfId="24201" xr:uid="{B780D923-7AE4-4F24-ADBE-592BDF8230AC}"/>
    <cellStyle name="Comma 7 3 2 6 4 2" xfId="51306" xr:uid="{8A3E8987-2EBF-442E-BFF1-FD60749F885B}"/>
    <cellStyle name="Comma 7 3 2 6 5" xfId="27901" xr:uid="{182882B1-49C4-4A7E-858F-D21A230E939E}"/>
    <cellStyle name="Comma 7 3 2 6 6" xfId="14991" xr:uid="{10B4E4EA-D5C0-48BC-B0AE-DD6170597448}"/>
    <cellStyle name="Comma 7 3 2 6 6 2" xfId="42229" xr:uid="{DEA0F523-E771-4B78-B3A0-1D7BA36EB42C}"/>
    <cellStyle name="Comma 7 3 2 6 7" xfId="30433" xr:uid="{F6C300A1-A7E7-4B26-B76B-089081930CBD}"/>
    <cellStyle name="Comma 7 3 2 7" xfId="3875" xr:uid="{134F31FE-48AE-4AB1-85CF-595CBDDACAF1}"/>
    <cellStyle name="Comma 7 3 2 7 2" xfId="8689" xr:uid="{45A7FFBC-4165-4A73-B174-085468F8ABE6}"/>
    <cellStyle name="Comma 7 3 2 7 2 2" xfId="19069" xr:uid="{656C7F5C-5161-4D7B-BB7F-8060B15B022D}"/>
    <cellStyle name="Comma 7 3 2 7 2 2 2" xfId="46307" xr:uid="{D9EE76C9-4CED-4284-A11B-EE2FA4D28CDF}"/>
    <cellStyle name="Comma 7 3 2 7 2 3" xfId="36057" xr:uid="{93ECD75A-D4A5-4DC7-808D-30BC51AD7695}"/>
    <cellStyle name="Comma 7 3 2 7 3" xfId="11522" xr:uid="{1EB447ED-FFB0-4D58-BD9B-BCFAC307FB5B}"/>
    <cellStyle name="Comma 7 3 2 7 3 2" xfId="21902" xr:uid="{63E4D1F3-E83F-47BE-8393-F09557671FCA}"/>
    <cellStyle name="Comma 7 3 2 7 3 2 2" xfId="49140" xr:uid="{F65688BD-51AE-434F-87AD-9BFBED8DFD7D}"/>
    <cellStyle name="Comma 7 3 2 7 3 3" xfId="38890" xr:uid="{60587572-21A1-4315-B18B-989D162235C8}"/>
    <cellStyle name="Comma 7 3 2 7 4" xfId="26047" xr:uid="{3ACC480E-0C9B-4CDD-9AAF-241A9CCFA18C}"/>
    <cellStyle name="Comma 7 3 2 7 4 2" xfId="52907" xr:uid="{2DDA9579-BCBA-4370-9C7F-273B4EF9E697}"/>
    <cellStyle name="Comma 7 3 2 7 5" xfId="28272" xr:uid="{F387DFC1-F11B-48F6-8972-83FCD05B38EA}"/>
    <cellStyle name="Comma 7 3 2 7 6" xfId="16236" xr:uid="{869BA9F1-4ED9-44C2-8402-0BECBA6552CB}"/>
    <cellStyle name="Comma 7 3 2 7 6 2" xfId="43474" xr:uid="{5BF029AA-7FF9-4E43-AFF7-42B51FB71361}"/>
    <cellStyle name="Comma 7 3 2 7 7" xfId="31678" xr:uid="{4F806B94-B760-4DE3-A4F2-B4941E6352DB}"/>
    <cellStyle name="Comma 7 3 2 8" xfId="4935" xr:uid="{E018E2B7-5647-424B-A10C-BEE397791F87}"/>
    <cellStyle name="Comma 7 3 2 8 2" xfId="14227" xr:uid="{AD944A48-4E9C-4FA7-83E6-1A1BE96B348A}"/>
    <cellStyle name="Comma 7 3 2 8 2 2" xfId="41465" xr:uid="{77EBE73E-9702-4DA5-B79E-E69C9C0ABCA8}"/>
    <cellStyle name="Comma 7 3 2 8 3" xfId="32499" xr:uid="{F361FDEC-92D3-44C4-9127-4E7D13C84CBB}"/>
    <cellStyle name="Comma 7 3 2 9" xfId="6680" xr:uid="{7AF30525-5360-4FF0-9455-7CEA5053BF4F}"/>
    <cellStyle name="Comma 7 3 2 9 2" xfId="17060" xr:uid="{D9B6639B-06A3-4E40-8146-51E9417A8A9B}"/>
    <cellStyle name="Comma 7 3 2 9 2 2" xfId="44298" xr:uid="{447CA7EE-E1FF-4693-8A43-691CF1063B4E}"/>
    <cellStyle name="Comma 7 3 2 9 3" xfId="34048" xr:uid="{6D908F37-622A-491D-B11B-6C86C69B8576}"/>
    <cellStyle name="Comma 7 3 3" xfId="570" xr:uid="{5A2FFF26-028D-484A-A15C-4587FEC87BC0}"/>
    <cellStyle name="Comma 7 3 3 10" xfId="24413" xr:uid="{3F60ED74-4529-4287-8DEB-CA1AEB886BFD}"/>
    <cellStyle name="Comma 7 3 3 10 2" xfId="51498" xr:uid="{DF1BA08E-3192-4C08-97D0-4D6E97A7BDD8}"/>
    <cellStyle name="Comma 7 3 3 11" xfId="12707" xr:uid="{9FB1F850-CBF5-4054-8EC1-1083A1E99E90}"/>
    <cellStyle name="Comma 7 3 3 11 2" xfId="39945" xr:uid="{D61D4866-4E2E-44EE-8A11-A06973D18017}"/>
    <cellStyle name="Comma 7 3 3 12" xfId="29671" xr:uid="{A68AC9FF-A9A8-448C-9083-7C276106F835}"/>
    <cellStyle name="Comma 7 3 3 2" xfId="1798" xr:uid="{DA8BAC5D-3619-4DEE-AF32-E201CD9BF308}"/>
    <cellStyle name="Comma 7 3 3 2 2" xfId="3118" xr:uid="{2D8BAD35-E5C7-420A-8CDC-D75E4B59E7F8}"/>
    <cellStyle name="Comma 7 3 3 2 2 2" xfId="6201" xr:uid="{C8CA32C3-EBBD-4932-B02E-38ABA2F403AE}"/>
    <cellStyle name="Comma 7 3 3 2 2 2 2" xfId="23085" xr:uid="{9C62B500-C426-4099-AD36-EA30333D2E3E}"/>
    <cellStyle name="Comma 7 3 3 2 2 2 2 2" xfId="26355" xr:uid="{1F16ED0F-109B-4C57-BAA3-9D67AE43EEB7}"/>
    <cellStyle name="Comma 7 3 3 2 2 2 2 3" xfId="50289" xr:uid="{39ADFD85-3A5E-4442-971A-37C74DF049D2}"/>
    <cellStyle name="Comma 7 3 3 2 2 2 3" xfId="26336" xr:uid="{E31028C4-0D74-4AD0-AC15-FD4E05B16107}"/>
    <cellStyle name="Comma 7 3 3 2 2 2 3 2" xfId="53124" xr:uid="{8E11BD35-7311-4619-A17A-E6297CCF0CD1}"/>
    <cellStyle name="Comma 7 3 3 2 2 2 4" xfId="15726" xr:uid="{DA661A1A-CBB0-4A22-BC16-7AAC30C41D0D}"/>
    <cellStyle name="Comma 7 3 3 2 2 2 4 2" xfId="42964" xr:uid="{CE203B69-9E79-4DF3-94AD-83088480E83C}"/>
    <cellStyle name="Comma 7 3 3 2 2 2 5" xfId="33569" xr:uid="{DAB727DC-DF1E-47D3-8D70-D9FB06C8E870}"/>
    <cellStyle name="Comma 7 3 3 2 2 3" xfId="8179" xr:uid="{EB67E044-11CC-4CA9-87AD-F809BD6352CD}"/>
    <cellStyle name="Comma 7 3 3 2 2 3 2" xfId="28854" xr:uid="{B785C345-2B4E-4D0C-9530-E28FA2A6969E}"/>
    <cellStyle name="Comma 7 3 3 2 2 3 2 2" xfId="55111" xr:uid="{F1737E1F-D77E-4276-B506-60AA391CB69C}"/>
    <cellStyle name="Comma 7 3 3 2 2 3 3" xfId="27457" xr:uid="{93291AC8-7CDA-4F15-A059-C2D747729E4C}"/>
    <cellStyle name="Comma 7 3 3 2 2 3 4" xfId="18559" xr:uid="{DE4903CD-F58B-46E4-BAF4-608B9BB85CD8}"/>
    <cellStyle name="Comma 7 3 3 2 2 3 4 2" xfId="45797" xr:uid="{14B28BBD-8C87-4769-A745-8E0F0642E893}"/>
    <cellStyle name="Comma 7 3 3 2 2 3 5" xfId="35547" xr:uid="{C0FCDEAD-7B4C-4AD3-8195-DDE139D15998}"/>
    <cellStyle name="Comma 7 3 3 2 2 4" xfId="11012" xr:uid="{8942D4D9-AF89-4A16-BA0C-53C12D3A7221}"/>
    <cellStyle name="Comma 7 3 3 2 2 4 2" xfId="21392" xr:uid="{41F12EDA-559B-4D1B-A69F-807149128E3B}"/>
    <cellStyle name="Comma 7 3 3 2 2 4 2 2" xfId="48630" xr:uid="{6EAEC11A-3753-4FE1-8D40-5AED69A81C79}"/>
    <cellStyle name="Comma 7 3 3 2 2 4 3" xfId="38380" xr:uid="{4DC9904F-2836-44A6-8B69-23CE2296D7BE}"/>
    <cellStyle name="Comma 7 3 3 2 2 5" xfId="25292" xr:uid="{E949EA18-07C8-4E52-8CD5-DB40A32EED86}"/>
    <cellStyle name="Comma 7 3 3 2 2 5 2" xfId="52301" xr:uid="{56E98A7D-5CD8-4528-8824-470ED14D3480}"/>
    <cellStyle name="Comma 7 3 3 2 2 6" xfId="13607" xr:uid="{9D383E28-9397-485E-8DB6-B54FB54E482F}"/>
    <cellStyle name="Comma 7 3 3 2 2 6 2" xfId="40845" xr:uid="{FE299385-A389-4445-9961-EDF9E7C45942}"/>
    <cellStyle name="Comma 7 3 3 2 2 7" xfId="31168" xr:uid="{5A02CAE0-560B-4240-883C-E777B1ABD384}"/>
    <cellStyle name="Comma 7 3 3 2 3" xfId="2733" xr:uid="{7166BAC2-2295-418A-9C62-193B8D1AD410}"/>
    <cellStyle name="Comma 7 3 3 2 3 2" xfId="7838" xr:uid="{11B61EDD-FD86-490E-94C0-4B04CE9892A4}"/>
    <cellStyle name="Comma 7 3 3 2 3 2 2" xfId="28582" xr:uid="{AD972FBF-993A-4A13-8C96-F5B5693F834D}"/>
    <cellStyle name="Comma 7 3 3 2 3 2 2 2" xfId="54880" xr:uid="{8C28D640-A3FA-49C9-9066-24813802F4F9}"/>
    <cellStyle name="Comma 7 3 3 2 3 2 3" xfId="27683" xr:uid="{9E6EEA1B-A009-4435-B243-1F8E38586DFA}"/>
    <cellStyle name="Comma 7 3 3 2 3 2 4" xfId="18218" xr:uid="{BADB9538-9A3F-49D7-A274-0B37E7B77453}"/>
    <cellStyle name="Comma 7 3 3 2 3 2 4 2" xfId="45456" xr:uid="{0C4C3D78-4A73-49AE-BF29-6490ED4AB77C}"/>
    <cellStyle name="Comma 7 3 3 2 3 2 5" xfId="35206" xr:uid="{1196B456-1CC2-42FF-99E5-CB4DF853BE8E}"/>
    <cellStyle name="Comma 7 3 3 2 3 3" xfId="10671" xr:uid="{E0558CEE-CDB9-48F5-9AC7-1B7BA179502E}"/>
    <cellStyle name="Comma 7 3 3 2 3 3 2" xfId="21051" xr:uid="{B79A3B09-A9C8-4907-B443-17D71836905F}"/>
    <cellStyle name="Comma 7 3 3 2 3 3 2 2" xfId="48289" xr:uid="{DB810AE5-7023-40BA-AD85-00D3140996B8}"/>
    <cellStyle name="Comma 7 3 3 2 3 3 3" xfId="38039" xr:uid="{7D48749A-87E6-475C-90C1-A07D757D8CA7}"/>
    <cellStyle name="Comma 7 3 3 2 3 4" xfId="24752" xr:uid="{32C7C615-8A8B-4D74-9D32-3E675653AF8F}"/>
    <cellStyle name="Comma 7 3 3 2 3 4 2" xfId="51807" xr:uid="{465AC45F-8D21-4AED-8948-7AD8EACAD7FC}"/>
    <cellStyle name="Comma 7 3 3 2 3 5" xfId="15385" xr:uid="{96AA764D-D325-4AED-AD95-1E1FE416EAE0}"/>
    <cellStyle name="Comma 7 3 3 2 3 5 2" xfId="42623" xr:uid="{90907DF6-FC71-4EA7-9839-29DFA7CFF81D}"/>
    <cellStyle name="Comma 7 3 3 2 3 6" xfId="30827" xr:uid="{E60D3E60-AC6E-4B8A-BF32-CD0EF87E34A5}"/>
    <cellStyle name="Comma 7 3 3 2 4" xfId="2116" xr:uid="{8B995C2A-2C40-4918-9099-93F50306EE62}"/>
    <cellStyle name="Comma 7 3 3 2 5" xfId="4319" xr:uid="{4B4F5A7D-A94F-444E-8DFB-738AB5E75270}"/>
    <cellStyle name="Comma 7 3 3 2 5 2" xfId="9072" xr:uid="{3A2B374E-F2F2-41E6-8649-221968B9C808}"/>
    <cellStyle name="Comma 7 3 3 2 5 2 2" xfId="19452" xr:uid="{B621A1D6-7798-4C6C-986D-F3215781AAB9}"/>
    <cellStyle name="Comma 7 3 3 2 5 2 2 2" xfId="46690" xr:uid="{FE140EB4-49B6-48CA-A7FA-434B8D9854DA}"/>
    <cellStyle name="Comma 7 3 3 2 5 2 3" xfId="36440" xr:uid="{EE4269DF-EF51-4CC4-8660-0BCF963298B1}"/>
    <cellStyle name="Comma 7 3 3 2 5 3" xfId="11905" xr:uid="{E1A0C913-FE1C-4FE4-B286-8E6138B190F3}"/>
    <cellStyle name="Comma 7 3 3 2 5 3 2" xfId="22285" xr:uid="{1C76132F-823B-455A-A8C1-6F537C910B6A}"/>
    <cellStyle name="Comma 7 3 3 2 5 3 2 2" xfId="49523" xr:uid="{7B5BE56F-E601-4647-B5D1-DB59D124C83E}"/>
    <cellStyle name="Comma 7 3 3 2 5 3 3" xfId="39273" xr:uid="{F07F2311-FBCB-49D2-91EC-5FC952E472D6}"/>
    <cellStyle name="Comma 7 3 3 2 5 4" xfId="27006" xr:uid="{40F57208-28CE-48F5-A061-A349B863AC2B}"/>
    <cellStyle name="Comma 7 3 3 2 5 4 2" xfId="53644" xr:uid="{8CEF0868-C23C-460A-819D-B3D6B973992B}"/>
    <cellStyle name="Comma 7 3 3 2 5 5" xfId="27042" xr:uid="{93266C27-AF36-4C80-8067-D3BF0E7AED9C}"/>
    <cellStyle name="Comma 7 3 3 2 5 6" xfId="16619" xr:uid="{A87E8511-3FC7-417E-9668-C65B1F067141}"/>
    <cellStyle name="Comma 7 3 3 2 5 6 2" xfId="43857" xr:uid="{9833BE19-CE07-40C1-A53A-497ECDC496BE}"/>
    <cellStyle name="Comma 7 3 3 2 5 7" xfId="32061" xr:uid="{D1A57FC8-E02C-4079-885C-50F6E26C6A49}"/>
    <cellStyle name="Comma 7 3 3 2 6" xfId="5657" xr:uid="{F06E7448-0B4D-4278-8F0D-8D0F225E4E8F}"/>
    <cellStyle name="Comma 7 3 3 2 7" xfId="23639" xr:uid="{1EC8E743-F382-4D29-9E20-123F9A0A03CB}"/>
    <cellStyle name="Comma 7 3 3 2 7 2" xfId="50803" xr:uid="{14C30AD8-C909-4F8E-86E2-F64B3C83F1D0}"/>
    <cellStyle name="Comma 7 3 3 2 8" xfId="13124" xr:uid="{571428B5-A9D4-402D-A0B5-6C74941BEF1A}"/>
    <cellStyle name="Comma 7 3 3 2 8 2" xfId="40362" xr:uid="{5ED9858C-1F62-4298-95CA-10AA6AD04E12}"/>
    <cellStyle name="Comma 7 3 3 3" xfId="1799" xr:uid="{F43B9FD1-EA6B-433C-A229-CE8BE1AE22CB}"/>
    <cellStyle name="Comma 7 3 3 3 2" xfId="3119" xr:uid="{D63CD51E-5F0D-4FC0-B17E-8341CDB00966}"/>
    <cellStyle name="Comma 7 3 3 3 2 2" xfId="8180" xr:uid="{A5D337F1-65F9-4A63-A725-4C787210B150}"/>
    <cellStyle name="Comma 7 3 3 3 2 2 2" xfId="28855" xr:uid="{F5E0FCA5-EA4C-4592-A746-F4EAA6334CC8}"/>
    <cellStyle name="Comma 7 3 3 3 2 2 2 2" xfId="55112" xr:uid="{E909B97E-52DA-41FB-8FD2-7D013473E2CD}"/>
    <cellStyle name="Comma 7 3 3 3 2 2 3" xfId="27160" xr:uid="{A07EE0D8-B2DF-4DDE-B18E-1DC8DBD0044B}"/>
    <cellStyle name="Comma 7 3 3 3 2 2 4" xfId="18560" xr:uid="{04C524C2-5534-4C62-88CC-01793FB1DFB8}"/>
    <cellStyle name="Comma 7 3 3 3 2 2 4 2" xfId="45798" xr:uid="{B894B068-5B9B-45FC-B12F-5AD0B9285363}"/>
    <cellStyle name="Comma 7 3 3 3 2 2 5" xfId="35548" xr:uid="{3E104FC5-0ADA-44C2-B89B-A9169BE85C9F}"/>
    <cellStyle name="Comma 7 3 3 3 2 3" xfId="11013" xr:uid="{E412DC24-9252-4027-95B8-444F1B32725D}"/>
    <cellStyle name="Comma 7 3 3 3 2 3 2" xfId="21393" xr:uid="{E96E2A24-44E3-409C-BB20-E61BC3C3BDE0}"/>
    <cellStyle name="Comma 7 3 3 3 2 3 2 2" xfId="48631" xr:uid="{1B59864C-7176-4AC8-BEE1-2C16C6719C18}"/>
    <cellStyle name="Comma 7 3 3 3 2 3 3" xfId="38381" xr:uid="{D429FAB8-F44B-4CE7-8CC7-A42212DE8DDC}"/>
    <cellStyle name="Comma 7 3 3 3 2 4" xfId="25839" xr:uid="{9AA1E936-857C-44EE-AA2A-E80EDC09EFBB}"/>
    <cellStyle name="Comma 7 3 3 3 2 4 2" xfId="52757" xr:uid="{A77974B0-6F34-48FB-A6DE-44FAEBBE6ABB}"/>
    <cellStyle name="Comma 7 3 3 3 2 5" xfId="15727" xr:uid="{886612DA-31E9-4F93-957C-804CBB59FE35}"/>
    <cellStyle name="Comma 7 3 3 3 2 5 2" xfId="42965" xr:uid="{B7A4273E-CD0A-4D29-8CA2-83BA40280F3E}"/>
    <cellStyle name="Comma 7 3 3 3 2 6" xfId="31169" xr:uid="{693E3DE5-FAFC-446C-8059-2D377758EE58}"/>
    <cellStyle name="Comma 7 3 3 3 3" xfId="3712" xr:uid="{E63FA191-1251-44F0-BEED-BB7B80A0203F}"/>
    <cellStyle name="Comma 7 3 3 3 4" xfId="4465" xr:uid="{9CB89F96-7E12-40F4-8144-61DAAA44792A}"/>
    <cellStyle name="Comma 7 3 3 3 4 2" xfId="9218" xr:uid="{E82CCE7D-DC3C-4E5B-8BE4-DD8CE80D52DB}"/>
    <cellStyle name="Comma 7 3 3 3 4 2 2" xfId="19598" xr:uid="{8337FE2E-0F91-4B97-8A18-B477B133B7CF}"/>
    <cellStyle name="Comma 7 3 3 3 4 2 2 2" xfId="46836" xr:uid="{443D9262-3349-4957-9CF9-5E6867433BA6}"/>
    <cellStyle name="Comma 7 3 3 3 4 2 3" xfId="36586" xr:uid="{C238A445-A6D5-4E27-895F-94FC6B3D1A8C}"/>
    <cellStyle name="Comma 7 3 3 3 4 3" xfId="12051" xr:uid="{DC10DC4F-FD38-4A6D-857F-0EC9B64317C2}"/>
    <cellStyle name="Comma 7 3 3 3 4 3 2" xfId="22431" xr:uid="{B4EE4C29-5E23-40C3-BD28-93C9ABC92E61}"/>
    <cellStyle name="Comma 7 3 3 3 4 3 2 2" xfId="49669" xr:uid="{129809C1-869D-4BF1-9689-D02B2C47CA4C}"/>
    <cellStyle name="Comma 7 3 3 3 4 3 3" xfId="39419" xr:uid="{F67FF946-A2EF-4E8F-B099-D37FE8B6A4EC}"/>
    <cellStyle name="Comma 7 3 3 3 4 4" xfId="16765" xr:uid="{39BBEF31-95E5-4421-A000-F3F5FAE2A65E}"/>
    <cellStyle name="Comma 7 3 3 3 4 4 2" xfId="44003" xr:uid="{A8278856-EA80-4C3D-B9F8-6FB42002E141}"/>
    <cellStyle name="Comma 7 3 3 3 4 5" xfId="32207" xr:uid="{6D842219-E5FC-40FF-AC96-8B6E8902380C}"/>
    <cellStyle name="Comma 7 3 3 3 5" xfId="5658" xr:uid="{17155C33-753A-4290-B993-5015E07D8438}"/>
    <cellStyle name="Comma 7 3 3 3 6" xfId="25400" xr:uid="{9CC86BD0-CBC5-468F-BEFB-59C8362B4FCD}"/>
    <cellStyle name="Comma 7 3 3 3 6 2" xfId="52398" xr:uid="{5B091124-A695-47A5-835A-63C9970D91B0}"/>
    <cellStyle name="Comma 7 3 3 3 7" xfId="13608" xr:uid="{B4B58EBB-F74A-4E4B-B652-0DF620BC22E5}"/>
    <cellStyle name="Comma 7 3 3 3 7 2" xfId="40846" xr:uid="{957DC6EA-5DDA-42F2-A7C9-0E51579B5E5D}"/>
    <cellStyle name="Comma 7 3 3 4" xfId="1797" xr:uid="{20AB7F96-9134-4ADA-A6C7-E1F0AF1EEE5E}"/>
    <cellStyle name="Comma 7 3 3 4 2" xfId="3117" xr:uid="{6F18447D-2712-4181-BD67-EE190E0E8D24}"/>
    <cellStyle name="Comma 7 3 3 4 2 2" xfId="8178" xr:uid="{073DA745-70DF-47C9-9740-B2842BBF0D9A}"/>
    <cellStyle name="Comma 7 3 3 4 2 2 2" xfId="28853" xr:uid="{D4EFEE46-F8C2-4FB4-95CB-76B2B028C86C}"/>
    <cellStyle name="Comma 7 3 3 4 2 2 2 2" xfId="55110" xr:uid="{C3A7A8F2-6B94-4E45-A023-FDA5AFA0F6C5}"/>
    <cellStyle name="Comma 7 3 3 4 2 2 3" xfId="26411" xr:uid="{EBB514F0-2247-4EA2-9AEB-8E87BD994723}"/>
    <cellStyle name="Comma 7 3 3 4 2 2 4" xfId="18558" xr:uid="{66088455-2A0C-4BCC-A2C3-E8B55DE6DA60}"/>
    <cellStyle name="Comma 7 3 3 4 2 2 4 2" xfId="45796" xr:uid="{FD5FAE9B-C500-4CAF-B53C-FCC6DA7904A2}"/>
    <cellStyle name="Comma 7 3 3 4 2 2 5" xfId="35546" xr:uid="{6593E4D2-9E4F-4E0B-A3AE-08B0D3717156}"/>
    <cellStyle name="Comma 7 3 3 4 2 3" xfId="11011" xr:uid="{52D0C958-297A-4FD9-8C78-D053630BAFD9}"/>
    <cellStyle name="Comma 7 3 3 4 2 3 2" xfId="21391" xr:uid="{C0DF54B7-4E41-48ED-BD0B-580D47188D82}"/>
    <cellStyle name="Comma 7 3 3 4 2 3 2 2" xfId="48629" xr:uid="{36A6DC3D-AB7F-4AB4-954B-67DAFD9A4333}"/>
    <cellStyle name="Comma 7 3 3 4 2 3 3" xfId="38379" xr:uid="{7B21D050-EF7E-44A6-B3C2-D77490935C79}"/>
    <cellStyle name="Comma 7 3 3 4 2 4" xfId="25856" xr:uid="{06F2E7D0-4E17-446D-AD4F-8D3201F93B10}"/>
    <cellStyle name="Comma 7 3 3 4 2 4 2" xfId="52768" xr:uid="{A2B66652-88AD-44E4-A984-31F5161961AD}"/>
    <cellStyle name="Comma 7 3 3 4 2 5" xfId="15725" xr:uid="{1136DA82-0253-4DFF-B573-37A4FEEA560F}"/>
    <cellStyle name="Comma 7 3 3 4 2 5 2" xfId="42963" xr:uid="{5D5AB256-8E96-4149-8EAF-C57EA78E2A7A}"/>
    <cellStyle name="Comma 7 3 3 4 2 6" xfId="31167" xr:uid="{F2FB975C-981E-4DD1-BB3E-4DF35D059155}"/>
    <cellStyle name="Comma 7 3 3 4 3" xfId="3625" xr:uid="{E06A231B-BEF8-4691-BF88-E7527326DE82}"/>
    <cellStyle name="Comma 7 3 3 4 4" xfId="5656" xr:uid="{4AB48AE6-7782-4B4F-8F58-1FCC482318AA}"/>
    <cellStyle name="Comma 7 3 3 4 5" xfId="23286" xr:uid="{CBDF0F58-0266-4C13-A411-34DD38CDDA6F}"/>
    <cellStyle name="Comma 7 3 3 4 5 2" xfId="50471" xr:uid="{634CD514-CE53-4A93-B12E-4738B0249243}"/>
    <cellStyle name="Comma 7 3 3 4 6" xfId="13606" xr:uid="{18B051A4-682E-476C-BE67-37EC179BE3D6}"/>
    <cellStyle name="Comma 7 3 3 4 6 2" xfId="40844" xr:uid="{F8C4AB44-88D3-4602-9FB6-01A5E1486D64}"/>
    <cellStyle name="Comma 7 3 3 5" xfId="2685" xr:uid="{261339E9-A9ED-4C75-A3FB-99DAFBAE00A3}"/>
    <cellStyle name="Comma 7 3 3 5 2" xfId="5928" xr:uid="{64A655C3-C9B1-4A11-BD32-6E83828ECD5D}"/>
    <cellStyle name="Comma 7 3 3 5 2 2" xfId="28759" xr:uid="{E1B61201-5410-46FF-862B-7E1FA9BB86C6}"/>
    <cellStyle name="Comma 7 3 3 5 2 2 2" xfId="55019" xr:uid="{AE3B4764-151E-4792-9E76-DB200066B9E4}"/>
    <cellStyle name="Comma 7 3 3 5 2 3" xfId="27199" xr:uid="{C6B49CEA-3B10-4452-9274-A4589B60099B}"/>
    <cellStyle name="Comma 7 3 3 5 2 4" xfId="15338" xr:uid="{B4CB133D-94B4-4274-98C7-F3A8EF000D2C}"/>
    <cellStyle name="Comma 7 3 3 5 2 4 2" xfId="42576" xr:uid="{D62EC5C6-9860-4C2A-A55A-75F88CFC6822}"/>
    <cellStyle name="Comma 7 3 3 5 2 5" xfId="33296" xr:uid="{D146267E-908A-4478-A7F8-0BE693F59F40}"/>
    <cellStyle name="Comma 7 3 3 5 3" xfId="7791" xr:uid="{6014C39C-3177-4355-9DFB-AD7A3E9564B6}"/>
    <cellStyle name="Comma 7 3 3 5 3 2" xfId="18171" xr:uid="{279C9582-AEF6-472E-BFDE-422BA3C21761}"/>
    <cellStyle name="Comma 7 3 3 5 3 2 2" xfId="45409" xr:uid="{BAA46F82-D256-48ED-A4F2-FCFD1A164858}"/>
    <cellStyle name="Comma 7 3 3 5 3 3" xfId="35159" xr:uid="{4E7C5145-DA4A-41BA-BD86-287FFBD775C3}"/>
    <cellStyle name="Comma 7 3 3 5 4" xfId="10624" xr:uid="{1BC43F46-7DC0-4AEA-A39F-9531A5B3177A}"/>
    <cellStyle name="Comma 7 3 3 5 4 2" xfId="21004" xr:uid="{F76EE85B-563E-49A9-BD5A-F6058C07CE6B}"/>
    <cellStyle name="Comma 7 3 3 5 4 2 2" xfId="48242" xr:uid="{F74951BB-D93A-42CC-A39F-BE839BAEA6F7}"/>
    <cellStyle name="Comma 7 3 3 5 4 3" xfId="37992" xr:uid="{346EC412-94B5-41C3-BC32-4ADCB9A59B5A}"/>
    <cellStyle name="Comma 7 3 3 5 5" xfId="23516" xr:uid="{6399D31D-5FA6-4425-A035-FFF0C8047BE2}"/>
    <cellStyle name="Comma 7 3 3 5 5 2" xfId="50687" xr:uid="{223E38D1-35E8-469D-A975-363667C774BF}"/>
    <cellStyle name="Comma 7 3 3 5 6" xfId="13054" xr:uid="{E820E9A9-8316-4D99-B966-0C1BD2C7BD57}"/>
    <cellStyle name="Comma 7 3 3 5 6 2" xfId="40292" xr:uid="{780CA8AB-AFB8-4BEF-8D6C-B7A440A017B4}"/>
    <cellStyle name="Comma 7 3 3 5 7" xfId="30780" xr:uid="{FBC79CA4-FACA-4A08-8034-BCDECC62B96C}"/>
    <cellStyle name="Comma 7 3 3 6" xfId="4182" xr:uid="{E94F3A9E-F695-4B50-8984-D9965F73E3B2}"/>
    <cellStyle name="Comma 7 3 3 6 2" xfId="8935" xr:uid="{4051D23B-2800-47D2-AD2D-73C7D45C39F2}"/>
    <cellStyle name="Comma 7 3 3 6 2 2" xfId="19315" xr:uid="{DC617570-84F4-477D-9619-3AEDE17146CC}"/>
    <cellStyle name="Comma 7 3 3 6 2 2 2" xfId="46553" xr:uid="{5459FFA7-39C1-482D-9959-7B5F39739887}"/>
    <cellStyle name="Comma 7 3 3 6 2 3" xfId="36303" xr:uid="{683DEC2E-C9FA-4198-8049-0ACE095700D7}"/>
    <cellStyle name="Comma 7 3 3 6 3" xfId="11768" xr:uid="{8F8CB2A3-210E-4E6D-9B6E-13B976737E42}"/>
    <cellStyle name="Comma 7 3 3 6 3 2" xfId="22148" xr:uid="{347B1A82-372C-4077-8BE4-50C74CB3C241}"/>
    <cellStyle name="Comma 7 3 3 6 3 2 2" xfId="49386" xr:uid="{BB8B9C13-CAD8-4006-88BB-A1914FAECCB4}"/>
    <cellStyle name="Comma 7 3 3 6 3 3" xfId="39136" xr:uid="{16783399-1A82-4C67-A768-9C95792FD1CB}"/>
    <cellStyle name="Comma 7 3 3 6 4" xfId="25407" xr:uid="{9E374912-A9CD-40FB-BFBE-6BA338B09FF2}"/>
    <cellStyle name="Comma 7 3 3 6 4 2" xfId="52405" xr:uid="{FB6086A3-6938-4CB1-8A90-FFA17456E520}"/>
    <cellStyle name="Comma 7 3 3 6 5" xfId="26432" xr:uid="{ABF62563-1042-439C-AF94-F6DEFEA66398}"/>
    <cellStyle name="Comma 7 3 3 6 6" xfId="16482" xr:uid="{95058408-0D99-4DD3-994F-711E8ED32D57}"/>
    <cellStyle name="Comma 7 3 3 6 6 2" xfId="43720" xr:uid="{19814ECB-A077-465A-94E2-D8766236EC37}"/>
    <cellStyle name="Comma 7 3 3 6 7" xfId="31924" xr:uid="{A0515D5E-6EA5-4884-A3C4-733CFC2961F1}"/>
    <cellStyle name="Comma 7 3 3 7" xfId="4937" xr:uid="{1974DC10-3B06-4C8E-8A4F-BB13ED8F7948}"/>
    <cellStyle name="Comma 7 3 3 7 2" xfId="28303" xr:uid="{DA691370-324A-4DA4-9203-6692A6036D35}"/>
    <cellStyle name="Comma 7 3 3 7 2 2" xfId="54657" xr:uid="{05C886B9-67BE-4139-8C56-925BA65C3E56}"/>
    <cellStyle name="Comma 7 3 3 7 3" xfId="27032" xr:uid="{C4BF48B2-40EE-480E-B4CD-C9C145D5D6F0}"/>
    <cellStyle name="Comma 7 3 3 7 4" xfId="14229" xr:uid="{B76C9447-B831-48D3-A6A3-07A4C3B2B564}"/>
    <cellStyle name="Comma 7 3 3 7 4 2" xfId="41467" xr:uid="{064FACD8-FC89-4A36-9D7C-4D76B2F5F2C3}"/>
    <cellStyle name="Comma 7 3 3 7 5" xfId="32501" xr:uid="{14E70F3E-A3E4-4253-BDCF-E411DABB33AE}"/>
    <cellStyle name="Comma 7 3 3 8" xfId="6682" xr:uid="{BD54E0FC-337A-4D34-8B3E-5605CF70A850}"/>
    <cellStyle name="Comma 7 3 3 8 2" xfId="17062" xr:uid="{C4280380-BF80-4E3E-83C8-3775C707ABB0}"/>
    <cellStyle name="Comma 7 3 3 8 2 2" xfId="44300" xr:uid="{380524B4-0F43-4435-835B-7D318B3AEFF3}"/>
    <cellStyle name="Comma 7 3 3 8 3" xfId="34050" xr:uid="{B6AF2EA5-B72C-410A-9762-51923C74EAD3}"/>
    <cellStyle name="Comma 7 3 3 9" xfId="9515" xr:uid="{580C87CE-7411-4A89-83B6-D14E435EB19D}"/>
    <cellStyle name="Comma 7 3 3 9 2" xfId="19895" xr:uid="{BF9D40EF-D258-4304-B7F8-3862B4A5E315}"/>
    <cellStyle name="Comma 7 3 3 9 2 2" xfId="47133" xr:uid="{0F033D02-E851-45F1-8EF3-8FD21BB65E4F}"/>
    <cellStyle name="Comma 7 3 3 9 3" xfId="36883" xr:uid="{96FBE149-3743-40F3-838B-3DBFE3F373F3}"/>
    <cellStyle name="Comma 7 3 4" xfId="571" xr:uid="{9A2747DF-A245-4BC1-B849-6D945BF079A2}"/>
    <cellStyle name="Comma 7 3 4 10" xfId="13122" xr:uid="{87C25CAD-6C94-4ECC-8110-745F22A4297D}"/>
    <cellStyle name="Comma 7 3 4 10 2" xfId="40360" xr:uid="{BA4A0084-7DBD-4C7F-BB62-724FFD4C4242}"/>
    <cellStyle name="Comma 7 3 4 11" xfId="29672" xr:uid="{54D1FCD9-4192-4C31-8C5A-FFBCCCA2222A}"/>
    <cellStyle name="Comma 7 3 4 2" xfId="1801" xr:uid="{B3514953-62C4-4C3D-AEA9-091022A7D142}"/>
    <cellStyle name="Comma 7 3 4 2 2" xfId="3120" xr:uid="{8B4B039F-A1BF-4429-AF9C-E192119C90EC}"/>
    <cellStyle name="Comma 7 3 4 2 2 2" xfId="8181" xr:uid="{9B3ACDFB-6036-41DA-9DBF-7B869823C6C8}"/>
    <cellStyle name="Comma 7 3 4 2 2 2 2" xfId="28856" xr:uid="{8D5EA9AB-E917-40E8-8B4C-AD0070714D19}"/>
    <cellStyle name="Comma 7 3 4 2 2 2 2 2" xfId="55113" xr:uid="{1A35DC31-701C-40B6-8BE8-4507AF3B0D7A}"/>
    <cellStyle name="Comma 7 3 4 2 2 2 3" xfId="28083" xr:uid="{03494FEC-542A-43F8-B800-918A26BEF38C}"/>
    <cellStyle name="Comma 7 3 4 2 2 2 4" xfId="18561" xr:uid="{C2E73F0E-CD7C-4A4C-897B-20A54FE605F8}"/>
    <cellStyle name="Comma 7 3 4 2 2 2 4 2" xfId="45799" xr:uid="{DAB87756-DAB7-4982-BCE5-765BBC585AD9}"/>
    <cellStyle name="Comma 7 3 4 2 2 2 5" xfId="35549" xr:uid="{D991145C-52BE-496A-9CBD-1C90F857BFB5}"/>
    <cellStyle name="Comma 7 3 4 2 2 3" xfId="11014" xr:uid="{2AD02C83-BC25-4B40-9A50-E591B9E4FCBB}"/>
    <cellStyle name="Comma 7 3 4 2 2 3 2" xfId="21394" xr:uid="{9C83969B-E67A-47E2-BAE1-1B3064022B78}"/>
    <cellStyle name="Comma 7 3 4 2 2 3 2 2" xfId="48632" xr:uid="{E939849B-A5AD-46D3-8CF4-76CF722E3DCC}"/>
    <cellStyle name="Comma 7 3 4 2 2 3 3" xfId="38382" xr:uid="{0B42CC41-83AC-4606-9A5C-4853BD221C48}"/>
    <cellStyle name="Comma 7 3 4 2 2 4" xfId="25738" xr:uid="{7885DDA6-A39F-4BFC-97EF-9D9FF2CC696D}"/>
    <cellStyle name="Comma 7 3 4 2 2 4 2" xfId="52695" xr:uid="{2D3C38D9-4FE0-4599-A54B-2C27180D2D42}"/>
    <cellStyle name="Comma 7 3 4 2 2 5" xfId="15728" xr:uid="{CE185507-4400-4955-9459-C042AD383E31}"/>
    <cellStyle name="Comma 7 3 4 2 2 5 2" xfId="42966" xr:uid="{555B3A88-02B5-40ED-9F8E-903685BF36B1}"/>
    <cellStyle name="Comma 7 3 4 2 2 6" xfId="31170" xr:uid="{5D345FB7-22BB-4556-9947-407CA0249D7D}"/>
    <cellStyle name="Comma 7 3 4 2 3" xfId="3619" xr:uid="{20540522-6E4B-437B-8396-7ABD8D6668EE}"/>
    <cellStyle name="Comma 7 3 4 2 4" xfId="5659" xr:uid="{14E3FB6B-BAEE-421A-ABE0-D08667CDB66B}"/>
    <cellStyle name="Comma 7 3 4 2 5" xfId="23674" xr:uid="{E8602DDD-C830-436B-A175-161E4B2FD729}"/>
    <cellStyle name="Comma 7 3 4 2 5 2" xfId="50835" xr:uid="{F442B12A-46FB-4603-B67F-8FBA1783A8E7}"/>
    <cellStyle name="Comma 7 3 4 2 6" xfId="13609" xr:uid="{CA36FBAF-7166-4AD4-9C69-0C0A36EA1514}"/>
    <cellStyle name="Comma 7 3 4 2 6 2" xfId="40847" xr:uid="{9A0423DC-8FBB-46E6-AA92-8751F1D55AE9}"/>
    <cellStyle name="Comma 7 3 4 3" xfId="1802" xr:uid="{FD431B1D-AEE7-4E58-AF74-D270F6487D37}"/>
    <cellStyle name="Comma 7 3 4 3 2" xfId="3867" xr:uid="{16A6E1FF-AD34-4982-B8D7-C0159F64827D}"/>
    <cellStyle name="Comma 7 3 4 3 2 2" xfId="8682" xr:uid="{E4F4495C-4ECB-4B73-8B2E-22FFD7CC182E}"/>
    <cellStyle name="Comma 7 3 4 3 2 2 2" xfId="19062" xr:uid="{FE52265B-B718-491C-9667-4C970E5F9205}"/>
    <cellStyle name="Comma 7 3 4 3 2 2 2 2" xfId="46300" xr:uid="{F10062C7-BECB-49EC-9DBD-40F8B798BB3D}"/>
    <cellStyle name="Comma 7 3 4 3 2 2 3" xfId="36050" xr:uid="{C2DDF0BC-3FF0-4582-A573-29FA1257A172}"/>
    <cellStyle name="Comma 7 3 4 3 2 3" xfId="11515" xr:uid="{4DB0C420-903F-4E19-822E-709C5A1F1654}"/>
    <cellStyle name="Comma 7 3 4 3 2 3 2" xfId="21895" xr:uid="{D0C25CB6-D465-45F2-8149-C944E85CFDA2}"/>
    <cellStyle name="Comma 7 3 4 3 2 3 2 2" xfId="49133" xr:uid="{628E8BDD-8B39-48B1-9339-FD75CD7BA0DB}"/>
    <cellStyle name="Comma 7 3 4 3 2 3 3" xfId="38883" xr:uid="{24ABE8E8-578C-41C8-A15F-B7B0525836DB}"/>
    <cellStyle name="Comma 7 3 4 3 2 4" xfId="28396" xr:uid="{69D69EA3-7322-4B55-B5A5-2311F556A7B4}"/>
    <cellStyle name="Comma 7 3 4 3 2 4 2" xfId="54734" xr:uid="{6244209F-05E9-417B-A0D3-AB82242BD5FD}"/>
    <cellStyle name="Comma 7 3 4 3 2 5" xfId="27993" xr:uid="{2CAEA301-F075-4A99-83A8-3CBAA30191F3}"/>
    <cellStyle name="Comma 7 3 4 3 2 6" xfId="16229" xr:uid="{FC02A873-740B-4CCF-AD80-F5C3B740AE60}"/>
    <cellStyle name="Comma 7 3 4 3 2 6 2" xfId="43467" xr:uid="{5D58A084-8488-42E1-9A74-0CBA45727597}"/>
    <cellStyle name="Comma 7 3 4 3 2 7" xfId="31671" xr:uid="{5A4A72B2-1D4F-47CB-A3F3-88E5C8718A4D}"/>
    <cellStyle name="Comma 7 3 4 3 3" xfId="24355" xr:uid="{1B790409-42C7-4965-8BB5-0D70CAE44239}"/>
    <cellStyle name="Comma 7 3 4 4" xfId="1800" xr:uid="{0985DFE2-FB9B-4325-A75F-508EA5823560}"/>
    <cellStyle name="Comma 7 3 4 5" xfId="4317" xr:uid="{4F160EED-A3EB-4779-8541-9CCCCF38CD86}"/>
    <cellStyle name="Comma 7 3 4 5 2" xfId="9070" xr:uid="{9ED32072-BA21-48BE-B8D9-E5DC403AB496}"/>
    <cellStyle name="Comma 7 3 4 5 2 2" xfId="19450" xr:uid="{E30BA0D3-1416-4475-B46E-02788DB7E448}"/>
    <cellStyle name="Comma 7 3 4 5 2 2 2" xfId="46688" xr:uid="{87E162BD-7455-4E91-B3BD-EEDE98B485E7}"/>
    <cellStyle name="Comma 7 3 4 5 2 3" xfId="36438" xr:uid="{F0504802-965B-44F5-A168-BA0C600C911B}"/>
    <cellStyle name="Comma 7 3 4 5 3" xfId="11903" xr:uid="{F47864E3-DE79-4DE7-AC70-E27A8D40465D}"/>
    <cellStyle name="Comma 7 3 4 5 3 2" xfId="22283" xr:uid="{00625077-2D52-471D-B7B1-984A34205EF7}"/>
    <cellStyle name="Comma 7 3 4 5 3 2 2" xfId="49521" xr:uid="{782C0FA5-8108-42AE-AA34-C5FA9F63D9B1}"/>
    <cellStyle name="Comma 7 3 4 5 3 3" xfId="39271" xr:uid="{50824C21-FA91-4730-B7C0-A7043E4A26CD}"/>
    <cellStyle name="Comma 7 3 4 5 4" xfId="27204" xr:uid="{94B846D4-B6EB-4FA1-B94C-1E3E780E48A1}"/>
    <cellStyle name="Comma 7 3 4 5 4 2" xfId="53801" xr:uid="{247BFC39-48DB-4DC0-A1B3-25C6357CA639}"/>
    <cellStyle name="Comma 7 3 4 5 5" xfId="27678" xr:uid="{7BB28F9F-C651-4F7C-BAEC-FEC6F2C6DDA1}"/>
    <cellStyle name="Comma 7 3 4 5 6" xfId="16617" xr:uid="{BD73A136-7BF1-4B67-89D3-A944FEBB233F}"/>
    <cellStyle name="Comma 7 3 4 5 6 2" xfId="43855" xr:uid="{CCF35E85-D232-4974-ADB4-F75F7D356D80}"/>
    <cellStyle name="Comma 7 3 4 5 7" xfId="32059" xr:uid="{652F87B8-D462-454D-AE03-FB421F46CFA0}"/>
    <cellStyle name="Comma 7 3 4 6" xfId="4938" xr:uid="{C616D4BA-E0C4-415E-8E71-3333813BF548}"/>
    <cellStyle name="Comma 7 3 4 6 2" xfId="14230" xr:uid="{E4A01CBE-A695-46AC-BDB3-32D4D40B40A7}"/>
    <cellStyle name="Comma 7 3 4 6 2 2" xfId="41468" xr:uid="{0275ACBA-9101-4660-9649-DB2D8F24D883}"/>
    <cellStyle name="Comma 7 3 4 6 3" xfId="32502" xr:uid="{7EB562D9-9024-4C13-A5D9-E44177FD6BF2}"/>
    <cellStyle name="Comma 7 3 4 7" xfId="6683" xr:uid="{E1DC4F35-0A4A-49D9-A4ED-EFAF39706635}"/>
    <cellStyle name="Comma 7 3 4 7 2" xfId="17063" xr:uid="{640EC1B1-1DBE-45AF-85BB-F5966308BE86}"/>
    <cellStyle name="Comma 7 3 4 7 2 2" xfId="44301" xr:uid="{490A9792-9023-4FEF-97E5-34CA8DC27A10}"/>
    <cellStyle name="Comma 7 3 4 7 3" xfId="34051" xr:uid="{8A2397EC-351E-446F-8EDB-5F516F2C1778}"/>
    <cellStyle name="Comma 7 3 4 8" xfId="9516" xr:uid="{05087068-545C-49CA-8886-17BF5CED54C5}"/>
    <cellStyle name="Comma 7 3 4 8 2" xfId="19896" xr:uid="{CA354A25-5B47-489F-810A-12B4F3B08DE1}"/>
    <cellStyle name="Comma 7 3 4 8 2 2" xfId="47134" xr:uid="{B5DFBA52-CE28-4033-BCC0-CF3CB2EAD28B}"/>
    <cellStyle name="Comma 7 3 4 8 3" xfId="36884" xr:uid="{9C5FD2CB-3B36-478F-BE84-C3866F3C1AA8}"/>
    <cellStyle name="Comma 7 3 4 9" xfId="23056" xr:uid="{F87563ED-58BF-438D-9D6C-7C768B807A9B}"/>
    <cellStyle name="Comma 7 3 4 9 2" xfId="50263" xr:uid="{7FCEA152-D028-422E-A4E5-B1E7121D8E58}"/>
    <cellStyle name="Comma 7 3 5" xfId="1803" xr:uid="{3B7C23E4-1143-45A6-8D50-616DB1BAC6D6}"/>
    <cellStyle name="Comma 7 3 5 2" xfId="3121" xr:uid="{77849BFC-F975-4C3E-9F78-0ED587963027}"/>
    <cellStyle name="Comma 7 3 5 2 2" xfId="8182" xr:uid="{69EAE191-EB02-42CF-B0AF-1FB6410B454B}"/>
    <cellStyle name="Comma 7 3 5 2 2 2" xfId="28857" xr:uid="{7A6A8931-87CF-44BA-8C29-2408E4E93C08}"/>
    <cellStyle name="Comma 7 3 5 2 2 2 2" xfId="55114" xr:uid="{1D5A13EC-B727-4D12-8B79-5F1E48C91CD4}"/>
    <cellStyle name="Comma 7 3 5 2 2 3" xfId="26580" xr:uid="{6DD8D7A5-AB79-4A3F-AEA8-2EAA083D0EEC}"/>
    <cellStyle name="Comma 7 3 5 2 2 4" xfId="18562" xr:uid="{5DC0D7BF-1DA0-4F23-A29D-42B5DF7F3900}"/>
    <cellStyle name="Comma 7 3 5 2 2 4 2" xfId="45800" xr:uid="{C329700C-A8E4-4DBA-93C1-8CF1BA8875F3}"/>
    <cellStyle name="Comma 7 3 5 2 2 5" xfId="35550" xr:uid="{A155D07F-0DB3-4CA7-93E7-405AE1B17F47}"/>
    <cellStyle name="Comma 7 3 5 2 3" xfId="11015" xr:uid="{F9DCB63A-E07C-4C91-9464-2E9340C277A3}"/>
    <cellStyle name="Comma 7 3 5 2 3 2" xfId="21395" xr:uid="{7D743372-3109-4630-B509-59E15F95E359}"/>
    <cellStyle name="Comma 7 3 5 2 3 2 2" xfId="48633" xr:uid="{3B8A00EE-35C3-44DA-8D35-E5687784DEE6}"/>
    <cellStyle name="Comma 7 3 5 2 3 3" xfId="38383" xr:uid="{87388F18-B8CB-423C-9412-96310C653219}"/>
    <cellStyle name="Comma 7 3 5 2 4" xfId="24200" xr:uid="{A30FA4D2-96D3-4157-B795-54A2CEAC958C}"/>
    <cellStyle name="Comma 7 3 5 2 4 2" xfId="51305" xr:uid="{17CBA79B-AF4F-4635-987F-FC38C5D35501}"/>
    <cellStyle name="Comma 7 3 5 2 5" xfId="15729" xr:uid="{EE352722-42F5-4661-A342-624A85CC503A}"/>
    <cellStyle name="Comma 7 3 5 2 5 2" xfId="42967" xr:uid="{29248EAD-C8B1-429E-8D63-7C2E88DCA5CE}"/>
    <cellStyle name="Comma 7 3 5 2 6" xfId="31171" xr:uid="{E0FDF6C4-DA57-4609-BDFB-13D617F9F5D9}"/>
    <cellStyle name="Comma 7 3 5 3" xfId="3730" xr:uid="{B7CC763E-D56D-4B4B-8F13-875685C2B411}"/>
    <cellStyle name="Comma 7 3 5 4" xfId="4466" xr:uid="{5BE60C58-C733-4786-A100-92DEB112F138}"/>
    <cellStyle name="Comma 7 3 5 4 2" xfId="9219" xr:uid="{4DC8E09F-F32F-480B-9F32-BBEE4175C5CF}"/>
    <cellStyle name="Comma 7 3 5 4 2 2" xfId="19599" xr:uid="{11C6A749-91B6-4AFB-983D-0643436FDD42}"/>
    <cellStyle name="Comma 7 3 5 4 2 2 2" xfId="46837" xr:uid="{2FE6DA6F-7508-4656-AC29-BDF9BA134541}"/>
    <cellStyle name="Comma 7 3 5 4 2 3" xfId="36587" xr:uid="{7DEAD66D-043B-467A-88F9-B1033640A8FF}"/>
    <cellStyle name="Comma 7 3 5 4 3" xfId="12052" xr:uid="{C6EC0B1B-3F1D-4FBB-B6E3-B472204783A1}"/>
    <cellStyle name="Comma 7 3 5 4 3 2" xfId="22432" xr:uid="{ADFB6897-CF30-4C95-BA6D-1915E1961722}"/>
    <cellStyle name="Comma 7 3 5 4 3 2 2" xfId="49670" xr:uid="{9A6D04C5-EE00-4F21-9946-62D08E8762AC}"/>
    <cellStyle name="Comma 7 3 5 4 3 3" xfId="39420" xr:uid="{A52FC35A-E264-4A06-B905-B7839367FC9A}"/>
    <cellStyle name="Comma 7 3 5 4 4" xfId="16766" xr:uid="{828CFD61-ABD0-401B-B8C2-7202D997EBE7}"/>
    <cellStyle name="Comma 7 3 5 4 4 2" xfId="44004" xr:uid="{B5032375-6C8D-4A1B-B85F-0EBCE7E6A049}"/>
    <cellStyle name="Comma 7 3 5 4 5" xfId="32208" xr:uid="{4B45D39B-ED63-46BC-ACB4-C561F553A086}"/>
    <cellStyle name="Comma 7 3 5 5" xfId="5660" xr:uid="{A6B01AA6-9D63-426F-8B85-7FC47248E3E7}"/>
    <cellStyle name="Comma 7 3 5 6" xfId="24740" xr:uid="{1A59CE6D-422E-467D-AD08-21657E63BF1A}"/>
    <cellStyle name="Comma 7 3 5 6 2" xfId="51795" xr:uid="{2483C79B-FCAD-445C-AEE5-97EA90C43054}"/>
    <cellStyle name="Comma 7 3 5 7" xfId="13610" xr:uid="{2AA26BF7-5831-4B1E-BE16-1476AE8B7ECF}"/>
    <cellStyle name="Comma 7 3 5 7 2" xfId="40848" xr:uid="{002BEB2E-2F2C-4383-B025-DD33BE43ABFB}"/>
    <cellStyle name="Comma 7 3 6" xfId="1804" xr:uid="{4EDFD7C6-F6EB-4732-A673-04A625EDEA7C}"/>
    <cellStyle name="Comma 7 3 6 2" xfId="2928" xr:uid="{5FD24877-A831-417D-A8A0-C599C6860705}"/>
    <cellStyle name="Comma 7 3 6 2 2" xfId="8026" xr:uid="{C4A06191-EA92-4C51-80DB-E1BC3E0B4B85}"/>
    <cellStyle name="Comma 7 3 6 2 2 2" xfId="25947" xr:uid="{B94D310A-F435-4B51-83E7-896B683321AB}"/>
    <cellStyle name="Comma 7 3 6 2 2 2 2" xfId="52841" xr:uid="{5BA113B0-C4F0-4DFF-88DD-96B7B27A70BE}"/>
    <cellStyle name="Comma 7 3 6 2 2 3" xfId="27861" xr:uid="{3CA7CA95-986C-4D5F-AC0F-382F83E6EC05}"/>
    <cellStyle name="Comma 7 3 6 2 2 4" xfId="18406" xr:uid="{0433782F-8C4D-4BB5-A73A-3FE86C6C87D5}"/>
    <cellStyle name="Comma 7 3 6 2 2 4 2" xfId="45644" xr:uid="{A91E541F-A22E-415C-912E-91E52B485E73}"/>
    <cellStyle name="Comma 7 3 6 2 2 5" xfId="35394" xr:uid="{D337E237-6158-4E3F-8A32-2D9FBA33681A}"/>
    <cellStyle name="Comma 7 3 6 2 3" xfId="10859" xr:uid="{0BBD50E8-EC18-4AA8-8331-0BD131A60468}"/>
    <cellStyle name="Comma 7 3 6 2 3 2" xfId="21239" xr:uid="{66BD79D1-40C2-4FB4-BB93-19562843DA3F}"/>
    <cellStyle name="Comma 7 3 6 2 3 2 2" xfId="48477" xr:uid="{126C3AC2-FE78-4B81-9AB8-F6874CFD7355}"/>
    <cellStyle name="Comma 7 3 6 2 3 3" xfId="38227" xr:uid="{C9672498-C6BD-46E2-8B99-1B841514C2E4}"/>
    <cellStyle name="Comma 7 3 6 2 4" xfId="25785" xr:uid="{78DC1D49-0DE2-4F5B-B81A-4DC3DC4549D8}"/>
    <cellStyle name="Comma 7 3 6 2 4 2" xfId="52728" xr:uid="{F9F9A2B7-C488-4777-B487-2162C88FCEC2}"/>
    <cellStyle name="Comma 7 3 6 2 5" xfId="15573" xr:uid="{8DEFC901-5A27-4D3A-9A97-1BD3665BD105}"/>
    <cellStyle name="Comma 7 3 6 2 5 2" xfId="42811" xr:uid="{498DC72D-F154-42FD-BA4D-27C0A020849C}"/>
    <cellStyle name="Comma 7 3 6 2 6" xfId="31015" xr:uid="{774B36D5-E415-410B-96B0-643BDF92A089}"/>
    <cellStyle name="Comma 7 3 6 3" xfId="3636" xr:uid="{F340E3B8-9E9E-4E92-AD67-F9F9E9E4656F}"/>
    <cellStyle name="Comma 7 3 6 4" xfId="5661" xr:uid="{458602E5-3AAD-47FF-86EE-0E8C3C026C8F}"/>
    <cellStyle name="Comma 7 3 6 5" xfId="25599" xr:uid="{BB41608B-42C1-4DB6-912D-DEF75B63E87C}"/>
    <cellStyle name="Comma 7 3 6 5 2" xfId="52588" xr:uid="{CD2B234F-0D05-4B22-B230-FBE66EF968C9}"/>
    <cellStyle name="Comma 7 3 6 6" xfId="13405" xr:uid="{5A3A094C-8129-4170-8D4E-A532FCB4B8BF}"/>
    <cellStyle name="Comma 7 3 6 6 2" xfId="40643" xr:uid="{EF8F0053-F3A8-400F-B42C-E5E6F99EE12E}"/>
    <cellStyle name="Comma 7 3 7" xfId="1790" xr:uid="{414002B0-5C14-44E2-8785-483C74FE696A}"/>
    <cellStyle name="Comma 7 3 7 2" xfId="2522" xr:uid="{4289E5FA-4DAB-4350-A349-0FF8D3A26A4C}"/>
    <cellStyle name="Comma 7 3 7 2 2" xfId="7628" xr:uid="{1B337157-300A-4E5B-ACE0-554614B92130}"/>
    <cellStyle name="Comma 7 3 7 2 2 2" xfId="18008" xr:uid="{B8206BB0-D88E-4552-92E0-0AE60E49976E}"/>
    <cellStyle name="Comma 7 3 7 2 2 2 2" xfId="45246" xr:uid="{B784D328-41F0-4804-913C-2B75DEA4B0F6}"/>
    <cellStyle name="Comma 7 3 7 2 2 3" xfId="34996" xr:uid="{C28B9405-1661-4441-90E2-3B404D9EC551}"/>
    <cellStyle name="Comma 7 3 7 2 3" xfId="10461" xr:uid="{E124C261-11F3-4CFB-95F0-D1AC68784F96}"/>
    <cellStyle name="Comma 7 3 7 2 3 2" xfId="20841" xr:uid="{DB60A723-4C9B-479A-B345-9F5A27B2ADD9}"/>
    <cellStyle name="Comma 7 3 7 2 3 2 2" xfId="48079" xr:uid="{39A224C6-C15F-4760-A08D-57C15E983913}"/>
    <cellStyle name="Comma 7 3 7 2 3 3" xfId="37829" xr:uid="{41DF50D8-DF13-437A-B2DC-D599A89EDE70}"/>
    <cellStyle name="Comma 7 3 7 2 4" xfId="28436" xr:uid="{758656D9-AC55-4C5D-9E9D-03A93412993D}"/>
    <cellStyle name="Comma 7 3 7 2 4 2" xfId="54765" xr:uid="{D4F10E4C-AE50-4D35-B85F-4122803B4C3A}"/>
    <cellStyle name="Comma 7 3 7 2 5" xfId="27004" xr:uid="{4B002D04-04A5-4515-8F95-1A31B60B1C79}"/>
    <cellStyle name="Comma 7 3 7 2 6" xfId="15175" xr:uid="{4EB6912D-AEA5-4B4A-A9D4-EB7BCB5D6989}"/>
    <cellStyle name="Comma 7 3 7 2 6 2" xfId="42413" xr:uid="{E1CF3796-98A7-4061-B2F1-91ED47FD2CEF}"/>
    <cellStyle name="Comma 7 3 7 2 7" xfId="30617" xr:uid="{73DBDC55-63DC-498C-A128-C0C11F10E493}"/>
    <cellStyle name="Comma 7 3 7 3" xfId="3721" xr:uid="{9DDE2358-B499-4EC1-98C4-70D1F718B196}"/>
    <cellStyle name="Comma 7 3 7 4" xfId="5651" xr:uid="{FD071044-01B9-4142-9386-8FC7B3813E4F}"/>
    <cellStyle name="Comma 7 3 7 5" xfId="23015" xr:uid="{90BD8891-B5D4-4175-9654-6914B861668E}"/>
    <cellStyle name="Comma 7 3 7 5 2" xfId="50223" xr:uid="{BE27F9EE-CEF2-4715-8274-615FD39EE0DF}"/>
    <cellStyle name="Comma 7 3 7 6" xfId="12891" xr:uid="{75E13F10-45FC-4121-B294-CDB34D854949}"/>
    <cellStyle name="Comma 7 3 7 6 2" xfId="40129" xr:uid="{7ED224FA-BA45-41DF-8CB1-73F8F1489793}"/>
    <cellStyle name="Comma 7 3 8" xfId="2276" xr:uid="{DA7A9521-417B-4DF7-A2C0-62BE8386F349}"/>
    <cellStyle name="Comma 7 3 8 2" xfId="7384" xr:uid="{D6D63F76-7F1E-41D2-ABB1-4E5BE889A7D1}"/>
    <cellStyle name="Comma 7 3 8 2 2" xfId="17764" xr:uid="{EED22504-E0CB-4E3E-AA23-F7F8C996E548}"/>
    <cellStyle name="Comma 7 3 8 2 2 2" xfId="45002" xr:uid="{F5EC2272-A729-4C9F-B345-4079F52BF872}"/>
    <cellStyle name="Comma 7 3 8 2 3" xfId="34752" xr:uid="{10A33ACB-C099-4AC8-B238-6E9AABA269D9}"/>
    <cellStyle name="Comma 7 3 8 3" xfId="10217" xr:uid="{3CC12ED9-D619-42E4-9960-9FC542B6C784}"/>
    <cellStyle name="Comma 7 3 8 3 2" xfId="20597" xr:uid="{E267E0FD-9E52-445B-B0E2-FD6B09094A44}"/>
    <cellStyle name="Comma 7 3 8 3 2 2" xfId="47835" xr:uid="{9BEBD411-93A7-4CE6-B5F3-FF29E0596FBA}"/>
    <cellStyle name="Comma 7 3 8 3 3" xfId="37585" xr:uid="{0CC9D14C-45A8-4C2A-A620-11402C1CCA86}"/>
    <cellStyle name="Comma 7 3 8 4" xfId="24272" xr:uid="{B3AA96A6-386C-497E-B242-8FA2D440DB5B}"/>
    <cellStyle name="Comma 7 3 8 4 2" xfId="51372" xr:uid="{A55B0E52-F530-452E-B8A6-597538ECDCC8}"/>
    <cellStyle name="Comma 7 3 8 5" xfId="28676" xr:uid="{253C0381-A321-4F18-B9B8-53557E0D6DC9}"/>
    <cellStyle name="Comma 7 3 8 6" xfId="14931" xr:uid="{9BA566F0-FF20-4000-8B79-890A2F265DAF}"/>
    <cellStyle name="Comma 7 3 8 6 2" xfId="42169" xr:uid="{CF8B3ED9-8D6C-4E4F-B04C-F64CDD7597DE}"/>
    <cellStyle name="Comma 7 3 8 7" xfId="30373" xr:uid="{2D789C6F-A079-4A10-B096-6F78C1CECA4C}"/>
    <cellStyle name="Comma 7 3 9" xfId="3923" xr:uid="{64262AE9-D2EC-4DC2-B800-6E51FC5CF7B0}"/>
    <cellStyle name="Comma 7 3 9 2" xfId="8736" xr:uid="{3B75FD37-EFC3-4F7D-80F9-A07FC9A64420}"/>
    <cellStyle name="Comma 7 3 9 2 2" xfId="19116" xr:uid="{962E65D2-2A5D-4134-8F8C-2641D6B5714C}"/>
    <cellStyle name="Comma 7 3 9 2 2 2" xfId="46354" xr:uid="{3478383F-81E1-4014-A59B-B16B065541D1}"/>
    <cellStyle name="Comma 7 3 9 2 3" xfId="36104" xr:uid="{D58AF1BF-0021-4C39-960A-78B5DD2AD2E1}"/>
    <cellStyle name="Comma 7 3 9 3" xfId="11569" xr:uid="{74CA7871-0290-4857-B4AD-95F9F9235EDB}"/>
    <cellStyle name="Comma 7 3 9 3 2" xfId="21949" xr:uid="{C51B6ED4-9BAA-4CD1-94D7-7AAE3B12AA9C}"/>
    <cellStyle name="Comma 7 3 9 3 2 2" xfId="49187" xr:uid="{EA855852-1057-4FA7-AE5E-B97E5683BA14}"/>
    <cellStyle name="Comma 7 3 9 3 3" xfId="38937" xr:uid="{6F94E1C9-E689-453B-9661-F81B51A108F8}"/>
    <cellStyle name="Comma 7 3 9 4" xfId="25963" xr:uid="{117298E3-CFE6-43B7-A276-2B292B592E9D}"/>
    <cellStyle name="Comma 7 3 9 4 2" xfId="52853" xr:uid="{797EDA0C-3A8B-4C51-BAB2-E77031F01F85}"/>
    <cellStyle name="Comma 7 3 9 5" xfId="27928" xr:uid="{45CE1CFD-3856-4577-862C-69C7F29A68C3}"/>
    <cellStyle name="Comma 7 3 9 6" xfId="16283" xr:uid="{B4FCB8B7-4875-483F-A763-B99753E86AC2}"/>
    <cellStyle name="Comma 7 3 9 6 2" xfId="43521" xr:uid="{BE8294A3-D222-41AE-BDA5-81CEF1F40911}"/>
    <cellStyle name="Comma 7 3 9 7" xfId="31725" xr:uid="{9B4440A3-5C21-4258-A743-D78E9DB5ECCE}"/>
    <cellStyle name="Comma 7 4" xfId="572" xr:uid="{F261D058-A233-4ABD-AD23-9FF2043E1578}"/>
    <cellStyle name="Comma 7 4 10" xfId="6684" xr:uid="{7B2C1F60-ACFB-47ED-8E48-06B74BE28FF7}"/>
    <cellStyle name="Comma 7 4 10 2" xfId="17064" xr:uid="{9445A46B-5548-47E9-BFA8-52ADE365BC5B}"/>
    <cellStyle name="Comma 7 4 10 2 2" xfId="44302" xr:uid="{FA47740D-F2F0-4FBC-8F67-1565C927921A}"/>
    <cellStyle name="Comma 7 4 10 3" xfId="34052" xr:uid="{35AEBC28-AE61-4DB4-B5AA-41D5C8453508}"/>
    <cellStyle name="Comma 7 4 11" xfId="9517" xr:uid="{CF8CD1E9-5BCF-4733-AFD5-69FBCFF7C9FC}"/>
    <cellStyle name="Comma 7 4 11 2" xfId="19897" xr:uid="{334F2669-855F-4CF5-83BA-27B1EB189F9A}"/>
    <cellStyle name="Comma 7 4 11 2 2" xfId="47135" xr:uid="{3DF99FC7-F2B9-48EA-89F5-BF62C0E25D09}"/>
    <cellStyle name="Comma 7 4 11 3" xfId="36885" xr:uid="{5B63D53C-AFEE-474F-A7BC-1CBAF5BBB43E}"/>
    <cellStyle name="Comma 7 4 12" xfId="24835" xr:uid="{EE88C975-9428-43E5-AED0-FD6853D3A4F1}"/>
    <cellStyle name="Comma 7 4 12 2" xfId="51879" xr:uid="{F38F6AF9-A097-46EC-B350-F55B5EC3BB1E}"/>
    <cellStyle name="Comma 7 4 13" xfId="12469" xr:uid="{33E176C9-591E-4D74-879B-FA4149AA6F22}"/>
    <cellStyle name="Comma 7 4 13 2" xfId="39707" xr:uid="{251E6C8D-20D0-4E22-925D-B2D31CAD8ED8}"/>
    <cellStyle name="Comma 7 4 14" xfId="29673" xr:uid="{7BA062C0-762B-4AEB-A0C3-CFD83854844B}"/>
    <cellStyle name="Comma 7 4 2" xfId="573" xr:uid="{6BD48952-0F6A-4742-B8BC-134DD6E3CF5E}"/>
    <cellStyle name="Comma 7 4 2 10" xfId="9518" xr:uid="{69FE7AE6-5092-433F-A41A-AA3246C73865}"/>
    <cellStyle name="Comma 7 4 2 10 2" xfId="19898" xr:uid="{F7CA2769-1E76-40C0-B18D-C8173BB1043D}"/>
    <cellStyle name="Comma 7 4 2 10 2 2" xfId="47136" xr:uid="{D5226BA1-DD57-465F-A7FE-2C2F0C4EF520}"/>
    <cellStyle name="Comma 7 4 2 10 3" xfId="36886" xr:uid="{B70D3EDA-21FA-4AE9-B237-2C45A7B2591B}"/>
    <cellStyle name="Comma 7 4 2 11" xfId="25431" xr:uid="{F7ACAA4F-0D96-40F0-BACD-81660B9A7E9A}"/>
    <cellStyle name="Comma 7 4 2 11 2" xfId="52428" xr:uid="{F006202E-BED5-46E1-AB87-E6607BE3818F}"/>
    <cellStyle name="Comma 7 4 2 12" xfId="12550" xr:uid="{6BBBE325-AEBE-4DD3-97BF-6AAADCFD1E74}"/>
    <cellStyle name="Comma 7 4 2 12 2" xfId="39788" xr:uid="{0C0A7381-D480-4075-B54F-335502D20095}"/>
    <cellStyle name="Comma 7 4 2 13" xfId="29674" xr:uid="{B6209F95-1CCD-45E0-8302-307C677D3C09}"/>
    <cellStyle name="Comma 7 4 2 2" xfId="574" xr:uid="{20FF1D57-31EB-4715-93AB-790A743210FA}"/>
    <cellStyle name="Comma 7 4 2 2 10" xfId="13126" xr:uid="{71F4EF65-AB9B-4A38-A15B-F1288C6FD1CD}"/>
    <cellStyle name="Comma 7 4 2 2 10 2" xfId="40364" xr:uid="{21A5C656-3FAB-4C44-B5FA-958ED4C01640}"/>
    <cellStyle name="Comma 7 4 2 2 11" xfId="29675" xr:uid="{DE4DD4BC-20B1-4DE7-8B10-2B25E823E0A7}"/>
    <cellStyle name="Comma 7 4 2 2 2" xfId="1808" xr:uid="{5A7FAA11-7F0A-415E-9835-013437F628CE}"/>
    <cellStyle name="Comma 7 4 2 2 2 2" xfId="3123" xr:uid="{CAA7C3FE-7F97-49E1-8FDB-63D1DE7EF123}"/>
    <cellStyle name="Comma 7 4 2 2 2 2 2" xfId="8184" xr:uid="{49E7B742-29BC-40E7-8D44-478B5A165208}"/>
    <cellStyle name="Comma 7 4 2 2 2 2 2 2" xfId="28859" xr:uid="{75A52892-4ED7-42E4-BCFC-2454A4292C5F}"/>
    <cellStyle name="Comma 7 4 2 2 2 2 2 2 2" xfId="55116" xr:uid="{8E65A0C5-BC5A-4AAB-91ED-F845083F084A}"/>
    <cellStyle name="Comma 7 4 2 2 2 2 2 3" xfId="27075" xr:uid="{1036A278-C79C-4991-849B-F6D8F8D2A977}"/>
    <cellStyle name="Comma 7 4 2 2 2 2 2 4" xfId="18564" xr:uid="{C77AA92C-E764-40DB-8A90-7E04A97DECB7}"/>
    <cellStyle name="Comma 7 4 2 2 2 2 2 4 2" xfId="45802" xr:uid="{42FA4897-D83E-4CBE-A04D-3891049443A8}"/>
    <cellStyle name="Comma 7 4 2 2 2 2 2 5" xfId="35552" xr:uid="{6F1BD930-6405-44AE-BA94-9013E87181AC}"/>
    <cellStyle name="Comma 7 4 2 2 2 2 3" xfId="11017" xr:uid="{2DDF1577-536A-4B75-965E-DF620B4EBCC9}"/>
    <cellStyle name="Comma 7 4 2 2 2 2 3 2" xfId="21397" xr:uid="{E1AA533A-5787-48BC-854D-4197E8E0E807}"/>
    <cellStyle name="Comma 7 4 2 2 2 2 3 2 2" xfId="48635" xr:uid="{E2ED2EF9-5878-4E18-AD87-5BBEA5E47BA4}"/>
    <cellStyle name="Comma 7 4 2 2 2 2 3 3" xfId="38385" xr:uid="{9B93C0EC-7963-43D6-9FA9-2F0582965C1E}"/>
    <cellStyle name="Comma 7 4 2 2 2 2 4" xfId="25759" xr:uid="{A300B6FB-0705-4AB1-952C-2761538F931B}"/>
    <cellStyle name="Comma 7 4 2 2 2 2 4 2" xfId="52709" xr:uid="{3D725048-BA1C-466B-8889-704F3F32C6EA}"/>
    <cellStyle name="Comma 7 4 2 2 2 2 5" xfId="15731" xr:uid="{4D9D1B7C-9992-4C91-BBCA-C6ED136F93C6}"/>
    <cellStyle name="Comma 7 4 2 2 2 2 5 2" xfId="42969" xr:uid="{ECCE8588-ED62-409E-B398-27DD26C313A3}"/>
    <cellStyle name="Comma 7 4 2 2 2 2 6" xfId="31173" xr:uid="{46E2A9E6-0C69-45A8-96AE-4D2ADEDA410E}"/>
    <cellStyle name="Comma 7 4 2 2 2 3" xfId="2126" xr:uid="{E43F7EA1-6136-494D-8CBE-09FCAB3E3333}"/>
    <cellStyle name="Comma 7 4 2 2 2 4" xfId="5663" xr:uid="{E9E7036F-BB4A-441A-BAA5-F1BF5A358656}"/>
    <cellStyle name="Comma 7 4 2 2 2 5" xfId="25307" xr:uid="{3D117ABE-EC42-4D75-B9A3-AE9141634B6C}"/>
    <cellStyle name="Comma 7 4 2 2 2 5 2" xfId="52314" xr:uid="{E3C73771-95AF-4B7D-A104-4163370DF62C}"/>
    <cellStyle name="Comma 7 4 2 2 2 6" xfId="13612" xr:uid="{47819CD9-1290-4A03-B6BF-8476C1FA1406}"/>
    <cellStyle name="Comma 7 4 2 2 2 6 2" xfId="40850" xr:uid="{3B92D2CD-792A-4C86-89AF-C5D5C3B5635F}"/>
    <cellStyle name="Comma 7 4 2 2 3" xfId="1809" xr:uid="{5B5CA484-9CF8-4989-BC60-13A3A575DB98}"/>
    <cellStyle name="Comma 7 4 2 2 3 2" xfId="4705" xr:uid="{8E39D42A-7CED-4B6C-AA68-7A401C7B2E4E}"/>
    <cellStyle name="Comma 7 4 2 2 3 2 2" xfId="9438" xr:uid="{43F76F88-D6DE-420E-A102-4FB1DCD0305E}"/>
    <cellStyle name="Comma 7 4 2 2 3 2 2 2" xfId="19818" xr:uid="{6F9C8043-6759-4DFF-9041-1A194BCC388C}"/>
    <cellStyle name="Comma 7 4 2 2 3 2 2 2 2" xfId="47056" xr:uid="{410F45F1-32E3-4CD0-92C7-8F00235BEECD}"/>
    <cellStyle name="Comma 7 4 2 2 3 2 2 3" xfId="36806" xr:uid="{9C2A9704-8BCD-40F4-99A7-169C31AF4324}"/>
    <cellStyle name="Comma 7 4 2 2 3 2 3" xfId="12271" xr:uid="{EC9E9FEC-59CA-4334-AA13-9D1FD16CF8D7}"/>
    <cellStyle name="Comma 7 4 2 2 3 2 3 2" xfId="22651" xr:uid="{C468F2B8-22F9-41C3-8B17-ECC5DE08D96F}"/>
    <cellStyle name="Comma 7 4 2 2 3 2 3 2 2" xfId="49889" xr:uid="{95ECCB1D-4B9F-4D90-BBA7-A64F8C6A52AA}"/>
    <cellStyle name="Comma 7 4 2 2 3 2 3 3" xfId="39639" xr:uid="{C27689AB-A5D7-4BFE-8E96-65A98AFA70C9}"/>
    <cellStyle name="Comma 7 4 2 2 3 2 4" xfId="28107" xr:uid="{2F6D1544-001C-47CE-8EFC-1B3EE413C764}"/>
    <cellStyle name="Comma 7 4 2 2 3 2 4 2" xfId="54504" xr:uid="{1DA66DA3-9A3E-4301-9525-690F96D7E223}"/>
    <cellStyle name="Comma 7 4 2 2 3 2 5" xfId="27299" xr:uid="{EBAB4874-6039-4066-B75C-16439A1BD829}"/>
    <cellStyle name="Comma 7 4 2 2 3 2 6" xfId="16985" xr:uid="{2BAAEC5D-93D1-4D16-BAB6-E5418DDCF02D}"/>
    <cellStyle name="Comma 7 4 2 2 3 2 6 2" xfId="44223" xr:uid="{8C2D4C69-D845-4F28-982C-E58FC7F8BE8E}"/>
    <cellStyle name="Comma 7 4 2 2 3 2 7" xfId="32427" xr:uid="{317E1CEA-036C-4ABF-B216-9E9678288B70}"/>
    <cellStyle name="Comma 7 4 2 2 3 3" xfId="23836" xr:uid="{09BB3EDC-F053-4E61-88F5-15395705B14C}"/>
    <cellStyle name="Comma 7 4 2 2 4" xfId="1807" xr:uid="{6C51C9B2-1F76-4CEF-8C0B-BA4D281566DA}"/>
    <cellStyle name="Comma 7 4 2 2 4 2" xfId="26974" xr:uid="{7CF5A4FE-F10D-4C20-AF96-CEABACDFC322}"/>
    <cellStyle name="Comma 7 4 2 2 4 3" xfId="26365" xr:uid="{3F75E71B-CF47-41FD-9FE4-F97F13C889CF}"/>
    <cellStyle name="Comma 7 4 2 2 4 3 2" xfId="53145" xr:uid="{7315CAEC-A5BC-48DA-8850-9B78AD3C7801}"/>
    <cellStyle name="Comma 7 4 2 2 5" xfId="4320" xr:uid="{90EDD3FE-E0BD-475A-B068-FD845FCF9DAD}"/>
    <cellStyle name="Comma 7 4 2 2 5 2" xfId="9073" xr:uid="{2AA9284F-57BD-4345-B627-1909B3734280}"/>
    <cellStyle name="Comma 7 4 2 2 5 2 2" xfId="19453" xr:uid="{01D17C08-B80E-42B1-8273-B3AE1DE94700}"/>
    <cellStyle name="Comma 7 4 2 2 5 2 2 2" xfId="46691" xr:uid="{FD05A387-66E1-47C9-B010-9BEB3B9BF309}"/>
    <cellStyle name="Comma 7 4 2 2 5 2 3" xfId="36441" xr:uid="{B8FACD9A-5B58-477A-B004-ACD8211E94E7}"/>
    <cellStyle name="Comma 7 4 2 2 5 3" xfId="11906" xr:uid="{133BBF89-B3DD-45C2-A15F-67371B8CFB9D}"/>
    <cellStyle name="Comma 7 4 2 2 5 3 2" xfId="22286" xr:uid="{D73B5D8D-2BCD-4605-A9FF-AA8993737ADE}"/>
    <cellStyle name="Comma 7 4 2 2 5 3 2 2" xfId="49524" xr:uid="{23D30771-C918-4740-B1D5-64C774829F0E}"/>
    <cellStyle name="Comma 7 4 2 2 5 3 3" xfId="39274" xr:uid="{634536A3-DE54-4981-99F5-58508149F48B}"/>
    <cellStyle name="Comma 7 4 2 2 5 4" xfId="26693" xr:uid="{942DDA57-724F-45D9-AB66-E0E294AD3CCD}"/>
    <cellStyle name="Comma 7 4 2 2 5 4 2" xfId="53392" xr:uid="{A5145531-798F-4B81-A089-C11506014DFA}"/>
    <cellStyle name="Comma 7 4 2 2 5 5" xfId="28446" xr:uid="{1FE1F0FE-9321-4E5C-9E86-2D245D08A874}"/>
    <cellStyle name="Comma 7 4 2 2 5 6" xfId="16620" xr:uid="{BE6636AE-CEC0-47DB-98D3-50FF0BB517CE}"/>
    <cellStyle name="Comma 7 4 2 2 5 6 2" xfId="43858" xr:uid="{6A9A2C0D-6AA9-4B03-A157-0049D35BC31E}"/>
    <cellStyle name="Comma 7 4 2 2 5 7" xfId="32062" xr:uid="{565A729F-A981-4820-879D-406F81B660CE}"/>
    <cellStyle name="Comma 7 4 2 2 6" xfId="4941" xr:uid="{28E8BB22-6228-4AD5-BE2E-71E9EEE9D174}"/>
    <cellStyle name="Comma 7 4 2 2 6 2" xfId="27842" xr:uid="{64C82865-1553-4995-B01C-AC00F4554815}"/>
    <cellStyle name="Comma 7 4 2 2 6 2 2" xfId="54299" xr:uid="{D198B214-28CF-49E6-A435-F4E3C28F9EF3}"/>
    <cellStyle name="Comma 7 4 2 2 6 3" xfId="26992" xr:uid="{B10777FB-070D-4BE6-9C71-3D952FD26E2A}"/>
    <cellStyle name="Comma 7 4 2 2 6 4" xfId="14233" xr:uid="{5F226DCA-B5CE-4175-BA07-7DDB97087D0B}"/>
    <cellStyle name="Comma 7 4 2 2 6 4 2" xfId="41471" xr:uid="{D5DA7BA4-B10C-44EC-8471-3B909AF9F791}"/>
    <cellStyle name="Comma 7 4 2 2 6 5" xfId="32505" xr:uid="{5DA43ACE-4C18-4291-BA1E-A9CB8F0D3275}"/>
    <cellStyle name="Comma 7 4 2 2 7" xfId="6686" xr:uid="{6A74C67E-D895-4686-ACEF-D1CF8E790B58}"/>
    <cellStyle name="Comma 7 4 2 2 7 2" xfId="17066" xr:uid="{F1B131BA-96CA-4604-80A4-156F0223E3C1}"/>
    <cellStyle name="Comma 7 4 2 2 7 2 2" xfId="44304" xr:uid="{AFEA35F5-53C3-4206-AD44-93438857F053}"/>
    <cellStyle name="Comma 7 4 2 2 7 3" xfId="34054" xr:uid="{6C4A2C31-F4A1-4286-B3EE-421E1D25D6E3}"/>
    <cellStyle name="Comma 7 4 2 2 8" xfId="9519" xr:uid="{E63C9B05-AA67-4895-9E8B-D778405575C5}"/>
    <cellStyle name="Comma 7 4 2 2 8 2" xfId="19899" xr:uid="{39CA1235-2181-4DAC-83A1-0066F3B95E27}"/>
    <cellStyle name="Comma 7 4 2 2 8 2 2" xfId="47137" xr:uid="{ACB86745-91AA-4A31-974C-9AC4C479AAD2}"/>
    <cellStyle name="Comma 7 4 2 2 8 3" xfId="36887" xr:uid="{EA62F93B-7112-4EEE-A625-C741373B997C}"/>
    <cellStyle name="Comma 7 4 2 2 9" xfId="24966" xr:uid="{D2314740-5F5F-4710-80A1-8143453DC9AB}"/>
    <cellStyle name="Comma 7 4 2 2 9 2" xfId="52001" xr:uid="{3F1D46E7-E581-4951-B9DB-A3C4197F6BCA}"/>
    <cellStyle name="Comma 7 4 2 3" xfId="1810" xr:uid="{6ADCCD5B-051D-4603-8283-F5C0F44D0AC2}"/>
    <cellStyle name="Comma 7 4 2 3 2" xfId="3124" xr:uid="{09B4A0D6-0E11-4816-9EFB-B2F4D5B7E647}"/>
    <cellStyle name="Comma 7 4 2 3 2 2" xfId="8185" xr:uid="{92CC75E6-3F68-4F3A-8411-7B150B4E0273}"/>
    <cellStyle name="Comma 7 4 2 3 2 2 2" xfId="28860" xr:uid="{EEC0F379-3056-42CA-818A-F6E2C24A5C1A}"/>
    <cellStyle name="Comma 7 4 2 3 2 2 2 2" xfId="55117" xr:uid="{B3B4370F-6501-444A-B187-B5519ABC9215}"/>
    <cellStyle name="Comma 7 4 2 3 2 2 3" xfId="26622" xr:uid="{E4B98C22-137F-47AC-BBF7-3E8596D81161}"/>
    <cellStyle name="Comma 7 4 2 3 2 2 4" xfId="18565" xr:uid="{DA1DB764-0D56-4643-8C42-B722F069A8DB}"/>
    <cellStyle name="Comma 7 4 2 3 2 2 4 2" xfId="45803" xr:uid="{3F4AEDD1-60E5-44DB-8C19-3AFD965668DF}"/>
    <cellStyle name="Comma 7 4 2 3 2 2 5" xfId="35553" xr:uid="{74189123-CC3A-428C-9433-BB2B8B663A6D}"/>
    <cellStyle name="Comma 7 4 2 3 2 3" xfId="11018" xr:uid="{0244F7AA-A039-44A9-82AB-BD962B08ED5E}"/>
    <cellStyle name="Comma 7 4 2 3 2 3 2" xfId="21398" xr:uid="{66E3E80A-0049-4014-9AE8-F71C97238685}"/>
    <cellStyle name="Comma 7 4 2 3 2 3 2 2" xfId="48636" xr:uid="{4247E28C-7621-4F1A-9A90-FC6BBB104E6E}"/>
    <cellStyle name="Comma 7 4 2 3 2 3 3" xfId="38386" xr:uid="{EE127751-72DC-46AF-BDDC-A20C0500D562}"/>
    <cellStyle name="Comma 7 4 2 3 2 4" xfId="25602" xr:uid="{73AEF4F3-5203-4ADB-AB0F-788A6437BAD1}"/>
    <cellStyle name="Comma 7 4 2 3 2 4 2" xfId="52591" xr:uid="{F91355DF-2D80-4102-AC3B-6EFFC91B895F}"/>
    <cellStyle name="Comma 7 4 2 3 2 5" xfId="15732" xr:uid="{F0F8F7D1-CCA3-4291-82FB-ECD60B54E87D}"/>
    <cellStyle name="Comma 7 4 2 3 2 5 2" xfId="42970" xr:uid="{F867C995-C164-4D64-89F6-8A6BD8D3D7C1}"/>
    <cellStyle name="Comma 7 4 2 3 2 6" xfId="31174" xr:uid="{0DCFB327-3BF4-4719-95CD-4912550980C4}"/>
    <cellStyle name="Comma 7 4 2 3 3" xfId="3667" xr:uid="{247EFD1D-0455-4467-A19F-A1198410800E}"/>
    <cellStyle name="Comma 7 4 2 3 4" xfId="4467" xr:uid="{F33B8E93-D8DA-4C3C-ADD6-F4067BA2288F}"/>
    <cellStyle name="Comma 7 4 2 3 4 2" xfId="9220" xr:uid="{47961031-B759-46D8-8919-039300549C0A}"/>
    <cellStyle name="Comma 7 4 2 3 4 2 2" xfId="19600" xr:uid="{E6D7B356-8389-4A6A-8A65-E185B8D3DAD0}"/>
    <cellStyle name="Comma 7 4 2 3 4 2 2 2" xfId="46838" xr:uid="{0512A632-337F-452C-AB0C-027F715A72B8}"/>
    <cellStyle name="Comma 7 4 2 3 4 2 3" xfId="36588" xr:uid="{226B3EF5-6394-485C-8D30-AA1A8C5FF348}"/>
    <cellStyle name="Comma 7 4 2 3 4 3" xfId="12053" xr:uid="{09CC22B6-1B86-442D-AFDD-3CFB8ABB6D0A}"/>
    <cellStyle name="Comma 7 4 2 3 4 3 2" xfId="22433" xr:uid="{2A26DE07-C5A7-4037-8FE9-6B2ACC7B0F80}"/>
    <cellStyle name="Comma 7 4 2 3 4 3 2 2" xfId="49671" xr:uid="{EA60945C-7A6B-4853-8398-29A0D115F3EA}"/>
    <cellStyle name="Comma 7 4 2 3 4 3 3" xfId="39421" xr:uid="{81CFB413-0376-44DB-B8DB-F44C441B5B07}"/>
    <cellStyle name="Comma 7 4 2 3 4 4" xfId="16767" xr:uid="{EBE21C7A-5950-4BE2-B50A-B948426BA843}"/>
    <cellStyle name="Comma 7 4 2 3 4 4 2" xfId="44005" xr:uid="{A1DBE5A0-4425-460B-88C3-A8BC197BD91C}"/>
    <cellStyle name="Comma 7 4 2 3 4 5" xfId="32209" xr:uid="{1D113D82-7ACE-4501-B704-E76460FF970C}"/>
    <cellStyle name="Comma 7 4 2 3 5" xfId="5664" xr:uid="{FA5C78D1-44A9-4BF1-AD10-73200472D0DA}"/>
    <cellStyle name="Comma 7 4 2 3 6" xfId="24475" xr:uid="{2FC3824A-BE7A-4B75-BC5D-31CAAF961CBF}"/>
    <cellStyle name="Comma 7 4 2 3 6 2" xfId="51551" xr:uid="{3A4EBA25-B33A-4DBF-A133-2AAD3F391EC6}"/>
    <cellStyle name="Comma 7 4 2 3 7" xfId="13613" xr:uid="{EC9A7F4B-E55D-4D85-A753-FAE1F91A7A3C}"/>
    <cellStyle name="Comma 7 4 2 3 7 2" xfId="40851" xr:uid="{361BDC4A-3346-43D7-B36B-F9697BEBB7B1}"/>
    <cellStyle name="Comma 7 4 2 4" xfId="1811" xr:uid="{0FBBAEF9-161D-49A3-BD5F-584DB9086302}"/>
    <cellStyle name="Comma 7 4 2 4 2" xfId="3122" xr:uid="{8B9AB9DB-D203-4A7B-81B3-979ED1457B3E}"/>
    <cellStyle name="Comma 7 4 2 4 2 2" xfId="8183" xr:uid="{6BA81914-02A5-4F62-8FB2-3F2B7515980B}"/>
    <cellStyle name="Comma 7 4 2 4 2 2 2" xfId="28858" xr:uid="{212CE39F-3658-4A5A-ADD9-2BD897498F57}"/>
    <cellStyle name="Comma 7 4 2 4 2 2 2 2" xfId="55115" xr:uid="{0B794594-D198-4809-930A-270574437143}"/>
    <cellStyle name="Comma 7 4 2 4 2 2 3" xfId="27409" xr:uid="{C541F9A3-F42E-4C56-B419-B6D1A026A284}"/>
    <cellStyle name="Comma 7 4 2 4 2 2 4" xfId="18563" xr:uid="{4E70F173-C947-4718-BC6B-AE98A2FC4791}"/>
    <cellStyle name="Comma 7 4 2 4 2 2 4 2" xfId="45801" xr:uid="{C3AF8791-A818-41F5-A7A3-47ED967BC686}"/>
    <cellStyle name="Comma 7 4 2 4 2 2 5" xfId="35551" xr:uid="{F2A737DC-02C4-4541-B708-A08820CC9EB6}"/>
    <cellStyle name="Comma 7 4 2 4 2 3" xfId="11016" xr:uid="{3BB46EBC-228E-4D81-9B9A-47C570D80989}"/>
    <cellStyle name="Comma 7 4 2 4 2 3 2" xfId="21396" xr:uid="{4FE87E1E-E346-40C1-9512-0B8E34701839}"/>
    <cellStyle name="Comma 7 4 2 4 2 3 2 2" xfId="48634" xr:uid="{3F079E7A-8B59-4C6E-A14F-C099C7682BAA}"/>
    <cellStyle name="Comma 7 4 2 4 2 3 3" xfId="38384" xr:uid="{F209B9F4-9DCE-4557-8D63-43ECDC98F8D4}"/>
    <cellStyle name="Comma 7 4 2 4 2 4" xfId="23897" xr:uid="{7BCAEB90-C9F5-4E42-98EF-BB2297AB1967}"/>
    <cellStyle name="Comma 7 4 2 4 2 4 2" xfId="51027" xr:uid="{063901CA-CCDA-4B59-85AD-FEDFED229E32}"/>
    <cellStyle name="Comma 7 4 2 4 2 5" xfId="15730" xr:uid="{23E770DE-8C61-432C-B909-4C9ABD22E65D}"/>
    <cellStyle name="Comma 7 4 2 4 2 5 2" xfId="42968" xr:uid="{52AD0ADD-AE74-4A0C-99F3-46CE1AA380AE}"/>
    <cellStyle name="Comma 7 4 2 4 2 6" xfId="31172" xr:uid="{71CE13C4-7297-46F7-BBB1-71AADAADD084}"/>
    <cellStyle name="Comma 7 4 2 4 3" xfId="3690" xr:uid="{F364C97E-B622-4CEE-BBA0-B8F5D1D379EB}"/>
    <cellStyle name="Comma 7 4 2 4 4" xfId="5665" xr:uid="{3815BA83-8C16-41AB-880C-AB5DF4972A7A}"/>
    <cellStyle name="Comma 7 4 2 4 5" xfId="23100" xr:uid="{45B704C2-68AC-4E5D-A800-36EF9AC136A1}"/>
    <cellStyle name="Comma 7 4 2 4 5 2" xfId="50302" xr:uid="{523AF256-5FF0-4D45-B5DA-049BF0653C94}"/>
    <cellStyle name="Comma 7 4 2 4 6" xfId="13611" xr:uid="{F6E642E9-AD71-4543-96CC-62A890BCAA01}"/>
    <cellStyle name="Comma 7 4 2 4 6 2" xfId="40849" xr:uid="{F2B906FA-15D2-48AF-A257-809787BEE361}"/>
    <cellStyle name="Comma 7 4 2 5" xfId="1806" xr:uid="{D5CD0A0C-7484-4F0C-97EA-CC55347D902D}"/>
    <cellStyle name="Comma 7 4 2 5 2" xfId="2665" xr:uid="{E65A97B5-8487-4827-89BE-9E91B7953782}"/>
    <cellStyle name="Comma 7 4 2 5 2 2" xfId="7771" xr:uid="{5A3B1322-3C62-49B8-93BF-525088DAB7BF}"/>
    <cellStyle name="Comma 7 4 2 5 2 2 2" xfId="18151" xr:uid="{174B15B1-AF7D-4F46-AD35-91A328D5BB4C}"/>
    <cellStyle name="Comma 7 4 2 5 2 2 2 2" xfId="45389" xr:uid="{5880A398-E45F-4162-853B-996778042CDE}"/>
    <cellStyle name="Comma 7 4 2 5 2 2 3" xfId="35139" xr:uid="{A726F327-4992-462D-8962-5CCD51547546}"/>
    <cellStyle name="Comma 7 4 2 5 2 3" xfId="10604" xr:uid="{A599C057-CBDF-4801-9F3A-F71FFDAD8202}"/>
    <cellStyle name="Comma 7 4 2 5 2 3 2" xfId="20984" xr:uid="{F3CB2BDD-A966-46B9-825C-15F406648E7E}"/>
    <cellStyle name="Comma 7 4 2 5 2 3 2 2" xfId="48222" xr:uid="{F464BCC8-2272-457D-8049-4EDBE57009AD}"/>
    <cellStyle name="Comma 7 4 2 5 2 3 3" xfId="37972" xr:uid="{B6B89AE7-C5AF-4385-982F-028402277F9A}"/>
    <cellStyle name="Comma 7 4 2 5 2 4" xfId="27099" xr:uid="{30CB4141-8882-4E42-A8A9-24556280320A}"/>
    <cellStyle name="Comma 7 4 2 5 2 4 2" xfId="53719" xr:uid="{6E77B6F5-BF69-477F-93C5-CA1A529106D6}"/>
    <cellStyle name="Comma 7 4 2 5 2 5" xfId="26500" xr:uid="{8872999D-10D3-4FEB-8DDA-803384F0E0DD}"/>
    <cellStyle name="Comma 7 4 2 5 2 6" xfId="15318" xr:uid="{9C4D269B-5D11-40D8-AD49-F995A614B708}"/>
    <cellStyle name="Comma 7 4 2 5 2 6 2" xfId="42556" xr:uid="{47565671-489E-4A88-AF20-405DF535259D}"/>
    <cellStyle name="Comma 7 4 2 5 2 7" xfId="30760" xr:uid="{5100EB59-76EC-4514-887B-9AA68CA87B13}"/>
    <cellStyle name="Comma 7 4 2 5 3" xfId="3725" xr:uid="{C22D7913-5B29-4ADE-9BB6-AB539FEB15AE}"/>
    <cellStyle name="Comma 7 4 2 5 4" xfId="5662" xr:uid="{A51844E1-F133-4D84-9D40-BFBCCB715754}"/>
    <cellStyle name="Comma 7 4 2 5 5" xfId="22793" xr:uid="{A3CDA0C1-A08A-45EE-90D3-6F62936904A0}"/>
    <cellStyle name="Comma 7 4 2 5 5 2" xfId="50017" xr:uid="{DE38730D-B86F-4B81-951A-8EB1241D81CB}"/>
    <cellStyle name="Comma 7 4 2 5 6" xfId="13034" xr:uid="{908241DB-893C-489E-86EF-A9308715FE01}"/>
    <cellStyle name="Comma 7 4 2 5 6 2" xfId="40272" xr:uid="{EB0F701A-904D-4FCD-A137-245736997258}"/>
    <cellStyle name="Comma 7 4 2 6" xfId="2337" xr:uid="{E501958C-4625-4C22-858A-DD75A2A88A6E}"/>
    <cellStyle name="Comma 7 4 2 6 2" xfId="7445" xr:uid="{C8E0E415-EA6E-4086-9C18-1F0F25126EF3}"/>
    <cellStyle name="Comma 7 4 2 6 2 2" xfId="17825" xr:uid="{76416FB0-789F-4948-81D0-BA2E778AA748}"/>
    <cellStyle name="Comma 7 4 2 6 2 2 2" xfId="45063" xr:uid="{4AC34DDB-31C3-4B8C-AB60-15AC77C83175}"/>
    <cellStyle name="Comma 7 4 2 6 2 3" xfId="34813" xr:uid="{C12F9771-338B-4770-9F86-84B791C38C5E}"/>
    <cellStyle name="Comma 7 4 2 6 3" xfId="10278" xr:uid="{9C550555-F8AB-4546-8B31-9FF894F9FBBD}"/>
    <cellStyle name="Comma 7 4 2 6 3 2" xfId="20658" xr:uid="{C0E069DD-2214-47BE-BA1C-3CAE9B6533B6}"/>
    <cellStyle name="Comma 7 4 2 6 3 2 2" xfId="47896" xr:uid="{D38E0A2A-1A38-4981-AF8F-DE88E476A41B}"/>
    <cellStyle name="Comma 7 4 2 6 3 3" xfId="37646" xr:uid="{5A888E63-F97A-4EBC-82C9-9500462AC740}"/>
    <cellStyle name="Comma 7 4 2 6 4" xfId="22850" xr:uid="{58654D03-2980-4CAC-BB16-E5381297C41D}"/>
    <cellStyle name="Comma 7 4 2 6 4 2" xfId="50070" xr:uid="{4F203C3B-1935-4936-A813-CBD31A3BD7AF}"/>
    <cellStyle name="Comma 7 4 2 6 5" xfId="26049" xr:uid="{09A97690-22D2-43F5-B604-A600A228E633}"/>
    <cellStyle name="Comma 7 4 2 6 6" xfId="14992" xr:uid="{89603E12-FC39-4F90-8690-5380A671EF39}"/>
    <cellStyle name="Comma 7 4 2 6 6 2" xfId="42230" xr:uid="{59BC459F-BAEF-47C0-BF80-665F818E95A4}"/>
    <cellStyle name="Comma 7 4 2 6 7" xfId="30434" xr:uid="{E5A793C2-0B79-452A-8558-04F936DC9F7B}"/>
    <cellStyle name="Comma 7 4 2 7" xfId="3876" xr:uid="{47DC3E84-DC71-4C2A-81BF-4C236BD8A2D8}"/>
    <cellStyle name="Comma 7 4 2 7 2" xfId="8690" xr:uid="{98338538-B475-4CFB-855C-6B63D8E9BBA5}"/>
    <cellStyle name="Comma 7 4 2 7 2 2" xfId="19070" xr:uid="{D5B78C15-4721-4912-A950-3959B2A82229}"/>
    <cellStyle name="Comma 7 4 2 7 2 2 2" xfId="46308" xr:uid="{7A4298AA-9EE7-46AF-A730-6C44C33AAAC9}"/>
    <cellStyle name="Comma 7 4 2 7 2 3" xfId="36058" xr:uid="{C1781142-6FA5-4244-B3B1-6061B724A820}"/>
    <cellStyle name="Comma 7 4 2 7 3" xfId="11523" xr:uid="{C3FC5A82-9B46-4695-9DC6-9B72FBCEFA31}"/>
    <cellStyle name="Comma 7 4 2 7 3 2" xfId="21903" xr:uid="{D6D4D0D5-0561-4F7A-87D5-8220EDDFF54C}"/>
    <cellStyle name="Comma 7 4 2 7 3 2 2" xfId="49141" xr:uid="{A81C0713-F9B8-42CA-9DA9-61B7FA0423C1}"/>
    <cellStyle name="Comma 7 4 2 7 3 3" xfId="38891" xr:uid="{2721AEEA-C674-42B2-BE10-E53C26B9A422}"/>
    <cellStyle name="Comma 7 4 2 7 4" xfId="26553" xr:uid="{8976DFE6-4CFE-46CB-A5C2-26CE0471FF6A}"/>
    <cellStyle name="Comma 7 4 2 7 4 2" xfId="53284" xr:uid="{9F99D7C1-3E5E-4B1A-8E67-AB093691AD98}"/>
    <cellStyle name="Comma 7 4 2 7 5" xfId="27784" xr:uid="{0E99692E-8397-48C9-A447-66409BA76721}"/>
    <cellStyle name="Comma 7 4 2 7 6" xfId="16237" xr:uid="{12FF8226-C4B9-4DA4-91E0-5BF3D917F94A}"/>
    <cellStyle name="Comma 7 4 2 7 6 2" xfId="43475" xr:uid="{9DC5A3C6-582E-4655-AB64-B2AC641468C5}"/>
    <cellStyle name="Comma 7 4 2 7 7" xfId="31679" xr:uid="{B0B17FAC-6502-46D7-94BD-304FCEF5DD5F}"/>
    <cellStyle name="Comma 7 4 2 8" xfId="4940" xr:uid="{4111DBAB-8B9E-4D46-8D15-B2E13BC67D87}"/>
    <cellStyle name="Comma 7 4 2 8 2" xfId="14232" xr:uid="{907C7E1D-9A68-4A70-A828-605CEA7C9855}"/>
    <cellStyle name="Comma 7 4 2 8 2 2" xfId="41470" xr:uid="{17429748-C768-4028-9E06-231925EC6ADC}"/>
    <cellStyle name="Comma 7 4 2 8 3" xfId="32504" xr:uid="{7F465EA3-D99D-45E5-8904-B4D8910DE406}"/>
    <cellStyle name="Comma 7 4 2 9" xfId="6685" xr:uid="{133B739D-CB21-43AA-8678-FAF49B16F51B}"/>
    <cellStyle name="Comma 7 4 2 9 2" xfId="17065" xr:uid="{57BF88B7-2056-428E-B959-AFCFE8B53D45}"/>
    <cellStyle name="Comma 7 4 2 9 2 2" xfId="44303" xr:uid="{5EB9EFBE-C1A1-4733-92F4-2AC57D8013BF}"/>
    <cellStyle name="Comma 7 4 2 9 3" xfId="34053" xr:uid="{3B155D71-6393-43E4-9E4E-3B41686869AF}"/>
    <cellStyle name="Comma 7 4 3" xfId="575" xr:uid="{B6A43030-49E7-44A6-8ACF-710D54081D00}"/>
    <cellStyle name="Comma 7 4 3 10" xfId="12708" xr:uid="{3158B8AF-A0E2-4023-AFA6-4FA8FCB5B77D}"/>
    <cellStyle name="Comma 7 4 3 10 2" xfId="39946" xr:uid="{8DBCBD66-6148-4A1B-9925-299E8110D7FF}"/>
    <cellStyle name="Comma 7 4 3 11" xfId="29676" xr:uid="{3711ACAB-B7BA-48A5-BCA4-7D584447FA25}"/>
    <cellStyle name="Comma 7 4 3 2" xfId="1813" xr:uid="{38CFA799-CCA8-427A-B8CE-6D4E54FC5879}"/>
    <cellStyle name="Comma 7 4 3 2 2" xfId="3125" xr:uid="{C8D82F4F-5730-4FC7-AD57-35992D7C4268}"/>
    <cellStyle name="Comma 7 4 3 2 2 2" xfId="8186" xr:uid="{E59F7C55-3AFC-4808-9FF4-E5209A500945}"/>
    <cellStyle name="Comma 7 4 3 2 2 2 2" xfId="28861" xr:uid="{F622E7E7-F416-411B-A3BC-D5D581F703A8}"/>
    <cellStyle name="Comma 7 4 3 2 2 2 2 2" xfId="55118" xr:uid="{A9ABF2F4-C76C-4259-A416-5535CDAA5A17}"/>
    <cellStyle name="Comma 7 4 3 2 2 2 3" xfId="26105" xr:uid="{2431C994-8CBC-4A40-A78E-F7D025DC4C29}"/>
    <cellStyle name="Comma 7 4 3 2 2 2 4" xfId="18566" xr:uid="{0F12B1B9-15CD-4B9A-950F-772C8C5E1DB0}"/>
    <cellStyle name="Comma 7 4 3 2 2 2 4 2" xfId="45804" xr:uid="{8683D237-1E30-4C60-83A6-986F15BFCEBE}"/>
    <cellStyle name="Comma 7 4 3 2 2 2 5" xfId="35554" xr:uid="{58B2AB40-634A-44E0-B721-488B310FE40B}"/>
    <cellStyle name="Comma 7 4 3 2 2 3" xfId="11019" xr:uid="{AFC98492-BCF3-4452-B1FF-2936021BD298}"/>
    <cellStyle name="Comma 7 4 3 2 2 3 2" xfId="21399" xr:uid="{C6E643C9-6621-44C1-A083-A88541DE2C61}"/>
    <cellStyle name="Comma 7 4 3 2 2 3 2 2" xfId="48637" xr:uid="{465E8B36-3267-4FBA-8EDF-FAF08E7A5FB2}"/>
    <cellStyle name="Comma 7 4 3 2 2 3 3" xfId="38387" xr:uid="{FAE7AB9F-7C7A-412E-9AB4-83647F50D16E}"/>
    <cellStyle name="Comma 7 4 3 2 2 4" xfId="22776" xr:uid="{37A687E0-3BF5-4C78-95CC-C88FDC3BC982}"/>
    <cellStyle name="Comma 7 4 3 2 2 4 2" xfId="50002" xr:uid="{299F1B4B-1A5E-4221-9AEF-BF54E75AB6D5}"/>
    <cellStyle name="Comma 7 4 3 2 2 5" xfId="15733" xr:uid="{F3BB59CF-02B0-4E0B-83A5-36138889F394}"/>
    <cellStyle name="Comma 7 4 3 2 2 5 2" xfId="42971" xr:uid="{E7C4F560-3D0E-464A-9143-019ED0B9C591}"/>
    <cellStyle name="Comma 7 4 3 2 2 6" xfId="31175" xr:uid="{4B38CBBD-8B58-44ED-ADD2-9E09A4881922}"/>
    <cellStyle name="Comma 7 4 3 2 3" xfId="3718" xr:uid="{B3E2AA4E-5F2C-47DA-B4B6-CDBC57404B83}"/>
    <cellStyle name="Comma 7 4 3 2 4" xfId="5666" xr:uid="{D4F472EC-0F09-4419-9BB3-523CEF2881D8}"/>
    <cellStyle name="Comma 7 4 3 2 5" xfId="23261" xr:uid="{44075331-3C00-4858-B9A8-AE7345DD1FC7}"/>
    <cellStyle name="Comma 7 4 3 2 5 2" xfId="50448" xr:uid="{1B811B17-DBE7-4A80-B5E8-81230B89032A}"/>
    <cellStyle name="Comma 7 4 3 2 6" xfId="13614" xr:uid="{466A29DC-8644-432D-8AE0-23EEAE750CBA}"/>
    <cellStyle name="Comma 7 4 3 2 6 2" xfId="40852" xr:uid="{669B9E54-AD78-4956-8987-81B300795D74}"/>
    <cellStyle name="Comma 7 4 3 3" xfId="1814" xr:uid="{E070BC64-18DF-44E7-8545-073F181CC36F}"/>
    <cellStyle name="Comma 7 4 3 3 2" xfId="2734" xr:uid="{850A247C-7112-4D13-822A-D08364F17533}"/>
    <cellStyle name="Comma 7 4 3 3 2 2" xfId="7839" xr:uid="{9230D53B-36DF-4BC4-9BBD-3543BE95A5A3}"/>
    <cellStyle name="Comma 7 4 3 3 2 2 2" xfId="18219" xr:uid="{E6D2C862-BD96-4AC0-A3B1-8AE8433B9A97}"/>
    <cellStyle name="Comma 7 4 3 3 2 2 2 2" xfId="45457" xr:uid="{98BA37EB-DC90-46C7-8B3E-8D7C37C27E98}"/>
    <cellStyle name="Comma 7 4 3 3 2 2 3" xfId="35207" xr:uid="{AB250E4D-EC47-4771-B67B-BE440E2FF5B8}"/>
    <cellStyle name="Comma 7 4 3 3 2 3" xfId="10672" xr:uid="{D4A6E50C-2638-457A-A1AF-9D632AC9A8B4}"/>
    <cellStyle name="Comma 7 4 3 3 2 3 2" xfId="21052" xr:uid="{DD5AC306-B8BF-430F-91C3-F4FCA3B2A985}"/>
    <cellStyle name="Comma 7 4 3 3 2 3 2 2" xfId="48290" xr:uid="{407922C8-CFBF-4E13-A89F-EDB768841577}"/>
    <cellStyle name="Comma 7 4 3 3 2 3 3" xfId="38040" xr:uid="{6300CAB5-3180-4C83-AA23-EC0C3E34761E}"/>
    <cellStyle name="Comma 7 4 3 3 2 4" xfId="15386" xr:uid="{A0A532A5-6E01-434A-92A3-A0319324C3A5}"/>
    <cellStyle name="Comma 7 4 3 3 2 4 2" xfId="42624" xr:uid="{0C1FDF1A-35E6-465D-AEF8-A4E34B257A86}"/>
    <cellStyle name="Comma 7 4 3 3 2 5" xfId="30828" xr:uid="{161A46C9-39A1-46E2-9685-0F46FB99D700}"/>
    <cellStyle name="Comma 7 4 3 3 3" xfId="3669" xr:uid="{80F087BB-91A8-4C7E-956D-F47E7BD1851D}"/>
    <cellStyle name="Comma 7 4 3 3 4" xfId="5667" xr:uid="{A1F93132-FBA7-4273-92FE-7E1F7C8AF479}"/>
    <cellStyle name="Comma 7 4 3 3 5" xfId="25555" xr:uid="{D2044613-9FF3-4D78-96A3-171699FE566C}"/>
    <cellStyle name="Comma 7 4 3 3 5 2" xfId="52548" xr:uid="{08BECC20-2A66-4298-89E5-C70126C9DC22}"/>
    <cellStyle name="Comma 7 4 3 3 6" xfId="13125" xr:uid="{AC6B33CF-606D-4B46-8475-7148CF78010A}"/>
    <cellStyle name="Comma 7 4 3 3 6 2" xfId="40363" xr:uid="{AA0AB888-BFE0-487D-8D6C-D1D080D0E639}"/>
    <cellStyle name="Comma 7 4 3 4" xfId="1812" xr:uid="{13EA8FFF-76C9-41F7-80D9-B94B915CCAFB}"/>
    <cellStyle name="Comma 7 4 3 4 2" xfId="3868" xr:uid="{F2A73B7A-1BD2-4882-A756-0A0D488C990E}"/>
    <cellStyle name="Comma 7 4 3 4 2 2" xfId="8683" xr:uid="{38F3A77B-8E63-4AEA-94CE-8DEE345BA080}"/>
    <cellStyle name="Comma 7 4 3 4 2 2 2" xfId="19063" xr:uid="{430DCE92-A3F1-4539-B45A-B07DE412750F}"/>
    <cellStyle name="Comma 7 4 3 4 2 2 2 2" xfId="46301" xr:uid="{AC27261F-CED1-4633-A898-86ABB9835F4A}"/>
    <cellStyle name="Comma 7 4 3 4 2 2 3" xfId="36051" xr:uid="{E4E42BD3-0A88-49D5-994C-BF5105A9D699}"/>
    <cellStyle name="Comma 7 4 3 4 2 3" xfId="11516" xr:uid="{E151122A-10AC-4A50-A584-E031D41F55BD}"/>
    <cellStyle name="Comma 7 4 3 4 2 3 2" xfId="21896" xr:uid="{8762BFE7-22D2-4837-844F-962A5DBC34F0}"/>
    <cellStyle name="Comma 7 4 3 4 2 3 2 2" xfId="49134" xr:uid="{62113BA0-5DCE-4861-A2F7-781A51E57745}"/>
    <cellStyle name="Comma 7 4 3 4 2 3 3" xfId="38884" xr:uid="{16B1B5B0-8036-4BB9-A74B-A5CC00512AE5}"/>
    <cellStyle name="Comma 7 4 3 4 2 4" xfId="26178" xr:uid="{D40E0A06-6B98-4740-8B7C-E44AAE594802}"/>
    <cellStyle name="Comma 7 4 3 4 2 4 2" xfId="53000" xr:uid="{81271689-DF8B-4B4C-8355-833E94FB366B}"/>
    <cellStyle name="Comma 7 4 3 4 2 5" xfId="28069" xr:uid="{8A61BD8A-872C-4C0A-BC67-FB722C049FE9}"/>
    <cellStyle name="Comma 7 4 3 4 2 6" xfId="16230" xr:uid="{89FB1761-B7B2-4E0C-A1DB-3B301560D86D}"/>
    <cellStyle name="Comma 7 4 3 4 2 6 2" xfId="43468" xr:uid="{5FB1E235-12C5-49C9-961D-06168176E84D}"/>
    <cellStyle name="Comma 7 4 3 4 2 7" xfId="31672" xr:uid="{D393C2FE-79AD-4AFB-AAB4-2C40E08FA3B4}"/>
    <cellStyle name="Comma 7 4 3 4 3" xfId="24402" xr:uid="{CB855508-67AF-4CBA-85A9-046BD317F017}"/>
    <cellStyle name="Comma 7 4 3 5" xfId="4183" xr:uid="{BC90EBDC-49EA-4E34-B82D-6103C7906B54}"/>
    <cellStyle name="Comma 7 4 3 5 2" xfId="8936" xr:uid="{03C3A27E-EAB7-4E9B-8B93-F0BE2CD4A74E}"/>
    <cellStyle name="Comma 7 4 3 5 2 2" xfId="29043" xr:uid="{20417E2D-7892-43ED-AB7F-4B8AC551DC38}"/>
    <cellStyle name="Comma 7 4 3 5 2 2 2" xfId="55300" xr:uid="{D03FCF72-1D2E-4DCB-A0F4-F41542039683}"/>
    <cellStyle name="Comma 7 4 3 5 2 3" xfId="28285" xr:uid="{ED75F043-AB55-4CBB-8B56-DB401A112A6A}"/>
    <cellStyle name="Comma 7 4 3 5 2 4" xfId="19316" xr:uid="{0EF7596C-11D6-4F9A-82F3-628B3F6E80D8}"/>
    <cellStyle name="Comma 7 4 3 5 2 4 2" xfId="46554" xr:uid="{36E9542E-52A5-4899-B212-FF50770A51DF}"/>
    <cellStyle name="Comma 7 4 3 5 2 5" xfId="36304" xr:uid="{104350A1-BD79-4ACC-962C-4DA355479F7C}"/>
    <cellStyle name="Comma 7 4 3 5 3" xfId="11769" xr:uid="{3A75DB7D-FD88-4EC2-96A2-AE1CA4779ED6}"/>
    <cellStyle name="Comma 7 4 3 5 3 2" xfId="22149" xr:uid="{3D89E982-EB6C-48D2-935D-9FA5F41535AE}"/>
    <cellStyle name="Comma 7 4 3 5 3 2 2" xfId="49387" xr:uid="{33DA8568-9A94-44D5-97D0-C57FF6644844}"/>
    <cellStyle name="Comma 7 4 3 5 3 3" xfId="39137" xr:uid="{B8E5EC55-6EFD-4590-9AC5-8B2EBFDE4C43}"/>
    <cellStyle name="Comma 7 4 3 5 4" xfId="24414" xr:uid="{052CD5EC-18AD-4762-B11A-23217FDEE8E9}"/>
    <cellStyle name="Comma 7 4 3 5 4 2" xfId="51499" xr:uid="{D27D5FBB-DBC7-46BF-A6F4-8DA7F03B18DD}"/>
    <cellStyle name="Comma 7 4 3 5 5" xfId="16483" xr:uid="{6E47A840-8A8B-41C0-900F-9EAEF0016FEA}"/>
    <cellStyle name="Comma 7 4 3 5 5 2" xfId="43721" xr:uid="{93B502CB-68C3-49E4-9647-3970234E5313}"/>
    <cellStyle name="Comma 7 4 3 5 6" xfId="31925" xr:uid="{8882CDBD-DC9D-4958-9D5C-8A04F5B58484}"/>
    <cellStyle name="Comma 7 4 3 6" xfId="4942" xr:uid="{E7F9CEBA-F28A-4515-8929-56BDA46B8FD6}"/>
    <cellStyle name="Comma 7 4 3 6 2" xfId="28174" xr:uid="{F2E0F591-E1F2-4B71-A781-602E4C1FE517}"/>
    <cellStyle name="Comma 7 4 3 6 2 2" xfId="54558" xr:uid="{37897E09-D2F4-4B23-AEFC-D42C668A1335}"/>
    <cellStyle name="Comma 7 4 3 6 3" xfId="26196" xr:uid="{1FC2BCA0-C210-4A21-8FED-4DEC8752D749}"/>
    <cellStyle name="Comma 7 4 3 6 4" xfId="14234" xr:uid="{C45070C1-BCB3-4AA7-814E-9C3FBE46CADB}"/>
    <cellStyle name="Comma 7 4 3 6 4 2" xfId="41472" xr:uid="{CA8F107F-975E-4043-ADBE-CB566E3EEBEF}"/>
    <cellStyle name="Comma 7 4 3 6 5" xfId="32506" xr:uid="{BD0D30B6-632E-4E54-A506-7DD929F824F5}"/>
    <cellStyle name="Comma 7 4 3 7" xfId="6687" xr:uid="{E2130CCB-5802-4377-83C3-A1202B4EBBB8}"/>
    <cellStyle name="Comma 7 4 3 7 2" xfId="27090" xr:uid="{939A90A3-F83E-4D3F-BB8E-ED23457F66F4}"/>
    <cellStyle name="Comma 7 4 3 7 2 2" xfId="53710" xr:uid="{429B0DC3-3381-4383-A794-AC276B081495}"/>
    <cellStyle name="Comma 7 4 3 7 3" xfId="26185" xr:uid="{DAC93864-2474-4E20-BA82-3AED7381AC69}"/>
    <cellStyle name="Comma 7 4 3 7 4" xfId="17067" xr:uid="{029D59D1-13FF-4174-A467-435CA4464CC9}"/>
    <cellStyle name="Comma 7 4 3 7 4 2" xfId="44305" xr:uid="{F6758D73-641A-4311-8409-2DF8D7BC30B5}"/>
    <cellStyle name="Comma 7 4 3 7 5" xfId="34055" xr:uid="{E93893D2-DFF8-4AD8-805E-4C46E086568A}"/>
    <cellStyle name="Comma 7 4 3 8" xfId="9520" xr:uid="{3CBCCE5F-661E-40AF-B786-D5A6AD581EC2}"/>
    <cellStyle name="Comma 7 4 3 8 2" xfId="19900" xr:uid="{4723BB28-ECBC-4703-9042-0229FB3AF9F7}"/>
    <cellStyle name="Comma 7 4 3 8 2 2" xfId="47138" xr:uid="{3A29BB35-B05A-4FAE-B74E-F550005B0878}"/>
    <cellStyle name="Comma 7 4 3 8 3" xfId="36888" xr:uid="{A5C700FF-B79E-4FDD-A44C-56F364DF077E}"/>
    <cellStyle name="Comma 7 4 3 9" xfId="24044" xr:uid="{3A7C3D6F-7BFC-4B20-83A9-D90722D6FF2F}"/>
    <cellStyle name="Comma 7 4 3 9 2" xfId="51162" xr:uid="{BADF3284-B361-4C6E-8AA3-BAE8C9587A1D}"/>
    <cellStyle name="Comma 7 4 4" xfId="576" xr:uid="{69F9DE4A-95D6-428E-948A-5B720A35DBF9}"/>
    <cellStyle name="Comma 7 4 4 10" xfId="13615" xr:uid="{41918F5F-E4C2-43DE-AC67-225D6F863B60}"/>
    <cellStyle name="Comma 7 4 4 10 2" xfId="40853" xr:uid="{4611B2D4-B500-4102-89FB-9429A0367C55}"/>
    <cellStyle name="Comma 7 4 4 11" xfId="29677" xr:uid="{9B1AA3B0-4B82-4B8A-BB74-8DDF3D50FFFE}"/>
    <cellStyle name="Comma 7 4 4 2" xfId="1816" xr:uid="{739BAEE7-D27E-4C8E-BEA9-DB5AEFB7D7CC}"/>
    <cellStyle name="Comma 7 4 4 2 2" xfId="25706" xr:uid="{161698AD-C553-4D6D-94F8-1CA1B3EA5171}"/>
    <cellStyle name="Comma 7 4 4 2 3" xfId="25010" xr:uid="{50958C59-52DC-4787-AEEA-B0604B2BACEA}"/>
    <cellStyle name="Comma 7 4 4 2 3 2" xfId="52038" xr:uid="{F3A0538F-6F3E-4C05-9EDE-1C16EA064ABB}"/>
    <cellStyle name="Comma 7 4 4 3" xfId="1817" xr:uid="{BD3D82D5-3536-4614-AD21-6100AD4955DB}"/>
    <cellStyle name="Comma 7 4 4 4" xfId="1815" xr:uid="{ED57DB2E-37CB-451C-BB18-FE08659AB662}"/>
    <cellStyle name="Comma 7 4 4 5" xfId="4468" xr:uid="{A3B90F3B-1E80-48CE-812B-8699165C6C32}"/>
    <cellStyle name="Comma 7 4 4 5 2" xfId="9221" xr:uid="{06A5B24E-7C23-4DD4-BF45-577F1EEFCEB0}"/>
    <cellStyle name="Comma 7 4 4 5 2 2" xfId="19601" xr:uid="{A98C645D-AB84-4C1E-9ABB-DFB59443A860}"/>
    <cellStyle name="Comma 7 4 4 5 2 2 2" xfId="46839" xr:uid="{88BC8C44-244F-4EDF-B86A-F8C06B366F9D}"/>
    <cellStyle name="Comma 7 4 4 5 2 3" xfId="36589" xr:uid="{12025CC5-99E4-4FDA-976F-69DF532B8B7F}"/>
    <cellStyle name="Comma 7 4 4 5 3" xfId="12054" xr:uid="{6582341B-A15D-4DF9-8A09-0EB1F0C98624}"/>
    <cellStyle name="Comma 7 4 4 5 3 2" xfId="22434" xr:uid="{3E93BCCC-A159-485B-9D68-8E9E68CB0959}"/>
    <cellStyle name="Comma 7 4 4 5 3 2 2" xfId="49672" xr:uid="{2F1C6032-8F02-46F8-9FE2-C3A5A1175A1C}"/>
    <cellStyle name="Comma 7 4 4 5 3 3" xfId="39422" xr:uid="{53BA3232-D0E2-45C4-A8F0-3DAE7775C02A}"/>
    <cellStyle name="Comma 7 4 4 5 4" xfId="16768" xr:uid="{E9ECAFAA-1B38-4FB4-81FE-E7DCD089A261}"/>
    <cellStyle name="Comma 7 4 4 5 4 2" xfId="44006" xr:uid="{D799803E-498E-4F3B-B35A-8EB50FD6D0BF}"/>
    <cellStyle name="Comma 7 4 4 5 5" xfId="32210" xr:uid="{F54DF13B-2C65-43FC-9660-E185C87DD520}"/>
    <cellStyle name="Comma 7 4 4 6" xfId="4943" xr:uid="{5E273B11-5478-4D60-A762-451DC76C1C04}"/>
    <cellStyle name="Comma 7 4 4 6 2" xfId="14235" xr:uid="{D5D9E529-35E7-43DB-B4C2-3890B94FDE2C}"/>
    <cellStyle name="Comma 7 4 4 6 2 2" xfId="41473" xr:uid="{93BAE2D1-6F47-4985-85B9-940D7D3DD810}"/>
    <cellStyle name="Comma 7 4 4 6 3" xfId="32507" xr:uid="{A8166910-5A2E-4326-A9A5-626C71F592CD}"/>
    <cellStyle name="Comma 7 4 4 7" xfId="6688" xr:uid="{FD0836B8-35A6-451D-BB97-8A456A31DADB}"/>
    <cellStyle name="Comma 7 4 4 7 2" xfId="17068" xr:uid="{45D7A439-C6CE-4EAA-BE1D-5BA54145EBF1}"/>
    <cellStyle name="Comma 7 4 4 7 2 2" xfId="44306" xr:uid="{D4E997C5-7B07-4BCD-838B-49B39DB8B986}"/>
    <cellStyle name="Comma 7 4 4 7 3" xfId="34056" xr:uid="{0832D1A6-B47C-458D-BEAD-59D66EAC6C79}"/>
    <cellStyle name="Comma 7 4 4 8" xfId="9521" xr:uid="{43F01FD1-A4AB-4630-8C3D-D615BFD184ED}"/>
    <cellStyle name="Comma 7 4 4 8 2" xfId="19901" xr:uid="{B5EDB4D1-4D5C-4F21-A265-C067692FEA59}"/>
    <cellStyle name="Comma 7 4 4 8 2 2" xfId="47139" xr:uid="{A6A41280-4BC7-4D31-B87F-79AC471F7645}"/>
    <cellStyle name="Comma 7 4 4 8 3" xfId="36889" xr:uid="{F57A470A-FFF8-4AB0-B418-5620EAB32E36}"/>
    <cellStyle name="Comma 7 4 4 9" xfId="25046" xr:uid="{639E851D-8946-482E-B2D4-F9AAE8E7E874}"/>
    <cellStyle name="Comma 7 4 4 9 2" xfId="52070" xr:uid="{C3A5462A-EFC9-4662-B634-8E079A691884}"/>
    <cellStyle name="Comma 7 4 5" xfId="1818" xr:uid="{E87FBF49-3252-411B-8CF7-6F5600B87170}"/>
    <cellStyle name="Comma 7 4 5 2" xfId="2929" xr:uid="{2EBE7D51-0385-49E3-B825-8CCBA1439249}"/>
    <cellStyle name="Comma 7 4 5 2 2" xfId="8027" xr:uid="{01523EA6-65EE-4BDA-89B7-9E08C214BEE4}"/>
    <cellStyle name="Comma 7 4 5 2 2 2" xfId="28170" xr:uid="{C5698F20-7315-4B66-A2EE-285D658A4D55}"/>
    <cellStyle name="Comma 7 4 5 2 2 2 2" xfId="54555" xr:uid="{837E9131-709A-4C6D-95F5-CCE4A7808062}"/>
    <cellStyle name="Comma 7 4 5 2 2 3" xfId="28441" xr:uid="{83A8B874-D92E-446B-964F-C49ABCD975AB}"/>
    <cellStyle name="Comma 7 4 5 2 2 4" xfId="18407" xr:uid="{33CFEF2B-FFD2-42B2-94DE-50444698AB9B}"/>
    <cellStyle name="Comma 7 4 5 2 2 4 2" xfId="45645" xr:uid="{C55E35F8-40FA-42A9-9728-C905617A20B5}"/>
    <cellStyle name="Comma 7 4 5 2 2 5" xfId="35395" xr:uid="{FB8F234B-E0F2-4236-8349-6838A8E7499B}"/>
    <cellStyle name="Comma 7 4 5 2 3" xfId="10860" xr:uid="{8715909D-57F9-4FF0-87AB-2BD87981BED7}"/>
    <cellStyle name="Comma 7 4 5 2 3 2" xfId="21240" xr:uid="{871B3FF9-DADB-4D8F-80A9-FDF969086319}"/>
    <cellStyle name="Comma 7 4 5 2 3 2 2" xfId="48478" xr:uid="{824A17AB-4FA5-4B2D-AD9D-4C3A116AD594}"/>
    <cellStyle name="Comma 7 4 5 2 3 3" xfId="38228" xr:uid="{E275BF74-7BE7-4C77-B1AE-E6C08FFCF22A}"/>
    <cellStyle name="Comma 7 4 5 2 4" xfId="23664" xr:uid="{BB1C4589-94DB-4E53-B615-1D7C17FD29C4}"/>
    <cellStyle name="Comma 7 4 5 2 4 2" xfId="50825" xr:uid="{37C10E8F-83FB-4D8F-9800-A142878050BC}"/>
    <cellStyle name="Comma 7 4 5 2 5" xfId="15574" xr:uid="{718C260B-665D-4773-A50C-7DC70BABF71B}"/>
    <cellStyle name="Comma 7 4 5 2 5 2" xfId="42812" xr:uid="{EE962E5B-5CA9-4FCF-8484-62720E292C21}"/>
    <cellStyle name="Comma 7 4 5 2 6" xfId="31016" xr:uid="{A4BE89A3-7B72-44A9-92A8-1885045C20FD}"/>
    <cellStyle name="Comma 7 4 5 3" xfId="3609" xr:uid="{993AC965-0626-42C1-9B47-3003C1EE4B1F}"/>
    <cellStyle name="Comma 7 4 5 4" xfId="5668" xr:uid="{94924F09-6E43-4FC2-88EE-7D0C5EA85C10}"/>
    <cellStyle name="Comma 7 4 5 5" xfId="24336" xr:uid="{3AA62B31-8AE5-4093-866E-5A4C72E52AE8}"/>
    <cellStyle name="Comma 7 4 5 5 2" xfId="51429" xr:uid="{81E545D5-7D61-4106-915E-DE3391985609}"/>
    <cellStyle name="Comma 7 4 5 6" xfId="13406" xr:uid="{20ABA65B-67D8-4D49-89EB-EBE71A95F739}"/>
    <cellStyle name="Comma 7 4 5 6 2" xfId="40644" xr:uid="{7D810429-867E-4E1A-AACD-6701891B88E1}"/>
    <cellStyle name="Comma 7 4 6" xfId="1819" xr:uid="{AAA9D2FE-9837-40F7-B37B-2515D25E4FED}"/>
    <cellStyle name="Comma 7 4 6 2" xfId="2502" xr:uid="{C33A6CE3-F5AB-436F-9E4E-4DD9E03CF004}"/>
    <cellStyle name="Comma 7 4 6 2 2" xfId="7608" xr:uid="{730C1FF0-5855-46C3-8841-6DD22D368601}"/>
    <cellStyle name="Comma 7 4 6 2 2 2" xfId="17988" xr:uid="{A24A492D-8420-43D4-A466-9B30E931FA4B}"/>
    <cellStyle name="Comma 7 4 6 2 2 2 2" xfId="45226" xr:uid="{ED8EC671-42BE-44D5-8DC1-A3498832F0D5}"/>
    <cellStyle name="Comma 7 4 6 2 2 3" xfId="34976" xr:uid="{C2A0443C-2A99-4A1B-A222-631341AEC846}"/>
    <cellStyle name="Comma 7 4 6 2 3" xfId="10441" xr:uid="{857D4E79-53C1-4D9D-AD95-7F324D606F85}"/>
    <cellStyle name="Comma 7 4 6 2 3 2" xfId="20821" xr:uid="{24C4308B-08B0-4457-8CE3-434969DC8D70}"/>
    <cellStyle name="Comma 7 4 6 2 3 2 2" xfId="48059" xr:uid="{6A42362F-8255-41CE-97CF-20C97E1C5946}"/>
    <cellStyle name="Comma 7 4 6 2 3 3" xfId="37809" xr:uid="{F0413B2E-3E20-4D71-8E32-67BC8A334A56}"/>
    <cellStyle name="Comma 7 4 6 2 4" xfId="28283" xr:uid="{127CD646-86A4-4B58-BE6F-67E212B0DBFE}"/>
    <cellStyle name="Comma 7 4 6 2 4 2" xfId="54645" xr:uid="{E58FC4F6-3C75-4172-9A9E-35B4E4372009}"/>
    <cellStyle name="Comma 7 4 6 2 5" xfId="27228" xr:uid="{DBAFF4CA-A2C3-489E-ABBC-9DA35EEFC35E}"/>
    <cellStyle name="Comma 7 4 6 2 6" xfId="15155" xr:uid="{A67BE47E-29C4-412A-B693-74B463691C95}"/>
    <cellStyle name="Comma 7 4 6 2 6 2" xfId="42393" xr:uid="{907D775B-1BC9-4372-85A9-7B3B18D186AF}"/>
    <cellStyle name="Comma 7 4 6 2 7" xfId="30597" xr:uid="{EC50FF00-5C66-4F9F-B734-9BF3CBC4E259}"/>
    <cellStyle name="Comma 7 4 6 3" xfId="3650" xr:uid="{7A0EF5FA-3F5C-44EB-BF0A-2506DB412739}"/>
    <cellStyle name="Comma 7 4 6 4" xfId="5669" xr:uid="{132C68D9-12AB-4057-AD46-4E0750BEA165}"/>
    <cellStyle name="Comma 7 4 6 5" xfId="25601" xr:uid="{92ED34BF-DC60-4FE7-AFDD-5063E18DA09A}"/>
    <cellStyle name="Comma 7 4 6 5 2" xfId="52590" xr:uid="{C5F99C4F-DB04-437E-82F7-5C9DB7CF91E4}"/>
    <cellStyle name="Comma 7 4 6 6" xfId="12871" xr:uid="{5282ADBC-4260-4879-9DA5-06AA0BD048D6}"/>
    <cellStyle name="Comma 7 4 6 6 2" xfId="40109" xr:uid="{B86ED661-4535-4F02-AF88-5DC5EDE8A009}"/>
    <cellStyle name="Comma 7 4 7" xfId="1805" xr:uid="{00D73F8D-F6CE-4112-B03B-2FD1EF55F183}"/>
    <cellStyle name="Comma 7 4 7 2" xfId="2256" xr:uid="{0E30DA0A-1B77-4820-B96D-E6D4BEAB6A82}"/>
    <cellStyle name="Comma 7 4 7 2 2" xfId="7364" xr:uid="{28B266D3-D202-4911-A35A-705CFDCF39D5}"/>
    <cellStyle name="Comma 7 4 7 2 2 2" xfId="17744" xr:uid="{70F56EB0-0FE0-411B-A2F8-CE6AD4A9E8F1}"/>
    <cellStyle name="Comma 7 4 7 2 2 2 2" xfId="44982" xr:uid="{F6F53255-2486-454C-8101-AEEE84C5EAE9}"/>
    <cellStyle name="Comma 7 4 7 2 2 3" xfId="34732" xr:uid="{B261EEDF-23CC-48DF-93CA-22A73D810BFB}"/>
    <cellStyle name="Comma 7 4 7 2 3" xfId="10197" xr:uid="{4A30B9AC-3473-49B1-9FD5-7931DDF73BD0}"/>
    <cellStyle name="Comma 7 4 7 2 3 2" xfId="20577" xr:uid="{9F8F60EB-58CA-451C-8A37-6F4FBEFBECE8}"/>
    <cellStyle name="Comma 7 4 7 2 3 2 2" xfId="47815" xr:uid="{C8CD5156-DD5D-4AD0-A57B-086AB31FEEEE}"/>
    <cellStyle name="Comma 7 4 7 2 3 3" xfId="37565" xr:uid="{25BF0DDE-3942-4F32-9442-DF6921D439C5}"/>
    <cellStyle name="Comma 7 4 7 2 4" xfId="26276" xr:uid="{CE992B06-D4F5-473A-8793-C9174448912B}"/>
    <cellStyle name="Comma 7 4 7 2 4 2" xfId="53076" xr:uid="{324C243F-410D-43D6-AF5B-AF5318920C4D}"/>
    <cellStyle name="Comma 7 4 7 2 5" xfId="27664" xr:uid="{C87DB597-06A8-47C7-9DE1-22EC0C23EA91}"/>
    <cellStyle name="Comma 7 4 7 2 6" xfId="14911" xr:uid="{A9D1CE53-0972-4A0C-9F18-F98340776C8F}"/>
    <cellStyle name="Comma 7 4 7 2 6 2" xfId="42149" xr:uid="{CE51B357-01D7-4D7A-BC4E-C83FD44AF778}"/>
    <cellStyle name="Comma 7 4 7 2 7" xfId="30353" xr:uid="{9299A145-6AC4-40BB-855F-67B3B8AF8DB9}"/>
    <cellStyle name="Comma 7 4 7 3" xfId="3638" xr:uid="{8FD33584-FFA4-4360-9F3F-FF063FEE2081}"/>
    <cellStyle name="Comma 7 4 7 4" xfId="23816" xr:uid="{D51F7942-4107-4C0D-9726-339BA02F9167}"/>
    <cellStyle name="Comma 7 4 8" xfId="3924" xr:uid="{C8E91798-E819-4CF3-B572-BE219019799D}"/>
    <cellStyle name="Comma 7 4 8 2" xfId="8737" xr:uid="{739DED69-B4FE-43D4-965C-3664BA3B6479}"/>
    <cellStyle name="Comma 7 4 8 2 2" xfId="19117" xr:uid="{0D33289E-5324-4CE5-A23E-0796E83DF390}"/>
    <cellStyle name="Comma 7 4 8 2 2 2" xfId="46355" xr:uid="{DFD5079C-C27B-44F9-A53D-5B43E641C206}"/>
    <cellStyle name="Comma 7 4 8 2 3" xfId="36105" xr:uid="{19BB44F8-6149-40E4-A61D-E083B32D4A0F}"/>
    <cellStyle name="Comma 7 4 8 3" xfId="11570" xr:uid="{A0A6C0B7-611D-47D5-896F-2740836BE6D5}"/>
    <cellStyle name="Comma 7 4 8 3 2" xfId="21950" xr:uid="{EB58FDFC-BC93-413C-991A-1A5C21BFC058}"/>
    <cellStyle name="Comma 7 4 8 3 2 2" xfId="49188" xr:uid="{C3B0B90A-D003-4F02-AA46-85433B83F0E2}"/>
    <cellStyle name="Comma 7 4 8 3 3" xfId="38938" xr:uid="{B3F6FABB-6175-4CF1-87D9-ACFD8B604246}"/>
    <cellStyle name="Comma 7 4 8 4" xfId="26639" xr:uid="{A668EDEB-4F05-4339-97C4-920CA1C56601}"/>
    <cellStyle name="Comma 7 4 8 4 2" xfId="53349" xr:uid="{6978819E-BAE1-4E69-B65A-C8E44913AD81}"/>
    <cellStyle name="Comma 7 4 8 5" xfId="26590" xr:uid="{5E2B074D-B51F-4B36-965A-6D48C699F715}"/>
    <cellStyle name="Comma 7 4 8 6" xfId="16284" xr:uid="{0267FF47-7187-4FD7-8441-B0FCA96C927B}"/>
    <cellStyle name="Comma 7 4 8 6 2" xfId="43522" xr:uid="{909FF16D-DEB5-49D9-A8C4-0EF926BD00FA}"/>
    <cellStyle name="Comma 7 4 8 7" xfId="31726" xr:uid="{42DF2E33-68E8-414B-8B3F-848E81331C47}"/>
    <cellStyle name="Comma 7 4 9" xfId="4939" xr:uid="{AC68BF11-C9EE-4CBA-B7F9-761114AAED78}"/>
    <cellStyle name="Comma 7 4 9 2" xfId="26557" xr:uid="{99140308-4422-4169-B620-E281B0CC2947}"/>
    <cellStyle name="Comma 7 4 9 2 2" xfId="53287" xr:uid="{9832D73A-0358-4C37-8110-471C774DCAAF}"/>
    <cellStyle name="Comma 7 4 9 3" xfId="26883" xr:uid="{EC82E051-E273-4A9A-8F21-C8D898FD63D0}"/>
    <cellStyle name="Comma 7 4 9 4" xfId="14231" xr:uid="{CF073CE6-9CD4-460A-9232-8C8BDB11ADCC}"/>
    <cellStyle name="Comma 7 4 9 4 2" xfId="41469" xr:uid="{1A4B5067-0EBE-4E4E-A3EC-50FDA8AEDDAF}"/>
    <cellStyle name="Comma 7 4 9 5" xfId="32503" xr:uid="{79780738-FC45-4072-BDCF-AF17861796E1}"/>
    <cellStyle name="Comma 7 5" xfId="577" xr:uid="{ECF8C21F-3626-4EDD-9FB7-97D72E06B1E9}"/>
    <cellStyle name="Comma 7 5 10" xfId="6689" xr:uid="{9869D450-EA8A-474A-B13F-541BC075690C}"/>
    <cellStyle name="Comma 7 5 10 2" xfId="17069" xr:uid="{51C16F50-AADE-4971-AFD5-9E683728F445}"/>
    <cellStyle name="Comma 7 5 10 2 2" xfId="44307" xr:uid="{1F7CFDF2-C3C8-464E-B172-BA120D64B3B0}"/>
    <cellStyle name="Comma 7 5 10 3" xfId="34057" xr:uid="{1A4994F1-9B77-4D6A-9E6B-5A0A020AF917}"/>
    <cellStyle name="Comma 7 5 11" xfId="9522" xr:uid="{237CE412-4265-4BF1-88B6-8B3205180210}"/>
    <cellStyle name="Comma 7 5 11 2" xfId="19902" xr:uid="{FEFE6838-331C-43B4-8FD4-59D020748163}"/>
    <cellStyle name="Comma 7 5 11 2 2" xfId="47140" xr:uid="{0FE8EAD4-BB07-4768-8317-93C9B626E590}"/>
    <cellStyle name="Comma 7 5 11 3" xfId="36890" xr:uid="{FCFC5E44-0403-47FB-AC83-FE9B897F839B}"/>
    <cellStyle name="Comma 7 5 12" xfId="22952" xr:uid="{2B94E9D8-35B8-42F5-9E86-23E38B3A3024}"/>
    <cellStyle name="Comma 7 5 12 2" xfId="50165" xr:uid="{DB68F54A-FF12-4F86-9F04-B82192ADC9A1}"/>
    <cellStyle name="Comma 7 5 13" xfId="12551" xr:uid="{9C82FFA7-D1AA-4AF4-B723-DEE16F3619E1}"/>
    <cellStyle name="Comma 7 5 13 2" xfId="39789" xr:uid="{80D3C9A1-E218-467F-8A2B-733769AD201E}"/>
    <cellStyle name="Comma 7 5 14" xfId="29678" xr:uid="{847EE199-A855-4DE1-89BA-01CA06A5D006}"/>
    <cellStyle name="Comma 7 5 2" xfId="578" xr:uid="{237868F1-B9B8-449E-86C2-31221F24DADD}"/>
    <cellStyle name="Comma 7 5 2 10" xfId="23765" xr:uid="{DB5855BD-C9CD-4D5B-B434-0E5A32440B20}"/>
    <cellStyle name="Comma 7 5 2 10 2" xfId="50913" xr:uid="{3E81A57C-1D44-4EC2-9F75-561754A22C9C}"/>
    <cellStyle name="Comma 7 5 2 11" xfId="12709" xr:uid="{A5967B88-D234-4492-AE63-4CBF9FEBEA66}"/>
    <cellStyle name="Comma 7 5 2 11 2" xfId="39947" xr:uid="{8221F87B-E9F4-4BEF-88FC-19B0263FEEA8}"/>
    <cellStyle name="Comma 7 5 2 12" xfId="29679" xr:uid="{5D08E938-CFBA-4C85-8946-69A5ECBF9CBF}"/>
    <cellStyle name="Comma 7 5 2 2" xfId="579" xr:uid="{660E51A7-BA6E-4C1F-8E8F-6903F03916EF}"/>
    <cellStyle name="Comma 7 5 2 2 10" xfId="29680" xr:uid="{A0067A7A-5747-4707-9676-A730D39FE243}"/>
    <cellStyle name="Comma 7 5 2 2 2" xfId="1823" xr:uid="{FB625149-2460-40C1-AAC4-4FC3F5F3A715}"/>
    <cellStyle name="Comma 7 5 2 2 2 2" xfId="24772" xr:uid="{5C4FB15A-83BB-4211-A814-7C95A6622FCE}"/>
    <cellStyle name="Comma 7 5 2 2 2 3" xfId="25648" xr:uid="{65373669-CB66-4C1F-AE29-AD9101FB974B}"/>
    <cellStyle name="Comma 7 5 2 2 2 3 2" xfId="52628" xr:uid="{4AC6BF75-789F-4C0D-9EFD-4BD282A8780A}"/>
    <cellStyle name="Comma 7 5 2 2 3" xfId="1824" xr:uid="{85C868DD-15B8-4B08-B332-E81F71A3C63F}"/>
    <cellStyle name="Comma 7 5 2 2 3 2" xfId="27063" xr:uid="{FC861E01-D240-4B65-B4E2-7B00F1828166}"/>
    <cellStyle name="Comma 7 5 2 2 3 3" xfId="27419" xr:uid="{2A21453C-D796-469C-AD4B-F285C248117B}"/>
    <cellStyle name="Comma 7 5 2 2 3 3 2" xfId="53957" xr:uid="{137CC1B0-9146-4B38-AE4D-FFAB62A3C359}"/>
    <cellStyle name="Comma 7 5 2 2 4" xfId="1822" xr:uid="{111635FF-A82E-4F36-A408-9CC80D4565F9}"/>
    <cellStyle name="Comma 7 5 2 2 5" xfId="4946" xr:uid="{7E79628A-AC81-458E-89BB-EAED4B6BF341}"/>
    <cellStyle name="Comma 7 5 2 2 5 2" xfId="26672" xr:uid="{5647FC9A-8EE1-4035-89C3-C3543359CE3B}"/>
    <cellStyle name="Comma 7 5 2 2 5 2 2" xfId="53376" xr:uid="{E7D0FD2C-1D14-43A1-9C75-B72967F45B1A}"/>
    <cellStyle name="Comma 7 5 2 2 5 3" xfId="28728" xr:uid="{BC2DDD4B-4CE6-44A5-973F-570A826BAA48}"/>
    <cellStyle name="Comma 7 5 2 2 5 4" xfId="14238" xr:uid="{5F01D34B-DAED-4266-8036-A7E6F7BEC860}"/>
    <cellStyle name="Comma 7 5 2 2 5 4 2" xfId="41476" xr:uid="{FD9350A3-44F9-477D-8353-A9A8850630A2}"/>
    <cellStyle name="Comma 7 5 2 2 5 5" xfId="32510" xr:uid="{85D543BB-CEA8-440A-9053-3C60138A865B}"/>
    <cellStyle name="Comma 7 5 2 2 6" xfId="6691" xr:uid="{5AEB3566-275D-4E4A-ACAA-1EE0EA4178BF}"/>
    <cellStyle name="Comma 7 5 2 2 6 2" xfId="17071" xr:uid="{1401DBB4-B51E-4CF3-BDD5-EAA37EC85060}"/>
    <cellStyle name="Comma 7 5 2 2 6 2 2" xfId="44309" xr:uid="{54D8F1B1-1897-4D68-803E-B924617B2A53}"/>
    <cellStyle name="Comma 7 5 2 2 6 3" xfId="34059" xr:uid="{9AA51439-2A99-442F-9E0F-E0E36A27DED3}"/>
    <cellStyle name="Comma 7 5 2 2 7" xfId="9524" xr:uid="{B7A53EB6-02C2-416A-A9FD-E36B4386CFC2}"/>
    <cellStyle name="Comma 7 5 2 2 7 2" xfId="19904" xr:uid="{3F16CE15-7D13-4D0A-B022-6B693D5CF2C3}"/>
    <cellStyle name="Comma 7 5 2 2 7 2 2" xfId="47142" xr:uid="{2738D817-E63E-4479-B1C0-DABD3B29D584}"/>
    <cellStyle name="Comma 7 5 2 2 7 3" xfId="36892" xr:uid="{8C830375-4278-4B11-A995-FE1636994777}"/>
    <cellStyle name="Comma 7 5 2 2 8" xfId="23919" xr:uid="{2415A1EA-8EFF-4942-BF67-F3EBA17FC6C8}"/>
    <cellStyle name="Comma 7 5 2 2 8 2" xfId="51046" xr:uid="{8F6E9E0C-96FB-44B8-A391-FADE9BB65AE3}"/>
    <cellStyle name="Comma 7 5 2 2 9" xfId="13616" xr:uid="{64A3F7AD-FA16-4D0A-9F15-77D28FCD2E9E}"/>
    <cellStyle name="Comma 7 5 2 2 9 2" xfId="40854" xr:uid="{BE7E713A-9F36-4EDB-9C63-2D56CF594DBD}"/>
    <cellStyle name="Comma 7 5 2 3" xfId="1825" xr:uid="{55276E61-DA4B-4879-AED6-C88D6C61ECFB}"/>
    <cellStyle name="Comma 7 5 2 3 2" xfId="2735" xr:uid="{EFAC2471-DFD4-4307-8867-E176F079F393}"/>
    <cellStyle name="Comma 7 5 2 3 2 2" xfId="7840" xr:uid="{337FA439-31F2-4508-93D6-2A1693B8BF5E}"/>
    <cellStyle name="Comma 7 5 2 3 2 2 2" xfId="18220" xr:uid="{F06CEB71-06F9-461E-95EC-FD6931EE3559}"/>
    <cellStyle name="Comma 7 5 2 3 2 2 2 2" xfId="45458" xr:uid="{23810876-8601-41BB-9CFB-0A5FF5FF5ACA}"/>
    <cellStyle name="Comma 7 5 2 3 2 2 3" xfId="35208" xr:uid="{454AAAC0-4611-4EAF-8C94-7744EC7EA324}"/>
    <cellStyle name="Comma 7 5 2 3 2 3" xfId="10673" xr:uid="{4E728D3B-6536-47AA-83B1-981B6B7EE723}"/>
    <cellStyle name="Comma 7 5 2 3 2 3 2" xfId="21053" xr:uid="{A636F5B5-32BE-403B-9009-50086F6493D0}"/>
    <cellStyle name="Comma 7 5 2 3 2 3 2 2" xfId="48291" xr:uid="{8DDDBD88-6C25-4B3B-8D72-293C4AEE24B6}"/>
    <cellStyle name="Comma 7 5 2 3 2 3 3" xfId="38041" xr:uid="{AC77461A-101A-4BEA-ABFE-2FFCAE67E072}"/>
    <cellStyle name="Comma 7 5 2 3 2 4" xfId="15387" xr:uid="{9B33578E-7AB9-40FF-AF2F-0D96F27FB902}"/>
    <cellStyle name="Comma 7 5 2 3 2 4 2" xfId="42625" xr:uid="{9624A6C6-ADB2-4159-986F-81F012A3021A}"/>
    <cellStyle name="Comma 7 5 2 3 2 5" xfId="30829" xr:uid="{04E78E00-6F8A-4814-B894-E1352F2792E8}"/>
    <cellStyle name="Comma 7 5 2 3 3" xfId="3656" xr:uid="{4186C977-3D5E-4F72-B38E-243A6231980B}"/>
    <cellStyle name="Comma 7 5 2 3 4" xfId="5670" xr:uid="{76CFE0BA-A746-4202-B554-76BB78067E90}"/>
    <cellStyle name="Comma 7 5 2 3 5" xfId="24943" xr:uid="{708F92A4-FBBE-4856-88DA-9B17B8D6F372}"/>
    <cellStyle name="Comma 7 5 2 3 5 2" xfId="51982" xr:uid="{F3EBC985-824A-43CF-BE33-94E95C21066D}"/>
    <cellStyle name="Comma 7 5 2 3 6" xfId="13127" xr:uid="{04236113-5728-47DF-954C-B2F82DB1E5F6}"/>
    <cellStyle name="Comma 7 5 2 3 6 2" xfId="40365" xr:uid="{5CC7895D-0B16-42ED-9A9F-710923D95DA3}"/>
    <cellStyle name="Comma 7 5 2 4" xfId="1826" xr:uid="{2A42457D-0AA0-40F4-A19C-4DEB37C2C2CB}"/>
    <cellStyle name="Comma 7 5 2 4 2" xfId="4713" xr:uid="{E3EB90AA-9CFB-4FB7-B014-50D153CD1486}"/>
    <cellStyle name="Comma 7 5 2 4 2 2" xfId="9443" xr:uid="{017EEE79-2397-4AB9-9075-0C16EE30BF53}"/>
    <cellStyle name="Comma 7 5 2 4 2 2 2" xfId="19823" xr:uid="{24271C0D-5D6B-427C-A5E3-E2EA1440D866}"/>
    <cellStyle name="Comma 7 5 2 4 2 2 2 2" xfId="47061" xr:uid="{0F3A0321-DCD8-491C-AFB6-EE6315F12524}"/>
    <cellStyle name="Comma 7 5 2 4 2 2 3" xfId="36811" xr:uid="{4E0E0434-DF77-4774-AB77-4E3B63AC3BA6}"/>
    <cellStyle name="Comma 7 5 2 4 2 3" xfId="12276" xr:uid="{80BA1B4B-9FB1-48E2-8F39-7486585D3A93}"/>
    <cellStyle name="Comma 7 5 2 4 2 3 2" xfId="22656" xr:uid="{8C1765F0-7BF3-4815-B82F-6252659744EF}"/>
    <cellStyle name="Comma 7 5 2 4 2 3 2 2" xfId="49894" xr:uid="{7C708DE9-C935-4569-B2C1-19D5E1EF8C66}"/>
    <cellStyle name="Comma 7 5 2 4 2 3 3" xfId="39644" xr:uid="{F02DEA62-0FD4-48EE-A4AD-0116AD01BE08}"/>
    <cellStyle name="Comma 7 5 2 4 2 4" xfId="26551" xr:uid="{9BC528DB-03F0-48D6-88DB-8290C95ABFD7}"/>
    <cellStyle name="Comma 7 5 2 4 2 4 2" xfId="53283" xr:uid="{7E7F82C6-8FFD-4B53-82FD-56ECCE006C1D}"/>
    <cellStyle name="Comma 7 5 2 4 2 5" xfId="28721" xr:uid="{7BA85EDF-5BE2-420E-A802-DBB83467D26A}"/>
    <cellStyle name="Comma 7 5 2 4 2 6" xfId="16990" xr:uid="{5953CE4C-47E2-48D0-8065-FF22BFBD69C5}"/>
    <cellStyle name="Comma 7 5 2 4 2 6 2" xfId="44228" xr:uid="{69D0534C-4061-46D6-9909-D6A6A232D43A}"/>
    <cellStyle name="Comma 7 5 2 4 2 7" xfId="32432" xr:uid="{07479E88-D18E-4480-86DA-BB11AB1638CE}"/>
    <cellStyle name="Comma 7 5 2 4 3" xfId="23141" xr:uid="{3C33BD65-6E25-4879-889F-7C1FE6104A6A}"/>
    <cellStyle name="Comma 7 5 2 5" xfId="1821" xr:uid="{D8D8B528-EE5B-4067-AD61-7F21D38ED69D}"/>
    <cellStyle name="Comma 7 5 2 5 2" xfId="22874" xr:uid="{A45E4B60-A5CD-4504-AE84-8445CA6A025E}"/>
    <cellStyle name="Comma 7 5 2 5 3" xfId="23367" xr:uid="{F6088F18-2A8F-4684-A466-DCC74A52F963}"/>
    <cellStyle name="Comma 7 5 2 5 3 2" xfId="50547" xr:uid="{54530BB4-8168-48DE-8CB1-130318DAC3E6}"/>
    <cellStyle name="Comma 7 5 2 6" xfId="4184" xr:uid="{28C4428B-5A22-41AB-B5B0-00EDA2010859}"/>
    <cellStyle name="Comma 7 5 2 6 2" xfId="8937" xr:uid="{C068832F-A210-4AD8-A6C1-5F7D71CE0BA3}"/>
    <cellStyle name="Comma 7 5 2 6 2 2" xfId="19317" xr:uid="{FDD4C542-E7CC-4C68-8978-5DC4A485A34D}"/>
    <cellStyle name="Comma 7 5 2 6 2 2 2" xfId="46555" xr:uid="{7C0FF3F1-6290-4D1B-9B50-4E8F1EADE76A}"/>
    <cellStyle name="Comma 7 5 2 6 2 3" xfId="36305" xr:uid="{6B0F3DA0-335A-433D-9D14-DFD5DF9FEF08}"/>
    <cellStyle name="Comma 7 5 2 6 3" xfId="11770" xr:uid="{A5AE3D7D-8FB7-42DB-9F44-7E471FA02E6B}"/>
    <cellStyle name="Comma 7 5 2 6 3 2" xfId="22150" xr:uid="{AAE081A9-9896-407F-9069-8124189C93E2}"/>
    <cellStyle name="Comma 7 5 2 6 3 2 2" xfId="49388" xr:uid="{D64020A6-2CBA-45F7-958B-394B360CEF52}"/>
    <cellStyle name="Comma 7 5 2 6 3 3" xfId="39138" xr:uid="{2FC18493-D657-45C4-87BD-F53F62EFA37A}"/>
    <cellStyle name="Comma 7 5 2 6 4" xfId="26602" xr:uid="{62F1F5D9-4086-4CBD-B407-3E8DDE132E4C}"/>
    <cellStyle name="Comma 7 5 2 6 4 2" xfId="53323" xr:uid="{D85B0EA4-F21F-4308-A825-EA157DB5BE76}"/>
    <cellStyle name="Comma 7 5 2 6 5" xfId="26539" xr:uid="{DEF3C80E-8070-4438-B1CB-74F4459B0275}"/>
    <cellStyle name="Comma 7 5 2 6 6" xfId="16484" xr:uid="{93F85EE1-9F50-41F3-977A-AA31CB9236D0}"/>
    <cellStyle name="Comma 7 5 2 6 6 2" xfId="43722" xr:uid="{7E92AECE-CBFE-4231-ABC9-827B5203B9B9}"/>
    <cellStyle name="Comma 7 5 2 6 7" xfId="31926" xr:uid="{51796F85-5BBB-4924-B9AD-A7C7517C73FE}"/>
    <cellStyle name="Comma 7 5 2 7" xfId="4945" xr:uid="{F822AFFD-A356-4A12-B04F-4AD2974B24F3}"/>
    <cellStyle name="Comma 7 5 2 7 2" xfId="27276" xr:uid="{15D3D602-68C0-407F-849F-9ACF641D19F3}"/>
    <cellStyle name="Comma 7 5 2 7 2 2" xfId="53858" xr:uid="{BE5D3BB2-2664-455E-9F9E-E5C9400D9DDE}"/>
    <cellStyle name="Comma 7 5 2 7 3" xfId="27831" xr:uid="{BFA4DFEC-FD5B-4C6B-AE3A-3C9A8EED5B87}"/>
    <cellStyle name="Comma 7 5 2 7 4" xfId="14237" xr:uid="{20673013-4B89-461D-87FD-15D29CE29588}"/>
    <cellStyle name="Comma 7 5 2 7 4 2" xfId="41475" xr:uid="{D861A3AC-452C-415A-9DD1-F4878C2E368A}"/>
    <cellStyle name="Comma 7 5 2 7 5" xfId="32509" xr:uid="{C00908AA-27E7-441C-B1E8-74F672DB9C0C}"/>
    <cellStyle name="Comma 7 5 2 8" xfId="6690" xr:uid="{F4CE590D-639E-4BF8-A0FE-D02B5D39AFE5}"/>
    <cellStyle name="Comma 7 5 2 8 2" xfId="17070" xr:uid="{0F7E82C4-D144-41D6-BE0A-027C0173DA8D}"/>
    <cellStyle name="Comma 7 5 2 8 2 2" xfId="44308" xr:uid="{A82CF52E-66E2-41BD-8307-FBD458000011}"/>
    <cellStyle name="Comma 7 5 2 8 3" xfId="34058" xr:uid="{BE0EFD51-C4AF-4C3F-BCBC-2DFB6DB6CF7C}"/>
    <cellStyle name="Comma 7 5 2 9" xfId="9523" xr:uid="{A8F9FECF-FDDA-40DC-BE73-AAA5695B99B8}"/>
    <cellStyle name="Comma 7 5 2 9 2" xfId="19903" xr:uid="{702AE4EA-CD4F-4307-AEC1-A4B976123225}"/>
    <cellStyle name="Comma 7 5 2 9 2 2" xfId="47141" xr:uid="{3D3A60C6-85AB-4538-80AD-D93F0D1021DA}"/>
    <cellStyle name="Comma 7 5 2 9 3" xfId="36891" xr:uid="{87C038C3-C1FA-4F51-B163-BC801153DB12}"/>
    <cellStyle name="Comma 7 5 3" xfId="580" xr:uid="{BEFD40AF-C6B6-4D8C-889C-FE309F66F19D}"/>
    <cellStyle name="Comma 7 5 3 10" xfId="13617" xr:uid="{3E676E47-7537-4BD7-B270-624DEFBE2F7F}"/>
    <cellStyle name="Comma 7 5 3 10 2" xfId="40855" xr:uid="{FD4031AE-21CE-4DB4-B874-2EED0DF817E7}"/>
    <cellStyle name="Comma 7 5 3 11" xfId="29681" xr:uid="{B9EB57F0-5471-4DC9-B5B0-92BF655D4FFE}"/>
    <cellStyle name="Comma 7 5 3 2" xfId="1828" xr:uid="{FF9684D8-616A-470B-95F5-D2A4C7D61072}"/>
    <cellStyle name="Comma 7 5 3 2 2" xfId="22825" xr:uid="{AA22CC5A-78BC-4B85-BFBA-72E6CA375988}"/>
    <cellStyle name="Comma 7 5 3 2 3" xfId="24104" xr:uid="{A45F30EE-C950-4CBD-A65E-6C20C0EF3714}"/>
    <cellStyle name="Comma 7 5 3 2 3 2" xfId="26997" xr:uid="{0D9A177A-77B4-49E6-B84B-775A473082E4}"/>
    <cellStyle name="Comma 7 5 3 2 3 3" xfId="51217" xr:uid="{513B49CD-DB00-4566-B981-3CA6289DA71A}"/>
    <cellStyle name="Comma 7 5 3 3" xfId="1829" xr:uid="{828E7226-4AB0-4202-A103-E96FBC13A553}"/>
    <cellStyle name="Comma 7 5 3 4" xfId="1827" xr:uid="{91C30230-9BCC-4302-AB8F-1745FBBCE6D0}"/>
    <cellStyle name="Comma 7 5 3 4 2" xfId="25827" xr:uid="{7851EC0C-71D8-40BB-8BF4-3B5E8BB29495}"/>
    <cellStyle name="Comma 7 5 3 4 3" xfId="25083" xr:uid="{035FF6E4-87C3-47CC-99E5-9A097F865B73}"/>
    <cellStyle name="Comma 7 5 3 4 3 2" xfId="52106" xr:uid="{C6C33878-BCD1-4F4A-B62B-A7C4CDEB7623}"/>
    <cellStyle name="Comma 7 5 3 5" xfId="4469" xr:uid="{BA4C2FBB-40A0-44BC-A2D4-4BD4AFCC2D11}"/>
    <cellStyle name="Comma 7 5 3 5 2" xfId="9222" xr:uid="{F9EB4882-2ACC-4580-ABE3-87ADCD6139D4}"/>
    <cellStyle name="Comma 7 5 3 5 2 2" xfId="19602" xr:uid="{485A8B97-6030-4F7D-8262-B0D5EAC5E70A}"/>
    <cellStyle name="Comma 7 5 3 5 2 2 2" xfId="46840" xr:uid="{CE17F8BA-E194-460D-87F4-62E73756D8A8}"/>
    <cellStyle name="Comma 7 5 3 5 2 3" xfId="36590" xr:uid="{0FA132FA-4252-4DE0-8EB6-689774D0306C}"/>
    <cellStyle name="Comma 7 5 3 5 3" xfId="12055" xr:uid="{C3D8A8F6-A43F-4CF0-B14B-B9AF99B61719}"/>
    <cellStyle name="Comma 7 5 3 5 3 2" xfId="22435" xr:uid="{51B7A874-156A-4826-8B93-DE1EBE9DB766}"/>
    <cellStyle name="Comma 7 5 3 5 3 2 2" xfId="49673" xr:uid="{FFA97A8B-970B-48F2-A27D-9FB695DABB6B}"/>
    <cellStyle name="Comma 7 5 3 5 3 3" xfId="39423" xr:uid="{FF793071-855A-4D88-A2C0-E2D8EB31C587}"/>
    <cellStyle name="Comma 7 5 3 5 4" xfId="26423" xr:uid="{DD4CBC39-4F5F-4D4B-891A-125F24DF197F}"/>
    <cellStyle name="Comma 7 5 3 5 4 2" xfId="53186" xr:uid="{1DCE4401-464D-4D6D-96D0-4C4E8FEC5025}"/>
    <cellStyle name="Comma 7 5 3 5 5" xfId="26845" xr:uid="{BB4BA065-0E80-4247-BAB9-9637E05D50F4}"/>
    <cellStyle name="Comma 7 5 3 5 6" xfId="16769" xr:uid="{CBF53E11-5CA2-4D38-86EF-83E725EC4514}"/>
    <cellStyle name="Comma 7 5 3 5 6 2" xfId="44007" xr:uid="{EE3E295D-F6A9-417A-B5D9-CBA94D1621B0}"/>
    <cellStyle name="Comma 7 5 3 5 7" xfId="32211" xr:uid="{447C94F3-6AFB-4F95-9F0A-D68491DB284E}"/>
    <cellStyle name="Comma 7 5 3 6" xfId="4947" xr:uid="{1CBF3EB0-6B20-43B9-ACB5-F4232B3A71FB}"/>
    <cellStyle name="Comma 7 5 3 6 2" xfId="27234" xr:uid="{6523564F-88F2-4107-9918-BE6A2A3136F2}"/>
    <cellStyle name="Comma 7 5 3 6 2 2" xfId="53825" xr:uid="{D8B704AD-D4D3-459C-84A7-DA69FEB2EF31}"/>
    <cellStyle name="Comma 7 5 3 6 3" xfId="26159" xr:uid="{8AA40F17-149F-4D9E-B032-43490470EF32}"/>
    <cellStyle name="Comma 7 5 3 6 4" xfId="14239" xr:uid="{6C9E6752-77DA-403F-A3C1-67F1980A196B}"/>
    <cellStyle name="Comma 7 5 3 6 4 2" xfId="41477" xr:uid="{107AD970-40A9-408D-8BB7-A46971B2FD5B}"/>
    <cellStyle name="Comma 7 5 3 6 5" xfId="32511" xr:uid="{FEC47CCF-8392-47C7-8F03-A99B58CED092}"/>
    <cellStyle name="Comma 7 5 3 7" xfId="6692" xr:uid="{6B2F635F-9552-47ED-9446-AEFA102AC22D}"/>
    <cellStyle name="Comma 7 5 3 7 2" xfId="17072" xr:uid="{2298DE08-5137-404C-85B4-8B4D3C117D90}"/>
    <cellStyle name="Comma 7 5 3 7 2 2" xfId="44310" xr:uid="{B194DA6B-815F-4680-BEF2-5541194851AD}"/>
    <cellStyle name="Comma 7 5 3 7 3" xfId="34060" xr:uid="{CF6EAD6A-5E62-4CF4-B4D6-E4D534691E66}"/>
    <cellStyle name="Comma 7 5 3 8" xfId="9525" xr:uid="{931BD1BD-BA1A-457C-9C78-1A449D76F6B7}"/>
    <cellStyle name="Comma 7 5 3 8 2" xfId="19905" xr:uid="{08BFDEE2-B254-461F-B5B0-3185D11DAEC2}"/>
    <cellStyle name="Comma 7 5 3 8 2 2" xfId="47143" xr:uid="{288A94B0-4224-4CC9-AA26-A14E2B05A861}"/>
    <cellStyle name="Comma 7 5 3 8 3" xfId="36893" xr:uid="{F61F45CD-0FB3-488C-BA6C-CE20E921AA5A}"/>
    <cellStyle name="Comma 7 5 3 9" xfId="25509" xr:uid="{395DB4CC-4435-41CF-B87E-8520C1595E47}"/>
    <cellStyle name="Comma 7 5 3 9 2" xfId="52502" xr:uid="{CD69C5A1-E0AE-4651-A547-4F7649E611B1}"/>
    <cellStyle name="Comma 7 5 4" xfId="581" xr:uid="{C1ACAF6D-7157-4D62-A8E9-9BFE56068AB9}"/>
    <cellStyle name="Comma 7 5 4 10" xfId="29682" xr:uid="{2B5B1696-6F16-4E88-AA79-EACD4837CA26}"/>
    <cellStyle name="Comma 7 5 4 2" xfId="1831" xr:uid="{14222658-D843-403B-8BAC-8D0EA6BA1356}"/>
    <cellStyle name="Comma 7 5 4 2 2" xfId="24480" xr:uid="{A7C37DA0-9DB3-4407-9315-21D073A186A3}"/>
    <cellStyle name="Comma 7 5 4 2 3" xfId="25592" xr:uid="{689E5ECE-307C-4241-B276-361D76FA30FB}"/>
    <cellStyle name="Comma 7 5 4 2 3 2" xfId="52581" xr:uid="{C83073AA-A1FC-474C-BF1B-023E1CF46A29}"/>
    <cellStyle name="Comma 7 5 4 3" xfId="1832" xr:uid="{41D86AAC-04A5-4F3E-9FBE-1AEE239D5EA3}"/>
    <cellStyle name="Comma 7 5 4 4" xfId="1830" xr:uid="{52417782-4506-4BF0-A0C4-88C1353EB54C}"/>
    <cellStyle name="Comma 7 5 4 5" xfId="4948" xr:uid="{FE84BF10-E50A-4FB7-B8B2-431603BC6971}"/>
    <cellStyle name="Comma 7 5 4 5 2" xfId="14240" xr:uid="{46306AA7-B8E0-4534-8AAB-0754E5440145}"/>
    <cellStyle name="Comma 7 5 4 5 2 2" xfId="41478" xr:uid="{7792CD5A-B952-4BC2-A8FD-2C869BF97F69}"/>
    <cellStyle name="Comma 7 5 4 5 3" xfId="32512" xr:uid="{A2A09F22-B3E4-4AB3-B7FE-4750634CBD09}"/>
    <cellStyle name="Comma 7 5 4 6" xfId="6693" xr:uid="{509AE8A1-5D5E-4438-89CF-6EE98EA6ECFB}"/>
    <cellStyle name="Comma 7 5 4 6 2" xfId="17073" xr:uid="{1774974C-B947-4FEA-9103-F403E4D41977}"/>
    <cellStyle name="Comma 7 5 4 6 2 2" xfId="44311" xr:uid="{4CED1C74-A42C-4FFE-9C65-8B5D206C5413}"/>
    <cellStyle name="Comma 7 5 4 6 3" xfId="34061" xr:uid="{9FE2BF47-EB99-4738-87EC-0EDBA562146C}"/>
    <cellStyle name="Comma 7 5 4 7" xfId="9526" xr:uid="{3D53CA46-2C63-4ED7-B36F-03637DE97B7F}"/>
    <cellStyle name="Comma 7 5 4 7 2" xfId="19906" xr:uid="{6EF3434F-B7EF-49E2-856F-D96302923857}"/>
    <cellStyle name="Comma 7 5 4 7 2 2" xfId="47144" xr:uid="{08D9A635-93FD-461D-8808-EA28421C9101}"/>
    <cellStyle name="Comma 7 5 4 7 3" xfId="36894" xr:uid="{B83A83FE-B3BB-403C-AC3B-0F7471ACF6C6}"/>
    <cellStyle name="Comma 7 5 4 8" xfId="22788" xr:uid="{11419096-BFC2-4284-A471-4116872331A6}"/>
    <cellStyle name="Comma 7 5 4 8 2" xfId="50013" xr:uid="{059EA4CE-8C7C-4BD4-BDE6-10DF0E37620A}"/>
    <cellStyle name="Comma 7 5 4 9" xfId="13407" xr:uid="{9876D7F7-95BA-40C0-9693-BA2A072D504E}"/>
    <cellStyle name="Comma 7 5 4 9 2" xfId="40645" xr:uid="{873DB35C-8223-4047-BFEE-D503BB6CDDF3}"/>
    <cellStyle name="Comma 7 5 5" xfId="1833" xr:uid="{298471AB-1E63-44DF-8117-F50FE325C228}"/>
    <cellStyle name="Comma 7 5 5 2" xfId="2562" xr:uid="{FDD09193-B3E3-41DD-AA4A-0ECAD9EE4AFC}"/>
    <cellStyle name="Comma 7 5 5 2 2" xfId="7668" xr:uid="{D7F5257B-3083-40BE-9172-01112A4BA05B}"/>
    <cellStyle name="Comma 7 5 5 2 2 2" xfId="18048" xr:uid="{2CB47301-103C-4AA1-BCF5-48936AE85F15}"/>
    <cellStyle name="Comma 7 5 5 2 2 2 2" xfId="45286" xr:uid="{D2DF8CBC-CF94-4072-AAE0-894D371A24FA}"/>
    <cellStyle name="Comma 7 5 5 2 2 3" xfId="35036" xr:uid="{56A4B721-FD85-4425-B47D-7237C34679B4}"/>
    <cellStyle name="Comma 7 5 5 2 3" xfId="10501" xr:uid="{C4069C37-FE0B-4EFF-98F0-80CC971E45FA}"/>
    <cellStyle name="Comma 7 5 5 2 3 2" xfId="20881" xr:uid="{888F8DD7-354F-4342-B1C4-B43FC4C26B7E}"/>
    <cellStyle name="Comma 7 5 5 2 3 2 2" xfId="48119" xr:uid="{780C2B72-DA1D-4848-8931-C8C67EFE5261}"/>
    <cellStyle name="Comma 7 5 5 2 3 3" xfId="37869" xr:uid="{6FAA558A-98EE-4FF4-9FC0-3F5AAA11F9CF}"/>
    <cellStyle name="Comma 7 5 5 2 4" xfId="15215" xr:uid="{8DFA4E21-6E9D-477F-80D6-35553737288E}"/>
    <cellStyle name="Comma 7 5 5 2 4 2" xfId="42453" xr:uid="{04802D81-6A72-4781-A86D-6B02F0CED8E8}"/>
    <cellStyle name="Comma 7 5 5 2 5" xfId="30657" xr:uid="{AB067065-A247-44E7-AD00-5545C94FE7ED}"/>
    <cellStyle name="Comma 7 5 5 3" xfId="3720" xr:uid="{BF839946-9FD9-4914-81FA-6BCB33941FC2}"/>
    <cellStyle name="Comma 7 5 5 4" xfId="5671" xr:uid="{9E52C44F-C398-48B2-8A2C-4D2CBAD8B009}"/>
    <cellStyle name="Comma 7 5 5 5" xfId="23863" xr:uid="{D373302F-716A-4AA2-B2FC-B6795ED7E0CF}"/>
    <cellStyle name="Comma 7 5 5 5 2" xfId="50997" xr:uid="{F7CD7ECD-BDA7-4E96-9CEF-C9939755B86D}"/>
    <cellStyle name="Comma 7 5 5 6" xfId="12931" xr:uid="{541AB0C5-7FE2-4143-97AA-D457811493C3}"/>
    <cellStyle name="Comma 7 5 5 6 2" xfId="40169" xr:uid="{2EADFFDC-24E6-4F00-AF7F-DEB476F7F486}"/>
    <cellStyle name="Comma 7 5 6" xfId="1834" xr:uid="{73F5B210-1CEC-41AC-8340-9D518773DDE9}"/>
    <cellStyle name="Comma 7 5 6 2" xfId="2338" xr:uid="{43BACE70-DF76-4186-AC2C-FB0CD463B0DF}"/>
    <cellStyle name="Comma 7 5 6 2 2" xfId="7446" xr:uid="{F48CF586-2D14-4AE7-894F-9DD8BD2B9187}"/>
    <cellStyle name="Comma 7 5 6 2 2 2" xfId="17826" xr:uid="{FCEEE21F-77F5-41D4-BD38-417A3DED6202}"/>
    <cellStyle name="Comma 7 5 6 2 2 2 2" xfId="45064" xr:uid="{0761C9BA-E5C3-4C7F-A970-9E3E9761DDC4}"/>
    <cellStyle name="Comma 7 5 6 2 2 3" xfId="34814" xr:uid="{1231EC0C-71BD-44CF-8C91-55E71A9396AE}"/>
    <cellStyle name="Comma 7 5 6 2 3" xfId="10279" xr:uid="{43804CE8-20D6-413A-84A4-7AE282B04149}"/>
    <cellStyle name="Comma 7 5 6 2 3 2" xfId="20659" xr:uid="{61F8EAAB-4572-4742-BF9C-F8720C4FC664}"/>
    <cellStyle name="Comma 7 5 6 2 3 2 2" xfId="47897" xr:uid="{BFCF3080-E740-4597-991A-88D7E1E9EBF0}"/>
    <cellStyle name="Comma 7 5 6 2 3 3" xfId="37647" xr:uid="{C79531E9-21B3-4042-BBA7-A886497E24E5}"/>
    <cellStyle name="Comma 7 5 6 2 4" xfId="26737" xr:uid="{D799EF3F-93A7-499D-A9FD-ED5B618B9D49}"/>
    <cellStyle name="Comma 7 5 6 2 4 2" xfId="53430" xr:uid="{8AC00648-349D-4D41-90C0-FFB6B67B48B2}"/>
    <cellStyle name="Comma 7 5 6 2 5" xfId="28111" xr:uid="{65DD5C40-3E2A-4420-BC1B-489FDA7EDCFD}"/>
    <cellStyle name="Comma 7 5 6 2 6" xfId="14993" xr:uid="{491CA24A-28BB-4A5A-8613-A2D830D013C7}"/>
    <cellStyle name="Comma 7 5 6 2 6 2" xfId="42231" xr:uid="{FE738524-A9B0-4F36-A2D8-398CAE60F73C}"/>
    <cellStyle name="Comma 7 5 6 2 7" xfId="30435" xr:uid="{D0792DA8-E260-449A-808A-208E756DA620}"/>
    <cellStyle name="Comma 7 5 6 3" xfId="3761" xr:uid="{670822B1-D6BF-4BA7-8064-5E395DD4E882}"/>
    <cellStyle name="Comma 7 5 6 4" xfId="23782" xr:uid="{622F85A0-72DF-4342-93BE-0286B94C5E3D}"/>
    <cellStyle name="Comma 7 5 7" xfId="1820" xr:uid="{38B40F4F-D356-43FA-9CC0-BEFFB9D62B89}"/>
    <cellStyle name="Comma 7 5 7 2" xfId="25801" xr:uid="{29652332-4533-4249-ACE1-468E57B2BB36}"/>
    <cellStyle name="Comma 7 5 7 3" xfId="24345" xr:uid="{062D4FC1-7410-4BF6-A08C-0EA5694525CA}"/>
    <cellStyle name="Comma 7 5 7 3 2" xfId="51436" xr:uid="{66646918-1447-4020-828A-A04416C5E92C}"/>
    <cellStyle name="Comma 7 5 8" xfId="3925" xr:uid="{C12A68F4-9270-4AEA-82D7-968F82959FF1}"/>
    <cellStyle name="Comma 7 5 8 2" xfId="8738" xr:uid="{D625503C-D76B-49C9-9087-2CA5662ECBBD}"/>
    <cellStyle name="Comma 7 5 8 2 2" xfId="19118" xr:uid="{9DFE7861-C2A5-49C0-A329-89D48307DE38}"/>
    <cellStyle name="Comma 7 5 8 2 2 2" xfId="46356" xr:uid="{CA38E543-C65D-45E8-B7AA-5CB67018AB77}"/>
    <cellStyle name="Comma 7 5 8 2 3" xfId="36106" xr:uid="{AF8E3F7F-4518-4959-931D-095E46746C26}"/>
    <cellStyle name="Comma 7 5 8 3" xfId="11571" xr:uid="{0A7B5B3C-CA6C-4C58-AEAE-6BD247F4C74D}"/>
    <cellStyle name="Comma 7 5 8 3 2" xfId="21951" xr:uid="{52BC759A-36AE-40DF-B0DC-5657E8B357C8}"/>
    <cellStyle name="Comma 7 5 8 3 2 2" xfId="49189" xr:uid="{AA488F3D-9F9C-4CFA-8EDB-6E71B472D208}"/>
    <cellStyle name="Comma 7 5 8 3 3" xfId="38939" xr:uid="{8B26A589-AD93-48B6-A67A-C6A3565805A0}"/>
    <cellStyle name="Comma 7 5 8 4" xfId="27260" xr:uid="{22741C9C-70EA-457C-823E-104489E2B596}"/>
    <cellStyle name="Comma 7 5 8 4 2" xfId="53843" xr:uid="{CD5CF406-C4F0-4E76-9810-3C59A1EF9FDE}"/>
    <cellStyle name="Comma 7 5 8 5" xfId="26636" xr:uid="{24FF2737-FAE6-4717-9697-277C594CD7D7}"/>
    <cellStyle name="Comma 7 5 8 6" xfId="16285" xr:uid="{7903DFDE-96C9-4307-8308-3104254364DF}"/>
    <cellStyle name="Comma 7 5 8 6 2" xfId="43523" xr:uid="{B1AB39C8-6C9D-45C4-A358-5D805E28B66F}"/>
    <cellStyle name="Comma 7 5 8 7" xfId="31727" xr:uid="{35320377-7641-47C5-B371-1554B77DDEAC}"/>
    <cellStyle name="Comma 7 5 9" xfId="4944" xr:uid="{7B712AAC-B752-43DE-BE3D-92103766AB17}"/>
    <cellStyle name="Comma 7 5 9 2" xfId="27513" xr:uid="{9686242D-8EAA-4970-8B17-6CE6606E7B26}"/>
    <cellStyle name="Comma 7 5 9 2 2" xfId="54030" xr:uid="{B107E71E-4BD9-4BC4-8987-F30DE854095D}"/>
    <cellStyle name="Comma 7 5 9 3" xfId="28151" xr:uid="{808BF085-0987-4A5E-8D40-65EDA9350011}"/>
    <cellStyle name="Comma 7 5 9 4" xfId="14236" xr:uid="{2B8954D2-7E17-4E95-8E3A-9B090F2DEEE3}"/>
    <cellStyle name="Comma 7 5 9 4 2" xfId="41474" xr:uid="{FE3B32FC-1B4A-4008-856D-BDBCAC2B60FD}"/>
    <cellStyle name="Comma 7 5 9 5" xfId="32508" xr:uid="{DDFD92AC-824E-4EA3-A7CE-531B585A0597}"/>
    <cellStyle name="Comma 7 6" xfId="582" xr:uid="{8F8A8509-CE50-4764-97AF-FB888D5465A9}"/>
    <cellStyle name="Comma 7 6 10" xfId="6694" xr:uid="{C296CB4E-783E-477E-A8C8-2E0B45B75DB5}"/>
    <cellStyle name="Comma 7 6 10 2" xfId="17074" xr:uid="{5A805E48-F6AB-4B47-9179-25C5FA3322E6}"/>
    <cellStyle name="Comma 7 6 10 2 2" xfId="44312" xr:uid="{D77AE291-CA3D-4ED2-9C6D-D15EC94A2744}"/>
    <cellStyle name="Comma 7 6 10 3" xfId="34062" xr:uid="{7E341EAC-9991-4A95-A562-ACD6D3116B80}"/>
    <cellStyle name="Comma 7 6 11" xfId="9527" xr:uid="{7B3FB836-808B-4D19-A204-4A2C0B454D4A}"/>
    <cellStyle name="Comma 7 6 11 2" xfId="19907" xr:uid="{A3F97AA2-AB8B-4F54-B3E5-2D4779F3D6BE}"/>
    <cellStyle name="Comma 7 6 11 2 2" xfId="47145" xr:uid="{443B40DC-8B20-442A-BD7C-56A202DAD21B}"/>
    <cellStyle name="Comma 7 6 11 3" xfId="36895" xr:uid="{E2C3AF15-04E6-4F39-9C39-6036C0B27B54}"/>
    <cellStyle name="Comma 7 6 12" xfId="23760" xr:uid="{DA1A84A8-EF0F-4E81-AFF7-AAD38B7ABEB5}"/>
    <cellStyle name="Comma 7 6 12 2" xfId="50908" xr:uid="{A89D2BAF-51B6-4F14-826C-2C1543AC9A9B}"/>
    <cellStyle name="Comma 7 6 13" xfId="12552" xr:uid="{094F1E01-9397-4717-A0AD-1AA027F8DF02}"/>
    <cellStyle name="Comma 7 6 13 2" xfId="39790" xr:uid="{85F8F1EE-0AD9-41FE-B507-9DC8CB589C9C}"/>
    <cellStyle name="Comma 7 6 14" xfId="29683" xr:uid="{FF754E04-4786-47D7-AC90-3F48A3539A07}"/>
    <cellStyle name="Comma 7 6 2" xfId="583" xr:uid="{F565DE06-F0F9-4337-A60F-04FC792B6A7C}"/>
    <cellStyle name="Comma 7 6 2 10" xfId="25148" xr:uid="{FC4AA6D9-AAB9-4E61-B439-59F576917ADB}"/>
    <cellStyle name="Comma 7 6 2 10 2" xfId="52167" xr:uid="{633C53B0-A063-4BD1-91F5-6F2A2B3BAF41}"/>
    <cellStyle name="Comma 7 6 2 11" xfId="12710" xr:uid="{B3A0993B-6EA3-4791-A164-0DBAD59D58ED}"/>
    <cellStyle name="Comma 7 6 2 11 2" xfId="39948" xr:uid="{2FB60AF3-8805-4CC1-A51D-C47F06859F20}"/>
    <cellStyle name="Comma 7 6 2 12" xfId="29684" xr:uid="{C8A05755-AA7B-49D6-AABB-F760D5BCD366}"/>
    <cellStyle name="Comma 7 6 2 2" xfId="584" xr:uid="{79AB951E-C5F4-4ADC-AD3B-972222ACFEC6}"/>
    <cellStyle name="Comma 7 6 2 2 10" xfId="29685" xr:uid="{85210953-3DF9-4796-8F83-B0E9CB45BB30}"/>
    <cellStyle name="Comma 7 6 2 2 2" xfId="1838" xr:uid="{A5B5A62E-BCF9-452D-8790-E29F9EDE35A1}"/>
    <cellStyle name="Comma 7 6 2 2 2 2" xfId="24613" xr:uid="{B502C46B-591D-44B6-B672-EB0056B66D4B}"/>
    <cellStyle name="Comma 7 6 2 2 2 3" xfId="23967" xr:uid="{9D983F7C-ADD5-44AF-B5FC-C4AA24DFBDF2}"/>
    <cellStyle name="Comma 7 6 2 2 2 3 2" xfId="51091" xr:uid="{58F225AD-DBAF-48E5-B772-387F728A8264}"/>
    <cellStyle name="Comma 7 6 2 2 3" xfId="1839" xr:uid="{872BAB4B-4136-4C1F-84F5-2095A978FD14}"/>
    <cellStyle name="Comma 7 6 2 2 3 2" xfId="28589" xr:uid="{3B170D3A-5DB3-464F-9807-042D41F1952F}"/>
    <cellStyle name="Comma 7 6 2 2 3 3" xfId="26721" xr:uid="{BC64CD94-E8E5-41B8-A5BD-CF73833C6EA3}"/>
    <cellStyle name="Comma 7 6 2 2 3 3 2" xfId="53418" xr:uid="{F94CB57D-1F53-4C6B-975A-63E473DFD695}"/>
    <cellStyle name="Comma 7 6 2 2 4" xfId="1837" xr:uid="{21E70E85-CBA2-4612-9B8F-C54D128B5F92}"/>
    <cellStyle name="Comma 7 6 2 2 5" xfId="4951" xr:uid="{AA2480CD-3369-4801-A35A-68C8ECFC5B84}"/>
    <cellStyle name="Comma 7 6 2 2 5 2" xfId="27456" xr:uid="{B330A8CD-84C3-40EE-AFED-37442B509340}"/>
    <cellStyle name="Comma 7 6 2 2 5 2 2" xfId="53983" xr:uid="{0536CDC6-3237-4BF6-B599-0C296D087C43}"/>
    <cellStyle name="Comma 7 6 2 2 5 3" xfId="27530" xr:uid="{34EC3F8E-7E3C-4664-A4AD-96062726A578}"/>
    <cellStyle name="Comma 7 6 2 2 5 4" xfId="14243" xr:uid="{73DDB206-4763-4F65-BE79-ABE0E2BB9574}"/>
    <cellStyle name="Comma 7 6 2 2 5 4 2" xfId="41481" xr:uid="{7A98D9AF-2BD3-4205-A3C7-E66FFFEBC56B}"/>
    <cellStyle name="Comma 7 6 2 2 5 5" xfId="32515" xr:uid="{9F961D16-A55C-4C63-A9F1-B5E746CF0E69}"/>
    <cellStyle name="Comma 7 6 2 2 6" xfId="6696" xr:uid="{30F078F9-C2F7-49DA-90F3-CD4D1B8D3827}"/>
    <cellStyle name="Comma 7 6 2 2 6 2" xfId="17076" xr:uid="{1898DA58-FEB9-466F-994A-5D65A83BFA77}"/>
    <cellStyle name="Comma 7 6 2 2 6 2 2" xfId="44314" xr:uid="{E01FE3EC-C25E-485E-95E5-946490E83189}"/>
    <cellStyle name="Comma 7 6 2 2 6 3" xfId="34064" xr:uid="{92DB5C00-F31A-44AA-B08E-ABBFAAD9F7DF}"/>
    <cellStyle name="Comma 7 6 2 2 7" xfId="9529" xr:uid="{6A9F1AB0-41E0-4C9F-9D2E-F511EC022C19}"/>
    <cellStyle name="Comma 7 6 2 2 7 2" xfId="19909" xr:uid="{C77B1769-BE41-41C8-8C00-54F715AB1EBC}"/>
    <cellStyle name="Comma 7 6 2 2 7 2 2" xfId="47147" xr:uid="{7D008FB2-BB49-44DF-8B2E-E5A147F6E865}"/>
    <cellStyle name="Comma 7 6 2 2 7 3" xfId="36897" xr:uid="{41D8F603-37DE-4BF1-A081-5333F20B77E1}"/>
    <cellStyle name="Comma 7 6 2 2 8" xfId="23684" xr:uid="{72A61C5E-D992-43D3-A52A-A595BEA2DD58}"/>
    <cellStyle name="Comma 7 6 2 2 8 2" xfId="50844" xr:uid="{CCC92FEB-42B8-455B-8CB8-97A5A607E7BF}"/>
    <cellStyle name="Comma 7 6 2 2 9" xfId="13618" xr:uid="{FE5A3ED7-7309-4A54-B133-4C22E2BE4FAC}"/>
    <cellStyle name="Comma 7 6 2 2 9 2" xfId="40856" xr:uid="{096D9ED4-D04E-4951-A309-1F63B5349E67}"/>
    <cellStyle name="Comma 7 6 2 3" xfId="1840" xr:uid="{0BC4B681-57B1-430F-903F-B49D3CE67EBC}"/>
    <cellStyle name="Comma 7 6 2 3 2" xfId="2736" xr:uid="{F1D77460-9C82-40F6-8C4E-A61A16EE281A}"/>
    <cellStyle name="Comma 7 6 2 3 2 2" xfId="7841" xr:uid="{8A318775-03F6-41B3-BFCD-7B20B12F191E}"/>
    <cellStyle name="Comma 7 6 2 3 2 2 2" xfId="18221" xr:uid="{87C75F21-0319-44FC-9F45-D47687952470}"/>
    <cellStyle name="Comma 7 6 2 3 2 2 2 2" xfId="45459" xr:uid="{5558E753-9F87-4622-9C58-D6A77CDB5C18}"/>
    <cellStyle name="Comma 7 6 2 3 2 2 3" xfId="35209" xr:uid="{75820495-7A5B-4010-BD76-C2BDE273E9D5}"/>
    <cellStyle name="Comma 7 6 2 3 2 3" xfId="10674" xr:uid="{90702D70-4856-45DC-AF2F-379452587373}"/>
    <cellStyle name="Comma 7 6 2 3 2 3 2" xfId="21054" xr:uid="{FE3E55EF-6BFE-4351-A030-3BF89CF35367}"/>
    <cellStyle name="Comma 7 6 2 3 2 3 2 2" xfId="48292" xr:uid="{F1024D12-E366-48FB-AC94-753072C9CE5F}"/>
    <cellStyle name="Comma 7 6 2 3 2 3 3" xfId="38042" xr:uid="{8734422E-2A8F-4C5A-ACDD-6F8F3366DB42}"/>
    <cellStyle name="Comma 7 6 2 3 2 4" xfId="15388" xr:uid="{04B01D06-5D86-4FB8-84DC-2B25BBD55E7A}"/>
    <cellStyle name="Comma 7 6 2 3 2 4 2" xfId="42626" xr:uid="{9F9F57DA-50BD-4907-A1E7-FC8C6DA7C030}"/>
    <cellStyle name="Comma 7 6 2 3 2 5" xfId="30830" xr:uid="{82BBC5D6-DCAE-4FAF-857B-94F30A78B42A}"/>
    <cellStyle name="Comma 7 6 2 3 3" xfId="3670" xr:uid="{F18B76BD-5A8A-40DC-A699-0FAF8EB38E37}"/>
    <cellStyle name="Comma 7 6 2 3 4" xfId="5672" xr:uid="{A92E0E09-33B9-45D4-93DF-CE88A4B5EEF0}"/>
    <cellStyle name="Comma 7 6 2 3 5" xfId="24441" xr:uid="{751ABF20-26B6-4958-B539-EEC4E10FDE81}"/>
    <cellStyle name="Comma 7 6 2 3 5 2" xfId="51522" xr:uid="{3DB04160-E2BE-4ADD-8C19-9F04BBAD8197}"/>
    <cellStyle name="Comma 7 6 2 3 6" xfId="13128" xr:uid="{27B747FA-3437-4635-B6D3-D094DEF21A08}"/>
    <cellStyle name="Comma 7 6 2 3 6 2" xfId="40366" xr:uid="{1AF9ED6C-A8C3-4A24-9C8A-542589D75CD0}"/>
    <cellStyle name="Comma 7 6 2 4" xfId="1841" xr:uid="{514995EE-18AA-43DE-9752-B444FE42062C}"/>
    <cellStyle name="Comma 7 6 2 4 2" xfId="4716" xr:uid="{88DA9156-D59A-4592-9F5C-C2416D54A04B}"/>
    <cellStyle name="Comma 7 6 2 4 2 2" xfId="9445" xr:uid="{B0CD45D3-D23E-4B4E-BD2D-DCA1215E3703}"/>
    <cellStyle name="Comma 7 6 2 4 2 2 2" xfId="19825" xr:uid="{6D40B668-294A-4E1B-AF94-071A60787072}"/>
    <cellStyle name="Comma 7 6 2 4 2 2 2 2" xfId="47063" xr:uid="{E16D7ABE-53BE-4B4C-9C3B-4976DF2AE2E7}"/>
    <cellStyle name="Comma 7 6 2 4 2 2 3" xfId="36813" xr:uid="{AF3601A0-1007-4059-B63D-00FE941BE5CE}"/>
    <cellStyle name="Comma 7 6 2 4 2 3" xfId="12278" xr:uid="{A8BF9F97-4B99-48AF-80C6-1321FFDD1E62}"/>
    <cellStyle name="Comma 7 6 2 4 2 3 2" xfId="22658" xr:uid="{E7BF6BF0-E6EA-4648-B299-9D1257911CFF}"/>
    <cellStyle name="Comma 7 6 2 4 2 3 2 2" xfId="49896" xr:uid="{7FA78C53-3B7F-4553-9FCF-550612507349}"/>
    <cellStyle name="Comma 7 6 2 4 2 3 3" xfId="39646" xr:uid="{B3F3A89D-3FAF-4345-AEC0-42675ED0930E}"/>
    <cellStyle name="Comma 7 6 2 4 2 4" xfId="25877" xr:uid="{31418E2A-7CA0-4652-B8F9-0E52F6ABBF95}"/>
    <cellStyle name="Comma 7 6 2 4 2 4 2" xfId="52781" xr:uid="{1042A2F3-5C1E-4098-907B-86DB4BA49F04}"/>
    <cellStyle name="Comma 7 6 2 4 2 5" xfId="26977" xr:uid="{301F159D-2BEC-4F21-AA57-17DAC0751308}"/>
    <cellStyle name="Comma 7 6 2 4 2 6" xfId="16992" xr:uid="{19875EFC-FE34-4CDB-90E9-27E0ADF70E1B}"/>
    <cellStyle name="Comma 7 6 2 4 2 6 2" xfId="44230" xr:uid="{2077F1E8-CC6B-4311-9A6D-1E1B86AA9242}"/>
    <cellStyle name="Comma 7 6 2 4 2 7" xfId="32434" xr:uid="{817796BC-BF3E-4FDC-9E88-4BB4A22925B8}"/>
    <cellStyle name="Comma 7 6 2 4 3" xfId="23536" xr:uid="{70FF6E0B-316F-427C-8E01-17DF4D914789}"/>
    <cellStyle name="Comma 7 6 2 5" xfId="1836" xr:uid="{854635C3-4A7A-4415-BF9E-7DCA851474D7}"/>
    <cellStyle name="Comma 7 6 2 5 2" xfId="25727" xr:uid="{6D92C885-AE4D-4D84-A8EB-66A22BD865F0}"/>
    <cellStyle name="Comma 7 6 2 5 3" xfId="24132" xr:uid="{3D9C14D6-ADB7-4162-AC98-70B5E7716739}"/>
    <cellStyle name="Comma 7 6 2 5 3 2" xfId="51241" xr:uid="{86E4D837-9B29-47EC-9CFE-4B72A1EF049C}"/>
    <cellStyle name="Comma 7 6 2 6" xfId="4185" xr:uid="{87881A05-F86C-42DE-97A0-676792BF247F}"/>
    <cellStyle name="Comma 7 6 2 6 2" xfId="8938" xr:uid="{B38AA738-DDB7-43E6-9A4C-5163FA156C8B}"/>
    <cellStyle name="Comma 7 6 2 6 2 2" xfId="19318" xr:uid="{2FD2E264-D4A4-458E-B70D-FC7D7C9FF7DB}"/>
    <cellStyle name="Comma 7 6 2 6 2 2 2" xfId="46556" xr:uid="{A38D6A2B-0742-4C83-BBF7-E484A819F91A}"/>
    <cellStyle name="Comma 7 6 2 6 2 3" xfId="36306" xr:uid="{4B6346DF-6887-4C43-AAD2-0DA5694B98E3}"/>
    <cellStyle name="Comma 7 6 2 6 3" xfId="11771" xr:uid="{1BA93E55-8E47-4BF4-85AD-FAC3B973C9D6}"/>
    <cellStyle name="Comma 7 6 2 6 3 2" xfId="22151" xr:uid="{544A1D78-3AF6-4B95-BDBA-8E5436411246}"/>
    <cellStyle name="Comma 7 6 2 6 3 2 2" xfId="49389" xr:uid="{BB5301E2-93B4-40BE-97CA-A918170E031B}"/>
    <cellStyle name="Comma 7 6 2 6 3 3" xfId="39139" xr:uid="{2C5EBDAF-0FFE-4A78-89F3-93A99714B34F}"/>
    <cellStyle name="Comma 7 6 2 6 4" xfId="27149" xr:uid="{5D04BBC2-A7C9-408F-B005-EC34B45E8F0A}"/>
    <cellStyle name="Comma 7 6 2 6 4 2" xfId="53757" xr:uid="{D8AEB16C-776A-4E44-AE24-6284F79EB071}"/>
    <cellStyle name="Comma 7 6 2 6 5" xfId="26477" xr:uid="{52F25C48-ACE4-46EF-99C9-80C937FB0884}"/>
    <cellStyle name="Comma 7 6 2 6 6" xfId="16485" xr:uid="{2698C362-2666-4943-AD47-D5B5C39FC377}"/>
    <cellStyle name="Comma 7 6 2 6 6 2" xfId="43723" xr:uid="{D3880BE5-BEB5-4591-8FD5-AC0185620E52}"/>
    <cellStyle name="Comma 7 6 2 6 7" xfId="31927" xr:uid="{32556B46-39AF-4A57-B947-49FAD6B02390}"/>
    <cellStyle name="Comma 7 6 2 7" xfId="4950" xr:uid="{0B4E9F82-44AA-45BD-ACF6-B30E0577902F}"/>
    <cellStyle name="Comma 7 6 2 7 2" xfId="27218" xr:uid="{43E7AF5C-9CCA-4E9C-BFB4-6B732B40F00D}"/>
    <cellStyle name="Comma 7 6 2 7 2 2" xfId="53812" xr:uid="{C324B395-B42C-40E2-943A-BBEA14C006A8}"/>
    <cellStyle name="Comma 7 6 2 7 3" xfId="25909" xr:uid="{39B8A674-3BEB-4E71-8274-571E8EC1E24F}"/>
    <cellStyle name="Comma 7 6 2 7 4" xfId="14242" xr:uid="{560CE3A8-E435-4143-B76A-8A71FA6C354C}"/>
    <cellStyle name="Comma 7 6 2 7 4 2" xfId="41480" xr:uid="{99A71286-13E1-4158-9B30-74CB62F0D8AE}"/>
    <cellStyle name="Comma 7 6 2 7 5" xfId="32514" xr:uid="{05BA0082-57AB-4874-90F5-F1B1CC926A0B}"/>
    <cellStyle name="Comma 7 6 2 8" xfId="6695" xr:uid="{AAC55916-72DB-4AC3-808B-F304C21EF528}"/>
    <cellStyle name="Comma 7 6 2 8 2" xfId="17075" xr:uid="{788AC227-CCFF-4519-9D83-0BA2B92D1552}"/>
    <cellStyle name="Comma 7 6 2 8 2 2" xfId="44313" xr:uid="{FD059EAF-0E66-4572-AAA3-42999638ACE7}"/>
    <cellStyle name="Comma 7 6 2 8 3" xfId="34063" xr:uid="{ED8606AF-1B39-4A40-A004-58C20B019B11}"/>
    <cellStyle name="Comma 7 6 2 9" xfId="9528" xr:uid="{A803FD44-53E6-469C-A87F-358D8CA015B7}"/>
    <cellStyle name="Comma 7 6 2 9 2" xfId="19908" xr:uid="{03138D9F-D97D-47B1-8593-14474105A80B}"/>
    <cellStyle name="Comma 7 6 2 9 2 2" xfId="47146" xr:uid="{8650DA99-CEA8-4870-8330-0021527C1E65}"/>
    <cellStyle name="Comma 7 6 2 9 3" xfId="36896" xr:uid="{91812849-6B6F-4B6B-B3F8-491A4C08D4B1}"/>
    <cellStyle name="Comma 7 6 3" xfId="585" xr:uid="{72B7EC22-2C5B-4D39-85D3-336456416301}"/>
    <cellStyle name="Comma 7 6 3 10" xfId="13619" xr:uid="{546EFF51-C54A-4A2F-AD6A-F44E379A1A7C}"/>
    <cellStyle name="Comma 7 6 3 10 2" xfId="40857" xr:uid="{F437AC52-4C25-4926-8644-B509707D8AE8}"/>
    <cellStyle name="Comma 7 6 3 11" xfId="29686" xr:uid="{8EDC0513-CC0D-4442-87ED-029FB78A5881}"/>
    <cellStyle name="Comma 7 6 3 2" xfId="1843" xr:uid="{C5EB99A8-62A6-469C-B9AA-15E315ACC965}"/>
    <cellStyle name="Comma 7 6 3 2 2" xfId="22784" xr:uid="{E9E829C3-5AA2-49F4-B621-23353541BF54}"/>
    <cellStyle name="Comma 7 6 3 2 3" xfId="25658" xr:uid="{D2CF7830-E35F-4A89-B692-1D9BA032C6AA}"/>
    <cellStyle name="Comma 7 6 3 2 3 2" xfId="26222" xr:uid="{5C73A6D7-5788-41BE-9D92-246939A7352B}"/>
    <cellStyle name="Comma 7 6 3 2 3 3" xfId="52636" xr:uid="{E187C11A-3C19-4F64-8722-746E9038411B}"/>
    <cellStyle name="Comma 7 6 3 3" xfId="1844" xr:uid="{1D8D86F6-6CF4-4B3F-9DEC-2826D059EE70}"/>
    <cellStyle name="Comma 7 6 3 4" xfId="1842" xr:uid="{52AD56BC-A6DE-48EA-A0E2-3968F1AE8A0D}"/>
    <cellStyle name="Comma 7 6 3 4 2" xfId="26171" xr:uid="{9853CD2B-1C1C-46C5-BD30-54B2B0E93AA6}"/>
    <cellStyle name="Comma 7 6 3 4 3" xfId="27876" xr:uid="{98629AD1-60A0-4E09-8A30-0B4AB72569D8}"/>
    <cellStyle name="Comma 7 6 3 4 3 2" xfId="54326" xr:uid="{4EC0D29F-6BEB-4C07-B637-8D57712C8192}"/>
    <cellStyle name="Comma 7 6 3 5" xfId="4470" xr:uid="{78DDE918-41A5-4105-86AC-3D5FEC6552C2}"/>
    <cellStyle name="Comma 7 6 3 5 2" xfId="9223" xr:uid="{E39DC6C2-3C6A-46FC-BC97-C055CD8FAB55}"/>
    <cellStyle name="Comma 7 6 3 5 2 2" xfId="19603" xr:uid="{1F8D7977-1DA2-4724-9B11-7D5867876826}"/>
    <cellStyle name="Comma 7 6 3 5 2 2 2" xfId="46841" xr:uid="{AECA5502-9C30-45DD-B751-D457FBECC9BC}"/>
    <cellStyle name="Comma 7 6 3 5 2 3" xfId="36591" xr:uid="{495EFEC1-7583-4804-96B4-C7F5C0EF7445}"/>
    <cellStyle name="Comma 7 6 3 5 3" xfId="12056" xr:uid="{F99C7BCA-ABA0-49CD-B0DB-51177F9A8FA3}"/>
    <cellStyle name="Comma 7 6 3 5 3 2" xfId="22436" xr:uid="{321AC004-DA41-4B32-8E87-400143272E54}"/>
    <cellStyle name="Comma 7 6 3 5 3 2 2" xfId="49674" xr:uid="{E9A946C8-F95D-4E3F-B6BA-AF7A3730D361}"/>
    <cellStyle name="Comma 7 6 3 5 3 3" xfId="39424" xr:uid="{2C7338DC-1143-4B1A-83FE-93D52BED9330}"/>
    <cellStyle name="Comma 7 6 3 5 4" xfId="28363" xr:uid="{D3062CC1-90E0-4E7C-883F-6B59E58DF6B0}"/>
    <cellStyle name="Comma 7 6 3 5 4 2" xfId="54707" xr:uid="{703C1D88-DFD2-42B5-B16A-1F34FA0A618B}"/>
    <cellStyle name="Comma 7 6 3 5 5" xfId="26360" xr:uid="{938C3977-FE52-4E24-898C-AA4EB0A30D70}"/>
    <cellStyle name="Comma 7 6 3 5 6" xfId="16770" xr:uid="{B9D1435F-1F67-4E20-BB48-8D5D10A8C749}"/>
    <cellStyle name="Comma 7 6 3 5 6 2" xfId="44008" xr:uid="{1B562400-5877-4A67-8265-C79F39B79416}"/>
    <cellStyle name="Comma 7 6 3 5 7" xfId="32212" xr:uid="{D914D724-EF17-4765-9BE9-4DC8F5FEF3BE}"/>
    <cellStyle name="Comma 7 6 3 6" xfId="4952" xr:uid="{5BB54D1D-BFE6-4891-A86E-374B68E084F6}"/>
    <cellStyle name="Comma 7 6 3 6 2" xfId="27296" xr:uid="{CE76E459-F2F2-4CF0-9452-F554ADA28B67}"/>
    <cellStyle name="Comma 7 6 3 6 2 2" xfId="53873" xr:uid="{7D983C3F-E2EC-404D-87D7-63E798650F23}"/>
    <cellStyle name="Comma 7 6 3 6 3" xfId="27890" xr:uid="{EC03CB3B-A0A9-445E-BFCA-1C2C54132AAE}"/>
    <cellStyle name="Comma 7 6 3 6 4" xfId="14244" xr:uid="{F3AACE97-EDA7-4196-AD9C-1F6C7D145E93}"/>
    <cellStyle name="Comma 7 6 3 6 4 2" xfId="41482" xr:uid="{658C4645-4677-452D-AF99-C263413B0ADC}"/>
    <cellStyle name="Comma 7 6 3 6 5" xfId="32516" xr:uid="{A2C9935B-FA49-432F-B089-FFD833205E53}"/>
    <cellStyle name="Comma 7 6 3 7" xfId="6697" xr:uid="{ED59D678-82AB-4CEC-BF5D-A8738A54DADB}"/>
    <cellStyle name="Comma 7 6 3 7 2" xfId="17077" xr:uid="{4FBEAC88-82C4-4ED4-9E12-E1EF217945FD}"/>
    <cellStyle name="Comma 7 6 3 7 2 2" xfId="44315" xr:uid="{A1D7F894-7B7F-4F43-AE87-800839B2F407}"/>
    <cellStyle name="Comma 7 6 3 7 3" xfId="34065" xr:uid="{51564491-324B-4A2E-968A-F9F24D2811B0}"/>
    <cellStyle name="Comma 7 6 3 8" xfId="9530" xr:uid="{48822F8A-30F7-4705-84B3-965615D07A59}"/>
    <cellStyle name="Comma 7 6 3 8 2" xfId="19910" xr:uid="{5B60F119-278D-4CC5-AEFB-42927AB07EBC}"/>
    <cellStyle name="Comma 7 6 3 8 2 2" xfId="47148" xr:uid="{2197E52D-F0A3-4DA0-B132-23E81C5859DF}"/>
    <cellStyle name="Comma 7 6 3 8 3" xfId="36898" xr:uid="{380A736B-5657-4E9E-8F03-AD93825C02C6}"/>
    <cellStyle name="Comma 7 6 3 9" xfId="23297" xr:uid="{ECD9186F-512D-408F-83AD-CEA1718C53B3}"/>
    <cellStyle name="Comma 7 6 3 9 2" xfId="50480" xr:uid="{CE6F86AB-9156-4896-9630-5F18AC5F7F3A}"/>
    <cellStyle name="Comma 7 6 4" xfId="586" xr:uid="{8AE990BD-33F7-4CAF-BBDF-3E1E3693E98A}"/>
    <cellStyle name="Comma 7 6 4 10" xfId="29687" xr:uid="{1FFC86A0-3A85-4DBB-BF49-BCDAD35DF8BC}"/>
    <cellStyle name="Comma 7 6 4 2" xfId="1846" xr:uid="{7D6C36A9-AF47-41EE-BE7F-45B59F32D1C1}"/>
    <cellStyle name="Comma 7 6 4 2 2" xfId="23950" xr:uid="{23C8CA5E-B0F3-4509-82EE-56BA1F36D38B}"/>
    <cellStyle name="Comma 7 6 4 2 3" xfId="24327" xr:uid="{E88EBAAE-20BE-4822-B324-C7EAC7099ED8}"/>
    <cellStyle name="Comma 7 6 4 2 3 2" xfId="51420" xr:uid="{25E6649D-7CBA-4853-B1CD-B1879D9836E2}"/>
    <cellStyle name="Comma 7 6 4 3" xfId="1847" xr:uid="{E505A94A-D2B8-4798-BD27-89DEE0083EAA}"/>
    <cellStyle name="Comma 7 6 4 4" xfId="1845" xr:uid="{D29B4EBF-501F-4143-A1F1-A22D4429F9A6}"/>
    <cellStyle name="Comma 7 6 4 5" xfId="4953" xr:uid="{F35D55F2-1F3E-4297-8B6C-435F6B3BD371}"/>
    <cellStyle name="Comma 7 6 4 5 2" xfId="14245" xr:uid="{2C42A112-5C12-47A5-B69C-83083B707975}"/>
    <cellStyle name="Comma 7 6 4 5 2 2" xfId="41483" xr:uid="{FC486CA8-1879-4B2A-B028-326B403AA8B9}"/>
    <cellStyle name="Comma 7 6 4 5 3" xfId="32517" xr:uid="{CEDF8DA9-C5A2-4391-BB19-3F18882468F7}"/>
    <cellStyle name="Comma 7 6 4 6" xfId="6698" xr:uid="{D4AB4256-2609-4E06-A71C-2BFB9ECE0EE2}"/>
    <cellStyle name="Comma 7 6 4 6 2" xfId="17078" xr:uid="{B71E7609-409C-4C19-8AD4-026855F631FB}"/>
    <cellStyle name="Comma 7 6 4 6 2 2" xfId="44316" xr:uid="{3EAC940D-AF91-47F3-A04C-463B3F2F0F7F}"/>
    <cellStyle name="Comma 7 6 4 6 3" xfId="34066" xr:uid="{EC95DF9D-C9CE-4CC2-B865-0AF614213541}"/>
    <cellStyle name="Comma 7 6 4 7" xfId="9531" xr:uid="{C3E532D7-C090-40FE-A2BD-F7582D236C48}"/>
    <cellStyle name="Comma 7 6 4 7 2" xfId="19911" xr:uid="{9271AEF6-CF93-4412-836A-AD79984B82D2}"/>
    <cellStyle name="Comma 7 6 4 7 2 2" xfId="47149" xr:uid="{D65EC480-9119-405C-A9EB-B31F70461BC6}"/>
    <cellStyle name="Comma 7 6 4 7 3" xfId="36899" xr:uid="{924C5E97-57DD-4F54-AE25-57699F6298A7}"/>
    <cellStyle name="Comma 7 6 4 8" xfId="23432" xr:uid="{A1F0DFAB-3345-4DDF-AD6C-9BE6F45B3BB3}"/>
    <cellStyle name="Comma 7 6 4 8 2" xfId="50608" xr:uid="{872F4D96-76E9-4A36-8301-CAAA6B5AE124}"/>
    <cellStyle name="Comma 7 6 4 9" xfId="13408" xr:uid="{E52E0224-8BE5-45DD-A9CD-DE03656E2A41}"/>
    <cellStyle name="Comma 7 6 4 9 2" xfId="40646" xr:uid="{530A0C90-6282-4F91-B703-25E759915E16}"/>
    <cellStyle name="Comma 7 6 5" xfId="1848" xr:uid="{4CA57ACF-F951-4ACD-B4F7-5DBD72127671}"/>
    <cellStyle name="Comma 7 6 5 2" xfId="2625" xr:uid="{E3BC77CE-3DAB-4C68-BD2E-110ED4B9A9C4}"/>
    <cellStyle name="Comma 7 6 5 2 2" xfId="7731" xr:uid="{61552991-8C2D-4EDD-992F-EB2294F88DAE}"/>
    <cellStyle name="Comma 7 6 5 2 2 2" xfId="18111" xr:uid="{B6ED09A9-6370-425F-9E2E-A01E6937CD2E}"/>
    <cellStyle name="Comma 7 6 5 2 2 2 2" xfId="45349" xr:uid="{ED03A48B-CBA5-47CE-80A7-D7816F659289}"/>
    <cellStyle name="Comma 7 6 5 2 2 3" xfId="35099" xr:uid="{A54900C1-9569-406D-AE90-CF2E6EDF864B}"/>
    <cellStyle name="Comma 7 6 5 2 3" xfId="10564" xr:uid="{A904ACBD-E2A6-44B7-BD39-A8A727337AD9}"/>
    <cellStyle name="Comma 7 6 5 2 3 2" xfId="20944" xr:uid="{3BAD80FA-62BB-4BC8-8CBF-A500F47EE13C}"/>
    <cellStyle name="Comma 7 6 5 2 3 2 2" xfId="48182" xr:uid="{8DE879B8-9EE1-401F-B7EE-4E90D347E53B}"/>
    <cellStyle name="Comma 7 6 5 2 3 3" xfId="37932" xr:uid="{A80A07D1-4818-4042-9452-EEDBAE22DD55}"/>
    <cellStyle name="Comma 7 6 5 2 4" xfId="15278" xr:uid="{4401294C-1127-4FDE-AD30-686E5AE70B8E}"/>
    <cellStyle name="Comma 7 6 5 2 4 2" xfId="42516" xr:uid="{26F4AC45-C3F1-4C3B-AF7A-48DBB6558367}"/>
    <cellStyle name="Comma 7 6 5 2 5" xfId="30720" xr:uid="{D8A83F3C-9ADA-4F62-96F3-5CBAD385ACA6}"/>
    <cellStyle name="Comma 7 6 5 3" xfId="2115" xr:uid="{DEBC5DBD-292D-45FF-965D-1114F71048EB}"/>
    <cellStyle name="Comma 7 6 5 4" xfId="5673" xr:uid="{F305A473-928E-4170-95DC-9C521AF2BC13}"/>
    <cellStyle name="Comma 7 6 5 5" xfId="23349" xr:uid="{1F937324-E16F-431A-A22A-6F1E918E906D}"/>
    <cellStyle name="Comma 7 6 5 5 2" xfId="50529" xr:uid="{66C50C09-D717-4120-9DD2-A353A1B54E2D}"/>
    <cellStyle name="Comma 7 6 5 6" xfId="12994" xr:uid="{F282D872-B826-4655-8FE0-09CCDD428BFF}"/>
    <cellStyle name="Comma 7 6 5 6 2" xfId="40232" xr:uid="{98E63226-628C-4404-B360-0E8A7C861531}"/>
    <cellStyle name="Comma 7 6 6" xfId="1849" xr:uid="{CDAE2E61-705D-44DE-BE19-AA05A7C2DAB5}"/>
    <cellStyle name="Comma 7 6 6 2" xfId="2339" xr:uid="{E1345034-3D51-4B4D-919C-DDD2D6539EF1}"/>
    <cellStyle name="Comma 7 6 6 2 2" xfId="7447" xr:uid="{FBFC52E4-4348-4E09-8704-7E3E68718433}"/>
    <cellStyle name="Comma 7 6 6 2 2 2" xfId="17827" xr:uid="{C1A63D50-6D6F-496B-BA62-F5BE1D707F9A}"/>
    <cellStyle name="Comma 7 6 6 2 2 2 2" xfId="45065" xr:uid="{20688401-CA40-4AEC-93A4-906C456C58D9}"/>
    <cellStyle name="Comma 7 6 6 2 2 3" xfId="34815" xr:uid="{4E8ED313-C15E-44E1-B841-FEF2A8C2DFC1}"/>
    <cellStyle name="Comma 7 6 6 2 3" xfId="10280" xr:uid="{AF620B45-1501-4A0B-A5B2-7579278D58A7}"/>
    <cellStyle name="Comma 7 6 6 2 3 2" xfId="20660" xr:uid="{0FCEF933-C550-48A6-895F-510BF95276D2}"/>
    <cellStyle name="Comma 7 6 6 2 3 2 2" xfId="47898" xr:uid="{54A341B4-3B4A-466A-8788-7A840D55145C}"/>
    <cellStyle name="Comma 7 6 6 2 3 3" xfId="37648" xr:uid="{664539EF-D65E-4516-9D56-F120940AB993}"/>
    <cellStyle name="Comma 7 6 6 2 4" xfId="28753" xr:uid="{17B3F9E8-8504-4B80-842E-F0C83FA40CDA}"/>
    <cellStyle name="Comma 7 6 6 2 4 2" xfId="55013" xr:uid="{94EF1111-638A-4F24-B34A-933C411208A3}"/>
    <cellStyle name="Comma 7 6 6 2 5" xfId="27163" xr:uid="{8A630150-72C3-437A-A6AB-B32AC85D20DC}"/>
    <cellStyle name="Comma 7 6 6 2 6" xfId="14994" xr:uid="{D1E7C25D-4D09-4F6F-ADAF-8B6B61F9FF0F}"/>
    <cellStyle name="Comma 7 6 6 2 6 2" xfId="42232" xr:uid="{C535002F-F7F7-45E7-99E0-3F42646D8297}"/>
    <cellStyle name="Comma 7 6 6 2 7" xfId="30436" xr:uid="{FB9ECD56-41AE-4530-96BA-A5CA93D822ED}"/>
    <cellStyle name="Comma 7 6 6 3" xfId="3618" xr:uid="{938F3572-1A77-4FA3-9496-F3CBFFD00FCB}"/>
    <cellStyle name="Comma 7 6 6 4" xfId="25476" xr:uid="{7A76098F-B42A-4E83-95A4-6CC3DA7F4430}"/>
    <cellStyle name="Comma 7 6 7" xfId="1835" xr:uid="{1F723B32-C033-49AA-9F74-33379F48D986}"/>
    <cellStyle name="Comma 7 6 7 2" xfId="27996" xr:uid="{C89F895E-088A-4629-8CFF-F53ABC11E597}"/>
    <cellStyle name="Comma 7 6 7 3" xfId="26911" xr:uid="{5FF46BBF-34F1-4FA8-B372-B7236ED3A2D2}"/>
    <cellStyle name="Comma 7 6 7 3 2" xfId="53572" xr:uid="{4B92AB07-B234-47A9-B6D9-8C235624F994}"/>
    <cellStyle name="Comma 7 6 8" xfId="3926" xr:uid="{C1ABC688-B608-43F9-B7BF-7D983B857E29}"/>
    <cellStyle name="Comma 7 6 8 2" xfId="8739" xr:uid="{C218DA68-803C-4D6E-9E14-81B6197E893E}"/>
    <cellStyle name="Comma 7 6 8 2 2" xfId="19119" xr:uid="{802B2E93-6175-49B6-BC92-622BD8314781}"/>
    <cellStyle name="Comma 7 6 8 2 2 2" xfId="46357" xr:uid="{E3FEE925-2308-4AB6-8D25-F294B8FA5E18}"/>
    <cellStyle name="Comma 7 6 8 2 3" xfId="36107" xr:uid="{09B50D3B-279D-45BD-BA84-9412AC673A90}"/>
    <cellStyle name="Comma 7 6 8 3" xfId="11572" xr:uid="{04546406-12E4-4E7C-AC9B-162B46750F77}"/>
    <cellStyle name="Comma 7 6 8 3 2" xfId="21952" xr:uid="{98032B79-B915-4B56-A07B-3A6807D83B4C}"/>
    <cellStyle name="Comma 7 6 8 3 2 2" xfId="49190" xr:uid="{3D7EFA29-1517-4D29-8548-84582B4951B0}"/>
    <cellStyle name="Comma 7 6 8 3 3" xfId="38940" xr:uid="{A2277655-E2DB-4627-9FB0-498B3782181A}"/>
    <cellStyle name="Comma 7 6 8 4" xfId="26628" xr:uid="{2A2AB3F7-E37C-45C5-8A86-F95D64AB8880}"/>
    <cellStyle name="Comma 7 6 8 4 2" xfId="53342" xr:uid="{78D84830-9F4F-4CCA-8D71-3268C8C25B38}"/>
    <cellStyle name="Comma 7 6 8 5" xfId="27389" xr:uid="{03CF3F68-089A-42AB-8F19-0163016EAC27}"/>
    <cellStyle name="Comma 7 6 8 6" xfId="16286" xr:uid="{B95801B8-B494-4B21-BF6C-8A51E415EC12}"/>
    <cellStyle name="Comma 7 6 8 6 2" xfId="43524" xr:uid="{E7BBE596-AF7D-4582-939D-68A7A51FB2DF}"/>
    <cellStyle name="Comma 7 6 8 7" xfId="31728" xr:uid="{9515FC6F-106F-4D13-B74A-000AA62AC549}"/>
    <cellStyle name="Comma 7 6 9" xfId="4949" xr:uid="{5A85F878-B932-49B7-91E3-B7B507E31A5A}"/>
    <cellStyle name="Comma 7 6 9 2" xfId="27871" xr:uid="{92C69949-539D-4B49-87FC-9C0BCB1ED7B6}"/>
    <cellStyle name="Comma 7 6 9 2 2" xfId="54323" xr:uid="{9ADDB522-2C08-461C-B997-AF6F057B0A93}"/>
    <cellStyle name="Comma 7 6 9 3" xfId="26572" xr:uid="{B84BBF3E-C3F3-4E4F-BF11-55CE6F5797D0}"/>
    <cellStyle name="Comma 7 6 9 4" xfId="14241" xr:uid="{78F5F63F-2E33-483C-9E9A-8590D977B8D6}"/>
    <cellStyle name="Comma 7 6 9 4 2" xfId="41479" xr:uid="{62F43D5D-D506-495E-B4D3-378A7D65402D}"/>
    <cellStyle name="Comma 7 6 9 5" xfId="32513" xr:uid="{9C6AFCF7-68F6-4E5D-B3F4-DE7CD2BC3D98}"/>
    <cellStyle name="Comma 7 7" xfId="587" xr:uid="{120A5685-07C7-48A3-9CB5-22886E547300}"/>
    <cellStyle name="Comma 7 7 10" xfId="9532" xr:uid="{845805F5-4D99-49E7-AA20-2DF5112D13CA}"/>
    <cellStyle name="Comma 7 7 10 2" xfId="19912" xr:uid="{AB9FEFF2-0AB6-400F-94E4-EAC9215C3A03}"/>
    <cellStyle name="Comma 7 7 10 2 2" xfId="47150" xr:uid="{985D2A73-84C4-46AF-97F0-77B2E2462775}"/>
    <cellStyle name="Comma 7 7 10 3" xfId="36900" xr:uid="{73F09A00-E084-4C90-B0A5-C5FC68B519AB}"/>
    <cellStyle name="Comma 7 7 11" xfId="25394" xr:uid="{280D5C6E-FA11-4B06-97E6-BBB578F404F6}"/>
    <cellStyle name="Comma 7 7 11 2" xfId="52393" xr:uid="{58AAD3C4-C076-4237-832D-41FB6831CD58}"/>
    <cellStyle name="Comma 7 7 12" xfId="12553" xr:uid="{1ED96210-1C0B-459C-9D30-1F35FF7C4FEA}"/>
    <cellStyle name="Comma 7 7 12 2" xfId="39791" xr:uid="{F8CF8C5F-9D5C-4434-B4CA-47D1826468F1}"/>
    <cellStyle name="Comma 7 7 13" xfId="29688" xr:uid="{8C0E1E2D-CC55-4B25-A832-B9CAE324362B}"/>
    <cellStyle name="Comma 7 7 2" xfId="588" xr:uid="{01D35FF4-D7D2-49A9-91F3-F98EC4745F31}"/>
    <cellStyle name="Comma 7 7 2 10" xfId="29689" xr:uid="{D00B8443-51FB-4B5A-AEC6-C5068F903E4C}"/>
    <cellStyle name="Comma 7 7 2 2" xfId="1852" xr:uid="{DA1BCFCB-9D04-4C90-9D74-346DAE424A9F}"/>
    <cellStyle name="Comma 7 7 2 2 2" xfId="2930" xr:uid="{0512AAFD-6C53-4FCD-9369-29DFEF40206A}"/>
    <cellStyle name="Comma 7 7 2 2 2 2" xfId="8028" xr:uid="{48AA76B2-6AEB-4E4F-962F-A55BB958D05F}"/>
    <cellStyle name="Comma 7 7 2 2 2 2 2" xfId="18408" xr:uid="{A2F31D15-6F73-48E4-83A2-C96B14E81B6A}"/>
    <cellStyle name="Comma 7 7 2 2 2 2 2 2" xfId="45646" xr:uid="{1106BC03-D6AB-4884-9AA1-ED6E88D052F5}"/>
    <cellStyle name="Comma 7 7 2 2 2 2 3" xfId="35396" xr:uid="{2D7C5DC4-3750-42FA-B9E4-6E9A068F0DD6}"/>
    <cellStyle name="Comma 7 7 2 2 2 3" xfId="10861" xr:uid="{AEBE0658-4E06-457C-B535-F2D13F6C8DD0}"/>
    <cellStyle name="Comma 7 7 2 2 2 3 2" xfId="21241" xr:uid="{33BEDD71-156A-48B5-A9D6-FE493645998A}"/>
    <cellStyle name="Comma 7 7 2 2 2 3 2 2" xfId="48479" xr:uid="{FCDBC420-1F12-44F6-B213-1F3E3F99C772}"/>
    <cellStyle name="Comma 7 7 2 2 2 3 3" xfId="38229" xr:uid="{3F5116F0-CAB6-463A-97D0-8DF14766E161}"/>
    <cellStyle name="Comma 7 7 2 2 2 4" xfId="27305" xr:uid="{56FB5423-E159-41AB-9467-9218E4527492}"/>
    <cellStyle name="Comma 7 7 2 2 2 4 2" xfId="53880" xr:uid="{5CB43AD8-9549-4115-9FDF-C395E71D91EA}"/>
    <cellStyle name="Comma 7 7 2 2 2 5" xfId="27968" xr:uid="{1C61148A-CD1F-4A7C-9327-79425378BC2E}"/>
    <cellStyle name="Comma 7 7 2 2 2 6" xfId="15575" xr:uid="{00A9888C-7C9E-4AE0-86A7-053D235FB7C4}"/>
    <cellStyle name="Comma 7 7 2 2 2 6 2" xfId="42813" xr:uid="{546D0749-4163-4ADF-9082-E22BB54AE212}"/>
    <cellStyle name="Comma 7 7 2 2 2 7" xfId="31017" xr:uid="{170DCF0E-0A65-4389-A866-79D341E457E5}"/>
    <cellStyle name="Comma 7 7 2 2 3" xfId="3632" xr:uid="{4D9E3FCB-924B-4BEC-B8C3-4DBF4131AE47}"/>
    <cellStyle name="Comma 7 7 2 2 4" xfId="5674" xr:uid="{BFA1A9C8-9640-4F22-8559-1BF8B332E25F}"/>
    <cellStyle name="Comma 7 7 2 2 5" xfId="23771" xr:uid="{FAFD23D7-858D-4018-A5E1-AC9BFED29DAF}"/>
    <cellStyle name="Comma 7 7 2 2 5 2" xfId="50919" xr:uid="{3A82702D-1D51-49DA-9DB1-0F89BDBB2D2A}"/>
    <cellStyle name="Comma 7 7 2 2 6" xfId="13409" xr:uid="{11D55090-DBC6-4D96-8035-43D0295ADBAB}"/>
    <cellStyle name="Comma 7 7 2 2 6 2" xfId="40647" xr:uid="{69AE02E4-305F-42EE-94D6-5FFDCFA74BBE}"/>
    <cellStyle name="Comma 7 7 2 3" xfId="1853" xr:uid="{0B7CCE56-9765-4932-A188-6B8A08B1E940}"/>
    <cellStyle name="Comma 7 7 2 3 2" xfId="25066" xr:uid="{B776230B-5059-4AF9-B0B2-206B2DBBF61F}"/>
    <cellStyle name="Comma 7 7 2 3 3" xfId="23943" xr:uid="{BADE9F4C-EFA1-4522-BC9B-8163694F54EE}"/>
    <cellStyle name="Comma 7 7 2 3 3 2" xfId="51069" xr:uid="{B424D35E-9E71-499A-A42E-1BC67C53A5CA}"/>
    <cellStyle name="Comma 7 7 2 4" xfId="1851" xr:uid="{BA1803DC-43EF-4825-B532-78C979191AD5}"/>
    <cellStyle name="Comma 7 7 2 4 2" xfId="26002" xr:uid="{CD00F92C-16A3-4779-A452-272A92CAF996}"/>
    <cellStyle name="Comma 7 7 2 4 3" xfId="26556" xr:uid="{9992708A-C7BF-41EA-859B-CCDD6E097C7C}"/>
    <cellStyle name="Comma 7 7 2 4 3 2" xfId="53286" xr:uid="{B04B1A08-8C31-4DE6-9BD5-B936FD03800A}"/>
    <cellStyle name="Comma 7 7 2 5" xfId="4955" xr:uid="{4FF57DFC-6F31-4FE0-B124-23C72E2895E5}"/>
    <cellStyle name="Comma 7 7 2 5 2" xfId="27430" xr:uid="{27F78B64-5EA9-4335-956F-61CE974683C6}"/>
    <cellStyle name="Comma 7 7 2 5 2 2" xfId="53965" xr:uid="{F6E1EB58-9BF3-4112-BF88-C9A3DF2D7914}"/>
    <cellStyle name="Comma 7 7 2 5 3" xfId="26378" xr:uid="{9EE372DD-B6B5-4C34-8814-30B6CAFBBD81}"/>
    <cellStyle name="Comma 7 7 2 5 4" xfId="14247" xr:uid="{35DE0496-5DAE-4527-9605-350DB08A43BB}"/>
    <cellStyle name="Comma 7 7 2 5 4 2" xfId="41485" xr:uid="{AF2B3288-8FE1-4EAE-80D1-9F8A6C3B5A8F}"/>
    <cellStyle name="Comma 7 7 2 5 5" xfId="32519" xr:uid="{6608D35E-B1DC-44F9-AD80-F337BEDA549A}"/>
    <cellStyle name="Comma 7 7 2 6" xfId="6700" xr:uid="{4E1E4374-5E25-4F4B-B7C4-8902AD9D1E17}"/>
    <cellStyle name="Comma 7 7 2 6 2" xfId="28224" xr:uid="{0234635D-9A5A-4697-BCD6-A7A64A02E54E}"/>
    <cellStyle name="Comma 7 7 2 6 2 2" xfId="54600" xr:uid="{EC0C4873-C12A-49C0-B898-CBFFDC686EC3}"/>
    <cellStyle name="Comma 7 7 2 6 3" xfId="25884" xr:uid="{EC696EE3-B5D1-40AB-B73E-F066E96977BA}"/>
    <cellStyle name="Comma 7 7 2 6 4" xfId="17080" xr:uid="{D5536738-B91B-4920-8072-8CC17C4F33D9}"/>
    <cellStyle name="Comma 7 7 2 6 4 2" xfId="44318" xr:uid="{DDCA032B-76AB-44FC-8462-CEA1FF0D217B}"/>
    <cellStyle name="Comma 7 7 2 6 5" xfId="34068" xr:uid="{6FFD2185-95F6-4AD6-B84F-BF3296C56A33}"/>
    <cellStyle name="Comma 7 7 2 7" xfId="9533" xr:uid="{4BF09D1F-7EF6-4FE7-8EC9-7D8D6B86308C}"/>
    <cellStyle name="Comma 7 7 2 7 2" xfId="19913" xr:uid="{CDD7CC97-0138-45EC-AACD-6674EF988302}"/>
    <cellStyle name="Comma 7 7 2 7 2 2" xfId="47151" xr:uid="{638D53CE-E2C7-4AE5-AA27-634999C61EF1}"/>
    <cellStyle name="Comma 7 7 2 7 3" xfId="36901" xr:uid="{0E78B360-BFD7-4B8D-A0DE-3728306573AD}"/>
    <cellStyle name="Comma 7 7 2 8" xfId="23603" xr:uid="{679D4CDC-EAD5-4CA5-BB7D-65922EA7F31D}"/>
    <cellStyle name="Comma 7 7 2 8 2" xfId="50767" xr:uid="{CBAE110C-7728-4802-949F-49B3E50032F9}"/>
    <cellStyle name="Comma 7 7 2 9" xfId="12711" xr:uid="{CA609EA3-1BF5-4C28-AD1B-91486EEB8309}"/>
    <cellStyle name="Comma 7 7 2 9 2" xfId="39949" xr:uid="{9471E320-4109-45F9-AEAC-7AF3301AF446}"/>
    <cellStyle name="Comma 7 7 3" xfId="589" xr:uid="{D82D93BA-1E09-482C-A372-72815FC0CB28}"/>
    <cellStyle name="Comma 7 7 3 10" xfId="29690" xr:uid="{39781CD9-2C77-4FB0-8BC0-516F68B58A07}"/>
    <cellStyle name="Comma 7 7 3 2" xfId="1855" xr:uid="{28453DF5-E2F4-42E4-903E-BDF0B2480953}"/>
    <cellStyle name="Comma 7 7 3 2 2" xfId="28286" xr:uid="{5589B972-E2F7-4306-A0BD-14F27E172EAB}"/>
    <cellStyle name="Comma 7 7 3 2 3" xfId="26200" xr:uid="{786CC45D-15BA-4D09-A13E-17C6DF8398F6}"/>
    <cellStyle name="Comma 7 7 3 3" xfId="1856" xr:uid="{4730A9AE-D9E3-4C3E-9A02-0C501298A459}"/>
    <cellStyle name="Comma 7 7 3 4" xfId="1854" xr:uid="{32ECFB6B-9F50-4BE1-A287-AD6B18564319}"/>
    <cellStyle name="Comma 7 7 3 5" xfId="4956" xr:uid="{E79405E0-091A-4A3D-81D4-FDE771A533CB}"/>
    <cellStyle name="Comma 7 7 3 5 2" xfId="27808" xr:uid="{1156577A-8811-416A-9C15-946143C069F6}"/>
    <cellStyle name="Comma 7 7 3 5 2 2" xfId="54270" xr:uid="{B8336021-8608-4688-BFCE-D3B4C01929D3}"/>
    <cellStyle name="Comma 7 7 3 5 3" xfId="28128" xr:uid="{34B9AFEE-979A-42D2-8C2C-80A4ECB81C2E}"/>
    <cellStyle name="Comma 7 7 3 5 4" xfId="14248" xr:uid="{1D251BFA-97EB-4FF9-93E3-4F7924EDB92C}"/>
    <cellStyle name="Comma 7 7 3 5 4 2" xfId="41486" xr:uid="{473E606C-DF75-4AFC-8A74-3A6DE96042D4}"/>
    <cellStyle name="Comma 7 7 3 5 5" xfId="32520" xr:uid="{D4EF2D8C-1F7B-4229-B742-D7E258E142D6}"/>
    <cellStyle name="Comma 7 7 3 6" xfId="6701" xr:uid="{9952D538-392A-42E4-AD73-3186CA1CA764}"/>
    <cellStyle name="Comma 7 7 3 6 2" xfId="17081" xr:uid="{5BDD36AC-6519-448E-B71C-066195F4CA61}"/>
    <cellStyle name="Comma 7 7 3 6 2 2" xfId="44319" xr:uid="{5079B206-5CED-4ACD-AFF2-D5D19D4AD77A}"/>
    <cellStyle name="Comma 7 7 3 6 3" xfId="34069" xr:uid="{4B55E91C-6BDE-408C-ADD2-1C34872429F6}"/>
    <cellStyle name="Comma 7 7 3 7" xfId="9534" xr:uid="{647201D8-94FA-49AF-91B4-BEC7E1C803E6}"/>
    <cellStyle name="Comma 7 7 3 7 2" xfId="19914" xr:uid="{746E822D-91A9-45E9-AD81-FF39A61D27F8}"/>
    <cellStyle name="Comma 7 7 3 7 2 2" xfId="47152" xr:uid="{A64CB71B-A6B0-48ED-8918-0AF318BEBED9}"/>
    <cellStyle name="Comma 7 7 3 7 3" xfId="36902" xr:uid="{CC9585BA-9748-4362-BF81-6B1A85ACED11}"/>
    <cellStyle name="Comma 7 7 3 8" xfId="23333" xr:uid="{8162B277-B726-4A45-A5DB-1B5FACC7B761}"/>
    <cellStyle name="Comma 7 7 3 8 2" xfId="50513" xr:uid="{4E0D5C3C-C4D8-4F81-BDDE-EEB7FDFCDDBD}"/>
    <cellStyle name="Comma 7 7 3 9" xfId="13129" xr:uid="{4C391984-30F1-4C6D-B056-D33A1974B27F}"/>
    <cellStyle name="Comma 7 7 3 9 2" xfId="40367" xr:uid="{487190BF-1AA1-427A-A836-798B0D57B4BD}"/>
    <cellStyle name="Comma 7 7 4" xfId="1857" xr:uid="{F45AC992-FAB1-453C-BC72-8A5B9CB5F0A3}"/>
    <cellStyle name="Comma 7 7 4 2" xfId="2340" xr:uid="{CCD911A6-BDBC-4921-82E3-C76FB59069EF}"/>
    <cellStyle name="Comma 7 7 4 2 2" xfId="7448" xr:uid="{72EE323C-77B1-4138-BA36-B5BF68626155}"/>
    <cellStyle name="Comma 7 7 4 2 2 2" xfId="17828" xr:uid="{158DEE07-1A42-4A91-BCC7-FFAD0EFBD11E}"/>
    <cellStyle name="Comma 7 7 4 2 2 2 2" xfId="45066" xr:uid="{3C8A8D8A-4061-4F30-BA70-12191ADD2FAD}"/>
    <cellStyle name="Comma 7 7 4 2 2 3" xfId="34816" xr:uid="{E44B5FF5-24B2-4BC8-BBB9-DD5AF44F88DB}"/>
    <cellStyle name="Comma 7 7 4 2 3" xfId="10281" xr:uid="{1D5A4443-F21D-4318-8686-BA81AD62150A}"/>
    <cellStyle name="Comma 7 7 4 2 3 2" xfId="20661" xr:uid="{79271645-FBCB-4934-81A0-C1D4AF331E77}"/>
    <cellStyle name="Comma 7 7 4 2 3 2 2" xfId="47899" xr:uid="{8907D827-1143-4CD0-A9C6-0FE636A17DE6}"/>
    <cellStyle name="Comma 7 7 4 2 3 3" xfId="37649" xr:uid="{83A98C3D-2D66-4583-9345-B65BE2126EE2}"/>
    <cellStyle name="Comma 7 7 4 2 4" xfId="26787" xr:uid="{D3624052-9F78-4BBD-8C13-68382B27E068}"/>
    <cellStyle name="Comma 7 7 4 2 4 2" xfId="53472" xr:uid="{4605D591-705A-4509-9E00-E2DE88F376A0}"/>
    <cellStyle name="Comma 7 7 4 2 5" xfId="27828" xr:uid="{1150988C-7D9F-4CBD-ACF9-D3A58694BCEB}"/>
    <cellStyle name="Comma 7 7 4 2 6" xfId="14995" xr:uid="{36DBBCAE-FBA3-4409-A35D-5B39F548BDCE}"/>
    <cellStyle name="Comma 7 7 4 2 6 2" xfId="42233" xr:uid="{CE5D426B-4C4C-4B09-815F-874452C2D3EC}"/>
    <cellStyle name="Comma 7 7 4 2 7" xfId="30437" xr:uid="{2E26502E-D570-45A4-AC2F-7A8440B51669}"/>
    <cellStyle name="Comma 7 7 4 3" xfId="2111" xr:uid="{C34BF8A3-F9DB-4745-B7BD-DCDCA362E361}"/>
    <cellStyle name="Comma 7 7 4 4" xfId="23777" xr:uid="{787EA2DB-5BDA-4E2F-B65D-0F732D84FB61}"/>
    <cellStyle name="Comma 7 7 5" xfId="1858" xr:uid="{B69BED84-8AE3-4E4E-919B-E6263E096869}"/>
    <cellStyle name="Comma 7 7 5 2" xfId="25705" xr:uid="{64B508A6-47DE-4CB0-8EC2-72ACFD40D8CE}"/>
    <cellStyle name="Comma 7 7 5 3" xfId="24780" xr:uid="{B72FD9D1-427E-4198-BC47-2A81E8EDF65A}"/>
    <cellStyle name="Comma 7 7 5 3 2" xfId="51830" xr:uid="{973A180A-5F90-4D10-AF93-B4387C7D47AD}"/>
    <cellStyle name="Comma 7 7 6" xfId="1850" xr:uid="{54FBE2F1-C6F3-4A7A-BCEF-8E92D8C4DA37}"/>
    <cellStyle name="Comma 7 7 6 2" xfId="27421" xr:uid="{282DFD02-1E01-4B29-877E-74B0885A40DD}"/>
    <cellStyle name="Comma 7 7 6 3" xfId="26194" xr:uid="{487E9E9E-40DC-4DE9-A23B-727FAE3DC2B2}"/>
    <cellStyle name="Comma 7 7 6 3 2" xfId="53010" xr:uid="{92CD14BD-C246-4C5F-ABFC-503A9003FD4E}"/>
    <cellStyle name="Comma 7 7 7" xfId="3927" xr:uid="{BC489E36-30E1-4182-BE72-2D4284BB1DEE}"/>
    <cellStyle name="Comma 7 7 7 2" xfId="8740" xr:uid="{85DB0FFB-0B00-4F78-839D-046F1BD3452B}"/>
    <cellStyle name="Comma 7 7 7 2 2" xfId="28999" xr:uid="{9D8FCB47-304E-4455-9C87-6FFBEBA8A7BB}"/>
    <cellStyle name="Comma 7 7 7 2 2 2" xfId="55256" xr:uid="{71F51ECB-E31D-4623-85C8-6742FC1F2228}"/>
    <cellStyle name="Comma 7 7 7 2 3" xfId="26630" xr:uid="{41EF4C38-6FE8-460D-B93C-CAC424F3FA83}"/>
    <cellStyle name="Comma 7 7 7 2 4" xfId="19120" xr:uid="{9325EED6-33C6-44F8-A371-F049EDBCDFB4}"/>
    <cellStyle name="Comma 7 7 7 2 4 2" xfId="46358" xr:uid="{F4E718FE-3BB1-461D-909E-3E2800840FB7}"/>
    <cellStyle name="Comma 7 7 7 2 5" xfId="36108" xr:uid="{1C2ABCF2-0599-499F-BD07-771C7B7E8984}"/>
    <cellStyle name="Comma 7 7 7 3" xfId="11573" xr:uid="{4AEABCEA-2297-41B2-9DE3-6A08A42B2BAE}"/>
    <cellStyle name="Comma 7 7 7 3 2" xfId="21953" xr:uid="{23C110A3-BE49-4691-9E99-A9BDA9FB0DDE}"/>
    <cellStyle name="Comma 7 7 7 3 2 2" xfId="49191" xr:uid="{1BAB8FC4-A7B4-41CB-92CC-68D339B5ADC9}"/>
    <cellStyle name="Comma 7 7 7 3 3" xfId="38941" xr:uid="{CC43B718-8B63-4CF3-934B-1CDC5EFF7DC3}"/>
    <cellStyle name="Comma 7 7 7 4" xfId="28476" xr:uid="{B7B60185-882D-483D-BCD6-C4B490E3B2DF}"/>
    <cellStyle name="Comma 7 7 7 4 2" xfId="54795" xr:uid="{CAF2E21C-366A-4BB3-BE3E-E25635C18AC3}"/>
    <cellStyle name="Comma 7 7 7 5" xfId="16287" xr:uid="{390FF187-B85C-4069-A0C9-A97A74FF9B70}"/>
    <cellStyle name="Comma 7 7 7 5 2" xfId="43525" xr:uid="{C79EE1A2-8AA0-4BA7-8450-22C15DE321AF}"/>
    <cellStyle name="Comma 7 7 7 6" xfId="31729" xr:uid="{43B5763D-940B-4421-A7CD-7CFDFF9750E4}"/>
    <cellStyle name="Comma 7 7 8" xfId="4954" xr:uid="{81CD4A8D-9E3B-45C3-BBD5-8464EFB38AEF}"/>
    <cellStyle name="Comma 7 7 8 2" xfId="26593" xr:uid="{EA58B0C2-4703-45AD-BD0D-8DF9D16C8B92}"/>
    <cellStyle name="Comma 7 7 8 2 2" xfId="53314" xr:uid="{703977A7-944C-4FE4-B6F3-8C79899EC43B}"/>
    <cellStyle name="Comma 7 7 8 3" xfId="26253" xr:uid="{2A63E55C-73CA-4031-AA53-9EC5E17626BD}"/>
    <cellStyle name="Comma 7 7 8 4" xfId="14246" xr:uid="{4C762A94-A04A-493A-BBDF-F00548E54E77}"/>
    <cellStyle name="Comma 7 7 8 4 2" xfId="41484" xr:uid="{1666DD52-940F-463E-958A-BC5E077B3CD1}"/>
    <cellStyle name="Comma 7 7 8 5" xfId="32518" xr:uid="{ABE1547D-6235-4463-B1B2-93A83CFF8769}"/>
    <cellStyle name="Comma 7 7 9" xfId="6699" xr:uid="{9CBC3A5C-3DCB-4243-8861-D490C43269AB}"/>
    <cellStyle name="Comma 7 7 9 2" xfId="28386" xr:uid="{03AEA022-2DF9-4DC0-B15D-AF27DB948E66}"/>
    <cellStyle name="Comma 7 7 9 2 2" xfId="54726" xr:uid="{8278A50B-B5A5-457C-96AD-55677DA906F8}"/>
    <cellStyle name="Comma 7 7 9 3" xfId="26650" xr:uid="{5D8CB5C6-3F2A-4B58-8D81-A61731479E03}"/>
    <cellStyle name="Comma 7 7 9 4" xfId="17079" xr:uid="{53F5C351-2FD0-4211-8E54-CD6C6781CE2C}"/>
    <cellStyle name="Comma 7 7 9 4 2" xfId="44317" xr:uid="{2468CDCD-3151-4850-BC40-678AF3EA08D3}"/>
    <cellStyle name="Comma 7 7 9 5" xfId="34067" xr:uid="{9FE6C629-07F5-4751-9105-211D6E6AC49A}"/>
    <cellStyle name="Comma 7 8" xfId="590" xr:uid="{3A056103-9D9E-4E5A-97D1-388594D555FD}"/>
    <cellStyle name="Comma 7 8 10" xfId="9535" xr:uid="{6BBB644B-5BEC-4A0D-A7F6-6D28CAD19187}"/>
    <cellStyle name="Comma 7 8 10 2" xfId="19915" xr:uid="{6A56FA59-E428-4C58-82CE-044BAD59D9DE}"/>
    <cellStyle name="Comma 7 8 10 2 2" xfId="47153" xr:uid="{2AD533DB-FAA2-4D4E-9078-BCC5EC99CEAD}"/>
    <cellStyle name="Comma 7 8 10 3" xfId="36903" xr:uid="{81ADE052-5BED-445F-9473-493E03941E40}"/>
    <cellStyle name="Comma 7 8 11" xfId="25593" xr:uid="{0B26B8C2-F4C6-40AE-970D-3E3EC528030C}"/>
    <cellStyle name="Comma 7 8 11 2" xfId="52582" xr:uid="{5ED21A7D-971F-453E-835A-1137DA40D00C}"/>
    <cellStyle name="Comma 7 8 12" xfId="12554" xr:uid="{121D0B52-9F03-4FD9-AE93-7D91B6CB6011}"/>
    <cellStyle name="Comma 7 8 12 2" xfId="39792" xr:uid="{C7A92F8A-2055-4E9F-99AE-C656181F7C09}"/>
    <cellStyle name="Comma 7 8 13" xfId="29691" xr:uid="{CEA008F1-CA44-4278-A631-06E7DF75B47A}"/>
    <cellStyle name="Comma 7 8 2" xfId="591" xr:uid="{11FBC171-3E10-46D2-8CB1-37969F6E5E9F}"/>
    <cellStyle name="Comma 7 8 2 10" xfId="29692" xr:uid="{5DAA304A-B87F-435D-A6C1-426CFE3B9CC5}"/>
    <cellStyle name="Comma 7 8 2 2" xfId="1861" xr:uid="{634F9738-FF00-46F2-AF6B-652F478D55E0}"/>
    <cellStyle name="Comma 7 8 2 2 2" xfId="2931" xr:uid="{670B5BEC-6A1A-4E75-9F50-746A938EA51A}"/>
    <cellStyle name="Comma 7 8 2 2 2 2" xfId="8029" xr:uid="{50616BBB-FE80-4B23-B806-A1D21DB623D1}"/>
    <cellStyle name="Comma 7 8 2 2 2 2 2" xfId="18409" xr:uid="{3F73A84A-A954-4CE4-BAB9-CA821559DF1B}"/>
    <cellStyle name="Comma 7 8 2 2 2 2 2 2" xfId="45647" xr:uid="{9BB3BFB5-82D5-47EB-B653-AD80A85AFFD9}"/>
    <cellStyle name="Comma 7 8 2 2 2 2 3" xfId="35397" xr:uid="{BA4AC8D6-3132-44F7-BAE9-4B2BCAACCBC0}"/>
    <cellStyle name="Comma 7 8 2 2 2 3" xfId="10862" xr:uid="{55438A78-1535-4121-9169-928D9A04D7B8}"/>
    <cellStyle name="Comma 7 8 2 2 2 3 2" xfId="21242" xr:uid="{08F78422-A8F3-449D-BC32-2754B52D7B13}"/>
    <cellStyle name="Comma 7 8 2 2 2 3 2 2" xfId="48480" xr:uid="{B76A2A6E-4ABC-4F33-92AC-783FC305680E}"/>
    <cellStyle name="Comma 7 8 2 2 2 3 3" xfId="38230" xr:uid="{94D1F307-E789-4130-9496-2CFABC2D247F}"/>
    <cellStyle name="Comma 7 8 2 2 2 4" xfId="26102" xr:uid="{956F07D8-9B3D-4E9B-A981-D48079F81EF3}"/>
    <cellStyle name="Comma 7 8 2 2 2 4 2" xfId="52946" xr:uid="{E166B7FA-0E56-4D03-BFA3-0C2B9BD5D2FA}"/>
    <cellStyle name="Comma 7 8 2 2 2 5" xfId="27870" xr:uid="{9403522A-119A-4BBC-A6F7-170C21684B46}"/>
    <cellStyle name="Comma 7 8 2 2 2 6" xfId="15576" xr:uid="{D6ECB65D-E0BB-4C8B-97AA-B8D6162E9363}"/>
    <cellStyle name="Comma 7 8 2 2 2 6 2" xfId="42814" xr:uid="{BEE0EF79-096B-4132-A570-FCBE1C850824}"/>
    <cellStyle name="Comma 7 8 2 2 2 7" xfId="31018" xr:uid="{83BF8FD7-FAA5-4FAA-A089-7CE1CBE31413}"/>
    <cellStyle name="Comma 7 8 2 2 3" xfId="3724" xr:uid="{E19CBD52-23FE-42BF-9418-D64B7EBDF43A}"/>
    <cellStyle name="Comma 7 8 2 2 4" xfId="5675" xr:uid="{4CA40C2E-D8A0-4DD6-867B-0329A8FC1C0B}"/>
    <cellStyle name="Comma 7 8 2 2 5" xfId="24746" xr:uid="{48F858A3-DF67-436E-8A9B-E33EED7592D0}"/>
    <cellStyle name="Comma 7 8 2 2 5 2" xfId="51801" xr:uid="{DEE75B1E-1BD7-41F7-91B8-58733830FB24}"/>
    <cellStyle name="Comma 7 8 2 2 6" xfId="13410" xr:uid="{DCAF77F8-C5AE-4C1A-B515-AF519E66BD1C}"/>
    <cellStyle name="Comma 7 8 2 2 6 2" xfId="40648" xr:uid="{D977C987-2F18-45BD-9D1E-B346F51A4F86}"/>
    <cellStyle name="Comma 7 8 2 3" xfId="1862" xr:uid="{5B2ED01B-5FDA-4B23-AC79-2310DF4DF252}"/>
    <cellStyle name="Comma 7 8 2 3 2" xfId="23685" xr:uid="{98F232D6-AE6B-4EEA-8373-6A5CE4D148B1}"/>
    <cellStyle name="Comma 7 8 2 3 3" xfId="23303" xr:uid="{A2944F82-2038-4AD2-9958-1E53366D9A62}"/>
    <cellStyle name="Comma 7 8 2 3 3 2" xfId="50486" xr:uid="{0E542C3F-F2F1-461D-92CA-22A0EB969D48}"/>
    <cellStyle name="Comma 7 8 2 4" xfId="1860" xr:uid="{30FCECC2-1088-44D5-8CFA-662C7A555B5F}"/>
    <cellStyle name="Comma 7 8 2 4 2" xfId="27657" xr:uid="{853F0A94-8966-4258-86A1-13FD3A4FB906}"/>
    <cellStyle name="Comma 7 8 2 4 3" xfId="25950" xr:uid="{CE1DD84D-132A-4925-BF5A-1B452B43949F}"/>
    <cellStyle name="Comma 7 8 2 4 3 2" xfId="52844" xr:uid="{FDE044B3-F9B7-4EA6-8CD6-03D8FC7F44A7}"/>
    <cellStyle name="Comma 7 8 2 5" xfId="4958" xr:uid="{786E51B2-061C-422B-9995-36B24280AC3B}"/>
    <cellStyle name="Comma 7 8 2 5 2" xfId="28356" xr:uid="{29ADBE4E-FB6A-4685-AB96-1777D65D6CCB}"/>
    <cellStyle name="Comma 7 8 2 5 2 2" xfId="54701" xr:uid="{C4AB3D27-4C44-42CA-90EA-34AC8FEE8357}"/>
    <cellStyle name="Comma 7 8 2 5 3" xfId="26763" xr:uid="{0B500755-F831-4628-B866-E7B9CE859715}"/>
    <cellStyle name="Comma 7 8 2 5 4" xfId="14250" xr:uid="{9086C6EC-2D9F-401A-B4CD-665E0D2CC039}"/>
    <cellStyle name="Comma 7 8 2 5 4 2" xfId="41488" xr:uid="{BA5287B9-FE98-42D0-9197-5541C332167D}"/>
    <cellStyle name="Comma 7 8 2 5 5" xfId="32522" xr:uid="{CEB60875-E2B1-43B8-862E-5083A386AEE6}"/>
    <cellStyle name="Comma 7 8 2 6" xfId="6703" xr:uid="{16A5F270-CAB9-43C6-B92A-0039BED7452A}"/>
    <cellStyle name="Comma 7 8 2 6 2" xfId="27188" xr:uid="{4C2529D2-4F9E-44D6-A555-0636CDB851C8}"/>
    <cellStyle name="Comma 7 8 2 6 2 2" xfId="53787" xr:uid="{6AEABAE2-DA7D-4AB3-8E73-745790E099B5}"/>
    <cellStyle name="Comma 7 8 2 6 3" xfId="27930" xr:uid="{15453646-5B66-4FA6-90F5-19D359104B9E}"/>
    <cellStyle name="Comma 7 8 2 6 4" xfId="17083" xr:uid="{E1E4ADB0-23FD-4CEF-8027-555AD9BBF422}"/>
    <cellStyle name="Comma 7 8 2 6 4 2" xfId="44321" xr:uid="{9D5CCD0F-ACD5-4880-B7CA-8A11B54F1014}"/>
    <cellStyle name="Comma 7 8 2 6 5" xfId="34071" xr:uid="{787374A1-F25D-47AE-BF3D-2DF58524C599}"/>
    <cellStyle name="Comma 7 8 2 7" xfId="9536" xr:uid="{180BF3C7-9FB9-44CD-8709-965DFB09E15E}"/>
    <cellStyle name="Comma 7 8 2 7 2" xfId="19916" xr:uid="{4A44DFDD-9381-4DFF-9391-95DEADE9BCDD}"/>
    <cellStyle name="Comma 7 8 2 7 2 2" xfId="47154" xr:uid="{B891FCDC-A4DB-4F42-A598-C7A0B4237B70}"/>
    <cellStyle name="Comma 7 8 2 7 3" xfId="36904" xr:uid="{B8D4933A-88C8-47F2-B42D-CB8CD13D51D0}"/>
    <cellStyle name="Comma 7 8 2 8" xfId="23062" xr:uid="{0EBB9F2D-F65F-4769-8898-0AF5DCBD8336}"/>
    <cellStyle name="Comma 7 8 2 8 2" xfId="50268" xr:uid="{4EFF75F7-AA06-47F1-BB18-091415A0023C}"/>
    <cellStyle name="Comma 7 8 2 9" xfId="12712" xr:uid="{13B6DB59-444E-490D-8AAE-7A7D74635E3F}"/>
    <cellStyle name="Comma 7 8 2 9 2" xfId="39950" xr:uid="{DBB85B2A-80AA-4483-8A95-64C38F65F52B}"/>
    <cellStyle name="Comma 7 8 3" xfId="592" xr:uid="{B920C3D2-1575-4812-8BB6-2E14693EDFD3}"/>
    <cellStyle name="Comma 7 8 3 10" xfId="29693" xr:uid="{545325D9-9443-4A3D-9192-21650CA85247}"/>
    <cellStyle name="Comma 7 8 3 2" xfId="1864" xr:uid="{0DB2D5B0-522F-4781-94F9-45AC52E72F6F}"/>
    <cellStyle name="Comma 7 8 3 2 2" xfId="27729" xr:uid="{6353B6D2-2959-4653-B45C-6238A02DB893}"/>
    <cellStyle name="Comma 7 8 3 2 3" xfId="26380" xr:uid="{F3FCB4B9-8EDE-45D7-AB84-EC9CC0DFECFA}"/>
    <cellStyle name="Comma 7 8 3 3" xfId="1865" xr:uid="{32F4F80D-5277-4F3F-8A7F-DEB1E474415C}"/>
    <cellStyle name="Comma 7 8 3 4" xfId="1863" xr:uid="{7E540423-EDAA-4DB8-9564-454DA8ECAEF8}"/>
    <cellStyle name="Comma 7 8 3 5" xfId="4959" xr:uid="{BC549612-C598-4226-B066-07728541B562}"/>
    <cellStyle name="Comma 7 8 3 5 2" xfId="26429" xr:uid="{C27AC478-3ED3-489E-8A66-E42226D5916F}"/>
    <cellStyle name="Comma 7 8 3 5 2 2" xfId="53191" xr:uid="{7AC6DFBD-D1F2-436C-985E-84502B9B262F}"/>
    <cellStyle name="Comma 7 8 3 5 3" xfId="26994" xr:uid="{BAD6ACD9-C070-40AB-A8D9-848DE53F0EE4}"/>
    <cellStyle name="Comma 7 8 3 5 4" xfId="14251" xr:uid="{2CC78815-1A39-46EF-A9DD-9822FD8ED6C7}"/>
    <cellStyle name="Comma 7 8 3 5 4 2" xfId="41489" xr:uid="{C47F1A03-3E84-4D01-9BE0-D4A5D4A3D2B4}"/>
    <cellStyle name="Comma 7 8 3 5 5" xfId="32523" xr:uid="{3A8D8CBF-5DED-41EA-A9A4-B2317DA04AED}"/>
    <cellStyle name="Comma 7 8 3 6" xfId="6704" xr:uid="{A1DF92BB-B8A3-4A21-88A2-D450EAE09E6B}"/>
    <cellStyle name="Comma 7 8 3 6 2" xfId="17084" xr:uid="{621B5E22-8220-426D-BC59-446CAEB7D249}"/>
    <cellStyle name="Comma 7 8 3 6 2 2" xfId="44322" xr:uid="{11868488-1882-4A61-A0A6-550FDFC870B9}"/>
    <cellStyle name="Comma 7 8 3 6 3" xfId="34072" xr:uid="{CF7836AE-5837-47D1-9825-34F865BAA91F}"/>
    <cellStyle name="Comma 7 8 3 7" xfId="9537" xr:uid="{B2DF9B94-CDCE-481D-A4F8-F68ADF404A78}"/>
    <cellStyle name="Comma 7 8 3 7 2" xfId="19917" xr:uid="{606319A2-EABC-4157-A4D2-CB3D75B6B0B7}"/>
    <cellStyle name="Comma 7 8 3 7 2 2" xfId="47155" xr:uid="{925CE4E2-072D-4A38-A8F3-4DEFE56ADF2E}"/>
    <cellStyle name="Comma 7 8 3 7 3" xfId="36905" xr:uid="{374D9F3B-4B6A-480A-917A-B51CB9DAB74F}"/>
    <cellStyle name="Comma 7 8 3 8" xfId="25324" xr:uid="{CB84F810-953C-44BC-A8A0-02123D5F9327}"/>
    <cellStyle name="Comma 7 8 3 8 2" xfId="52329" xr:uid="{5C86069C-5610-47BB-8DDB-743AF7356791}"/>
    <cellStyle name="Comma 7 8 3 9" xfId="13130" xr:uid="{4A1DC286-EB84-403D-AADA-879B454B1569}"/>
    <cellStyle name="Comma 7 8 3 9 2" xfId="40368" xr:uid="{B6E40A5D-5D27-4A8A-BA96-FA31E6EACF83}"/>
    <cellStyle name="Comma 7 8 4" xfId="1866" xr:uid="{96AC2BB9-03BC-468A-851E-7606CB05FD85}"/>
    <cellStyle name="Comma 7 8 4 2" xfId="2341" xr:uid="{971A32B3-7CC2-49B2-B1C5-10AA5E4F2F1B}"/>
    <cellStyle name="Comma 7 8 4 2 2" xfId="7449" xr:uid="{4EA4643E-6440-47D8-90E1-F403FA57DFE5}"/>
    <cellStyle name="Comma 7 8 4 2 2 2" xfId="17829" xr:uid="{B81A48D3-24B7-425B-BAFA-9E6235DCE210}"/>
    <cellStyle name="Comma 7 8 4 2 2 2 2" xfId="45067" xr:uid="{7655854B-8811-4D72-92B3-AC8845073382}"/>
    <cellStyle name="Comma 7 8 4 2 2 3" xfId="34817" xr:uid="{0323F0DA-EC5F-4312-AC5F-578692A3EC30}"/>
    <cellStyle name="Comma 7 8 4 2 3" xfId="10282" xr:uid="{4CC7F76B-3CD3-43FD-9975-9120CD8DB859}"/>
    <cellStyle name="Comma 7 8 4 2 3 2" xfId="20662" xr:uid="{0AD9235B-FF8E-4558-BBDE-7F0A99321922}"/>
    <cellStyle name="Comma 7 8 4 2 3 2 2" xfId="47900" xr:uid="{98C9EB29-269C-4F89-83B0-41D2D53FE026}"/>
    <cellStyle name="Comma 7 8 4 2 3 3" xfId="37650" xr:uid="{D520AC33-FC33-4852-A4E2-958997E9E052}"/>
    <cellStyle name="Comma 7 8 4 2 4" xfId="28365" xr:uid="{A260A7CF-A3DC-460D-9A18-9C9CCDBA0B7E}"/>
    <cellStyle name="Comma 7 8 4 2 4 2" xfId="54709" xr:uid="{77AE5FF4-F50F-4F90-96E4-992B3241A359}"/>
    <cellStyle name="Comma 7 8 4 2 5" xfId="27474" xr:uid="{B77A704A-9968-4810-AF51-6C23C8E8A94D}"/>
    <cellStyle name="Comma 7 8 4 2 6" xfId="14996" xr:uid="{F7C0BF02-F9AF-4929-BE05-F9C53434ACED}"/>
    <cellStyle name="Comma 7 8 4 2 6 2" xfId="42234" xr:uid="{44E1D20A-A142-4BF4-BBC1-B6477D1284D1}"/>
    <cellStyle name="Comma 7 8 4 2 7" xfId="30438" xr:uid="{A40CE025-7AB1-45E4-9C1C-411D8FF13E0B}"/>
    <cellStyle name="Comma 7 8 4 3" xfId="3651" xr:uid="{8832D233-5962-48AA-99DE-09CDF74F89B1}"/>
    <cellStyle name="Comma 7 8 4 4" xfId="24351" xr:uid="{42D15B9D-C4AE-412C-9675-C2FA6CDEDAC4}"/>
    <cellStyle name="Comma 7 8 5" xfId="1867" xr:uid="{EB34CF03-5924-4786-A6FE-96DC7689BB91}"/>
    <cellStyle name="Comma 7 8 5 2" xfId="23819" xr:uid="{13FA851B-DFD6-40A3-8A77-90C47FCE9BC7}"/>
    <cellStyle name="Comma 7 8 5 3" xfId="24146" xr:uid="{ABF6C5BB-C1C0-4B53-B3AE-5E9A0A306C82}"/>
    <cellStyle name="Comma 7 8 5 3 2" xfId="51254" xr:uid="{E9B509C7-C388-4310-B79D-42F2D63777BD}"/>
    <cellStyle name="Comma 7 8 6" xfId="1859" xr:uid="{17976740-1E34-449E-AA5D-DE2E029CF557}"/>
    <cellStyle name="Comma 7 8 6 2" xfId="28256" xr:uid="{F059FFC2-C5DA-4BE4-ABA7-99B46A008152}"/>
    <cellStyle name="Comma 7 8 6 3" xfId="27712" xr:uid="{7E8272C8-47E6-4FA4-887C-7EC93D7880D9}"/>
    <cellStyle name="Comma 7 8 6 3 2" xfId="54190" xr:uid="{E9550CEC-6980-43E8-AE1A-1B6D55319D3C}"/>
    <cellStyle name="Comma 7 8 7" xfId="3928" xr:uid="{FCA399BB-75D7-480D-A466-F8F7DE0C192A}"/>
    <cellStyle name="Comma 7 8 7 2" xfId="8741" xr:uid="{452414B1-1F6E-4659-95FE-29A8407F70F1}"/>
    <cellStyle name="Comma 7 8 7 2 2" xfId="29000" xr:uid="{A34B6875-C895-43A9-B40E-DDF3B3C2FC64}"/>
    <cellStyle name="Comma 7 8 7 2 2 2" xfId="55257" xr:uid="{431EA06E-2262-4BF8-B885-62499CC12B54}"/>
    <cellStyle name="Comma 7 8 7 2 3" xfId="27233" xr:uid="{FF9518F8-1BA6-4C46-A444-6854ED257A6D}"/>
    <cellStyle name="Comma 7 8 7 2 4" xfId="19121" xr:uid="{6132655A-58E3-42AB-BB33-6FA05281B360}"/>
    <cellStyle name="Comma 7 8 7 2 4 2" xfId="46359" xr:uid="{4130C650-3081-41A7-B6EA-0D695C385193}"/>
    <cellStyle name="Comma 7 8 7 2 5" xfId="36109" xr:uid="{75CE2E95-C742-452A-8B77-C5B709EB0E99}"/>
    <cellStyle name="Comma 7 8 7 3" xfId="11574" xr:uid="{8FBCF5D4-C018-4FEB-891C-967F3EA841FE}"/>
    <cellStyle name="Comma 7 8 7 3 2" xfId="21954" xr:uid="{C3AD5572-D288-4A58-AF5F-852D8ADC79AF}"/>
    <cellStyle name="Comma 7 8 7 3 2 2" xfId="49192" xr:uid="{F6E8662B-459A-4162-B7AE-F7139A74EE67}"/>
    <cellStyle name="Comma 7 8 7 3 3" xfId="38942" xr:uid="{0C89CCDE-3EF1-46D3-AD2D-2630C01E9898}"/>
    <cellStyle name="Comma 7 8 7 4" xfId="28479" xr:uid="{77BD0A10-D134-45D1-8955-675F6C3BD47F}"/>
    <cellStyle name="Comma 7 8 7 4 2" xfId="54798" xr:uid="{7C17D341-C067-4010-AB0D-031640194B2C}"/>
    <cellStyle name="Comma 7 8 7 5" xfId="16288" xr:uid="{4DB1DE16-21AC-4BD0-B251-7CD995A92009}"/>
    <cellStyle name="Comma 7 8 7 5 2" xfId="43526" xr:uid="{2E5BD3BE-D512-4730-B65C-7623DEEBE990}"/>
    <cellStyle name="Comma 7 8 7 6" xfId="31730" xr:uid="{0831828E-A990-4E96-A9CB-0CDEF9B56677}"/>
    <cellStyle name="Comma 7 8 8" xfId="4957" xr:uid="{0E3DDDBD-8838-47CF-B9E3-DC65A8AEF208}"/>
    <cellStyle name="Comma 7 8 8 2" xfId="28017" xr:uid="{73C6630B-59B1-45B1-9950-C16B3FCAE68C}"/>
    <cellStyle name="Comma 7 8 8 2 2" xfId="54435" xr:uid="{46515304-C73B-438D-9396-865BBD7129D6}"/>
    <cellStyle name="Comma 7 8 8 3" xfId="27518" xr:uid="{ED513807-00EF-4C72-9FFF-B42B24127F62}"/>
    <cellStyle name="Comma 7 8 8 4" xfId="14249" xr:uid="{F2CDFF38-87C1-418E-93CB-4116C984D038}"/>
    <cellStyle name="Comma 7 8 8 4 2" xfId="41487" xr:uid="{0704952F-5D35-4738-8F25-2D0EE1A526EA}"/>
    <cellStyle name="Comma 7 8 8 5" xfId="32521" xr:uid="{E2CAE7CB-D86D-4FB4-A1A4-93F934F30F6C}"/>
    <cellStyle name="Comma 7 8 9" xfId="6702" xr:uid="{3720B70D-1F9A-439A-87F1-D7FF80471613}"/>
    <cellStyle name="Comma 7 8 9 2" xfId="28347" xr:uid="{BE940E64-0D85-491F-BDB3-2DD10D6E2564}"/>
    <cellStyle name="Comma 7 8 9 2 2" xfId="54692" xr:uid="{2D4AA90E-4182-42DE-993A-4BDC71FE4840}"/>
    <cellStyle name="Comma 7 8 9 3" xfId="27639" xr:uid="{5A53010F-FCFA-40CA-9BC1-80A99DDA91C0}"/>
    <cellStyle name="Comma 7 8 9 4" xfId="17082" xr:uid="{2AFD24BC-ABC7-49A1-8940-7C44CB9D0EC2}"/>
    <cellStyle name="Comma 7 8 9 4 2" xfId="44320" xr:uid="{7E9695F8-CEBC-47C5-BDAE-B9AFB91A2983}"/>
    <cellStyle name="Comma 7 8 9 5" xfId="34070" xr:uid="{F9614E18-45C2-40F1-A18F-73614538EDD5}"/>
    <cellStyle name="Comma 7 9" xfId="593" xr:uid="{7A89EE03-B8E1-4155-85A0-AFAE7A03574C}"/>
    <cellStyle name="Comma 7 9 10" xfId="12546" xr:uid="{5F0EAA19-31E9-44FD-ACAE-95BF50BE6B47}"/>
    <cellStyle name="Comma 7 9 10 2" xfId="39784" xr:uid="{42B02678-2D39-497F-9D15-B00B4A8C8D29}"/>
    <cellStyle name="Comma 7 9 11" xfId="29694" xr:uid="{0AE9EC0C-39B3-41EC-BAA7-B5D67F5D11DF}"/>
    <cellStyle name="Comma 7 9 2" xfId="1869" xr:uid="{BEAFB994-F265-4C4F-9153-9E8986B93D30}"/>
    <cellStyle name="Comma 7 9 2 2" xfId="3126" xr:uid="{00FFB377-2652-4B96-9804-8B7076DEA7D8}"/>
    <cellStyle name="Comma 7 9 2 2 2" xfId="8187" xr:uid="{97D34325-5086-48D9-BAED-3BF891007698}"/>
    <cellStyle name="Comma 7 9 2 2 2 2" xfId="18567" xr:uid="{9CC62E4E-13E1-4715-B28E-6D130EE64317}"/>
    <cellStyle name="Comma 7 9 2 2 2 2 2" xfId="45805" xr:uid="{9A4F9B64-6F8E-4854-BAF0-35837106814C}"/>
    <cellStyle name="Comma 7 9 2 2 2 3" xfId="35555" xr:uid="{696BF36D-3B62-4A5D-BA11-998D94CB43B5}"/>
    <cellStyle name="Comma 7 9 2 2 3" xfId="11020" xr:uid="{2A4E6BA1-1542-4F20-B44C-03E36E77C8F1}"/>
    <cellStyle name="Comma 7 9 2 2 3 2" xfId="21400" xr:uid="{4FE6D96B-4227-411C-8350-C049B6240FA1}"/>
    <cellStyle name="Comma 7 9 2 2 3 2 2" xfId="48638" xr:uid="{C464AA55-5395-461F-92F9-75F7EA69E544}"/>
    <cellStyle name="Comma 7 9 2 2 3 3" xfId="38388" xr:uid="{A90677BF-57D9-41C3-97CD-E1A3C778C9FC}"/>
    <cellStyle name="Comma 7 9 2 2 4" xfId="24655" xr:uid="{B963CAAC-DA82-47CF-9B38-CBD89E773F59}"/>
    <cellStyle name="Comma 7 9 2 2 4 2" xfId="51719" xr:uid="{22EC83B7-A78D-413F-B6AC-B1ACF6B779D8}"/>
    <cellStyle name="Comma 7 9 2 2 5" xfId="26946" xr:uid="{F8440C4B-A024-4597-B113-D9FB5577F488}"/>
    <cellStyle name="Comma 7 9 2 2 6" xfId="15734" xr:uid="{818FBDF0-601F-4708-A615-81C6223B1786}"/>
    <cellStyle name="Comma 7 9 2 2 6 2" xfId="42972" xr:uid="{6C7D86CC-19FC-495C-935A-961F8E605EBE}"/>
    <cellStyle name="Comma 7 9 2 2 7" xfId="31176" xr:uid="{650DF56B-1F32-4D37-87BE-28DCE4F4F647}"/>
    <cellStyle name="Comma 7 9 2 3" xfId="3591" xr:uid="{2126334A-B2A1-4FC8-BE7C-E1B8ECCE83A4}"/>
    <cellStyle name="Comma 7 9 2 3 2" xfId="26039" xr:uid="{23B38478-EBB3-4FFF-B295-D402E844FF01}"/>
    <cellStyle name="Comma 7 9 2 3 3" xfId="26240" xr:uid="{E2C63B11-F15A-4C18-8C80-3393812B3241}"/>
    <cellStyle name="Comma 7 9 2 3 3 2" xfId="53046" xr:uid="{028967FE-9820-4E1A-961C-D3E200A41D02}"/>
    <cellStyle name="Comma 7 9 2 4" xfId="5676" xr:uid="{9BB17DDB-CDCB-4F4E-8261-BE7FDDDB6816}"/>
    <cellStyle name="Comma 7 9 2 5" xfId="23329" xr:uid="{0EFFBA61-42D5-4327-9E9D-0D418F347633}"/>
    <cellStyle name="Comma 7 9 2 5 2" xfId="26417" xr:uid="{E61605D4-4384-47C7-9F76-9BDF287F10DA}"/>
    <cellStyle name="Comma 7 9 2 5 3" xfId="50509" xr:uid="{F1F98B68-9889-40DB-95E6-E1D7CD8190C2}"/>
    <cellStyle name="Comma 7 9 2 6" xfId="27178" xr:uid="{BDBBD9C2-BBB8-459A-AC2A-E0EAED97BAEC}"/>
    <cellStyle name="Comma 7 9 2 6 2" xfId="53779" xr:uid="{FFBDDDCE-B57F-41E5-9CC0-01E06601035D}"/>
    <cellStyle name="Comma 7 9 2 7" xfId="13620" xr:uid="{6B4F8456-7040-4A14-9EF4-2849BB4E8C10}"/>
    <cellStyle name="Comma 7 9 2 7 2" xfId="40858" xr:uid="{680BE106-BB2D-455E-84A0-08720B89AD81}"/>
    <cellStyle name="Comma 7 9 3" xfId="1870" xr:uid="{E70464E9-2326-4122-8A72-A5445AA1596F}"/>
    <cellStyle name="Comma 7 9 3 2" xfId="2728" xr:uid="{2CC88DAA-44B4-4347-834B-C70C928C6E5A}"/>
    <cellStyle name="Comma 7 9 3 2 2" xfId="7833" xr:uid="{46FB42A6-6473-4E46-B308-09918B53A5EF}"/>
    <cellStyle name="Comma 7 9 3 2 2 2" xfId="18213" xr:uid="{2FE49DEA-CA23-4D5E-997C-EC88B42E890E}"/>
    <cellStyle name="Comma 7 9 3 2 2 2 2" xfId="45451" xr:uid="{6B2667E8-FCC6-4152-B530-486506C768DB}"/>
    <cellStyle name="Comma 7 9 3 2 2 3" xfId="35201" xr:uid="{8519C890-A5F4-4B91-AB1B-26A64D9C368B}"/>
    <cellStyle name="Comma 7 9 3 2 3" xfId="10666" xr:uid="{901346BE-D24C-470B-9A2D-205455F25FF0}"/>
    <cellStyle name="Comma 7 9 3 2 3 2" xfId="21046" xr:uid="{B189EFCD-EB15-40F6-92FD-AA33C33B05B5}"/>
    <cellStyle name="Comma 7 9 3 2 3 2 2" xfId="48284" xr:uid="{CA29D667-C801-4483-8B24-221D514CA092}"/>
    <cellStyle name="Comma 7 9 3 2 3 3" xfId="38034" xr:uid="{62BBDD3C-85BB-45BF-94DC-64C8EE3DFE1D}"/>
    <cellStyle name="Comma 7 9 3 2 4" xfId="15380" xr:uid="{C76BB784-97F6-4CB1-B45F-F062A8BA77BD}"/>
    <cellStyle name="Comma 7 9 3 2 4 2" xfId="42618" xr:uid="{D0D7ABEE-1F6D-42A2-B6FB-94DCD65783CD}"/>
    <cellStyle name="Comma 7 9 3 2 5" xfId="30822" xr:uid="{35B6C13C-A9C5-47D0-8FB1-E749F847E620}"/>
    <cellStyle name="Comma 7 9 3 3" xfId="3731" xr:uid="{9A66DC88-9ACA-4D74-8A3C-DF59364BC8C9}"/>
    <cellStyle name="Comma 7 9 3 4" xfId="5677" xr:uid="{CF9A30EA-D933-419B-B1C4-87AF87EFA9B8}"/>
    <cellStyle name="Comma 7 9 3 5" xfId="25309" xr:uid="{D55A00D0-C5E6-4967-9A8C-F6FF0AEA6E60}"/>
    <cellStyle name="Comma 7 9 3 5 2" xfId="52316" xr:uid="{82E89FD2-367E-450C-8AF2-1B9330970AE7}"/>
    <cellStyle name="Comma 7 9 3 6" xfId="13117" xr:uid="{515DB4C2-E415-46FB-A5C9-BB6AFC12F1EC}"/>
    <cellStyle name="Comma 7 9 3 6 2" xfId="40355" xr:uid="{AFAE8116-B915-4FF1-907B-FB005949D76F}"/>
    <cellStyle name="Comma 7 9 4" xfId="1868" xr:uid="{7223D859-815C-4C96-A9ED-920AD9DFAD48}"/>
    <cellStyle name="Comma 7 9 4 2" xfId="2333" xr:uid="{A7293BBC-5557-4CD2-B62E-108055B5C31C}"/>
    <cellStyle name="Comma 7 9 4 2 2" xfId="7441" xr:uid="{EDD603D3-CB49-4AF0-9AA2-61A0EB028375}"/>
    <cellStyle name="Comma 7 9 4 2 2 2" xfId="17821" xr:uid="{76051EBA-F60D-4D07-B758-A1C49C8E45BF}"/>
    <cellStyle name="Comma 7 9 4 2 2 2 2" xfId="45059" xr:uid="{A12683E7-5F7E-4463-893D-CB2441620B86}"/>
    <cellStyle name="Comma 7 9 4 2 2 3" xfId="34809" xr:uid="{D0091CE0-232F-4015-A3B2-9D5C1B2D7657}"/>
    <cellStyle name="Comma 7 9 4 2 3" xfId="10274" xr:uid="{70BA0A3A-68EC-497C-8EF4-DCCF5FD27437}"/>
    <cellStyle name="Comma 7 9 4 2 3 2" xfId="20654" xr:uid="{C4016722-61C9-45A5-9702-D9B660C93B56}"/>
    <cellStyle name="Comma 7 9 4 2 3 2 2" xfId="47892" xr:uid="{B5E1AF4D-B8BD-427B-9D02-23F0259AE1AE}"/>
    <cellStyle name="Comma 7 9 4 2 3 3" xfId="37642" xr:uid="{9CD408A8-A9B4-4F10-B063-AC90D0276495}"/>
    <cellStyle name="Comma 7 9 4 2 4" xfId="27559" xr:uid="{4E6D3C93-72A2-422A-AA2E-635F406B3162}"/>
    <cellStyle name="Comma 7 9 4 2 4 2" xfId="54065" xr:uid="{E39D6F87-7DB2-4F76-B1D3-6E766D732C6E}"/>
    <cellStyle name="Comma 7 9 4 2 5" xfId="27338" xr:uid="{0F3A7FD2-45F1-4EFE-AE56-331A02BDC9ED}"/>
    <cellStyle name="Comma 7 9 4 2 6" xfId="14988" xr:uid="{FC84B8A7-45A6-4CAD-9D1B-A819D42F43E5}"/>
    <cellStyle name="Comma 7 9 4 2 6 2" xfId="42226" xr:uid="{58EC624D-8C28-42FE-A875-2AE8E33B69DC}"/>
    <cellStyle name="Comma 7 9 4 2 7" xfId="30430" xr:uid="{28DF46AC-8894-47D2-9A90-296685C97F0E}"/>
    <cellStyle name="Comma 7 9 4 3" xfId="3606" xr:uid="{9D6EA1B7-5325-498C-B017-FD786495B652}"/>
    <cellStyle name="Comma 7 9 4 4" xfId="24795" xr:uid="{8F1374E0-C24F-451D-B7B2-2A30A342BB2C}"/>
    <cellStyle name="Comma 7 9 5" xfId="3872" xr:uid="{0021513B-D66E-4080-9019-C9AEAA6EE9C3}"/>
    <cellStyle name="Comma 7 9 5 2" xfId="8686" xr:uid="{AD180424-01FA-4352-A7BD-9B5BB3E8C955}"/>
    <cellStyle name="Comma 7 9 5 2 2" xfId="28993" xr:uid="{094C0DB1-7FF5-4698-ABCB-A5FFD362BFA4}"/>
    <cellStyle name="Comma 7 9 5 2 2 2" xfId="55250" xr:uid="{A3455076-7DC3-4DC8-A042-14D7A627B982}"/>
    <cellStyle name="Comma 7 9 5 2 3" xfId="27889" xr:uid="{46F389E1-3A5F-474D-A36D-8925C7A2A9CD}"/>
    <cellStyle name="Comma 7 9 5 2 4" xfId="19066" xr:uid="{EE646CF6-1D74-4B94-8AE6-807E2AEF4D19}"/>
    <cellStyle name="Comma 7 9 5 2 4 2" xfId="46304" xr:uid="{E6A0EDB7-4D5E-499B-AAE1-C827D8408453}"/>
    <cellStyle name="Comma 7 9 5 2 5" xfId="36054" xr:uid="{3F79F28E-BA12-4E64-8772-0CA86F2D24AD}"/>
    <cellStyle name="Comma 7 9 5 3" xfId="11519" xr:uid="{14A9629B-FDF5-47DF-8EEA-759E6EBED409}"/>
    <cellStyle name="Comma 7 9 5 3 2" xfId="21899" xr:uid="{8098B29B-8EE5-40A3-AAF3-C6441831CFD9}"/>
    <cellStyle name="Comma 7 9 5 3 2 2" xfId="49137" xr:uid="{C20ECF45-1A40-4DD2-8BB5-88D95370BF25}"/>
    <cellStyle name="Comma 7 9 5 3 3" xfId="38887" xr:uid="{3C9771D6-84A2-4392-A4C1-8BB27ABB1D6E}"/>
    <cellStyle name="Comma 7 9 5 4" xfId="25818" xr:uid="{33AD272E-07E5-4705-9577-ABB07D81926F}"/>
    <cellStyle name="Comma 7 9 5 4 2" xfId="52747" xr:uid="{EF0004F5-A2EE-470C-BA62-4E686FF6C146}"/>
    <cellStyle name="Comma 7 9 5 5" xfId="16233" xr:uid="{349215B8-3C5D-4E45-B57A-13D90D541F20}"/>
    <cellStyle name="Comma 7 9 5 5 2" xfId="43471" xr:uid="{E77B0511-C0E5-4FE9-BB86-E0E620AC7442}"/>
    <cellStyle name="Comma 7 9 5 6" xfId="31675" xr:uid="{40B7B01A-A9A7-4F59-8611-17165D5A25A9}"/>
    <cellStyle name="Comma 7 9 6" xfId="4960" xr:uid="{C491C1A2-0D86-4C94-9B3C-7A53D3AD9C72}"/>
    <cellStyle name="Comma 7 9 6 2" xfId="26499" xr:uid="{218D99D9-8888-4878-9916-F0B0F6E52407}"/>
    <cellStyle name="Comma 7 9 6 2 2" xfId="53243" xr:uid="{2667CB60-9B78-4078-B98A-FDFF08AC0078}"/>
    <cellStyle name="Comma 7 9 6 3" xfId="26860" xr:uid="{2574E8A2-130A-4CA8-9C65-524C298F0491}"/>
    <cellStyle name="Comma 7 9 6 4" xfId="14252" xr:uid="{B139061E-0201-40AF-A167-C8F0CEA041E5}"/>
    <cellStyle name="Comma 7 9 6 4 2" xfId="41490" xr:uid="{37E03A33-D617-43B3-BD3E-0DE45E7CCDC0}"/>
    <cellStyle name="Comma 7 9 6 5" xfId="32524" xr:uid="{9A3974A4-F5B9-4613-A55C-A032686F81C3}"/>
    <cellStyle name="Comma 7 9 7" xfId="6705" xr:uid="{9C90E31C-E32B-4B50-8C00-B11BA99AF56D}"/>
    <cellStyle name="Comma 7 9 7 2" xfId="27194" xr:uid="{8FB671C6-1784-416D-81A7-9D8BC91B5A33}"/>
    <cellStyle name="Comma 7 9 7 2 2" xfId="53792" xr:uid="{9164C5DA-3C29-492D-8BC8-B819DC31D2A8}"/>
    <cellStyle name="Comma 7 9 7 3" xfId="28138" xr:uid="{F1118FC5-3123-451E-94CF-B145134010E0}"/>
    <cellStyle name="Comma 7 9 7 4" xfId="17085" xr:uid="{4CAD55B0-252A-4275-A788-BF85FDCE0F55}"/>
    <cellStyle name="Comma 7 9 7 4 2" xfId="44323" xr:uid="{6986815C-E0A2-4D55-A099-904660A1E8BD}"/>
    <cellStyle name="Comma 7 9 7 5" xfId="34073" xr:uid="{6E3547F2-AB2A-47E1-9004-70EC72595369}"/>
    <cellStyle name="Comma 7 9 8" xfId="9538" xr:uid="{A6B34ACE-B964-4899-97A9-10109D799A68}"/>
    <cellStyle name="Comma 7 9 8 2" xfId="19918" xr:uid="{302AFF96-A1EA-4F4C-89CC-FD8A5B6DB510}"/>
    <cellStyle name="Comma 7 9 8 2 2" xfId="47156" xr:uid="{30049725-8EB1-4F35-8916-EA1854A727FB}"/>
    <cellStyle name="Comma 7 9 8 3" xfId="36906" xr:uid="{23066A67-F43E-4348-8C3A-31DFC5E68070}"/>
    <cellStyle name="Comma 7 9 9" xfId="25173" xr:uid="{FE173206-0A72-40C7-AA84-59A7B48AA6D7}"/>
    <cellStyle name="Comma 7 9 9 2" xfId="52191" xr:uid="{1872ACC8-2DC1-4F93-89D7-16951DE248A7}"/>
    <cellStyle name="Comma 8" xfId="594" xr:uid="{5BCEF243-3324-4C93-9CC2-A1070DDCC525}"/>
    <cellStyle name="Comma 9" xfId="595" xr:uid="{52D799CC-A4B5-416F-8F2D-C68D85BE499D}"/>
    <cellStyle name="Comma 9 10" xfId="4961" xr:uid="{74F0A1B7-BDAE-4C7A-B57E-5CD5A72D62B0}"/>
    <cellStyle name="Comma 9 10 2" xfId="26400" xr:uid="{BC68E6D6-CB04-44B0-8175-F599AA5968F2}"/>
    <cellStyle name="Comma 9 10 2 2" xfId="53172" xr:uid="{2C4D6CA7-4B92-430B-99E4-C239EF95ACD1}"/>
    <cellStyle name="Comma 9 10 3" xfId="26363" xr:uid="{FC60A243-D493-442B-96E3-58082CA77719}"/>
    <cellStyle name="Comma 9 10 4" xfId="14253" xr:uid="{A505DB10-0297-4869-9F63-00B40A6828DB}"/>
    <cellStyle name="Comma 9 10 4 2" xfId="41491" xr:uid="{AD179496-52CD-4F78-B9DB-E0DC30BE5751}"/>
    <cellStyle name="Comma 9 10 5" xfId="32525" xr:uid="{1318E7C8-8FEC-44D9-A660-23753337F250}"/>
    <cellStyle name="Comma 9 11" xfId="6706" xr:uid="{1BA616DE-4566-4C38-916A-AE07710FBAA5}"/>
    <cellStyle name="Comma 9 11 2" xfId="17086" xr:uid="{D9F8509D-A4C8-4D23-BC1B-4B026F86559D}"/>
    <cellStyle name="Comma 9 11 2 2" xfId="44324" xr:uid="{9D0BFFAC-9F56-4B63-9D4D-719AF0A56969}"/>
    <cellStyle name="Comma 9 11 3" xfId="34074" xr:uid="{B6F0DEC5-D02C-477F-AA03-66A72FCFCDBE}"/>
    <cellStyle name="Comma 9 12" xfId="9539" xr:uid="{E8C0E1CC-B0BD-4CC9-BF06-41F2A898C286}"/>
    <cellStyle name="Comma 9 12 2" xfId="19919" xr:uid="{21CC79BC-7D1C-4EDB-B097-7EC007283C27}"/>
    <cellStyle name="Comma 9 12 2 2" xfId="47157" xr:uid="{383DF0AC-F19D-4A12-B049-CAC846B5BF13}"/>
    <cellStyle name="Comma 9 12 3" xfId="36907" xr:uid="{B9D18077-C838-45EA-9C31-57926D151DC9}"/>
    <cellStyle name="Comma 9 13" xfId="24040" xr:uid="{308B9F57-6EBA-4FE7-B0AB-3110CFBCD278}"/>
    <cellStyle name="Comma 9 13 2" xfId="51158" xr:uid="{14B93FB3-6577-418A-923F-5C2C05AB9DD1}"/>
    <cellStyle name="Comma 9 14" xfId="12439" xr:uid="{63AB51AC-D914-4FE9-BDD9-11C43B484A5E}"/>
    <cellStyle name="Comma 9 14 2" xfId="39677" xr:uid="{B78524AA-0B35-4EE4-9971-92D23EF5C152}"/>
    <cellStyle name="Comma 9 15" xfId="29695" xr:uid="{A964E57F-EA9B-4FD7-AAF8-188C3428F183}"/>
    <cellStyle name="Comma 9 2" xfId="596" xr:uid="{C3518027-EAF0-4FF3-A92C-35CC7EB80CAD}"/>
    <cellStyle name="Comma 9 2 10" xfId="6707" xr:uid="{48E589E4-1BD8-450D-A536-8E6DEB02C299}"/>
    <cellStyle name="Comma 9 2 10 2" xfId="17087" xr:uid="{9B811EE2-6756-43F6-90A1-BFA35DE20F25}"/>
    <cellStyle name="Comma 9 2 10 2 2" xfId="44325" xr:uid="{4440AB86-BA0C-459F-9022-744D01E46C8E}"/>
    <cellStyle name="Comma 9 2 10 3" xfId="34075" xr:uid="{25219362-E878-4237-90E3-6E9A92E63D7A}"/>
    <cellStyle name="Comma 9 2 11" xfId="9540" xr:uid="{B5ADF9DE-1802-4654-83DA-45EB15EE06EA}"/>
    <cellStyle name="Comma 9 2 11 2" xfId="19920" xr:uid="{EA3401FC-E179-4458-8823-D4669B761847}"/>
    <cellStyle name="Comma 9 2 11 2 2" xfId="47158" xr:uid="{C10D24B4-3F38-4AC3-82F7-7AB138297BAE}"/>
    <cellStyle name="Comma 9 2 11 3" xfId="36908" xr:uid="{FEF6D25E-C875-4415-B4E1-DA56CFD1D6AB}"/>
    <cellStyle name="Comma 9 2 12" xfId="24332" xr:uid="{D9F80377-6519-4490-8DF8-5D485E26693C}"/>
    <cellStyle name="Comma 9 2 12 2" xfId="51425" xr:uid="{8453B715-9D2D-42D6-8262-B6ECD4FD180C}"/>
    <cellStyle name="Comma 9 2 13" xfId="12499" xr:uid="{AEDE1B86-4F4B-410B-9619-68AA87B77B38}"/>
    <cellStyle name="Comma 9 2 13 2" xfId="39737" xr:uid="{E40F65DB-ECCD-4360-94A8-F8B9CABB2BB1}"/>
    <cellStyle name="Comma 9 2 14" xfId="29696" xr:uid="{83DCDA8E-B2E8-4F23-8B26-7D23B4670298}"/>
    <cellStyle name="Comma 9 2 2" xfId="597" xr:uid="{C9B585E9-A3A3-4432-A468-C9B1D5AC6FB3}"/>
    <cellStyle name="Comma 9 2 2 10" xfId="9541" xr:uid="{1AC7499E-270B-4B22-8B9C-2557C783349C}"/>
    <cellStyle name="Comma 9 2 2 10 2" xfId="19921" xr:uid="{FBF60D91-5A4D-478A-97F8-2783847072F9}"/>
    <cellStyle name="Comma 9 2 2 10 2 2" xfId="47159" xr:uid="{8E964BD3-9167-4DAB-A43D-F3569D5CD616}"/>
    <cellStyle name="Comma 9 2 2 10 3" xfId="36909" xr:uid="{57622DB0-81B0-4004-A1D6-D7E044BA0A76}"/>
    <cellStyle name="Comma 9 2 2 11" xfId="25552" xr:uid="{F14D7340-82F8-4AFA-AB9D-98FD52A099F7}"/>
    <cellStyle name="Comma 9 2 2 11 2" xfId="52545" xr:uid="{2AABCCB6-D9FB-467E-A11A-ED8A986DD1D5}"/>
    <cellStyle name="Comma 9 2 2 12" xfId="12556" xr:uid="{BE68717C-62B8-48EE-AFCA-E5D7BD64ED71}"/>
    <cellStyle name="Comma 9 2 2 12 2" xfId="39794" xr:uid="{4ED56F6E-DBA4-4981-9CB3-33C29D916B48}"/>
    <cellStyle name="Comma 9 2 2 13" xfId="29697" xr:uid="{121C6BCC-9351-4F8F-A9A3-B11190F6A7FE}"/>
    <cellStyle name="Comma 9 2 2 2" xfId="1874" xr:uid="{8FB79945-047E-45CB-9361-BBB969F083C0}"/>
    <cellStyle name="Comma 9 2 2 2 2" xfId="3128" xr:uid="{5B87C107-8BB8-481C-ABD4-B859F275211F}"/>
    <cellStyle name="Comma 9 2 2 2 2 2" xfId="6202" xr:uid="{3F4B1325-314D-4F76-B095-A4876981F29E}"/>
    <cellStyle name="Comma 9 2 2 2 2 2 2" xfId="25956" xr:uid="{A4852E1A-7661-46CC-94C7-1EF34827BD92}"/>
    <cellStyle name="Comma 9 2 2 2 2 2 3" xfId="26646" xr:uid="{A3EA5AF4-681E-4B16-B1F4-663BE6D51773}"/>
    <cellStyle name="Comma 9 2 2 2 2 2 3 2" xfId="53356" xr:uid="{027A43F7-9709-46FE-B25A-185651127C2B}"/>
    <cellStyle name="Comma 9 2 2 2 2 2 4" xfId="15736" xr:uid="{45818AF8-117A-462F-8FE7-842E99106787}"/>
    <cellStyle name="Comma 9 2 2 2 2 2 4 2" xfId="42974" xr:uid="{6F58F1FD-70CD-47BA-A440-9CC6BD6703DE}"/>
    <cellStyle name="Comma 9 2 2 2 2 2 5" xfId="33570" xr:uid="{8D9449BD-B5C8-44C5-8D49-BE38E709FB5C}"/>
    <cellStyle name="Comma 9 2 2 2 2 3" xfId="8189" xr:uid="{FFBC74E3-CEED-4BFB-B809-1EBE3EA26A53}"/>
    <cellStyle name="Comma 9 2 2 2 2 3 2" xfId="18569" xr:uid="{968DBB61-D5C2-4688-B5C4-E51AF34518B3}"/>
    <cellStyle name="Comma 9 2 2 2 2 3 2 2" xfId="45807" xr:uid="{A22C032B-4E5D-401D-95FF-472565CAF3E6}"/>
    <cellStyle name="Comma 9 2 2 2 2 3 3" xfId="35557" xr:uid="{FCD7287F-CCA7-4844-9D9C-DC4D5AFF3909}"/>
    <cellStyle name="Comma 9 2 2 2 2 4" xfId="11022" xr:uid="{202AC0AD-815D-446B-8D23-8CA7A5246338}"/>
    <cellStyle name="Comma 9 2 2 2 2 4 2" xfId="21402" xr:uid="{DCD10DDC-7F4D-4BF1-930D-0E0DEBF69D6A}"/>
    <cellStyle name="Comma 9 2 2 2 2 4 2 2" xfId="48640" xr:uid="{86CDC76A-6A5E-444F-9C9B-10F51152CF62}"/>
    <cellStyle name="Comma 9 2 2 2 2 4 3" xfId="38390" xr:uid="{EE34D4E1-AD43-4117-B54B-ED0D81712191}"/>
    <cellStyle name="Comma 9 2 2 2 2 5" xfId="23853" xr:uid="{49F7D79F-9513-4ACC-8584-05E903367063}"/>
    <cellStyle name="Comma 9 2 2 2 2 5 2" xfId="50988" xr:uid="{41D526BA-8FF8-4F8A-9077-9F301BD14296}"/>
    <cellStyle name="Comma 9 2 2 2 2 6" xfId="27375" xr:uid="{F122623D-4856-47FD-ABDB-EEFB1E96822A}"/>
    <cellStyle name="Comma 9 2 2 2 2 7" xfId="13622" xr:uid="{11D2A1EB-6F22-4AEF-97F4-985F36DA89D3}"/>
    <cellStyle name="Comma 9 2 2 2 2 7 2" xfId="40860" xr:uid="{C162FD15-C1BC-4D95-BA7D-9AD5A3A4B9E2}"/>
    <cellStyle name="Comma 9 2 2 2 2 8" xfId="31178" xr:uid="{8F13C21E-D2CD-44C2-871D-A3DA9DBF8176}"/>
    <cellStyle name="Comma 9 2 2 2 3" xfId="2739" xr:uid="{F52A2B49-52C3-405F-BD2E-738E042B7496}"/>
    <cellStyle name="Comma 9 2 2 2 3 2" xfId="7844" xr:uid="{2F527C42-8508-4961-AC2A-87E0710CF787}"/>
    <cellStyle name="Comma 9 2 2 2 3 2 2" xfId="27054" xr:uid="{4BD1478D-3937-4C6E-A396-02BD54968EB1}"/>
    <cellStyle name="Comma 9 2 2 2 3 2 2 2" xfId="53683" xr:uid="{345F2D29-66DB-4B67-81F7-FA198990B571}"/>
    <cellStyle name="Comma 9 2 2 2 3 2 3" xfId="27893" xr:uid="{31EEA082-B6B3-4836-9A21-9A22D220D340}"/>
    <cellStyle name="Comma 9 2 2 2 3 2 4" xfId="18224" xr:uid="{B927C16A-B52E-4377-8619-AD6C5917DCBE}"/>
    <cellStyle name="Comma 9 2 2 2 3 2 4 2" xfId="45462" xr:uid="{85BC2BE5-7F77-4D83-B331-FC3D5FC981BA}"/>
    <cellStyle name="Comma 9 2 2 2 3 2 5" xfId="35212" xr:uid="{C668CD5D-BA35-484A-A7DB-B2B5267AF09D}"/>
    <cellStyle name="Comma 9 2 2 2 3 3" xfId="10677" xr:uid="{3AF816AD-FD72-41EF-B93B-EFE707E58CA1}"/>
    <cellStyle name="Comma 9 2 2 2 3 3 2" xfId="21057" xr:uid="{844C12A5-4453-4E6E-AE7B-D27176BB30EA}"/>
    <cellStyle name="Comma 9 2 2 2 3 3 2 2" xfId="48295" xr:uid="{1F0EFF32-4AE6-416C-A004-6337F3F412BE}"/>
    <cellStyle name="Comma 9 2 2 2 3 3 3" xfId="38045" xr:uid="{E2546AB2-D84C-413B-A9F7-ADA029B70EAF}"/>
    <cellStyle name="Comma 9 2 2 2 3 4" xfId="25045" xr:uid="{6B5CDFB0-4490-4683-B23C-B4903A6682A3}"/>
    <cellStyle name="Comma 9 2 2 2 3 4 2" xfId="52069" xr:uid="{6DC07F6C-70BD-4D45-8C76-5CD433A54C8E}"/>
    <cellStyle name="Comma 9 2 2 2 3 5" xfId="15391" xr:uid="{88CA1EB8-4A4E-4D18-A3A3-677E2C6DAEF6}"/>
    <cellStyle name="Comma 9 2 2 2 3 5 2" xfId="42629" xr:uid="{78B1FA4E-A535-42FC-A48A-8D33D5FA0109}"/>
    <cellStyle name="Comma 9 2 2 2 3 6" xfId="30833" xr:uid="{2D6AD260-6B4D-4C95-AAE5-E7A8DD086A28}"/>
    <cellStyle name="Comma 9 2 2 2 4" xfId="2098" xr:uid="{2D8B2D9A-0AF7-4B1C-8DDC-A90DE48646C8}"/>
    <cellStyle name="Comma 9 2 2 2 4 2" xfId="26142" xr:uid="{037CA46B-2EAE-4A7C-A0C3-0D8F1F3CA66D}"/>
    <cellStyle name="Comma 9 2 2 2 4 3" xfId="27325" xr:uid="{F9B12B1D-8B6B-4A6D-BC06-63234CE65A05}"/>
    <cellStyle name="Comma 9 2 2 2 4 3 2" xfId="53897" xr:uid="{62D5D1E0-C137-41E0-8DFD-326A27F9E95D}"/>
    <cellStyle name="Comma 9 2 2 2 5" xfId="4321" xr:uid="{E960C61C-B0D5-451F-B694-6B03ADB2F3C3}"/>
    <cellStyle name="Comma 9 2 2 2 5 2" xfId="9074" xr:uid="{D709439D-ED71-4848-A3A9-7171EF1B4AB9}"/>
    <cellStyle name="Comma 9 2 2 2 5 2 2" xfId="19454" xr:uid="{1D2C79C6-3EB2-4D9E-93EA-4711C174B935}"/>
    <cellStyle name="Comma 9 2 2 2 5 2 2 2" xfId="46692" xr:uid="{34A40433-5D2C-47C1-9C0B-2BE7001A563D}"/>
    <cellStyle name="Comma 9 2 2 2 5 2 3" xfId="36442" xr:uid="{72EC4FC5-9F5A-403C-AE71-221E0D825E20}"/>
    <cellStyle name="Comma 9 2 2 2 5 3" xfId="11907" xr:uid="{F0C98BC2-56A6-4BB0-975D-CDB7DA6F68A2}"/>
    <cellStyle name="Comma 9 2 2 2 5 3 2" xfId="22287" xr:uid="{5F53A9C2-3560-4E3C-8F68-9E6AEF732E96}"/>
    <cellStyle name="Comma 9 2 2 2 5 3 2 2" xfId="49525" xr:uid="{048C2AD2-0684-4FCF-B1BA-AE4FC80EA713}"/>
    <cellStyle name="Comma 9 2 2 2 5 3 3" xfId="39275" xr:uid="{9709FB4D-C0B1-4E8D-91B9-6A6A427310E2}"/>
    <cellStyle name="Comma 9 2 2 2 5 4" xfId="28420" xr:uid="{5A52BF40-C01F-425C-9ED6-F6137C627329}"/>
    <cellStyle name="Comma 9 2 2 2 5 4 2" xfId="54751" xr:uid="{9F390678-0058-47AB-A660-A18A830F274D}"/>
    <cellStyle name="Comma 9 2 2 2 5 5" xfId="27934" xr:uid="{4C7799FA-3869-4C48-8AD7-5773D6A39E94}"/>
    <cellStyle name="Comma 9 2 2 2 5 6" xfId="16621" xr:uid="{AC7E8912-4652-407B-A351-2B608B7BD43C}"/>
    <cellStyle name="Comma 9 2 2 2 5 6 2" xfId="43859" xr:uid="{47289B54-AD56-4BEF-AF67-93DF33978E44}"/>
    <cellStyle name="Comma 9 2 2 2 5 7" xfId="32063" xr:uid="{0D3A263F-75D1-411E-9618-E5634D791606}"/>
    <cellStyle name="Comma 9 2 2 2 6" xfId="5680" xr:uid="{7E719D50-5CFA-4B93-B152-053D59937B33}"/>
    <cellStyle name="Comma 9 2 2 2 7" xfId="25171" xr:uid="{378E201B-E1A3-4AD0-8581-1A03AEECA6BC}"/>
    <cellStyle name="Comma 9 2 2 2 7 2" xfId="52189" xr:uid="{D19F518A-7200-4260-8002-332B94C9E45F}"/>
    <cellStyle name="Comma 9 2 2 2 8" xfId="13133" xr:uid="{DE027FDF-871D-4303-9C4C-A700DEFF4D69}"/>
    <cellStyle name="Comma 9 2 2 2 8 2" xfId="40371" xr:uid="{31DEF1C1-B7EA-4B20-BE79-14AB73FDA644}"/>
    <cellStyle name="Comma 9 2 2 3" xfId="1875" xr:uid="{B53240FE-A129-4239-AD5E-EC7A6687BDA7}"/>
    <cellStyle name="Comma 9 2 2 3 2" xfId="3129" xr:uid="{355172B5-166A-476B-80A3-5D7EFD0E70D5}"/>
    <cellStyle name="Comma 9 2 2 3 2 2" xfId="8190" xr:uid="{4394F8E4-6496-43C4-BA8D-F0E70E9117AE}"/>
    <cellStyle name="Comma 9 2 2 3 2 2 2" xfId="28863" xr:uid="{6221C977-B77E-4DA3-99F3-AC089F993361}"/>
    <cellStyle name="Comma 9 2 2 3 2 2 2 2" xfId="55120" xr:uid="{CFE97CD4-9439-43AD-B145-ABF8AEF5AC6B}"/>
    <cellStyle name="Comma 9 2 2 3 2 2 3" xfId="26418" xr:uid="{EB999875-EF2A-4E93-8E9F-D3A7BD8C25A0}"/>
    <cellStyle name="Comma 9 2 2 3 2 2 4" xfId="18570" xr:uid="{952C4BA7-F1C5-4B36-8B65-540164C150E4}"/>
    <cellStyle name="Comma 9 2 2 3 2 2 4 2" xfId="45808" xr:uid="{B45AA528-4F79-498F-8732-341B019051FC}"/>
    <cellStyle name="Comma 9 2 2 3 2 2 5" xfId="35558" xr:uid="{A93C816A-C284-4B2E-92D0-C1C580765E45}"/>
    <cellStyle name="Comma 9 2 2 3 2 3" xfId="11023" xr:uid="{D13431CF-4651-4D01-8DFC-8BD5719BD648}"/>
    <cellStyle name="Comma 9 2 2 3 2 3 2" xfId="21403" xr:uid="{4F2D6024-143D-4A2E-BDD4-C2D407FC5D8F}"/>
    <cellStyle name="Comma 9 2 2 3 2 3 2 2" xfId="48641" xr:uid="{A4A569A0-EE7F-491D-AC39-0E047C36E730}"/>
    <cellStyle name="Comma 9 2 2 3 2 3 3" xfId="38391" xr:uid="{4DDB3914-A094-411E-AC61-C334AAE292B4}"/>
    <cellStyle name="Comma 9 2 2 3 2 4" xfId="24907" xr:uid="{5276AEDE-02A1-44B0-BEF4-7CD5BDF51846}"/>
    <cellStyle name="Comma 9 2 2 3 2 4 2" xfId="51949" xr:uid="{48FA8E6F-7DD4-4D72-ACF2-218DB0CA2F95}"/>
    <cellStyle name="Comma 9 2 2 3 2 5" xfId="15737" xr:uid="{EAF028BE-C91C-4839-95A5-B3A61D2A9609}"/>
    <cellStyle name="Comma 9 2 2 3 2 5 2" xfId="42975" xr:uid="{9D851B5B-F596-4898-BBF5-2CBA4F7866B1}"/>
    <cellStyle name="Comma 9 2 2 3 2 6" xfId="31179" xr:uid="{0827B008-AFDA-4FE6-8EF1-7786ED202A40}"/>
    <cellStyle name="Comma 9 2 2 3 3" xfId="2142" xr:uid="{A52A0284-6BF7-4042-9135-688CF4E734B5}"/>
    <cellStyle name="Comma 9 2 2 3 4" xfId="4471" xr:uid="{F0EE42C4-6FD6-4374-9BD4-57ED5EB6D318}"/>
    <cellStyle name="Comma 9 2 2 3 4 2" xfId="9224" xr:uid="{A8E63DE6-E95A-461F-A786-74B1136C9EAD}"/>
    <cellStyle name="Comma 9 2 2 3 4 2 2" xfId="19604" xr:uid="{F2CA96CE-5A0D-466C-9E90-53A9BA219BBA}"/>
    <cellStyle name="Comma 9 2 2 3 4 2 2 2" xfId="46842" xr:uid="{5B6CB208-CAE9-47BE-86EC-85B9887EC923}"/>
    <cellStyle name="Comma 9 2 2 3 4 2 3" xfId="36592" xr:uid="{D3FF8D98-B4D2-46E8-AFAF-BED8C9378E84}"/>
    <cellStyle name="Comma 9 2 2 3 4 3" xfId="12057" xr:uid="{D9B5EC5B-C0E8-4FF8-870F-87D42A47F4E8}"/>
    <cellStyle name="Comma 9 2 2 3 4 3 2" xfId="22437" xr:uid="{0D59C202-E8C2-4DFF-AC60-0C58F3299A38}"/>
    <cellStyle name="Comma 9 2 2 3 4 3 2 2" xfId="49675" xr:uid="{E1869B43-644B-49D4-AA2A-451D5CA0756A}"/>
    <cellStyle name="Comma 9 2 2 3 4 3 3" xfId="39425" xr:uid="{FE5F20CB-208C-420E-935C-9EF5F994E1CF}"/>
    <cellStyle name="Comma 9 2 2 3 4 4" xfId="16771" xr:uid="{068DBCE7-DC2D-41C3-AAA3-D30EB3EEA462}"/>
    <cellStyle name="Comma 9 2 2 3 4 4 2" xfId="44009" xr:uid="{21C56425-4EE6-46ED-A261-76834874926E}"/>
    <cellStyle name="Comma 9 2 2 3 4 5" xfId="32213" xr:uid="{2D5A1BE4-A265-476A-AD4D-73C844944ECF}"/>
    <cellStyle name="Comma 9 2 2 3 5" xfId="5681" xr:uid="{4067AE06-5139-475B-8545-43C2C4CE0E37}"/>
    <cellStyle name="Comma 9 2 2 3 6" xfId="24187" xr:uid="{ECB5798B-5562-4F5C-91C9-929ACCBD6338}"/>
    <cellStyle name="Comma 9 2 2 3 6 2" xfId="51292" xr:uid="{0A69C200-114C-49EC-8B8B-4F3762589FDE}"/>
    <cellStyle name="Comma 9 2 2 3 7" xfId="13623" xr:uid="{33237C92-E050-4738-87E3-1663536C786E}"/>
    <cellStyle name="Comma 9 2 2 3 7 2" xfId="40861" xr:uid="{F52B5E9A-3D6D-4FC7-A9BA-63D0D116B933}"/>
    <cellStyle name="Comma 9 2 2 4" xfId="1873" xr:uid="{99A4BAD6-9191-46A3-B92C-B5B6AACE05D0}"/>
    <cellStyle name="Comma 9 2 2 4 2" xfId="3127" xr:uid="{F9EB7442-F692-455E-9E51-7398E64B6396}"/>
    <cellStyle name="Comma 9 2 2 4 2 2" xfId="8188" xr:uid="{4C31C399-805A-4DD4-A3AC-052898C16734}"/>
    <cellStyle name="Comma 9 2 2 4 2 2 2" xfId="28862" xr:uid="{4EC9079E-573A-434A-8939-39144FBDF02A}"/>
    <cellStyle name="Comma 9 2 2 4 2 2 2 2" xfId="55119" xr:uid="{045305B1-7960-42E8-8140-A32443D92C46}"/>
    <cellStyle name="Comma 9 2 2 4 2 2 3" xfId="26343" xr:uid="{D13DB2AA-884A-41D0-BA62-05FB868DA089}"/>
    <cellStyle name="Comma 9 2 2 4 2 2 4" xfId="18568" xr:uid="{BFD45EDC-60A0-441E-89BA-A289986D3D26}"/>
    <cellStyle name="Comma 9 2 2 4 2 2 4 2" xfId="45806" xr:uid="{DDFF858C-FE31-4E3D-9DC7-006FB2BC2721}"/>
    <cellStyle name="Comma 9 2 2 4 2 2 5" xfId="35556" xr:uid="{7A89646A-4E01-447B-9CCD-C61AF81512BB}"/>
    <cellStyle name="Comma 9 2 2 4 2 3" xfId="11021" xr:uid="{7A8BBFF7-C70F-45D3-8711-D28DDD3DCB86}"/>
    <cellStyle name="Comma 9 2 2 4 2 3 2" xfId="21401" xr:uid="{1664C081-FCCA-450D-9F6A-EEF4A448653E}"/>
    <cellStyle name="Comma 9 2 2 4 2 3 2 2" xfId="48639" xr:uid="{B92E25D5-38A5-4292-A39A-C9ECAA91C8D4}"/>
    <cellStyle name="Comma 9 2 2 4 2 3 3" xfId="38389" xr:uid="{E80D0264-9D98-46C9-8860-93630D82CA5C}"/>
    <cellStyle name="Comma 9 2 2 4 2 4" xfId="26349" xr:uid="{F2868A5F-51D0-443C-82F5-4BACD48BAD70}"/>
    <cellStyle name="Comma 9 2 2 4 2 4 2" xfId="53135" xr:uid="{A6C7EC75-AB73-4E73-8711-35C7C8DA5723}"/>
    <cellStyle name="Comma 9 2 2 4 2 5" xfId="15735" xr:uid="{822B8F12-B712-4A32-AD1E-02CF2D508379}"/>
    <cellStyle name="Comma 9 2 2 4 2 5 2" xfId="42973" xr:uid="{D9C8EA1E-8908-4180-92CA-C855D5017AFB}"/>
    <cellStyle name="Comma 9 2 2 4 2 6" xfId="31177" xr:uid="{F79187C1-763D-4875-B2B7-C14C6E4F6C8A}"/>
    <cellStyle name="Comma 9 2 2 4 3" xfId="3659" xr:uid="{45A0F8A6-A146-429F-94AA-E6E13FE1735F}"/>
    <cellStyle name="Comma 9 2 2 4 4" xfId="5679" xr:uid="{3DE5BD5D-0FD8-4A1F-9EAA-0E1663519085}"/>
    <cellStyle name="Comma 9 2 2 4 5" xfId="24360" xr:uid="{7D11FE3E-C5A2-422F-AE41-B11E255C38BE}"/>
    <cellStyle name="Comma 9 2 2 4 5 2" xfId="51448" xr:uid="{C96F6276-1416-4366-9513-9A4EFD02CC47}"/>
    <cellStyle name="Comma 9 2 2 4 6" xfId="13621" xr:uid="{501472BD-686C-47AA-BD4E-B182A3D51B6F}"/>
    <cellStyle name="Comma 9 2 2 4 6 2" xfId="40859" xr:uid="{93F7C832-85B9-41F5-B57C-992FDCC1710D}"/>
    <cellStyle name="Comma 9 2 2 5" xfId="2694" xr:uid="{980D1DD4-526F-467D-A4B7-68BE3043D0ED}"/>
    <cellStyle name="Comma 9 2 2 5 2" xfId="5937" xr:uid="{648B5B1F-FBE5-4552-A8BF-D7A7C721BAB9}"/>
    <cellStyle name="Comma 9 2 2 5 2 2" xfId="28683" xr:uid="{FEF3941F-CB17-4DD9-B78C-2B66D5EDAF36}"/>
    <cellStyle name="Comma 9 2 2 5 2 2 2" xfId="54957" xr:uid="{219BB427-6698-44AD-B271-B403C1591444}"/>
    <cellStyle name="Comma 9 2 2 5 2 3" xfId="27268" xr:uid="{8C85FDC2-0F3B-456F-9DEC-026DFF2C2F34}"/>
    <cellStyle name="Comma 9 2 2 5 2 4" xfId="15347" xr:uid="{DB93C7AC-DCD9-4274-9CE3-8ED461D42B16}"/>
    <cellStyle name="Comma 9 2 2 5 2 4 2" xfId="42585" xr:uid="{9280B318-7C62-4AD3-9FE4-F1E49A8BED9B}"/>
    <cellStyle name="Comma 9 2 2 5 2 5" xfId="33305" xr:uid="{6F5024BE-3096-400B-9D1B-BEEFC3779EE4}"/>
    <cellStyle name="Comma 9 2 2 5 3" xfId="7800" xr:uid="{EBC70D4C-A183-4BF0-BA0C-A8A35FF2CA43}"/>
    <cellStyle name="Comma 9 2 2 5 3 2" xfId="18180" xr:uid="{BB9F6C81-25F8-424D-8061-E209EF33BD7F}"/>
    <cellStyle name="Comma 9 2 2 5 3 2 2" xfId="45418" xr:uid="{BDE8E483-0765-444D-8742-FF44B7F5D94C}"/>
    <cellStyle name="Comma 9 2 2 5 3 3" xfId="35168" xr:uid="{2BC79340-5BDC-423A-9F68-258F277FB1ED}"/>
    <cellStyle name="Comma 9 2 2 5 4" xfId="10633" xr:uid="{56EC1953-145D-471B-A516-124640D70A8B}"/>
    <cellStyle name="Comma 9 2 2 5 4 2" xfId="21013" xr:uid="{B6195D35-D316-4AE8-A5D7-0899D55A05CA}"/>
    <cellStyle name="Comma 9 2 2 5 4 2 2" xfId="48251" xr:uid="{95AE86D6-CB62-4E27-8541-E9DDB1DE0233}"/>
    <cellStyle name="Comma 9 2 2 5 4 3" xfId="38001" xr:uid="{652FA98C-45D7-4621-BCF7-C754C4AF823D}"/>
    <cellStyle name="Comma 9 2 2 5 5" xfId="23689" xr:uid="{878E8196-5305-4FF9-9EAB-A4F664D0AEE9}"/>
    <cellStyle name="Comma 9 2 2 5 5 2" xfId="50848" xr:uid="{95D0181F-5E9F-4C44-BA86-6F6EFC817585}"/>
    <cellStyle name="Comma 9 2 2 5 6" xfId="13064" xr:uid="{6896F0AF-D35A-4DE4-AE8A-D7723295A715}"/>
    <cellStyle name="Comma 9 2 2 5 6 2" xfId="40302" xr:uid="{4B2F8B84-C1E3-4CCB-9E2E-1B5D4C7999C2}"/>
    <cellStyle name="Comma 9 2 2 5 7" xfId="30789" xr:uid="{106C67E2-EE44-4C06-9069-9ED97AD18025}"/>
    <cellStyle name="Comma 9 2 2 6" xfId="2343" xr:uid="{80C31AD8-0ADB-4BA9-B042-2150EA642E88}"/>
    <cellStyle name="Comma 9 2 2 6 2" xfId="7451" xr:uid="{12096AEE-25F8-4BBF-AB9B-86872FF09B66}"/>
    <cellStyle name="Comma 9 2 2 6 2 2" xfId="17831" xr:uid="{52B42EBC-9BE6-428A-AEF7-D0732C511736}"/>
    <cellStyle name="Comma 9 2 2 6 2 2 2" xfId="45069" xr:uid="{65C06A10-1260-4820-B43F-E27249835D5C}"/>
    <cellStyle name="Comma 9 2 2 6 2 3" xfId="34819" xr:uid="{737F675A-F258-4664-B7A2-C64A4CE9FC22}"/>
    <cellStyle name="Comma 9 2 2 6 3" xfId="10284" xr:uid="{05A67623-ECFC-41F5-9A49-0E63CD31D47B}"/>
    <cellStyle name="Comma 9 2 2 6 3 2" xfId="20664" xr:uid="{395099E1-89CB-41BB-85C2-A314C4ADA3D3}"/>
    <cellStyle name="Comma 9 2 2 6 3 2 2" xfId="47902" xr:uid="{6FCE90E8-C5F9-4FC0-8342-77BD43BD18BB}"/>
    <cellStyle name="Comma 9 2 2 6 3 3" xfId="37652" xr:uid="{10C4E535-B67F-4E32-9E55-3453687CC8B3}"/>
    <cellStyle name="Comma 9 2 2 6 4" xfId="22685" xr:uid="{502A4B4D-587B-4809-9169-649B0DDEAC1F}"/>
    <cellStyle name="Comma 9 2 2 6 4 2" xfId="49922" xr:uid="{5D6FA6AD-1020-4F37-8B20-FF305105F085}"/>
    <cellStyle name="Comma 9 2 2 6 5" xfId="26838" xr:uid="{790A8EAC-E82E-4133-8941-F59FD3D17E26}"/>
    <cellStyle name="Comma 9 2 2 6 6" xfId="14998" xr:uid="{80409A99-5288-48C4-A1C7-5F17A1BAB4C9}"/>
    <cellStyle name="Comma 9 2 2 6 6 2" xfId="42236" xr:uid="{4AC291D3-B25A-4D9C-8F72-367F910930A7}"/>
    <cellStyle name="Comma 9 2 2 6 7" xfId="30440" xr:uid="{0D90D8A4-FD8D-423D-A723-CC5B3ECAFB82}"/>
    <cellStyle name="Comma 9 2 2 7" xfId="3878" xr:uid="{DC413562-7C3C-4596-9D60-75DF4F22A74C}"/>
    <cellStyle name="Comma 9 2 2 7 2" xfId="8692" xr:uid="{E6C2CE14-EE03-4999-B6FC-9BA8E63A4152}"/>
    <cellStyle name="Comma 9 2 2 7 2 2" xfId="19072" xr:uid="{4F6CDFF2-5D84-4E22-9DEC-48DEB7F7564C}"/>
    <cellStyle name="Comma 9 2 2 7 2 2 2" xfId="46310" xr:uid="{4F54AFDC-4CE0-46A5-AD0A-57EB01D57D16}"/>
    <cellStyle name="Comma 9 2 2 7 2 3" xfId="36060" xr:uid="{63E4EF97-79E4-4E0E-AA8B-04E7BB767035}"/>
    <cellStyle name="Comma 9 2 2 7 3" xfId="11525" xr:uid="{C2A42E14-08EB-4E83-BC25-1F6533E72D84}"/>
    <cellStyle name="Comma 9 2 2 7 3 2" xfId="21905" xr:uid="{F2507CBD-6E67-4DEF-B816-5DDC785265D3}"/>
    <cellStyle name="Comma 9 2 2 7 3 2 2" xfId="49143" xr:uid="{3A7FD6F6-7863-4417-9D00-6C1A002FC8AC}"/>
    <cellStyle name="Comma 9 2 2 7 3 3" xfId="38893" xr:uid="{3E8C5217-EB78-41A7-8336-F68982AAC076}"/>
    <cellStyle name="Comma 9 2 2 7 4" xfId="26476" xr:uid="{FAB0E5A6-2AD5-4583-A9F2-4AB62B2ED080}"/>
    <cellStyle name="Comma 9 2 2 7 4 2" xfId="53225" xr:uid="{A6A1BAF1-DDAF-492D-9A4B-B4C1C4B54F2F}"/>
    <cellStyle name="Comma 9 2 2 7 5" xfId="28075" xr:uid="{29578152-1587-4DF0-A457-27D5992844E1}"/>
    <cellStyle name="Comma 9 2 2 7 6" xfId="16239" xr:uid="{A5F4CB61-9CE2-4B0D-B87B-875DBEF68000}"/>
    <cellStyle name="Comma 9 2 2 7 6 2" xfId="43477" xr:uid="{FDBAA0C7-DDAE-4613-AA0D-7225B3E06C20}"/>
    <cellStyle name="Comma 9 2 2 7 7" xfId="31681" xr:uid="{00CD5406-4684-4D15-AB27-DBAE18B6FFC7}"/>
    <cellStyle name="Comma 9 2 2 8" xfId="4963" xr:uid="{1D92D307-0988-4090-822A-2CDE543C6091}"/>
    <cellStyle name="Comma 9 2 2 8 2" xfId="14255" xr:uid="{6AA4A857-2E80-4629-BCBB-1CC434831C50}"/>
    <cellStyle name="Comma 9 2 2 8 2 2" xfId="41493" xr:uid="{338C9903-1897-4074-9FFA-6396E469C1C5}"/>
    <cellStyle name="Comma 9 2 2 8 3" xfId="32527" xr:uid="{127AC68D-E737-48BC-9718-A512DD4E57C1}"/>
    <cellStyle name="Comma 9 2 2 9" xfId="6708" xr:uid="{9E59B631-92EA-4FEB-83E2-0C069711317A}"/>
    <cellStyle name="Comma 9 2 2 9 2" xfId="17088" xr:uid="{C145D89E-4FE3-419A-BB3D-0191E3AEE8E3}"/>
    <cellStyle name="Comma 9 2 2 9 2 2" xfId="44326" xr:uid="{EA16FB52-FCB8-4E77-80DA-7C7F2A123192}"/>
    <cellStyle name="Comma 9 2 2 9 3" xfId="34076" xr:uid="{DE6C6894-EC14-4925-9C45-A75C6241AE96}"/>
    <cellStyle name="Comma 9 2 3" xfId="598" xr:uid="{A4E02163-F59C-431B-B262-10A4C6E2CA8D}"/>
    <cellStyle name="Comma 9 2 3 10" xfId="12714" xr:uid="{070ADE75-361A-4202-BB76-94A390BBC846}"/>
    <cellStyle name="Comma 9 2 3 10 2" xfId="39952" xr:uid="{117A0F2A-53F6-4F30-B501-F0B97A5F720F}"/>
    <cellStyle name="Comma 9 2 3 11" xfId="29698" xr:uid="{A4A54806-7B68-4F37-96D0-E817D1BDA130}"/>
    <cellStyle name="Comma 9 2 3 2" xfId="1877" xr:uid="{C9FE94BC-F03E-4DE9-9DF4-5A71469931ED}"/>
    <cellStyle name="Comma 9 2 3 2 2" xfId="3130" xr:uid="{56B588D0-35D8-4E18-A5C1-A11CA7949EC6}"/>
    <cellStyle name="Comma 9 2 3 2 2 2" xfId="8191" xr:uid="{31DF9380-BF8B-4B21-8013-41B0EEB40027}"/>
    <cellStyle name="Comma 9 2 3 2 2 2 2" xfId="28864" xr:uid="{67DE24D6-78E8-4269-BE41-515CC95E845B}"/>
    <cellStyle name="Comma 9 2 3 2 2 2 2 2" xfId="55121" xr:uid="{7B7F6F88-291A-4CB5-A0F5-BD55EB3C9440}"/>
    <cellStyle name="Comma 9 2 3 2 2 2 3" xfId="28666" xr:uid="{0B15A6B1-7321-4E04-A1F7-28EAFC603AAE}"/>
    <cellStyle name="Comma 9 2 3 2 2 2 4" xfId="18571" xr:uid="{0DEDEA53-1757-4B75-812A-E3B175ABF162}"/>
    <cellStyle name="Comma 9 2 3 2 2 2 4 2" xfId="45809" xr:uid="{AD2FEBD6-D750-4644-9928-DF9C4684DA8B}"/>
    <cellStyle name="Comma 9 2 3 2 2 2 5" xfId="35559" xr:uid="{035A366C-5452-4C32-8D45-94145808B3D6}"/>
    <cellStyle name="Comma 9 2 3 2 2 3" xfId="11024" xr:uid="{2F128536-5FAC-4BF6-9600-A93BA2646A30}"/>
    <cellStyle name="Comma 9 2 3 2 2 3 2" xfId="21404" xr:uid="{72C99695-1197-4EF0-8898-90006A5E7F06}"/>
    <cellStyle name="Comma 9 2 3 2 2 3 2 2" xfId="48642" xr:uid="{5BC7690F-34BE-41C4-9A96-0D1FD1EA8EDF}"/>
    <cellStyle name="Comma 9 2 3 2 2 3 3" xfId="38392" xr:uid="{10842A98-2820-4F1C-B371-B30A6A5DEE33}"/>
    <cellStyle name="Comma 9 2 3 2 2 4" xfId="25781" xr:uid="{D4315044-6701-438F-9694-3946EF34E2A4}"/>
    <cellStyle name="Comma 9 2 3 2 2 4 2" xfId="52725" xr:uid="{9C2DA7CC-093D-4DFA-969D-AF7DBFBA746C}"/>
    <cellStyle name="Comma 9 2 3 2 2 5" xfId="15738" xr:uid="{FAD22B48-3AD9-43B3-A469-950E6BE7A51C}"/>
    <cellStyle name="Comma 9 2 3 2 2 5 2" xfId="42976" xr:uid="{776C0894-E3A4-48BF-AD82-8A4A660B80EA}"/>
    <cellStyle name="Comma 9 2 3 2 2 6" xfId="31180" xr:uid="{870D2BFF-5298-4089-9D7C-13510D5A56F0}"/>
    <cellStyle name="Comma 9 2 3 2 3" xfId="3750" xr:uid="{8E0E3064-E92E-453F-81D6-CDBC4FFE87A0}"/>
    <cellStyle name="Comma 9 2 3 2 4" xfId="5682" xr:uid="{E253309F-258D-4AE1-857B-95BDB002750A}"/>
    <cellStyle name="Comma 9 2 3 2 5" xfId="23124" xr:uid="{231AF043-E5CD-4811-92E9-EBA8D3253344}"/>
    <cellStyle name="Comma 9 2 3 2 5 2" xfId="50323" xr:uid="{6E3F9274-5DCC-4425-A140-43908E62502A}"/>
    <cellStyle name="Comma 9 2 3 2 6" xfId="13624" xr:uid="{0BD143BC-784D-4A7D-9B0B-D07256382A71}"/>
    <cellStyle name="Comma 9 2 3 2 6 2" xfId="40862" xr:uid="{D17DA557-B321-4926-BD56-21F7D827C755}"/>
    <cellStyle name="Comma 9 2 3 3" xfId="1878" xr:uid="{A868A134-97BE-4D4A-AED9-204C45C290C6}"/>
    <cellStyle name="Comma 9 2 3 3 2" xfId="2738" xr:uid="{EB66EDD4-39AF-4EFF-86D8-A8D6CE8FB809}"/>
    <cellStyle name="Comma 9 2 3 3 2 2" xfId="7843" xr:uid="{9C245A80-82F1-406E-BE8A-C7A576F32A6E}"/>
    <cellStyle name="Comma 9 2 3 3 2 2 2" xfId="18223" xr:uid="{6722B5BA-2CD9-47E7-B749-597B48F08D51}"/>
    <cellStyle name="Comma 9 2 3 3 2 2 2 2" xfId="45461" xr:uid="{DD842B8D-C6A4-4390-9176-7BF5C71318CC}"/>
    <cellStyle name="Comma 9 2 3 3 2 2 3" xfId="35211" xr:uid="{4F70D3A6-C0B9-4C69-BAEF-51136F0EF930}"/>
    <cellStyle name="Comma 9 2 3 3 2 3" xfId="10676" xr:uid="{5452AA47-D321-49DF-A12A-1022B4016349}"/>
    <cellStyle name="Comma 9 2 3 3 2 3 2" xfId="21056" xr:uid="{3D0F9097-135B-434B-8D46-08AC8EBB87DB}"/>
    <cellStyle name="Comma 9 2 3 3 2 3 2 2" xfId="48294" xr:uid="{DD84F907-0ACE-471E-AD7B-43891CA3A41B}"/>
    <cellStyle name="Comma 9 2 3 3 2 3 3" xfId="38044" xr:uid="{CE2386E6-0F15-4ACD-B93E-EA5E001B170A}"/>
    <cellStyle name="Comma 9 2 3 3 2 4" xfId="15390" xr:uid="{7E32807C-4874-4283-97F8-C9C9CE04C8F3}"/>
    <cellStyle name="Comma 9 2 3 3 2 4 2" xfId="42628" xr:uid="{7863D4C0-2FF9-4603-A57C-31611C1FEF09}"/>
    <cellStyle name="Comma 9 2 3 3 2 5" xfId="30832" xr:uid="{D28CF294-944E-444B-A675-6324231BD8F8}"/>
    <cellStyle name="Comma 9 2 3 3 3" xfId="2131" xr:uid="{ADC856DD-E175-48EE-9E3B-F5719F7AF623}"/>
    <cellStyle name="Comma 9 2 3 3 4" xfId="5683" xr:uid="{54B05419-0207-4E0E-9945-6FA82920FBBE}"/>
    <cellStyle name="Comma 9 2 3 3 5" xfId="25074" xr:uid="{265E9830-2C07-4118-B920-4CAEDD2573A9}"/>
    <cellStyle name="Comma 9 2 3 3 5 2" xfId="52097" xr:uid="{A7DE1DDF-92FB-43A2-BD43-1D34CA68441A}"/>
    <cellStyle name="Comma 9 2 3 3 6" xfId="13132" xr:uid="{E8AA1ECF-16C9-47AF-BFE2-FFEEF247683D}"/>
    <cellStyle name="Comma 9 2 3 3 6 2" xfId="40370" xr:uid="{E8D89251-8E0C-4608-BE3E-F8576B49A723}"/>
    <cellStyle name="Comma 9 2 3 4" xfId="1876" xr:uid="{CEA42E97-CC98-4DED-B3F1-53EE35BAB6E5}"/>
    <cellStyle name="Comma 9 2 3 4 2" xfId="4707" xr:uid="{BA3DEDE6-EE9B-4EDF-903F-3A96EA5E9AE1}"/>
    <cellStyle name="Comma 9 2 3 4 2 2" xfId="9440" xr:uid="{B11CABDE-3594-4484-917A-30A4DD12FE61}"/>
    <cellStyle name="Comma 9 2 3 4 2 2 2" xfId="19820" xr:uid="{58C1DC1D-0DFE-48E5-A99D-3E5AAEC153A0}"/>
    <cellStyle name="Comma 9 2 3 4 2 2 2 2" xfId="47058" xr:uid="{17B363BD-7E55-4B3B-BCA1-A835FC1A1BFA}"/>
    <cellStyle name="Comma 9 2 3 4 2 2 3" xfId="36808" xr:uid="{25860278-7583-494D-989D-CE5DFA53DA91}"/>
    <cellStyle name="Comma 9 2 3 4 2 3" xfId="12273" xr:uid="{E935CECA-DEBD-4951-8A12-13D81C960DA4}"/>
    <cellStyle name="Comma 9 2 3 4 2 3 2" xfId="22653" xr:uid="{B520C3A3-7EF6-44A0-99E9-E1A54A412A76}"/>
    <cellStyle name="Comma 9 2 3 4 2 3 2 2" xfId="49891" xr:uid="{8B6A83E7-4246-4D87-8735-C2B66E50EAAE}"/>
    <cellStyle name="Comma 9 2 3 4 2 3 3" xfId="39641" xr:uid="{5A721E42-0B88-4323-B30B-3D072B955C68}"/>
    <cellStyle name="Comma 9 2 3 4 2 4" xfId="28342" xr:uid="{2A40A3E0-1856-4C5C-B593-2BE1E1B694F6}"/>
    <cellStyle name="Comma 9 2 3 4 2 4 2" xfId="54687" xr:uid="{8878D7EB-984C-4751-9759-31E04F08F71E}"/>
    <cellStyle name="Comma 9 2 3 4 2 5" xfId="27073" xr:uid="{AA1628B1-4C80-4428-B9BA-DA05A49D9420}"/>
    <cellStyle name="Comma 9 2 3 4 2 6" xfId="16987" xr:uid="{2EA095C8-5539-402D-8D06-6CB85229D439}"/>
    <cellStyle name="Comma 9 2 3 4 2 6 2" xfId="44225" xr:uid="{D62A4B7E-57AE-4EC9-83FC-1A59F64C964D}"/>
    <cellStyle name="Comma 9 2 3 4 2 7" xfId="32429" xr:uid="{304D6848-B381-411F-A2FD-868583777020}"/>
    <cellStyle name="Comma 9 2 3 4 3" xfId="22791" xr:uid="{BE5C638D-6249-450D-9BA0-611476E29BA0}"/>
    <cellStyle name="Comma 9 2 3 5" xfId="4187" xr:uid="{888DF06D-092C-4570-937A-3018179AC6B4}"/>
    <cellStyle name="Comma 9 2 3 5 2" xfId="8940" xr:uid="{2AC3FA94-74C0-4632-98B4-0040E9C5817A}"/>
    <cellStyle name="Comma 9 2 3 5 2 2" xfId="29045" xr:uid="{17A54BDC-19D2-4865-8C29-651CD6401012}"/>
    <cellStyle name="Comma 9 2 3 5 2 2 2" xfId="55302" xr:uid="{2660AFE5-5BBB-4D5C-8F55-39BEE597011C}"/>
    <cellStyle name="Comma 9 2 3 5 2 3" xfId="27393" xr:uid="{9C4251C4-5B23-4FC1-859A-71DDE5580199}"/>
    <cellStyle name="Comma 9 2 3 5 2 4" xfId="19320" xr:uid="{1132E407-8641-4080-8734-D43A93C29D0C}"/>
    <cellStyle name="Comma 9 2 3 5 2 4 2" xfId="46558" xr:uid="{CCFC8F65-685A-44FA-8D33-5A5775EE9EC0}"/>
    <cellStyle name="Comma 9 2 3 5 2 5" xfId="36308" xr:uid="{1BE47414-671F-4F8E-B778-470DD4475B77}"/>
    <cellStyle name="Comma 9 2 3 5 3" xfId="11773" xr:uid="{D58BDC8E-D0B0-4B25-91C9-D7167CA4D96D}"/>
    <cellStyle name="Comma 9 2 3 5 3 2" xfId="22153" xr:uid="{761C8E2A-C361-4D21-A276-7C0BF26EEB3D}"/>
    <cellStyle name="Comma 9 2 3 5 3 2 2" xfId="49391" xr:uid="{4F5DF135-779B-4E4E-BBD9-58C0C4B93607}"/>
    <cellStyle name="Comma 9 2 3 5 3 3" xfId="39141" xr:uid="{4263B856-9296-4E12-BF70-8361151C32EB}"/>
    <cellStyle name="Comma 9 2 3 5 4" xfId="28135" xr:uid="{43703907-650E-4FC9-B629-D4F9E5499741}"/>
    <cellStyle name="Comma 9 2 3 5 4 2" xfId="54527" xr:uid="{DFD28D4E-260A-4E07-AC84-5C4924C7E1FA}"/>
    <cellStyle name="Comma 9 2 3 5 5" xfId="16487" xr:uid="{A728902F-B504-4192-9F13-DA9892A0E795}"/>
    <cellStyle name="Comma 9 2 3 5 5 2" xfId="43725" xr:uid="{1FFA64DD-0FD7-4390-B5A5-18768A4CB54C}"/>
    <cellStyle name="Comma 9 2 3 5 6" xfId="31929" xr:uid="{CFB21B11-1EBE-454D-A268-5B0DCBCA4A12}"/>
    <cellStyle name="Comma 9 2 3 6" xfId="4964" xr:uid="{24DA5A92-1636-41FA-9734-C567F7CF19EC}"/>
    <cellStyle name="Comma 9 2 3 6 2" xfId="28292" xr:uid="{BC7400F7-1FCD-4FCB-84A4-05C783B5FC40}"/>
    <cellStyle name="Comma 9 2 3 6 2 2" xfId="54650" xr:uid="{F3DCE6EE-F097-439C-B3AD-6A202F3F4EE0}"/>
    <cellStyle name="Comma 9 2 3 6 3" xfId="27750" xr:uid="{B4A472A2-9E1E-48DA-9715-10EC8806C7C0}"/>
    <cellStyle name="Comma 9 2 3 6 4" xfId="14256" xr:uid="{B8CFF64E-7414-41B5-8ADB-59D74901CCA6}"/>
    <cellStyle name="Comma 9 2 3 6 4 2" xfId="41494" xr:uid="{696F6411-4ED1-4218-BE25-A16170DC3D9C}"/>
    <cellStyle name="Comma 9 2 3 6 5" xfId="32528" xr:uid="{7B8401D2-8EC1-433E-A324-694BBDAD0B54}"/>
    <cellStyle name="Comma 9 2 3 7" xfId="6709" xr:uid="{666FDDA2-3EE5-4560-8BA0-F42CECE859F9}"/>
    <cellStyle name="Comma 9 2 3 7 2" xfId="28449" xr:uid="{9DEC14D4-742D-45C3-8B63-0AA45BB5AA85}"/>
    <cellStyle name="Comma 9 2 3 7 2 2" xfId="54775" xr:uid="{64B1F102-7749-4B1F-9C95-329184EADD0F}"/>
    <cellStyle name="Comma 9 2 3 7 3" xfId="27317" xr:uid="{F7906311-C8ED-42DD-983D-4BCD1457CBB9}"/>
    <cellStyle name="Comma 9 2 3 7 4" xfId="17089" xr:uid="{08D00FFB-3E1F-4EE3-B693-7877BFB94B96}"/>
    <cellStyle name="Comma 9 2 3 7 4 2" xfId="44327" xr:uid="{D9B5835B-9E35-48C0-B35A-AEF6B5C2A38B}"/>
    <cellStyle name="Comma 9 2 3 7 5" xfId="34077" xr:uid="{61F29349-F053-4852-AF1D-F6FC00FC6731}"/>
    <cellStyle name="Comma 9 2 3 8" xfId="9542" xr:uid="{60E71FDA-FAD3-495E-9943-3CB64B0C8586}"/>
    <cellStyle name="Comma 9 2 3 8 2" xfId="19922" xr:uid="{C6259374-417A-4582-8668-FB9068F14EB1}"/>
    <cellStyle name="Comma 9 2 3 8 2 2" xfId="47160" xr:uid="{6DEB0785-3528-4576-AC9F-9E17F982F888}"/>
    <cellStyle name="Comma 9 2 3 8 3" xfId="36910" xr:uid="{70938BBC-D043-44EA-867C-EB51200E9D4F}"/>
    <cellStyle name="Comma 9 2 3 9" xfId="25199" xr:uid="{FBFFF8B3-3555-4CFA-88F3-FBDB213D3499}"/>
    <cellStyle name="Comma 9 2 3 9 2" xfId="52216" xr:uid="{B24D1704-7F9E-4BD8-8723-18D176E903E7}"/>
    <cellStyle name="Comma 9 2 4" xfId="1879" xr:uid="{A0F331D5-47EF-477F-A9C8-52E2ED24C492}"/>
    <cellStyle name="Comma 9 2 4 2" xfId="3131" xr:uid="{3BACB82D-D84A-42CC-8241-F14C3BF51CD1}"/>
    <cellStyle name="Comma 9 2 4 2 2" xfId="8192" xr:uid="{214E2789-1E99-4D41-8A28-0574B8E741BC}"/>
    <cellStyle name="Comma 9 2 4 2 2 2" xfId="28865" xr:uid="{D4525704-4D4F-4DC6-BD5B-A89F6FA12588}"/>
    <cellStyle name="Comma 9 2 4 2 2 2 2" xfId="55122" xr:uid="{4108706B-2429-42FB-9FAF-70C98F71ECA5}"/>
    <cellStyle name="Comma 9 2 4 2 2 3" xfId="27415" xr:uid="{A999D865-BA7A-4CD8-9651-326936E08C12}"/>
    <cellStyle name="Comma 9 2 4 2 2 4" xfId="18572" xr:uid="{30273DE0-DC9D-437A-91EB-D5BD2CE926FE}"/>
    <cellStyle name="Comma 9 2 4 2 2 4 2" xfId="45810" xr:uid="{0B84DE3C-73DD-460F-AEB3-60722E9A84AD}"/>
    <cellStyle name="Comma 9 2 4 2 2 5" xfId="35560" xr:uid="{7347DE26-A0F2-44D9-93A4-5EC7897D2FEE}"/>
    <cellStyle name="Comma 9 2 4 2 3" xfId="11025" xr:uid="{40984B36-B4D2-4202-AD45-E4C876E3A4D7}"/>
    <cellStyle name="Comma 9 2 4 2 3 2" xfId="21405" xr:uid="{B8438A63-D2DF-4357-AADD-2CBEE86FEDE0}"/>
    <cellStyle name="Comma 9 2 4 2 3 2 2" xfId="48643" xr:uid="{878DEC8A-9F4F-4D3F-87B1-0F648E46F57B}"/>
    <cellStyle name="Comma 9 2 4 2 3 3" xfId="38393" xr:uid="{3527A169-A3E6-4C1F-99E4-B3769D49BCAD}"/>
    <cellStyle name="Comma 9 2 4 2 4" xfId="25695" xr:uid="{A550224F-561A-463F-BA85-84A4E889F5C7}"/>
    <cellStyle name="Comma 9 2 4 2 4 2" xfId="52665" xr:uid="{CF312F5A-F928-41AD-AD9D-88D5D2746DB4}"/>
    <cellStyle name="Comma 9 2 4 2 5" xfId="15739" xr:uid="{C9DEEFF4-2314-4B98-AF1F-CE1B2AD543FB}"/>
    <cellStyle name="Comma 9 2 4 2 5 2" xfId="42977" xr:uid="{9ACBB46D-ACF3-4E24-8DA4-F68023B29CFE}"/>
    <cellStyle name="Comma 9 2 4 2 6" xfId="31181" xr:uid="{4652AAA5-E60E-4E35-82A2-044C9AEF7B4D}"/>
    <cellStyle name="Comma 9 2 4 3" xfId="3671" xr:uid="{B999A9A1-B9D6-423F-8B71-43A5C061246F}"/>
    <cellStyle name="Comma 9 2 4 4" xfId="4472" xr:uid="{1967E095-3906-46C3-B298-67304DD51B9D}"/>
    <cellStyle name="Comma 9 2 4 4 2" xfId="9225" xr:uid="{B5D926CC-A810-46E9-9B88-3C092799CF46}"/>
    <cellStyle name="Comma 9 2 4 4 2 2" xfId="19605" xr:uid="{DE720967-D61F-4FF1-A3B9-E843376302F7}"/>
    <cellStyle name="Comma 9 2 4 4 2 2 2" xfId="46843" xr:uid="{2CE34665-F717-451A-B81D-6F73B5DF0EA9}"/>
    <cellStyle name="Comma 9 2 4 4 2 3" xfId="36593" xr:uid="{A9F4D9C5-929F-4AB7-A6FE-FC3CA32F5381}"/>
    <cellStyle name="Comma 9 2 4 4 3" xfId="12058" xr:uid="{D6C7092E-E854-4F54-94D9-1561E6AEB556}"/>
    <cellStyle name="Comma 9 2 4 4 3 2" xfId="22438" xr:uid="{0DDCC285-7D88-440C-9295-FD7FBF4593A1}"/>
    <cellStyle name="Comma 9 2 4 4 3 2 2" xfId="49676" xr:uid="{A8AF625B-DB53-4212-BF41-A677C7AE6112}"/>
    <cellStyle name="Comma 9 2 4 4 3 3" xfId="39426" xr:uid="{EF3A1C7C-33B2-46C0-8E89-514DD78A3A56}"/>
    <cellStyle name="Comma 9 2 4 4 4" xfId="28014" xr:uid="{01102515-ABD5-4FB6-87DB-18028FEBE4B1}"/>
    <cellStyle name="Comma 9 2 4 4 4 2" xfId="54432" xr:uid="{030EFD4A-3062-400C-B3EF-CDAF834333E7}"/>
    <cellStyle name="Comma 9 2 4 4 5" xfId="28195" xr:uid="{3AF33022-708B-42E2-8E1E-D59C3ECD57A2}"/>
    <cellStyle name="Comma 9 2 4 4 6" xfId="16772" xr:uid="{B0F92F32-E84D-4F81-8034-99E8C592D33F}"/>
    <cellStyle name="Comma 9 2 4 4 6 2" xfId="44010" xr:uid="{15AE48EA-CF5E-40F9-9AB5-5361DC00B172}"/>
    <cellStyle name="Comma 9 2 4 4 7" xfId="32214" xr:uid="{7C929E3B-053A-4675-ABF9-72F8104859D0}"/>
    <cellStyle name="Comma 9 2 4 5" xfId="5684" xr:uid="{9911784C-C024-4E80-A546-A897B0BDCF95}"/>
    <cellStyle name="Comma 9 2 4 6" xfId="24709" xr:uid="{5E9BF468-8CD2-4491-BE90-43316C773835}"/>
    <cellStyle name="Comma 9 2 4 6 2" xfId="51767" xr:uid="{C66AEFA5-12C6-47CC-846D-3FCF5B1B8AB1}"/>
    <cellStyle name="Comma 9 2 4 7" xfId="13625" xr:uid="{291FC3AB-078C-4959-BAD1-3ABE700689DA}"/>
    <cellStyle name="Comma 9 2 4 7 2" xfId="40863" xr:uid="{C952350D-60FE-42C8-8DCD-57E785CE8CF8}"/>
    <cellStyle name="Comma 9 2 5" xfId="1880" xr:uid="{3116A1EB-E4F7-4C59-88F0-BCDE635847BC}"/>
    <cellStyle name="Comma 9 2 5 2" xfId="2933" xr:uid="{3480D887-757B-4E80-946D-B91B15F97149}"/>
    <cellStyle name="Comma 9 2 5 2 2" xfId="8031" xr:uid="{8B2F62B3-4743-48C5-8491-60B260DF6C4E}"/>
    <cellStyle name="Comma 9 2 5 2 2 2" xfId="27278" xr:uid="{CB5E803D-E000-4980-A52C-80ED416E992F}"/>
    <cellStyle name="Comma 9 2 5 2 2 2 2" xfId="53860" xr:uid="{CB4F031A-3E92-43A8-9466-A65BBF281B92}"/>
    <cellStyle name="Comma 9 2 5 2 2 3" xfId="26186" xr:uid="{61DD201F-A68B-45F3-A41A-135E38392B02}"/>
    <cellStyle name="Comma 9 2 5 2 2 4" xfId="18411" xr:uid="{7BE2E13D-2401-456C-8806-E01944230964}"/>
    <cellStyle name="Comma 9 2 5 2 2 4 2" xfId="45649" xr:uid="{3BD9B9D0-2E30-40B1-AA4D-E8C011A11833}"/>
    <cellStyle name="Comma 9 2 5 2 2 5" xfId="35399" xr:uid="{845EFB37-9DB9-423A-A8E6-E05188AACA87}"/>
    <cellStyle name="Comma 9 2 5 2 3" xfId="10864" xr:uid="{E53439A3-C222-49AB-86CA-BC323835FA40}"/>
    <cellStyle name="Comma 9 2 5 2 3 2" xfId="21244" xr:uid="{74886586-2D8E-4EC2-84B3-E781038E7784}"/>
    <cellStyle name="Comma 9 2 5 2 3 2 2" xfId="48482" xr:uid="{FF7BB589-DB71-4045-8235-B54F960DBB42}"/>
    <cellStyle name="Comma 9 2 5 2 3 3" xfId="38232" xr:uid="{54015E50-B911-4E3B-9B4D-DC7F68A8F3B6}"/>
    <cellStyle name="Comma 9 2 5 2 4" xfId="28564" xr:uid="{AABC3B06-5C3E-4490-BCEF-A51D2ADBFAB6}"/>
    <cellStyle name="Comma 9 2 5 2 4 2" xfId="54866" xr:uid="{CDD3EC3C-2138-4B1C-B62E-13AB7F1D9D63}"/>
    <cellStyle name="Comma 9 2 5 2 5" xfId="15578" xr:uid="{36AED37A-0508-4C1B-A716-5ED8DE79D5BF}"/>
    <cellStyle name="Comma 9 2 5 2 5 2" xfId="42816" xr:uid="{9B4FA086-E7BB-49AF-A11E-69E02529057D}"/>
    <cellStyle name="Comma 9 2 5 2 6" xfId="31020" xr:uid="{78E4DB5C-BDDC-4D3C-838D-27F422C74824}"/>
    <cellStyle name="Comma 9 2 5 3" xfId="3589" xr:uid="{B8BFA6EF-8865-4735-9E6E-C4D5B7496410}"/>
    <cellStyle name="Comma 9 2 5 4" xfId="5685" xr:uid="{88BBC044-23FF-4DA7-8ED6-43A17B090F0C}"/>
    <cellStyle name="Comma 9 2 5 5" xfId="25538" xr:uid="{E9263BED-FB15-4899-9F29-A9E9EB311AEF}"/>
    <cellStyle name="Comma 9 2 5 5 2" xfId="52531" xr:uid="{02C115D8-DA33-49AD-96D3-51D0CC3F91D7}"/>
    <cellStyle name="Comma 9 2 5 6" xfId="13412" xr:uid="{FEF40A82-DBF7-469E-A88F-D66657FBBC31}"/>
    <cellStyle name="Comma 9 2 5 6 2" xfId="40650" xr:uid="{2E4ECDA7-A0F3-43FB-B855-D8F36E8C0CAB}"/>
    <cellStyle name="Comma 9 2 6" xfId="1872" xr:uid="{ACD5DBC6-33FD-490E-B6C6-D03AAE83EAE5}"/>
    <cellStyle name="Comma 9 2 6 2" xfId="2592" xr:uid="{882118F8-75A0-472B-B1FE-FD7AB2CC95D7}"/>
    <cellStyle name="Comma 9 2 6 2 2" xfId="7698" xr:uid="{74938947-E488-440A-9172-54BD0D831CAE}"/>
    <cellStyle name="Comma 9 2 6 2 2 2" xfId="18078" xr:uid="{62D3D956-042E-490F-8B2B-08C0758452D5}"/>
    <cellStyle name="Comma 9 2 6 2 2 2 2" xfId="45316" xr:uid="{1F5B32D3-1CBC-4668-A8CE-DE84952D2BE5}"/>
    <cellStyle name="Comma 9 2 6 2 2 3" xfId="35066" xr:uid="{0838FDC5-9D47-4DFD-A0CC-E2AAD69A61A3}"/>
    <cellStyle name="Comma 9 2 6 2 3" xfId="10531" xr:uid="{9FDCD6D2-236E-4B2C-9124-1F3143B3757F}"/>
    <cellStyle name="Comma 9 2 6 2 3 2" xfId="20911" xr:uid="{5F5C0567-FE41-4F15-9D32-BB73D614B6C7}"/>
    <cellStyle name="Comma 9 2 6 2 3 2 2" xfId="48149" xr:uid="{02C1F3B0-21CB-4C8E-972B-EB321A1DFD11}"/>
    <cellStyle name="Comma 9 2 6 2 3 3" xfId="37899" xr:uid="{F48DF7E6-ACE9-41ED-8236-7178023CB7C8}"/>
    <cellStyle name="Comma 9 2 6 2 4" xfId="28041" xr:uid="{A806117C-58E5-4AB0-8F55-B306DFBAB593}"/>
    <cellStyle name="Comma 9 2 6 2 4 2" xfId="54453" xr:uid="{9942E7D9-78AB-40EC-BE60-1E41C3F2AB04}"/>
    <cellStyle name="Comma 9 2 6 2 5" xfId="27086" xr:uid="{CF62EC2C-29B2-4C9D-ACA0-900F018720C9}"/>
    <cellStyle name="Comma 9 2 6 2 6" xfId="15245" xr:uid="{46A1F891-C3B3-4C3C-A1AC-CC38A6FE7EE3}"/>
    <cellStyle name="Comma 9 2 6 2 6 2" xfId="42483" xr:uid="{02BABC8E-17D4-4C44-9B48-9A33552B01F8}"/>
    <cellStyle name="Comma 9 2 6 2 7" xfId="30687" xr:uid="{AD6D850D-AFD5-4C7A-9AB4-F643D6F654C2}"/>
    <cellStyle name="Comma 9 2 6 3" xfId="3758" xr:uid="{F257B044-CFF9-48FC-A957-5F340E31B184}"/>
    <cellStyle name="Comma 9 2 6 4" xfId="5678" xr:uid="{F2268FD8-7601-480C-B3C0-1C73274EA106}"/>
    <cellStyle name="Comma 9 2 6 5" xfId="23888" xr:uid="{CDE9E7BD-5E38-4C84-8482-A25C11C21910}"/>
    <cellStyle name="Comma 9 2 6 5 2" xfId="51019" xr:uid="{73CAD4F7-18EC-4D0D-90D0-D3B115C72142}"/>
    <cellStyle name="Comma 9 2 6 6" xfId="12961" xr:uid="{495ACF87-B1AA-4181-92B9-9F7E2157BA47}"/>
    <cellStyle name="Comma 9 2 6 6 2" xfId="40199" xr:uid="{340FBB39-4A00-48C9-B589-2F01BF27D4BD}"/>
    <cellStyle name="Comma 9 2 7" xfId="2286" xr:uid="{0C3343F4-C918-44D8-827D-305F531DD333}"/>
    <cellStyle name="Comma 9 2 7 2" xfId="7394" xr:uid="{40E4FC2E-CC26-4AED-8E9D-6DFF89FD06DF}"/>
    <cellStyle name="Comma 9 2 7 2 2" xfId="26753" xr:uid="{893CDA15-23FA-4DE2-A1B0-430ABBAE997F}"/>
    <cellStyle name="Comma 9 2 7 2 2 2" xfId="53445" xr:uid="{A3819F13-7D8C-4949-B125-E7C97114C9A6}"/>
    <cellStyle name="Comma 9 2 7 2 3" xfId="28301" xr:uid="{EA8D75F2-2729-476D-A9B3-9F1FF8C70AF5}"/>
    <cellStyle name="Comma 9 2 7 2 4" xfId="17774" xr:uid="{C386AAE2-786C-4821-8107-8A78E178E4E0}"/>
    <cellStyle name="Comma 9 2 7 2 4 2" xfId="45012" xr:uid="{B745D0C4-A813-49AC-8C03-CAC100C3EC9F}"/>
    <cellStyle name="Comma 9 2 7 2 5" xfId="34762" xr:uid="{21DAAFF1-932F-4C05-8B44-4A36D7744025}"/>
    <cellStyle name="Comma 9 2 7 3" xfId="10227" xr:uid="{E03DD0C9-4157-4E5E-B411-69E1EE1F805A}"/>
    <cellStyle name="Comma 9 2 7 3 2" xfId="20607" xr:uid="{4364E65F-A558-4D94-AB94-01A69922B3A7}"/>
    <cellStyle name="Comma 9 2 7 3 2 2" xfId="47845" xr:uid="{CDE69228-8CAF-4E65-A6B5-807FB65CEF6C}"/>
    <cellStyle name="Comma 9 2 7 3 3" xfId="37595" xr:uid="{6C4F6968-635D-4C7F-8BC5-E4215E96C8D1}"/>
    <cellStyle name="Comma 9 2 7 4" xfId="25067" xr:uid="{6696628F-745A-4124-ADFF-B721755FC3D8}"/>
    <cellStyle name="Comma 9 2 7 4 2" xfId="52090" xr:uid="{72881E8A-15EE-437F-B910-487915D63AAF}"/>
    <cellStyle name="Comma 9 2 7 5" xfId="14941" xr:uid="{BD8D7A08-41FC-497A-805E-A43DFB05C582}"/>
    <cellStyle name="Comma 9 2 7 5 2" xfId="42179" xr:uid="{B90277D4-5669-4B7F-B093-95D9DFF8C500}"/>
    <cellStyle name="Comma 9 2 7 6" xfId="30383" xr:uid="{544AF9C2-1508-4249-A7B6-C7EBF70A1F8A}"/>
    <cellStyle name="Comma 9 2 8" xfId="3930" xr:uid="{6CA8F3B6-5128-4C62-A647-78DB8BB771CF}"/>
    <cellStyle name="Comma 9 2 8 2" xfId="8743" xr:uid="{BD00B2AC-A739-4EE0-B234-A0C213791224}"/>
    <cellStyle name="Comma 9 2 8 2 2" xfId="19123" xr:uid="{7388CC57-9D0C-4529-9F82-E380565C8981}"/>
    <cellStyle name="Comma 9 2 8 2 2 2" xfId="46361" xr:uid="{363F7057-E890-4EEC-A829-1DF38AE15DD3}"/>
    <cellStyle name="Comma 9 2 8 2 3" xfId="36111" xr:uid="{0B2DCA19-290E-4979-961C-3E0A5DBB438F}"/>
    <cellStyle name="Comma 9 2 8 3" xfId="11576" xr:uid="{526E9354-A793-4878-976C-2855330340A8}"/>
    <cellStyle name="Comma 9 2 8 3 2" xfId="21956" xr:uid="{5BBEE15D-8743-4F69-B511-E46A3D436E23}"/>
    <cellStyle name="Comma 9 2 8 3 2 2" xfId="49194" xr:uid="{770816F5-40E2-4311-84FB-8599DD88A55F}"/>
    <cellStyle name="Comma 9 2 8 3 3" xfId="38944" xr:uid="{B8DE9C19-10E7-4300-BC4A-B9F06BF1AF78}"/>
    <cellStyle name="Comma 9 2 8 4" xfId="26446" xr:uid="{F5A8528F-9E13-4C7F-98D9-F756C41EB7E6}"/>
    <cellStyle name="Comma 9 2 8 4 2" xfId="53203" xr:uid="{34968044-B420-46D5-B172-CB834CF0333D}"/>
    <cellStyle name="Comma 9 2 8 5" xfId="27794" xr:uid="{C38C9D03-7C39-431F-A634-2979818F9899}"/>
    <cellStyle name="Comma 9 2 8 6" xfId="16290" xr:uid="{09708D35-D37D-409D-9EB8-4578F4DABDB5}"/>
    <cellStyle name="Comma 9 2 8 6 2" xfId="43528" xr:uid="{4587AEEC-6377-4739-A4AB-BFF895240D1B}"/>
    <cellStyle name="Comma 9 2 8 7" xfId="31732" xr:uid="{14480332-505D-4410-8CF6-E30AEEDD33A4}"/>
    <cellStyle name="Comma 9 2 9" xfId="4962" xr:uid="{C50F1210-11A5-4154-AA57-50800875F604}"/>
    <cellStyle name="Comma 9 2 9 2" xfId="26017" xr:uid="{65245C8A-0F86-42EC-BD2B-43BFF37250B9}"/>
    <cellStyle name="Comma 9 2 9 2 2" xfId="52888" xr:uid="{72760937-46FA-4EBE-AE31-5821524B36C0}"/>
    <cellStyle name="Comma 9 2 9 3" xfId="27813" xr:uid="{108D86DA-F94C-49D4-AD03-C06106E48CC1}"/>
    <cellStyle name="Comma 9 2 9 4" xfId="14254" xr:uid="{14FAADCD-2F04-4C23-A27F-7F0C0AA3D867}"/>
    <cellStyle name="Comma 9 2 9 4 2" xfId="41492" xr:uid="{EC259DFD-43AD-4540-B97E-E930F2B15813}"/>
    <cellStyle name="Comma 9 2 9 5" xfId="32526" xr:uid="{AE2F1A77-6689-4FE1-BF49-2B39985CA3FA}"/>
    <cellStyle name="Comma 9 3" xfId="599" xr:uid="{EC3551B7-FD41-445A-AEF5-F3F49D1EFD33}"/>
    <cellStyle name="Comma 9 3 10" xfId="9543" xr:uid="{2161F3D0-20E6-4FCE-BE53-FB285C6E75AE}"/>
    <cellStyle name="Comma 9 3 10 2" xfId="19923" xr:uid="{F0EA3353-9CCE-4173-A1D3-7250431386EE}"/>
    <cellStyle name="Comma 9 3 10 2 2" xfId="47161" xr:uid="{2CEAAFF7-60D8-4077-B632-99FD5904E1B5}"/>
    <cellStyle name="Comma 9 3 10 3" xfId="36911" xr:uid="{EEDC91F2-246D-4B14-8286-9BB1EB362648}"/>
    <cellStyle name="Comma 9 3 11" xfId="24528" xr:uid="{C7397AEF-6E09-4F12-9FBF-D89831DD94B9}"/>
    <cellStyle name="Comma 9 3 11 2" xfId="51599" xr:uid="{673627CF-E2D9-4676-84F3-933E76D33BEC}"/>
    <cellStyle name="Comma 9 3 12" xfId="12555" xr:uid="{A7518572-983F-40F1-90A6-A067F7F46D21}"/>
    <cellStyle name="Comma 9 3 12 2" xfId="39793" xr:uid="{C8AF3EDE-0527-48F5-9A19-0B6F1FFE4FF1}"/>
    <cellStyle name="Comma 9 3 13" xfId="29699" xr:uid="{BAC4BA9F-A95E-452A-B183-C11070EA7CAB}"/>
    <cellStyle name="Comma 9 3 2" xfId="1882" xr:uid="{0B322F6F-AD18-45EB-98C1-BF80E4FB6860}"/>
    <cellStyle name="Comma 9 3 2 2" xfId="3133" xr:uid="{209A8C1B-AB4C-4125-B572-8F38121F07CC}"/>
    <cellStyle name="Comma 9 3 2 2 2" xfId="6203" xr:uid="{A574716B-14DA-4CB7-8D23-565F4D84F985}"/>
    <cellStyle name="Comma 9 3 2 2 2 2" xfId="24180" xr:uid="{6FFF47BC-6773-4FAA-A86A-7E7355C18EA9}"/>
    <cellStyle name="Comma 9 3 2 2 2 2 2" xfId="28046" xr:uid="{1C96F8F2-92B4-4188-9FC6-76CA82B70F52}"/>
    <cellStyle name="Comma 9 3 2 2 2 2 3" xfId="51285" xr:uid="{C537A590-AC64-44F8-A7BA-69E98ED77D4F}"/>
    <cellStyle name="Comma 9 3 2 2 2 3" xfId="26902" xr:uid="{603A3277-9DA1-455E-B609-EB60B0D2F1E7}"/>
    <cellStyle name="Comma 9 3 2 2 2 3 2" xfId="53564" xr:uid="{BA6E5E3E-2B14-402E-B794-463F3853C6D8}"/>
    <cellStyle name="Comma 9 3 2 2 2 4" xfId="15741" xr:uid="{83A564DB-AD4F-4F77-8BA5-60A355DE9919}"/>
    <cellStyle name="Comma 9 3 2 2 2 4 2" xfId="42979" xr:uid="{E70EA64D-3F45-4666-ACE0-F325F86E7830}"/>
    <cellStyle name="Comma 9 3 2 2 2 5" xfId="33571" xr:uid="{664D2CAC-C997-4D05-82E1-8504312B51C9}"/>
    <cellStyle name="Comma 9 3 2 2 3" xfId="8194" xr:uid="{648C8CB3-2781-44A0-B324-6CA7CD4DE121}"/>
    <cellStyle name="Comma 9 3 2 2 3 2" xfId="18574" xr:uid="{5C942681-05AF-4CA3-BCE3-7BCF40526005}"/>
    <cellStyle name="Comma 9 3 2 2 3 2 2" xfId="45812" xr:uid="{B733C802-2CB7-468E-B7C9-141BFFD82FE8}"/>
    <cellStyle name="Comma 9 3 2 2 3 3" xfId="35562" xr:uid="{0CAB2845-2ACD-481D-97D1-310AC37D4049}"/>
    <cellStyle name="Comma 9 3 2 2 4" xfId="11027" xr:uid="{6E72E2DA-6EC0-4061-B58E-CAA4818FADF9}"/>
    <cellStyle name="Comma 9 3 2 2 4 2" xfId="21407" xr:uid="{2A078323-233D-4CC1-AC31-E4BFAB7E9C71}"/>
    <cellStyle name="Comma 9 3 2 2 4 2 2" xfId="48645" xr:uid="{79043F08-C629-4A04-96D7-025CFBAB1C0E}"/>
    <cellStyle name="Comma 9 3 2 2 4 3" xfId="38395" xr:uid="{6BA10DD2-FD4D-4FAA-AE26-0D3A1CBFD62C}"/>
    <cellStyle name="Comma 9 3 2 2 5" xfId="24501" xr:uid="{9D392450-5AE5-4F95-A658-4E9659D8A843}"/>
    <cellStyle name="Comma 9 3 2 2 5 2" xfId="51573" xr:uid="{F9652354-CC46-41B2-928B-D7A9A00ADA1B}"/>
    <cellStyle name="Comma 9 3 2 2 6" xfId="27898" xr:uid="{6B182C15-2F43-40C2-A4CC-812481D5A621}"/>
    <cellStyle name="Comma 9 3 2 2 7" xfId="13627" xr:uid="{1DA3AE52-ABB9-41A7-A1D5-1BA537FE60C8}"/>
    <cellStyle name="Comma 9 3 2 2 7 2" xfId="40865" xr:uid="{AA7025C1-103B-4C57-953F-DED7939E4623}"/>
    <cellStyle name="Comma 9 3 2 2 8" xfId="31183" xr:uid="{D6ABA0A6-FD7E-4D22-94DA-13FAA4D86A10}"/>
    <cellStyle name="Comma 9 3 2 3" xfId="2740" xr:uid="{F2053176-8F77-43B7-A9AC-8DA0A41EBF7C}"/>
    <cellStyle name="Comma 9 3 2 3 2" xfId="7845" xr:uid="{45C60B17-35A4-45E1-96E6-0A318D8216E2}"/>
    <cellStyle name="Comma 9 3 2 3 2 2" xfId="28555" xr:uid="{AD3E801E-6234-4531-951B-061B8F600122}"/>
    <cellStyle name="Comma 9 3 2 3 2 2 2" xfId="54858" xr:uid="{DC87A4E7-9569-460C-8311-43DB0BB998AD}"/>
    <cellStyle name="Comma 9 3 2 3 2 3" xfId="28411" xr:uid="{C0222A72-8680-4E39-9F56-80C2E7C49080}"/>
    <cellStyle name="Comma 9 3 2 3 2 4" xfId="18225" xr:uid="{416B5866-0A49-4376-9934-E695C8579FBA}"/>
    <cellStyle name="Comma 9 3 2 3 2 4 2" xfId="45463" xr:uid="{6483EBD3-F792-40A0-90B1-8358BD9F387F}"/>
    <cellStyle name="Comma 9 3 2 3 2 5" xfId="35213" xr:uid="{3D170CF7-A9F7-4BC3-BC35-F0DB7257E19F}"/>
    <cellStyle name="Comma 9 3 2 3 3" xfId="10678" xr:uid="{C0837766-95AF-4B87-8665-13FE07BE8E1E}"/>
    <cellStyle name="Comma 9 3 2 3 3 2" xfId="21058" xr:uid="{A6F870C5-BF18-4935-A1FB-2EA47C6351A9}"/>
    <cellStyle name="Comma 9 3 2 3 3 2 2" xfId="48296" xr:uid="{57671857-6539-4334-95EC-2EF3643A4EA4}"/>
    <cellStyle name="Comma 9 3 2 3 3 3" xfId="38046" xr:uid="{9243DE2B-A5EB-460A-9915-F10FB6D1363E}"/>
    <cellStyle name="Comma 9 3 2 3 4" xfId="22714" xr:uid="{DCEB3F99-C158-4943-AE53-2EE23A2FA6AB}"/>
    <cellStyle name="Comma 9 3 2 3 4 2" xfId="49949" xr:uid="{0293FE08-790E-4EFB-8556-73D55549ADE3}"/>
    <cellStyle name="Comma 9 3 2 3 5" xfId="15392" xr:uid="{720F21A1-A062-4FBF-B9C7-646D62B8FBD6}"/>
    <cellStyle name="Comma 9 3 2 3 5 2" xfId="42630" xr:uid="{BC87C231-0E1A-4316-8EB8-6EF0FF449B77}"/>
    <cellStyle name="Comma 9 3 2 3 6" xfId="30834" xr:uid="{B9662FE5-CCA0-4B2B-8BEB-0D30E58D8F3E}"/>
    <cellStyle name="Comma 9 3 2 4" xfId="3747" xr:uid="{3F911B01-B2D1-4C13-9541-3FE3F4FB1133}"/>
    <cellStyle name="Comma 9 3 2 4 2" xfId="26683" xr:uid="{8BEFDE3F-9886-41C6-A3BC-549D6DEA0E99}"/>
    <cellStyle name="Comma 9 3 2 4 3" xfId="26716" xr:uid="{222CC69F-1C73-4FCF-965E-253389EB3CF0}"/>
    <cellStyle name="Comma 9 3 2 4 3 2" xfId="53413" xr:uid="{CB0A1001-9F86-4097-84B1-F78A22C82659}"/>
    <cellStyle name="Comma 9 3 2 5" xfId="4322" xr:uid="{78DD6344-86AB-4834-AD4F-13D1A56B1624}"/>
    <cellStyle name="Comma 9 3 2 5 2" xfId="9075" xr:uid="{59C2ABB2-1936-4271-A88D-C9954591F902}"/>
    <cellStyle name="Comma 9 3 2 5 2 2" xfId="19455" xr:uid="{C02BF9F2-8D70-42C0-A9AC-6AA8635E9910}"/>
    <cellStyle name="Comma 9 3 2 5 2 2 2" xfId="46693" xr:uid="{F21FC931-C7C4-40A1-BA5B-51CEB04EEC8D}"/>
    <cellStyle name="Comma 9 3 2 5 2 3" xfId="36443" xr:uid="{2E531905-28A5-48AB-80B4-16917A182838}"/>
    <cellStyle name="Comma 9 3 2 5 3" xfId="11908" xr:uid="{585868A0-5AD3-430B-AD7A-FDBE81065991}"/>
    <cellStyle name="Comma 9 3 2 5 3 2" xfId="22288" xr:uid="{BE09D8AA-D965-4491-9D11-6E9FC3E37A1B}"/>
    <cellStyle name="Comma 9 3 2 5 3 2 2" xfId="49526" xr:uid="{1E12CCD1-9046-4150-8C5B-F6FFDA905572}"/>
    <cellStyle name="Comma 9 3 2 5 3 3" xfId="39276" xr:uid="{40033385-A1F5-4B2B-BDFA-D617701A5D81}"/>
    <cellStyle name="Comma 9 3 2 5 4" xfId="27400" xr:uid="{5A9B3638-FD3B-40E0-978E-A6CF6DFFEFCB}"/>
    <cellStyle name="Comma 9 3 2 5 4 2" xfId="53944" xr:uid="{118EE054-C605-45E5-8154-CD9B8CCF22A8}"/>
    <cellStyle name="Comma 9 3 2 5 5" xfId="28459" xr:uid="{793AB873-B4D1-44B4-8257-E5B21E558DFE}"/>
    <cellStyle name="Comma 9 3 2 5 6" xfId="16622" xr:uid="{79EE6838-3522-4250-9C4D-DFBEB068294C}"/>
    <cellStyle name="Comma 9 3 2 5 6 2" xfId="43860" xr:uid="{953F22A4-C687-4F39-9861-B8E3655918D2}"/>
    <cellStyle name="Comma 9 3 2 5 7" xfId="32064" xr:uid="{370334B9-1520-4392-8368-B5E9C0A175FB}"/>
    <cellStyle name="Comma 9 3 2 6" xfId="5687" xr:uid="{CED2D0A4-CD3B-479D-A8DA-E9017E48EB25}"/>
    <cellStyle name="Comma 9 3 2 7" xfId="25260" xr:uid="{BABB0BA0-CB98-4CF1-9414-4C63DCFB071D}"/>
    <cellStyle name="Comma 9 3 2 7 2" xfId="52271" xr:uid="{C2BDEB54-39A3-4109-9045-90FDDBFE3C50}"/>
    <cellStyle name="Comma 9 3 2 8" xfId="13134" xr:uid="{B5D972FA-0E92-4349-BEF6-F669A3161F4E}"/>
    <cellStyle name="Comma 9 3 2 8 2" xfId="40372" xr:uid="{6A41104D-68CC-426F-B825-3FEC6FF970D3}"/>
    <cellStyle name="Comma 9 3 3" xfId="1883" xr:uid="{6CEA0841-F129-40FB-BDB4-D8362B89E941}"/>
    <cellStyle name="Comma 9 3 3 2" xfId="3134" xr:uid="{ACD54AE2-C36F-48E0-9448-3FF5EBEA2DD4}"/>
    <cellStyle name="Comma 9 3 3 2 2" xfId="8195" xr:uid="{0750609B-0270-472A-B714-E664F90FD0BF}"/>
    <cellStyle name="Comma 9 3 3 2 2 2" xfId="28867" xr:uid="{23704FF7-9494-47CB-8C7F-4CF1D3339FD3}"/>
    <cellStyle name="Comma 9 3 3 2 2 2 2" xfId="55124" xr:uid="{0BC7EA2E-6AA7-42AE-A2D6-195DF9F39941}"/>
    <cellStyle name="Comma 9 3 3 2 2 3" xfId="27502" xr:uid="{072536EA-CF28-4C33-BA27-22C1DF6A30A6}"/>
    <cellStyle name="Comma 9 3 3 2 2 4" xfId="18575" xr:uid="{0A2EA7D5-D3E2-4648-8BF3-F22A232C8B2E}"/>
    <cellStyle name="Comma 9 3 3 2 2 4 2" xfId="45813" xr:uid="{F6325213-AFF4-4C4B-B012-A581FD4930A2}"/>
    <cellStyle name="Comma 9 3 3 2 2 5" xfId="35563" xr:uid="{B8D82DEC-DA1F-4469-AD37-F4F8CFB42E91}"/>
    <cellStyle name="Comma 9 3 3 2 3" xfId="11028" xr:uid="{D1EED614-4794-471F-A5DD-3CE236E965E7}"/>
    <cellStyle name="Comma 9 3 3 2 3 2" xfId="21408" xr:uid="{4436F576-73BF-4FC5-95C3-EF46496FCF6D}"/>
    <cellStyle name="Comma 9 3 3 2 3 2 2" xfId="48646" xr:uid="{AF2C1323-7500-4AB8-A8FC-95988EDC81FA}"/>
    <cellStyle name="Comma 9 3 3 2 3 3" xfId="38396" xr:uid="{B1FF73EC-0735-49FF-B8BA-64320854B804}"/>
    <cellStyle name="Comma 9 3 3 2 4" xfId="24128" xr:uid="{F03EDCE9-B31F-493F-BE63-A0F5616D4EE5}"/>
    <cellStyle name="Comma 9 3 3 2 4 2" xfId="51237" xr:uid="{8B722DA0-A6E2-4955-BAD2-652020D1AB60}"/>
    <cellStyle name="Comma 9 3 3 2 5" xfId="15742" xr:uid="{1950B77F-454A-4078-9F1E-4231C8600794}"/>
    <cellStyle name="Comma 9 3 3 2 5 2" xfId="42980" xr:uid="{E6CE8341-9509-44C2-894E-F0E746A58924}"/>
    <cellStyle name="Comma 9 3 3 2 6" xfId="31184" xr:uid="{EC72383F-D6AE-4794-B1B3-6F0905C3B788}"/>
    <cellStyle name="Comma 9 3 3 3" xfId="3757" xr:uid="{733307F0-C75C-4D9F-842C-C05B1D92B55E}"/>
    <cellStyle name="Comma 9 3 3 4" xfId="4473" xr:uid="{8BC11F58-4EFE-46F6-A4C1-CD60665CBB4F}"/>
    <cellStyle name="Comma 9 3 3 4 2" xfId="9226" xr:uid="{1ED0D594-2BFD-4CF4-B984-20ABFA7685F4}"/>
    <cellStyle name="Comma 9 3 3 4 2 2" xfId="19606" xr:uid="{6BB31672-0D8E-40E5-89A3-A289A261102E}"/>
    <cellStyle name="Comma 9 3 3 4 2 2 2" xfId="46844" xr:uid="{04125BB8-24FF-460B-8686-F5FF4EAC35E0}"/>
    <cellStyle name="Comma 9 3 3 4 2 3" xfId="36594" xr:uid="{A0A26B47-3563-4C2D-B17C-53D0B5826C5A}"/>
    <cellStyle name="Comma 9 3 3 4 3" xfId="12059" xr:uid="{ABDC4D95-1796-48D5-A36F-7F0EAA23B43C}"/>
    <cellStyle name="Comma 9 3 3 4 3 2" xfId="22439" xr:uid="{1082B694-F168-45E3-99EF-B9279D6B6D42}"/>
    <cellStyle name="Comma 9 3 3 4 3 2 2" xfId="49677" xr:uid="{243DD13E-ABC7-4E62-A274-C9CAC91E6E0D}"/>
    <cellStyle name="Comma 9 3 3 4 3 3" xfId="39427" xr:uid="{7B2751C5-0CB5-4782-9308-50396234D4EB}"/>
    <cellStyle name="Comma 9 3 3 4 4" xfId="16773" xr:uid="{8B890E21-12D0-4FFA-AAE1-BAD692A6ABA7}"/>
    <cellStyle name="Comma 9 3 3 4 4 2" xfId="44011" xr:uid="{470ACF51-AFAB-464A-9D2E-2E983DA1F177}"/>
    <cellStyle name="Comma 9 3 3 4 5" xfId="32215" xr:uid="{2B20D5BB-16E2-43D3-9293-2C4F2CEA6090}"/>
    <cellStyle name="Comma 9 3 3 5" xfId="5688" xr:uid="{33A8DF4E-6B49-4361-B920-9B28371A5AD0}"/>
    <cellStyle name="Comma 9 3 3 6" xfId="24698" xr:uid="{99E1FFA8-34D6-4F62-897D-D9A657586316}"/>
    <cellStyle name="Comma 9 3 3 6 2" xfId="51756" xr:uid="{B167DF84-6750-42E2-94AC-B4E809F470DD}"/>
    <cellStyle name="Comma 9 3 3 7" xfId="13628" xr:uid="{B9445083-B240-4DBD-8246-611FA9A672E8}"/>
    <cellStyle name="Comma 9 3 3 7 2" xfId="40866" xr:uid="{09D7C971-50FE-4D13-84D4-0CD9E06E52DA}"/>
    <cellStyle name="Comma 9 3 4" xfId="1881" xr:uid="{9690CDF0-E981-4303-9FBC-F887B778956C}"/>
    <cellStyle name="Comma 9 3 4 2" xfId="3132" xr:uid="{AF87C492-CE3E-4E0F-8130-E160B06C4500}"/>
    <cellStyle name="Comma 9 3 4 2 2" xfId="8193" xr:uid="{9FACCBF1-027A-4867-908D-132F9C91A9E8}"/>
    <cellStyle name="Comma 9 3 4 2 2 2" xfId="28866" xr:uid="{48C22B6D-3DB9-4412-BC09-CCEBFAF038D2}"/>
    <cellStyle name="Comma 9 3 4 2 2 2 2" xfId="55123" xr:uid="{79F542DB-45A4-442A-8E62-49110824D768}"/>
    <cellStyle name="Comma 9 3 4 2 2 3" xfId="26728" xr:uid="{37989E2C-EB73-4022-AAF1-987BE845E0B1}"/>
    <cellStyle name="Comma 9 3 4 2 2 4" xfId="18573" xr:uid="{4CB7F03C-330B-44DF-B2B8-3A2B86BC78A5}"/>
    <cellStyle name="Comma 9 3 4 2 2 4 2" xfId="45811" xr:uid="{188E38A7-6421-4D90-B201-A353F5AAD22C}"/>
    <cellStyle name="Comma 9 3 4 2 2 5" xfId="35561" xr:uid="{F54B640F-09B2-4BAD-8278-8BF68AD62F7E}"/>
    <cellStyle name="Comma 9 3 4 2 3" xfId="11026" xr:uid="{6E67C969-791E-49AB-957E-F9E3F4C1F644}"/>
    <cellStyle name="Comma 9 3 4 2 3 2" xfId="21406" xr:uid="{B5F86B57-8A9F-4E8E-90CF-01DC8257347A}"/>
    <cellStyle name="Comma 9 3 4 2 3 2 2" xfId="48644" xr:uid="{848A1B93-B076-41C5-BEE1-464B9670728B}"/>
    <cellStyle name="Comma 9 3 4 2 3 3" xfId="38394" xr:uid="{700498F1-4463-48DD-92BD-B88D59CA3BC8}"/>
    <cellStyle name="Comma 9 3 4 2 4" xfId="25208" xr:uid="{201E5C99-3BEF-40C6-957F-DA321450155B}"/>
    <cellStyle name="Comma 9 3 4 2 4 2" xfId="52224" xr:uid="{4AD5C6F0-DB3E-492C-8A7A-09AFAD97C5BA}"/>
    <cellStyle name="Comma 9 3 4 2 5" xfId="15740" xr:uid="{F73A5305-0E1D-48D1-B23C-44FEDB3AA86D}"/>
    <cellStyle name="Comma 9 3 4 2 5 2" xfId="42978" xr:uid="{A2F639D3-2644-49C5-9909-880F6527D47B}"/>
    <cellStyle name="Comma 9 3 4 2 6" xfId="31182" xr:uid="{7638712D-9D4C-4A97-A09A-CDCC384290AD}"/>
    <cellStyle name="Comma 9 3 4 3" xfId="3722" xr:uid="{6F47278E-0BB9-4CAC-BAAA-3733BD3F5858}"/>
    <cellStyle name="Comma 9 3 4 4" xfId="5686" xr:uid="{08F0E560-A8FB-453A-A6D4-274DB1A94443}"/>
    <cellStyle name="Comma 9 3 4 5" xfId="22897" xr:uid="{0C07CB03-259A-4BFB-B45A-C8A4C09EBF43}"/>
    <cellStyle name="Comma 9 3 4 5 2" xfId="50114" xr:uid="{2F486A9A-F822-4E76-95B1-8EC94808607A}"/>
    <cellStyle name="Comma 9 3 4 6" xfId="13626" xr:uid="{1917E745-0366-49E1-B250-5279BD95AFCD}"/>
    <cellStyle name="Comma 9 3 4 6 2" xfId="40864" xr:uid="{8AE68ED0-B2FA-4DAD-B39E-D75486C79CB8}"/>
    <cellStyle name="Comma 9 3 5" xfId="2635" xr:uid="{E9A84193-5CDE-4DD6-969C-1A45205E61B8}"/>
    <cellStyle name="Comma 9 3 5 2" xfId="5881" xr:uid="{BFFF088E-9913-48A5-BE3A-BB6F217F56BC}"/>
    <cellStyle name="Comma 9 3 5 2 2" xfId="27739" xr:uid="{1739EC70-4BB4-4B1C-A99B-01F950C8538C}"/>
    <cellStyle name="Comma 9 3 5 2 2 2" xfId="54212" xr:uid="{B04E2FD3-9775-4812-8BD1-05A7147F8356}"/>
    <cellStyle name="Comma 9 3 5 2 3" xfId="28144" xr:uid="{FBC09F5D-2055-401C-90BC-917067DD34F9}"/>
    <cellStyle name="Comma 9 3 5 2 4" xfId="15288" xr:uid="{CE82A1D4-0699-48C2-8A1E-1E2F10DC314E}"/>
    <cellStyle name="Comma 9 3 5 2 4 2" xfId="42526" xr:uid="{6520FF02-17BF-4696-9F75-EFDC5194641A}"/>
    <cellStyle name="Comma 9 3 5 2 5" xfId="33249" xr:uid="{A832A8EC-A795-49DB-AB96-20B89E5AF9A9}"/>
    <cellStyle name="Comma 9 3 5 3" xfId="7741" xr:uid="{45707BE7-3B50-49E5-AEDE-F98AC2CB16AE}"/>
    <cellStyle name="Comma 9 3 5 3 2" xfId="18121" xr:uid="{EA0361F2-B842-4CCB-90D2-C5B1D6B80F48}"/>
    <cellStyle name="Comma 9 3 5 3 2 2" xfId="45359" xr:uid="{D0845AFD-2418-4A8E-945F-9EFA009595DB}"/>
    <cellStyle name="Comma 9 3 5 3 3" xfId="35109" xr:uid="{3B29E94F-E1F8-4DF3-9D00-6D1DFBF34C05}"/>
    <cellStyle name="Comma 9 3 5 4" xfId="10574" xr:uid="{3E69D5B8-FC51-4A13-A00A-DB2ADC771753}"/>
    <cellStyle name="Comma 9 3 5 4 2" xfId="20954" xr:uid="{0F815D68-0469-437F-A3CE-D8543303D13A}"/>
    <cellStyle name="Comma 9 3 5 4 2 2" xfId="48192" xr:uid="{4BD2414A-3B1C-46CD-AF4D-0ABCFAD184D9}"/>
    <cellStyle name="Comma 9 3 5 4 3" xfId="37942" xr:uid="{CB0FEBA6-FE74-41A5-A3AF-C84142FDAA69}"/>
    <cellStyle name="Comma 9 3 5 5" xfId="23376" xr:uid="{FD02455B-1F69-4823-991A-2F061B4BEC7C}"/>
    <cellStyle name="Comma 9 3 5 5 2" xfId="50556" xr:uid="{DF770A77-D5B5-4563-9205-1AA02A7AC0E5}"/>
    <cellStyle name="Comma 9 3 5 6" xfId="13004" xr:uid="{3234CB9C-FB41-4FD9-92E7-0C5BCBF6E5B3}"/>
    <cellStyle name="Comma 9 3 5 6 2" xfId="40242" xr:uid="{32F94FCC-C65A-41A7-84ED-49C3D9CBAE34}"/>
    <cellStyle name="Comma 9 3 5 7" xfId="30730" xr:uid="{8E3C3066-97F1-4CE3-96D3-3FFEEAC97D6E}"/>
    <cellStyle name="Comma 9 3 6" xfId="2342" xr:uid="{CC1FE076-17D0-4C18-983F-D568E5377A0B}"/>
    <cellStyle name="Comma 9 3 6 2" xfId="7450" xr:uid="{DE451B16-CDF0-43BC-9978-AE5A9C4453CE}"/>
    <cellStyle name="Comma 9 3 6 2 2" xfId="17830" xr:uid="{EA7A7933-61E4-4966-9DF9-8217B5F90F88}"/>
    <cellStyle name="Comma 9 3 6 2 2 2" xfId="45068" xr:uid="{D7C15DA6-9772-48F8-9A00-FF54C84EB817}"/>
    <cellStyle name="Comma 9 3 6 2 3" xfId="34818" xr:uid="{6479077E-DC4C-4E3D-BB46-7D2D88DB8395}"/>
    <cellStyle name="Comma 9 3 6 3" xfId="10283" xr:uid="{69F82917-3508-4913-942B-0543CBF14F80}"/>
    <cellStyle name="Comma 9 3 6 3 2" xfId="20663" xr:uid="{75FD4187-EA40-41A5-8763-A7E483B5D03F}"/>
    <cellStyle name="Comma 9 3 6 3 2 2" xfId="47901" xr:uid="{AAF781D9-AE26-4BF5-8798-4EF38C8330A2}"/>
    <cellStyle name="Comma 9 3 6 3 3" xfId="37651" xr:uid="{7030F739-57E6-4C42-9753-7B3A764CEC5A}"/>
    <cellStyle name="Comma 9 3 6 4" xfId="25436" xr:uid="{EBA93E2E-D34A-44F7-8511-0E34E2EB1343}"/>
    <cellStyle name="Comma 9 3 6 4 2" xfId="52433" xr:uid="{2183C3CD-9473-4F50-AEEA-E0FB00835A3A}"/>
    <cellStyle name="Comma 9 3 6 5" xfId="27293" xr:uid="{7B41B6C4-E015-4977-B65E-F8A745180799}"/>
    <cellStyle name="Comma 9 3 6 6" xfId="14997" xr:uid="{1E5194B4-7565-4ECE-BBC2-5B6058928C46}"/>
    <cellStyle name="Comma 9 3 6 6 2" xfId="42235" xr:uid="{DFEBE02C-967D-4A8B-8FEC-0E24326CA921}"/>
    <cellStyle name="Comma 9 3 6 7" xfId="30439" xr:uid="{2BE78789-B06F-4A29-B770-FFC57EED699A}"/>
    <cellStyle name="Comma 9 3 7" xfId="3877" xr:uid="{E992E060-8689-48D4-9E29-D24F034AC173}"/>
    <cellStyle name="Comma 9 3 7 2" xfId="8691" xr:uid="{516961D1-072F-42FF-926E-DA4C19CE5235}"/>
    <cellStyle name="Comma 9 3 7 2 2" xfId="19071" xr:uid="{20EDB2B7-420C-42DE-AA75-A63D8D292FD1}"/>
    <cellStyle name="Comma 9 3 7 2 2 2" xfId="46309" xr:uid="{12A7ADCD-7929-461D-BE9C-2954A3ED1F14}"/>
    <cellStyle name="Comma 9 3 7 2 3" xfId="36059" xr:uid="{0A64A2FF-468F-4254-9D43-0242482C70B8}"/>
    <cellStyle name="Comma 9 3 7 3" xfId="11524" xr:uid="{88D83015-2DE0-4D8D-947F-9C57543DABA9}"/>
    <cellStyle name="Comma 9 3 7 3 2" xfId="21904" xr:uid="{345DB2C5-2E99-4C6E-9ABC-D4644FA2826D}"/>
    <cellStyle name="Comma 9 3 7 3 2 2" xfId="49142" xr:uid="{CE44E47A-0AE5-4B9E-8169-3B81AD794F6C}"/>
    <cellStyle name="Comma 9 3 7 3 3" xfId="38892" xr:uid="{EF2BC889-4BBE-4C6D-B9E7-7FA5A4276F0C}"/>
    <cellStyle name="Comma 9 3 7 4" xfId="26150" xr:uid="{C167D394-A4E6-4E5C-8F3C-A4AE6D4C84F6}"/>
    <cellStyle name="Comma 9 3 7 4 2" xfId="52982" xr:uid="{F87DF841-73DB-423F-9529-772482537E2F}"/>
    <cellStyle name="Comma 9 3 7 5" xfId="28127" xr:uid="{2F8BDED1-EA9F-4787-B872-A391BB1E96C4}"/>
    <cellStyle name="Comma 9 3 7 6" xfId="16238" xr:uid="{BFEDCBCE-E196-41CE-80F6-C0C56E08FF14}"/>
    <cellStyle name="Comma 9 3 7 6 2" xfId="43476" xr:uid="{A38BA5BF-96BC-4AAA-A8BF-A143FB339A67}"/>
    <cellStyle name="Comma 9 3 7 7" xfId="31680" xr:uid="{C19C1285-F76F-4F5D-991B-580154431B33}"/>
    <cellStyle name="Comma 9 3 8" xfId="4965" xr:uid="{F3F4CAEF-4DBA-4515-85F5-D69FDBD9D8B3}"/>
    <cellStyle name="Comma 9 3 8 2" xfId="14257" xr:uid="{37F84A4D-A138-4803-9AD0-0E093A89FFC7}"/>
    <cellStyle name="Comma 9 3 8 2 2" xfId="41495" xr:uid="{D4428431-3995-4D2A-8158-4E4654801011}"/>
    <cellStyle name="Comma 9 3 8 3" xfId="32529" xr:uid="{466F2E3D-8E11-43E3-9231-7CAA7D83AC73}"/>
    <cellStyle name="Comma 9 3 9" xfId="6710" xr:uid="{DBCDCAF1-E203-4EE6-9233-01243B509043}"/>
    <cellStyle name="Comma 9 3 9 2" xfId="17090" xr:uid="{7782B78F-CF6F-4746-975B-5B98152C29FC}"/>
    <cellStyle name="Comma 9 3 9 2 2" xfId="44328" xr:uid="{B0B4027B-1B5F-42E1-AB76-9CDDA75C510C}"/>
    <cellStyle name="Comma 9 3 9 3" xfId="34078" xr:uid="{F1D52C63-79E6-4C53-B64D-6376D8ACA3F7}"/>
    <cellStyle name="Comma 9 4" xfId="600" xr:uid="{809A0CD7-CF3B-49B6-B1EC-8A5D1F66807A}"/>
    <cellStyle name="Comma 9 4 10" xfId="12713" xr:uid="{56B6928C-505C-486B-919A-0186AAE9C34D}"/>
    <cellStyle name="Comma 9 4 10 2" xfId="39951" xr:uid="{8F1F0322-C9A8-4B29-90E1-44A9709763A0}"/>
    <cellStyle name="Comma 9 4 11" xfId="29700" xr:uid="{C6976DBA-8C7A-4BEA-8EE6-84CB7CF867D5}"/>
    <cellStyle name="Comma 9 4 2" xfId="1885" xr:uid="{A1B65C8E-79CD-4624-8CCA-23C038F67C82}"/>
    <cellStyle name="Comma 9 4 2 2" xfId="3135" xr:uid="{89A933AC-3CB1-4825-AE70-F6E68A5BFDBB}"/>
    <cellStyle name="Comma 9 4 2 2 2" xfId="8196" xr:uid="{06E90321-D3D1-4857-82B3-906002E10FA2}"/>
    <cellStyle name="Comma 9 4 2 2 2 2" xfId="28868" xr:uid="{58372117-97CD-46DE-BC6E-80768BEAA54B}"/>
    <cellStyle name="Comma 9 4 2 2 2 2 2" xfId="55125" xr:uid="{4CD012F8-1770-4CA7-B270-A79E3F3852AF}"/>
    <cellStyle name="Comma 9 4 2 2 2 3" xfId="28433" xr:uid="{C1CF2880-B47D-4DC0-AA7B-8CF6EFC321F9}"/>
    <cellStyle name="Comma 9 4 2 2 2 4" xfId="18576" xr:uid="{577EFCC1-2A15-4916-9CA9-05C408E2F727}"/>
    <cellStyle name="Comma 9 4 2 2 2 4 2" xfId="45814" xr:uid="{DABFD1AF-91E3-4DD4-B803-6C5EE89B17F2}"/>
    <cellStyle name="Comma 9 4 2 2 2 5" xfId="35564" xr:uid="{A1884A30-7749-48AF-AB61-38F718467903}"/>
    <cellStyle name="Comma 9 4 2 2 3" xfId="11029" xr:uid="{BF5D8183-499A-4B2F-AC17-CD15EA7266A6}"/>
    <cellStyle name="Comma 9 4 2 2 3 2" xfId="21409" xr:uid="{8DC4B884-850A-45F4-AB33-4EBB56BDC424}"/>
    <cellStyle name="Comma 9 4 2 2 3 2 2" xfId="48647" xr:uid="{A1C81384-7D89-4F56-B033-FDD5797AAC9C}"/>
    <cellStyle name="Comma 9 4 2 2 3 3" xfId="38397" xr:uid="{49630557-2466-4514-8460-AB5477A12FBB}"/>
    <cellStyle name="Comma 9 4 2 2 4" xfId="24038" xr:uid="{334BD779-E315-4D5A-8D9E-003009874AD9}"/>
    <cellStyle name="Comma 9 4 2 2 4 2" xfId="51156" xr:uid="{C6AB1A6C-31EE-4DC7-A1F2-E505CE3320DA}"/>
    <cellStyle name="Comma 9 4 2 2 5" xfId="15743" xr:uid="{CEC1A548-2CB8-490C-B5EA-380AB0C42B3D}"/>
    <cellStyle name="Comma 9 4 2 2 5 2" xfId="42981" xr:uid="{65093068-C5AD-484F-B2E3-DFF02314F15E}"/>
    <cellStyle name="Comma 9 4 2 2 6" xfId="31185" xr:uid="{C7E1A2E9-9830-4E7B-82FE-7AE19598949C}"/>
    <cellStyle name="Comma 9 4 2 3" xfId="2915" xr:uid="{C3A499CD-D97A-40DB-91C5-D33CD79D2480}"/>
    <cellStyle name="Comma 9 4 2 4" xfId="5689" xr:uid="{2472864C-3EEA-4F29-93AC-C883D7A83CB0}"/>
    <cellStyle name="Comma 9 4 2 5" xfId="24297" xr:uid="{741452ED-D91F-4F0B-9A15-69BF50780C43}"/>
    <cellStyle name="Comma 9 4 2 5 2" xfId="51391" xr:uid="{8B82626E-4B7B-41C4-9900-02FED31CEBA3}"/>
    <cellStyle name="Comma 9 4 2 6" xfId="13629" xr:uid="{A0A5FCFA-02D4-40DE-AD6C-915414D288BD}"/>
    <cellStyle name="Comma 9 4 2 6 2" xfId="40867" xr:uid="{2855E3A3-B792-4015-85D9-BDFA6D1A1982}"/>
    <cellStyle name="Comma 9 4 3" xfId="1886" xr:uid="{1AFFD8BB-5274-4C0F-B97E-9F6A2ECA7B53}"/>
    <cellStyle name="Comma 9 4 3 2" xfId="2737" xr:uid="{1A8C1380-26A4-4B9A-9055-E47246EDE76A}"/>
    <cellStyle name="Comma 9 4 3 2 2" xfId="7842" xr:uid="{14ACA66E-27AF-4426-AAC5-6E8B9D988AF1}"/>
    <cellStyle name="Comma 9 4 3 2 2 2" xfId="18222" xr:uid="{F10DF5BA-B210-4A7A-9DA2-408C0401F17F}"/>
    <cellStyle name="Comma 9 4 3 2 2 2 2" xfId="45460" xr:uid="{2AF5470F-2521-4484-BF33-C6B13D4D244E}"/>
    <cellStyle name="Comma 9 4 3 2 2 3" xfId="35210" xr:uid="{4428E756-DE05-4E71-9C60-47CBF2A00948}"/>
    <cellStyle name="Comma 9 4 3 2 3" xfId="10675" xr:uid="{F68E7A98-C310-4A6F-94BD-989A07F99E58}"/>
    <cellStyle name="Comma 9 4 3 2 3 2" xfId="21055" xr:uid="{1DFACC9F-DE54-4AA6-813D-D4A350FA7A25}"/>
    <cellStyle name="Comma 9 4 3 2 3 2 2" xfId="48293" xr:uid="{3CA9D42E-5CF3-484B-84B9-7AABFF766F8B}"/>
    <cellStyle name="Comma 9 4 3 2 3 3" xfId="38043" xr:uid="{EFDE1147-8266-4BEA-A1A0-0C1A01FB079C}"/>
    <cellStyle name="Comma 9 4 3 2 4" xfId="15389" xr:uid="{68F60E29-BFAD-46F1-B4D9-E6A1429ED66F}"/>
    <cellStyle name="Comma 9 4 3 2 4 2" xfId="42627" xr:uid="{4A271ADD-1781-41F6-92DA-2ED6ECE84FB7}"/>
    <cellStyle name="Comma 9 4 3 2 5" xfId="30831" xr:uid="{797608BE-B5FD-4942-B278-4069FDCB6F7F}"/>
    <cellStyle name="Comma 9 4 3 3" xfId="2917" xr:uid="{321FA2E4-5CAB-4E2F-A9F5-38FECA70EAF2}"/>
    <cellStyle name="Comma 9 4 3 4" xfId="5690" xr:uid="{94219615-F974-4A58-B947-5E29139C9E29}"/>
    <cellStyle name="Comma 9 4 3 5" xfId="24029" xr:uid="{CDF34AFD-40AF-44F1-B585-177F41773CC2}"/>
    <cellStyle name="Comma 9 4 3 5 2" xfId="51149" xr:uid="{3FC9EF8B-67DA-44B6-B9FA-DAB0CE1CC170}"/>
    <cellStyle name="Comma 9 4 3 6" xfId="13131" xr:uid="{38B35E01-6849-466A-BD5A-E9483BEB4803}"/>
    <cellStyle name="Comma 9 4 3 6 2" xfId="40369" xr:uid="{1C2F1D05-DD41-4571-9F3F-CCC83B6EDC0E}"/>
    <cellStyle name="Comma 9 4 4" xfId="1884" xr:uid="{9EDE4150-0DA3-4383-8E45-9D9D050063BC}"/>
    <cellStyle name="Comma 9 4 4 2" xfId="4677" xr:uid="{2A85C245-8E9C-4878-90FC-C0A649D5EE0D}"/>
    <cellStyle name="Comma 9 4 4 2 2" xfId="9430" xr:uid="{557DBB88-7D42-49E7-A133-520E15BE9D82}"/>
    <cellStyle name="Comma 9 4 4 2 2 2" xfId="19810" xr:uid="{C22FF3AE-9E74-45FC-94AD-E7911CBA0D4E}"/>
    <cellStyle name="Comma 9 4 4 2 2 2 2" xfId="47048" xr:uid="{95CF7498-3FBF-47C1-AB81-70FA250BF1DD}"/>
    <cellStyle name="Comma 9 4 4 2 2 3" xfId="36798" xr:uid="{F099E605-9D58-4AE6-9494-9FDD97E39874}"/>
    <cellStyle name="Comma 9 4 4 2 3" xfId="12263" xr:uid="{77DC7ABF-099D-4F67-8033-87F4EF127909}"/>
    <cellStyle name="Comma 9 4 4 2 3 2" xfId="22643" xr:uid="{29C8C7D1-A53E-42E1-8F1C-D708204B0075}"/>
    <cellStyle name="Comma 9 4 4 2 3 2 2" xfId="49881" xr:uid="{ECE37278-64A1-4088-863D-DC74158396AE}"/>
    <cellStyle name="Comma 9 4 4 2 3 3" xfId="39631" xr:uid="{17A91768-5837-4238-9546-D9439E5CDBF2}"/>
    <cellStyle name="Comma 9 4 4 2 4" xfId="28528" xr:uid="{D8D8F94D-8A31-4587-B814-D848C3903862}"/>
    <cellStyle name="Comma 9 4 4 2 4 2" xfId="54835" xr:uid="{E64BDDBE-30EF-41C5-9272-4EF3CFF42462}"/>
    <cellStyle name="Comma 9 4 4 2 5" xfId="26214" xr:uid="{46A88920-783E-4B9C-B81A-1A6B10AC29C4}"/>
    <cellStyle name="Comma 9 4 4 2 6" xfId="16977" xr:uid="{3CFA5950-88F3-469E-A03E-ABDEB06AC58C}"/>
    <cellStyle name="Comma 9 4 4 2 6 2" xfId="44215" xr:uid="{DF0E2D0D-173B-4B5A-AD90-60B325F77C18}"/>
    <cellStyle name="Comma 9 4 4 2 7" xfId="32419" xr:uid="{0C26D2BC-4176-4CEB-8466-E813945C8930}"/>
    <cellStyle name="Comma 9 4 4 3" xfId="25163" xr:uid="{2D712B78-3DD6-4BD1-A8E1-E189E6C6E6BC}"/>
    <cellStyle name="Comma 9 4 5" xfId="4186" xr:uid="{EE1DAAB6-F4C1-4A3B-946A-533A4891A4B6}"/>
    <cellStyle name="Comma 9 4 5 2" xfId="8939" xr:uid="{EEC7248C-0722-4022-A92B-3BF88016F006}"/>
    <cellStyle name="Comma 9 4 5 2 2" xfId="29044" xr:uid="{57D92129-5A12-4C75-8C43-79B71670D360}"/>
    <cellStyle name="Comma 9 4 5 2 2 2" xfId="55301" xr:uid="{3EA0898F-DF07-451C-B452-121DA304F228}"/>
    <cellStyle name="Comma 9 4 5 2 3" xfId="27979" xr:uid="{A71AA1BB-E7C3-4EA4-A7D0-52B3CA4F63BC}"/>
    <cellStyle name="Comma 9 4 5 2 4" xfId="19319" xr:uid="{5D3F4A8E-6768-4D26-8E11-CDEF60819F4B}"/>
    <cellStyle name="Comma 9 4 5 2 4 2" xfId="46557" xr:uid="{03E03BE7-59A3-40FA-AD2E-4C843E91E5FC}"/>
    <cellStyle name="Comma 9 4 5 2 5" xfId="36307" xr:uid="{75562725-0042-4935-AC61-29E8F6AE50FE}"/>
    <cellStyle name="Comma 9 4 5 3" xfId="11772" xr:uid="{F835108D-C152-4243-923D-96E3B007A425}"/>
    <cellStyle name="Comma 9 4 5 3 2" xfId="22152" xr:uid="{4942FD2F-954D-42D2-A3B9-8109A05732E2}"/>
    <cellStyle name="Comma 9 4 5 3 2 2" xfId="49390" xr:uid="{B70EB554-0E78-4230-A782-9EC4FC1D8423}"/>
    <cellStyle name="Comma 9 4 5 3 3" xfId="39140" xr:uid="{5EC1E94C-2316-4716-BDE2-887086B97426}"/>
    <cellStyle name="Comma 9 4 5 4" xfId="23841" xr:uid="{EE292AAB-4BE1-49B3-BA97-6B85FA1DC8BE}"/>
    <cellStyle name="Comma 9 4 5 4 2" xfId="50976" xr:uid="{350FEADC-16F9-4237-A879-AB93738F314D}"/>
    <cellStyle name="Comma 9 4 5 5" xfId="16486" xr:uid="{82142A9B-AFDF-439D-8973-494051A46690}"/>
    <cellStyle name="Comma 9 4 5 5 2" xfId="43724" xr:uid="{3BB32086-27D3-4D08-AA90-9843D5F3DBA9}"/>
    <cellStyle name="Comma 9 4 5 6" xfId="31928" xr:uid="{9AE7486E-9378-4097-A8CA-5D5157B23427}"/>
    <cellStyle name="Comma 9 4 6" xfId="4966" xr:uid="{834E5F40-1F73-4D52-BFFC-FA678F43B18A}"/>
    <cellStyle name="Comma 9 4 6 2" xfId="27173" xr:uid="{50099B39-0E04-462C-B06F-DBF58E6DECD8}"/>
    <cellStyle name="Comma 9 4 6 2 2" xfId="53776" xr:uid="{BBE93702-90A4-4292-987F-81733A01F130}"/>
    <cellStyle name="Comma 9 4 6 3" xfId="26057" xr:uid="{2646DF4E-68FA-4FA4-B47F-BCC622648601}"/>
    <cellStyle name="Comma 9 4 6 4" xfId="14258" xr:uid="{314BE4A2-4DAC-4555-A082-0F3F1EBF2F3D}"/>
    <cellStyle name="Comma 9 4 6 4 2" xfId="41496" xr:uid="{1432C371-0098-4AE8-A10C-904B6AB245A7}"/>
    <cellStyle name="Comma 9 4 6 5" xfId="32530" xr:uid="{7EF371F4-B3D2-42C2-8B09-4FC0F17CEEEF}"/>
    <cellStyle name="Comma 9 4 7" xfId="6711" xr:uid="{6F8C3B69-8D16-4378-88A4-1F7641AC12C6}"/>
    <cellStyle name="Comma 9 4 7 2" xfId="25889" xr:uid="{A2A03C31-5EB6-4380-8C0A-A685E7E5B9E3}"/>
    <cellStyle name="Comma 9 4 7 2 2" xfId="52790" xr:uid="{9031D22F-8772-489B-9BCB-E4F6F70387D4}"/>
    <cellStyle name="Comma 9 4 7 3" xfId="27682" xr:uid="{70B02794-9231-4F01-A6B5-E707DA2D5411}"/>
    <cellStyle name="Comma 9 4 7 4" xfId="17091" xr:uid="{4ACB29FE-3D09-4207-B29A-27B1F6383AC7}"/>
    <cellStyle name="Comma 9 4 7 4 2" xfId="44329" xr:uid="{7E79FE39-CD94-4F08-81B8-1E64C9458893}"/>
    <cellStyle name="Comma 9 4 7 5" xfId="34079" xr:uid="{0AEE8394-747C-4C75-BE4E-0F94CD5214B8}"/>
    <cellStyle name="Comma 9 4 8" xfId="9544" xr:uid="{475666EB-2B70-4F02-BA00-2FE398A889FA}"/>
    <cellStyle name="Comma 9 4 8 2" xfId="19924" xr:uid="{7B557835-C8DF-4076-99F3-3CEEA3A4CEE9}"/>
    <cellStyle name="Comma 9 4 8 2 2" xfId="47162" xr:uid="{C33B1D23-0A02-4870-B5A4-C6C50F03811F}"/>
    <cellStyle name="Comma 9 4 8 3" xfId="36912" xr:uid="{753A8BB3-3CDE-4B01-9309-D2407B21F0F4}"/>
    <cellStyle name="Comma 9 4 9" xfId="23413" xr:uid="{897D9ECE-F0BB-4592-816C-FCBD41F9FD5F}"/>
    <cellStyle name="Comma 9 4 9 2" xfId="50590" xr:uid="{B13C7089-EC02-4988-89EC-F9ADCEB6E073}"/>
    <cellStyle name="Comma 9 5" xfId="601" xr:uid="{CAA192BB-821B-4E3B-8F09-C00405E445BD}"/>
    <cellStyle name="Comma 9 5 10" xfId="13630" xr:uid="{C53029E3-947D-4D62-84A9-DA3F15A82829}"/>
    <cellStyle name="Comma 9 5 10 2" xfId="40868" xr:uid="{ED7F875C-A1EA-42C1-A608-A1AE332FC9F2}"/>
    <cellStyle name="Comma 9 5 11" xfId="29701" xr:uid="{1D034F84-491D-4B79-951A-595D1F1DBF76}"/>
    <cellStyle name="Comma 9 5 2" xfId="1888" xr:uid="{8F158977-4A20-4A36-91A4-D0BE3A59EDAC}"/>
    <cellStyle name="Comma 9 5 2 2" xfId="23905" xr:uid="{1D4AF21D-354F-478B-9798-177310BD5311}"/>
    <cellStyle name="Comma 9 5 2 3" xfId="25773" xr:uid="{1E15F4FD-7ABF-494E-B721-EF4F4F204573}"/>
    <cellStyle name="Comma 9 5 2 3 2" xfId="52719" xr:uid="{6F778C20-B0C0-440C-AAE8-D8C25F3630D4}"/>
    <cellStyle name="Comma 9 5 3" xfId="1889" xr:uid="{BDCA3AA0-BBDC-4074-B0ED-BAF6A1B1D04C}"/>
    <cellStyle name="Comma 9 5 4" xfId="1887" xr:uid="{9CDFF8C2-73F8-406E-8F3F-C668FA6FC5DE}"/>
    <cellStyle name="Comma 9 5 5" xfId="4474" xr:uid="{F1BD5539-82FD-4CEA-B34B-F1D790D8112F}"/>
    <cellStyle name="Comma 9 5 5 2" xfId="9227" xr:uid="{B163D52A-4D49-408F-8C37-B9A7BCAB11C5}"/>
    <cellStyle name="Comma 9 5 5 2 2" xfId="19607" xr:uid="{3EAC21E5-E154-4BB5-8286-29A5EAD82A08}"/>
    <cellStyle name="Comma 9 5 5 2 2 2" xfId="46845" xr:uid="{4D999927-583D-48CE-A728-94E1F066985C}"/>
    <cellStyle name="Comma 9 5 5 2 3" xfId="36595" xr:uid="{E39EF574-2302-471E-8C07-AC96631AA851}"/>
    <cellStyle name="Comma 9 5 5 3" xfId="12060" xr:uid="{9F7BA610-7268-4C78-B59C-EB007EBFE33A}"/>
    <cellStyle name="Comma 9 5 5 3 2" xfId="22440" xr:uid="{96DF2C44-CAB9-4ABA-8E40-183933E464FF}"/>
    <cellStyle name="Comma 9 5 5 3 2 2" xfId="49678" xr:uid="{122A5F95-017C-43B4-AA2D-10E269F57CFA}"/>
    <cellStyle name="Comma 9 5 5 3 3" xfId="39428" xr:uid="{F6007683-CB14-4027-942C-E60F859CB7AE}"/>
    <cellStyle name="Comma 9 5 5 4" xfId="16774" xr:uid="{641DC211-2DC9-4AA4-8FD1-253EEE274D04}"/>
    <cellStyle name="Comma 9 5 5 4 2" xfId="44012" xr:uid="{900D9377-7C22-4E6A-9E9E-5FFC1E7C2111}"/>
    <cellStyle name="Comma 9 5 5 5" xfId="32216" xr:uid="{76E9CA37-2719-40C9-B3FD-18EDF9020278}"/>
    <cellStyle name="Comma 9 5 6" xfId="4967" xr:uid="{3EE707B7-A39A-4B35-9557-C6E6C2AEA59E}"/>
    <cellStyle name="Comma 9 5 6 2" xfId="14259" xr:uid="{1B6CD3C1-9DE6-49F9-BAB1-5580224BC11C}"/>
    <cellStyle name="Comma 9 5 6 2 2" xfId="41497" xr:uid="{CD006097-CF60-42F4-B5A7-9F9917A13582}"/>
    <cellStyle name="Comma 9 5 6 3" xfId="32531" xr:uid="{72E46F00-3727-4FCF-95CE-E6CF00DFBD19}"/>
    <cellStyle name="Comma 9 5 7" xfId="6712" xr:uid="{2E21C826-405F-4AD4-A3A2-3E5A1F09A5A2}"/>
    <cellStyle name="Comma 9 5 7 2" xfId="17092" xr:uid="{5D35E9A7-2658-4C3C-974A-9B1E4CFA0653}"/>
    <cellStyle name="Comma 9 5 7 2 2" xfId="44330" xr:uid="{A736347A-1B99-480F-88CF-C5904DF29689}"/>
    <cellStyle name="Comma 9 5 7 3" xfId="34080" xr:uid="{13F1D69E-9201-4C1C-AA8F-42DF7B888A66}"/>
    <cellStyle name="Comma 9 5 8" xfId="9545" xr:uid="{6024A473-8654-40F9-9738-83E5AFF367DD}"/>
    <cellStyle name="Comma 9 5 8 2" xfId="19925" xr:uid="{D18EDBC9-6193-4AEE-A751-F1410DEDFEE0}"/>
    <cellStyle name="Comma 9 5 8 2 2" xfId="47163" xr:uid="{6CF31DBB-DBAA-43DB-A8F6-5D410F931E0F}"/>
    <cellStyle name="Comma 9 5 8 3" xfId="36913" xr:uid="{5F117A8F-712A-4B87-B06A-0FE8DF64BCED}"/>
    <cellStyle name="Comma 9 5 9" xfId="25570" xr:uid="{ABA2BBFB-9BA2-4999-9E27-D6B7C5F287C3}"/>
    <cellStyle name="Comma 9 5 9 2" xfId="52562" xr:uid="{D723CA02-E60B-4071-B832-52761DC50068}"/>
    <cellStyle name="Comma 9 6" xfId="1890" xr:uid="{3E539909-C076-4B47-B8B0-27893071C15D}"/>
    <cellStyle name="Comma 9 6 2" xfId="2932" xr:uid="{897BB807-C8C2-44BD-B9AB-3A8DC43B049D}"/>
    <cellStyle name="Comma 9 6 2 2" xfId="8030" xr:uid="{C4630349-04F2-450F-BE87-7FB910DDB472}"/>
    <cellStyle name="Comma 9 6 2 2 2" xfId="28545" xr:uid="{959A091D-900B-4B2F-B213-6C4001194397}"/>
    <cellStyle name="Comma 9 6 2 2 2 2" xfId="54851" xr:uid="{A4A0AA6B-0000-4946-8CEF-13BAB0416252}"/>
    <cellStyle name="Comma 9 6 2 2 3" xfId="28161" xr:uid="{8C77B166-7ED1-483C-9CE8-58B420786BCD}"/>
    <cellStyle name="Comma 9 6 2 2 4" xfId="18410" xr:uid="{9045BBA8-B03D-49FD-8203-DB5F3CB3134F}"/>
    <cellStyle name="Comma 9 6 2 2 4 2" xfId="45648" xr:uid="{8DEE7135-FF07-447F-806E-E0443196551A}"/>
    <cellStyle name="Comma 9 6 2 2 5" xfId="35398" xr:uid="{BAF9DAA5-EBE6-4FD0-819B-DFA42C24E8CB}"/>
    <cellStyle name="Comma 9 6 2 3" xfId="10863" xr:uid="{8D8EF483-F10F-43A5-B5BD-24A8DA108CCB}"/>
    <cellStyle name="Comma 9 6 2 3 2" xfId="21243" xr:uid="{E1AEE39B-CD5C-4C94-AD77-E2FA8EB018CF}"/>
    <cellStyle name="Comma 9 6 2 3 2 2" xfId="48481" xr:uid="{3802C5FA-0BCD-4D2D-A7BC-796B6E795D6D}"/>
    <cellStyle name="Comma 9 6 2 3 3" xfId="38231" xr:uid="{AEDD3C57-BF1F-4FB0-A279-7FA653EA4234}"/>
    <cellStyle name="Comma 9 6 2 4" xfId="23740" xr:uid="{593E6B56-912D-490A-987E-C9E598765574}"/>
    <cellStyle name="Comma 9 6 2 4 2" xfId="50892" xr:uid="{29D52A10-3503-4545-9D1F-AA5F7FEC5CA5}"/>
    <cellStyle name="Comma 9 6 2 5" xfId="15577" xr:uid="{C33529BF-544A-41C4-BC14-A5D165343510}"/>
    <cellStyle name="Comma 9 6 2 5 2" xfId="42815" xr:uid="{6B87E75D-E1E0-47CE-886B-1668A654874B}"/>
    <cellStyle name="Comma 9 6 2 6" xfId="31019" xr:uid="{D25F801A-0284-41EB-BD80-BD663C2C157C}"/>
    <cellStyle name="Comma 9 6 3" xfId="3753" xr:uid="{9EEC26BA-8DBA-41AA-836C-701BDF94EC3D}"/>
    <cellStyle name="Comma 9 6 4" xfId="5691" xr:uid="{7A6ED781-2802-42F0-87F9-8617721ED974}"/>
    <cellStyle name="Comma 9 6 5" xfId="24616" xr:uid="{5FC21CB4-3820-4F3D-92B2-9FCA8930F5D9}"/>
    <cellStyle name="Comma 9 6 5 2" xfId="51681" xr:uid="{6ACEA7AD-286E-482F-93DB-BC0011671E62}"/>
    <cellStyle name="Comma 9 6 6" xfId="13411" xr:uid="{8BE4E5A2-5874-42E4-B36B-28A624B529E4}"/>
    <cellStyle name="Comma 9 6 6 2" xfId="40649" xr:uid="{ACE69090-1F50-4E30-BC8D-593BECE72B2A}"/>
    <cellStyle name="Comma 9 7" xfId="1891" xr:uid="{D003BB84-FCAD-41D9-8592-9BF86B5DF4DE}"/>
    <cellStyle name="Comma 9 7 2" xfId="2532" xr:uid="{2480F4E2-B564-47F9-B19E-DDDCB4C9CC87}"/>
    <cellStyle name="Comma 9 7 2 2" xfId="7638" xr:uid="{1FCBB188-C352-406F-8331-BAEC39502523}"/>
    <cellStyle name="Comma 9 7 2 2 2" xfId="18018" xr:uid="{6AEC5827-02A4-447E-B817-05399A932683}"/>
    <cellStyle name="Comma 9 7 2 2 2 2" xfId="45256" xr:uid="{33130169-6398-4CA2-B637-742CA8F14B66}"/>
    <cellStyle name="Comma 9 7 2 2 3" xfId="35006" xr:uid="{91825066-7279-4332-A594-5F79D96D7282}"/>
    <cellStyle name="Comma 9 7 2 3" xfId="10471" xr:uid="{23E1B5E6-0810-4964-8BC3-4851224E1B78}"/>
    <cellStyle name="Comma 9 7 2 3 2" xfId="20851" xr:uid="{BA8A0E5F-345E-4A38-B6F4-768A18CBD96E}"/>
    <cellStyle name="Comma 9 7 2 3 2 2" xfId="48089" xr:uid="{E964F87D-7D8A-4AE6-9698-FB212429628E}"/>
    <cellStyle name="Comma 9 7 2 3 3" xfId="37839" xr:uid="{2BE6AECA-CB60-4A2A-A184-873CE56A943A}"/>
    <cellStyle name="Comma 9 7 2 4" xfId="27741" xr:uid="{A42401B7-1AE7-4672-86CC-4D52E114FC9B}"/>
    <cellStyle name="Comma 9 7 2 4 2" xfId="54214" xr:uid="{36B73EF0-85CB-4591-B597-D1B80439A61A}"/>
    <cellStyle name="Comma 9 7 2 5" xfId="27076" xr:uid="{111949DF-9E98-49BB-90A3-2F5AC063E633}"/>
    <cellStyle name="Comma 9 7 2 6" xfId="15185" xr:uid="{8ACCCC00-25A2-4C09-975A-814854BE5E19}"/>
    <cellStyle name="Comma 9 7 2 6 2" xfId="42423" xr:uid="{663BC6B6-24D8-46C1-8379-322AD79EF18B}"/>
    <cellStyle name="Comma 9 7 2 7" xfId="30627" xr:uid="{85D0DF0A-13C9-4A9B-811B-EFD5B7EE16CA}"/>
    <cellStyle name="Comma 9 7 3" xfId="3711" xr:uid="{51F4B245-3A67-4C46-95C1-AFA2E10556AF}"/>
    <cellStyle name="Comma 9 7 4" xfId="5692" xr:uid="{3565A6E6-2FE9-4B75-8254-CAAFF95AD03F}"/>
    <cellStyle name="Comma 9 7 5" xfId="24957" xr:uid="{C15E68F0-9CE2-4520-A750-156DB759B2FC}"/>
    <cellStyle name="Comma 9 7 5 2" xfId="51993" xr:uid="{3B1534AB-52A5-441A-9706-CD96B9CF25D0}"/>
    <cellStyle name="Comma 9 7 6" xfId="12901" xr:uid="{D0362292-27CB-4F0E-8097-2B430C0036BA}"/>
    <cellStyle name="Comma 9 7 6 2" xfId="40139" xr:uid="{F6D66D63-2EFC-421B-B3F3-1800E0B26CFA}"/>
    <cellStyle name="Comma 9 8" xfId="1871" xr:uid="{F1FAF379-8B89-45C7-99B3-6531D8924126}"/>
    <cellStyle name="Comma 9 8 2" xfId="2226" xr:uid="{0343F05F-BF94-4FEF-81A4-C4F6B3275D2E}"/>
    <cellStyle name="Comma 9 8 2 2" xfId="7334" xr:uid="{C493A037-3E85-4066-A4B7-A4A164F0F15E}"/>
    <cellStyle name="Comma 9 8 2 2 2" xfId="17714" xr:uid="{66F6137E-5F99-4204-90EC-F32AB4072604}"/>
    <cellStyle name="Comma 9 8 2 2 2 2" xfId="44952" xr:uid="{EED7BFA7-37E2-45F2-BF57-92F7C5E820A2}"/>
    <cellStyle name="Comma 9 8 2 2 3" xfId="34702" xr:uid="{1CA07CF2-7BDE-45F1-92AC-DDF77CAB4D52}"/>
    <cellStyle name="Comma 9 8 2 3" xfId="10167" xr:uid="{DE5EC203-1BD7-4624-AA2C-94648A290D2B}"/>
    <cellStyle name="Comma 9 8 2 3 2" xfId="20547" xr:uid="{0EEC206E-5183-4339-B9B9-11FE3578C47E}"/>
    <cellStyle name="Comma 9 8 2 3 2 2" xfId="47785" xr:uid="{6B567ADC-1B86-4A87-9F9E-C150838C34C2}"/>
    <cellStyle name="Comma 9 8 2 3 3" xfId="37535" xr:uid="{2EEE75D8-4546-43EF-AF14-571251AD7BFA}"/>
    <cellStyle name="Comma 9 8 2 4" xfId="27958" xr:uid="{95BC75CE-0711-4BC1-BD9E-7D664CCEE631}"/>
    <cellStyle name="Comma 9 8 2 4 2" xfId="54388" xr:uid="{0A40C778-25F1-4DBF-B240-2CCE4492748C}"/>
    <cellStyle name="Comma 9 8 2 5" xfId="25997" xr:uid="{17710307-FE02-4182-A128-FC962704A515}"/>
    <cellStyle name="Comma 9 8 2 6" xfId="14881" xr:uid="{4472C15A-D71A-4EE8-8C82-EB56A6D5583F}"/>
    <cellStyle name="Comma 9 8 2 6 2" xfId="42119" xr:uid="{17C6375A-E807-48E3-8123-1DCCDBC157D5}"/>
    <cellStyle name="Comma 9 8 2 7" xfId="30323" xr:uid="{7454CC16-7E64-4FB9-A97A-61EAB831D2DA}"/>
    <cellStyle name="Comma 9 8 3" xfId="3598" xr:uid="{9776630F-78B6-4DCF-A009-E64B9572A336}"/>
    <cellStyle name="Comma 9 8 4" xfId="25287" xr:uid="{8E7DC497-05A5-4E2D-9017-DA64BAD86675}"/>
    <cellStyle name="Comma 9 9" xfId="3929" xr:uid="{E19DC782-69F7-4D9B-915C-BAA4943FF82C}"/>
    <cellStyle name="Comma 9 9 2" xfId="8742" xr:uid="{0DE06448-FCBB-49C5-A8AA-6CA9D5F181DD}"/>
    <cellStyle name="Comma 9 9 2 2" xfId="19122" xr:uid="{66849442-90C3-4990-BCAA-4EE9D12A9E13}"/>
    <cellStyle name="Comma 9 9 2 2 2" xfId="46360" xr:uid="{CC925DFE-D832-4C55-98B1-F37DA5F90503}"/>
    <cellStyle name="Comma 9 9 2 3" xfId="36110" xr:uid="{91662CF0-35D1-42F7-9F7E-078F590DFC34}"/>
    <cellStyle name="Comma 9 9 3" xfId="11575" xr:uid="{0B3CA441-4FE1-4B7C-863F-D0D5700F435E}"/>
    <cellStyle name="Comma 9 9 3 2" xfId="21955" xr:uid="{A763BE79-59E6-42B9-A45C-B19B5A09EBE9}"/>
    <cellStyle name="Comma 9 9 3 2 2" xfId="49193" xr:uid="{F1EE5696-15A7-427C-8CA3-8BBCC01F5033}"/>
    <cellStyle name="Comma 9 9 3 3" xfId="38943" xr:uid="{AC264307-42F7-4C5A-8480-67E7FAF38BFB}"/>
    <cellStyle name="Comma 9 9 4" xfId="28087" xr:uid="{C7998D45-7753-47D5-9714-7CB202A261C2}"/>
    <cellStyle name="Comma 9 9 4 2" xfId="54486" xr:uid="{FCCBDD89-8C6D-40EC-ABAA-4B9AB6683776}"/>
    <cellStyle name="Comma 9 9 5" xfId="28716" xr:uid="{6DD023B0-7373-41CD-8124-E12F3FE5F9BB}"/>
    <cellStyle name="Comma 9 9 6" xfId="16289" xr:uid="{A4AACE2D-4CEE-4935-AF4E-526EC8FCADCC}"/>
    <cellStyle name="Comma 9 9 6 2" xfId="43527" xr:uid="{B3BE33E4-5FBC-4F69-834F-32549836285F}"/>
    <cellStyle name="Comma 9 9 7" xfId="31731" xr:uid="{5E75A827-110D-4A83-B24B-43A58207F109}"/>
    <cellStyle name="Currency 10" xfId="9546" xr:uid="{F286AA46-6106-4B82-B0EB-CFF28D391416}"/>
    <cellStyle name="Currency 10 2" xfId="19926" xr:uid="{A881A0EF-90A9-481D-B249-15B0074BFC08}"/>
    <cellStyle name="Currency 10 2 2" xfId="47164" xr:uid="{87A01BA3-600D-44F0-9539-E7F06A45130F}"/>
    <cellStyle name="Currency 10 3" xfId="36914" xr:uid="{49E79CF7-466A-4BC4-9EA4-B184F07469F8}"/>
    <cellStyle name="Currency 11" xfId="602" xr:uid="{3D10EF8B-F282-4E73-A09B-BB4E6648A0EA}"/>
    <cellStyle name="Currency 12" xfId="29702" xr:uid="{EE71C1C1-0AEE-4B6A-8889-0A8745454816}"/>
    <cellStyle name="Currency 2" xfId="7" xr:uid="{74B7E8C5-7FD1-46E9-9BBE-C75152508B6E}"/>
    <cellStyle name="Currency 2 2" xfId="603" xr:uid="{793C1ED1-CF46-4AB3-B9E4-D564A4AE84C8}"/>
    <cellStyle name="Currency 2 2 2" xfId="1893" xr:uid="{9E67FD27-9208-4935-AF9C-230461B2B4BB}"/>
    <cellStyle name="Currency 2 2 2 2" xfId="25556" xr:uid="{E43029AD-4FBC-4629-95AC-B1A713BF9135}"/>
    <cellStyle name="Currency 2 2 2 3" xfId="25794" xr:uid="{63E812A6-1792-41EB-9866-BE7DE0D47516}"/>
    <cellStyle name="Currency 2 2 3" xfId="1894" xr:uid="{1D1BF339-36A4-4EDC-BDA8-B32040A51845}"/>
    <cellStyle name="Currency 2 2 4" xfId="1892" xr:uid="{8BA760B7-E859-40D1-91E6-B9F5DC5D6D99}"/>
    <cellStyle name="Currency 2 3" xfId="604" xr:uid="{8E245FFA-985C-4B53-8183-6C737D433DC1}"/>
    <cellStyle name="Currency 2 4" xfId="605" xr:uid="{A7F0653D-3572-490F-BE6C-D23E9FB2E87B}"/>
    <cellStyle name="Currency 2 4 10" xfId="27065" xr:uid="{D1603342-F2B6-4A84-82D1-D87B6D8BB802}"/>
    <cellStyle name="Currency 2 4 11" xfId="14261" xr:uid="{D247B87A-1CF0-454A-BFC6-250391701433}"/>
    <cellStyle name="Currency 2 4 11 2" xfId="41499" xr:uid="{81AE8400-4E82-4628-BE18-0F845C717ADC}"/>
    <cellStyle name="Currency 2 4 12" xfId="29703" xr:uid="{C20DDBE1-8FD5-4B5F-ADEC-3FB399E94527}"/>
    <cellStyle name="Currency 2 4 2" xfId="606" xr:uid="{5A946A1A-F2B2-4279-ABFE-A3FABACCA2DE}"/>
    <cellStyle name="Currency 2 4 2 2" xfId="1897" xr:uid="{D5352933-D7D2-4867-846F-F4504770F595}"/>
    <cellStyle name="Currency 2 4 2 3" xfId="1898" xr:uid="{E19B5F0B-1B26-4356-A220-EF5F2A9F2C80}"/>
    <cellStyle name="Currency 2 4 2 4" xfId="1896" xr:uid="{5CF31B78-0F6D-4602-9E57-5E31F663804A}"/>
    <cellStyle name="Currency 2 4 2 5" xfId="6715" xr:uid="{35D3EA71-CBE7-47BF-9786-3C5D8C48F64F}"/>
    <cellStyle name="Currency 2 4 2 5 2" xfId="17095" xr:uid="{C50384DD-F7A6-4A0C-949E-CE86F5D98B4F}"/>
    <cellStyle name="Currency 2 4 2 5 2 2" xfId="44333" xr:uid="{87B38F9D-72CF-45EE-90FE-25E85DC34AB4}"/>
    <cellStyle name="Currency 2 4 2 5 3" xfId="34083" xr:uid="{3EC5C037-AF12-4E33-A1C6-E5F83D704111}"/>
    <cellStyle name="Currency 2 4 2 6" xfId="9548" xr:uid="{45982FD9-D18A-46EC-AF67-DCBC617A2602}"/>
    <cellStyle name="Currency 2 4 2 6 2" xfId="19928" xr:uid="{A784893E-F6E0-4F73-9B42-0FE07264A910}"/>
    <cellStyle name="Currency 2 4 2 6 2 2" xfId="47166" xr:uid="{E2F89DA2-2E3F-4D12-AA43-64640AD5554E}"/>
    <cellStyle name="Currency 2 4 2 6 3" xfId="36916" xr:uid="{E49DB58F-B566-4385-BC5A-AA0A95B857DC}"/>
    <cellStyle name="Currency 2 4 2 7" xfId="25218" xr:uid="{68A7028D-E2F8-4F75-89AC-26A182A7ECF9}"/>
    <cellStyle name="Currency 2 4 2 7 2" xfId="52234" xr:uid="{04A09665-0802-48E7-80BE-D4BBFA023DF5}"/>
    <cellStyle name="Currency 2 4 2 8" xfId="14262" xr:uid="{E22BF0A0-2ECA-4028-B216-421A4E1C08C1}"/>
    <cellStyle name="Currency 2 4 2 8 2" xfId="41500" xr:uid="{46E1079B-F4C0-4680-8628-43CADA241C00}"/>
    <cellStyle name="Currency 2 4 2 9" xfId="29704" xr:uid="{EDED7143-C8BC-4AF3-9098-C7626F7C6AEE}"/>
    <cellStyle name="Currency 2 4 3" xfId="1899" xr:uid="{BF5EC5E4-30BD-4212-BC3D-1E7FDDDBFBA9}"/>
    <cellStyle name="Currency 2 4 4" xfId="1900" xr:uid="{63CC41D8-4293-46A6-A519-393AA88D6A01}"/>
    <cellStyle name="Currency 2 4 5" xfId="1895" xr:uid="{7E7C83AF-A1AD-422C-959B-1B69BC1D6DA9}"/>
    <cellStyle name="Currency 2 4 6" xfId="6714" xr:uid="{121D7F6D-D9C4-4718-8EA3-F8ECD9E0284F}"/>
    <cellStyle name="Currency 2 4 6 2" xfId="17094" xr:uid="{6B3B6270-23CC-4A7C-BBE4-1EBAA661639D}"/>
    <cellStyle name="Currency 2 4 6 2 2" xfId="44332" xr:uid="{4FB8C5BB-8C7E-4B27-BC96-7DD90829E405}"/>
    <cellStyle name="Currency 2 4 6 3" xfId="34082" xr:uid="{2B729E9B-C533-4CEF-9482-0411A0203462}"/>
    <cellStyle name="Currency 2 4 7" xfId="9547" xr:uid="{F6EA4637-2F6D-4F4D-8E66-EB0631A1DD54}"/>
    <cellStyle name="Currency 2 4 7 2" xfId="19927" xr:uid="{2581882C-1E5C-4F72-A6BF-71F838C9DE87}"/>
    <cellStyle name="Currency 2 4 7 2 2" xfId="47165" xr:uid="{C5048D29-EC17-4E4F-8493-E18586B2A0F6}"/>
    <cellStyle name="Currency 2 4 7 3" xfId="36915" xr:uid="{8AD412C6-AC9E-4591-86B6-4A4F6D5B3052}"/>
    <cellStyle name="Currency 2 4 8" xfId="24666" xr:uid="{C3418AE2-6C42-4977-B8B2-1306A1A3EBA1}"/>
    <cellStyle name="Currency 2 4 8 2" xfId="51730" xr:uid="{C171C2BE-8F3C-422D-B6AE-999CC46D937B}"/>
    <cellStyle name="Currency 2 4 9" xfId="22934" xr:uid="{9737751E-F6B7-42BB-802F-FF4321817A38}"/>
    <cellStyle name="Currency 2 5" xfId="1901" xr:uid="{3760F40E-85EE-452F-8D14-A10E6F3E0A5F}"/>
    <cellStyle name="Currency 3" xfId="607" xr:uid="{87EF945E-DF32-405F-A0AA-03604F540AC1}"/>
    <cellStyle name="Currency 3 2" xfId="608" xr:uid="{3C361035-C8B1-4725-8656-CA932AE26F7E}"/>
    <cellStyle name="Currency 3 2 2" xfId="1903" xr:uid="{D09907A4-5AFE-4CFF-B54D-7B571FC5C451}"/>
    <cellStyle name="Currency 3 2 3" xfId="1904" xr:uid="{7E6C300D-3384-4420-A50C-3711FD790914}"/>
    <cellStyle name="Currency 3 2 4" xfId="1902" xr:uid="{22B75F16-9AAC-4B84-A806-6245D632F45B}"/>
    <cellStyle name="Currency 3 2 5" xfId="6716" xr:uid="{7456A7A5-ED97-4FF4-8248-9B1A4E3B79A7}"/>
    <cellStyle name="Currency 3 2 5 2" xfId="17096" xr:uid="{5683FB2C-526D-4C01-9E86-11940D15ECCC}"/>
    <cellStyle name="Currency 3 2 5 2 2" xfId="44334" xr:uid="{ACED4A85-8460-4F65-AE04-A5598DA69211}"/>
    <cellStyle name="Currency 3 2 5 3" xfId="34084" xr:uid="{CBB58756-595D-42C2-B529-F99C858EB001}"/>
    <cellStyle name="Currency 3 2 6" xfId="9549" xr:uid="{50D2452F-8C07-474B-82FF-B747261CFF23}"/>
    <cellStyle name="Currency 3 2 6 2" xfId="19929" xr:uid="{E703E20F-00AA-45B3-B0FA-B7942375555A}"/>
    <cellStyle name="Currency 3 2 6 2 2" xfId="47167" xr:uid="{E0E32502-D460-4297-813E-D8E239AF30F7}"/>
    <cellStyle name="Currency 3 2 6 3" xfId="36917" xr:uid="{A4F118C3-DDD7-43AA-88CD-35BF3F6FF5F6}"/>
    <cellStyle name="Currency 3 2 7" xfId="25650" xr:uid="{8199BDD9-7C83-42C7-A2C0-7CCDAE5A5891}"/>
    <cellStyle name="Currency 3 2 7 2" xfId="52630" xr:uid="{B6BAA0A2-0DA4-4154-9C31-E879BA7B4F2F}"/>
    <cellStyle name="Currency 3 2 8" xfId="14263" xr:uid="{4E42E07E-0952-48A5-B73E-134CA4439ACC}"/>
    <cellStyle name="Currency 3 2 8 2" xfId="41501" xr:uid="{B7F32E29-D468-4371-8CC6-6DF4CDA021EB}"/>
    <cellStyle name="Currency 3 2 9" xfId="29705" xr:uid="{DE85AEF7-A895-4FDF-B568-A83D99A310D9}"/>
    <cellStyle name="Currency 4" xfId="609" xr:uid="{0FD7C844-B1C7-422D-82B5-B33EC700102F}"/>
    <cellStyle name="Currency 4 10" xfId="610" xr:uid="{172451CF-6360-49A8-9153-46EE216E9131}"/>
    <cellStyle name="Currency 4 10 10" xfId="12715" xr:uid="{9391931E-5DC3-424D-BD03-7A0207401B7E}"/>
    <cellStyle name="Currency 4 10 10 2" xfId="39953" xr:uid="{1E3EA1D3-303F-4B80-B1D8-058CD94072DB}"/>
    <cellStyle name="Currency 4 10 11" xfId="29707" xr:uid="{BE786DD8-554F-4555-8753-638EE91832FB}"/>
    <cellStyle name="Currency 4 10 2" xfId="1907" xr:uid="{7335BDBE-88DB-45DF-9A97-7DD606CD994F}"/>
    <cellStyle name="Currency 4 10 2 2" xfId="3136" xr:uid="{0BD8ED62-EB4F-439F-A35C-2EC9AA7BFCA7}"/>
    <cellStyle name="Currency 4 10 2 2 2" xfId="8197" xr:uid="{7B4AF4A0-6246-4927-857C-7F9CAC478AF3}"/>
    <cellStyle name="Currency 4 10 2 2 2 2" xfId="18577" xr:uid="{2239BE08-EB08-4F8D-BA8C-74AD6F165D37}"/>
    <cellStyle name="Currency 4 10 2 2 2 2 2" xfId="45815" xr:uid="{8A13797F-3846-4631-B941-FD6C43EF8D38}"/>
    <cellStyle name="Currency 4 10 2 2 2 3" xfId="35565" xr:uid="{F66E6405-FC6E-4394-941C-0887D6CA12C9}"/>
    <cellStyle name="Currency 4 10 2 2 3" xfId="11030" xr:uid="{EF836748-47E5-4B70-ADC6-6C02ABC66E33}"/>
    <cellStyle name="Currency 4 10 2 2 3 2" xfId="21410" xr:uid="{F1FC50E2-4BAB-4A37-BDD3-FCFB5E83463C}"/>
    <cellStyle name="Currency 4 10 2 2 3 2 2" xfId="48648" xr:uid="{5C0AE1E0-D779-4605-8D55-6EEB8928C0B9}"/>
    <cellStyle name="Currency 4 10 2 2 3 3" xfId="38398" xr:uid="{B701D4A1-7B6B-418E-B1A0-60BE29A0E85D}"/>
    <cellStyle name="Currency 4 10 2 2 4" xfId="28702" xr:uid="{4732426A-E554-44D2-AE35-F1A21286D18B}"/>
    <cellStyle name="Currency 4 10 2 2 4 2" xfId="54974" xr:uid="{4B7A260D-461D-47C6-9118-17147267848C}"/>
    <cellStyle name="Currency 4 10 2 2 5" xfId="28036" xr:uid="{2BC5C75D-3A56-48D5-980E-9387FA64C18A}"/>
    <cellStyle name="Currency 4 10 2 2 6" xfId="15744" xr:uid="{E01DE469-81BD-472C-BED4-36782517F4A8}"/>
    <cellStyle name="Currency 4 10 2 2 6 2" xfId="42982" xr:uid="{3507A616-A335-4798-ABC9-477425E5A84E}"/>
    <cellStyle name="Currency 4 10 2 2 7" xfId="31186" xr:uid="{FB270B7C-E8AB-446A-BFA4-284D3B195B8A}"/>
    <cellStyle name="Currency 4 10 2 3" xfId="2104" xr:uid="{CB2DDC21-0671-444B-982A-EFABFA826BFA}"/>
    <cellStyle name="Currency 4 10 2 4" xfId="5693" xr:uid="{25FA00E8-639B-4F14-8BB3-C966E75F1D49}"/>
    <cellStyle name="Currency 4 10 2 5" xfId="25443" xr:uid="{BBF9B30C-F5AB-46B0-957D-F362BDC28C1F}"/>
    <cellStyle name="Currency 4 10 2 5 2" xfId="52440" xr:uid="{512C9B47-8A25-4D12-8F64-AD092985181C}"/>
    <cellStyle name="Currency 4 10 2 6" xfId="13631" xr:uid="{4CEAC766-072E-4D99-B729-CA4182FE7239}"/>
    <cellStyle name="Currency 4 10 2 6 2" xfId="40869" xr:uid="{A671F40C-1C54-4E9F-991E-0313C9D87CDA}"/>
    <cellStyle name="Currency 4 10 3" xfId="1908" xr:uid="{85E9D0DA-0498-4D48-86F5-AAE82413A8F8}"/>
    <cellStyle name="Currency 4 10 3 2" xfId="24767" xr:uid="{C4364991-F61C-4AED-B415-D0B693DCF4EC}"/>
    <cellStyle name="Currency 4 10 3 3" xfId="24564" xr:uid="{7EFF2022-DF71-4C43-8703-30A3AF1D5EED}"/>
    <cellStyle name="Currency 4 10 3 3 2" xfId="51634" xr:uid="{A77559E8-3644-4FBC-ABAB-25294EAEC4BC}"/>
    <cellStyle name="Currency 4 10 4" xfId="1906" xr:uid="{51068EF4-0D2D-43BB-9700-0199A78EF851}"/>
    <cellStyle name="Currency 4 10 4 2" xfId="24317" xr:uid="{470A16B2-6442-458A-A8CC-F28DD24FD712}"/>
    <cellStyle name="Currency 4 10 4 3" xfId="23812" xr:uid="{91B28A2B-2247-492C-BA9C-30128CCE8643}"/>
    <cellStyle name="Currency 4 10 4 3 2" xfId="50952" xr:uid="{E64CA6C6-3A3C-4A7B-A69B-E6145E6A0D94}"/>
    <cellStyle name="Currency 4 10 5" xfId="4188" xr:uid="{7CD09764-3FB0-4329-994C-098436A162E3}"/>
    <cellStyle name="Currency 4 10 5 2" xfId="8941" xr:uid="{102E095E-3880-4F07-83C0-CB7EB3B25D89}"/>
    <cellStyle name="Currency 4 10 5 2 2" xfId="19321" xr:uid="{D4E2D71C-10B5-455C-8492-E7DB369DD030}"/>
    <cellStyle name="Currency 4 10 5 2 2 2" xfId="46559" xr:uid="{47B7BBC7-666C-4FEC-8DAF-BCC3CC1FAD13}"/>
    <cellStyle name="Currency 4 10 5 2 3" xfId="36309" xr:uid="{2197CF60-37F7-4EE4-9DC7-E0A9A0180AF8}"/>
    <cellStyle name="Currency 4 10 5 3" xfId="11774" xr:uid="{D72513AD-F350-4A9A-95B0-119DBAC99F3D}"/>
    <cellStyle name="Currency 4 10 5 3 2" xfId="22154" xr:uid="{641949C6-A382-443C-BBA0-D9A7C1F5118F}"/>
    <cellStyle name="Currency 4 10 5 3 2 2" xfId="49392" xr:uid="{2D9BEAD2-DC21-499C-8BD3-A1AFE070B769}"/>
    <cellStyle name="Currency 4 10 5 3 3" xfId="39142" xr:uid="{BACFC837-8589-429C-8967-46E59FB6A9E7}"/>
    <cellStyle name="Currency 4 10 5 4" xfId="25984" xr:uid="{85E0829E-D110-4561-86A1-856E5B059C89}"/>
    <cellStyle name="Currency 4 10 5 4 2" xfId="52864" xr:uid="{2A7EC934-8526-4EB1-A0C8-0EB5A7E48A71}"/>
    <cellStyle name="Currency 4 10 5 5" xfId="28240" xr:uid="{4FF0495A-8DBA-4529-8BAA-78292D9B045C}"/>
    <cellStyle name="Currency 4 10 5 6" xfId="16488" xr:uid="{9D8D7A1B-0B8E-4C61-AD17-C0978B43F9FF}"/>
    <cellStyle name="Currency 4 10 5 6 2" xfId="43726" xr:uid="{3AEB65A3-C4EC-4E58-90EE-240D2DDD4609}"/>
    <cellStyle name="Currency 4 10 5 7" xfId="31930" xr:uid="{5242F650-D86F-4723-93A9-597C5E1D0493}"/>
    <cellStyle name="Currency 4 10 6" xfId="4970" xr:uid="{1D99C2AF-5A4A-4331-8258-3D8B63656179}"/>
    <cellStyle name="Currency 4 10 6 2" xfId="28071" xr:uid="{25045B5E-5794-490B-89D5-ED4141B6FFF2}"/>
    <cellStyle name="Currency 4 10 6 2 2" xfId="54476" xr:uid="{E5F13130-C56E-486A-8496-BE1CBCB3EBE4}"/>
    <cellStyle name="Currency 4 10 6 3" xfId="28472" xr:uid="{3975B14F-F075-4BCE-8BA7-82BDB5B80248}"/>
    <cellStyle name="Currency 4 10 6 4" xfId="14265" xr:uid="{0B08F05C-E116-481F-9070-01B683D9B077}"/>
    <cellStyle name="Currency 4 10 6 4 2" xfId="41503" xr:uid="{A869F98B-71F7-4EDC-B77C-02BAE90FB19B}"/>
    <cellStyle name="Currency 4 10 6 5" xfId="32534" xr:uid="{EE1E54ED-02CE-415F-A6FE-3A4AC05944EA}"/>
    <cellStyle name="Currency 4 10 7" xfId="6718" xr:uid="{CA2FFD82-DC7D-41CA-840E-DD7C64EA4345}"/>
    <cellStyle name="Currency 4 10 7 2" xfId="17098" xr:uid="{E5522A97-0F64-4E3E-81CB-B684EFBA9488}"/>
    <cellStyle name="Currency 4 10 7 2 2" xfId="44336" xr:uid="{06214089-6095-4CD3-A30E-4DEF418CE71F}"/>
    <cellStyle name="Currency 4 10 7 3" xfId="34086" xr:uid="{7574A22B-8F93-491B-A968-285D9749F10A}"/>
    <cellStyle name="Currency 4 10 8" xfId="9551" xr:uid="{BD7335AF-3BE5-4239-A75C-604060C8C6FE}"/>
    <cellStyle name="Currency 4 10 8 2" xfId="19931" xr:uid="{6205986C-D443-4982-8992-30A2E211D980}"/>
    <cellStyle name="Currency 4 10 8 2 2" xfId="47169" xr:uid="{EE52B5BA-584F-4EF0-9C48-088566EB6986}"/>
    <cellStyle name="Currency 4 10 8 3" xfId="36919" xr:uid="{C009751D-87D7-4F7E-ACA2-0C80CE731BB2}"/>
    <cellStyle name="Currency 4 10 9" xfId="24315" xr:uid="{974F2052-F4AB-4CE7-9798-3D67E5E9C08C}"/>
    <cellStyle name="Currency 4 10 9 2" xfId="51409" xr:uid="{72D75305-0905-4D94-A8A3-34369D1858A3}"/>
    <cellStyle name="Currency 4 11" xfId="611" xr:uid="{669940F0-9A59-4641-A806-9B2F014FDED1}"/>
    <cellStyle name="Currency 4 11 10" xfId="29708" xr:uid="{8FB20901-0DA2-4CBC-973D-14CBA74F3ADA}"/>
    <cellStyle name="Currency 4 11 2" xfId="1910" xr:uid="{F49867DB-CD55-4D31-9C0F-3A4096CF2F8C}"/>
    <cellStyle name="Currency 4 11 2 2" xfId="25703" xr:uid="{E0BCBBAD-EF2A-4CB6-B74A-59B34940C057}"/>
    <cellStyle name="Currency 4 11 2 3" xfId="22824" xr:uid="{C35B2F3B-F4CD-4C3B-879B-6D318FEEB5B0}"/>
    <cellStyle name="Currency 4 11 2 3 2" xfId="50045" xr:uid="{652A6E9B-B7D3-4983-97FB-CBA6E8A1DC7A}"/>
    <cellStyle name="Currency 4 11 3" xfId="1911" xr:uid="{3212B381-DA8D-4955-BBB3-3557F730A73D}"/>
    <cellStyle name="Currency 4 11 4" xfId="1909" xr:uid="{57E2C3F6-4C16-473A-9B45-70D8AA61DAFD}"/>
    <cellStyle name="Currency 4 11 5" xfId="4971" xr:uid="{719378AC-240C-423A-8AA7-9D27E8C597C6}"/>
    <cellStyle name="Currency 4 11 5 2" xfId="14266" xr:uid="{16164F69-7A8C-45ED-9968-FDB346675963}"/>
    <cellStyle name="Currency 4 11 5 2 2" xfId="41504" xr:uid="{69D64494-6688-4123-B2E9-2826F8EE76CB}"/>
    <cellStyle name="Currency 4 11 5 3" xfId="32535" xr:uid="{6E91B609-B9AB-4505-978B-D940962D33D7}"/>
    <cellStyle name="Currency 4 11 6" xfId="6719" xr:uid="{774A5D6A-C9C3-4C30-BC79-95B5EECD6B97}"/>
    <cellStyle name="Currency 4 11 6 2" xfId="17099" xr:uid="{58D1E207-C496-4954-BA12-1B8A24662C45}"/>
    <cellStyle name="Currency 4 11 6 2 2" xfId="44337" xr:uid="{90C65573-DFB8-4085-8BC7-7357EF393DD8}"/>
    <cellStyle name="Currency 4 11 6 3" xfId="34087" xr:uid="{3CDBF7A5-8BC6-4AC1-B6F9-6CDF0FFD055C}"/>
    <cellStyle name="Currency 4 11 7" xfId="9552" xr:uid="{BBF2CFC7-59B8-473A-AA26-46652D43EB26}"/>
    <cellStyle name="Currency 4 11 7 2" xfId="19932" xr:uid="{22D9B645-1A14-4BA1-9DD6-04DE01FA1310}"/>
    <cellStyle name="Currency 4 11 7 2 2" xfId="47170" xr:uid="{6DB2BE50-15A5-4362-A0D1-00D90C2025D7}"/>
    <cellStyle name="Currency 4 11 7 3" xfId="36920" xr:uid="{BAE1890A-B7FE-423F-A9E3-61AB5201F27F}"/>
    <cellStyle name="Currency 4 11 8" xfId="25153" xr:uid="{79530744-E947-41BD-BBB6-88BB50D15511}"/>
    <cellStyle name="Currency 4 11 8 2" xfId="52172" xr:uid="{D1F0F701-D0A5-4A95-875D-59143580EAC1}"/>
    <cellStyle name="Currency 4 11 9" xfId="13413" xr:uid="{C6205E22-9A90-46E5-B502-29B44DDA89E3}"/>
    <cellStyle name="Currency 4 11 9 2" xfId="40651" xr:uid="{ABAAA74F-A732-4992-99C8-227EBF7C1CA8}"/>
    <cellStyle name="Currency 4 12" xfId="1912" xr:uid="{15E46729-11AC-4543-AFF5-A27F3AE4F738}"/>
    <cellStyle name="Currency 4 12 2" xfId="2487" xr:uid="{550BB642-38EC-4A01-A77E-94403CD0F4AF}"/>
    <cellStyle name="Currency 4 12 2 2" xfId="7593" xr:uid="{108312E5-E684-4B12-891C-9A57F917431D}"/>
    <cellStyle name="Currency 4 12 2 2 2" xfId="17973" xr:uid="{CECD7708-1E75-4AE3-A753-C7C902E8CF00}"/>
    <cellStyle name="Currency 4 12 2 2 2 2" xfId="45211" xr:uid="{6D8698FD-8D5B-4964-BD4B-9D497130029F}"/>
    <cellStyle name="Currency 4 12 2 2 3" xfId="34961" xr:uid="{AE4252E3-6BAE-42D5-A34E-DCF076646944}"/>
    <cellStyle name="Currency 4 12 2 3" xfId="10426" xr:uid="{82E02BDA-FF64-4667-BDD3-78B363C57A2A}"/>
    <cellStyle name="Currency 4 12 2 3 2" xfId="20806" xr:uid="{92907A77-7D8A-4289-BA24-27FB771DBB30}"/>
    <cellStyle name="Currency 4 12 2 3 2 2" xfId="48044" xr:uid="{538621B7-6C2E-4FEE-B9CF-E1BFCE408708}"/>
    <cellStyle name="Currency 4 12 2 3 3" xfId="37794" xr:uid="{3B094FFC-25EF-49A0-83D1-890F955F8849}"/>
    <cellStyle name="Currency 4 12 2 4" xfId="15140" xr:uid="{FC9E0409-4F44-4F23-8CCE-2CBCB9FE779D}"/>
    <cellStyle name="Currency 4 12 2 4 2" xfId="42378" xr:uid="{64272EF0-FCE1-443F-ADA9-F9879C8C76BD}"/>
    <cellStyle name="Currency 4 12 2 5" xfId="30582" xr:uid="{F88CC33D-D115-4CF7-B12D-D0130BA6C7A5}"/>
    <cellStyle name="Currency 4 12 3" xfId="3658" xr:uid="{29C1D9E0-4570-4F13-84D9-CDFC07D6D31D}"/>
    <cellStyle name="Currency 4 12 4" xfId="5694" xr:uid="{98EFC3B0-F18B-4BF0-BAAF-D4D72224319D}"/>
    <cellStyle name="Currency 4 12 5" xfId="22794" xr:uid="{B90D23CC-9B4B-4F31-A05B-74226634737D}"/>
    <cellStyle name="Currency 4 12 5 2" xfId="50018" xr:uid="{6C83DC8F-16AC-4B4D-B432-3E5E202A0E57}"/>
    <cellStyle name="Currency 4 12 6" xfId="12855" xr:uid="{A373E128-5BB0-430B-828F-9C09FCD74E38}"/>
    <cellStyle name="Currency 4 12 6 2" xfId="40093" xr:uid="{86D33647-FE33-4BFD-80EF-09B7EBD90E6F}"/>
    <cellStyle name="Currency 4 13" xfId="1913" xr:uid="{C246EAF3-C4DD-4AE8-9950-1E9D806807A6}"/>
    <cellStyle name="Currency 4 13 2" xfId="2217" xr:uid="{9150B3EB-64F4-4777-B521-0BC774B7CCAA}"/>
    <cellStyle name="Currency 4 13 2 2" xfId="7325" xr:uid="{33E8122B-7945-4414-B49D-15492B52560F}"/>
    <cellStyle name="Currency 4 13 2 2 2" xfId="17705" xr:uid="{6ABA27CE-2BB0-45E0-91C6-87BCACDAD5D6}"/>
    <cellStyle name="Currency 4 13 2 2 2 2" xfId="44943" xr:uid="{4873E7DA-0466-413E-9737-76B923C0B457}"/>
    <cellStyle name="Currency 4 13 2 2 3" xfId="34693" xr:uid="{0A6808D9-92F6-4AD1-8457-18347E7DCFC6}"/>
    <cellStyle name="Currency 4 13 2 3" xfId="10158" xr:uid="{537F0DCF-EA45-45F7-A278-D8970B3CC7E8}"/>
    <cellStyle name="Currency 4 13 2 3 2" xfId="20538" xr:uid="{3FE273B8-72BC-485A-A1B2-072E79ED348F}"/>
    <cellStyle name="Currency 4 13 2 3 2 2" xfId="47776" xr:uid="{497E17D8-8A79-443C-95E2-7D7EEAAB4E22}"/>
    <cellStyle name="Currency 4 13 2 3 3" xfId="37526" xr:uid="{2552CEB4-F11F-41BF-A23D-D6D636CE35E8}"/>
    <cellStyle name="Currency 4 13 2 4" xfId="28330" xr:uid="{A51E5ACE-5427-46F5-ACF9-DF619F709927}"/>
    <cellStyle name="Currency 4 13 2 4 2" xfId="54677" xr:uid="{30CD35FE-6E60-4F72-A47C-EFE8BD9CBD11}"/>
    <cellStyle name="Currency 4 13 2 5" xfId="27371" xr:uid="{E72B49C8-9157-4076-B4EE-26CECC7D98C9}"/>
    <cellStyle name="Currency 4 13 2 6" xfId="14872" xr:uid="{7E8D4A27-FFFE-4324-8712-2F3148F8054D}"/>
    <cellStyle name="Currency 4 13 2 6 2" xfId="42110" xr:uid="{EA02E905-1CB1-40AD-AC76-ED9FDDC9AB63}"/>
    <cellStyle name="Currency 4 13 2 7" xfId="30314" xr:uid="{BDFA5AFE-F7E4-4422-9557-4E96BB437517}"/>
    <cellStyle name="Currency 4 13 3" xfId="2129" xr:uid="{7911F95C-168D-4B9F-90CE-0BF47FBC7BDD}"/>
    <cellStyle name="Currency 4 13 4" xfId="23412" xr:uid="{E49024D9-919C-439B-B4E7-7541BB0F3063}"/>
    <cellStyle name="Currency 4 14" xfId="1905" xr:uid="{8BF787E6-5216-444A-893C-4BF0549542C5}"/>
    <cellStyle name="Currency 4 14 2" xfId="25836" xr:uid="{74526507-8F1B-4B64-8E69-1EB37243AF41}"/>
    <cellStyle name="Currency 4 14 3" xfId="25809" xr:uid="{A4635EDC-04AD-4724-8134-D295D9FAAEBF}"/>
    <cellStyle name="Currency 4 14 3 2" xfId="52743" xr:uid="{1A820363-D30E-45A8-8FDE-C6436081776B}"/>
    <cellStyle name="Currency 4 15" xfId="3933" xr:uid="{A72CBF52-4CC8-4867-BF1B-9C020DC4F763}"/>
    <cellStyle name="Currency 4 15 2" xfId="8746" xr:uid="{962D8579-E080-4C16-B319-94FE88E61D14}"/>
    <cellStyle name="Currency 4 15 2 2" xfId="19126" xr:uid="{5DC61648-8DE3-4B85-A374-E70B8C2D2F20}"/>
    <cellStyle name="Currency 4 15 2 2 2" xfId="46364" xr:uid="{3EDE7810-FA78-4366-A697-30A339652BF7}"/>
    <cellStyle name="Currency 4 15 2 3" xfId="36114" xr:uid="{E9779A94-A5BA-4934-89A8-46A23D5592DF}"/>
    <cellStyle name="Currency 4 15 3" xfId="11579" xr:uid="{32C5FDE2-2A42-41CE-8E0B-09FDB5830856}"/>
    <cellStyle name="Currency 4 15 3 2" xfId="21959" xr:uid="{CA2DE64F-E4DD-40F9-9758-B9DBA8654ED2}"/>
    <cellStyle name="Currency 4 15 3 2 2" xfId="49197" xr:uid="{9572E33D-1CFA-46D0-B08F-32B60E004946}"/>
    <cellStyle name="Currency 4 15 3 3" xfId="38947" xr:uid="{1EA06017-EA05-4E53-AEC2-931283D7D593}"/>
    <cellStyle name="Currency 4 15 4" xfId="27328" xr:uid="{49917AC2-E603-42D6-BAC1-D9775BB1EB17}"/>
    <cellStyle name="Currency 4 15 4 2" xfId="53899" xr:uid="{74E950FF-6750-4F8F-A514-78D74F541AFD}"/>
    <cellStyle name="Currency 4 15 5" xfId="26552" xr:uid="{047FE3B9-0AE4-445C-8AF8-9E99B4CE4839}"/>
    <cellStyle name="Currency 4 15 6" xfId="16293" xr:uid="{A9D43A15-8E48-4C8B-AF9C-5CF2129022B3}"/>
    <cellStyle name="Currency 4 15 6 2" xfId="43531" xr:uid="{D727B958-94C0-4AF5-9257-AA7EF6FD9F17}"/>
    <cellStyle name="Currency 4 15 7" xfId="31735" xr:uid="{712082EF-9D08-41A1-942C-C0D288925C2C}"/>
    <cellStyle name="Currency 4 16" xfId="4969" xr:uid="{0360D8DB-8F22-4849-BED4-9444E533AC12}"/>
    <cellStyle name="Currency 4 16 2" xfId="27624" xr:uid="{98E21730-811D-48F7-99FD-F7A476E32F12}"/>
    <cellStyle name="Currency 4 16 2 2" xfId="54121" xr:uid="{BC022B68-EE21-4362-B3A4-4D13D0C476B6}"/>
    <cellStyle name="Currency 4 16 3" xfId="26874" xr:uid="{311B3223-5A25-4796-A3FE-9664A1E2D075}"/>
    <cellStyle name="Currency 4 16 4" xfId="14264" xr:uid="{E1F94D1B-5CD2-46DD-8A25-5C0E3DD10E53}"/>
    <cellStyle name="Currency 4 16 4 2" xfId="41502" xr:uid="{412B31C1-E226-4784-B781-31F8E706231D}"/>
    <cellStyle name="Currency 4 16 5" xfId="32533" xr:uid="{660F8F48-7C7B-4F9F-8C3A-C7E84087796E}"/>
    <cellStyle name="Currency 4 17" xfId="6717" xr:uid="{1EB24A77-E856-408C-88C9-2864A406CA8E}"/>
    <cellStyle name="Currency 4 17 2" xfId="17097" xr:uid="{757674F4-25D0-4426-8757-163A113E486F}"/>
    <cellStyle name="Currency 4 17 2 2" xfId="44335" xr:uid="{1CBA3839-4540-46E4-8350-212E026637E4}"/>
    <cellStyle name="Currency 4 17 3" xfId="34085" xr:uid="{19B968A2-B8A1-4988-BD1B-A7A1E22117E8}"/>
    <cellStyle name="Currency 4 18" xfId="9550" xr:uid="{A5A3E22A-171C-4F1A-A253-8A1B6563BAE3}"/>
    <cellStyle name="Currency 4 18 2" xfId="19930" xr:uid="{938E85E1-2516-41C3-A414-8017D52428D8}"/>
    <cellStyle name="Currency 4 18 2 2" xfId="47168" xr:uid="{B7F8AB61-DEE2-4A41-A539-9C368CC2DEC5}"/>
    <cellStyle name="Currency 4 18 3" xfId="36918" xr:uid="{CF876F3D-66E8-439E-836B-B2B2D2EAFDF2}"/>
    <cellStyle name="Currency 4 19" xfId="22877" xr:uid="{181B5A82-175B-4A43-B6E5-DC9ECEDC5233}"/>
    <cellStyle name="Currency 4 19 2" xfId="50096" xr:uid="{8B1F0BC9-C51A-4B16-BCAC-6091BBBF6C0C}"/>
    <cellStyle name="Currency 4 2" xfId="612" xr:uid="{B8CA928B-7267-442B-85DB-1645D25AB6C4}"/>
    <cellStyle name="Currency 4 2 10" xfId="4972" xr:uid="{CF5F6022-F331-404B-86B7-E35DA5DF0B01}"/>
    <cellStyle name="Currency 4 2 10 2" xfId="27687" xr:uid="{886C4183-CDB9-4588-A859-E89C640D97D3}"/>
    <cellStyle name="Currency 4 2 10 2 2" xfId="54168" xr:uid="{720525E0-9FB3-44B2-859E-69E0C61D9895}"/>
    <cellStyle name="Currency 4 2 10 3" xfId="26944" xr:uid="{3D8553D1-D418-4A3F-973F-32D43E9C44A1}"/>
    <cellStyle name="Currency 4 2 10 4" xfId="14267" xr:uid="{59184E6A-412F-4F5F-9BBB-6CE7C08D3457}"/>
    <cellStyle name="Currency 4 2 10 4 2" xfId="41505" xr:uid="{4A627E0C-17B2-4CAD-AB4E-E5EF51649AC8}"/>
    <cellStyle name="Currency 4 2 10 5" xfId="32536" xr:uid="{8A32F392-E28F-42FD-B22E-83C1EB4E4898}"/>
    <cellStyle name="Currency 4 2 11" xfId="6720" xr:uid="{909B8B98-F3FE-495A-9968-D6D6C8DC9FBC}"/>
    <cellStyle name="Currency 4 2 11 2" xfId="17100" xr:uid="{C15F4D35-0CF3-4D92-B90F-C9B22AAE3F88}"/>
    <cellStyle name="Currency 4 2 11 2 2" xfId="44338" xr:uid="{04361E04-7433-4C66-BE8A-66C164DD32BE}"/>
    <cellStyle name="Currency 4 2 11 3" xfId="34088" xr:uid="{383F84F9-B85E-4C57-8A13-F693065D8D14}"/>
    <cellStyle name="Currency 4 2 12" xfId="9553" xr:uid="{2449AA47-EF98-4E3A-A143-E9A015900289}"/>
    <cellStyle name="Currency 4 2 12 2" xfId="19933" xr:uid="{48490FCD-3199-45C6-A899-A950C72A164F}"/>
    <cellStyle name="Currency 4 2 12 2 2" xfId="47171" xr:uid="{F382645B-735B-4820-9A9F-930EEBA7FF3A}"/>
    <cellStyle name="Currency 4 2 12 3" xfId="36921" xr:uid="{DCF5523E-545C-4E96-8CC7-449FDBEC738A}"/>
    <cellStyle name="Currency 4 2 13" xfId="23339" xr:uid="{AEB3564D-B364-4669-9089-58D8EBE07046}"/>
    <cellStyle name="Currency 4 2 13 2" xfId="50519" xr:uid="{31CBB14F-63F6-422B-A58E-009ECE36EF0A}"/>
    <cellStyle name="Currency 4 2 14" xfId="12453" xr:uid="{DB9F0343-B5B5-4A32-9FB1-6CD03CCA9E69}"/>
    <cellStyle name="Currency 4 2 14 2" xfId="39691" xr:uid="{0849CAD3-842C-411E-B368-7F71474B052E}"/>
    <cellStyle name="Currency 4 2 15" xfId="29709" xr:uid="{80E72037-6CD4-4977-96DE-058B45AB2480}"/>
    <cellStyle name="Currency 4 2 2" xfId="613" xr:uid="{49550BC5-9E09-4BA7-A48C-FF94497C1C81}"/>
    <cellStyle name="Currency 4 2 2 10" xfId="6721" xr:uid="{B883B6F1-409F-4941-838C-FD2BB0945C90}"/>
    <cellStyle name="Currency 4 2 2 10 2" xfId="17101" xr:uid="{9BEDFA19-BB20-4BD2-968E-CC526E39232D}"/>
    <cellStyle name="Currency 4 2 2 10 2 2" xfId="44339" xr:uid="{39847AFA-7EAB-4167-AB48-7A95A8F53816}"/>
    <cellStyle name="Currency 4 2 2 10 3" xfId="34089" xr:uid="{81051187-93C7-4A3E-85C1-6CF75E2DB04A}"/>
    <cellStyle name="Currency 4 2 2 11" xfId="9554" xr:uid="{F6BB9E9F-2ABD-4FF4-83C0-D069056EC7F6}"/>
    <cellStyle name="Currency 4 2 2 11 2" xfId="19934" xr:uid="{E842CBC9-1F31-4F2B-B2EA-B14516665A6A}"/>
    <cellStyle name="Currency 4 2 2 11 2 2" xfId="47172" xr:uid="{BC731029-BEC6-4190-830B-9CB43D91255A}"/>
    <cellStyle name="Currency 4 2 2 11 3" xfId="36922" xr:uid="{073F76C9-81FF-4D75-94E0-1332F576F50B}"/>
    <cellStyle name="Currency 4 2 2 12" xfId="24868" xr:uid="{748BB357-FDB8-4E7D-AB1A-11B81BFF0E46}"/>
    <cellStyle name="Currency 4 2 2 12 2" xfId="51912" xr:uid="{919529BD-1566-42D2-BD5A-6C671ED198F9}"/>
    <cellStyle name="Currency 4 2 2 13" xfId="12513" xr:uid="{53855389-47FF-43E0-9248-8E6466ADC234}"/>
    <cellStyle name="Currency 4 2 2 13 2" xfId="39751" xr:uid="{6D8657C6-AC95-4BE9-8F6A-DDEFEB92A6A3}"/>
    <cellStyle name="Currency 4 2 2 14" xfId="29710" xr:uid="{6784F265-EF1B-48FC-A7EE-A624435C2035}"/>
    <cellStyle name="Currency 4 2 2 2" xfId="614" xr:uid="{92B7B785-98C4-41BC-9C08-6C09A4735215}"/>
    <cellStyle name="Currency 4 2 2 2 10" xfId="9555" xr:uid="{F27C119D-55BC-4DA8-8B5A-D991B17164B5}"/>
    <cellStyle name="Currency 4 2 2 2 10 2" xfId="19935" xr:uid="{D03CC718-F1A8-4AA8-AEDB-AD5C7BC741A1}"/>
    <cellStyle name="Currency 4 2 2 2 10 2 2" xfId="47173" xr:uid="{B9687FDB-102C-4965-B9B9-5B876EE6A4F5}"/>
    <cellStyle name="Currency 4 2 2 2 10 3" xfId="36923" xr:uid="{F5D920CD-B91C-4D08-AFD5-550BB4EE747D}"/>
    <cellStyle name="Currency 4 2 2 2 11" xfId="23829" xr:uid="{16C4E525-9695-4642-8BC7-58B42FD3A398}"/>
    <cellStyle name="Currency 4 2 2 2 11 2" xfId="50967" xr:uid="{DFCEBF9E-52EA-4E45-B910-67EF40A9EA7D}"/>
    <cellStyle name="Currency 4 2 2 2 12" xfId="12559" xr:uid="{9C37A859-66D7-48C3-9A53-4924832170DE}"/>
    <cellStyle name="Currency 4 2 2 2 12 2" xfId="39797" xr:uid="{3B2886C0-4535-430B-82DC-A680F03F770D}"/>
    <cellStyle name="Currency 4 2 2 2 13" xfId="29711" xr:uid="{2404EF5A-1F39-4752-8789-52BEE0AEC24A}"/>
    <cellStyle name="Currency 4 2 2 2 2" xfId="1917" xr:uid="{E4729075-90FC-4884-9841-295FD22E2FC3}"/>
    <cellStyle name="Currency 4 2 2 2 2 2" xfId="3138" xr:uid="{6315DAB5-7C02-448A-8478-70D6D7CB2038}"/>
    <cellStyle name="Currency 4 2 2 2 2 2 2" xfId="6204" xr:uid="{3C15D039-E4CC-477D-9493-90E4A1A54EBE}"/>
    <cellStyle name="Currency 4 2 2 2 2 2 2 2" xfId="28309" xr:uid="{3BB1AC0A-E746-4E4C-B3F3-9A63713AEF41}"/>
    <cellStyle name="Currency 4 2 2 2 2 2 2 3" xfId="28352" xr:uid="{BCE78195-DFD4-43A1-8E62-107A39499AE9}"/>
    <cellStyle name="Currency 4 2 2 2 2 2 2 3 2" xfId="54697" xr:uid="{FB7879A8-79BE-4B3D-9551-80AD0634A8C2}"/>
    <cellStyle name="Currency 4 2 2 2 2 2 2 4" xfId="15746" xr:uid="{51BC55C1-FDA3-48A3-8D9A-04B9195CD2BD}"/>
    <cellStyle name="Currency 4 2 2 2 2 2 2 4 2" xfId="42984" xr:uid="{FADB4239-5BB6-4A9B-BF0A-867054DC9063}"/>
    <cellStyle name="Currency 4 2 2 2 2 2 2 5" xfId="33572" xr:uid="{67A5A572-DF48-47CE-8A78-E0E8B0208544}"/>
    <cellStyle name="Currency 4 2 2 2 2 2 3" xfId="8199" xr:uid="{68F8BB85-F620-42A0-A6F6-72CF299F4546}"/>
    <cellStyle name="Currency 4 2 2 2 2 2 3 2" xfId="18579" xr:uid="{EF5F8FAE-15B6-4E7B-918F-479FC6C0B239}"/>
    <cellStyle name="Currency 4 2 2 2 2 2 3 2 2" xfId="45817" xr:uid="{CFE5901D-5380-43E1-937B-0063D5C1C3DD}"/>
    <cellStyle name="Currency 4 2 2 2 2 2 3 3" xfId="35567" xr:uid="{036E0213-E4CC-4681-83D2-9FDB08DEC1D1}"/>
    <cellStyle name="Currency 4 2 2 2 2 2 4" xfId="11032" xr:uid="{EF0D16DC-F867-440F-9C95-954AA5D2145D}"/>
    <cellStyle name="Currency 4 2 2 2 2 2 4 2" xfId="21412" xr:uid="{1A57FB61-B48F-4B58-9300-2A6B5E486812}"/>
    <cellStyle name="Currency 4 2 2 2 2 2 4 2 2" xfId="48650" xr:uid="{1CCADB15-5840-4515-BCF5-203E7E426791}"/>
    <cellStyle name="Currency 4 2 2 2 2 2 4 3" xfId="38400" xr:uid="{D4E72264-707A-4621-96C5-419726610FD8}"/>
    <cellStyle name="Currency 4 2 2 2 2 2 5" xfId="25321" xr:uid="{0BC6412D-70CD-4183-836E-66B53F5BF6FD}"/>
    <cellStyle name="Currency 4 2 2 2 2 2 5 2" xfId="52326" xr:uid="{83C717AA-098A-4F03-9672-6B5E3291D188}"/>
    <cellStyle name="Currency 4 2 2 2 2 2 6" xfId="27243" xr:uid="{0A7C654C-DACC-42D6-B194-4877289507CB}"/>
    <cellStyle name="Currency 4 2 2 2 2 2 7" xfId="13633" xr:uid="{B5C645EF-72CD-47E6-9D39-D0733FEC8867}"/>
    <cellStyle name="Currency 4 2 2 2 2 2 7 2" xfId="40871" xr:uid="{FE3F99EE-6887-4F5B-B38A-EC85ABBC0810}"/>
    <cellStyle name="Currency 4 2 2 2 2 2 8" xfId="31188" xr:uid="{ED740FBE-B3BF-419B-92E8-B6BF06296E6D}"/>
    <cellStyle name="Currency 4 2 2 2 2 3" xfId="2745" xr:uid="{3D14B78E-0DDD-4332-BB40-EB9F9D6160CE}"/>
    <cellStyle name="Currency 4 2 2 2 2 3 2" xfId="7850" xr:uid="{EBA073D5-A880-4F73-9BE8-E5E9203EE00A}"/>
    <cellStyle name="Currency 4 2 2 2 2 3 2 2" xfId="28039" xr:uid="{163BCC02-D650-4AB8-AD74-23F07641BC86}"/>
    <cellStyle name="Currency 4 2 2 2 2 3 2 2 2" xfId="54451" xr:uid="{9032C09C-A0A2-4F54-B9E5-FC8EE8D6B9D0}"/>
    <cellStyle name="Currency 4 2 2 2 2 3 2 3" xfId="27501" xr:uid="{BA9A2BC2-D4F9-404F-8086-F9EB298525D3}"/>
    <cellStyle name="Currency 4 2 2 2 2 3 2 4" xfId="18230" xr:uid="{D54DD89F-D3FD-4AB6-9C38-FB0C31044982}"/>
    <cellStyle name="Currency 4 2 2 2 2 3 2 4 2" xfId="45468" xr:uid="{47ECE61A-8EC3-4FC9-A214-F729519CE34E}"/>
    <cellStyle name="Currency 4 2 2 2 2 3 2 5" xfId="35218" xr:uid="{E1EA1E3B-5F74-48CE-BF97-A6B0132B3C4F}"/>
    <cellStyle name="Currency 4 2 2 2 2 3 3" xfId="10683" xr:uid="{DDB5CF4C-5A5F-4483-AAC5-4FAEE99973C3}"/>
    <cellStyle name="Currency 4 2 2 2 2 3 3 2" xfId="21063" xr:uid="{F31A5429-9755-4257-A36C-4AF8B9FC389D}"/>
    <cellStyle name="Currency 4 2 2 2 2 3 3 2 2" xfId="48301" xr:uid="{086B6860-92E5-413F-85E0-2C3B9521D5B6}"/>
    <cellStyle name="Currency 4 2 2 2 2 3 3 3" xfId="38051" xr:uid="{44411143-5C1B-4425-9E28-3544D636CD1C}"/>
    <cellStyle name="Currency 4 2 2 2 2 3 4" xfId="24092" xr:uid="{D4327C29-A54C-4347-AEE0-553F9BF518F2}"/>
    <cellStyle name="Currency 4 2 2 2 2 3 4 2" xfId="51206" xr:uid="{04D0ABFD-2EFB-4C08-8B2E-686E5AFD7D0A}"/>
    <cellStyle name="Currency 4 2 2 2 2 3 5" xfId="15397" xr:uid="{356610F4-B4CC-44E9-A160-5AE347D5D621}"/>
    <cellStyle name="Currency 4 2 2 2 2 3 5 2" xfId="42635" xr:uid="{A27FAD37-DE89-441F-A0BF-F3C8E9FF76CF}"/>
    <cellStyle name="Currency 4 2 2 2 2 3 6" xfId="30839" xr:uid="{51AD4495-631C-4F9E-BBC3-4175E76A4531}"/>
    <cellStyle name="Currency 4 2 2 2 2 4" xfId="3755" xr:uid="{6ADB7AF4-F040-4BB2-88E4-A82936C917EF}"/>
    <cellStyle name="Currency 4 2 2 2 2 4 2" xfId="26632" xr:uid="{08977A69-BF45-4CA1-8F33-E2EA4293CACE}"/>
    <cellStyle name="Currency 4 2 2 2 2 4 3" xfId="26914" xr:uid="{A5533B42-F6CD-456F-8EB9-41AA3FF83C75}"/>
    <cellStyle name="Currency 4 2 2 2 2 4 3 2" xfId="53575" xr:uid="{46D1068D-9078-4B72-A77E-F4ADD4F3E59A}"/>
    <cellStyle name="Currency 4 2 2 2 2 5" xfId="4324" xr:uid="{B52A3A66-2AB0-4DC8-BDFF-9C14800251D7}"/>
    <cellStyle name="Currency 4 2 2 2 2 5 2" xfId="9077" xr:uid="{4B584FE2-4AFF-435F-B1D5-26EF38368D47}"/>
    <cellStyle name="Currency 4 2 2 2 2 5 2 2" xfId="19457" xr:uid="{B9A47051-2353-484C-A83D-EFEE2BF7899C}"/>
    <cellStyle name="Currency 4 2 2 2 2 5 2 2 2" xfId="46695" xr:uid="{4F899A79-A787-48E8-B3D2-5F330080C4FF}"/>
    <cellStyle name="Currency 4 2 2 2 2 5 2 3" xfId="36445" xr:uid="{2C0DE28B-4A93-4408-9C17-F906E415BACD}"/>
    <cellStyle name="Currency 4 2 2 2 2 5 3" xfId="11910" xr:uid="{7572CEE0-A88F-467F-9F24-FDCC2EC53B27}"/>
    <cellStyle name="Currency 4 2 2 2 2 5 3 2" xfId="22290" xr:uid="{C5514124-055B-42F3-883E-6BCF93A82B13}"/>
    <cellStyle name="Currency 4 2 2 2 2 5 3 2 2" xfId="49528" xr:uid="{5945AD01-3BF1-4B46-B38F-BC007654A412}"/>
    <cellStyle name="Currency 4 2 2 2 2 5 3 3" xfId="39278" xr:uid="{273C004A-4158-41BB-B6C4-432AC031586F}"/>
    <cellStyle name="Currency 4 2 2 2 2 5 4" xfId="27554" xr:uid="{7D5CB45F-02E8-4817-A8F3-301763952C55}"/>
    <cellStyle name="Currency 4 2 2 2 2 5 4 2" xfId="54062" xr:uid="{79CD0291-C295-46D2-8CEF-B8611298F3E0}"/>
    <cellStyle name="Currency 4 2 2 2 2 5 5" xfId="27636" xr:uid="{3E501ADE-4E75-4E72-989C-30F2C5DE323B}"/>
    <cellStyle name="Currency 4 2 2 2 2 5 6" xfId="16624" xr:uid="{E71DDF19-0B8E-446B-A49D-2260C50D1F8B}"/>
    <cellStyle name="Currency 4 2 2 2 2 5 6 2" xfId="43862" xr:uid="{C8C4CC29-5BDF-46DA-9D35-F5CDC53482AF}"/>
    <cellStyle name="Currency 4 2 2 2 2 5 7" xfId="32066" xr:uid="{0C5B6480-3881-4D1D-B368-45FDCBAAE34D}"/>
    <cellStyle name="Currency 4 2 2 2 2 6" xfId="5697" xr:uid="{D570AF6D-94E0-42DC-B3FD-555A0214CF2A}"/>
    <cellStyle name="Currency 4 2 2 2 2 7" xfId="22716" xr:uid="{27C9E4BB-6315-403E-801D-07DDCAC84892}"/>
    <cellStyle name="Currency 4 2 2 2 2 7 2" xfId="49950" xr:uid="{FAF1222E-8BFD-47B2-B4EE-95195E39E210}"/>
    <cellStyle name="Currency 4 2 2 2 2 8" xfId="13139" xr:uid="{DF2D5A0E-4D65-428C-9901-69BFEB0CBD8A}"/>
    <cellStyle name="Currency 4 2 2 2 2 8 2" xfId="40377" xr:uid="{F7BED0F5-FBD0-4267-A93B-21D22FE9C670}"/>
    <cellStyle name="Currency 4 2 2 2 3" xfId="1918" xr:uid="{67B8C1E6-6F2C-465A-AB18-C951B78391EE}"/>
    <cellStyle name="Currency 4 2 2 2 3 2" xfId="3139" xr:uid="{FC473192-EBD7-4F8C-8003-56DCD8FB1D07}"/>
    <cellStyle name="Currency 4 2 2 2 3 2 2" xfId="8200" xr:uid="{B6453B42-1EBC-401B-B767-F9FF44B8E164}"/>
    <cellStyle name="Currency 4 2 2 2 3 2 2 2" xfId="28870" xr:uid="{CA06597C-F7E7-4B76-A621-D9CAE82E53A5}"/>
    <cellStyle name="Currency 4 2 2 2 3 2 2 2 2" xfId="55127" xr:uid="{90A44E1B-571D-4413-B91C-403CB8CDBA52}"/>
    <cellStyle name="Currency 4 2 2 2 3 2 2 3" xfId="26886" xr:uid="{4781357E-0A24-457F-86A6-95FEA550BF94}"/>
    <cellStyle name="Currency 4 2 2 2 3 2 2 4" xfId="18580" xr:uid="{ECB228CE-745A-495C-9C30-E9EE0EADF5DB}"/>
    <cellStyle name="Currency 4 2 2 2 3 2 2 4 2" xfId="45818" xr:uid="{F80ED0E3-74E1-4457-B1AE-1EF714865094}"/>
    <cellStyle name="Currency 4 2 2 2 3 2 2 5" xfId="35568" xr:uid="{C09498B2-A63E-4EF5-81C6-10D850F32F26}"/>
    <cellStyle name="Currency 4 2 2 2 3 2 3" xfId="11033" xr:uid="{46687D29-08BD-4914-90D8-E435C4AE5B6A}"/>
    <cellStyle name="Currency 4 2 2 2 3 2 3 2" xfId="21413" xr:uid="{C21FC6E0-10B9-464E-B572-A161B4AAFC02}"/>
    <cellStyle name="Currency 4 2 2 2 3 2 3 2 2" xfId="48651" xr:uid="{0DFA0F2C-F980-42A4-8FD2-27F7A0A2996C}"/>
    <cellStyle name="Currency 4 2 2 2 3 2 3 3" xfId="38401" xr:uid="{7987A4C4-F1EB-413A-BA47-8D05A0F7D52C}"/>
    <cellStyle name="Currency 4 2 2 2 3 2 4" xfId="25681" xr:uid="{426B7026-732A-47EC-8BC7-E23C127C35DF}"/>
    <cellStyle name="Currency 4 2 2 2 3 2 4 2" xfId="52654" xr:uid="{02F4B79B-A3E0-4862-860D-E4DA8E8D34F0}"/>
    <cellStyle name="Currency 4 2 2 2 3 2 5" xfId="15747" xr:uid="{4821B83C-F7A9-44C1-8043-5374641A913B}"/>
    <cellStyle name="Currency 4 2 2 2 3 2 5 2" xfId="42985" xr:uid="{D3914A25-F691-416A-AE65-7AA35F9D9153}"/>
    <cellStyle name="Currency 4 2 2 2 3 2 6" xfId="31189" xr:uid="{DEA6BBD2-B752-4506-9D3D-DBA2A0B0EA0D}"/>
    <cellStyle name="Currency 4 2 2 2 3 3" xfId="2140" xr:uid="{5EA374BF-91E2-4F33-B366-7EBFFB951629}"/>
    <cellStyle name="Currency 4 2 2 2 3 4" xfId="4475" xr:uid="{0482D4B2-4E39-4C31-8850-9AB8DFCBBC6D}"/>
    <cellStyle name="Currency 4 2 2 2 3 4 2" xfId="9228" xr:uid="{46EE66EC-511E-401B-9B9E-B15604DCC260}"/>
    <cellStyle name="Currency 4 2 2 2 3 4 2 2" xfId="19608" xr:uid="{DF58E16E-5255-41D1-B4A5-4E1A037B2B51}"/>
    <cellStyle name="Currency 4 2 2 2 3 4 2 2 2" xfId="46846" xr:uid="{F3CE1BE2-3AF8-4345-BC41-B797F3361EBB}"/>
    <cellStyle name="Currency 4 2 2 2 3 4 2 3" xfId="36596" xr:uid="{3D4C28A9-CC95-417C-9EDE-F97BB8A23DC6}"/>
    <cellStyle name="Currency 4 2 2 2 3 4 3" xfId="12061" xr:uid="{A83B164C-92E3-499D-88EA-CE27FD65A371}"/>
    <cellStyle name="Currency 4 2 2 2 3 4 3 2" xfId="22441" xr:uid="{416FB082-07E0-4C01-85C6-79742CFE71FE}"/>
    <cellStyle name="Currency 4 2 2 2 3 4 3 2 2" xfId="49679" xr:uid="{ABCFDADC-9D7E-44BB-B314-22CBB4A93738}"/>
    <cellStyle name="Currency 4 2 2 2 3 4 3 3" xfId="39429" xr:uid="{D7FEB715-A721-49A3-9E38-1C316C252B54}"/>
    <cellStyle name="Currency 4 2 2 2 3 4 4" xfId="16775" xr:uid="{2F2629F7-1B97-4450-93A4-AB73B7EDC71B}"/>
    <cellStyle name="Currency 4 2 2 2 3 4 4 2" xfId="44013" xr:uid="{89DA7EE2-9B7B-49CC-874F-DD693F303F98}"/>
    <cellStyle name="Currency 4 2 2 2 3 4 5" xfId="32217" xr:uid="{1DC67656-6D56-4377-98BF-A311B06F91AD}"/>
    <cellStyle name="Currency 4 2 2 2 3 5" xfId="5698" xr:uid="{9ADCAED8-F881-4F27-BDC3-12F1E61FBA2D}"/>
    <cellStyle name="Currency 4 2 2 2 3 6" xfId="22700" xr:uid="{4E44CFEF-7121-4561-A335-9F510FD5D5A5}"/>
    <cellStyle name="Currency 4 2 2 2 3 6 2" xfId="49935" xr:uid="{65D8A6C6-3E0B-45ED-A83F-D7CA4249BC95}"/>
    <cellStyle name="Currency 4 2 2 2 3 7" xfId="13634" xr:uid="{FA09756B-EA66-4EFF-B5F8-9BFC3F9FDD3A}"/>
    <cellStyle name="Currency 4 2 2 2 3 7 2" xfId="40872" xr:uid="{C1459080-EBD1-4525-A1B2-E0D9A5FE74A8}"/>
    <cellStyle name="Currency 4 2 2 2 4" xfId="1916" xr:uid="{C68D4ECE-04C3-43DA-B832-F9A71388FFFE}"/>
    <cellStyle name="Currency 4 2 2 2 4 2" xfId="3137" xr:uid="{4F431CDA-2B80-44D3-8110-983FE439863F}"/>
    <cellStyle name="Currency 4 2 2 2 4 2 2" xfId="8198" xr:uid="{F9FF6FF1-65A0-4141-B953-8AD4B0DD06D7}"/>
    <cellStyle name="Currency 4 2 2 2 4 2 2 2" xfId="28869" xr:uid="{0E711AA6-C8E5-4FF8-8CDE-1A05C5E5D2B4}"/>
    <cellStyle name="Currency 4 2 2 2 4 2 2 2 2" xfId="55126" xr:uid="{C2ACE891-1199-4679-BFB1-723A86655587}"/>
    <cellStyle name="Currency 4 2 2 2 4 2 2 3" xfId="27132" xr:uid="{3EB27BA4-1D9A-4C8B-9D72-B51E5D64F4EE}"/>
    <cellStyle name="Currency 4 2 2 2 4 2 2 4" xfId="18578" xr:uid="{61979109-A856-43FC-9C6B-860256418934}"/>
    <cellStyle name="Currency 4 2 2 2 4 2 2 4 2" xfId="45816" xr:uid="{233B4382-0A82-4860-9B4C-9E4DD4BEFACB}"/>
    <cellStyle name="Currency 4 2 2 2 4 2 2 5" xfId="35566" xr:uid="{32C485FD-CEC3-49E1-A80D-E1058F24E23E}"/>
    <cellStyle name="Currency 4 2 2 2 4 2 3" xfId="11031" xr:uid="{C84248C8-BAD9-471A-ABAB-05A44A57CED7}"/>
    <cellStyle name="Currency 4 2 2 2 4 2 3 2" xfId="21411" xr:uid="{B6A11B16-B4A7-4D6C-BE3D-5C100E334A17}"/>
    <cellStyle name="Currency 4 2 2 2 4 2 3 2 2" xfId="48649" xr:uid="{44235C44-4D9E-4E47-92F3-5F9C52925E2B}"/>
    <cellStyle name="Currency 4 2 2 2 4 2 3 3" xfId="38399" xr:uid="{E960CF66-FC51-4672-9EE9-B9EF4E42BEA7}"/>
    <cellStyle name="Currency 4 2 2 2 4 2 4" xfId="27583" xr:uid="{FD270287-DCF1-4C0A-B3C5-1401D13F2A19}"/>
    <cellStyle name="Currency 4 2 2 2 4 2 4 2" xfId="54085" xr:uid="{3E677A11-FE2D-4C3A-8C4D-5B7DFAFC73B2}"/>
    <cellStyle name="Currency 4 2 2 2 4 2 5" xfId="15745" xr:uid="{5A806C19-8B33-4674-B799-D0E73A17F044}"/>
    <cellStyle name="Currency 4 2 2 2 4 2 5 2" xfId="42983" xr:uid="{EE12236D-B1E4-42A0-896A-9F8824B56C7F}"/>
    <cellStyle name="Currency 4 2 2 2 4 2 6" xfId="31187" xr:uid="{2FCFB5EA-F51F-4BBE-9E10-1E404315BF89}"/>
    <cellStyle name="Currency 4 2 2 2 4 3" xfId="3639" xr:uid="{71CC580D-D2AB-4C63-A06A-58371E9D10F2}"/>
    <cellStyle name="Currency 4 2 2 2 4 4" xfId="5696" xr:uid="{3547C325-3E8C-4C90-BA03-69FA34749CCB}"/>
    <cellStyle name="Currency 4 2 2 2 4 5" xfId="24731" xr:uid="{0363643B-40C6-49F1-AD17-F20FF1CED205}"/>
    <cellStyle name="Currency 4 2 2 2 4 5 2" xfId="51786" xr:uid="{CD1E5015-A18F-42CA-8CDA-D565443BEE74}"/>
    <cellStyle name="Currency 4 2 2 2 4 6" xfId="13632" xr:uid="{0FBA6096-BC26-4CE4-A581-D5B65FD672FD}"/>
    <cellStyle name="Currency 4 2 2 2 4 6 2" xfId="40870" xr:uid="{CE6EB47F-0743-4665-BE4D-04CB751EC1AA}"/>
    <cellStyle name="Currency 4 2 2 2 5" xfId="2701" xr:uid="{89F756C1-8300-455E-8358-C15E5FEA09A0}"/>
    <cellStyle name="Currency 4 2 2 2 5 2" xfId="5944" xr:uid="{2B38583B-72D6-4210-B2C6-5E3C859A4D60}"/>
    <cellStyle name="Currency 4 2 2 2 5 2 2" xfId="26322" xr:uid="{ADE619B8-85DC-46AB-BB55-BC5488218847}"/>
    <cellStyle name="Currency 4 2 2 2 5 2 2 2" xfId="53113" xr:uid="{A3E5FEB1-14C7-432E-8054-1137DEC0B1ED}"/>
    <cellStyle name="Currency 4 2 2 2 5 2 3" xfId="28206" xr:uid="{EA77EB17-713B-4B96-B4A1-2984FDA7EDB7}"/>
    <cellStyle name="Currency 4 2 2 2 5 2 4" xfId="15354" xr:uid="{6127176E-6A43-4D67-9205-7AE61C7530C9}"/>
    <cellStyle name="Currency 4 2 2 2 5 2 4 2" xfId="42592" xr:uid="{6BEE39EE-4101-4101-ACF2-98148F25CF2A}"/>
    <cellStyle name="Currency 4 2 2 2 5 2 5" xfId="33312" xr:uid="{7C84DF7D-9BCD-4069-BD7F-E2C5AEA635C7}"/>
    <cellStyle name="Currency 4 2 2 2 5 3" xfId="7807" xr:uid="{311DAEAA-414C-4B0A-A387-1C9AA78F37F2}"/>
    <cellStyle name="Currency 4 2 2 2 5 3 2" xfId="18187" xr:uid="{1273B009-3E1E-4CE9-9629-8145BF3B5E01}"/>
    <cellStyle name="Currency 4 2 2 2 5 3 2 2" xfId="45425" xr:uid="{CC41B8D0-8AA7-4FC9-B5B0-FA4071C3BC52}"/>
    <cellStyle name="Currency 4 2 2 2 5 3 3" xfId="35175" xr:uid="{E5C3119F-EF84-4B99-940A-5F8473DD741A}"/>
    <cellStyle name="Currency 4 2 2 2 5 4" xfId="10640" xr:uid="{3DEE14D4-CFBE-4AE5-A649-377DB1DD6F2E}"/>
    <cellStyle name="Currency 4 2 2 2 5 4 2" xfId="21020" xr:uid="{AE330DFF-990D-41BC-9857-6983E2BCB4CD}"/>
    <cellStyle name="Currency 4 2 2 2 5 4 2 2" xfId="48258" xr:uid="{F2DBD189-792E-4E3D-BFF1-8DC083D558B2}"/>
    <cellStyle name="Currency 4 2 2 2 5 4 3" xfId="38008" xr:uid="{50C03642-1712-44F9-81D0-C3B581DC47C0}"/>
    <cellStyle name="Currency 4 2 2 2 5 5" xfId="23529" xr:uid="{AC163ADE-7251-4494-9D69-E7C258DF000A}"/>
    <cellStyle name="Currency 4 2 2 2 5 5 2" xfId="50699" xr:uid="{88285420-3914-41C9-B73E-EE8891BBAE78}"/>
    <cellStyle name="Currency 4 2 2 2 5 6" xfId="13078" xr:uid="{D3914419-55FF-449D-A2D8-01F7F19AAE55}"/>
    <cellStyle name="Currency 4 2 2 2 5 6 2" xfId="40316" xr:uid="{CEBE76EC-4821-4BA8-A026-58F0F2877121}"/>
    <cellStyle name="Currency 4 2 2 2 5 7" xfId="30796" xr:uid="{8F791646-A942-4366-850C-6A1597CD5027}"/>
    <cellStyle name="Currency 4 2 2 2 6" xfId="2346" xr:uid="{F256A93B-770E-472B-9DEA-4721B52403EA}"/>
    <cellStyle name="Currency 4 2 2 2 6 2" xfId="7454" xr:uid="{F2B7C6B1-142B-4FFA-B3E6-BA7F15B1A180}"/>
    <cellStyle name="Currency 4 2 2 2 6 2 2" xfId="17834" xr:uid="{BD417A07-5B5C-4D13-AB8D-59B12AA256AA}"/>
    <cellStyle name="Currency 4 2 2 2 6 2 2 2" xfId="45072" xr:uid="{81921022-DDF3-4AA7-89F0-480BD923F1C9}"/>
    <cellStyle name="Currency 4 2 2 2 6 2 3" xfId="34822" xr:uid="{077D4F1B-D3E5-4A59-A81C-FCC65E7C25A2}"/>
    <cellStyle name="Currency 4 2 2 2 6 3" xfId="10287" xr:uid="{EFF2470A-18A9-43A5-8A4A-E57D8E853E85}"/>
    <cellStyle name="Currency 4 2 2 2 6 3 2" xfId="20667" xr:uid="{0EE2FD33-848B-4E3B-B352-07F0185D1B36}"/>
    <cellStyle name="Currency 4 2 2 2 6 3 2 2" xfId="47905" xr:uid="{62A25F33-1278-426E-97F6-F2D018C652AC}"/>
    <cellStyle name="Currency 4 2 2 2 6 3 3" xfId="37655" xr:uid="{506169F0-63B6-4B7A-801A-92421F57EAD9}"/>
    <cellStyle name="Currency 4 2 2 2 6 4" xfId="22900" xr:uid="{5A09B31C-BDDE-4F91-8068-8F569B4A1BF7}"/>
    <cellStyle name="Currency 4 2 2 2 6 4 2" xfId="50116" xr:uid="{0E0809E7-4E9E-46B4-A9DC-D26EBDB3C6F0}"/>
    <cellStyle name="Currency 4 2 2 2 6 5" xfId="26832" xr:uid="{0B88AFEA-04CF-4AE1-8AC8-B1E2AD053EC8}"/>
    <cellStyle name="Currency 4 2 2 2 6 6" xfId="15001" xr:uid="{8F0872EF-39C6-480C-82CC-084536A6CBF7}"/>
    <cellStyle name="Currency 4 2 2 2 6 6 2" xfId="42239" xr:uid="{3EB32410-615E-4ED2-9F94-B1E9EAEFD44D}"/>
    <cellStyle name="Currency 4 2 2 2 6 7" xfId="30443" xr:uid="{531869B3-4425-46A8-8ABE-9556818D840C}"/>
    <cellStyle name="Currency 4 2 2 2 7" xfId="3881" xr:uid="{C1364930-F09B-48BC-8C62-C446CE5CC667}"/>
    <cellStyle name="Currency 4 2 2 2 7 2" xfId="8695" xr:uid="{ECAE13DB-696A-4FE4-98C5-3230729DF436}"/>
    <cellStyle name="Currency 4 2 2 2 7 2 2" xfId="19075" xr:uid="{536BDE36-DFA8-4A49-807F-7AFC5DC643C2}"/>
    <cellStyle name="Currency 4 2 2 2 7 2 2 2" xfId="46313" xr:uid="{6612CD67-753B-4257-8B6C-EC567D325139}"/>
    <cellStyle name="Currency 4 2 2 2 7 2 3" xfId="36063" xr:uid="{85B0B358-B4E1-48DC-BFFA-F321F6012712}"/>
    <cellStyle name="Currency 4 2 2 2 7 3" xfId="11528" xr:uid="{C9520FE9-E270-44C1-B141-C401E516C2B2}"/>
    <cellStyle name="Currency 4 2 2 2 7 3 2" xfId="21908" xr:uid="{7873B8E7-69EE-47B6-9A29-C592829CC8AE}"/>
    <cellStyle name="Currency 4 2 2 2 7 3 2 2" xfId="49146" xr:uid="{D41560D9-4254-4B56-B936-261B5F91C1B4}"/>
    <cellStyle name="Currency 4 2 2 2 7 3 3" xfId="38896" xr:uid="{622F5925-E6AD-4C87-A465-A97BFC2A7584}"/>
    <cellStyle name="Currency 4 2 2 2 7 4" xfId="26249" xr:uid="{7F881B8A-81D7-42BD-AB59-2851449A77DD}"/>
    <cellStyle name="Currency 4 2 2 2 7 4 2" xfId="53053" xr:uid="{271F37D7-0E97-4BBF-882E-748D7B691E0D}"/>
    <cellStyle name="Currency 4 2 2 2 7 5" xfId="26326" xr:uid="{C2137A8D-40A4-4466-808F-20859BE76D33}"/>
    <cellStyle name="Currency 4 2 2 2 7 6" xfId="16242" xr:uid="{0CA046CF-5589-4431-8522-CCD54B7BC9BE}"/>
    <cellStyle name="Currency 4 2 2 2 7 6 2" xfId="43480" xr:uid="{E342CEE6-D216-45F2-8BB5-B23BC309AAD4}"/>
    <cellStyle name="Currency 4 2 2 2 7 7" xfId="31684" xr:uid="{C9937D95-E4BC-42B4-BC0B-1743ACEA6024}"/>
    <cellStyle name="Currency 4 2 2 2 8" xfId="4974" xr:uid="{04AF8197-24A4-403B-9CC9-D93FC416401D}"/>
    <cellStyle name="Currency 4 2 2 2 8 2" xfId="14269" xr:uid="{93990B6E-00D4-4F7C-BC8E-33029A609ED2}"/>
    <cellStyle name="Currency 4 2 2 2 8 2 2" xfId="41507" xr:uid="{3C0FB03C-B85B-4179-8C3B-8133860AA0E4}"/>
    <cellStyle name="Currency 4 2 2 2 8 3" xfId="32538" xr:uid="{5DD945CE-70D5-4BE6-A774-EBC6DD00FE67}"/>
    <cellStyle name="Currency 4 2 2 2 9" xfId="6722" xr:uid="{A31EBDB1-5F16-4780-87F0-A45C54C8F43F}"/>
    <cellStyle name="Currency 4 2 2 2 9 2" xfId="17102" xr:uid="{C56B0049-129A-4F54-B1D8-5A35045C6338}"/>
    <cellStyle name="Currency 4 2 2 2 9 2 2" xfId="44340" xr:uid="{D350F425-D346-49D0-8463-B2090988FD6A}"/>
    <cellStyle name="Currency 4 2 2 2 9 3" xfId="34090" xr:uid="{5798304E-292B-4FE5-9BEA-BA909ED99879}"/>
    <cellStyle name="Currency 4 2 2 3" xfId="615" xr:uid="{A6766FB5-04A7-4DAB-8D7C-9AF7535990F6}"/>
    <cellStyle name="Currency 4 2 2 3 10" xfId="12717" xr:uid="{6F146AFA-64E2-4298-A4CE-A43E7F060997}"/>
    <cellStyle name="Currency 4 2 2 3 10 2" xfId="39955" xr:uid="{137FD38F-2B11-431C-A66D-B30AB07C90BE}"/>
    <cellStyle name="Currency 4 2 2 3 11" xfId="29712" xr:uid="{A451824A-8074-4C09-8FDE-A99DAA422F18}"/>
    <cellStyle name="Currency 4 2 2 3 2" xfId="1920" xr:uid="{B88D055B-31F9-40A3-A824-93B54BE900AD}"/>
    <cellStyle name="Currency 4 2 2 3 2 2" xfId="3140" xr:uid="{3A78C1CE-CE32-4F06-863B-A86539C86D41}"/>
    <cellStyle name="Currency 4 2 2 3 2 2 2" xfId="8201" xr:uid="{59AAD4F9-26FC-427E-B79C-3CF589435DFE}"/>
    <cellStyle name="Currency 4 2 2 3 2 2 2 2" xfId="28871" xr:uid="{65D42192-5443-4A43-AC85-C550A17910C3}"/>
    <cellStyle name="Currency 4 2 2 3 2 2 2 2 2" xfId="55128" xr:uid="{5A2B868A-DF3B-4658-8B07-C88B9DFFBF45}"/>
    <cellStyle name="Currency 4 2 2 3 2 2 2 3" xfId="28659" xr:uid="{13225D58-6295-418C-B9CF-99B6D0104EEA}"/>
    <cellStyle name="Currency 4 2 2 3 2 2 2 4" xfId="18581" xr:uid="{FAFD940C-8D63-494E-8328-2C1B2ECA4CE4}"/>
    <cellStyle name="Currency 4 2 2 3 2 2 2 4 2" xfId="45819" xr:uid="{5DFB09A3-7CB5-402B-8F9F-577B9AFAB20A}"/>
    <cellStyle name="Currency 4 2 2 3 2 2 2 5" xfId="35569" xr:uid="{AF8BF013-E327-4A7C-BCE4-177B7B87E93C}"/>
    <cellStyle name="Currency 4 2 2 3 2 2 3" xfId="11034" xr:uid="{4859E670-856E-4C39-B728-433EAE4BC26C}"/>
    <cellStyle name="Currency 4 2 2 3 2 2 3 2" xfId="21414" xr:uid="{CC8BB3D6-6FEC-47F9-88B4-CC114F1CD79A}"/>
    <cellStyle name="Currency 4 2 2 3 2 2 3 2 2" xfId="48652" xr:uid="{D5EE280E-0637-4C78-92ED-40A28B18B6E6}"/>
    <cellStyle name="Currency 4 2 2 3 2 2 3 3" xfId="38402" xr:uid="{72D4FC60-3B93-4796-9195-E46D46652A9E}"/>
    <cellStyle name="Currency 4 2 2 3 2 2 4" xfId="24234" xr:uid="{DEB4FCF2-6D88-4FFE-8B18-D0B45021AB29}"/>
    <cellStyle name="Currency 4 2 2 3 2 2 4 2" xfId="51336" xr:uid="{1E8B512E-D97C-450E-AA82-F465BAD6EC5E}"/>
    <cellStyle name="Currency 4 2 2 3 2 2 5" xfId="15748" xr:uid="{E72E8878-73FA-4D7A-8D01-BE61AB0254FD}"/>
    <cellStyle name="Currency 4 2 2 3 2 2 5 2" xfId="42986" xr:uid="{D0BC359F-4967-4895-BC80-BBA25FAE35B5}"/>
    <cellStyle name="Currency 4 2 2 3 2 2 6" xfId="31190" xr:uid="{391B4F2F-9F1D-4060-B7E0-70BBC9DFAFD7}"/>
    <cellStyle name="Currency 4 2 2 3 2 3" xfId="3640" xr:uid="{21A17597-FBFC-4446-BB37-DCAF0A4EC1FE}"/>
    <cellStyle name="Currency 4 2 2 3 2 4" xfId="5699" xr:uid="{7CFE5662-0144-404A-B99E-58116F45DECA}"/>
    <cellStyle name="Currency 4 2 2 3 2 5" xfId="24446" xr:uid="{068DE5BE-6D7F-400D-8C9B-DE6F10332077}"/>
    <cellStyle name="Currency 4 2 2 3 2 5 2" xfId="51525" xr:uid="{13412EA1-5E68-4C07-B33D-148E326A8E0A}"/>
    <cellStyle name="Currency 4 2 2 3 2 6" xfId="13635" xr:uid="{DE02161B-7652-47F0-A945-AB970C54137E}"/>
    <cellStyle name="Currency 4 2 2 3 2 6 2" xfId="40873" xr:uid="{AC27A123-E3B5-4B25-B1B0-856AE8CD4727}"/>
    <cellStyle name="Currency 4 2 2 3 3" xfId="1921" xr:uid="{55633396-F1FA-4AA0-A41C-57ED576B1740}"/>
    <cellStyle name="Currency 4 2 2 3 3 2" xfId="2744" xr:uid="{76BF0DCF-42CF-44B9-AAB5-7608292260EC}"/>
    <cellStyle name="Currency 4 2 2 3 3 2 2" xfId="7849" xr:uid="{8E48E54C-D43C-4C38-BC8B-F3E2A10AEF6F}"/>
    <cellStyle name="Currency 4 2 2 3 3 2 2 2" xfId="18229" xr:uid="{2796C1BB-EAA6-4966-9FE5-A794FA31154E}"/>
    <cellStyle name="Currency 4 2 2 3 3 2 2 2 2" xfId="45467" xr:uid="{010ADDE0-FA96-4A07-B112-4BD769AD8077}"/>
    <cellStyle name="Currency 4 2 2 3 3 2 2 3" xfId="35217" xr:uid="{468ED1E8-861F-457D-BB8B-06DBB83BEB56}"/>
    <cellStyle name="Currency 4 2 2 3 3 2 3" xfId="10682" xr:uid="{E58A838D-E24F-4371-8A6E-16F6BE6B5D70}"/>
    <cellStyle name="Currency 4 2 2 3 3 2 3 2" xfId="21062" xr:uid="{E4C9000A-6AB2-4844-8279-F5947791A243}"/>
    <cellStyle name="Currency 4 2 2 3 3 2 3 2 2" xfId="48300" xr:uid="{BA99489E-FF1B-4D6E-9F8C-F3AA3295095E}"/>
    <cellStyle name="Currency 4 2 2 3 3 2 3 3" xfId="38050" xr:uid="{1F11ECA2-748A-45C5-AAA9-B41E46B6C066}"/>
    <cellStyle name="Currency 4 2 2 3 3 2 4" xfId="15396" xr:uid="{241538A3-4AD4-4D7A-A319-45E82B0DF8D7}"/>
    <cellStyle name="Currency 4 2 2 3 3 2 4 2" xfId="42634" xr:uid="{308E3E61-63E9-4FB0-9F27-FCEB1BADE4C8}"/>
    <cellStyle name="Currency 4 2 2 3 3 2 5" xfId="30838" xr:uid="{11F9E5B8-59F4-45AA-9DEF-F188796E3B5E}"/>
    <cellStyle name="Currency 4 2 2 3 3 3" xfId="3709" xr:uid="{9328A5E2-7F6C-4AD5-A3E6-AD32EDE0F3AB}"/>
    <cellStyle name="Currency 4 2 2 3 3 4" xfId="5700" xr:uid="{E0968174-B947-4261-94E2-1F973D70A237}"/>
    <cellStyle name="Currency 4 2 2 3 3 5" xfId="24712" xr:uid="{D4C8AEBF-DCFA-4C18-B0E5-588E41158795}"/>
    <cellStyle name="Currency 4 2 2 3 3 5 2" xfId="51770" xr:uid="{BDA1FBD8-6D00-4428-A5B3-E1C8CE1CCA9B}"/>
    <cellStyle name="Currency 4 2 2 3 3 6" xfId="13138" xr:uid="{B3E1E9F7-0831-480A-B888-CA79C8CBF1A5}"/>
    <cellStyle name="Currency 4 2 2 3 3 6 2" xfId="40376" xr:uid="{3BACB80E-017F-479D-BD46-4CFE364CF481}"/>
    <cellStyle name="Currency 4 2 2 3 4" xfId="1919" xr:uid="{058F3B28-C894-433C-83C9-670921B30626}"/>
    <cellStyle name="Currency 4 2 2 3 4 2" xfId="4709" xr:uid="{328266B6-5E9E-4B53-9F68-014E439277D4}"/>
    <cellStyle name="Currency 4 2 2 3 4 2 2" xfId="9442" xr:uid="{99DEA03B-9292-4F82-8F62-A35E260D9E61}"/>
    <cellStyle name="Currency 4 2 2 3 4 2 2 2" xfId="19822" xr:uid="{90208395-36FA-4DC4-B42F-C315D368EC41}"/>
    <cellStyle name="Currency 4 2 2 3 4 2 2 2 2" xfId="47060" xr:uid="{D20C9CDF-EF28-49E7-B1AF-92469F550D82}"/>
    <cellStyle name="Currency 4 2 2 3 4 2 2 3" xfId="36810" xr:uid="{C3818EAF-A03F-48BE-A250-665C7A353F9C}"/>
    <cellStyle name="Currency 4 2 2 3 4 2 3" xfId="12275" xr:uid="{073EBD14-EAA8-4051-8A0E-1EB59FC63F12}"/>
    <cellStyle name="Currency 4 2 2 3 4 2 3 2" xfId="22655" xr:uid="{F359D6D8-AA63-4EAD-87C9-3E9AAA9BB269}"/>
    <cellStyle name="Currency 4 2 2 3 4 2 3 2 2" xfId="49893" xr:uid="{DA228D04-3072-4E36-B113-118E1F19AF36}"/>
    <cellStyle name="Currency 4 2 2 3 4 2 3 3" xfId="39643" xr:uid="{BAD9882F-D9C8-4BB7-8551-F3DA7FCC3ED8}"/>
    <cellStyle name="Currency 4 2 2 3 4 2 4" xfId="25958" xr:uid="{92FBDB25-CC81-479C-9D8F-C115E4D0AF8A}"/>
    <cellStyle name="Currency 4 2 2 3 4 2 4 2" xfId="52848" xr:uid="{37FE021E-F9F4-4EB4-BC7E-B94BD6CB362F}"/>
    <cellStyle name="Currency 4 2 2 3 4 2 5" xfId="26492" xr:uid="{43F00FD5-D17F-4A9C-A37B-00D37F97302B}"/>
    <cellStyle name="Currency 4 2 2 3 4 2 6" xfId="16989" xr:uid="{8098F071-802F-40F1-988B-8C1F1D1CBD0A}"/>
    <cellStyle name="Currency 4 2 2 3 4 2 6 2" xfId="44227" xr:uid="{DFB63737-5CD3-4C82-B050-B148F0D5CFE7}"/>
    <cellStyle name="Currency 4 2 2 3 4 2 7" xfId="32431" xr:uid="{5E268B65-F475-4CA6-AFA7-AA85117F4A11}"/>
    <cellStyle name="Currency 4 2 2 3 4 3" xfId="25311" xr:uid="{C238FC78-4C6A-4A23-BC30-6E554C2B4088}"/>
    <cellStyle name="Currency 4 2 2 3 5" xfId="4190" xr:uid="{B1501F15-B995-4F69-B2F1-C1C7AF97C6C7}"/>
    <cellStyle name="Currency 4 2 2 3 5 2" xfId="8943" xr:uid="{F11B0967-ABE7-42D7-8A8E-78CE9F4A9A47}"/>
    <cellStyle name="Currency 4 2 2 3 5 2 2" xfId="29047" xr:uid="{93A6BCD7-38C2-4684-90C0-3B49086190A0}"/>
    <cellStyle name="Currency 4 2 2 3 5 2 2 2" xfId="55304" xr:uid="{27C7766C-44B0-4F66-9302-6733AA00CA24}"/>
    <cellStyle name="Currency 4 2 2 3 5 2 3" xfId="28032" xr:uid="{A9425F49-3133-43D6-A145-3F52A8810F03}"/>
    <cellStyle name="Currency 4 2 2 3 5 2 4" xfId="19323" xr:uid="{AF842F35-9CDA-4E17-95DB-877C089321EF}"/>
    <cellStyle name="Currency 4 2 2 3 5 2 4 2" xfId="46561" xr:uid="{4213E4E0-F4A9-404D-A0E2-DB8C37CBDE35}"/>
    <cellStyle name="Currency 4 2 2 3 5 2 5" xfId="36311" xr:uid="{8651E878-6392-48BA-A4E2-01F4C3570C52}"/>
    <cellStyle name="Currency 4 2 2 3 5 3" xfId="11776" xr:uid="{98F33663-8A2C-46B4-940D-10B6E3997128}"/>
    <cellStyle name="Currency 4 2 2 3 5 3 2" xfId="22156" xr:uid="{AAB8CB60-F5CE-41DF-BABE-D4D7E799BF48}"/>
    <cellStyle name="Currency 4 2 2 3 5 3 2 2" xfId="49394" xr:uid="{AD008BEA-918B-4586-AB87-CEA997F214B5}"/>
    <cellStyle name="Currency 4 2 2 3 5 3 3" xfId="39144" xr:uid="{13C1855A-149D-4E72-9786-20310CEE6BC4}"/>
    <cellStyle name="Currency 4 2 2 3 5 4" xfId="26218" xr:uid="{FB275B10-D07A-4256-B632-977EF09352E8}"/>
    <cellStyle name="Currency 4 2 2 3 5 4 2" xfId="53027" xr:uid="{AFA62C4F-496D-4743-B2FB-A674CA2CDE67}"/>
    <cellStyle name="Currency 4 2 2 3 5 5" xfId="16490" xr:uid="{8D5EE4F3-7690-4FC2-A811-82F1D472B0F8}"/>
    <cellStyle name="Currency 4 2 2 3 5 5 2" xfId="43728" xr:uid="{16B7EF3F-42A1-427D-A5D9-5A9BA8B1281D}"/>
    <cellStyle name="Currency 4 2 2 3 5 6" xfId="31932" xr:uid="{EA55819F-9670-44BE-AD3E-F05682244889}"/>
    <cellStyle name="Currency 4 2 2 3 6" xfId="4975" xr:uid="{4C9E81D0-2E20-4560-975F-832346621D0C}"/>
    <cellStyle name="Currency 4 2 2 3 6 2" xfId="25965" xr:uid="{C502E3DB-04B6-4029-8AEA-997274D27295}"/>
    <cellStyle name="Currency 4 2 2 3 6 2 2" xfId="52854" xr:uid="{0A83BB76-D440-4481-80C2-095AAA9DC2C9}"/>
    <cellStyle name="Currency 4 2 2 3 6 3" xfId="27630" xr:uid="{C56E847F-F344-4196-B33E-36FFA90A0B47}"/>
    <cellStyle name="Currency 4 2 2 3 6 4" xfId="14270" xr:uid="{5F13AF04-F24B-413E-884A-4EE9B79FCF19}"/>
    <cellStyle name="Currency 4 2 2 3 6 4 2" xfId="41508" xr:uid="{E06CD898-5E4B-434D-B1A1-A57091ED374D}"/>
    <cellStyle name="Currency 4 2 2 3 6 5" xfId="32539" xr:uid="{4EF35DA5-3EEA-4AE5-B118-1E32A039D42D}"/>
    <cellStyle name="Currency 4 2 2 3 7" xfId="6723" xr:uid="{72ED6EDE-85F6-4A04-A6E4-63C5E0AAAEF4}"/>
    <cellStyle name="Currency 4 2 2 3 7 2" xfId="27540" xr:uid="{D41DCF89-2A7F-4410-B53B-14DE4AD651EB}"/>
    <cellStyle name="Currency 4 2 2 3 7 2 2" xfId="54050" xr:uid="{EE643076-1012-4337-B836-C7E48A064E29}"/>
    <cellStyle name="Currency 4 2 2 3 7 3" xfId="27114" xr:uid="{CE1D34AB-9563-4468-8494-986713A18249}"/>
    <cellStyle name="Currency 4 2 2 3 7 4" xfId="17103" xr:uid="{A182C637-3283-47E5-B134-911812A9A095}"/>
    <cellStyle name="Currency 4 2 2 3 7 4 2" xfId="44341" xr:uid="{C28B4871-0051-418E-A518-1D9E41951A40}"/>
    <cellStyle name="Currency 4 2 2 3 7 5" xfId="34091" xr:uid="{BE81A0D8-0F20-43F4-A68B-FDC5DD5D4C89}"/>
    <cellStyle name="Currency 4 2 2 3 8" xfId="9556" xr:uid="{4AADDFB4-8713-4D32-986C-BDC4B2802447}"/>
    <cellStyle name="Currency 4 2 2 3 8 2" xfId="19936" xr:uid="{CCCAB8BD-1DB7-4BAD-B119-2B5D18315A55}"/>
    <cellStyle name="Currency 4 2 2 3 8 2 2" xfId="47174" xr:uid="{D2C13F20-60D4-4337-8F31-BF00EFCB5442}"/>
    <cellStyle name="Currency 4 2 2 3 8 3" xfId="36924" xr:uid="{6523F269-A58E-4263-B90A-AEEB3583F995}"/>
    <cellStyle name="Currency 4 2 2 3 9" xfId="25247" xr:uid="{C6316C67-2005-4FE8-BF8C-89EBFE35931B}"/>
    <cellStyle name="Currency 4 2 2 3 9 2" xfId="52259" xr:uid="{C9691442-F8ED-4F6C-987A-0FCDAACDC751}"/>
    <cellStyle name="Currency 4 2 2 4" xfId="1922" xr:uid="{BAD8402B-6E4A-43F0-BACE-70CE7CA71291}"/>
    <cellStyle name="Currency 4 2 2 4 2" xfId="3141" xr:uid="{48815C6D-BAEA-4EF0-A1DD-0DDBB27B6215}"/>
    <cellStyle name="Currency 4 2 2 4 2 2" xfId="8202" xr:uid="{647A2AD0-C026-4B5D-B209-C612A27572C2}"/>
    <cellStyle name="Currency 4 2 2 4 2 2 2" xfId="28872" xr:uid="{92076BAA-6DB0-445B-9473-0577230AAD0D}"/>
    <cellStyle name="Currency 4 2 2 4 2 2 2 2" xfId="55129" xr:uid="{0E5E9F6D-B976-477A-B0B5-7DBBB61FF8D4}"/>
    <cellStyle name="Currency 4 2 2 4 2 2 3" xfId="27696" xr:uid="{BF4CDFB5-2D82-4B30-9DCD-D3CDB1C5B87B}"/>
    <cellStyle name="Currency 4 2 2 4 2 2 4" xfId="18582" xr:uid="{AA676184-4E0D-4669-BB57-71DDE0F10ED0}"/>
    <cellStyle name="Currency 4 2 2 4 2 2 4 2" xfId="45820" xr:uid="{11C2620F-B774-4228-B5B5-85A8823F5025}"/>
    <cellStyle name="Currency 4 2 2 4 2 2 5" xfId="35570" xr:uid="{675AF1E0-14A1-42E5-A190-78A2AF2D44C4}"/>
    <cellStyle name="Currency 4 2 2 4 2 3" xfId="11035" xr:uid="{FD35A832-DC46-4FA7-A4F1-E2F9644AE3F2}"/>
    <cellStyle name="Currency 4 2 2 4 2 3 2" xfId="21415" xr:uid="{EE075164-7A52-4344-A931-3FAB77A7391A}"/>
    <cellStyle name="Currency 4 2 2 4 2 3 2 2" xfId="48653" xr:uid="{5E1675A6-2D23-4590-81DE-CBD304AB46FF}"/>
    <cellStyle name="Currency 4 2 2 4 2 3 3" xfId="38403" xr:uid="{2F4B4731-B8E8-4AE9-888A-B67B9740403A}"/>
    <cellStyle name="Currency 4 2 2 4 2 4" xfId="25743" xr:uid="{5CA6D46F-799E-4E8A-89DD-F9724DE807AD}"/>
    <cellStyle name="Currency 4 2 2 4 2 4 2" xfId="52699" xr:uid="{B445BE10-1C91-49E1-81BD-FE8C7F148215}"/>
    <cellStyle name="Currency 4 2 2 4 2 5" xfId="15749" xr:uid="{7338B4F6-0419-4862-9B75-402FFEAAAA6A}"/>
    <cellStyle name="Currency 4 2 2 4 2 5 2" xfId="42987" xr:uid="{32088C69-EBF7-4AF6-9CBA-1125FCBCD126}"/>
    <cellStyle name="Currency 4 2 2 4 2 6" xfId="31191" xr:uid="{CBE142A3-5126-4023-9F23-454260F3E163}"/>
    <cellStyle name="Currency 4 2 2 4 3" xfId="3710" xr:uid="{FA603CC1-ECD8-4788-BF84-B4F856C553E5}"/>
    <cellStyle name="Currency 4 2 2 4 4" xfId="4476" xr:uid="{28B00DB2-A410-419E-B3D0-CA0772F64CC8}"/>
    <cellStyle name="Currency 4 2 2 4 4 2" xfId="9229" xr:uid="{C8DCEC2C-8570-454F-BE17-B805109A1B7A}"/>
    <cellStyle name="Currency 4 2 2 4 4 2 2" xfId="19609" xr:uid="{CC63E92A-BEBA-4583-9A8D-F75A9A0B9DCF}"/>
    <cellStyle name="Currency 4 2 2 4 4 2 2 2" xfId="46847" xr:uid="{CD602FB5-DA3F-414F-903B-CA5844827E7B}"/>
    <cellStyle name="Currency 4 2 2 4 4 2 3" xfId="36597" xr:uid="{BD686BCB-C37A-468C-A6A2-D900211C576E}"/>
    <cellStyle name="Currency 4 2 2 4 4 3" xfId="12062" xr:uid="{E2D80D4B-C09A-4308-92F5-70C37E3E9CBC}"/>
    <cellStyle name="Currency 4 2 2 4 4 3 2" xfId="22442" xr:uid="{ADD6D175-C1D3-41AF-BBDB-0DC5C05CB329}"/>
    <cellStyle name="Currency 4 2 2 4 4 3 2 2" xfId="49680" xr:uid="{14475C28-A565-48AC-842A-35C03B287677}"/>
    <cellStyle name="Currency 4 2 2 4 4 3 3" xfId="39430" xr:uid="{28BFD4B9-D7EB-450F-9975-CB4E1F705F7B}"/>
    <cellStyle name="Currency 4 2 2 4 4 4" xfId="26863" xr:uid="{56581CA8-AF6B-4CEA-A016-5DF77D9E56ED}"/>
    <cellStyle name="Currency 4 2 2 4 4 4 2" xfId="53535" xr:uid="{99E06E5C-F4D6-49D6-A6E9-6DCD5DA8BBEF}"/>
    <cellStyle name="Currency 4 2 2 4 4 5" xfId="27111" xr:uid="{36C6C38F-2EEC-4BC2-A258-0842F8A84288}"/>
    <cellStyle name="Currency 4 2 2 4 4 6" xfId="16776" xr:uid="{BF136C8A-4737-47A1-A6F9-F09EAE95E35A}"/>
    <cellStyle name="Currency 4 2 2 4 4 6 2" xfId="44014" xr:uid="{AD9ACC0E-F5CD-49DF-AF13-53444B45179C}"/>
    <cellStyle name="Currency 4 2 2 4 4 7" xfId="32218" xr:uid="{D6855B29-0771-4B54-988D-D8E7A868882D}"/>
    <cellStyle name="Currency 4 2 2 4 5" xfId="5701" xr:uid="{F9BE68FB-C3C9-49BB-AE89-8B3333EF67D8}"/>
    <cellStyle name="Currency 4 2 2 4 6" xfId="23850" xr:uid="{01610FCB-07A5-4B18-910A-1D3B602E5575}"/>
    <cellStyle name="Currency 4 2 2 4 6 2" xfId="50985" xr:uid="{9D737A49-6A6A-442E-B59E-9C2111B027C1}"/>
    <cellStyle name="Currency 4 2 2 4 7" xfId="13636" xr:uid="{AAC48FA3-AE93-44FF-9F9D-B464A86275C5}"/>
    <cellStyle name="Currency 4 2 2 4 7 2" xfId="40874" xr:uid="{35F35366-F36F-4994-BC66-EADFCECBB4B5}"/>
    <cellStyle name="Currency 4 2 2 5" xfId="1923" xr:uid="{38ED1F7F-0E53-48EE-8295-8BFE1E313761}"/>
    <cellStyle name="Currency 4 2 2 5 2" xfId="2935" xr:uid="{CEF30BF1-2456-49B5-B5B7-AB2BDE8C5D0E}"/>
    <cellStyle name="Currency 4 2 2 5 2 2" xfId="8033" xr:uid="{955DC2A2-4FBD-4ACA-992A-55D835D11FE1}"/>
    <cellStyle name="Currency 4 2 2 5 2 2 2" xfId="28729" xr:uid="{1E4DAB22-9320-4D5E-A046-3AC0E5CFC300}"/>
    <cellStyle name="Currency 4 2 2 5 2 2 2 2" xfId="54992" xr:uid="{3EB9CA30-6748-481C-8446-35AAF8F9B3F6}"/>
    <cellStyle name="Currency 4 2 2 5 2 2 3" xfId="27674" xr:uid="{39D0A482-6108-435A-852E-9EE04E9DE589}"/>
    <cellStyle name="Currency 4 2 2 5 2 2 4" xfId="18413" xr:uid="{192AEED7-B3A1-4753-9C97-CB58E964198D}"/>
    <cellStyle name="Currency 4 2 2 5 2 2 4 2" xfId="45651" xr:uid="{D54C4CEF-4819-48D3-BBB1-18690ED8E192}"/>
    <cellStyle name="Currency 4 2 2 5 2 2 5" xfId="35401" xr:uid="{9A82F7AE-ED95-4EFD-934F-2CEA3248E2C2}"/>
    <cellStyle name="Currency 4 2 2 5 2 3" xfId="10866" xr:uid="{AA7C80CC-EEB7-46C8-BB34-4EA29D25E1C1}"/>
    <cellStyle name="Currency 4 2 2 5 2 3 2" xfId="21246" xr:uid="{6F720B99-6DE8-4219-B109-1279A3EF464C}"/>
    <cellStyle name="Currency 4 2 2 5 2 3 2 2" xfId="48484" xr:uid="{3293BB9C-BD87-4CDA-8B64-D7B5682FE2D4}"/>
    <cellStyle name="Currency 4 2 2 5 2 3 3" xfId="38234" xr:uid="{1E12712D-F234-496E-8401-15B30C56F171}"/>
    <cellStyle name="Currency 4 2 2 5 2 4" xfId="28546" xr:uid="{19F466E7-8F10-4FA3-9C8A-FADD43BAA4EE}"/>
    <cellStyle name="Currency 4 2 2 5 2 4 2" xfId="54852" xr:uid="{8311F2B6-A66D-4B96-85FF-3FBE7909994C}"/>
    <cellStyle name="Currency 4 2 2 5 2 5" xfId="15580" xr:uid="{49743C5F-2465-4B1E-9102-B91A0EB48616}"/>
    <cellStyle name="Currency 4 2 2 5 2 5 2" xfId="42818" xr:uid="{264175A6-7DB1-4D84-A215-B89E3A61368D}"/>
    <cellStyle name="Currency 4 2 2 5 2 6" xfId="31022" xr:uid="{1D825CF0-83DD-4A2D-9318-CDF5A84B8683}"/>
    <cellStyle name="Currency 4 2 2 5 3" xfId="3635" xr:uid="{9D8BA2A8-DE5C-4234-9B59-C92D380F8F88}"/>
    <cellStyle name="Currency 4 2 2 5 4" xfId="5702" xr:uid="{BAD6646E-20CA-43AC-AB56-6B24F2FB5611}"/>
    <cellStyle name="Currency 4 2 2 5 5" xfId="24742" xr:uid="{57FFABDB-148E-44E6-B4CB-0C97786E220B}"/>
    <cellStyle name="Currency 4 2 2 5 5 2" xfId="51797" xr:uid="{01207BBE-B6F4-4F39-A1A9-243D01775E54}"/>
    <cellStyle name="Currency 4 2 2 5 6" xfId="13415" xr:uid="{625A5611-9077-432A-87ED-71F90B6B8D32}"/>
    <cellStyle name="Currency 4 2 2 5 6 2" xfId="40653" xr:uid="{E09D5824-60A7-49DF-AC34-E8ADD39ACC53}"/>
    <cellStyle name="Currency 4 2 2 6" xfId="1915" xr:uid="{C06CC77C-A217-457D-9A7D-D4B7620DA8CC}"/>
    <cellStyle name="Currency 4 2 2 6 2" xfId="2606" xr:uid="{CFAA3BEB-315A-41E9-89E0-733314C83E63}"/>
    <cellStyle name="Currency 4 2 2 6 2 2" xfId="7712" xr:uid="{1D2BD545-E280-4158-AB27-E371D702B2B2}"/>
    <cellStyle name="Currency 4 2 2 6 2 2 2" xfId="18092" xr:uid="{5E43C73B-627F-4F99-8287-D30A09BB6749}"/>
    <cellStyle name="Currency 4 2 2 6 2 2 2 2" xfId="45330" xr:uid="{4EC16865-BB22-4B5D-8051-9226F8470D57}"/>
    <cellStyle name="Currency 4 2 2 6 2 2 3" xfId="35080" xr:uid="{FE5F9835-642E-4AF0-A28C-9F371F32C6F3}"/>
    <cellStyle name="Currency 4 2 2 6 2 3" xfId="10545" xr:uid="{17B73CD1-ED2C-46A4-AC01-BE9FB71A8960}"/>
    <cellStyle name="Currency 4 2 2 6 2 3 2" xfId="20925" xr:uid="{5213EEAA-2749-4E12-8363-46C73E80535F}"/>
    <cellStyle name="Currency 4 2 2 6 2 3 2 2" xfId="48163" xr:uid="{35A3A881-63BB-491A-8E72-4CB4DACE427E}"/>
    <cellStyle name="Currency 4 2 2 6 2 3 3" xfId="37913" xr:uid="{C6A3B7B1-8824-4052-81D0-324CA63079FC}"/>
    <cellStyle name="Currency 4 2 2 6 2 4" xfId="28280" xr:uid="{E2AB9418-4E1E-4022-98D1-CD9CC703A7F5}"/>
    <cellStyle name="Currency 4 2 2 6 2 4 2" xfId="54642" xr:uid="{463F9BE3-797D-4977-BE06-EFF803A3B9B2}"/>
    <cellStyle name="Currency 4 2 2 6 2 5" xfId="25975" xr:uid="{AFAA8A6B-F996-4502-860D-CD1915C4AD1B}"/>
    <cellStyle name="Currency 4 2 2 6 2 6" xfId="15259" xr:uid="{5D8A8162-C069-4221-9E62-26E844CE16C6}"/>
    <cellStyle name="Currency 4 2 2 6 2 6 2" xfId="42497" xr:uid="{559647F6-2AED-43A6-B0E4-0811A668697C}"/>
    <cellStyle name="Currency 4 2 2 6 2 7" xfId="30701" xr:uid="{20FDAD05-3D1A-46E0-93E4-A247FA196C00}"/>
    <cellStyle name="Currency 4 2 2 6 3" xfId="3674" xr:uid="{23BB559D-62FD-4608-A359-41B7A56A71E2}"/>
    <cellStyle name="Currency 4 2 2 6 4" xfId="5695" xr:uid="{832D4DA4-DC2F-4E89-8548-F1FC94711BF6}"/>
    <cellStyle name="Currency 4 2 2 6 5" xfId="25156" xr:uid="{4D87C211-718F-43D8-A864-BC25DA2C9519}"/>
    <cellStyle name="Currency 4 2 2 6 5 2" xfId="52175" xr:uid="{517DEA17-187F-4520-8FDE-CBA64C440D30}"/>
    <cellStyle name="Currency 4 2 2 6 6" xfId="12975" xr:uid="{4F17CA14-A1F7-4795-A8BB-2EB96251143C}"/>
    <cellStyle name="Currency 4 2 2 6 6 2" xfId="40213" xr:uid="{FD97EC0B-30CA-46E7-9B44-2D76F7A330B5}"/>
    <cellStyle name="Currency 4 2 2 7" xfId="2300" xr:uid="{BE164788-EBDC-4628-B852-42CC35B78210}"/>
    <cellStyle name="Currency 4 2 2 7 2" xfId="7408" xr:uid="{A65F2CE8-9158-4C9B-9F3A-B3D3ECB09761}"/>
    <cellStyle name="Currency 4 2 2 7 2 2" xfId="27490" xr:uid="{4990AB98-12B9-43D8-B6EE-2A8378845B79}"/>
    <cellStyle name="Currency 4 2 2 7 2 2 2" xfId="54012" xr:uid="{42F04C99-8402-44D2-9FC6-5ED68BFE5278}"/>
    <cellStyle name="Currency 4 2 2 7 2 3" xfId="27174" xr:uid="{1A4228FA-5497-44F6-82FF-28A0659CCC0A}"/>
    <cellStyle name="Currency 4 2 2 7 2 4" xfId="17788" xr:uid="{13A39241-48AE-4668-B225-41508ADA9AE0}"/>
    <cellStyle name="Currency 4 2 2 7 2 4 2" xfId="45026" xr:uid="{4161A04D-6D5E-4838-85C8-9F03C9399790}"/>
    <cellStyle name="Currency 4 2 2 7 2 5" xfId="34776" xr:uid="{963392ED-5E5F-4E07-B365-26B773337755}"/>
    <cellStyle name="Currency 4 2 2 7 3" xfId="10241" xr:uid="{2632EABA-7225-45E0-A735-CA39CFB25643}"/>
    <cellStyle name="Currency 4 2 2 7 3 2" xfId="20621" xr:uid="{0997A828-CCC5-41C0-87CC-CF16C9061FE0}"/>
    <cellStyle name="Currency 4 2 2 7 3 2 2" xfId="47859" xr:uid="{0A94C70C-F405-4C2D-A4C9-0E99EDA9B1B7}"/>
    <cellStyle name="Currency 4 2 2 7 3 3" xfId="37609" xr:uid="{4EBE051F-8308-40A9-AA65-912E7A1BF9F4}"/>
    <cellStyle name="Currency 4 2 2 7 4" xfId="25172" xr:uid="{70AAB268-945B-4673-9AC0-2E67023A459B}"/>
    <cellStyle name="Currency 4 2 2 7 4 2" xfId="52190" xr:uid="{7310A0A5-E3A9-4735-ACBB-A211E35BC77B}"/>
    <cellStyle name="Currency 4 2 2 7 5" xfId="14955" xr:uid="{616DD26D-860E-4D40-901C-B5B8E4D70811}"/>
    <cellStyle name="Currency 4 2 2 7 5 2" xfId="42193" xr:uid="{D5018CC3-EA66-4044-972F-0E4433E83BEC}"/>
    <cellStyle name="Currency 4 2 2 7 6" xfId="30397" xr:uid="{E61048F8-0A39-4E42-8F1D-6AD41440A231}"/>
    <cellStyle name="Currency 4 2 2 8" xfId="3935" xr:uid="{727B16E4-805B-473E-B34F-73231DBC9EEE}"/>
    <cellStyle name="Currency 4 2 2 8 2" xfId="8748" xr:uid="{7BD85697-280A-4A2E-991B-A0F8A73652A2}"/>
    <cellStyle name="Currency 4 2 2 8 2 2" xfId="19128" xr:uid="{3FE0BB0F-49D5-4D06-A041-2EA100BAFDF9}"/>
    <cellStyle name="Currency 4 2 2 8 2 2 2" xfId="46366" xr:uid="{CEAAEFCE-4541-4E6A-B8A6-89D0B45C7ECB}"/>
    <cellStyle name="Currency 4 2 2 8 2 3" xfId="36116" xr:uid="{801C37C0-5C51-43AD-A797-5EA1DD7823F8}"/>
    <cellStyle name="Currency 4 2 2 8 3" xfId="11581" xr:uid="{06911316-531E-4927-B4D8-54121BCA5191}"/>
    <cellStyle name="Currency 4 2 2 8 3 2" xfId="21961" xr:uid="{098D018B-11D1-40A4-86CA-ECC8BBC87C68}"/>
    <cellStyle name="Currency 4 2 2 8 3 2 2" xfId="49199" xr:uid="{8594CA6E-51CE-4463-BB08-736B8BF5720F}"/>
    <cellStyle name="Currency 4 2 2 8 3 3" xfId="38949" xr:uid="{F105B03A-6AD6-4CF9-A663-3F8BA29B1BA4}"/>
    <cellStyle name="Currency 4 2 2 8 4" xfId="27821" xr:uid="{20D61952-E5B2-4FEC-910B-2E9ADC05B5A2}"/>
    <cellStyle name="Currency 4 2 2 8 4 2" xfId="54281" xr:uid="{FD410827-537B-4C41-919B-E16878E051EA}"/>
    <cellStyle name="Currency 4 2 2 8 5" xfId="26778" xr:uid="{D4715F60-4059-4C26-AEEF-834B21F7B93F}"/>
    <cellStyle name="Currency 4 2 2 8 6" xfId="16295" xr:uid="{90728FE6-D3ED-432E-9D31-58EFAED91C7E}"/>
    <cellStyle name="Currency 4 2 2 8 6 2" xfId="43533" xr:uid="{01FAA613-A9E7-42AF-9E72-9F244931C04F}"/>
    <cellStyle name="Currency 4 2 2 8 7" xfId="31737" xr:uid="{3040C5E6-EC21-4B5E-8592-799C82BE5E25}"/>
    <cellStyle name="Currency 4 2 2 9" xfId="4973" xr:uid="{670C308A-DE9A-4545-AFC1-58F5B8906495}"/>
    <cellStyle name="Currency 4 2 2 9 2" xfId="28400" xr:uid="{BC8BC8FD-1EE8-4554-ABF3-6654FC34F891}"/>
    <cellStyle name="Currency 4 2 2 9 2 2" xfId="54736" xr:uid="{8EEC07C6-76FD-449A-9AF2-30C59D6CDA1D}"/>
    <cellStyle name="Currency 4 2 2 9 3" xfId="27380" xr:uid="{57568BF0-6563-4B64-923B-B22532DDB16B}"/>
    <cellStyle name="Currency 4 2 2 9 4" xfId="14268" xr:uid="{91EED074-B9B9-4C0C-8BF2-9CF348388E6A}"/>
    <cellStyle name="Currency 4 2 2 9 4 2" xfId="41506" xr:uid="{C65855F0-C01A-4C9C-A395-8AC54F324B67}"/>
    <cellStyle name="Currency 4 2 2 9 5" xfId="32537" xr:uid="{5BE1FA97-84E5-43BE-95FE-89C876142DE5}"/>
    <cellStyle name="Currency 4 2 3" xfId="616" xr:uid="{0860C0E6-DEDF-4CF3-AA83-5C99E2E1574D}"/>
    <cellStyle name="Currency 4 2 3 10" xfId="9557" xr:uid="{2DDDD66F-48AF-479F-977F-04D9377BA9CB}"/>
    <cellStyle name="Currency 4 2 3 10 2" xfId="19937" xr:uid="{410A17EA-8E9E-476E-912E-AFFE2D492521}"/>
    <cellStyle name="Currency 4 2 3 10 2 2" xfId="47175" xr:uid="{97D2F811-B392-4780-8F61-A4E2F2811EAA}"/>
    <cellStyle name="Currency 4 2 3 10 3" xfId="36925" xr:uid="{D77A4A4A-7DE9-488E-9C69-283A6E6E2840}"/>
    <cellStyle name="Currency 4 2 3 11" xfId="23308" xr:uid="{59A5220A-ADB4-42B1-8124-2B6D12771805}"/>
    <cellStyle name="Currency 4 2 3 11 2" xfId="50490" xr:uid="{B1AE3FD7-8BA2-4F39-AE98-E36B9202D612}"/>
    <cellStyle name="Currency 4 2 3 12" xfId="12558" xr:uid="{E783E9D0-4487-4D0F-95D0-6BD3C29B86D9}"/>
    <cellStyle name="Currency 4 2 3 12 2" xfId="39796" xr:uid="{F4C429BD-3A50-4AA5-BF12-D0CC0F8A7D4A}"/>
    <cellStyle name="Currency 4 2 3 13" xfId="29713" xr:uid="{DB5BA7E4-98D4-4D36-9EF0-D23255082D05}"/>
    <cellStyle name="Currency 4 2 3 2" xfId="1925" xr:uid="{8BC603C1-1B7F-41E4-9B75-366E69DECC21}"/>
    <cellStyle name="Currency 4 2 3 2 2" xfId="3143" xr:uid="{8CBFF269-A331-446E-B02C-055ECA64B302}"/>
    <cellStyle name="Currency 4 2 3 2 2 2" xfId="6205" xr:uid="{F6E9CAD4-B7B4-4843-8DAE-1FF420724A0D}"/>
    <cellStyle name="Currency 4 2 3 2 2 2 2" xfId="25819" xr:uid="{6B448B53-8FAA-44FE-B3DC-FE69646AE2ED}"/>
    <cellStyle name="Currency 4 2 3 2 2 2 2 2" xfId="28610" xr:uid="{B65A5CCC-40FA-4F3E-8AF1-21B2135C0BBC}"/>
    <cellStyle name="Currency 4 2 3 2 2 2 2 3" xfId="52748" xr:uid="{32F3BC73-FCBC-47AC-8335-1F7DBD3364FC}"/>
    <cellStyle name="Currency 4 2 3 2 2 2 3" xfId="27902" xr:uid="{ADE5FF4E-53C1-4AD6-A123-04A0618A8859}"/>
    <cellStyle name="Currency 4 2 3 2 2 2 3 2" xfId="54342" xr:uid="{1C61967B-F982-4597-AC64-077AF9C774EA}"/>
    <cellStyle name="Currency 4 2 3 2 2 2 4" xfId="15751" xr:uid="{4DBB5CF8-C91C-4256-8675-F1D3801AE635}"/>
    <cellStyle name="Currency 4 2 3 2 2 2 4 2" xfId="42989" xr:uid="{E80BCEC6-48C6-4D14-B7DC-3EC4BF294A73}"/>
    <cellStyle name="Currency 4 2 3 2 2 2 5" xfId="33573" xr:uid="{5E6E8C1C-A466-4F8F-981E-A2EDB7A2ACF9}"/>
    <cellStyle name="Currency 4 2 3 2 2 3" xfId="8204" xr:uid="{8C78E98C-B8F9-40B8-8EFC-6DB919D29BA2}"/>
    <cellStyle name="Currency 4 2 3 2 2 3 2" xfId="18584" xr:uid="{3929B2E4-5CE7-473A-89FC-D6FE341EB2D4}"/>
    <cellStyle name="Currency 4 2 3 2 2 3 2 2" xfId="45822" xr:uid="{F82B2C94-2173-4AE3-BF90-76E34C2267AF}"/>
    <cellStyle name="Currency 4 2 3 2 2 3 3" xfId="35572" xr:uid="{763F001D-48DB-45DD-AB47-BEB17E30DFE0}"/>
    <cellStyle name="Currency 4 2 3 2 2 4" xfId="11037" xr:uid="{366EC360-46BB-435F-86BC-47454F14A119}"/>
    <cellStyle name="Currency 4 2 3 2 2 4 2" xfId="21417" xr:uid="{5305B183-887D-47B7-9377-DD149E990E0A}"/>
    <cellStyle name="Currency 4 2 3 2 2 4 2 2" xfId="48655" xr:uid="{E38013E1-AB02-45BF-96F7-F1EE4F2DC2C6}"/>
    <cellStyle name="Currency 4 2 3 2 2 4 3" xfId="38405" xr:uid="{27ADD491-ADEB-4245-A621-6617A4F9BF0A}"/>
    <cellStyle name="Currency 4 2 3 2 2 5" xfId="24271" xr:uid="{662FC1AF-2B64-4C64-9FEF-376FE6E86B5C}"/>
    <cellStyle name="Currency 4 2 3 2 2 5 2" xfId="51371" xr:uid="{84A35949-862B-421B-9993-F5E32FF4A37D}"/>
    <cellStyle name="Currency 4 2 3 2 2 6" xfId="26239" xr:uid="{15705AF0-901B-4209-A762-540FDF4B9638}"/>
    <cellStyle name="Currency 4 2 3 2 2 7" xfId="13638" xr:uid="{F55FF891-EAC4-425A-9F99-46D8FB573F28}"/>
    <cellStyle name="Currency 4 2 3 2 2 7 2" xfId="40876" xr:uid="{62E8D1F3-FEB4-4D3A-92E6-7195099524D3}"/>
    <cellStyle name="Currency 4 2 3 2 2 8" xfId="31193" xr:uid="{40A7F8A9-7EFA-460D-BFC4-76C6C10C6FE8}"/>
    <cellStyle name="Currency 4 2 3 2 3" xfId="2746" xr:uid="{A5C2561D-D371-4D01-85C4-AE7F6F6D8968}"/>
    <cellStyle name="Currency 4 2 3 2 3 2" xfId="7851" xr:uid="{20F3BCC5-3419-45DB-8BFA-22B56E060645}"/>
    <cellStyle name="Currency 4 2 3 2 3 2 2" xfId="28215" xr:uid="{E6191FF9-EC16-45E6-82ED-9485BFB472DD}"/>
    <cellStyle name="Currency 4 2 3 2 3 2 2 2" xfId="54592" xr:uid="{A0EEE0C4-F437-49D4-99BA-5AF94CE52DC7}"/>
    <cellStyle name="Currency 4 2 3 2 3 2 3" xfId="27725" xr:uid="{0A416444-1D59-4838-8D51-0A2067F62A08}"/>
    <cellStyle name="Currency 4 2 3 2 3 2 4" xfId="18231" xr:uid="{804C478F-9591-46DC-AF9C-693FBF979EE5}"/>
    <cellStyle name="Currency 4 2 3 2 3 2 4 2" xfId="45469" xr:uid="{9F47FF89-8643-4BD9-A54D-69261F3E73CD}"/>
    <cellStyle name="Currency 4 2 3 2 3 2 5" xfId="35219" xr:uid="{E9A04900-E08E-4C2F-B58F-83FE97C7E8C4}"/>
    <cellStyle name="Currency 4 2 3 2 3 3" xfId="10684" xr:uid="{CEF9A76F-4ABA-4A2A-A21E-5CBE72225819}"/>
    <cellStyle name="Currency 4 2 3 2 3 3 2" xfId="21064" xr:uid="{2FD590F3-2611-46E1-92CD-0DCE83A0EADD}"/>
    <cellStyle name="Currency 4 2 3 2 3 3 2 2" xfId="48302" xr:uid="{29DB3282-1892-440D-B2C6-1AD8AB0485CF}"/>
    <cellStyle name="Currency 4 2 3 2 3 3 3" xfId="38052" xr:uid="{1202FC1E-6448-4156-AE79-A2A51AA6F584}"/>
    <cellStyle name="Currency 4 2 3 2 3 4" xfId="24135" xr:uid="{C47A3EF0-06A6-4461-A1B9-D4BF84C84470}"/>
    <cellStyle name="Currency 4 2 3 2 3 4 2" xfId="51244" xr:uid="{2915441A-38BB-49F5-8DC1-8B8E9863F5C7}"/>
    <cellStyle name="Currency 4 2 3 2 3 5" xfId="15398" xr:uid="{E93F9BFC-F56F-4E78-90CC-EF9EC20042B5}"/>
    <cellStyle name="Currency 4 2 3 2 3 5 2" xfId="42636" xr:uid="{57B6E54D-96AE-4F96-85A7-3B63CE0707C2}"/>
    <cellStyle name="Currency 4 2 3 2 3 6" xfId="30840" xr:uid="{4B0F36F3-CF39-4BAA-A6AE-5D4ED5FEDBC5}"/>
    <cellStyle name="Currency 4 2 3 2 4" xfId="3668" xr:uid="{AE92B27B-1996-4C02-A2C8-CFA430BF10FB}"/>
    <cellStyle name="Currency 4 2 3 2 4 2" xfId="28627" xr:uid="{C9654D03-E02B-4530-86B8-0CDBF42AC677}"/>
    <cellStyle name="Currency 4 2 3 2 4 3" xfId="26264" xr:uid="{AEF5A825-F923-42CD-832D-EDFC9C9B947B}"/>
    <cellStyle name="Currency 4 2 3 2 4 3 2" xfId="53066" xr:uid="{5B787CC6-616E-4151-A8DD-71E8B7E1676A}"/>
    <cellStyle name="Currency 4 2 3 2 5" xfId="4325" xr:uid="{F57A5BD0-2303-4CF5-84FD-72E87274EDCA}"/>
    <cellStyle name="Currency 4 2 3 2 5 2" xfId="9078" xr:uid="{7095784C-CFDB-4939-B910-4781A7BDAE33}"/>
    <cellStyle name="Currency 4 2 3 2 5 2 2" xfId="19458" xr:uid="{48752AC0-FBFD-4D7D-BA0F-2FD3A270306C}"/>
    <cellStyle name="Currency 4 2 3 2 5 2 2 2" xfId="46696" xr:uid="{7D585984-45D8-45AA-9F3A-7ECAAE725822}"/>
    <cellStyle name="Currency 4 2 3 2 5 2 3" xfId="36446" xr:uid="{FBF015FA-AACE-4B06-91F0-AFF6FD4129FB}"/>
    <cellStyle name="Currency 4 2 3 2 5 3" xfId="11911" xr:uid="{E2B1EF57-2231-4457-ADF5-4AF6DAF64B77}"/>
    <cellStyle name="Currency 4 2 3 2 5 3 2" xfId="22291" xr:uid="{181AA38C-B65D-4C6A-81CC-EDC8D6D80931}"/>
    <cellStyle name="Currency 4 2 3 2 5 3 2 2" xfId="49529" xr:uid="{EDA153DB-458F-483E-83CC-FC9A93A92315}"/>
    <cellStyle name="Currency 4 2 3 2 5 3 3" xfId="39279" xr:uid="{F3D932CD-4FBF-4D0C-B91F-E69C78597898}"/>
    <cellStyle name="Currency 4 2 3 2 5 4" xfId="28750" xr:uid="{8E9C2870-1D93-4AF2-A069-98C38DDE3A6C}"/>
    <cellStyle name="Currency 4 2 3 2 5 4 2" xfId="55010" xr:uid="{E61BCD3E-9495-4A86-9849-CD38D0BBFA2F}"/>
    <cellStyle name="Currency 4 2 3 2 5 5" xfId="25954" xr:uid="{FC880DED-E7D8-4F72-A078-1459186F6753}"/>
    <cellStyle name="Currency 4 2 3 2 5 6" xfId="16625" xr:uid="{63A94E41-4C66-4166-A08E-E98C7E1A6B3D}"/>
    <cellStyle name="Currency 4 2 3 2 5 6 2" xfId="43863" xr:uid="{984CF30F-4075-4D57-8522-59B27D17AA12}"/>
    <cellStyle name="Currency 4 2 3 2 5 7" xfId="32067" xr:uid="{D72B49BF-BB7E-4A71-9905-18EE6D592F0A}"/>
    <cellStyle name="Currency 4 2 3 2 6" xfId="5704" xr:uid="{3B96610A-DDC9-44F9-B61F-CA2F06E01AA9}"/>
    <cellStyle name="Currency 4 2 3 2 7" xfId="23556" xr:uid="{229320E9-923E-42C2-8761-64D51633DF44}"/>
    <cellStyle name="Currency 4 2 3 2 7 2" xfId="50723" xr:uid="{77358FB5-581F-4056-81E0-92F66FF43060}"/>
    <cellStyle name="Currency 4 2 3 2 8" xfId="13140" xr:uid="{96F116FE-1532-4223-8252-18FD23040C48}"/>
    <cellStyle name="Currency 4 2 3 2 8 2" xfId="40378" xr:uid="{C1B63677-A096-4F08-A894-19B77F98F5A5}"/>
    <cellStyle name="Currency 4 2 3 3" xfId="1926" xr:uid="{F5FDA8A6-8B89-49E8-95AA-B0BEFE589BAE}"/>
    <cellStyle name="Currency 4 2 3 3 2" xfId="3144" xr:uid="{1AF21F2E-5BC8-459E-A29D-FBD73FB7ECD3}"/>
    <cellStyle name="Currency 4 2 3 3 2 2" xfId="8205" xr:uid="{6EA868E4-EE4C-4768-B5F0-032EB8005AFE}"/>
    <cellStyle name="Currency 4 2 3 3 2 2 2" xfId="28874" xr:uid="{7B7F1B99-1DFE-4F0E-BB96-2BEE06FD9FA8}"/>
    <cellStyle name="Currency 4 2 3 3 2 2 2 2" xfId="55131" xr:uid="{0A3F9699-2E15-4BE6-B5B8-A4E88371D559}"/>
    <cellStyle name="Currency 4 2 3 3 2 2 3" xfId="28395" xr:uid="{F7FD2163-0C33-4A2C-B9C6-D94EC3F8E654}"/>
    <cellStyle name="Currency 4 2 3 3 2 2 4" xfId="18585" xr:uid="{327EA395-FD5B-4050-A747-925ED6316234}"/>
    <cellStyle name="Currency 4 2 3 3 2 2 4 2" xfId="45823" xr:uid="{CE564825-0742-40BE-8357-EF8D33C78CB5}"/>
    <cellStyle name="Currency 4 2 3 3 2 2 5" xfId="35573" xr:uid="{0FBF19B6-87D0-44B3-ABF7-31E31E1D15FF}"/>
    <cellStyle name="Currency 4 2 3 3 2 3" xfId="11038" xr:uid="{B0B98415-6949-4F75-905F-437BCE1F64BF}"/>
    <cellStyle name="Currency 4 2 3 3 2 3 2" xfId="21418" xr:uid="{DB9DDAB8-407C-42A2-BF15-4F962B97205C}"/>
    <cellStyle name="Currency 4 2 3 3 2 3 2 2" xfId="48656" xr:uid="{4B7FD614-247D-486F-ABB4-50DC753FD1D6}"/>
    <cellStyle name="Currency 4 2 3 3 2 3 3" xfId="38406" xr:uid="{BB7B6F89-3E81-43D5-A773-DCEA840C8341}"/>
    <cellStyle name="Currency 4 2 3 3 2 4" xfId="25569" xr:uid="{3C1F5AE8-87B1-4C25-AD80-1959548897FC}"/>
    <cellStyle name="Currency 4 2 3 3 2 4 2" xfId="52561" xr:uid="{C0356D43-198C-41E6-9EA6-77365EB9A633}"/>
    <cellStyle name="Currency 4 2 3 3 2 5" xfId="15752" xr:uid="{FEE2221B-728E-4332-B77E-0E8FFB3C82DD}"/>
    <cellStyle name="Currency 4 2 3 3 2 5 2" xfId="42990" xr:uid="{F17EB6D2-2EE0-4C13-80D8-18443B77D6B3}"/>
    <cellStyle name="Currency 4 2 3 3 2 6" xfId="31194" xr:uid="{A786DC66-9ED2-4E29-A805-E9D801272334}"/>
    <cellStyle name="Currency 4 2 3 3 3" xfId="3748" xr:uid="{42A1A074-6509-49E8-BD7F-E3419FE314EA}"/>
    <cellStyle name="Currency 4 2 3 3 4" xfId="4477" xr:uid="{F187BE8C-6B0F-482B-B126-480389C69B71}"/>
    <cellStyle name="Currency 4 2 3 3 4 2" xfId="9230" xr:uid="{93244E1A-ED80-4D18-B9A7-C719E125BD40}"/>
    <cellStyle name="Currency 4 2 3 3 4 2 2" xfId="19610" xr:uid="{A81495AC-2BAE-485F-9D85-CD87A28190C4}"/>
    <cellStyle name="Currency 4 2 3 3 4 2 2 2" xfId="46848" xr:uid="{82201845-D47E-4630-AC18-7CFF0591BE25}"/>
    <cellStyle name="Currency 4 2 3 3 4 2 3" xfId="36598" xr:uid="{9A29BAC3-DB55-4C75-86A5-F2F8FF8B6D4D}"/>
    <cellStyle name="Currency 4 2 3 3 4 3" xfId="12063" xr:uid="{6E9AA56F-B965-4729-9C71-ABFEBF36A0C4}"/>
    <cellStyle name="Currency 4 2 3 3 4 3 2" xfId="22443" xr:uid="{F2E342CD-C1AC-4BA0-9426-1C56AF4AFE1A}"/>
    <cellStyle name="Currency 4 2 3 3 4 3 2 2" xfId="49681" xr:uid="{7304A261-F9CE-4DD5-9D5C-BC38C766BEAC}"/>
    <cellStyle name="Currency 4 2 3 3 4 3 3" xfId="39431" xr:uid="{DC12969A-B9F4-4D50-8719-92BD350290F9}"/>
    <cellStyle name="Currency 4 2 3 3 4 4" xfId="16777" xr:uid="{81DCABE3-4BE8-4245-9486-009674B13D53}"/>
    <cellStyle name="Currency 4 2 3 3 4 4 2" xfId="44015" xr:uid="{911B53D1-3ADF-4967-A1B5-A649E1F3595F}"/>
    <cellStyle name="Currency 4 2 3 3 4 5" xfId="32219" xr:uid="{35631A78-8E3B-4147-AA34-BBC1413DD033}"/>
    <cellStyle name="Currency 4 2 3 3 5" xfId="5705" xr:uid="{3ADA545B-54E8-45E6-A16B-A4C25A3F2C0A}"/>
    <cellStyle name="Currency 4 2 3 3 6" xfId="24758" xr:uid="{E060A89F-8BD7-4FF2-B04C-205F1F9BED98}"/>
    <cellStyle name="Currency 4 2 3 3 6 2" xfId="51813" xr:uid="{7A7664EA-1944-4746-84A7-141AFF131875}"/>
    <cellStyle name="Currency 4 2 3 3 7" xfId="13639" xr:uid="{15B5C658-8A8E-40AD-83D2-7D42B59F90C7}"/>
    <cellStyle name="Currency 4 2 3 3 7 2" xfId="40877" xr:uid="{44865C2A-6F4C-4D53-8C6B-E31A1F7DAFED}"/>
    <cellStyle name="Currency 4 2 3 4" xfId="1924" xr:uid="{2D8A4F24-3E1A-4E9F-9544-202B29F9E855}"/>
    <cellStyle name="Currency 4 2 3 4 2" xfId="3142" xr:uid="{2043056E-CA7D-4E88-B270-6E5877F228AA}"/>
    <cellStyle name="Currency 4 2 3 4 2 2" xfId="8203" xr:uid="{FCBD7C18-42F9-4950-B445-CCE6C952B698}"/>
    <cellStyle name="Currency 4 2 3 4 2 2 2" xfId="28873" xr:uid="{97180D04-0976-45F9-B2C0-FE56E5B658EB}"/>
    <cellStyle name="Currency 4 2 3 4 2 2 2 2" xfId="55130" xr:uid="{7CAC17FE-E1AF-4DE5-9D2A-058E3CD27B8C}"/>
    <cellStyle name="Currency 4 2 3 4 2 2 3" xfId="27381" xr:uid="{39B6E7F1-66C0-4E96-B290-67D7BD967867}"/>
    <cellStyle name="Currency 4 2 3 4 2 2 4" xfId="18583" xr:uid="{3FF4E40B-01E1-49A5-8ED8-9CE83273F099}"/>
    <cellStyle name="Currency 4 2 3 4 2 2 4 2" xfId="45821" xr:uid="{648CF542-8A60-4A36-A07F-EE0F2402D8FF}"/>
    <cellStyle name="Currency 4 2 3 4 2 2 5" xfId="35571" xr:uid="{C1B3D336-5406-4729-8BB4-5A7D9EF88A9C}"/>
    <cellStyle name="Currency 4 2 3 4 2 3" xfId="11036" xr:uid="{067F269E-CD77-45AB-BD1C-F35537267B02}"/>
    <cellStyle name="Currency 4 2 3 4 2 3 2" xfId="21416" xr:uid="{09D29851-1938-4733-8D57-87E531D607D2}"/>
    <cellStyle name="Currency 4 2 3 4 2 3 2 2" xfId="48654" xr:uid="{FE8354B8-DE5B-46A8-9521-72B4F8B54C89}"/>
    <cellStyle name="Currency 4 2 3 4 2 3 3" xfId="38404" xr:uid="{C566D845-46D9-442B-84FC-5F0A6F45D22E}"/>
    <cellStyle name="Currency 4 2 3 4 2 4" xfId="24039" xr:uid="{F7AD981C-0EB8-4770-8A9B-FCA93A84334B}"/>
    <cellStyle name="Currency 4 2 3 4 2 4 2" xfId="51157" xr:uid="{AA11D7F7-6F2B-44D1-90F4-85CFEF3F28C3}"/>
    <cellStyle name="Currency 4 2 3 4 2 5" xfId="15750" xr:uid="{03460963-854F-44B9-B75C-31D059CA96FE}"/>
    <cellStyle name="Currency 4 2 3 4 2 5 2" xfId="42988" xr:uid="{047DF4A5-813D-400B-9BBA-B8AD8945C63E}"/>
    <cellStyle name="Currency 4 2 3 4 2 6" xfId="31192" xr:uid="{26330C11-2AE7-4FB8-8BA5-3E9FB2FEE8E7}"/>
    <cellStyle name="Currency 4 2 3 4 3" xfId="2130" xr:uid="{D01FC967-AF73-43DF-8928-EE7B8323B610}"/>
    <cellStyle name="Currency 4 2 3 4 4" xfId="5703" xr:uid="{0CE4DBF1-4C42-4A2A-8B3D-125528BB52D4}"/>
    <cellStyle name="Currency 4 2 3 4 5" xfId="22683" xr:uid="{A6DE576E-EA8C-4B64-A77C-2CA1FC55E9A8}"/>
    <cellStyle name="Currency 4 2 3 4 5 2" xfId="49920" xr:uid="{6F3CDDA0-81B4-4B9A-A2A5-8CA4274D9C58}"/>
    <cellStyle name="Currency 4 2 3 4 6" xfId="13637" xr:uid="{5311AEC2-EC25-41F3-8D80-DB9ACF260A17}"/>
    <cellStyle name="Currency 4 2 3 4 6 2" xfId="40875" xr:uid="{A1DD11EA-EEB7-4991-A1B3-727BFE445852}"/>
    <cellStyle name="Currency 4 2 3 5" xfId="2649" xr:uid="{AB5EDFC2-6753-41C1-957A-DCEC2E50C1CC}"/>
    <cellStyle name="Currency 4 2 3 5 2" xfId="5895" xr:uid="{94F6775C-DF3E-4DE4-93BB-E837619D30E6}"/>
    <cellStyle name="Currency 4 2 3 5 2 2" xfId="28029" xr:uid="{11F260AC-3DF3-4CD0-AB57-F3FC28F673E7}"/>
    <cellStyle name="Currency 4 2 3 5 2 2 2" xfId="54444" xr:uid="{0CEA7C05-8AB2-448C-A0AA-4513D608E87A}"/>
    <cellStyle name="Currency 4 2 3 5 2 3" xfId="28423" xr:uid="{5A3A771C-8EAD-4AD7-8849-95C9356289C3}"/>
    <cellStyle name="Currency 4 2 3 5 2 4" xfId="15302" xr:uid="{7FCE0429-1D13-47EA-BA3C-72D0FDB7407E}"/>
    <cellStyle name="Currency 4 2 3 5 2 4 2" xfId="42540" xr:uid="{463E82E6-EAEE-4E93-841E-CE8BB9FA3F77}"/>
    <cellStyle name="Currency 4 2 3 5 2 5" xfId="33263" xr:uid="{D551980E-049B-432F-9C11-E77A4CA333C1}"/>
    <cellStyle name="Currency 4 2 3 5 3" xfId="7755" xr:uid="{4388B277-8759-4EDF-B23A-495B35E1AEAD}"/>
    <cellStyle name="Currency 4 2 3 5 3 2" xfId="18135" xr:uid="{1675AE1C-41A2-4AF2-93BA-6DC4D3EE247A}"/>
    <cellStyle name="Currency 4 2 3 5 3 2 2" xfId="45373" xr:uid="{5430CC0E-980C-4F76-83AC-8D4B8A3F6735}"/>
    <cellStyle name="Currency 4 2 3 5 3 3" xfId="35123" xr:uid="{9E1C5C06-FC4C-44B0-A656-73E877792BA8}"/>
    <cellStyle name="Currency 4 2 3 5 4" xfId="10588" xr:uid="{B12CF499-288C-4458-8BED-7FFDDB1C6DBA}"/>
    <cellStyle name="Currency 4 2 3 5 4 2" xfId="20968" xr:uid="{A88B1313-8E27-4ABD-AFDB-9507251902CA}"/>
    <cellStyle name="Currency 4 2 3 5 4 2 2" xfId="48206" xr:uid="{B4A03FB1-49F9-4E67-BC30-DB7A60A80E1A}"/>
    <cellStyle name="Currency 4 2 3 5 4 3" xfId="37956" xr:uid="{E57810CF-3FBC-4E76-8BEF-070F98A1FFBD}"/>
    <cellStyle name="Currency 4 2 3 5 5" xfId="23681" xr:uid="{057A829D-4302-406B-8980-8D35FD1D5EDD}"/>
    <cellStyle name="Currency 4 2 3 5 5 2" xfId="50841" xr:uid="{CB078922-0099-4EF9-839B-54444C624370}"/>
    <cellStyle name="Currency 4 2 3 5 6" xfId="13018" xr:uid="{F9EF9875-5EF7-4A5D-BD73-86C7DCCC2511}"/>
    <cellStyle name="Currency 4 2 3 5 6 2" xfId="40256" xr:uid="{D60A1F0E-2B05-4BA6-987A-6CCF097FE3BC}"/>
    <cellStyle name="Currency 4 2 3 5 7" xfId="30744" xr:uid="{1175AC6A-9358-471F-9B31-FD0C55F0172A}"/>
    <cellStyle name="Currency 4 2 3 6" xfId="2345" xr:uid="{6D2FAE9D-689E-4E44-B2E5-E1067CF84CA1}"/>
    <cellStyle name="Currency 4 2 3 6 2" xfId="7453" xr:uid="{03937A4B-2117-4193-B78F-D069028681F2}"/>
    <cellStyle name="Currency 4 2 3 6 2 2" xfId="17833" xr:uid="{05B0CA63-8320-49C6-A230-F70FD0AFE257}"/>
    <cellStyle name="Currency 4 2 3 6 2 2 2" xfId="45071" xr:uid="{15C35359-17FC-44BA-BF31-5688FBCD4EA6}"/>
    <cellStyle name="Currency 4 2 3 6 2 3" xfId="34821" xr:uid="{EA6BC492-B972-4553-B07A-4A9C252AE7DA}"/>
    <cellStyle name="Currency 4 2 3 6 3" xfId="10286" xr:uid="{99E83B9C-18EF-4645-87AD-16C869382B81}"/>
    <cellStyle name="Currency 4 2 3 6 3 2" xfId="20666" xr:uid="{F7360EA8-0207-4F5E-BAD5-ED57936D4E6C}"/>
    <cellStyle name="Currency 4 2 3 6 3 2 2" xfId="47904" xr:uid="{18623EED-AAB8-49A8-8448-CE957B1B913F}"/>
    <cellStyle name="Currency 4 2 3 6 3 3" xfId="37654" xr:uid="{D54A43A4-545E-4BBD-8DFE-1E86B008E159}"/>
    <cellStyle name="Currency 4 2 3 6 4" xfId="24524" xr:uid="{E94D5359-923F-47AE-88BD-6FCDF4BFD084}"/>
    <cellStyle name="Currency 4 2 3 6 4 2" xfId="51595" xr:uid="{DB83BBA1-A9ED-488C-8CDC-74C715D4A2C4}"/>
    <cellStyle name="Currency 4 2 3 6 5" xfId="26213" xr:uid="{132755FE-A1FB-4CDA-A167-5633F0D95355}"/>
    <cellStyle name="Currency 4 2 3 6 6" xfId="15000" xr:uid="{7119D6E8-3D27-41A0-A40E-89A08785B416}"/>
    <cellStyle name="Currency 4 2 3 6 6 2" xfId="42238" xr:uid="{621E6419-B714-4610-92E6-810E94013ACB}"/>
    <cellStyle name="Currency 4 2 3 6 7" xfId="30442" xr:uid="{CB426D23-4FAF-4BCA-98B5-FCBFC739B8C8}"/>
    <cellStyle name="Currency 4 2 3 7" xfId="3880" xr:uid="{847D9443-351E-4E2C-BB46-E31AF47710D2}"/>
    <cellStyle name="Currency 4 2 3 7 2" xfId="8694" xr:uid="{A57791DA-336B-4C02-8CD1-1E922C547A31}"/>
    <cellStyle name="Currency 4 2 3 7 2 2" xfId="19074" xr:uid="{46B9416D-CC21-4ECE-9711-2330EA3CF2AC}"/>
    <cellStyle name="Currency 4 2 3 7 2 2 2" xfId="46312" xr:uid="{52122514-A03C-4193-BED1-E13FBF25706E}"/>
    <cellStyle name="Currency 4 2 3 7 2 3" xfId="36062" xr:uid="{C845203C-8ACA-40E4-B6BC-FAEB24AC6069}"/>
    <cellStyle name="Currency 4 2 3 7 3" xfId="11527" xr:uid="{AFDF02F3-2225-4778-BD1D-E3881FED80E1}"/>
    <cellStyle name="Currency 4 2 3 7 3 2" xfId="21907" xr:uid="{80EE4657-B337-447A-ABC6-F6A06368E3B6}"/>
    <cellStyle name="Currency 4 2 3 7 3 2 2" xfId="49145" xr:uid="{E6C38584-DC19-4058-8164-F00DBEFC6CFC}"/>
    <cellStyle name="Currency 4 2 3 7 3 3" xfId="38895" xr:uid="{78682EAC-3500-4D4B-9B68-503D7EE7C3A7}"/>
    <cellStyle name="Currency 4 2 3 7 4" xfId="27203" xr:uid="{1D9E703A-B797-4E52-AA40-B6CEF7467593}"/>
    <cellStyle name="Currency 4 2 3 7 4 2" xfId="53800" xr:uid="{4FD44771-FF74-463B-9BFB-F450529B4AD3}"/>
    <cellStyle name="Currency 4 2 3 7 5" xfId="27326" xr:uid="{588B9C81-8BA7-4093-B538-D75FB0DF9659}"/>
    <cellStyle name="Currency 4 2 3 7 6" xfId="16241" xr:uid="{BE647109-1BFD-4F26-9D2B-5ADEBBAEE541}"/>
    <cellStyle name="Currency 4 2 3 7 6 2" xfId="43479" xr:uid="{9947DFE8-7600-4121-B9AD-5B1A732181E8}"/>
    <cellStyle name="Currency 4 2 3 7 7" xfId="31683" xr:uid="{821FB490-940A-439D-83E1-0B9A1261B14D}"/>
    <cellStyle name="Currency 4 2 3 8" xfId="4976" xr:uid="{A7725CA1-C260-41EF-A669-90073EC18B7F}"/>
    <cellStyle name="Currency 4 2 3 8 2" xfId="14271" xr:uid="{7F89BF54-979B-4BA7-94D9-3C31933959C0}"/>
    <cellStyle name="Currency 4 2 3 8 2 2" xfId="41509" xr:uid="{D4633A06-39A7-43E9-88F6-98D46F5D343B}"/>
    <cellStyle name="Currency 4 2 3 8 3" xfId="32540" xr:uid="{3B77C658-EE90-4B0D-A5DE-BB9395AF5221}"/>
    <cellStyle name="Currency 4 2 3 9" xfId="6724" xr:uid="{5AD085E6-E471-49F2-8BEF-B74AA67D1638}"/>
    <cellStyle name="Currency 4 2 3 9 2" xfId="17104" xr:uid="{59A291B6-1A13-477F-9CFC-A5290B7A4DEE}"/>
    <cellStyle name="Currency 4 2 3 9 2 2" xfId="44342" xr:uid="{316FAD91-F8AF-4AF3-AFA5-C28FF5D268F5}"/>
    <cellStyle name="Currency 4 2 3 9 3" xfId="34092" xr:uid="{83672BE8-8579-40BD-BD64-5A11EB11C668}"/>
    <cellStyle name="Currency 4 2 4" xfId="617" xr:uid="{B6268C2B-08B1-4A41-AD73-6A3117C90B60}"/>
    <cellStyle name="Currency 4 2 4 10" xfId="12716" xr:uid="{45B6F622-85F4-4F6E-B896-ECB0E5E814B6}"/>
    <cellStyle name="Currency 4 2 4 10 2" xfId="39954" xr:uid="{7507AEBD-5CA4-4B52-8482-6E49AD2A2652}"/>
    <cellStyle name="Currency 4 2 4 11" xfId="29714" xr:uid="{09628542-89FD-4166-8B46-553F54C163AF}"/>
    <cellStyle name="Currency 4 2 4 2" xfId="1928" xr:uid="{3D717348-177D-4E30-899B-D52989C1EF6B}"/>
    <cellStyle name="Currency 4 2 4 2 2" xfId="3145" xr:uid="{BFB682F8-66EC-4037-BF83-8DFC0232EE85}"/>
    <cellStyle name="Currency 4 2 4 2 2 2" xfId="8206" xr:uid="{9DEF5986-8FCB-4F86-A467-C4B58CA76758}"/>
    <cellStyle name="Currency 4 2 4 2 2 2 2" xfId="28875" xr:uid="{5AE49CA6-4666-4A00-80B4-608C409BB1DD}"/>
    <cellStyle name="Currency 4 2 4 2 2 2 2 2" xfId="55132" xr:uid="{2FD9F70D-A2AF-44DC-A052-DDDCCF739E53}"/>
    <cellStyle name="Currency 4 2 4 2 2 2 3" xfId="26467" xr:uid="{F7A2EB4D-F4BA-4B6D-A195-2DD8592D6859}"/>
    <cellStyle name="Currency 4 2 4 2 2 2 4" xfId="18586" xr:uid="{4F95AF0F-A236-401A-B4BB-3873F77136C4}"/>
    <cellStyle name="Currency 4 2 4 2 2 2 4 2" xfId="45824" xr:uid="{D126CFB5-68A5-444C-8D99-095710F612B6}"/>
    <cellStyle name="Currency 4 2 4 2 2 2 5" xfId="35574" xr:uid="{34663434-DE2D-4ED8-8B34-21CCE73897E7}"/>
    <cellStyle name="Currency 4 2 4 2 2 3" xfId="11039" xr:uid="{C56AE50F-7CBE-4C4D-9738-A2ADD52FB0F9}"/>
    <cellStyle name="Currency 4 2 4 2 2 3 2" xfId="21419" xr:uid="{F2F00FD4-D2BF-42A7-A350-5CAEDE16396F}"/>
    <cellStyle name="Currency 4 2 4 2 2 3 2 2" xfId="48657" xr:uid="{75FA2B16-A224-483B-9CD8-EBAA68EE7A1A}"/>
    <cellStyle name="Currency 4 2 4 2 2 3 3" xfId="38407" xr:uid="{BEE39546-A64B-4AAD-BF94-5646047514FD}"/>
    <cellStyle name="Currency 4 2 4 2 2 4" xfId="25558" xr:uid="{A91CC220-C29B-4733-AFF9-BA4384DB97C8}"/>
    <cellStyle name="Currency 4 2 4 2 2 4 2" xfId="52550" xr:uid="{8C9D3FC2-B1ED-4B3E-9BB3-66BA9443500E}"/>
    <cellStyle name="Currency 4 2 4 2 2 5" xfId="15753" xr:uid="{E5013A1C-7377-482E-AC27-C869617F3964}"/>
    <cellStyle name="Currency 4 2 4 2 2 5 2" xfId="42991" xr:uid="{2A70C232-1B40-460D-992D-F9257F6FEF7C}"/>
    <cellStyle name="Currency 4 2 4 2 2 6" xfId="31195" xr:uid="{515A9C79-7D49-4949-8012-1E24205E534D}"/>
    <cellStyle name="Currency 4 2 4 2 3" xfId="2914" xr:uid="{434C4D92-87D4-4C6D-9083-65FD5709BA61}"/>
    <cellStyle name="Currency 4 2 4 2 4" xfId="5706" xr:uid="{EAF99D5A-22D7-4425-8C40-5CF40F2F6032}"/>
    <cellStyle name="Currency 4 2 4 2 5" xfId="24097" xr:uid="{0181F244-7312-453D-884B-98F70EBEF03A}"/>
    <cellStyle name="Currency 4 2 4 2 5 2" xfId="51211" xr:uid="{AE23BB9E-F2E4-426E-8099-9DB02ACB4A10}"/>
    <cellStyle name="Currency 4 2 4 2 6" xfId="13640" xr:uid="{46CFC093-866A-4DCE-8FD5-D6C99FE995BA}"/>
    <cellStyle name="Currency 4 2 4 2 6 2" xfId="40878" xr:uid="{EDACAF50-7C6C-42B0-A5FC-8140D75BD6BD}"/>
    <cellStyle name="Currency 4 2 4 3" xfId="1929" xr:uid="{D26C63D0-F5DB-4158-9FA7-0BED69FEF44F}"/>
    <cellStyle name="Currency 4 2 4 3 2" xfId="2743" xr:uid="{E0730485-0E5D-44C9-9E27-AE172430FC84}"/>
    <cellStyle name="Currency 4 2 4 3 2 2" xfId="7848" xr:uid="{AE036FCD-EFFC-4314-919C-5E02DECD50E0}"/>
    <cellStyle name="Currency 4 2 4 3 2 2 2" xfId="18228" xr:uid="{AB2348E6-6AAE-48E1-BE5A-AEF2ED992084}"/>
    <cellStyle name="Currency 4 2 4 3 2 2 2 2" xfId="45466" xr:uid="{4231E542-3C38-4610-BB71-8611B2B6F8F7}"/>
    <cellStyle name="Currency 4 2 4 3 2 2 3" xfId="35216" xr:uid="{92624F97-1513-4CFC-AACA-8F6C70359CF1}"/>
    <cellStyle name="Currency 4 2 4 3 2 3" xfId="10681" xr:uid="{799F8A99-8C4C-40DE-8254-53787C9D2F04}"/>
    <cellStyle name="Currency 4 2 4 3 2 3 2" xfId="21061" xr:uid="{EFDAD351-4938-4EAA-8A39-616887FFFE26}"/>
    <cellStyle name="Currency 4 2 4 3 2 3 2 2" xfId="48299" xr:uid="{ABC7D504-67D0-4C9B-ABC0-6D8AAE6E75CD}"/>
    <cellStyle name="Currency 4 2 4 3 2 3 3" xfId="38049" xr:uid="{D54AA5EA-C691-4C3C-8DE1-88C37FB75CC2}"/>
    <cellStyle name="Currency 4 2 4 3 2 4" xfId="15395" xr:uid="{077D8740-5588-4BD9-BBB4-54806B1ED9A6}"/>
    <cellStyle name="Currency 4 2 4 3 2 4 2" xfId="42633" xr:uid="{8F01C113-C6EB-4502-9F89-524D78F65FAB}"/>
    <cellStyle name="Currency 4 2 4 3 2 5" xfId="30837" xr:uid="{22BADDD5-F694-451D-8E35-AD831D78661F}"/>
    <cellStyle name="Currency 4 2 4 3 3" xfId="3596" xr:uid="{835991F3-CF81-4C19-925D-14697F541B68}"/>
    <cellStyle name="Currency 4 2 4 3 4" xfId="5707" xr:uid="{4B4CABF6-A72F-4447-9189-BA50247300F9}"/>
    <cellStyle name="Currency 4 2 4 3 5" xfId="25378" xr:uid="{1E6B346E-AB32-4665-BDA7-69EED7CC8C98}"/>
    <cellStyle name="Currency 4 2 4 3 5 2" xfId="52379" xr:uid="{1E114C8E-CC58-4211-B652-A0FE598C6B67}"/>
    <cellStyle name="Currency 4 2 4 3 6" xfId="13137" xr:uid="{0D8D5B1D-E378-447E-9CFE-1CB725A83719}"/>
    <cellStyle name="Currency 4 2 4 3 6 2" xfId="40375" xr:uid="{088DDB27-FAC4-4114-B4C1-9BB3F65075F0}"/>
    <cellStyle name="Currency 4 2 4 4" xfId="1927" xr:uid="{7415CB1A-548E-48C9-8CC4-33932E94D056}"/>
    <cellStyle name="Currency 4 2 4 4 2" xfId="4726" xr:uid="{539F8D5B-0CDF-4004-8DA7-437D7D1387DC}"/>
    <cellStyle name="Currency 4 2 4 4 2 2" xfId="9447" xr:uid="{8FDFAB07-4D92-4FC6-BE4B-51EB175C2268}"/>
    <cellStyle name="Currency 4 2 4 4 2 2 2" xfId="19827" xr:uid="{CDF1450A-366E-41DD-8D9C-6B1EA34FFD62}"/>
    <cellStyle name="Currency 4 2 4 4 2 2 2 2" xfId="47065" xr:uid="{F5966DAF-FCDF-4D54-94A1-BD3538C541A5}"/>
    <cellStyle name="Currency 4 2 4 4 2 2 3" xfId="36815" xr:uid="{FC4D7CB2-4450-4A39-A3B7-64F17238A571}"/>
    <cellStyle name="Currency 4 2 4 4 2 3" xfId="12280" xr:uid="{61ED129A-9818-43AB-AF6F-56D9048508A7}"/>
    <cellStyle name="Currency 4 2 4 4 2 3 2" xfId="22660" xr:uid="{B3D81D8C-7BC3-4051-8D67-A6EE2A7A02EA}"/>
    <cellStyle name="Currency 4 2 4 4 2 3 2 2" xfId="49898" xr:uid="{014A1718-52CD-4AB1-AC2A-0E8BCE239E7C}"/>
    <cellStyle name="Currency 4 2 4 4 2 3 3" xfId="39648" xr:uid="{193993DE-3A4D-410F-B327-7CAA81E120F4}"/>
    <cellStyle name="Currency 4 2 4 4 2 4" xfId="27458" xr:uid="{2E4F5CD0-1CF1-43F3-8132-AD49D4D0613A}"/>
    <cellStyle name="Currency 4 2 4 4 2 4 2" xfId="53984" xr:uid="{F0EBCFBF-4B48-4C57-85A2-BFCFEE717317}"/>
    <cellStyle name="Currency 4 2 4 4 2 5" xfId="26289" xr:uid="{0C6CD9C2-C924-47DB-AB9E-F4558D9B52D8}"/>
    <cellStyle name="Currency 4 2 4 4 2 6" xfId="16994" xr:uid="{E776FEB2-24B3-4313-BCC6-966260BC8796}"/>
    <cellStyle name="Currency 4 2 4 4 2 6 2" xfId="44232" xr:uid="{E3CAE07F-7775-4F66-B3EF-2B14C670F7E9}"/>
    <cellStyle name="Currency 4 2 4 4 2 7" xfId="32436" xr:uid="{969713B8-F971-4B8A-9BA3-9942818ACC79}"/>
    <cellStyle name="Currency 4 2 4 4 3" xfId="22734" xr:uid="{EDF1230D-3FCA-4343-BEFA-033E152CB9CA}"/>
    <cellStyle name="Currency 4 2 4 5" xfId="4189" xr:uid="{C257CF31-00AF-4688-A821-A79AE18E8FB1}"/>
    <cellStyle name="Currency 4 2 4 5 2" xfId="8942" xr:uid="{02A677E4-98FB-473B-A46F-24BBCDCC3D92}"/>
    <cellStyle name="Currency 4 2 4 5 2 2" xfId="29046" xr:uid="{075F2465-92AD-48B8-95F8-01297CB53BEC}"/>
    <cellStyle name="Currency 4 2 4 5 2 2 2" xfId="55303" xr:uid="{284E76C2-B313-4DE6-A253-AC0E92E96B3F}"/>
    <cellStyle name="Currency 4 2 4 5 2 3" xfId="28028" xr:uid="{2B18DBC7-9AAC-47C8-8933-31D3AEFBE149}"/>
    <cellStyle name="Currency 4 2 4 5 2 4" xfId="19322" xr:uid="{C6B700CC-85AB-4263-BD67-E3943258CB11}"/>
    <cellStyle name="Currency 4 2 4 5 2 4 2" xfId="46560" xr:uid="{6A59357F-3F26-4A43-9484-8E6FBBF74C52}"/>
    <cellStyle name="Currency 4 2 4 5 2 5" xfId="36310" xr:uid="{CEBA5ECC-6DBB-4538-BAB1-CBE868371AEE}"/>
    <cellStyle name="Currency 4 2 4 5 3" xfId="11775" xr:uid="{34C3BA12-2B2B-4590-A6C5-7CAF5257768B}"/>
    <cellStyle name="Currency 4 2 4 5 3 2" xfId="22155" xr:uid="{1DDE146E-60A5-4CDC-88A0-54EEB0A930BE}"/>
    <cellStyle name="Currency 4 2 4 5 3 2 2" xfId="49393" xr:uid="{160DBFD1-E4DA-4A77-BB41-C2E9FF99670C}"/>
    <cellStyle name="Currency 4 2 4 5 3 3" xfId="39143" xr:uid="{0108F930-EF60-460F-A8B7-00149172EF02}"/>
    <cellStyle name="Currency 4 2 4 5 4" xfId="23907" xr:uid="{FEFA4B26-9B7D-4782-B8BA-B005A22148F6}"/>
    <cellStyle name="Currency 4 2 4 5 4 2" xfId="51034" xr:uid="{A5F010E9-DB50-4EB7-A913-8AFFDE8CBDB6}"/>
    <cellStyle name="Currency 4 2 4 5 5" xfId="16489" xr:uid="{1BC83153-72AB-4E9A-BCA6-19629AE2CD1A}"/>
    <cellStyle name="Currency 4 2 4 5 5 2" xfId="43727" xr:uid="{598E2DFF-D7D5-45C1-A3EC-BFE9FCAB096E}"/>
    <cellStyle name="Currency 4 2 4 5 6" xfId="31931" xr:uid="{DB2E6A87-1B31-4EAF-B34F-F2537FF39FD6}"/>
    <cellStyle name="Currency 4 2 4 6" xfId="4977" xr:uid="{13D788AC-6254-402B-8C25-2C060FEAB169}"/>
    <cellStyle name="Currency 4 2 4 6 2" xfId="26983" xr:uid="{04130A58-52E9-4B57-A44A-EF4C87CD323F}"/>
    <cellStyle name="Currency 4 2 4 6 2 2" xfId="53628" xr:uid="{A13F2015-75C1-4F77-85DC-B8A74A73F535}"/>
    <cellStyle name="Currency 4 2 4 6 3" xfId="28203" xr:uid="{C7B1C5D2-D45A-4BC9-B279-FB20292AF363}"/>
    <cellStyle name="Currency 4 2 4 6 4" xfId="14272" xr:uid="{DB281FEB-09AF-4F3A-AB11-F011977C33AC}"/>
    <cellStyle name="Currency 4 2 4 6 4 2" xfId="41510" xr:uid="{DD502F83-A12E-4467-97E6-FD44C2C4D2B2}"/>
    <cellStyle name="Currency 4 2 4 6 5" xfId="32541" xr:uid="{F871CCE5-E828-434E-8FBB-680756F60F00}"/>
    <cellStyle name="Currency 4 2 4 7" xfId="6725" xr:uid="{E8DABE05-C0FF-4972-8958-5F2DF13C78CC}"/>
    <cellStyle name="Currency 4 2 4 7 2" xfId="27830" xr:uid="{E561B26B-1E2A-4C09-807B-BE5EF4D02552}"/>
    <cellStyle name="Currency 4 2 4 7 2 2" xfId="54288" xr:uid="{EB9F28EB-B680-4ED9-B76E-E6B9EC636BF2}"/>
    <cellStyle name="Currency 4 2 4 7 3" xfId="27087" xr:uid="{03E63BD9-F1E4-48CB-82B7-342ABF4EC7DF}"/>
    <cellStyle name="Currency 4 2 4 7 4" xfId="17105" xr:uid="{93DFDE63-D0C4-4F7B-A93B-C385825509CC}"/>
    <cellStyle name="Currency 4 2 4 7 4 2" xfId="44343" xr:uid="{B55A134B-9A63-4E7A-8626-DF20F1056838}"/>
    <cellStyle name="Currency 4 2 4 7 5" xfId="34093" xr:uid="{226A9890-757C-477A-A448-431E2F59BE28}"/>
    <cellStyle name="Currency 4 2 4 8" xfId="9558" xr:uid="{7CCCFD3A-4A97-4D85-A636-806B13BAA6A6}"/>
    <cellStyle name="Currency 4 2 4 8 2" xfId="19938" xr:uid="{9FED917B-B4E2-47F7-84A1-F5DE6504C3E0}"/>
    <cellStyle name="Currency 4 2 4 8 2 2" xfId="47176" xr:uid="{73F808ED-A46B-4D40-9CBC-3562A50134F0}"/>
    <cellStyle name="Currency 4 2 4 8 3" xfId="36926" xr:uid="{89893AC4-F16C-4924-9377-044A2D23F370}"/>
    <cellStyle name="Currency 4 2 4 9" xfId="25470" xr:uid="{B90325FC-B263-492A-82A4-5750CF8549FE}"/>
    <cellStyle name="Currency 4 2 4 9 2" xfId="52466" xr:uid="{63DFDAC4-C4EF-43E6-90CC-CE7DB465210A}"/>
    <cellStyle name="Currency 4 2 5" xfId="618" xr:uid="{D3088195-AE1C-41EB-B04D-F9AF679A1A22}"/>
    <cellStyle name="Currency 4 2 5 10" xfId="13641" xr:uid="{A499A003-04FC-4EC2-973E-E9224D567DB8}"/>
    <cellStyle name="Currency 4 2 5 10 2" xfId="40879" xr:uid="{B10EDFAA-445D-450D-812D-4ABFBB23D5B9}"/>
    <cellStyle name="Currency 4 2 5 11" xfId="29715" xr:uid="{8A8E5D24-8F69-479B-884D-574272E7BA0C}"/>
    <cellStyle name="Currency 4 2 5 2" xfId="1931" xr:uid="{BB9E6CF0-7AE7-4A85-963E-B676318A8F25}"/>
    <cellStyle name="Currency 4 2 5 2 2" xfId="24987" xr:uid="{59055487-499C-4250-8057-A1917C6C94E4}"/>
    <cellStyle name="Currency 4 2 5 2 3" xfId="23407" xr:uid="{BA00898F-3FEF-4BA3-8B84-34CB7409D102}"/>
    <cellStyle name="Currency 4 2 5 2 3 2" xfId="50585" xr:uid="{092FAA47-7B38-4AED-B6C1-15A29D7D7FA5}"/>
    <cellStyle name="Currency 4 2 5 3" xfId="1932" xr:uid="{61209F62-CA3C-471F-A335-8C1D6D7C424F}"/>
    <cellStyle name="Currency 4 2 5 4" xfId="1930" xr:uid="{82429337-C483-4D0D-A364-4BBA95A46829}"/>
    <cellStyle name="Currency 4 2 5 5" xfId="4478" xr:uid="{ED4726DD-6123-4B15-8B20-E5C6A4FBFBC0}"/>
    <cellStyle name="Currency 4 2 5 5 2" xfId="9231" xr:uid="{9FE9D039-4895-4E63-9CE8-B517EA168DD5}"/>
    <cellStyle name="Currency 4 2 5 5 2 2" xfId="19611" xr:uid="{BF946283-328B-4A89-B31A-2A816D673D70}"/>
    <cellStyle name="Currency 4 2 5 5 2 2 2" xfId="46849" xr:uid="{AB2F3FCB-8423-4E06-AD48-3D43472704E9}"/>
    <cellStyle name="Currency 4 2 5 5 2 3" xfId="36599" xr:uid="{1321887C-86F1-45D0-8736-9253572A26D7}"/>
    <cellStyle name="Currency 4 2 5 5 3" xfId="12064" xr:uid="{96E26D86-95C6-4B3C-AAC3-C21F69222A1B}"/>
    <cellStyle name="Currency 4 2 5 5 3 2" xfId="22444" xr:uid="{77F378EB-B56A-4433-B1DC-7B9627D3EAFD}"/>
    <cellStyle name="Currency 4 2 5 5 3 2 2" xfId="49682" xr:uid="{6BC42791-9D01-457E-89AC-81B224D95782}"/>
    <cellStyle name="Currency 4 2 5 5 3 3" xfId="39432" xr:uid="{73409A2E-02C0-44B7-974F-CFA4B3394469}"/>
    <cellStyle name="Currency 4 2 5 5 4" xfId="16778" xr:uid="{F1DEA0C5-DDF2-4A38-AD92-230754BFEF33}"/>
    <cellStyle name="Currency 4 2 5 5 4 2" xfId="44016" xr:uid="{BEA3FCA1-2A9C-4BE1-B282-50DBFD7BE15A}"/>
    <cellStyle name="Currency 4 2 5 5 5" xfId="32220" xr:uid="{335A018E-A4F0-40D7-BCDB-35E4D7755FBB}"/>
    <cellStyle name="Currency 4 2 5 6" xfId="4978" xr:uid="{28E56D3B-FD1A-44E1-B6FF-FCAF7B569068}"/>
    <cellStyle name="Currency 4 2 5 6 2" xfId="14273" xr:uid="{C75CC4F5-C5D1-4E05-9C88-B1D3CC5D5F79}"/>
    <cellStyle name="Currency 4 2 5 6 2 2" xfId="41511" xr:uid="{C2027701-F63C-4E32-9718-64B5BF2F0FD2}"/>
    <cellStyle name="Currency 4 2 5 6 3" xfId="32542" xr:uid="{79C21E74-A3FB-4E20-887E-A6E5252C51F4}"/>
    <cellStyle name="Currency 4 2 5 7" xfId="6726" xr:uid="{8B222A6F-BBD7-45B8-BA83-2800C8F34AC0}"/>
    <cellStyle name="Currency 4 2 5 7 2" xfId="17106" xr:uid="{305F70F5-0643-4711-8ADB-0AE63504BBF2}"/>
    <cellStyle name="Currency 4 2 5 7 2 2" xfId="44344" xr:uid="{6C2E65D8-BDED-4948-8557-CD16BD692F60}"/>
    <cellStyle name="Currency 4 2 5 7 3" xfId="34094" xr:uid="{8238A8C2-E41D-4876-A34E-60924D40D2B1}"/>
    <cellStyle name="Currency 4 2 5 8" xfId="9559" xr:uid="{3A0BF12E-A9F1-4DFB-87CB-B87FEB916588}"/>
    <cellStyle name="Currency 4 2 5 8 2" xfId="19939" xr:uid="{74E7B5AC-91B5-4D82-9383-D93F9A88BAF8}"/>
    <cellStyle name="Currency 4 2 5 8 2 2" xfId="47177" xr:uid="{86168588-9C5C-4AAA-9D79-A1C5BF094A20}"/>
    <cellStyle name="Currency 4 2 5 8 3" xfId="36927" xr:uid="{AFB160CC-75B1-4656-870E-E4F725CC4F2C}"/>
    <cellStyle name="Currency 4 2 5 9" xfId="23880" xr:uid="{316C836A-14A6-439B-8887-DFAFDBB73F76}"/>
    <cellStyle name="Currency 4 2 5 9 2" xfId="51013" xr:uid="{68A4C519-4EED-4889-B2F9-3B3C81D7638D}"/>
    <cellStyle name="Currency 4 2 6" xfId="1933" xr:uid="{C1276DAA-FFE8-42B9-A57C-EB8CD86E5E02}"/>
    <cellStyle name="Currency 4 2 6 2" xfId="2934" xr:uid="{32F9A82C-CCD9-4164-87F3-72836B0DECDE}"/>
    <cellStyle name="Currency 4 2 6 2 2" xfId="8032" xr:uid="{0FF71827-CC71-4B46-9FFA-A2EF72CE83FF}"/>
    <cellStyle name="Currency 4 2 6 2 2 2" xfId="26419" xr:uid="{5EFCA44C-2809-41FB-B635-78D701ABBC8D}"/>
    <cellStyle name="Currency 4 2 6 2 2 2 2" xfId="53183" xr:uid="{88FA6BB6-92BB-4166-90DC-90E41BB5C87C}"/>
    <cellStyle name="Currency 4 2 6 2 2 3" xfId="26537" xr:uid="{21586FEC-B69E-42CA-9A9B-98F22BA72467}"/>
    <cellStyle name="Currency 4 2 6 2 2 4" xfId="18412" xr:uid="{FADEB2B7-6A5D-40E9-9CBA-88E810ED1B75}"/>
    <cellStyle name="Currency 4 2 6 2 2 4 2" xfId="45650" xr:uid="{3CF00163-0494-4889-A302-2DE67C13ABCF}"/>
    <cellStyle name="Currency 4 2 6 2 2 5" xfId="35400" xr:uid="{8AA18F9B-2255-4E9A-8308-4422293BA188}"/>
    <cellStyle name="Currency 4 2 6 2 3" xfId="10865" xr:uid="{A73DB4C6-4DEE-41AD-A8D5-2334FE741AD3}"/>
    <cellStyle name="Currency 4 2 6 2 3 2" xfId="21245" xr:uid="{915D5A7A-9629-47B4-8516-5A3E26FB27A4}"/>
    <cellStyle name="Currency 4 2 6 2 3 2 2" xfId="48483" xr:uid="{7202CCEB-BA03-4E09-BFCB-1FE33975F668}"/>
    <cellStyle name="Currency 4 2 6 2 3 3" xfId="38233" xr:uid="{EBA34FAB-F542-429E-9BB0-EF3BA8F68777}"/>
    <cellStyle name="Currency 4 2 6 2 4" xfId="24988" xr:uid="{C16C66E0-2A54-4725-9D76-DB4CDB03D7C6}"/>
    <cellStyle name="Currency 4 2 6 2 4 2" xfId="52020" xr:uid="{BAE9CA44-999B-4FA6-A5DF-981C8A56BF55}"/>
    <cellStyle name="Currency 4 2 6 2 5" xfId="15579" xr:uid="{06EB2F22-94E2-4276-A607-E06255F9F520}"/>
    <cellStyle name="Currency 4 2 6 2 5 2" xfId="42817" xr:uid="{DA36B0C0-1DD1-4BA4-AE2E-E9C0DC0BC519}"/>
    <cellStyle name="Currency 4 2 6 2 6" xfId="31021" xr:uid="{027ED67A-2DBE-465A-BC23-CE2BEC8B352E}"/>
    <cellStyle name="Currency 4 2 6 3" xfId="3673" xr:uid="{17494763-8ABC-40A9-AD8F-A7E7676055BF}"/>
    <cellStyle name="Currency 4 2 6 4" xfId="5708" xr:uid="{ABE3CBD0-2D20-4C89-AE22-123C90518DE1}"/>
    <cellStyle name="Currency 4 2 6 5" xfId="25147" xr:uid="{0497C093-EE59-42DE-BD41-1A9803A425AB}"/>
    <cellStyle name="Currency 4 2 6 5 2" xfId="52166" xr:uid="{5AB3F4F6-C161-45D7-9C99-B49DBD918938}"/>
    <cellStyle name="Currency 4 2 6 6" xfId="13414" xr:uid="{1A04622A-0999-44DE-BD6A-77E89592903A}"/>
    <cellStyle name="Currency 4 2 6 6 2" xfId="40652" xr:uid="{18CAA6A7-65B2-48D6-A247-54138C2E0734}"/>
    <cellStyle name="Currency 4 2 7" xfId="1934" xr:uid="{FAFFB6C7-C1F6-4917-A544-2E29FA9B15E3}"/>
    <cellStyle name="Currency 4 2 7 2" xfId="2546" xr:uid="{20FC1B13-54A7-490D-8F8D-2CEA5AC46A18}"/>
    <cellStyle name="Currency 4 2 7 2 2" xfId="7652" xr:uid="{037D4823-E838-49CD-9D4C-E041536A343B}"/>
    <cellStyle name="Currency 4 2 7 2 2 2" xfId="18032" xr:uid="{700BB289-E7FB-4CC2-8DF2-B1BCD578E497}"/>
    <cellStyle name="Currency 4 2 7 2 2 2 2" xfId="45270" xr:uid="{34160D1B-E703-4CDD-A828-0DFB0486B180}"/>
    <cellStyle name="Currency 4 2 7 2 2 3" xfId="35020" xr:uid="{9F58F4F9-A02E-4496-A738-6E4EA57A3445}"/>
    <cellStyle name="Currency 4 2 7 2 3" xfId="10485" xr:uid="{090964A5-E3C2-4F5D-9D25-E00CB007F5E9}"/>
    <cellStyle name="Currency 4 2 7 2 3 2" xfId="20865" xr:uid="{C8BC155C-0B38-49F2-9F63-0F00752EDD19}"/>
    <cellStyle name="Currency 4 2 7 2 3 2 2" xfId="48103" xr:uid="{ADF5A00A-4660-48F8-99CE-6D7123841E90}"/>
    <cellStyle name="Currency 4 2 7 2 3 3" xfId="37853" xr:uid="{FAA2DD92-DAA1-4C4D-BC92-EC00E132446B}"/>
    <cellStyle name="Currency 4 2 7 2 4" xfId="27977" xr:uid="{3CA5A0C0-FD3B-461F-8C2C-251D845FCFAB}"/>
    <cellStyle name="Currency 4 2 7 2 4 2" xfId="54403" xr:uid="{4035DA40-735F-4B4A-B54D-E0FF7F3A364A}"/>
    <cellStyle name="Currency 4 2 7 2 5" xfId="27922" xr:uid="{E88E5AE5-84A9-4EDC-8E18-5823F66549C3}"/>
    <cellStyle name="Currency 4 2 7 2 6" xfId="15199" xr:uid="{259BFC2F-BA7A-4635-8555-3BFCE625FEB8}"/>
    <cellStyle name="Currency 4 2 7 2 6 2" xfId="42437" xr:uid="{7C67D663-6DE4-430B-8BD7-1EAB5B4A265F}"/>
    <cellStyle name="Currency 4 2 7 2 7" xfId="30641" xr:uid="{2EA2D87E-8654-43DA-8A13-311EB8A521D4}"/>
    <cellStyle name="Currency 4 2 7 3" xfId="3655" xr:uid="{1F371BEF-A3F6-4BC4-8C2D-BD10880A65E0}"/>
    <cellStyle name="Currency 4 2 7 4" xfId="5709" xr:uid="{4DD7B7AE-575B-4458-B012-B348DA0F13A1}"/>
    <cellStyle name="Currency 4 2 7 5" xfId="23927" xr:uid="{DA780810-566B-4249-9066-11A2AD8050B5}"/>
    <cellStyle name="Currency 4 2 7 5 2" xfId="51053" xr:uid="{50824B6E-A16D-4E0D-91E6-7C68ADAFBA6C}"/>
    <cellStyle name="Currency 4 2 7 6" xfId="12915" xr:uid="{32FB6ACD-DF1C-430D-B9FB-73070BB342FA}"/>
    <cellStyle name="Currency 4 2 7 6 2" xfId="40153" xr:uid="{5761CF39-B934-477A-BFD7-120E50F6D6A5}"/>
    <cellStyle name="Currency 4 2 8" xfId="1914" xr:uid="{94F3C96D-CD14-46C0-B36F-B503F3C734B9}"/>
    <cellStyle name="Currency 4 2 8 2" xfId="2240" xr:uid="{01A52238-E4BE-4BC9-96E3-879EF09E94B2}"/>
    <cellStyle name="Currency 4 2 8 2 2" xfId="7348" xr:uid="{9BEB79E5-3675-4082-BC81-88CBA8A76492}"/>
    <cellStyle name="Currency 4 2 8 2 2 2" xfId="17728" xr:uid="{C95922A9-5DCD-4427-9BDA-89CC00A9CE28}"/>
    <cellStyle name="Currency 4 2 8 2 2 2 2" xfId="44966" xr:uid="{7E8145DE-D5C5-418D-9219-2D690787AB62}"/>
    <cellStyle name="Currency 4 2 8 2 2 3" xfId="34716" xr:uid="{008D6670-EB7E-4E76-BB55-E8B179ECDB96}"/>
    <cellStyle name="Currency 4 2 8 2 3" xfId="10181" xr:uid="{FDF96235-0D36-433D-B19D-CB1DB1BB4A2B}"/>
    <cellStyle name="Currency 4 2 8 2 3 2" xfId="20561" xr:uid="{35593FA5-12AE-4C57-BD21-32CD587EA597}"/>
    <cellStyle name="Currency 4 2 8 2 3 2 2" xfId="47799" xr:uid="{46693206-9D75-48E3-9775-636730FE0E74}"/>
    <cellStyle name="Currency 4 2 8 2 3 3" xfId="37549" xr:uid="{BEFDCAD5-DB1F-4B0C-BDDD-1E3C93A18717}"/>
    <cellStyle name="Currency 4 2 8 2 4" xfId="26731" xr:uid="{33169061-024A-4C40-9885-2785ABD844F9}"/>
    <cellStyle name="Currency 4 2 8 2 4 2" xfId="53425" xr:uid="{B596A709-355F-41CE-B96E-DC46AFB5C8A9}"/>
    <cellStyle name="Currency 4 2 8 2 5" xfId="27886" xr:uid="{33739CB7-B37E-45DC-9878-9140E90C5452}"/>
    <cellStyle name="Currency 4 2 8 2 6" xfId="14895" xr:uid="{DADE0862-0059-4256-A4F2-1959EB6ABB94}"/>
    <cellStyle name="Currency 4 2 8 2 6 2" xfId="42133" xr:uid="{8ED2FA4A-FF90-4FEC-A303-261BD1D57FBA}"/>
    <cellStyle name="Currency 4 2 8 2 7" xfId="30337" xr:uid="{19C1C54C-1BA2-4241-A0B7-5EA0ABFA0C0D}"/>
    <cellStyle name="Currency 4 2 8 3" xfId="3703" xr:uid="{ED8D31BB-D9C2-4C2B-8274-8A468DB848DA}"/>
    <cellStyle name="Currency 4 2 8 4" xfId="24995" xr:uid="{40030824-4543-4F6B-8693-5969DD6F9B1B}"/>
    <cellStyle name="Currency 4 2 9" xfId="3934" xr:uid="{CE5C3B84-B797-4799-ADB5-3527FCCBE426}"/>
    <cellStyle name="Currency 4 2 9 2" xfId="8747" xr:uid="{6CECED4F-E4BE-4EF2-AE3F-54781A2E6E83}"/>
    <cellStyle name="Currency 4 2 9 2 2" xfId="19127" xr:uid="{D7985A91-2459-4F6A-8F9B-FADD0223C05A}"/>
    <cellStyle name="Currency 4 2 9 2 2 2" xfId="46365" xr:uid="{FD59865D-E3EA-4289-991B-5BD8778158E7}"/>
    <cellStyle name="Currency 4 2 9 2 3" xfId="36115" xr:uid="{D3CDFD24-91D6-4570-A9A3-A9FB19E6533E}"/>
    <cellStyle name="Currency 4 2 9 3" xfId="11580" xr:uid="{C4138092-9CDF-40D0-B74C-869619FE9FF3}"/>
    <cellStyle name="Currency 4 2 9 3 2" xfId="21960" xr:uid="{8A4AB147-AC2B-4184-B3F5-3264A0E06758}"/>
    <cellStyle name="Currency 4 2 9 3 2 2" xfId="49198" xr:uid="{7D6452DE-0D28-4C03-A2CE-87ADE46C7C5C}"/>
    <cellStyle name="Currency 4 2 9 3 3" xfId="38948" xr:uid="{B1B59CEE-73BD-4CE6-9C16-91FECDE1101C}"/>
    <cellStyle name="Currency 4 2 9 4" xfId="27269" xr:uid="{BF3113A9-DD05-49A7-BF17-F656BF1FFE7A}"/>
    <cellStyle name="Currency 4 2 9 4 2" xfId="53851" xr:uid="{82E97BC8-3363-4144-B171-44089930548E}"/>
    <cellStyle name="Currency 4 2 9 5" xfId="27236" xr:uid="{AD438A27-99CC-44CE-A13F-BD9F3916D130}"/>
    <cellStyle name="Currency 4 2 9 6" xfId="16294" xr:uid="{C6C1B9B8-5954-4EB1-9591-89C2CFAA0A42}"/>
    <cellStyle name="Currency 4 2 9 6 2" xfId="43532" xr:uid="{5556FCBE-B821-47EF-B739-12320BE9BA0A}"/>
    <cellStyle name="Currency 4 2 9 7" xfId="31736" xr:uid="{FFCAE5D6-DE35-484A-A89C-F76ABAD7B108}"/>
    <cellStyle name="Currency 4 20" xfId="12430" xr:uid="{00966CEB-5B9C-41D6-8399-7A40CA56C056}"/>
    <cellStyle name="Currency 4 20 2" xfId="39668" xr:uid="{79966DD8-2DA3-4B39-95E1-62C1934F5A6C}"/>
    <cellStyle name="Currency 4 21" xfId="29706" xr:uid="{25E6F01F-546F-44D3-B922-EDDF5621BD10}"/>
    <cellStyle name="Currency 4 3" xfId="619" xr:uid="{668895EA-FA96-4EDA-B855-FC3DE3618203}"/>
    <cellStyle name="Currency 4 3 10" xfId="4979" xr:uid="{59A45C9C-A70B-42A7-9F80-24C6747DC17D}"/>
    <cellStyle name="Currency 4 3 10 2" xfId="14274" xr:uid="{101C786F-ABA2-4AFB-91EE-6229E7B00D1B}"/>
    <cellStyle name="Currency 4 3 10 2 2" xfId="41512" xr:uid="{903955DB-7565-43F5-BE5D-9DF3F2C2B478}"/>
    <cellStyle name="Currency 4 3 10 3" xfId="32543" xr:uid="{90E52504-E0DF-4C51-9B0D-503AA6384A83}"/>
    <cellStyle name="Currency 4 3 11" xfId="6727" xr:uid="{18A0CAB3-846D-4472-9A0C-E1CC1E4573F1}"/>
    <cellStyle name="Currency 4 3 11 2" xfId="17107" xr:uid="{A0AD5C11-7C0F-4624-AE2B-D272F3BC5A0E}"/>
    <cellStyle name="Currency 4 3 11 2 2" xfId="44345" xr:uid="{146717BF-CD53-43EF-9143-5F71C2E70452}"/>
    <cellStyle name="Currency 4 3 11 3" xfId="34095" xr:uid="{5FCAEDA5-F88B-4200-9F5C-E00C54D64C6E}"/>
    <cellStyle name="Currency 4 3 12" xfId="9560" xr:uid="{94A92706-15B8-4EC8-B2CA-C9B2F189B480}"/>
    <cellStyle name="Currency 4 3 12 2" xfId="19940" xr:uid="{E69D2692-F12F-4776-990A-EB8AA7C1F486}"/>
    <cellStyle name="Currency 4 3 12 2 2" xfId="47178" xr:uid="{9FA4EB1C-7313-45E9-AE8A-F811C90E2731}"/>
    <cellStyle name="Currency 4 3 12 3" xfId="36928" xr:uid="{952B6460-1934-40D5-AE21-789C18677114}"/>
    <cellStyle name="Currency 4 3 13" xfId="23796" xr:uid="{FDD4E7B7-E3A1-4983-ACC7-51471DA1E724}"/>
    <cellStyle name="Currency 4 3 13 2" xfId="50936" xr:uid="{469F1945-D608-45CB-98CD-605CDEB49943}"/>
    <cellStyle name="Currency 4 3 14" xfId="12490" xr:uid="{97CD1741-30B6-413A-8E2B-5F00CE00B0A2}"/>
    <cellStyle name="Currency 4 3 14 2" xfId="39728" xr:uid="{B452E0E7-DCB9-4155-ADB9-817112FF4E8E}"/>
    <cellStyle name="Currency 4 3 15" xfId="29716" xr:uid="{31BCA65C-2EC5-4BE2-8AB7-BE71DD66FE97}"/>
    <cellStyle name="Currency 4 3 2" xfId="620" xr:uid="{F1073A6F-5C5F-4447-9B26-4BB15DC99371}"/>
    <cellStyle name="Currency 4 3 2 10" xfId="9561" xr:uid="{AD4FD283-7C0A-4D2D-BD69-5D249F688C67}"/>
    <cellStyle name="Currency 4 3 2 10 2" xfId="19941" xr:uid="{7CCB95FF-7819-4E2E-AD1B-78731966F26B}"/>
    <cellStyle name="Currency 4 3 2 10 2 2" xfId="47179" xr:uid="{C04E04F7-28C3-43A4-9D03-1DCE554B4F47}"/>
    <cellStyle name="Currency 4 3 2 10 3" xfId="36929" xr:uid="{9A00F368-5BF2-47E8-B87A-761BF8F2A557}"/>
    <cellStyle name="Currency 4 3 2 11" xfId="25190" xr:uid="{DA1199DE-0AC0-4A4E-83E6-C5D5DAF11177}"/>
    <cellStyle name="Currency 4 3 2 11 2" xfId="52207" xr:uid="{5045E4BC-7581-45B9-88FE-25BC91F5356D}"/>
    <cellStyle name="Currency 4 3 2 12" xfId="12560" xr:uid="{03CA371F-882C-402A-82A1-E3252C5CC793}"/>
    <cellStyle name="Currency 4 3 2 12 2" xfId="39798" xr:uid="{F9B82F67-7870-4794-816C-FCD6934297BE}"/>
    <cellStyle name="Currency 4 3 2 13" xfId="29717" xr:uid="{58F0B55A-C858-4761-9EE1-6526B45D45E3}"/>
    <cellStyle name="Currency 4 3 2 2" xfId="621" xr:uid="{FAFB5E08-1D5A-48B7-A66F-4AC6C412B0E0}"/>
    <cellStyle name="Currency 4 3 2 2 10" xfId="13142" xr:uid="{BD4D2444-7201-428A-8779-437A9387C168}"/>
    <cellStyle name="Currency 4 3 2 2 10 2" xfId="40380" xr:uid="{78B2195D-E3A5-47F5-8614-1B84B1241AAB}"/>
    <cellStyle name="Currency 4 3 2 2 11" xfId="29718" xr:uid="{F3C8B563-ABF5-477F-A1C6-962960285A76}"/>
    <cellStyle name="Currency 4 3 2 2 2" xfId="1938" xr:uid="{2F819DCF-BDFA-46C6-9387-2463C822F9FD}"/>
    <cellStyle name="Currency 4 3 2 2 2 2" xfId="3147" xr:uid="{CCEBE3E0-EA23-43DE-BA72-68412DADA323}"/>
    <cellStyle name="Currency 4 3 2 2 2 2 2" xfId="8208" xr:uid="{9897FF9F-98E0-4E33-A945-538CF0C2D21F}"/>
    <cellStyle name="Currency 4 3 2 2 2 2 2 2" xfId="28877" xr:uid="{3A393EF5-79D2-493C-A3DC-1A5E7F4223DA}"/>
    <cellStyle name="Currency 4 3 2 2 2 2 2 2 2" xfId="55134" xr:uid="{33963EB6-73E5-4EF4-905F-C3E5F514E207}"/>
    <cellStyle name="Currency 4 3 2 2 2 2 2 3" xfId="26608" xr:uid="{AF5C6492-A57E-4DAF-AA23-1D6FDA948FE1}"/>
    <cellStyle name="Currency 4 3 2 2 2 2 2 4" xfId="18588" xr:uid="{0737DCC2-D595-4EBA-94F2-49C3048FDE22}"/>
    <cellStyle name="Currency 4 3 2 2 2 2 2 4 2" xfId="45826" xr:uid="{7FB2686E-B56B-4840-AD91-663F56B95830}"/>
    <cellStyle name="Currency 4 3 2 2 2 2 2 5" xfId="35576" xr:uid="{9F780076-8E68-4944-955E-203A3B4C8406}"/>
    <cellStyle name="Currency 4 3 2 2 2 2 3" xfId="11041" xr:uid="{31F06774-D704-43B1-9629-65CE87C560EA}"/>
    <cellStyle name="Currency 4 3 2 2 2 2 3 2" xfId="21421" xr:uid="{57AF4ACD-1736-4F86-9A39-F7429237D7A1}"/>
    <cellStyle name="Currency 4 3 2 2 2 2 3 2 2" xfId="48659" xr:uid="{8B933F00-AAC0-4FF8-96E0-D6B19551BC00}"/>
    <cellStyle name="Currency 4 3 2 2 2 2 3 3" xfId="38409" xr:uid="{5EC1D6AB-D025-43D1-B95C-35B96D15D395}"/>
    <cellStyle name="Currency 4 3 2 2 2 2 4" xfId="25368" xr:uid="{1C29BA1D-CB57-405E-8258-CF8724403AD0}"/>
    <cellStyle name="Currency 4 3 2 2 2 2 4 2" xfId="52369" xr:uid="{7126874C-657B-4E91-A3F1-74CE3A234979}"/>
    <cellStyle name="Currency 4 3 2 2 2 2 5" xfId="15755" xr:uid="{85CC71B3-383D-441D-A2FF-BD58E859FD83}"/>
    <cellStyle name="Currency 4 3 2 2 2 2 5 2" xfId="42993" xr:uid="{CB748E41-203A-4B01-976B-B1BEC7883090}"/>
    <cellStyle name="Currency 4 3 2 2 2 2 6" xfId="31197" xr:uid="{5F29C90F-74EC-403B-A4EB-812285B85FF8}"/>
    <cellStyle name="Currency 4 3 2 2 2 3" xfId="2103" xr:uid="{F88BB3BE-8C88-479C-AE65-92AB163D3B88}"/>
    <cellStyle name="Currency 4 3 2 2 2 4" xfId="5712" xr:uid="{044BA5B6-ACDD-4E68-A77F-1B27525C9977}"/>
    <cellStyle name="Currency 4 3 2 2 2 5" xfId="25303" xr:uid="{C4BF05FB-2C2D-4133-A679-64E4D151B6EA}"/>
    <cellStyle name="Currency 4 3 2 2 2 5 2" xfId="52310" xr:uid="{75CDF50E-B1D9-47A2-ADE5-31BF5A732FB5}"/>
    <cellStyle name="Currency 4 3 2 2 2 6" xfId="13643" xr:uid="{CCFC822B-99DF-4F18-9B3F-878568AEB657}"/>
    <cellStyle name="Currency 4 3 2 2 2 6 2" xfId="40881" xr:uid="{149D1D22-7F44-4A72-86CD-DBF9C4040FC0}"/>
    <cellStyle name="Currency 4 3 2 2 3" xfId="1939" xr:uid="{629CA70B-05FE-457F-9C3B-FF4ABFC08CAF}"/>
    <cellStyle name="Currency 4 3 2 2 3 2" xfId="4735" xr:uid="{98EF1763-A541-4075-9CEF-F51F536492C1}"/>
    <cellStyle name="Currency 4 3 2 2 3 2 2" xfId="9451" xr:uid="{9267C5B0-CA1D-4D62-B1D2-B735835F0649}"/>
    <cellStyle name="Currency 4 3 2 2 3 2 2 2" xfId="19831" xr:uid="{A0DBA240-20F9-425C-BE82-65AD21C9D16E}"/>
    <cellStyle name="Currency 4 3 2 2 3 2 2 2 2" xfId="47069" xr:uid="{210A1ED0-F4CA-4331-920B-22C9A887EF17}"/>
    <cellStyle name="Currency 4 3 2 2 3 2 2 3" xfId="36819" xr:uid="{365E855B-86FE-42D8-B528-679E801EFCC6}"/>
    <cellStyle name="Currency 4 3 2 2 3 2 3" xfId="12284" xr:uid="{3E4575B5-5E3B-4337-A8E0-B1929E247836}"/>
    <cellStyle name="Currency 4 3 2 2 3 2 3 2" xfId="22664" xr:uid="{08923D72-AA34-4882-8152-D919F6F314EF}"/>
    <cellStyle name="Currency 4 3 2 2 3 2 3 2 2" xfId="49902" xr:uid="{A7428CA2-4F10-41D4-AB6C-8DD44B9E5956}"/>
    <cellStyle name="Currency 4 3 2 2 3 2 3 3" xfId="39652" xr:uid="{70073529-B527-4179-A3FC-270274CCDFFB}"/>
    <cellStyle name="Currency 4 3 2 2 3 2 4" xfId="26223" xr:uid="{A0CFE57B-067F-4D25-AF36-B98EA616043D}"/>
    <cellStyle name="Currency 4 3 2 2 3 2 4 2" xfId="53031" xr:uid="{E0559BAF-DA46-49AC-997F-6613D707CCEF}"/>
    <cellStyle name="Currency 4 3 2 2 3 2 5" xfId="27349" xr:uid="{42530935-A7A9-4D77-BB9A-D63DEF073DD0}"/>
    <cellStyle name="Currency 4 3 2 2 3 2 6" xfId="16998" xr:uid="{69B58C8B-BBA1-4991-B16E-AE93F741E8F2}"/>
    <cellStyle name="Currency 4 3 2 2 3 2 6 2" xfId="44236" xr:uid="{A8AC37F9-2BF7-49A4-8D26-9CDCE31543E9}"/>
    <cellStyle name="Currency 4 3 2 2 3 2 7" xfId="32440" xr:uid="{17C0B7CD-BD28-40EC-A7C3-0DA140CA99C8}"/>
    <cellStyle name="Currency 4 3 2 2 3 3" xfId="23785" xr:uid="{C2B232B6-14EE-4552-8632-021F15628193}"/>
    <cellStyle name="Currency 4 3 2 2 4" xfId="1937" xr:uid="{A323BE03-3201-4E5C-A0DD-2DE4D2254336}"/>
    <cellStyle name="Currency 4 3 2 2 4 2" xfId="26995" xr:uid="{5C591284-F9A7-4897-9760-54D5FFB31254}"/>
    <cellStyle name="Currency 4 3 2 2 4 3" xfId="26370" xr:uid="{1B48FC57-ADC2-4AB2-A432-293D48B9D63B}"/>
    <cellStyle name="Currency 4 3 2 2 4 3 2" xfId="53149" xr:uid="{6E062463-4E27-4D1A-9BF3-4EFFD759CABB}"/>
    <cellStyle name="Currency 4 3 2 2 5" xfId="4327" xr:uid="{BB7C04C3-496F-4EF9-8A6F-D3A072907C62}"/>
    <cellStyle name="Currency 4 3 2 2 5 2" xfId="9080" xr:uid="{6CCA2968-2523-422E-8A77-37284AECB61E}"/>
    <cellStyle name="Currency 4 3 2 2 5 2 2" xfId="19460" xr:uid="{11D554FA-A7F9-4960-9395-D8C4FFF2E19E}"/>
    <cellStyle name="Currency 4 3 2 2 5 2 2 2" xfId="46698" xr:uid="{65F20590-2218-422A-91C2-CA31368AB4A1}"/>
    <cellStyle name="Currency 4 3 2 2 5 2 3" xfId="36448" xr:uid="{12566A59-35E3-4458-9154-E22D709497BE}"/>
    <cellStyle name="Currency 4 3 2 2 5 3" xfId="11913" xr:uid="{8CCE0AA7-D758-44DD-BE84-161EECB04302}"/>
    <cellStyle name="Currency 4 3 2 2 5 3 2" xfId="22293" xr:uid="{189CF489-D311-4434-87B2-89DD2025A3D0}"/>
    <cellStyle name="Currency 4 3 2 2 5 3 2 2" xfId="49531" xr:uid="{0B2137CC-FBAE-461A-85C0-27F57FDA835D}"/>
    <cellStyle name="Currency 4 3 2 2 5 3 3" xfId="39281" xr:uid="{3DB73882-ECA3-4F29-843C-4FEB3E735F90}"/>
    <cellStyle name="Currency 4 3 2 2 5 4" xfId="27670" xr:uid="{F4ED380F-A3D8-4AE7-8CFB-6A671A2C7288}"/>
    <cellStyle name="Currency 4 3 2 2 5 4 2" xfId="54156" xr:uid="{CB48F528-1BCA-44C1-878A-5AF72A29A723}"/>
    <cellStyle name="Currency 4 3 2 2 5 5" xfId="26032" xr:uid="{996231EF-2EF3-413E-9A54-8CB5DB9C2C03}"/>
    <cellStyle name="Currency 4 3 2 2 5 6" xfId="16627" xr:uid="{75F275A0-A980-46A3-8EB8-7E7E75583EA2}"/>
    <cellStyle name="Currency 4 3 2 2 5 6 2" xfId="43865" xr:uid="{EBCDFA70-A0E6-4228-9DAE-069DAF9046FA}"/>
    <cellStyle name="Currency 4 3 2 2 5 7" xfId="32069" xr:uid="{ECE31080-096A-4FBF-AD7E-0FA6F138EA05}"/>
    <cellStyle name="Currency 4 3 2 2 6" xfId="4981" xr:uid="{E62CBFA5-26FD-4651-BD82-8AD7A8929E2F}"/>
    <cellStyle name="Currency 4 3 2 2 6 2" xfId="26303" xr:uid="{C01CFB4A-CBCC-4AFA-B332-16DD1095B42D}"/>
    <cellStyle name="Currency 4 3 2 2 6 2 2" xfId="53096" xr:uid="{55B4955E-EB69-42FF-B35E-E0CDE5230A26}"/>
    <cellStyle name="Currency 4 3 2 2 6 3" xfId="26051" xr:uid="{A3EFC41E-0A83-4C18-AF94-6D90A4893339}"/>
    <cellStyle name="Currency 4 3 2 2 6 4" xfId="14276" xr:uid="{A54F9003-D7C0-49D3-B542-8A97D12014ED}"/>
    <cellStyle name="Currency 4 3 2 2 6 4 2" xfId="41514" xr:uid="{4DC7544D-F94F-4782-84E0-E85F1C4DB913}"/>
    <cellStyle name="Currency 4 3 2 2 6 5" xfId="32545" xr:uid="{F37C5294-30BF-4646-8957-6BD886FACA37}"/>
    <cellStyle name="Currency 4 3 2 2 7" xfId="6729" xr:uid="{3EA67F50-52E8-450B-84FC-BADD397C4312}"/>
    <cellStyle name="Currency 4 3 2 2 7 2" xfId="17109" xr:uid="{E46BF818-4AA6-47DF-BB3A-856F9CBE10D0}"/>
    <cellStyle name="Currency 4 3 2 2 7 2 2" xfId="44347" xr:uid="{2F482A4F-462E-4E87-B150-AD89255F2FBF}"/>
    <cellStyle name="Currency 4 3 2 2 7 3" xfId="34097" xr:uid="{030A9027-856A-4389-AEF8-033744F8113D}"/>
    <cellStyle name="Currency 4 3 2 2 8" xfId="9562" xr:uid="{13F3A518-568A-4195-A677-A80805EF592C}"/>
    <cellStyle name="Currency 4 3 2 2 8 2" xfId="19942" xr:uid="{B99996B1-9511-4851-92FE-0D4AF5C3A005}"/>
    <cellStyle name="Currency 4 3 2 2 8 2 2" xfId="47180" xr:uid="{B9514B17-58CE-4CBF-A345-991193F34841}"/>
    <cellStyle name="Currency 4 3 2 2 8 3" xfId="36930" xr:uid="{E324BAE5-7317-4FD4-A638-82C23348DB83}"/>
    <cellStyle name="Currency 4 3 2 2 9" xfId="22939" xr:uid="{B940DF34-44E0-4AFB-98B7-A99ACDCD71AB}"/>
    <cellStyle name="Currency 4 3 2 2 9 2" xfId="50153" xr:uid="{E909165B-CE7F-4645-A0A0-D57CBDD11CA8}"/>
    <cellStyle name="Currency 4 3 2 3" xfId="1940" xr:uid="{9DBC43C9-5EBE-4CB2-872F-D91D80AA4B4C}"/>
    <cellStyle name="Currency 4 3 2 3 2" xfId="3148" xr:uid="{0A60E331-78B1-4722-9016-58FBD3FD4E3B}"/>
    <cellStyle name="Currency 4 3 2 3 2 2" xfId="8209" xr:uid="{95C32FDF-9E35-4E71-9B86-7F763F47C47C}"/>
    <cellStyle name="Currency 4 3 2 3 2 2 2" xfId="28878" xr:uid="{725EAA0A-2936-4328-9303-E448561DEF8C}"/>
    <cellStyle name="Currency 4 3 2 3 2 2 2 2" xfId="55135" xr:uid="{F6F70665-D939-439B-884C-3A6A46ECA448}"/>
    <cellStyle name="Currency 4 3 2 3 2 2 3" xfId="28067" xr:uid="{60F2431E-3FAA-4EC0-A12A-3F8B5B9363AD}"/>
    <cellStyle name="Currency 4 3 2 3 2 2 4" xfId="18589" xr:uid="{7CBFA366-C139-4089-A8DB-BDC2201BD2FD}"/>
    <cellStyle name="Currency 4 3 2 3 2 2 4 2" xfId="45827" xr:uid="{B34A577B-60FD-4644-8332-0D886EA79B96}"/>
    <cellStyle name="Currency 4 3 2 3 2 2 5" xfId="35577" xr:uid="{C4303BEE-C0AF-4F0F-B3BB-E37C0551D2E3}"/>
    <cellStyle name="Currency 4 3 2 3 2 3" xfId="11042" xr:uid="{8019C128-F1D6-4722-80A6-742DBD0DEC4F}"/>
    <cellStyle name="Currency 4 3 2 3 2 3 2" xfId="21422" xr:uid="{9DF6C048-2222-4FAB-A405-4583FCCBFAA9}"/>
    <cellStyle name="Currency 4 3 2 3 2 3 2 2" xfId="48660" xr:uid="{C52618DB-8F96-4DBD-B6B2-252AE51B5A5C}"/>
    <cellStyle name="Currency 4 3 2 3 2 3 3" xfId="38410" xr:uid="{422314DC-CC60-4D97-BF15-95FE4B018710}"/>
    <cellStyle name="Currency 4 3 2 3 2 4" xfId="25694" xr:uid="{EBF55C4E-B8AD-43B8-9387-340693E55D03}"/>
    <cellStyle name="Currency 4 3 2 3 2 4 2" xfId="52664" xr:uid="{52CFB107-1934-4BA6-9585-DECBA99E48E7}"/>
    <cellStyle name="Currency 4 3 2 3 2 5" xfId="15756" xr:uid="{CF6A3CB8-E33D-4304-8E5E-39296DC36822}"/>
    <cellStyle name="Currency 4 3 2 3 2 5 2" xfId="42994" xr:uid="{695777D0-40AC-4E5A-8086-8383518E028F}"/>
    <cellStyle name="Currency 4 3 2 3 2 6" xfId="31198" xr:uid="{B9FFECC2-A9DF-4613-B906-0681FD479639}"/>
    <cellStyle name="Currency 4 3 2 3 3" xfId="3652" xr:uid="{A696EA8C-8D07-4A6B-9F8E-F4A2EB2B1D32}"/>
    <cellStyle name="Currency 4 3 2 3 4" xfId="4479" xr:uid="{1027F466-07C4-4CC1-B284-BEA3DCFFDAEC}"/>
    <cellStyle name="Currency 4 3 2 3 4 2" xfId="9232" xr:uid="{BC1456CC-ED41-4245-9819-62F64F8C1B1C}"/>
    <cellStyle name="Currency 4 3 2 3 4 2 2" xfId="19612" xr:uid="{E00E6C74-5871-45AA-9F8B-FDD6F4DEC296}"/>
    <cellStyle name="Currency 4 3 2 3 4 2 2 2" xfId="46850" xr:uid="{FADF5CA7-2732-48AA-A90E-386894C9AD7F}"/>
    <cellStyle name="Currency 4 3 2 3 4 2 3" xfId="36600" xr:uid="{64C13A7A-D565-4A4C-87B5-474721C447AB}"/>
    <cellStyle name="Currency 4 3 2 3 4 3" xfId="12065" xr:uid="{701EA738-48E2-4C83-B53E-6A7966318460}"/>
    <cellStyle name="Currency 4 3 2 3 4 3 2" xfId="22445" xr:uid="{0D207DCD-F0C6-47E3-BB4E-99D95FAFAC23}"/>
    <cellStyle name="Currency 4 3 2 3 4 3 2 2" xfId="49683" xr:uid="{F69C9F64-32C1-4B0F-B371-9D0B0EAEE545}"/>
    <cellStyle name="Currency 4 3 2 3 4 3 3" xfId="39433" xr:uid="{CE77416F-D439-46AC-9B70-8ED0DD8680D4}"/>
    <cellStyle name="Currency 4 3 2 3 4 4" xfId="16779" xr:uid="{E85C13F6-D532-40FF-BE09-74DD9DCCBEDB}"/>
    <cellStyle name="Currency 4 3 2 3 4 4 2" xfId="44017" xr:uid="{BB6F8E6A-063B-4CEC-9AE6-445835BBA855}"/>
    <cellStyle name="Currency 4 3 2 3 4 5" xfId="32221" xr:uid="{A8B72A6B-1089-440D-ABB9-F3F2D5897AC0}"/>
    <cellStyle name="Currency 4 3 2 3 5" xfId="5713" xr:uid="{E5E5F800-B7FB-4777-AEE2-70311DAF8A53}"/>
    <cellStyle name="Currency 4 3 2 3 6" xfId="23364" xr:uid="{16471721-D464-408F-BC12-3B5B5B2A0258}"/>
    <cellStyle name="Currency 4 3 2 3 6 2" xfId="50544" xr:uid="{A5426D2D-90B1-45D9-BB2A-0424BAB8135B}"/>
    <cellStyle name="Currency 4 3 2 3 7" xfId="13644" xr:uid="{D7E9FF50-AE21-4854-B5C8-6F6E5E03142A}"/>
    <cellStyle name="Currency 4 3 2 3 7 2" xfId="40882" xr:uid="{8DC2DDD2-9F7C-4BD3-B2E4-2BF35D81BABB}"/>
    <cellStyle name="Currency 4 3 2 4" xfId="1941" xr:uid="{7DBE832C-50D3-4441-A799-9A307D11CD11}"/>
    <cellStyle name="Currency 4 3 2 4 2" xfId="3146" xr:uid="{BEB22D1B-34A5-4D6F-A19B-D685DFE2690B}"/>
    <cellStyle name="Currency 4 3 2 4 2 2" xfId="8207" xr:uid="{66E00AA6-2AAE-4A0F-A6DB-AE42EC9A7C2A}"/>
    <cellStyle name="Currency 4 3 2 4 2 2 2" xfId="28876" xr:uid="{C7328DB3-1A96-45EF-931F-0CC9ABB2DC7D}"/>
    <cellStyle name="Currency 4 3 2 4 2 2 2 2" xfId="55133" xr:uid="{D92FEAA7-F112-47C2-B4BF-0CD125E93950}"/>
    <cellStyle name="Currency 4 3 2 4 2 2 3" xfId="26402" xr:uid="{12D9CC97-D082-4F9A-810C-8A1289885268}"/>
    <cellStyle name="Currency 4 3 2 4 2 2 4" xfId="18587" xr:uid="{50C67ABF-CAF9-44D0-9FD7-ACF23428B86B}"/>
    <cellStyle name="Currency 4 3 2 4 2 2 4 2" xfId="45825" xr:uid="{A924A968-487D-4056-BA43-85D4E01A9932}"/>
    <cellStyle name="Currency 4 3 2 4 2 2 5" xfId="35575" xr:uid="{F7235F87-3746-4C73-9096-E84B37987B33}"/>
    <cellStyle name="Currency 4 3 2 4 2 3" xfId="11040" xr:uid="{538763D7-3189-4C51-8601-2544A28EE511}"/>
    <cellStyle name="Currency 4 3 2 4 2 3 2" xfId="21420" xr:uid="{9C13807D-AEDD-4652-8AD1-CCD1A8309483}"/>
    <cellStyle name="Currency 4 3 2 4 2 3 2 2" xfId="48658" xr:uid="{E70E0BA3-9A80-4F23-B321-D84D50C1C989}"/>
    <cellStyle name="Currency 4 3 2 4 2 3 3" xfId="38408" xr:uid="{A536D577-A29D-47A0-AE8F-9B7C17BAE034}"/>
    <cellStyle name="Currency 4 3 2 4 2 4" xfId="25782" xr:uid="{3358A627-6F56-4A0A-AD28-EED922752FC6}"/>
    <cellStyle name="Currency 4 3 2 4 2 4 2" xfId="52726" xr:uid="{54858007-34DB-4D7B-B686-96E1966DE7A9}"/>
    <cellStyle name="Currency 4 3 2 4 2 5" xfId="15754" xr:uid="{40090456-0B91-47C2-B82D-E6E1749F5DF9}"/>
    <cellStyle name="Currency 4 3 2 4 2 5 2" xfId="42992" xr:uid="{0FC6A266-D180-4CAB-90BD-AF59CD8EEEE8}"/>
    <cellStyle name="Currency 4 3 2 4 2 6" xfId="31196" xr:uid="{B4F424A5-0484-4621-BE7A-361073DD9B35}"/>
    <cellStyle name="Currency 4 3 2 4 3" xfId="3695" xr:uid="{975D5C26-F7B9-4631-A75C-E47681F9F6FB}"/>
    <cellStyle name="Currency 4 3 2 4 4" xfId="5714" xr:uid="{766AB913-4CEB-437F-A622-E2FDE2478FEF}"/>
    <cellStyle name="Currency 4 3 2 4 5" xfId="24471" xr:uid="{1562085B-06F3-40D8-A575-200769B835A0}"/>
    <cellStyle name="Currency 4 3 2 4 5 2" xfId="51547" xr:uid="{D8E18CB6-3750-424D-8813-EF14481CA3D3}"/>
    <cellStyle name="Currency 4 3 2 4 6" xfId="13642" xr:uid="{1B8D5488-6CAC-4C19-A306-B90B993DDDFE}"/>
    <cellStyle name="Currency 4 3 2 4 6 2" xfId="40880" xr:uid="{034BE92E-8537-4582-94B4-797EFEC95550}"/>
    <cellStyle name="Currency 4 3 2 5" xfId="1936" xr:uid="{703ACCBB-3748-4A37-B4D0-A18F7C88EDCD}"/>
    <cellStyle name="Currency 4 3 2 5 2" xfId="2583" xr:uid="{2C7BBE57-190E-4BDF-BC40-CA21820E54CC}"/>
    <cellStyle name="Currency 4 3 2 5 2 2" xfId="7689" xr:uid="{E0E57690-4C62-490D-8B87-30931E04F3D4}"/>
    <cellStyle name="Currency 4 3 2 5 2 2 2" xfId="18069" xr:uid="{5099184B-2A35-4E05-9456-B1044C28B5B1}"/>
    <cellStyle name="Currency 4 3 2 5 2 2 2 2" xfId="45307" xr:uid="{EEBB42B3-3028-460F-9766-EE52DC1BA912}"/>
    <cellStyle name="Currency 4 3 2 5 2 2 3" xfId="35057" xr:uid="{E9F74B8E-F318-4A63-A835-824C3C9F2C50}"/>
    <cellStyle name="Currency 4 3 2 5 2 3" xfId="10522" xr:uid="{EF3FA9BE-CDB2-46D0-929C-0526D2B95FC2}"/>
    <cellStyle name="Currency 4 3 2 5 2 3 2" xfId="20902" xr:uid="{D1EE0193-0030-44B0-B6E8-C1D9EEF4D12B}"/>
    <cellStyle name="Currency 4 3 2 5 2 3 2 2" xfId="48140" xr:uid="{A4AF58B4-7C0D-4F65-8A72-1691ED5FF91C}"/>
    <cellStyle name="Currency 4 3 2 5 2 3 3" xfId="37890" xr:uid="{B580E519-FD30-4806-BAD7-1D320DC18BFF}"/>
    <cellStyle name="Currency 4 3 2 5 2 4" xfId="26073" xr:uid="{C03CCB32-1B6B-4271-940B-BFEF4153B59B}"/>
    <cellStyle name="Currency 4 3 2 5 2 4 2" xfId="52926" xr:uid="{9A964D6E-18E0-44FB-90DA-E32209C8E3F4}"/>
    <cellStyle name="Currency 4 3 2 5 2 5" xfId="26521" xr:uid="{3EF402A2-C5F7-4DA6-B202-2FAA56C106DD}"/>
    <cellStyle name="Currency 4 3 2 5 2 6" xfId="15236" xr:uid="{54C006C8-CD8C-4294-A1DD-8593E0609F0F}"/>
    <cellStyle name="Currency 4 3 2 5 2 6 2" xfId="42474" xr:uid="{A036A4C2-A6A1-4071-9EA4-4447C6843137}"/>
    <cellStyle name="Currency 4 3 2 5 2 7" xfId="30678" xr:uid="{B8B1E71E-E414-4B9A-9CCB-91C6D7EC5A8B}"/>
    <cellStyle name="Currency 4 3 2 5 3" xfId="3647" xr:uid="{4C8E02AE-ECA3-487E-B5EC-6B9193AD32A0}"/>
    <cellStyle name="Currency 4 3 2 5 4" xfId="5711" xr:uid="{556D7DF8-BC4C-4AF3-95B2-F74B72A11FF4}"/>
    <cellStyle name="Currency 4 3 2 5 5" xfId="25560" xr:uid="{8CE8FF9D-74CA-4E9D-8421-8649343775EE}"/>
    <cellStyle name="Currency 4 3 2 5 5 2" xfId="52552" xr:uid="{F6BB0FBD-EF32-4DBD-8AAD-27678CFCD5DF}"/>
    <cellStyle name="Currency 4 3 2 5 6" xfId="12952" xr:uid="{9D72D51D-D79E-435E-BE4A-877F1564040A}"/>
    <cellStyle name="Currency 4 3 2 5 6 2" xfId="40190" xr:uid="{8FCF91B0-80CD-47B7-8620-A7B1AE7DF97C}"/>
    <cellStyle name="Currency 4 3 2 6" xfId="2347" xr:uid="{906DC334-60A3-49E5-8471-D9B775744599}"/>
    <cellStyle name="Currency 4 3 2 6 2" xfId="7455" xr:uid="{2895314B-F97F-4192-BA5A-963FB64A208D}"/>
    <cellStyle name="Currency 4 3 2 6 2 2" xfId="17835" xr:uid="{805098E3-ADB7-4D7A-9FEE-E966A7C72768}"/>
    <cellStyle name="Currency 4 3 2 6 2 2 2" xfId="45073" xr:uid="{E8BD628D-93C9-483B-9018-928B1F99E314}"/>
    <cellStyle name="Currency 4 3 2 6 2 3" xfId="34823" xr:uid="{56B20E05-AE87-49ED-8F77-C6CE90D55739}"/>
    <cellStyle name="Currency 4 3 2 6 3" xfId="10288" xr:uid="{F073FE1E-6DA9-45DD-9F74-3200B79516B9}"/>
    <cellStyle name="Currency 4 3 2 6 3 2" xfId="20668" xr:uid="{B26777DB-7096-4E47-9D9E-E36C78384E9A}"/>
    <cellStyle name="Currency 4 3 2 6 3 2 2" xfId="47906" xr:uid="{9824B7B8-168C-47EE-A84D-2724A74246C6}"/>
    <cellStyle name="Currency 4 3 2 6 3 3" xfId="37656" xr:uid="{FEBFBD52-0BDA-4D16-B2B3-B0858103F01D}"/>
    <cellStyle name="Currency 4 3 2 6 4" xfId="24254" xr:uid="{B3DDE33D-F36F-49C7-ADEC-64B1416B90EF}"/>
    <cellStyle name="Currency 4 3 2 6 4 2" xfId="51355" xr:uid="{CD05E6E9-EB47-494C-911A-45CDEEB94735}"/>
    <cellStyle name="Currency 4 3 2 6 5" xfId="28481" xr:uid="{A4B27EF3-9C94-4AD3-B273-F01DAB210B1B}"/>
    <cellStyle name="Currency 4 3 2 6 6" xfId="15002" xr:uid="{B71EAF67-26A9-4F27-851D-5E5F11D5F79B}"/>
    <cellStyle name="Currency 4 3 2 6 6 2" xfId="42240" xr:uid="{8DF299F2-2F38-406A-A03B-1BFC10E1C176}"/>
    <cellStyle name="Currency 4 3 2 6 7" xfId="30444" xr:uid="{5A7E34B7-3F7F-4FB7-A61B-DF37EA94155F}"/>
    <cellStyle name="Currency 4 3 2 7" xfId="3882" xr:uid="{B7A345A2-A460-48E1-93A8-E3D79C3328B8}"/>
    <cellStyle name="Currency 4 3 2 7 2" xfId="8696" xr:uid="{B3997FF1-99CB-4DD3-BD0D-5FA13DA97429}"/>
    <cellStyle name="Currency 4 3 2 7 2 2" xfId="19076" xr:uid="{4F6227CF-33AA-4936-8AAE-57F0AD7FA8B2}"/>
    <cellStyle name="Currency 4 3 2 7 2 2 2" xfId="46314" xr:uid="{7C2946C8-B39F-4914-9DC6-D5C1135C04EC}"/>
    <cellStyle name="Currency 4 3 2 7 2 3" xfId="36064" xr:uid="{00F0C347-2C23-452A-8781-AF814B0471C6}"/>
    <cellStyle name="Currency 4 3 2 7 3" xfId="11529" xr:uid="{6478742C-0AF4-4E82-AAEF-AB6F4F828F48}"/>
    <cellStyle name="Currency 4 3 2 7 3 2" xfId="21909" xr:uid="{5B88D585-DD63-4299-91C5-05839964F916}"/>
    <cellStyle name="Currency 4 3 2 7 3 2 2" xfId="49147" xr:uid="{4DCDC391-E55B-4D93-9F96-695656D1732C}"/>
    <cellStyle name="Currency 4 3 2 7 3 3" xfId="38897" xr:uid="{8643325A-9909-4D0E-A019-66F4B4406F07}"/>
    <cellStyle name="Currency 4 3 2 7 4" xfId="27463" xr:uid="{5591A740-6A3B-4079-8D85-EE7B752A31F4}"/>
    <cellStyle name="Currency 4 3 2 7 4 2" xfId="53989" xr:uid="{5FCA206E-4A5C-4A51-AE26-B7E0B3E106FC}"/>
    <cellStyle name="Currency 4 3 2 7 5" xfId="28337" xr:uid="{E90F5C1F-9270-4D71-AAEF-D18E958E00C3}"/>
    <cellStyle name="Currency 4 3 2 7 6" xfId="16243" xr:uid="{9005D7D1-43F2-44B5-9065-0887E24E587B}"/>
    <cellStyle name="Currency 4 3 2 7 6 2" xfId="43481" xr:uid="{D9E3CE36-2049-4DC1-97CF-1C5F4ABFB037}"/>
    <cellStyle name="Currency 4 3 2 7 7" xfId="31685" xr:uid="{29E01D1D-A9D4-4C0E-8770-D1E9047301C8}"/>
    <cellStyle name="Currency 4 3 2 8" xfId="4980" xr:uid="{BCD978DF-40CB-449A-9D91-E2DC9F4E3CEC}"/>
    <cellStyle name="Currency 4 3 2 8 2" xfId="14275" xr:uid="{1485FE75-1B90-401A-AAB1-142779059EED}"/>
    <cellStyle name="Currency 4 3 2 8 2 2" xfId="41513" xr:uid="{23CA0D07-2D3D-40F8-9D76-D03E126C3988}"/>
    <cellStyle name="Currency 4 3 2 8 3" xfId="32544" xr:uid="{BAFF32C3-7A9A-47F7-9F8E-D2388F09D701}"/>
    <cellStyle name="Currency 4 3 2 9" xfId="6728" xr:uid="{60CDD4F4-3E58-4A6A-BBD5-189437618CB8}"/>
    <cellStyle name="Currency 4 3 2 9 2" xfId="17108" xr:uid="{91B61690-6DF2-46A0-BA96-AC08666E0FD7}"/>
    <cellStyle name="Currency 4 3 2 9 2 2" xfId="44346" xr:uid="{5C61AEEE-45D8-4829-A5BC-3190FBBE63D2}"/>
    <cellStyle name="Currency 4 3 2 9 3" xfId="34096" xr:uid="{6CC313C3-B2D6-483D-AEDD-883F186900A2}"/>
    <cellStyle name="Currency 4 3 3" xfId="622" xr:uid="{0F672415-AC50-447B-A771-33B4129BB444}"/>
    <cellStyle name="Currency 4 3 3 10" xfId="24292" xr:uid="{1BF1A235-80AB-4FE6-897B-ADE694B2C4A1}"/>
    <cellStyle name="Currency 4 3 3 10 2" xfId="51388" xr:uid="{76954EA0-A3ED-4405-9EEF-2A83CD6A45C1}"/>
    <cellStyle name="Currency 4 3 3 11" xfId="12718" xr:uid="{4896EF02-5F92-46D8-AAA5-F7E77BC00E19}"/>
    <cellStyle name="Currency 4 3 3 11 2" xfId="39956" xr:uid="{27D4E714-E1D7-41CF-BBE2-5BE8278A0902}"/>
    <cellStyle name="Currency 4 3 3 12" xfId="29719" xr:uid="{77E02516-1DE0-4203-B9BC-3488B0186EDE}"/>
    <cellStyle name="Currency 4 3 3 2" xfId="1943" xr:uid="{BE68EF1F-0B05-46DE-98BB-AE7B5EAE7FA6}"/>
    <cellStyle name="Currency 4 3 3 2 2" xfId="3150" xr:uid="{99C86474-1CE3-45FA-81B6-1C781E7651CB}"/>
    <cellStyle name="Currency 4 3 3 2 2 2" xfId="6206" xr:uid="{521D6F38-C17C-4445-B954-2CBCD0B5570C}"/>
    <cellStyle name="Currency 4 3 3 2 2 2 2" xfId="23199" xr:uid="{E5969A79-A190-4216-B0D3-A8FF37FB9FAF}"/>
    <cellStyle name="Currency 4 3 3 2 2 2 2 2" xfId="26391" xr:uid="{A361ACEA-2BF9-424A-82A0-BAA6E1FBAADA}"/>
    <cellStyle name="Currency 4 3 3 2 2 2 2 3" xfId="50389" xr:uid="{D9149D42-05C2-4A1B-9869-834F3FB56864}"/>
    <cellStyle name="Currency 4 3 3 2 2 2 3" xfId="26976" xr:uid="{B379EABF-8DA8-4654-8733-B148ABDE70D3}"/>
    <cellStyle name="Currency 4 3 3 2 2 2 3 2" xfId="53622" xr:uid="{BE0959F4-16C5-4BB5-8D3F-85D9C39A975F}"/>
    <cellStyle name="Currency 4 3 3 2 2 2 4" xfId="15758" xr:uid="{ED438562-3918-4BF3-BE84-BC150566B905}"/>
    <cellStyle name="Currency 4 3 3 2 2 2 4 2" xfId="42996" xr:uid="{F15E2851-43CA-4C53-82DF-BECE85FD517C}"/>
    <cellStyle name="Currency 4 3 3 2 2 2 5" xfId="33574" xr:uid="{93EA9C0C-4D5D-4E97-8778-8DE1FE317E46}"/>
    <cellStyle name="Currency 4 3 3 2 2 3" xfId="8211" xr:uid="{C044FA79-8F92-42C7-9E71-2F594A261AE4}"/>
    <cellStyle name="Currency 4 3 3 2 2 3 2" xfId="28880" xr:uid="{E4A790B5-16DD-43AE-9BE5-6AC043FCCBF4}"/>
    <cellStyle name="Currency 4 3 3 2 2 3 2 2" xfId="55137" xr:uid="{DACEC62D-F1D8-4297-B539-E42B74FFAFC2}"/>
    <cellStyle name="Currency 4 3 3 2 2 3 3" xfId="28081" xr:uid="{788C1603-024D-4531-976C-F772320AECAD}"/>
    <cellStyle name="Currency 4 3 3 2 2 3 4" xfId="18591" xr:uid="{351C442A-14E0-4F5F-843E-1832A930B0BA}"/>
    <cellStyle name="Currency 4 3 3 2 2 3 4 2" xfId="45829" xr:uid="{0565011F-9D40-470F-B329-25DB8C097EA6}"/>
    <cellStyle name="Currency 4 3 3 2 2 3 5" xfId="35579" xr:uid="{05B7AC37-6BB6-49EA-A0AF-30F4E84D9736}"/>
    <cellStyle name="Currency 4 3 3 2 2 4" xfId="11044" xr:uid="{EF313F3A-829A-4E67-8AF5-FA6C6E9A379F}"/>
    <cellStyle name="Currency 4 3 3 2 2 4 2" xfId="21424" xr:uid="{F0D78A3E-94ED-4DD3-A796-2E959DB96648}"/>
    <cellStyle name="Currency 4 3 3 2 2 4 2 2" xfId="48662" xr:uid="{9EB1E6A0-A5CC-40DF-8F8E-2482683AE876}"/>
    <cellStyle name="Currency 4 3 3 2 2 4 3" xfId="38412" xr:uid="{524B8F34-C6F9-42A0-A8A3-CD8FE2932658}"/>
    <cellStyle name="Currency 4 3 3 2 2 5" xfId="25146" xr:uid="{BF724086-68AB-40BC-97AC-4AC2760561DA}"/>
    <cellStyle name="Currency 4 3 3 2 2 5 2" xfId="52165" xr:uid="{345B6A98-CADA-4A7F-82D9-8E58341E66A1}"/>
    <cellStyle name="Currency 4 3 3 2 2 6" xfId="13646" xr:uid="{A57FA7B4-C3ED-46C1-89B9-AE9F0730264A}"/>
    <cellStyle name="Currency 4 3 3 2 2 6 2" xfId="40884" xr:uid="{994508E5-F0FA-47CE-BCFA-31408AD36BD7}"/>
    <cellStyle name="Currency 4 3 3 2 2 7" xfId="31200" xr:uid="{F794D125-F5C9-41BD-B98E-A84665573F29}"/>
    <cellStyle name="Currency 4 3 3 2 3" xfId="2747" xr:uid="{BE380C3B-ABE8-4CB6-A381-EA54B9758E28}"/>
    <cellStyle name="Currency 4 3 3 2 3 2" xfId="7852" xr:uid="{B3DB1E5B-03B1-4021-9451-A864BA8A7E5A}"/>
    <cellStyle name="Currency 4 3 3 2 3 2 2" xfId="28073" xr:uid="{2C4F8F6F-0CFC-41D1-AA3E-2B826AAA5919}"/>
    <cellStyle name="Currency 4 3 3 2 3 2 2 2" xfId="54478" xr:uid="{4EF5EF5D-DDBE-4CBB-ABAE-0A0684D3AB68}"/>
    <cellStyle name="Currency 4 3 3 2 3 2 3" xfId="26358" xr:uid="{FF02C2E5-A584-443D-A93E-D7B8B0B720A8}"/>
    <cellStyle name="Currency 4 3 3 2 3 2 4" xfId="18232" xr:uid="{0D835D0B-49BD-42E1-9398-9AB35B299086}"/>
    <cellStyle name="Currency 4 3 3 2 3 2 4 2" xfId="45470" xr:uid="{A97677FF-04F4-482C-A9F5-B2FD7C69DA72}"/>
    <cellStyle name="Currency 4 3 3 2 3 2 5" xfId="35220" xr:uid="{E3B1B412-1BBD-42D9-BB4F-0A7CF1372581}"/>
    <cellStyle name="Currency 4 3 3 2 3 3" xfId="10685" xr:uid="{A369AD58-D620-4404-A61D-D1A9E25C93DA}"/>
    <cellStyle name="Currency 4 3 3 2 3 3 2" xfId="21065" xr:uid="{2B59E90D-2F8F-4DB3-80E2-2DD5F4018622}"/>
    <cellStyle name="Currency 4 3 3 2 3 3 2 2" xfId="48303" xr:uid="{B3109940-B5A0-4DFD-8707-053F0AFF75B1}"/>
    <cellStyle name="Currency 4 3 3 2 3 3 3" xfId="38053" xr:uid="{89548FFB-2733-416B-89C7-395F2F9B27EB}"/>
    <cellStyle name="Currency 4 3 3 2 3 4" xfId="22947" xr:uid="{9FC28759-9FC1-4CCF-8CBA-7FB489970536}"/>
    <cellStyle name="Currency 4 3 3 2 3 4 2" xfId="50160" xr:uid="{67EF56B2-C3D7-42E1-940B-20D3737736CE}"/>
    <cellStyle name="Currency 4 3 3 2 3 5" xfId="15399" xr:uid="{CD2F0DE1-C951-486D-A852-01632C8413B5}"/>
    <cellStyle name="Currency 4 3 3 2 3 5 2" xfId="42637" xr:uid="{016D459F-B483-4902-A764-0B3F29D004F9}"/>
    <cellStyle name="Currency 4 3 3 2 3 6" xfId="30841" xr:uid="{8875518B-2AC0-49AA-B760-C62023AAEF9D}"/>
    <cellStyle name="Currency 4 3 3 2 4" xfId="2114" xr:uid="{F1B415DC-69D4-451E-AB5E-C8BF206E879E}"/>
    <cellStyle name="Currency 4 3 3 2 5" xfId="4328" xr:uid="{79E7BC99-3F62-44D8-B9B4-0214859FCC5A}"/>
    <cellStyle name="Currency 4 3 3 2 5 2" xfId="9081" xr:uid="{D26868B3-7C6D-4ADF-8C47-3D7511891620}"/>
    <cellStyle name="Currency 4 3 3 2 5 2 2" xfId="19461" xr:uid="{50D879BF-27F6-4A0D-8F8A-76EAEA565859}"/>
    <cellStyle name="Currency 4 3 3 2 5 2 2 2" xfId="46699" xr:uid="{08748E39-9273-45AB-B0E2-57816730D54A}"/>
    <cellStyle name="Currency 4 3 3 2 5 2 3" xfId="36449" xr:uid="{8519BF04-3284-480C-AD0A-50D545CD5A1A}"/>
    <cellStyle name="Currency 4 3 3 2 5 3" xfId="11914" xr:uid="{88F45ED4-C296-4E71-96CD-4464C2E1AB86}"/>
    <cellStyle name="Currency 4 3 3 2 5 3 2" xfId="22294" xr:uid="{C60DF75B-AC9B-4053-B75F-499FE9A4D553}"/>
    <cellStyle name="Currency 4 3 3 2 5 3 2 2" xfId="49532" xr:uid="{44CE1036-5B75-4B61-8639-B457B040C0E1}"/>
    <cellStyle name="Currency 4 3 3 2 5 3 3" xfId="39282" xr:uid="{EFCDB8CE-D5B9-4726-B54D-719D416A3D55}"/>
    <cellStyle name="Currency 4 3 3 2 5 4" xfId="27084" xr:uid="{7E2E385C-73C2-4F97-A24F-AFA17F1692DE}"/>
    <cellStyle name="Currency 4 3 3 2 5 4 2" xfId="53706" xr:uid="{EEB67AD3-5440-4228-A933-404C3FE3B8D0}"/>
    <cellStyle name="Currency 4 3 3 2 5 5" xfId="26099" xr:uid="{908A6EEB-BEF1-434F-BCB6-C6A7A90A0969}"/>
    <cellStyle name="Currency 4 3 3 2 5 6" xfId="16628" xr:uid="{F1155A33-0FA2-4B0D-A0EB-5CB2C7067828}"/>
    <cellStyle name="Currency 4 3 3 2 5 6 2" xfId="43866" xr:uid="{F05D3069-9C25-4A41-92B5-1F5B04938C88}"/>
    <cellStyle name="Currency 4 3 3 2 5 7" xfId="32070" xr:uid="{174D42C5-4B7E-4F83-85A1-DEFF2D987F7F}"/>
    <cellStyle name="Currency 4 3 3 2 6" xfId="5716" xr:uid="{C37462D5-F435-4304-950A-EFE1B73699B5}"/>
    <cellStyle name="Currency 4 3 3 2 7" xfId="23112" xr:uid="{170494F6-913B-438C-ACDA-DD4AE74F3204}"/>
    <cellStyle name="Currency 4 3 3 2 7 2" xfId="50311" xr:uid="{4210E710-9E6C-4FDE-865A-CC56E9E5541F}"/>
    <cellStyle name="Currency 4 3 3 2 8" xfId="13143" xr:uid="{BBA22336-FD45-4C3D-BEC0-9DA6D4D77DFE}"/>
    <cellStyle name="Currency 4 3 3 2 8 2" xfId="40381" xr:uid="{7E5916CB-CBF4-43CE-B18D-0BBEC1F18A47}"/>
    <cellStyle name="Currency 4 3 3 3" xfId="1944" xr:uid="{F634E588-7846-47D8-B9A2-09F75503ED56}"/>
    <cellStyle name="Currency 4 3 3 3 2" xfId="3151" xr:uid="{FF916B43-B36E-4FBA-A23F-61AED0769839}"/>
    <cellStyle name="Currency 4 3 3 3 2 2" xfId="8212" xr:uid="{8ED8FCE3-3EC3-47FB-BEDF-94C8FE44F84C}"/>
    <cellStyle name="Currency 4 3 3 3 2 2 2" xfId="28881" xr:uid="{915DD359-459F-4A1F-8482-23D1C3E91907}"/>
    <cellStyle name="Currency 4 3 3 3 2 2 2 2" xfId="55138" xr:uid="{0DED2024-60AD-4CDA-9E27-EA678E3C49C4}"/>
    <cellStyle name="Currency 4 3 3 3 2 2 3" xfId="27283" xr:uid="{5EF72752-49E9-4B5A-9B14-DDF642A3E333}"/>
    <cellStyle name="Currency 4 3 3 3 2 2 4" xfId="18592" xr:uid="{94F84443-39A6-45CD-A8C2-1DB7694A624D}"/>
    <cellStyle name="Currency 4 3 3 3 2 2 4 2" xfId="45830" xr:uid="{0B5F30B9-AD9A-47A7-B08F-CBB994FA6514}"/>
    <cellStyle name="Currency 4 3 3 3 2 2 5" xfId="35580" xr:uid="{7933B93E-AD58-4723-95FD-553D3332311E}"/>
    <cellStyle name="Currency 4 3 3 3 2 3" xfId="11045" xr:uid="{28EB5DC5-916C-4485-8D67-2C7F3AF60348}"/>
    <cellStyle name="Currency 4 3 3 3 2 3 2" xfId="21425" xr:uid="{23323D2E-3235-46E6-9E9A-74D166D9FBEB}"/>
    <cellStyle name="Currency 4 3 3 3 2 3 2 2" xfId="48663" xr:uid="{62EA13E3-0FE5-4282-901E-04EA0C940050}"/>
    <cellStyle name="Currency 4 3 3 3 2 3 3" xfId="38413" xr:uid="{F54E157F-7F94-4E6E-9522-1E7F4CB92075}"/>
    <cellStyle name="Currency 4 3 3 3 2 4" xfId="25219" xr:uid="{B1152A9C-3CA8-4C44-A3B7-F0167BFC1F3E}"/>
    <cellStyle name="Currency 4 3 3 3 2 4 2" xfId="52235" xr:uid="{889CE456-144B-49AA-91FE-8B72C6811CD6}"/>
    <cellStyle name="Currency 4 3 3 3 2 5" xfId="15759" xr:uid="{68E78F92-A7DF-4E69-8032-CB1064857B38}"/>
    <cellStyle name="Currency 4 3 3 3 2 5 2" xfId="42997" xr:uid="{3CB09E2B-1EBC-46EE-BFA7-D03385A4B67B}"/>
    <cellStyle name="Currency 4 3 3 3 2 6" xfId="31201" xr:uid="{5D0D6649-FC66-4EF8-A346-5A50AAB9F613}"/>
    <cellStyle name="Currency 4 3 3 3 3" xfId="3715" xr:uid="{361242EA-AB59-4D99-BF6F-DAD831E83CBF}"/>
    <cellStyle name="Currency 4 3 3 3 4" xfId="4480" xr:uid="{07DC5C11-F327-4E54-B5C2-917B1C8F9538}"/>
    <cellStyle name="Currency 4 3 3 3 4 2" xfId="9233" xr:uid="{1DD0301D-D10B-4D7F-B917-8CF2E148BFC0}"/>
    <cellStyle name="Currency 4 3 3 3 4 2 2" xfId="19613" xr:uid="{58DE5C22-E055-452D-8D43-9F4021AD134B}"/>
    <cellStyle name="Currency 4 3 3 3 4 2 2 2" xfId="46851" xr:uid="{C0BEF867-3038-448C-80FF-7739B184873C}"/>
    <cellStyle name="Currency 4 3 3 3 4 2 3" xfId="36601" xr:uid="{75C3ECAB-78BD-4038-BB3E-57CF155A1C14}"/>
    <cellStyle name="Currency 4 3 3 3 4 3" xfId="12066" xr:uid="{1686FCB3-5CE5-4EDF-8427-93A2032FE736}"/>
    <cellStyle name="Currency 4 3 3 3 4 3 2" xfId="22446" xr:uid="{F7B78E96-6762-4C82-8680-5E9371638A77}"/>
    <cellStyle name="Currency 4 3 3 3 4 3 2 2" xfId="49684" xr:uid="{A2A3BAF2-E431-47BD-A4A1-DA2DE1BFC174}"/>
    <cellStyle name="Currency 4 3 3 3 4 3 3" xfId="39434" xr:uid="{BD1800AF-3906-4E1A-A350-9D0C04256CA1}"/>
    <cellStyle name="Currency 4 3 3 3 4 4" xfId="16780" xr:uid="{C6669D80-D791-405B-B382-256344425D75}"/>
    <cellStyle name="Currency 4 3 3 3 4 4 2" xfId="44018" xr:uid="{9D4FDDBC-F694-49B6-875E-37004B3D132B}"/>
    <cellStyle name="Currency 4 3 3 3 4 5" xfId="32222" xr:uid="{67777E10-903C-46CF-AFE5-D538950804D5}"/>
    <cellStyle name="Currency 4 3 3 3 5" xfId="5717" xr:uid="{A4B1250A-F2DB-47D6-B17A-F5E4CB6BDA04}"/>
    <cellStyle name="Currency 4 3 3 3 6" xfId="23164" xr:uid="{3C502783-B2AB-4B0F-B9C3-D49535A78642}"/>
    <cellStyle name="Currency 4 3 3 3 6 2" xfId="50356" xr:uid="{45BFE5A5-CACD-4CB3-83D5-304C57ABB42C}"/>
    <cellStyle name="Currency 4 3 3 3 7" xfId="13647" xr:uid="{CD3CF7F8-74F3-47A9-A26F-141404E9D61A}"/>
    <cellStyle name="Currency 4 3 3 3 7 2" xfId="40885" xr:uid="{799F94F9-5932-4A82-A440-EB9846861BA0}"/>
    <cellStyle name="Currency 4 3 3 4" xfId="1942" xr:uid="{5CEF0EC2-D628-4517-ABA5-16A8B6DB7F98}"/>
    <cellStyle name="Currency 4 3 3 4 2" xfId="3149" xr:uid="{307DEACC-76B6-48B2-822D-DCD7F8CAE52A}"/>
    <cellStyle name="Currency 4 3 3 4 2 2" xfId="8210" xr:uid="{6254AD1A-CF43-4FE2-B1D9-D038028587DA}"/>
    <cellStyle name="Currency 4 3 3 4 2 2 2" xfId="28879" xr:uid="{402498DE-26C2-45E6-AA80-4E02716E41E7}"/>
    <cellStyle name="Currency 4 3 3 4 2 2 2 2" xfId="55136" xr:uid="{F49FC770-AFF4-4687-9723-969F3327412B}"/>
    <cellStyle name="Currency 4 3 3 4 2 2 3" xfId="27742" xr:uid="{51D141FF-FB85-467C-A2A9-CEFE88272889}"/>
    <cellStyle name="Currency 4 3 3 4 2 2 4" xfId="18590" xr:uid="{C49A6E01-8F27-46D1-9644-431F926595C7}"/>
    <cellStyle name="Currency 4 3 3 4 2 2 4 2" xfId="45828" xr:uid="{F1FF966E-A405-4D4A-B777-5EB307B84A6E}"/>
    <cellStyle name="Currency 4 3 3 4 2 2 5" xfId="35578" xr:uid="{7F8E7CC5-9FCD-4F39-906B-C282CE649532}"/>
    <cellStyle name="Currency 4 3 3 4 2 3" xfId="11043" xr:uid="{F96AB2AB-CA5A-4EAF-BD7C-19A44BB23422}"/>
    <cellStyle name="Currency 4 3 3 4 2 3 2" xfId="21423" xr:uid="{17523C45-7BD3-4E79-AAF5-EB1A50C18AB1}"/>
    <cellStyle name="Currency 4 3 3 4 2 3 2 2" xfId="48661" xr:uid="{082CE404-5319-4C61-9A48-19023FE1DAF2}"/>
    <cellStyle name="Currency 4 3 3 4 2 3 3" xfId="38411" xr:uid="{7EBEABAF-B3E4-4BB6-9524-644970153E32}"/>
    <cellStyle name="Currency 4 3 3 4 2 4" xfId="25546" xr:uid="{2326C06A-E3D8-4DAB-85E0-F72CDAF97A1E}"/>
    <cellStyle name="Currency 4 3 3 4 2 4 2" xfId="52539" xr:uid="{AEF8B371-EA0B-456C-A162-98FDF3E676E6}"/>
    <cellStyle name="Currency 4 3 3 4 2 5" xfId="15757" xr:uid="{37D6F346-349C-4138-9876-7684E4608167}"/>
    <cellStyle name="Currency 4 3 3 4 2 5 2" xfId="42995" xr:uid="{EB34D95D-B0FC-471D-9E58-8BC098F03E56}"/>
    <cellStyle name="Currency 4 3 3 4 2 6" xfId="31199" xr:uid="{7F04C4D8-5926-4E4A-9C8B-3E6141762604}"/>
    <cellStyle name="Currency 4 3 3 4 3" xfId="3744" xr:uid="{C1AF06D6-3410-4499-A009-41A3C6C46E90}"/>
    <cellStyle name="Currency 4 3 3 4 4" xfId="5715" xr:uid="{4171C76A-A474-4726-9A6C-EEA6C511EFFD}"/>
    <cellStyle name="Currency 4 3 3 4 5" xfId="24911" xr:uid="{A2BC9DEC-35E9-4E81-89E7-07BF786DE2F7}"/>
    <cellStyle name="Currency 4 3 3 4 5 2" xfId="51953" xr:uid="{66599F28-FDA0-4A1C-88E2-0CE73E68A4DC}"/>
    <cellStyle name="Currency 4 3 3 4 6" xfId="13645" xr:uid="{F54BA40A-66BF-4D77-91E8-6504BADF9495}"/>
    <cellStyle name="Currency 4 3 3 4 6 2" xfId="40883" xr:uid="{06BA1502-67F6-45CD-9D0F-376A785915DC}"/>
    <cellStyle name="Currency 4 3 3 5" xfId="2686" xr:uid="{08B30A6E-9D1B-4368-A258-FC1B00C96DBA}"/>
    <cellStyle name="Currency 4 3 3 5 2" xfId="5929" xr:uid="{A94FAA7D-FD0B-4944-BCE8-2AFC6033A5D9}"/>
    <cellStyle name="Currency 4 3 3 5 2 2" xfId="28572" xr:uid="{4A17CE4C-03F4-45E8-B8C3-D91E574D4A42}"/>
    <cellStyle name="Currency 4 3 3 5 2 2 2" xfId="54872" xr:uid="{83CBE811-605D-4D2D-8510-11F5BD811292}"/>
    <cellStyle name="Currency 4 3 3 5 2 3" xfId="26546" xr:uid="{5829C1F1-BAA3-4BB3-8EE5-04246F5301B8}"/>
    <cellStyle name="Currency 4 3 3 5 2 4" xfId="15339" xr:uid="{537E3AC3-F14A-4DA7-92DF-FD4AB720DF9E}"/>
    <cellStyle name="Currency 4 3 3 5 2 4 2" xfId="42577" xr:uid="{ECED0CA7-1284-4905-B525-370845ADBD9F}"/>
    <cellStyle name="Currency 4 3 3 5 2 5" xfId="33297" xr:uid="{11535A65-1BAB-40A8-9321-7CFC500CF63A}"/>
    <cellStyle name="Currency 4 3 3 5 3" xfId="7792" xr:uid="{229EC498-97D7-40D2-B18C-47FCF0F1FBFC}"/>
    <cellStyle name="Currency 4 3 3 5 3 2" xfId="18172" xr:uid="{BEE7C9AA-6DB1-427D-B08D-5B762FB5FC00}"/>
    <cellStyle name="Currency 4 3 3 5 3 2 2" xfId="45410" xr:uid="{94B82442-DE79-4EEF-B98A-9FA125A45BD7}"/>
    <cellStyle name="Currency 4 3 3 5 3 3" xfId="35160" xr:uid="{47B36F83-697A-4C63-BD01-37A4B2FEC380}"/>
    <cellStyle name="Currency 4 3 3 5 4" xfId="10625" xr:uid="{FAEEF714-606A-4930-962D-EFDCC4DBC3ED}"/>
    <cellStyle name="Currency 4 3 3 5 4 2" xfId="21005" xr:uid="{AAA691BA-0E3C-4D4E-BCD1-B16AF1BD587C}"/>
    <cellStyle name="Currency 4 3 3 5 4 2 2" xfId="48243" xr:uid="{776AEB80-DF10-4FC3-A084-36FF6F1B57D4}"/>
    <cellStyle name="Currency 4 3 3 5 4 3" xfId="37993" xr:uid="{E23AFAEA-1636-4FD4-8AC5-9EDBA6462358}"/>
    <cellStyle name="Currency 4 3 3 5 5" xfId="23441" xr:uid="{F63DB468-5C0B-4729-A008-A7F294032D30}"/>
    <cellStyle name="Currency 4 3 3 5 5 2" xfId="50616" xr:uid="{F4483B34-6D1B-4035-94E1-76A37F803D04}"/>
    <cellStyle name="Currency 4 3 3 5 6" xfId="13055" xr:uid="{D94D4FED-E0BC-4DD9-94BA-3CB7EA0CE80F}"/>
    <cellStyle name="Currency 4 3 3 5 6 2" xfId="40293" xr:uid="{F1F33DBA-1956-4BE1-BE68-AB360BC47970}"/>
    <cellStyle name="Currency 4 3 3 5 7" xfId="30781" xr:uid="{8532C6A5-A019-4C66-9496-6E953B149CBB}"/>
    <cellStyle name="Currency 4 3 3 6" xfId="4191" xr:uid="{691B0B2F-CE8D-41EF-BF9B-55EA317480A0}"/>
    <cellStyle name="Currency 4 3 3 6 2" xfId="8944" xr:uid="{CEAD6FDA-4C5F-4193-8CAD-DEEBD37902F7}"/>
    <cellStyle name="Currency 4 3 3 6 2 2" xfId="19324" xr:uid="{C7697AA4-B892-4911-BB17-B5F6E0931F81}"/>
    <cellStyle name="Currency 4 3 3 6 2 2 2" xfId="46562" xr:uid="{343F118D-FD5B-41E6-8479-61C64E06DD12}"/>
    <cellStyle name="Currency 4 3 3 6 2 3" xfId="36312" xr:uid="{728043A3-0700-44B6-8FA4-BF12A1E01779}"/>
    <cellStyle name="Currency 4 3 3 6 3" xfId="11777" xr:uid="{03B84241-56BB-4DBF-9770-3594FFF5D12B}"/>
    <cellStyle name="Currency 4 3 3 6 3 2" xfId="22157" xr:uid="{16A1A8F5-2A19-476C-AE15-2E038D37AC5D}"/>
    <cellStyle name="Currency 4 3 3 6 3 2 2" xfId="49395" xr:uid="{39547836-F2A6-4077-9A8A-F1B2C5BEE9B2}"/>
    <cellStyle name="Currency 4 3 3 6 3 3" xfId="39145" xr:uid="{436E749F-857E-4782-AB46-19E55FDBD83A}"/>
    <cellStyle name="Currency 4 3 3 6 4" xfId="24738" xr:uid="{1E3C4CB6-9D0B-4962-A09E-3FE1B4D9515B}"/>
    <cellStyle name="Currency 4 3 3 6 4 2" xfId="51793" xr:uid="{44CFF54F-8EFA-4125-9E13-CAF2F621AF12}"/>
    <cellStyle name="Currency 4 3 3 6 5" xfId="26031" xr:uid="{664F14F4-0E16-48CA-848D-6A28BD2BF6DB}"/>
    <cellStyle name="Currency 4 3 3 6 6" xfId="16491" xr:uid="{D12BC27F-B7B1-47E2-99DA-EDAFCA8CB579}"/>
    <cellStyle name="Currency 4 3 3 6 6 2" xfId="43729" xr:uid="{A2D0B962-6679-4826-9765-BFBD007DDCA0}"/>
    <cellStyle name="Currency 4 3 3 6 7" xfId="31933" xr:uid="{25574BA9-CBC4-4BD7-9601-042F441EDB71}"/>
    <cellStyle name="Currency 4 3 3 7" xfId="4982" xr:uid="{E9D46668-8EF1-4FD2-B37D-01FDFEA23E31}"/>
    <cellStyle name="Currency 4 3 3 7 2" xfId="27611" xr:uid="{8CC83D8D-0A4C-40C6-B1E3-D0CEC9222C20}"/>
    <cellStyle name="Currency 4 3 3 7 2 2" xfId="54110" xr:uid="{8E573B2E-41D5-4841-B2FD-FAC47158DDD2}"/>
    <cellStyle name="Currency 4 3 3 7 3" xfId="27176" xr:uid="{273466FC-F35E-4927-A76D-969CF8402C25}"/>
    <cellStyle name="Currency 4 3 3 7 4" xfId="14277" xr:uid="{A9976D94-137B-4815-AFED-84D4862CCF04}"/>
    <cellStyle name="Currency 4 3 3 7 4 2" xfId="41515" xr:uid="{19640403-BD9B-4BE4-B457-A31A9DE6198B}"/>
    <cellStyle name="Currency 4 3 3 7 5" xfId="32546" xr:uid="{49F67314-1BBB-4E7C-8109-A031430B29BA}"/>
    <cellStyle name="Currency 4 3 3 8" xfId="6730" xr:uid="{ECA5B94C-E90E-4B9E-983C-548F0F075A24}"/>
    <cellStyle name="Currency 4 3 3 8 2" xfId="17110" xr:uid="{76C593D9-4E15-495E-AF9C-945F453D0DCC}"/>
    <cellStyle name="Currency 4 3 3 8 2 2" xfId="44348" xr:uid="{87ADF9ED-0239-46B3-9CD6-FF4FE574F087}"/>
    <cellStyle name="Currency 4 3 3 8 3" xfId="34098" xr:uid="{D6211C19-2E7E-49EB-82B6-4D2EFD6395A3}"/>
    <cellStyle name="Currency 4 3 3 9" xfId="9563" xr:uid="{84C6D869-A42D-4B62-83AC-1628462B9653}"/>
    <cellStyle name="Currency 4 3 3 9 2" xfId="19943" xr:uid="{1A8C6A29-8D1D-46C5-91CD-DC0A13B6EB91}"/>
    <cellStyle name="Currency 4 3 3 9 2 2" xfId="47181" xr:uid="{27310617-5D6C-4D1C-A0B4-77C6AC4B2801}"/>
    <cellStyle name="Currency 4 3 3 9 3" xfId="36931" xr:uid="{025C8E2F-2617-4A29-B03E-B2D00531B555}"/>
    <cellStyle name="Currency 4 3 4" xfId="623" xr:uid="{6507B3ED-D155-4D6D-BF6F-5C8FF177EF1B}"/>
    <cellStyle name="Currency 4 3 4 10" xfId="13141" xr:uid="{7576F3F6-8D80-4045-B2A8-8A0319AE0885}"/>
    <cellStyle name="Currency 4 3 4 10 2" xfId="40379" xr:uid="{050F0694-5F68-4672-BA36-D44ED03CB89F}"/>
    <cellStyle name="Currency 4 3 4 11" xfId="29720" xr:uid="{01C0A55B-6D61-4335-9415-E42DEF3C428B}"/>
    <cellStyle name="Currency 4 3 4 2" xfId="1946" xr:uid="{54F5D0C2-2326-4109-A10E-334FC1E0CBD6}"/>
    <cellStyle name="Currency 4 3 4 2 2" xfId="3152" xr:uid="{EE5D14DB-044F-49BD-B8AD-AFAD3C19E204}"/>
    <cellStyle name="Currency 4 3 4 2 2 2" xfId="8213" xr:uid="{F5562891-F8B4-475B-AA1C-1B0901EB8681}"/>
    <cellStyle name="Currency 4 3 4 2 2 2 2" xfId="28882" xr:uid="{EC5565BB-0ADD-417D-8B6A-A1E84E08E089}"/>
    <cellStyle name="Currency 4 3 4 2 2 2 2 2" xfId="55139" xr:uid="{5C0EA303-6AAE-4256-89F2-55E3DEDB043D}"/>
    <cellStyle name="Currency 4 3 4 2 2 2 3" xfId="27468" xr:uid="{712BEDB5-C411-4998-B98A-54032E6414B6}"/>
    <cellStyle name="Currency 4 3 4 2 2 2 4" xfId="18593" xr:uid="{CBA91B53-7B32-449B-984B-86824D916398}"/>
    <cellStyle name="Currency 4 3 4 2 2 2 4 2" xfId="45831" xr:uid="{A9AE9464-F459-4256-9C48-08CCCE5B5902}"/>
    <cellStyle name="Currency 4 3 4 2 2 2 5" xfId="35581" xr:uid="{A9CBD7B1-8226-4105-A251-F495865CA242}"/>
    <cellStyle name="Currency 4 3 4 2 2 3" xfId="11046" xr:uid="{F41D4DA9-08F2-4E6A-B5CA-46DCD0F36C56}"/>
    <cellStyle name="Currency 4 3 4 2 2 3 2" xfId="21426" xr:uid="{39514181-CE54-4159-B4FC-EBAF7A1CEEDB}"/>
    <cellStyle name="Currency 4 3 4 2 2 3 2 2" xfId="48664" xr:uid="{98B0CFF0-6C15-4394-8C79-7B4DFE02691C}"/>
    <cellStyle name="Currency 4 3 4 2 2 3 3" xfId="38414" xr:uid="{FD494F63-51BE-4D10-8783-03739E3735A1}"/>
    <cellStyle name="Currency 4 3 4 2 2 4" xfId="23914" xr:uid="{0B821E87-3099-45D4-BEBA-FB63C3AEBABD}"/>
    <cellStyle name="Currency 4 3 4 2 2 4 2" xfId="51041" xr:uid="{3E755D35-F278-474F-B253-3F09DA71F4E4}"/>
    <cellStyle name="Currency 4 3 4 2 2 5" xfId="15760" xr:uid="{1D18D60F-9BA3-40E4-AE59-B3E79A83A3F0}"/>
    <cellStyle name="Currency 4 3 4 2 2 5 2" xfId="42998" xr:uid="{80DD2251-7DD9-48D8-8072-6001ACBDF199}"/>
    <cellStyle name="Currency 4 3 4 2 2 6" xfId="31202" xr:uid="{F468134C-F486-4491-A770-86F028AE5A8B}"/>
    <cellStyle name="Currency 4 3 4 2 3" xfId="3680" xr:uid="{DAD54566-7652-4F6C-8C8A-06A24C6C5BD1}"/>
    <cellStyle name="Currency 4 3 4 2 4" xfId="5718" xr:uid="{2539C1B6-E73E-4794-B2DF-5BCA69358F14}"/>
    <cellStyle name="Currency 4 3 4 2 5" xfId="23227" xr:uid="{BA111CC7-0079-44E6-804D-D925C14705A0}"/>
    <cellStyle name="Currency 4 3 4 2 5 2" xfId="50417" xr:uid="{7E913203-977B-445C-8CE5-D4FED2FB90DD}"/>
    <cellStyle name="Currency 4 3 4 2 6" xfId="13648" xr:uid="{E36354A8-0A8B-4F22-8431-34616F4EF0EE}"/>
    <cellStyle name="Currency 4 3 4 2 6 2" xfId="40886" xr:uid="{D76E7036-C1DC-4A1A-ADF2-9571AAE5DCC7}"/>
    <cellStyle name="Currency 4 3 4 3" xfId="1947" xr:uid="{94199698-5B77-47E3-A98C-7C7EE357BD76}"/>
    <cellStyle name="Currency 4 3 4 3 2" xfId="4725" xr:uid="{28BDAA93-D4CB-4001-B478-1AC2E069BB70}"/>
    <cellStyle name="Currency 4 3 4 3 2 2" xfId="9446" xr:uid="{CDA23945-BD68-4DB1-8DB5-6165FA812073}"/>
    <cellStyle name="Currency 4 3 4 3 2 2 2" xfId="19826" xr:uid="{AD1D4D99-9ED0-4BDF-80E4-45E903C9E7A0}"/>
    <cellStyle name="Currency 4 3 4 3 2 2 2 2" xfId="47064" xr:uid="{0DAEFE13-2030-4543-9D45-97D3AF3FECEF}"/>
    <cellStyle name="Currency 4 3 4 3 2 2 3" xfId="36814" xr:uid="{FB6CE767-0DCE-4ABC-A24E-9E81D98132FF}"/>
    <cellStyle name="Currency 4 3 4 3 2 3" xfId="12279" xr:uid="{A69B5D63-D432-4083-8331-B3E3D357651A}"/>
    <cellStyle name="Currency 4 3 4 3 2 3 2" xfId="22659" xr:uid="{2BCBBF0B-F7A5-423F-B186-03151E3D6503}"/>
    <cellStyle name="Currency 4 3 4 3 2 3 2 2" xfId="49897" xr:uid="{14644E64-5B01-46D2-93EA-09A7AE79FFEE}"/>
    <cellStyle name="Currency 4 3 4 3 2 3 3" xfId="39647" xr:uid="{1E134AA4-E825-46D8-BF3E-0BC189B7558B}"/>
    <cellStyle name="Currency 4 3 4 3 2 4" xfId="27604" xr:uid="{26A7353A-6269-4AE0-BC5A-C66270A55A7D}"/>
    <cellStyle name="Currency 4 3 4 3 2 4 2" xfId="54103" xr:uid="{B5413A28-90F2-428B-B1B2-0AB3758B072B}"/>
    <cellStyle name="Currency 4 3 4 3 2 5" xfId="27110" xr:uid="{7612E614-629B-4264-995A-5B8B815BA0DC}"/>
    <cellStyle name="Currency 4 3 4 3 2 6" xfId="16993" xr:uid="{4BBE5599-6EB4-431C-90E1-55D1BDF2067C}"/>
    <cellStyle name="Currency 4 3 4 3 2 6 2" xfId="44231" xr:uid="{C59DE2C5-E1CE-4DA2-AAE3-51100AEFAC9E}"/>
    <cellStyle name="Currency 4 3 4 3 2 7" xfId="32435" xr:uid="{55659F56-F64A-4133-8CA8-827222295357}"/>
    <cellStyle name="Currency 4 3 4 3 3" xfId="24826" xr:uid="{6298A0D8-91E5-4624-93DB-7C4A0E419346}"/>
    <cellStyle name="Currency 4 3 4 4" xfId="1945" xr:uid="{6FDA7C38-1F41-4368-862F-71CF1DFA2A4D}"/>
    <cellStyle name="Currency 4 3 4 5" xfId="4326" xr:uid="{F7F44DF3-3A8F-44DD-AE98-1E1CA80E32E8}"/>
    <cellStyle name="Currency 4 3 4 5 2" xfId="9079" xr:uid="{BF0F75B6-15A1-4E4A-BBE3-A3393F1D331F}"/>
    <cellStyle name="Currency 4 3 4 5 2 2" xfId="19459" xr:uid="{2CBBDA94-A4C0-4DB7-995A-25F0441B6399}"/>
    <cellStyle name="Currency 4 3 4 5 2 2 2" xfId="46697" xr:uid="{B9570BEE-70B7-4D6A-88E9-A7453D107FD5}"/>
    <cellStyle name="Currency 4 3 4 5 2 3" xfId="36447" xr:uid="{F2F93EC6-AFB1-4543-A8A5-4A0F0088FB9A}"/>
    <cellStyle name="Currency 4 3 4 5 3" xfId="11912" xr:uid="{71E48178-86DF-4C70-B512-3758557F6599}"/>
    <cellStyle name="Currency 4 3 4 5 3 2" xfId="22292" xr:uid="{E501D463-655C-46A4-B4BF-5B87AB8176F2}"/>
    <cellStyle name="Currency 4 3 4 5 3 2 2" xfId="49530" xr:uid="{1AF470BC-73AD-47A0-B976-421D014D8313}"/>
    <cellStyle name="Currency 4 3 4 5 3 3" xfId="39280" xr:uid="{3309F59E-9C2D-43FE-9F18-7617623B69CB}"/>
    <cellStyle name="Currency 4 3 4 5 4" xfId="27862" xr:uid="{31B8E2A7-1503-4C51-8FE1-C9CFFAEAA124}"/>
    <cellStyle name="Currency 4 3 4 5 4 2" xfId="54315" xr:uid="{BD9C3C34-4CF9-4B25-B8CB-C1AE67857BED}"/>
    <cellStyle name="Currency 4 3 4 5 5" xfId="28588" xr:uid="{F102F398-C2AE-4755-93E8-896A2BC78B5D}"/>
    <cellStyle name="Currency 4 3 4 5 6" xfId="16626" xr:uid="{D4E03AA4-1B10-4100-A4C8-5A82A6CE1DDC}"/>
    <cellStyle name="Currency 4 3 4 5 6 2" xfId="43864" xr:uid="{9ADEF40D-3ABA-47EC-A8F2-B1C124B08FC4}"/>
    <cellStyle name="Currency 4 3 4 5 7" xfId="32068" xr:uid="{69C6542F-1A6F-4788-B551-0B31F3FFA714}"/>
    <cellStyle name="Currency 4 3 4 6" xfId="4983" xr:uid="{AB0AEFFC-5478-4BAB-A244-5F8B0DB448E5}"/>
    <cellStyle name="Currency 4 3 4 6 2" xfId="14278" xr:uid="{DBEA8CAA-FA56-48E4-8511-0391BFDD9589}"/>
    <cellStyle name="Currency 4 3 4 6 2 2" xfId="41516" xr:uid="{08972BF5-7A2A-482A-8938-AD06861EA9C7}"/>
    <cellStyle name="Currency 4 3 4 6 3" xfId="32547" xr:uid="{E61532B5-F493-4767-B58D-BC241C156571}"/>
    <cellStyle name="Currency 4 3 4 7" xfId="6731" xr:uid="{CB1E51D6-22AC-44A8-B72F-377618F26803}"/>
    <cellStyle name="Currency 4 3 4 7 2" xfId="17111" xr:uid="{87E05249-FB6C-4C7A-B1E3-9B76FB1984F9}"/>
    <cellStyle name="Currency 4 3 4 7 2 2" xfId="44349" xr:uid="{02CC1852-1059-4BB8-BE89-E2DA37BC7B4A}"/>
    <cellStyle name="Currency 4 3 4 7 3" xfId="34099" xr:uid="{55F62B76-199D-4790-8A3D-D5FC77F0AFF3}"/>
    <cellStyle name="Currency 4 3 4 8" xfId="9564" xr:uid="{76A6B33F-1D72-42BD-B311-46D3E65DBD0F}"/>
    <cellStyle name="Currency 4 3 4 8 2" xfId="19944" xr:uid="{B3482F98-1719-4800-85C9-F1BED264CCA0}"/>
    <cellStyle name="Currency 4 3 4 8 2 2" xfId="47182" xr:uid="{24A6F5C6-2EB7-4CD6-8FFA-FE8E0071F111}"/>
    <cellStyle name="Currency 4 3 4 8 3" xfId="36932" xr:uid="{53AAF016-EB73-46BC-9B6E-C796A5732687}"/>
    <cellStyle name="Currency 4 3 4 9" xfId="24055" xr:uid="{5AE69861-81A3-44D0-95A1-C436C069C7D0}"/>
    <cellStyle name="Currency 4 3 4 9 2" xfId="51172" xr:uid="{146EB6B2-282D-4414-B289-460A0434EE8C}"/>
    <cellStyle name="Currency 4 3 5" xfId="1948" xr:uid="{8ACD72D6-23E8-4655-892C-86DB003BB0BD}"/>
    <cellStyle name="Currency 4 3 5 2" xfId="3153" xr:uid="{BB8426A2-B644-49AC-8EB2-2E2A76CA721A}"/>
    <cellStyle name="Currency 4 3 5 2 2" xfId="8214" xr:uid="{073CACB3-9B7C-4E1D-AC30-ADDB4CB768AC}"/>
    <cellStyle name="Currency 4 3 5 2 2 2" xfId="28883" xr:uid="{0CA25A27-B330-47AD-9FCD-338ACFD3E31D}"/>
    <cellStyle name="Currency 4 3 5 2 2 2 2" xfId="55140" xr:uid="{F43466FD-65A8-426C-AA39-D43D46C07DD4}"/>
    <cellStyle name="Currency 4 3 5 2 2 3" xfId="27853" xr:uid="{B939A276-AC2C-42D7-A3EA-AA10B31A2229}"/>
    <cellStyle name="Currency 4 3 5 2 2 4" xfId="18594" xr:uid="{19B43EA3-C06E-41CA-BEF0-E8CE941C1CD0}"/>
    <cellStyle name="Currency 4 3 5 2 2 4 2" xfId="45832" xr:uid="{A10C2446-2B12-45BF-A8F0-78826047ED63}"/>
    <cellStyle name="Currency 4 3 5 2 2 5" xfId="35582" xr:uid="{F23A45E7-3A50-4150-98C0-8CDD41853A72}"/>
    <cellStyle name="Currency 4 3 5 2 3" xfId="11047" xr:uid="{D02DC8FC-C4AF-4C78-A488-AF0FF35A832D}"/>
    <cellStyle name="Currency 4 3 5 2 3 2" xfId="21427" xr:uid="{683B71BF-5A73-4431-8957-02E15C9650BF}"/>
    <cellStyle name="Currency 4 3 5 2 3 2 2" xfId="48665" xr:uid="{44C818C2-BA43-46BA-AF48-89D2D6D2E6B2}"/>
    <cellStyle name="Currency 4 3 5 2 3 3" xfId="38415" xr:uid="{9010A546-4A27-457B-BED5-FDD694E12A38}"/>
    <cellStyle name="Currency 4 3 5 2 4" xfId="23608" xr:uid="{0E00BE46-9056-4724-8208-5653B23C6D11}"/>
    <cellStyle name="Currency 4 3 5 2 4 2" xfId="50772" xr:uid="{F92EBB4A-CBD3-4A2A-B0B9-5A9101E55096}"/>
    <cellStyle name="Currency 4 3 5 2 5" xfId="15761" xr:uid="{185730D2-ADE1-4DC8-AB8F-A3BA043741D6}"/>
    <cellStyle name="Currency 4 3 5 2 5 2" xfId="42999" xr:uid="{78564C13-F384-461F-B645-DA872EEFB9AC}"/>
    <cellStyle name="Currency 4 3 5 2 6" xfId="31203" xr:uid="{79A6EE5A-69DD-4DD5-A032-3250216D27CB}"/>
    <cellStyle name="Currency 4 3 5 3" xfId="3612" xr:uid="{362ECE66-2765-4826-94D1-292EB312A910}"/>
    <cellStyle name="Currency 4 3 5 4" xfId="4481" xr:uid="{C970B146-F4CD-4E9B-A1D5-95CA8815DCD0}"/>
    <cellStyle name="Currency 4 3 5 4 2" xfId="9234" xr:uid="{A5D0C912-1BAA-4248-A4F5-5A06E68B114C}"/>
    <cellStyle name="Currency 4 3 5 4 2 2" xfId="19614" xr:uid="{2CA5D701-1FFC-4579-A329-5DCEC1AF15CB}"/>
    <cellStyle name="Currency 4 3 5 4 2 2 2" xfId="46852" xr:uid="{102F4E1B-7C5F-4C1E-B6C5-78F7B1F9EF01}"/>
    <cellStyle name="Currency 4 3 5 4 2 3" xfId="36602" xr:uid="{4098A8BF-95F0-43F1-A152-5356731509CA}"/>
    <cellStyle name="Currency 4 3 5 4 3" xfId="12067" xr:uid="{42F05FA4-68ED-495F-9BC8-5E1D118B8FEF}"/>
    <cellStyle name="Currency 4 3 5 4 3 2" xfId="22447" xr:uid="{FB1A22DE-B94D-4520-996E-1F0AB24D33D6}"/>
    <cellStyle name="Currency 4 3 5 4 3 2 2" xfId="49685" xr:uid="{00A0F99E-8387-490E-A51E-E40C1065318C}"/>
    <cellStyle name="Currency 4 3 5 4 3 3" xfId="39435" xr:uid="{1FFA76B1-7D4A-4BEE-8610-DE9AF999DB64}"/>
    <cellStyle name="Currency 4 3 5 4 4" xfId="16781" xr:uid="{38FC7336-1E89-4BA4-8E21-E057C0F87109}"/>
    <cellStyle name="Currency 4 3 5 4 4 2" xfId="44019" xr:uid="{1D464E98-772B-40F6-9639-A69DC5899EDE}"/>
    <cellStyle name="Currency 4 3 5 4 5" xfId="32223" xr:uid="{0C22D540-A03F-499F-BAE1-5654C913271B}"/>
    <cellStyle name="Currency 4 3 5 5" xfId="5719" xr:uid="{19F30C57-4C4E-4A0A-B63E-6289C2FDA005}"/>
    <cellStyle name="Currency 4 3 5 6" xfId="25204" xr:uid="{6B399D32-E2B3-4BB5-8448-E8907970F15B}"/>
    <cellStyle name="Currency 4 3 5 6 2" xfId="52220" xr:uid="{3FDBCE9B-F134-466C-8EF3-BC30BC6A94BE}"/>
    <cellStyle name="Currency 4 3 5 7" xfId="13649" xr:uid="{78A27C37-B10E-4F2D-BD03-A5773EC382A7}"/>
    <cellStyle name="Currency 4 3 5 7 2" xfId="40887" xr:uid="{3923FFFC-7FC0-4A64-807A-ABD64C998370}"/>
    <cellStyle name="Currency 4 3 6" xfId="1949" xr:uid="{E19C0AC3-8538-4A42-B237-804B905F3B68}"/>
    <cellStyle name="Currency 4 3 6 2" xfId="2936" xr:uid="{CCA81554-D1DE-40BB-A6DB-EF58001D109A}"/>
    <cellStyle name="Currency 4 3 6 2 2" xfId="8034" xr:uid="{63DB177B-A881-42B4-8A4B-FE4C60168552}"/>
    <cellStyle name="Currency 4 3 6 2 2 2" xfId="25870" xr:uid="{E6428513-F4CD-4D78-AD9F-2AEA3BB8B829}"/>
    <cellStyle name="Currency 4 3 6 2 2 2 2" xfId="52777" xr:uid="{CF233696-2828-4F1E-88CB-10446EE470EE}"/>
    <cellStyle name="Currency 4 3 6 2 2 3" xfId="28257" xr:uid="{187D46DC-274F-4D7A-B48E-C6DBBF413815}"/>
    <cellStyle name="Currency 4 3 6 2 2 4" xfId="18414" xr:uid="{0495204D-3B2B-4E84-84D0-E6715C3F60AF}"/>
    <cellStyle name="Currency 4 3 6 2 2 4 2" xfId="45652" xr:uid="{CA87ED7E-7BA4-4B19-92DC-A8461821C2A7}"/>
    <cellStyle name="Currency 4 3 6 2 2 5" xfId="35402" xr:uid="{21B628EA-BB11-4037-BBBB-DC91C0966B43}"/>
    <cellStyle name="Currency 4 3 6 2 3" xfId="10867" xr:uid="{BF91847B-3C07-4BB0-B372-F9D2A5EC6D3A}"/>
    <cellStyle name="Currency 4 3 6 2 3 2" xfId="21247" xr:uid="{D44B90BF-6709-4529-A80D-CCC69E1254AC}"/>
    <cellStyle name="Currency 4 3 6 2 3 2 2" xfId="48485" xr:uid="{1ADEAD46-8F8D-4F66-B29D-ED4FABE435C4}"/>
    <cellStyle name="Currency 4 3 6 2 3 3" xfId="38235" xr:uid="{BB349056-69A9-45BA-B41A-B63959C6643E}"/>
    <cellStyle name="Currency 4 3 6 2 4" xfId="22881" xr:uid="{ADA6D4D3-1BCA-49C6-8D84-3926AEEA8622}"/>
    <cellStyle name="Currency 4 3 6 2 4 2" xfId="50100" xr:uid="{2D43DB6C-87C0-430F-84D1-5D0F228D47D7}"/>
    <cellStyle name="Currency 4 3 6 2 5" xfId="15581" xr:uid="{14FEABD5-17E6-47F5-934F-8AA1CB012B95}"/>
    <cellStyle name="Currency 4 3 6 2 5 2" xfId="42819" xr:uid="{9F6141A9-717B-46F8-8789-78354D5038AE}"/>
    <cellStyle name="Currency 4 3 6 2 6" xfId="31023" xr:uid="{7E94F4FA-D825-4E4E-B580-6047ECB7BF67}"/>
    <cellStyle name="Currency 4 3 6 3" xfId="3641" xr:uid="{E25ADD6D-2338-46EE-800A-42844457EBFC}"/>
    <cellStyle name="Currency 4 3 6 4" xfId="5720" xr:uid="{8A9FEEEA-EE7E-4421-B637-1B1B6C59B3BF}"/>
    <cellStyle name="Currency 4 3 6 5" xfId="25251" xr:uid="{7726DEA3-7BB6-44CD-9DC3-B6369B8CA7E8}"/>
    <cellStyle name="Currency 4 3 6 5 2" xfId="52263" xr:uid="{CEB50242-E60E-4AA8-A176-EE80539CC7C9}"/>
    <cellStyle name="Currency 4 3 6 6" xfId="13416" xr:uid="{126EC070-F850-4FD6-8CF2-F3390C02B6CB}"/>
    <cellStyle name="Currency 4 3 6 6 2" xfId="40654" xr:uid="{E3A839BD-E517-455E-BF66-8AEE76845C7C}"/>
    <cellStyle name="Currency 4 3 7" xfId="1935" xr:uid="{A5F7490F-81C2-417A-97FB-93FC46CFA8A0}"/>
    <cellStyle name="Currency 4 3 7 2" xfId="2523" xr:uid="{1C147474-A69F-49B6-A3EE-1EEBC3CA239B}"/>
    <cellStyle name="Currency 4 3 7 2 2" xfId="7629" xr:uid="{DBFC5287-0E60-4A73-85A4-24CF42CF6772}"/>
    <cellStyle name="Currency 4 3 7 2 2 2" xfId="18009" xr:uid="{C7C294AB-E8DE-4E0F-BD0D-6E0FF667D623}"/>
    <cellStyle name="Currency 4 3 7 2 2 2 2" xfId="45247" xr:uid="{60513961-B6D4-42FD-B7F3-074DB11B4B43}"/>
    <cellStyle name="Currency 4 3 7 2 2 3" xfId="34997" xr:uid="{869B6AC5-C5EF-4400-97DA-792AF2077E82}"/>
    <cellStyle name="Currency 4 3 7 2 3" xfId="10462" xr:uid="{053BFC3A-60D7-4F05-9B14-367F650DF257}"/>
    <cellStyle name="Currency 4 3 7 2 3 2" xfId="20842" xr:uid="{A6989D2E-57E3-4764-A068-F1B532F1CC0B}"/>
    <cellStyle name="Currency 4 3 7 2 3 2 2" xfId="48080" xr:uid="{72D24A57-00EB-4092-BFB0-58F1F62709E4}"/>
    <cellStyle name="Currency 4 3 7 2 3 3" xfId="37830" xr:uid="{2C01933B-A5C5-4A59-B617-48A55F425A5C}"/>
    <cellStyle name="Currency 4 3 7 2 4" xfId="27198" xr:uid="{2C904DC2-47D8-4436-BDC0-569D128B8CED}"/>
    <cellStyle name="Currency 4 3 7 2 4 2" xfId="53796" xr:uid="{6D290394-B3AB-497F-A59E-DB5AE1EA7750}"/>
    <cellStyle name="Currency 4 3 7 2 5" xfId="28709" xr:uid="{F8877516-EF23-4257-9AC3-F346AECD095B}"/>
    <cellStyle name="Currency 4 3 7 2 6" xfId="15176" xr:uid="{C8E42D2C-D6AB-4708-8ECE-06D2CF45827F}"/>
    <cellStyle name="Currency 4 3 7 2 6 2" xfId="42414" xr:uid="{CFE12F39-B750-4C87-9E3B-CD5DE68A2CCE}"/>
    <cellStyle name="Currency 4 3 7 2 7" xfId="30618" xr:uid="{A286C112-C161-4722-849D-DDBDA5B28739}"/>
    <cellStyle name="Currency 4 3 7 3" xfId="3754" xr:uid="{53EF7519-5F7B-4052-A978-C5B4FAB14CFD}"/>
    <cellStyle name="Currency 4 3 7 4" xfId="5710" xr:uid="{2E7F5B65-4017-4831-BC7C-8DC21D72AD6B}"/>
    <cellStyle name="Currency 4 3 7 5" xfId="25096" xr:uid="{2A34C737-09F8-426E-AED3-CB64C266C953}"/>
    <cellStyle name="Currency 4 3 7 5 2" xfId="52118" xr:uid="{EF33237F-1AC4-4AE3-805E-9FFA0BD64E3F}"/>
    <cellStyle name="Currency 4 3 7 6" xfId="12892" xr:uid="{722ECA00-344E-4533-9C6A-F0B3907AC9FA}"/>
    <cellStyle name="Currency 4 3 7 6 2" xfId="40130" xr:uid="{53C43FC6-C29F-41FF-AAE9-F0D94E0F0186}"/>
    <cellStyle name="Currency 4 3 8" xfId="2277" xr:uid="{AA142F66-22F8-4776-9AA3-7213BF157A6B}"/>
    <cellStyle name="Currency 4 3 8 2" xfId="7385" xr:uid="{DD85B6AF-EED0-4DAC-9D28-92678C5AC779}"/>
    <cellStyle name="Currency 4 3 8 2 2" xfId="17765" xr:uid="{7369E97B-4309-4F83-AC4C-2890235ECD94}"/>
    <cellStyle name="Currency 4 3 8 2 2 2" xfId="45003" xr:uid="{2FBD77A9-7F24-4C5F-8D6D-94B693F40EF9}"/>
    <cellStyle name="Currency 4 3 8 2 3" xfId="34753" xr:uid="{F0D375E8-3D07-4823-969E-276FACF8DDFE}"/>
    <cellStyle name="Currency 4 3 8 3" xfId="10218" xr:uid="{6E123D2F-8A8F-4DF2-A39C-1BA806C9470B}"/>
    <cellStyle name="Currency 4 3 8 3 2" xfId="20598" xr:uid="{E19750C7-52A0-4BFC-9470-17B9CA93EE0B}"/>
    <cellStyle name="Currency 4 3 8 3 2 2" xfId="47836" xr:uid="{86759FE2-0095-47BF-9E7B-9CA18D23DFDA}"/>
    <cellStyle name="Currency 4 3 8 3 3" xfId="37586" xr:uid="{D57DD2AA-2C53-407C-8AC3-55DAD51BD822}"/>
    <cellStyle name="Currency 4 3 8 4" xfId="24653" xr:uid="{BCC45F45-3561-44AD-9410-86A77988309A}"/>
    <cellStyle name="Currency 4 3 8 4 2" xfId="51717" xr:uid="{7A7458C6-A981-4744-8A2E-B2273E868FA4}"/>
    <cellStyle name="Currency 4 3 8 5" xfId="27313" xr:uid="{9D60094E-A6E3-44D4-9D80-4F6853C7B03E}"/>
    <cellStyle name="Currency 4 3 8 6" xfId="14932" xr:uid="{FBA3B545-9E1A-44A7-9225-F67FBB20D9F9}"/>
    <cellStyle name="Currency 4 3 8 6 2" xfId="42170" xr:uid="{0A5057C1-740E-4025-B023-38D4BEDBDFDD}"/>
    <cellStyle name="Currency 4 3 8 7" xfId="30374" xr:uid="{FA57F80F-3D01-453F-9328-B8178B41E084}"/>
    <cellStyle name="Currency 4 3 9" xfId="3936" xr:uid="{8CDFD6CD-B2EA-451E-85AD-65B197693BBC}"/>
    <cellStyle name="Currency 4 3 9 2" xfId="8749" xr:uid="{8C484729-0E62-4328-8ADA-9D6C1D62CFAD}"/>
    <cellStyle name="Currency 4 3 9 2 2" xfId="19129" xr:uid="{D7FE9A1C-BBAF-4DD5-ABD1-6CCD9A2F3CEE}"/>
    <cellStyle name="Currency 4 3 9 2 2 2" xfId="46367" xr:uid="{3544A2B7-B3A1-481B-8F34-42EE1AA3E87A}"/>
    <cellStyle name="Currency 4 3 9 2 3" xfId="36117" xr:uid="{A03EA19E-112F-4CBD-86CE-A6E04DF22B1F}"/>
    <cellStyle name="Currency 4 3 9 3" xfId="11582" xr:uid="{9E789114-9A87-4D39-85F8-4912D58B150D}"/>
    <cellStyle name="Currency 4 3 9 3 2" xfId="21962" xr:uid="{C829F66B-EF9D-4856-9932-591E35FB2E8B}"/>
    <cellStyle name="Currency 4 3 9 3 2 2" xfId="49200" xr:uid="{C9FE65B7-6162-489E-844D-5CDB255B9386}"/>
    <cellStyle name="Currency 4 3 9 3 3" xfId="38950" xr:uid="{AA417122-0CDE-4FB0-A062-DD75DA6B140E}"/>
    <cellStyle name="Currency 4 3 9 4" xfId="27058" xr:uid="{4A1F9721-CCC9-4FE1-8A71-B8DB1BDE6D2A}"/>
    <cellStyle name="Currency 4 3 9 4 2" xfId="53686" xr:uid="{33B1E5B2-AD29-4643-997B-CDD0072C0901}"/>
    <cellStyle name="Currency 4 3 9 5" xfId="25966" xr:uid="{8C73C78E-16B3-4C20-8D46-5CE6ECBB79D7}"/>
    <cellStyle name="Currency 4 3 9 6" xfId="16296" xr:uid="{3E34E6EA-8546-498B-A09E-AD93E7B334D5}"/>
    <cellStyle name="Currency 4 3 9 6 2" xfId="43534" xr:uid="{29BE6C38-82C9-4C80-85FA-D5F3506F6505}"/>
    <cellStyle name="Currency 4 3 9 7" xfId="31738" xr:uid="{D338FD14-23F1-4F3F-B331-A7C2DDE865CC}"/>
    <cellStyle name="Currency 4 4" xfId="624" xr:uid="{048B874B-65ED-4073-8A9E-2C7DA1E3C3F7}"/>
    <cellStyle name="Currency 4 4 10" xfId="6732" xr:uid="{79581A18-1E4D-457F-AA80-E46E63D202D3}"/>
    <cellStyle name="Currency 4 4 10 2" xfId="17112" xr:uid="{0440E295-121F-4D1F-819E-221FBD56847D}"/>
    <cellStyle name="Currency 4 4 10 2 2" xfId="44350" xr:uid="{8C48956C-C43D-4662-82FF-217576CEDFE6}"/>
    <cellStyle name="Currency 4 4 10 3" xfId="34100" xr:uid="{89C4F4B0-50AF-435B-998F-B7D67AF544C4}"/>
    <cellStyle name="Currency 4 4 11" xfId="9565" xr:uid="{F688357D-B321-4E59-87F2-8E623774918C}"/>
    <cellStyle name="Currency 4 4 11 2" xfId="19945" xr:uid="{B3A6C656-88DB-4F09-B226-4F24ECB377D8}"/>
    <cellStyle name="Currency 4 4 11 2 2" xfId="47183" xr:uid="{67F17E8B-AEBF-4BAB-BA4B-B6623E929596}"/>
    <cellStyle name="Currency 4 4 11 3" xfId="36933" xr:uid="{2BBB52A7-9083-40B8-9FA8-93046AEF6DFC}"/>
    <cellStyle name="Currency 4 4 12" xfId="25131" xr:uid="{D4F37F21-E66A-47FB-9AD5-785AF591AAA7}"/>
    <cellStyle name="Currency 4 4 12 2" xfId="52150" xr:uid="{2B853F27-47E2-44AF-A2C9-5B22381109A8}"/>
    <cellStyle name="Currency 4 4 13" xfId="12470" xr:uid="{134F270C-BD2F-47EA-AB5E-931AB08EFBC0}"/>
    <cellStyle name="Currency 4 4 13 2" xfId="39708" xr:uid="{B54F4682-DAD0-4FEC-A198-A88C05074BC6}"/>
    <cellStyle name="Currency 4 4 14" xfId="29721" xr:uid="{9FB0D2FC-9826-4E15-9F41-DB9BE04D583B}"/>
    <cellStyle name="Currency 4 4 2" xfId="625" xr:uid="{92F956C9-2D16-4502-831A-0B66213145CD}"/>
    <cellStyle name="Currency 4 4 2 10" xfId="9566" xr:uid="{10ECDAD3-4A9F-4B8A-9B38-DE23F6B160E1}"/>
    <cellStyle name="Currency 4 4 2 10 2" xfId="19946" xr:uid="{3C9FD88E-5963-4104-B268-AC9A9F78DC34}"/>
    <cellStyle name="Currency 4 4 2 10 2 2" xfId="47184" xr:uid="{FB71FD67-07EC-4AF5-A024-E827CE4F9B87}"/>
    <cellStyle name="Currency 4 4 2 10 3" xfId="36934" xr:uid="{61C4D5A1-3E99-4EB5-AF13-0531212EEFF6}"/>
    <cellStyle name="Currency 4 4 2 11" xfId="23236" xr:uid="{664EBCD3-D035-47B4-AA1B-AC610C97D3E2}"/>
    <cellStyle name="Currency 4 4 2 11 2" xfId="50424" xr:uid="{86811C5A-4D01-453C-9CDB-5F639F199E8A}"/>
    <cellStyle name="Currency 4 4 2 12" xfId="12561" xr:uid="{E5C2E39F-88A8-46D8-815A-D11A975F26E3}"/>
    <cellStyle name="Currency 4 4 2 12 2" xfId="39799" xr:uid="{C54578C9-C7B9-4F24-A9E1-5B0104129754}"/>
    <cellStyle name="Currency 4 4 2 13" xfId="29722" xr:uid="{A624CA25-B86F-4449-A02B-E0DCC25BB4C5}"/>
    <cellStyle name="Currency 4 4 2 2" xfId="626" xr:uid="{75E039E7-0E74-4FFD-A2D2-55E17E477153}"/>
    <cellStyle name="Currency 4 4 2 2 10" xfId="13145" xr:uid="{514B98ED-CBC5-4CC4-98B5-DEAA5ED03C18}"/>
    <cellStyle name="Currency 4 4 2 2 10 2" xfId="40383" xr:uid="{2D4D6AE6-9522-42A6-9091-B82A577B33BA}"/>
    <cellStyle name="Currency 4 4 2 2 11" xfId="29723" xr:uid="{4990AE28-E035-4C84-A8F3-2D0424DD8108}"/>
    <cellStyle name="Currency 4 4 2 2 2" xfId="1953" xr:uid="{C3901497-BA4E-44A7-94B0-45E665D1B263}"/>
    <cellStyle name="Currency 4 4 2 2 2 2" xfId="3155" xr:uid="{083154D6-1C25-428E-83EB-9282F87BA2C9}"/>
    <cellStyle name="Currency 4 4 2 2 2 2 2" xfId="8216" xr:uid="{056005BE-6A03-49E1-8582-9AC747B63E48}"/>
    <cellStyle name="Currency 4 4 2 2 2 2 2 2" xfId="28885" xr:uid="{16884249-B494-402F-80C1-75980022679C}"/>
    <cellStyle name="Currency 4 4 2 2 2 2 2 2 2" xfId="55142" xr:uid="{54BA1CAE-BFA6-4C13-95F6-20F1D83F8299}"/>
    <cellStyle name="Currency 4 4 2 2 2 2 2 3" xfId="26242" xr:uid="{E7233212-F005-4E77-AC67-A1E9E2519522}"/>
    <cellStyle name="Currency 4 4 2 2 2 2 2 4" xfId="18596" xr:uid="{FFB877B5-5E74-46E2-9A9F-8096A26BB1DD}"/>
    <cellStyle name="Currency 4 4 2 2 2 2 2 4 2" xfId="45834" xr:uid="{C15FA39C-9990-4BD0-B4E9-FBB2F2BDF3F1}"/>
    <cellStyle name="Currency 4 4 2 2 2 2 2 5" xfId="35584" xr:uid="{F94B7DC4-1A4C-4B67-BA17-DEAE205CC0F7}"/>
    <cellStyle name="Currency 4 4 2 2 2 2 3" xfId="11049" xr:uid="{F6A5DC90-D9CA-4FE6-92FE-71409386453D}"/>
    <cellStyle name="Currency 4 4 2 2 2 2 3 2" xfId="21429" xr:uid="{5D0C5CD2-9E98-4C41-BAC7-B0972CEF4243}"/>
    <cellStyle name="Currency 4 4 2 2 2 2 3 2 2" xfId="48667" xr:uid="{F81898F9-1730-40AA-A954-FC8325B03C13}"/>
    <cellStyle name="Currency 4 4 2 2 2 2 3 3" xfId="38417" xr:uid="{35DECEC5-0A4E-4F2D-B6DA-C5AC04BCDF3F}"/>
    <cellStyle name="Currency 4 4 2 2 2 2 4" xfId="25803" xr:uid="{62A3F404-9CA0-419F-8D99-D24A21C26D4F}"/>
    <cellStyle name="Currency 4 4 2 2 2 2 4 2" xfId="52740" xr:uid="{AD919809-F3E0-4988-8A48-26910EA311BD}"/>
    <cellStyle name="Currency 4 4 2 2 2 2 5" xfId="15763" xr:uid="{811967FC-894B-4B4D-9105-46FD38180286}"/>
    <cellStyle name="Currency 4 4 2 2 2 2 5 2" xfId="43001" xr:uid="{5B752D8E-5EFB-49D2-8CD2-34ED0770817D}"/>
    <cellStyle name="Currency 4 4 2 2 2 2 6" xfId="31205" xr:uid="{F61341E5-07D9-431C-A5F1-7CCC534627ED}"/>
    <cellStyle name="Currency 4 4 2 2 2 3" xfId="2112" xr:uid="{AFD2B9FD-BD02-4A5F-AB8E-25922B6F31A4}"/>
    <cellStyle name="Currency 4 4 2 2 2 4" xfId="5722" xr:uid="{BAFB4264-FAC4-4546-9E91-E73CB9EACF7B}"/>
    <cellStyle name="Currency 4 4 2 2 2 5" xfId="25533" xr:uid="{39DE44C0-658A-4D30-9B6D-B6DFC5AC3EB1}"/>
    <cellStyle name="Currency 4 4 2 2 2 5 2" xfId="52526" xr:uid="{4F0B6E1E-CC19-42B6-B949-70DACC647410}"/>
    <cellStyle name="Currency 4 4 2 2 2 6" xfId="13651" xr:uid="{46FEA46D-0575-4608-B200-98414F431D45}"/>
    <cellStyle name="Currency 4 4 2 2 2 6 2" xfId="40889" xr:uid="{42ECA802-CE5E-4883-A0A2-01679C33141E}"/>
    <cellStyle name="Currency 4 4 2 2 3" xfId="1954" xr:uid="{3EAD5D0B-BF43-4D93-9BE8-CC19949F016A}"/>
    <cellStyle name="Currency 4 4 2 2 3 2" xfId="4690" xr:uid="{52497CA7-375B-4F0C-9036-F0FF94790694}"/>
    <cellStyle name="Currency 4 4 2 2 3 2 2" xfId="9434" xr:uid="{CDF625B0-650B-449D-96CC-A596A5A725AD}"/>
    <cellStyle name="Currency 4 4 2 2 3 2 2 2" xfId="19814" xr:uid="{6ACA8D44-B599-4213-AF1B-381683B74995}"/>
    <cellStyle name="Currency 4 4 2 2 3 2 2 2 2" xfId="47052" xr:uid="{C7E2125C-AD4E-43FC-B3DB-8C47CD4A7323}"/>
    <cellStyle name="Currency 4 4 2 2 3 2 2 3" xfId="36802" xr:uid="{2115C9CC-C4E5-47B0-80C4-19536496C13E}"/>
    <cellStyle name="Currency 4 4 2 2 3 2 3" xfId="12267" xr:uid="{C21337DD-3D20-40FD-971B-87BD1AD50289}"/>
    <cellStyle name="Currency 4 4 2 2 3 2 3 2" xfId="22647" xr:uid="{2215FBDC-FF5B-41F4-B59C-C60C8BDAB6D1}"/>
    <cellStyle name="Currency 4 4 2 2 3 2 3 2 2" xfId="49885" xr:uid="{1D577D08-8643-4981-A117-B1540D100E85}"/>
    <cellStyle name="Currency 4 4 2 2 3 2 3 3" xfId="39635" xr:uid="{4FFD63AE-D1BF-4C82-992B-4F2022F743A2}"/>
    <cellStyle name="Currency 4 4 2 2 3 2 4" xfId="28566" xr:uid="{13F4A283-F73C-46E5-986D-A30A492DE7A7}"/>
    <cellStyle name="Currency 4 4 2 2 3 2 4 2" xfId="54867" xr:uid="{7237A700-9476-4B6B-82F2-5CCC487830A9}"/>
    <cellStyle name="Currency 4 4 2 2 3 2 5" xfId="27775" xr:uid="{EC824577-8522-470C-80B0-44B847997A10}"/>
    <cellStyle name="Currency 4 4 2 2 3 2 6" xfId="16981" xr:uid="{85CD38C4-EC99-4DCA-8C30-B96BBDFFA5E2}"/>
    <cellStyle name="Currency 4 4 2 2 3 2 6 2" xfId="44219" xr:uid="{2EA38345-2181-4853-93D7-9221A5B7F2DC}"/>
    <cellStyle name="Currency 4 4 2 2 3 2 7" xfId="32423" xr:uid="{16AFA221-7404-46CD-B4CA-CF4D75EC5226}"/>
    <cellStyle name="Currency 4 4 2 2 3 3" xfId="25200" xr:uid="{1939D5DA-886F-4115-A18E-4552E77B9F71}"/>
    <cellStyle name="Currency 4 4 2 2 4" xfId="1952" xr:uid="{BC79309A-269F-4A41-895A-97EE1C9CA022}"/>
    <cellStyle name="Currency 4 4 2 2 4 2" xfId="27000" xr:uid="{0C89E679-69D7-4126-AAF4-4B717FB623B1}"/>
    <cellStyle name="Currency 4 4 2 2 4 3" xfId="26371" xr:uid="{2B6B724C-446C-4207-B590-F712179609CB}"/>
    <cellStyle name="Currency 4 4 2 2 4 3 2" xfId="53150" xr:uid="{6BDF66B3-C713-4F7B-A56E-9364092A92B1}"/>
    <cellStyle name="Currency 4 4 2 2 5" xfId="4329" xr:uid="{FA78A2EA-6E75-4DEB-B43D-020ACDBF5FA2}"/>
    <cellStyle name="Currency 4 4 2 2 5 2" xfId="9082" xr:uid="{8C3B8B37-F335-48AB-8A18-9D73294360F7}"/>
    <cellStyle name="Currency 4 4 2 2 5 2 2" xfId="19462" xr:uid="{5FDF3B0A-9ABB-42BD-A9D7-999270DA5E7D}"/>
    <cellStyle name="Currency 4 4 2 2 5 2 2 2" xfId="46700" xr:uid="{5ED7D061-F5AD-49FA-A3FE-D49DE26E9792}"/>
    <cellStyle name="Currency 4 4 2 2 5 2 3" xfId="36450" xr:uid="{5EED013E-BB5B-48DF-83AE-160114034CC6}"/>
    <cellStyle name="Currency 4 4 2 2 5 3" xfId="11915" xr:uid="{6399258A-DE6A-4002-ACDB-DABB93F6916C}"/>
    <cellStyle name="Currency 4 4 2 2 5 3 2" xfId="22295" xr:uid="{2574F8C2-9E27-4906-921A-DEB46A12BD71}"/>
    <cellStyle name="Currency 4 4 2 2 5 3 2 2" xfId="49533" xr:uid="{779FE1AE-0170-445E-A14B-DF09ABE91016}"/>
    <cellStyle name="Currency 4 4 2 2 5 3 3" xfId="39283" xr:uid="{71AD6426-6286-46F1-A01A-977DA50409C7}"/>
    <cellStyle name="Currency 4 4 2 2 5 4" xfId="28158" xr:uid="{DEE40964-4A8F-4255-B812-2153BC6869B3}"/>
    <cellStyle name="Currency 4 4 2 2 5 4 2" xfId="54545" xr:uid="{BF911C7C-6530-4D6E-8C7D-95A0986ED56E}"/>
    <cellStyle name="Currency 4 4 2 2 5 5" xfId="27339" xr:uid="{0DDD0BE2-C5D7-4E98-94EB-CA09F15BAC5F}"/>
    <cellStyle name="Currency 4 4 2 2 5 6" xfId="16629" xr:uid="{C8F2FFCF-45A0-4F4D-89E3-E5EF2445E2A3}"/>
    <cellStyle name="Currency 4 4 2 2 5 6 2" xfId="43867" xr:uid="{69A031CE-C583-46BF-9834-A2AB134CB878}"/>
    <cellStyle name="Currency 4 4 2 2 5 7" xfId="32071" xr:uid="{E36FDEDC-F6DD-4F44-A8A6-D3239AC051DF}"/>
    <cellStyle name="Currency 4 4 2 2 6" xfId="4986" xr:uid="{28F85032-706F-4B48-BCDE-FF6A82D2D65E}"/>
    <cellStyle name="Currency 4 4 2 2 6 2" xfId="25922" xr:uid="{11C293DC-D775-494C-A8C3-91EED971993C}"/>
    <cellStyle name="Currency 4 4 2 2 6 2 2" xfId="52819" xr:uid="{7F95982F-B47A-432C-A562-F70EC27999D7}"/>
    <cellStyle name="Currency 4 4 2 2 6 3" xfId="28600" xr:uid="{6967E9DF-AF83-484B-9F69-B0CFAAE0E1E2}"/>
    <cellStyle name="Currency 4 4 2 2 6 4" xfId="14281" xr:uid="{90F81F2A-987C-40FC-8F7C-E7038DBEA473}"/>
    <cellStyle name="Currency 4 4 2 2 6 4 2" xfId="41519" xr:uid="{D34EAEF3-4D03-491C-ADEE-D5D5CEAD4D7B}"/>
    <cellStyle name="Currency 4 4 2 2 6 5" xfId="32550" xr:uid="{9BD6621B-81F4-4DB1-B026-58DC0B06A482}"/>
    <cellStyle name="Currency 4 4 2 2 7" xfId="6734" xr:uid="{AB4C59E8-65C7-45D0-B843-2CC69835E4AA}"/>
    <cellStyle name="Currency 4 4 2 2 7 2" xfId="17114" xr:uid="{EF3AF8B9-8302-41C2-82AF-D061A5E80598}"/>
    <cellStyle name="Currency 4 4 2 2 7 2 2" xfId="44352" xr:uid="{1863BB68-21F8-49AC-8692-97D0F5283095}"/>
    <cellStyle name="Currency 4 4 2 2 7 3" xfId="34102" xr:uid="{92DC1DE4-EA60-4E3D-B522-B6EBA8EFDBC7}"/>
    <cellStyle name="Currency 4 4 2 2 8" xfId="9567" xr:uid="{59746168-9680-407C-827A-F1AEFB909EFC}"/>
    <cellStyle name="Currency 4 4 2 2 8 2" xfId="19947" xr:uid="{13DFF023-35BB-4A29-BDC4-81212351EFF8}"/>
    <cellStyle name="Currency 4 4 2 2 8 2 2" xfId="47185" xr:uid="{9C4B862F-FB07-4639-A714-2BBE0DC6410D}"/>
    <cellStyle name="Currency 4 4 2 2 8 3" xfId="36935" xr:uid="{3DDB3338-EB46-479C-B166-C03EA464B0FE}"/>
    <cellStyle name="Currency 4 4 2 2 9" xfId="23076" xr:uid="{433874A4-DB3A-45E8-90CD-3322518930A3}"/>
    <cellStyle name="Currency 4 4 2 2 9 2" xfId="50281" xr:uid="{34B91CDB-6485-4DBE-831B-26D84E90AEE7}"/>
    <cellStyle name="Currency 4 4 2 3" xfId="1955" xr:uid="{C1E90FED-B592-4429-8592-3D3153E1154F}"/>
    <cellStyle name="Currency 4 4 2 3 2" xfId="3156" xr:uid="{71F74EF7-34F3-4BF6-8859-FDD545A99FF9}"/>
    <cellStyle name="Currency 4 4 2 3 2 2" xfId="8217" xr:uid="{7C048F7B-CF07-4995-98FA-5DE8A1B2E1D1}"/>
    <cellStyle name="Currency 4 4 2 3 2 2 2" xfId="28886" xr:uid="{631FBCD0-1482-4844-93BD-3DD7E3124400}"/>
    <cellStyle name="Currency 4 4 2 3 2 2 2 2" xfId="55143" xr:uid="{B566C505-337B-417E-BE5A-52B1AF712022}"/>
    <cellStyle name="Currency 4 4 2 3 2 2 3" xfId="26606" xr:uid="{292F7BE2-46DD-460C-8A85-2AA9F6BA52A5}"/>
    <cellStyle name="Currency 4 4 2 3 2 2 4" xfId="18597" xr:uid="{04E9EDCF-23DE-420E-A272-CE4D683C48A5}"/>
    <cellStyle name="Currency 4 4 2 3 2 2 4 2" xfId="45835" xr:uid="{E2F9C2BC-33F2-48F3-9C4B-05E6C9C4B435}"/>
    <cellStyle name="Currency 4 4 2 3 2 2 5" xfId="35585" xr:uid="{A6C1E558-D926-46DC-8226-BF816E7C8BEA}"/>
    <cellStyle name="Currency 4 4 2 3 2 3" xfId="11050" xr:uid="{D684A5D7-096A-4276-8B25-B8F8E817011D}"/>
    <cellStyle name="Currency 4 4 2 3 2 3 2" xfId="21430" xr:uid="{B5534833-C49B-4ECA-9B7B-0061B8155E12}"/>
    <cellStyle name="Currency 4 4 2 3 2 3 2 2" xfId="48668" xr:uid="{48C6846A-1FA7-4490-BB51-204628E435D2}"/>
    <cellStyle name="Currency 4 4 2 3 2 3 3" xfId="38418" xr:uid="{B4931FEA-19B1-45B1-996B-6E097844FD09}"/>
    <cellStyle name="Currency 4 4 2 3 2 4" xfId="23295" xr:uid="{07577B30-44CC-4F9B-AE9B-C3D096E390F3}"/>
    <cellStyle name="Currency 4 4 2 3 2 4 2" xfId="50478" xr:uid="{C2DC29F0-C990-4A42-A60B-F0E15442DB03}"/>
    <cellStyle name="Currency 4 4 2 3 2 5" xfId="15764" xr:uid="{84A4579C-573A-4D7F-B652-7EE33F04322C}"/>
    <cellStyle name="Currency 4 4 2 3 2 5 2" xfId="43002" xr:uid="{037D36DA-283B-4983-B499-A2ABAFB921DB}"/>
    <cellStyle name="Currency 4 4 2 3 2 6" xfId="31206" xr:uid="{7BB1C6F4-22D7-44E0-BBC0-3C30917BB4E0}"/>
    <cellStyle name="Currency 4 4 2 3 3" xfId="3745" xr:uid="{907F9C79-676A-45C0-BE16-CFD25BA4934B}"/>
    <cellStyle name="Currency 4 4 2 3 4" xfId="4482" xr:uid="{746C320C-77B6-415C-B10D-9BAE37C6778C}"/>
    <cellStyle name="Currency 4 4 2 3 4 2" xfId="9235" xr:uid="{9A42269C-DF1C-4E2E-BD7E-D3C92FB00420}"/>
    <cellStyle name="Currency 4 4 2 3 4 2 2" xfId="19615" xr:uid="{14BF52DD-EC38-42F4-A661-CBBFEDE26686}"/>
    <cellStyle name="Currency 4 4 2 3 4 2 2 2" xfId="46853" xr:uid="{74162948-50C3-4643-B5F2-FC247319D037}"/>
    <cellStyle name="Currency 4 4 2 3 4 2 3" xfId="36603" xr:uid="{D5BAD776-CA96-4580-B90E-F4F3E7D80226}"/>
    <cellStyle name="Currency 4 4 2 3 4 3" xfId="12068" xr:uid="{E4C3ED4A-FBC6-4953-96E0-466CA8B23A72}"/>
    <cellStyle name="Currency 4 4 2 3 4 3 2" xfId="22448" xr:uid="{1C70D12D-7F13-42B7-B32C-5412BA127F59}"/>
    <cellStyle name="Currency 4 4 2 3 4 3 2 2" xfId="49686" xr:uid="{47302886-FB89-4AE9-BF6F-A6125A37DE44}"/>
    <cellStyle name="Currency 4 4 2 3 4 3 3" xfId="39436" xr:uid="{E3CD906D-9EE2-47F2-8B1F-AC9BBDD893AA}"/>
    <cellStyle name="Currency 4 4 2 3 4 4" xfId="16782" xr:uid="{C7C206A9-556D-41B8-B2C8-E6B479A50D69}"/>
    <cellStyle name="Currency 4 4 2 3 4 4 2" xfId="44020" xr:uid="{5E23076E-B84F-4104-88C8-372FA77C5866}"/>
    <cellStyle name="Currency 4 4 2 3 4 5" xfId="32224" xr:uid="{707ACACC-8EC9-4958-9A88-2A3D53AE5BC0}"/>
    <cellStyle name="Currency 4 4 2 3 5" xfId="5723" xr:uid="{7C0CCB1F-55F9-4F42-9746-3900BEEE7787}"/>
    <cellStyle name="Currency 4 4 2 3 6" xfId="23576" xr:uid="{001D67B3-6F8E-461F-92DD-644EF4E05792}"/>
    <cellStyle name="Currency 4 4 2 3 6 2" xfId="50742" xr:uid="{A6A8068C-8E1D-48FD-BCD5-0C896FCF5340}"/>
    <cellStyle name="Currency 4 4 2 3 7" xfId="13652" xr:uid="{928B4F19-28C1-4095-B29F-FC58783DC227}"/>
    <cellStyle name="Currency 4 4 2 3 7 2" xfId="40890" xr:uid="{15DC1036-64C9-406C-BFA2-59B565CA8CB9}"/>
    <cellStyle name="Currency 4 4 2 4" xfId="1956" xr:uid="{3E44DF60-3BBF-41D9-9472-25AFD2E8843B}"/>
    <cellStyle name="Currency 4 4 2 4 2" xfId="3154" xr:uid="{C74409EB-FBB8-4891-BA3C-6E5FC14AF15A}"/>
    <cellStyle name="Currency 4 4 2 4 2 2" xfId="8215" xr:uid="{9E9CC867-85EF-48E8-927E-5102345489B9}"/>
    <cellStyle name="Currency 4 4 2 4 2 2 2" xfId="28884" xr:uid="{C2A85990-842D-484E-A792-D88A0C0C9C5D}"/>
    <cellStyle name="Currency 4 4 2 4 2 2 2 2" xfId="55141" xr:uid="{5FE47E8C-BB5C-4A9C-83AF-F9890CD8D6D5}"/>
    <cellStyle name="Currency 4 4 2 4 2 2 3" xfId="28663" xr:uid="{6EB8606B-9877-413F-93C3-37D844F3E8F6}"/>
    <cellStyle name="Currency 4 4 2 4 2 2 4" xfId="18595" xr:uid="{92DEFE3A-0C87-429F-BBA2-9DDD30129B0B}"/>
    <cellStyle name="Currency 4 4 2 4 2 2 4 2" xfId="45833" xr:uid="{561FBB06-13D6-416D-824B-3E64B1A987DF}"/>
    <cellStyle name="Currency 4 4 2 4 2 2 5" xfId="35583" xr:uid="{9B959E7B-6537-4D7D-83E6-B1FA7A0AB6CE}"/>
    <cellStyle name="Currency 4 4 2 4 2 3" xfId="11048" xr:uid="{ED3A1894-6650-46FD-888B-F0EC7A2CEF74}"/>
    <cellStyle name="Currency 4 4 2 4 2 3 2" xfId="21428" xr:uid="{B45CF9C7-03E5-479C-AA68-54C06D9C1ECD}"/>
    <cellStyle name="Currency 4 4 2 4 2 3 2 2" xfId="48666" xr:uid="{7971F8EC-228F-4D3B-BCCE-0DE655F06E6D}"/>
    <cellStyle name="Currency 4 4 2 4 2 3 3" xfId="38416" xr:uid="{12110725-E693-4DB4-AF38-C45FE2C2F21C}"/>
    <cellStyle name="Currency 4 4 2 4 2 4" xfId="23708" xr:uid="{688714EE-0B79-4155-A405-AB806254EC19}"/>
    <cellStyle name="Currency 4 4 2 4 2 4 2" xfId="50865" xr:uid="{C281D01B-7BD2-49E1-98DF-1AF71EDEEB88}"/>
    <cellStyle name="Currency 4 4 2 4 2 5" xfId="15762" xr:uid="{7832E394-25B5-46EB-954A-56017C3AF8DF}"/>
    <cellStyle name="Currency 4 4 2 4 2 5 2" xfId="43000" xr:uid="{D3C7B36D-C447-4492-A3F1-BAB25C9B6A7C}"/>
    <cellStyle name="Currency 4 4 2 4 2 6" xfId="31204" xr:uid="{8938A60E-4C5D-4FAD-B825-71C497E330B6}"/>
    <cellStyle name="Currency 4 4 2 4 3" xfId="3610" xr:uid="{1F1A559C-C304-4288-ADD8-3A7E652A9DA1}"/>
    <cellStyle name="Currency 4 4 2 4 4" xfId="5724" xr:uid="{B3BEDF18-3CA7-47ED-8D45-186BACD9F369}"/>
    <cellStyle name="Currency 4 4 2 4 5" xfId="25275" xr:uid="{65B74D3F-01D6-419D-9C34-06D12598405A}"/>
    <cellStyle name="Currency 4 4 2 4 5 2" xfId="52285" xr:uid="{73BEDD05-BA0A-43E1-BC14-78A425EF9787}"/>
    <cellStyle name="Currency 4 4 2 4 6" xfId="13650" xr:uid="{BAE18ED4-9829-4ED9-AA49-F94FC0698FCF}"/>
    <cellStyle name="Currency 4 4 2 4 6 2" xfId="40888" xr:uid="{7E368B1B-17E8-4358-9620-045BC23A9D18}"/>
    <cellStyle name="Currency 4 4 2 5" xfId="1951" xr:uid="{A350EE1D-7248-45F5-8265-C06BF68A59BB}"/>
    <cellStyle name="Currency 4 4 2 5 2" xfId="2666" xr:uid="{4B516E39-AFE6-4728-B4A5-846D4663EF7F}"/>
    <cellStyle name="Currency 4 4 2 5 2 2" xfId="7772" xr:uid="{1D848C69-0288-4AF8-A0D8-5A56FE694BE2}"/>
    <cellStyle name="Currency 4 4 2 5 2 2 2" xfId="18152" xr:uid="{C5FB3A89-D170-4554-B0E8-CF37F1B72D5F}"/>
    <cellStyle name="Currency 4 4 2 5 2 2 2 2" xfId="45390" xr:uid="{951491F9-F19A-458B-92A8-674EEBE0772E}"/>
    <cellStyle name="Currency 4 4 2 5 2 2 3" xfId="35140" xr:uid="{0D09315C-907E-4980-871D-7E99D27552CB}"/>
    <cellStyle name="Currency 4 4 2 5 2 3" xfId="10605" xr:uid="{54E5397F-47E4-4728-82FE-760D88262CE5}"/>
    <cellStyle name="Currency 4 4 2 5 2 3 2" xfId="20985" xr:uid="{82209F47-7416-451B-9EDC-6B9195591D24}"/>
    <cellStyle name="Currency 4 4 2 5 2 3 2 2" xfId="48223" xr:uid="{62AB3EDE-B468-45B7-BADA-464EC556BFBC}"/>
    <cellStyle name="Currency 4 4 2 5 2 3 3" xfId="37973" xr:uid="{B123E9F0-C728-4C54-845B-1615AC71AB5B}"/>
    <cellStyle name="Currency 4 4 2 5 2 4" xfId="28653" xr:uid="{9AF5333D-1623-4E5E-A551-587BC9901F33}"/>
    <cellStyle name="Currency 4 4 2 5 2 4 2" xfId="54935" xr:uid="{7BA9124E-954A-4109-9B7B-9C3322ED0D7E}"/>
    <cellStyle name="Currency 4 4 2 5 2 5" xfId="28738" xr:uid="{7D0B1BD6-EFF4-44E7-90F3-962089933FA9}"/>
    <cellStyle name="Currency 4 4 2 5 2 6" xfId="15319" xr:uid="{5ECEE6EC-8401-4B02-904C-A9E8AC0929BC}"/>
    <cellStyle name="Currency 4 4 2 5 2 6 2" xfId="42557" xr:uid="{5D35197A-1096-4F87-ACB9-CE17BCB20AA5}"/>
    <cellStyle name="Currency 4 4 2 5 2 7" xfId="30761" xr:uid="{42EA8781-CFD6-4FDC-9913-E0092FD44237}"/>
    <cellStyle name="Currency 4 4 2 5 3" xfId="3714" xr:uid="{37024C67-FB18-4577-96FA-9BDA4BB2BB25}"/>
    <cellStyle name="Currency 4 4 2 5 4" xfId="5721" xr:uid="{222CDE9B-F21C-4648-80E3-B2C4C313CD08}"/>
    <cellStyle name="Currency 4 4 2 5 5" xfId="24962" xr:uid="{7D428D37-541F-4BEB-9372-8CF4D1521A7A}"/>
    <cellStyle name="Currency 4 4 2 5 5 2" xfId="51998" xr:uid="{0550CB02-6657-43B8-83B0-2C5ED5D53940}"/>
    <cellStyle name="Currency 4 4 2 5 6" xfId="13035" xr:uid="{E55C6574-9E53-4AD2-9C21-B35EAE8F1011}"/>
    <cellStyle name="Currency 4 4 2 5 6 2" xfId="40273" xr:uid="{581FEDB3-DFB6-4FA5-BC58-E0DD4BFF86D4}"/>
    <cellStyle name="Currency 4 4 2 6" xfId="2348" xr:uid="{503B0F57-7CF9-466B-81DD-78DB0D2126B2}"/>
    <cellStyle name="Currency 4 4 2 6 2" xfId="7456" xr:uid="{2C0BBF96-769A-4ADF-BC7B-5741A0EEAAB6}"/>
    <cellStyle name="Currency 4 4 2 6 2 2" xfId="17836" xr:uid="{87C6D9C6-FF20-4EC8-9E3D-0A5027F883B2}"/>
    <cellStyle name="Currency 4 4 2 6 2 2 2" xfId="45074" xr:uid="{BABE129C-4C8F-4870-9A8D-1FF9C024863F}"/>
    <cellStyle name="Currency 4 4 2 6 2 3" xfId="34824" xr:uid="{6E4294FA-DBA3-4D35-9ABE-B1BEB3ED7B20}"/>
    <cellStyle name="Currency 4 4 2 6 3" xfId="10289" xr:uid="{5A201ED8-3B85-4E8A-9D9F-84DCECD1950A}"/>
    <cellStyle name="Currency 4 4 2 6 3 2" xfId="20669" xr:uid="{FEAAC7CA-A44E-4E9D-BCB2-63CFBD289F88}"/>
    <cellStyle name="Currency 4 4 2 6 3 2 2" xfId="47907" xr:uid="{615EB4D7-A209-4C3D-9623-6F1597428EB9}"/>
    <cellStyle name="Currency 4 4 2 6 3 3" xfId="37657" xr:uid="{ECD43386-715A-4DC7-B27C-B0A2B51099FC}"/>
    <cellStyle name="Currency 4 4 2 6 4" xfId="24777" xr:uid="{96D8EC99-0EF6-410C-921C-77BFB4691FD7}"/>
    <cellStyle name="Currency 4 4 2 6 4 2" xfId="51827" xr:uid="{E1348065-9EDB-417F-84E8-2BBF10346C54}"/>
    <cellStyle name="Currency 4 4 2 6 5" xfId="28497" xr:uid="{98125A6C-DA59-4F49-9C26-B61567DD6845}"/>
    <cellStyle name="Currency 4 4 2 6 6" xfId="15003" xr:uid="{C65E0713-BDC7-440F-914B-FC155E7BDE1A}"/>
    <cellStyle name="Currency 4 4 2 6 6 2" xfId="42241" xr:uid="{C4694E8C-19E4-4F84-9EFE-EBBDF8F69DAC}"/>
    <cellStyle name="Currency 4 4 2 6 7" xfId="30445" xr:uid="{81969FD7-3C75-4486-AF4F-DFA8988823F8}"/>
    <cellStyle name="Currency 4 4 2 7" xfId="3883" xr:uid="{0045A4CC-509F-4E3E-8470-49CE871FD1C6}"/>
    <cellStyle name="Currency 4 4 2 7 2" xfId="8697" xr:uid="{EC4E0719-C7BC-40C7-A12D-891580743FC6}"/>
    <cellStyle name="Currency 4 4 2 7 2 2" xfId="19077" xr:uid="{B37429D5-9A6C-4957-BA22-7034366B896E}"/>
    <cellStyle name="Currency 4 4 2 7 2 2 2" xfId="46315" xr:uid="{121E6696-E6BD-416A-B0D7-2B31F8317F23}"/>
    <cellStyle name="Currency 4 4 2 7 2 3" xfId="36065" xr:uid="{FDA5B5F9-09FE-4328-9AB2-8A337FCCB7D7}"/>
    <cellStyle name="Currency 4 4 2 7 3" xfId="11530" xr:uid="{68389FC4-E8E6-4E1F-96A5-A4CC98786BE2}"/>
    <cellStyle name="Currency 4 4 2 7 3 2" xfId="21910" xr:uid="{D6A5E23F-CB52-484C-907B-3CA7076ACB8B}"/>
    <cellStyle name="Currency 4 4 2 7 3 2 2" xfId="49148" xr:uid="{B69BDE50-48F8-4734-945B-232D30B4AF54}"/>
    <cellStyle name="Currency 4 4 2 7 3 3" xfId="38898" xr:uid="{57112E7B-ADFD-40E6-956D-F23C3AA348A0}"/>
    <cellStyle name="Currency 4 4 2 7 4" xfId="27661" xr:uid="{820295AB-BD92-4DB1-9B34-F443CDD24D26}"/>
    <cellStyle name="Currency 4 4 2 7 4 2" xfId="54148" xr:uid="{71F7DBBB-EC02-451C-A986-1C18CB885C0E}"/>
    <cellStyle name="Currency 4 4 2 7 5" xfId="28547" xr:uid="{C8D4BCA7-7AFE-4C49-8E27-78EEDF03C902}"/>
    <cellStyle name="Currency 4 4 2 7 6" xfId="16244" xr:uid="{3B02782F-79C9-4220-8F02-74DB6018F1AF}"/>
    <cellStyle name="Currency 4 4 2 7 6 2" xfId="43482" xr:uid="{5B9D52F1-434A-4817-9C45-4727E8F47CC5}"/>
    <cellStyle name="Currency 4 4 2 7 7" xfId="31686" xr:uid="{7B67CA3A-C4A9-4F3F-B16B-4CBF821DD1BA}"/>
    <cellStyle name="Currency 4 4 2 8" xfId="4985" xr:uid="{456D88C3-5B25-4FFC-AA79-1E48E278E9F3}"/>
    <cellStyle name="Currency 4 4 2 8 2" xfId="14280" xr:uid="{A12DBD9B-A96C-4C62-B4C6-DA26EAA62C07}"/>
    <cellStyle name="Currency 4 4 2 8 2 2" xfId="41518" xr:uid="{87FC1D29-0B10-498A-BE4F-B70B35010381}"/>
    <cellStyle name="Currency 4 4 2 8 3" xfId="32549" xr:uid="{53DFD7C1-E8CA-4EE7-AF7E-C6038386F259}"/>
    <cellStyle name="Currency 4 4 2 9" xfId="6733" xr:uid="{CF9713B0-19F5-4697-8A3E-6F420688EC59}"/>
    <cellStyle name="Currency 4 4 2 9 2" xfId="17113" xr:uid="{5191D9EB-D0E7-46FD-A857-60F7CBDF34DB}"/>
    <cellStyle name="Currency 4 4 2 9 2 2" xfId="44351" xr:uid="{E2BFB26D-7D35-4409-AF8A-EF5C1B05CFC0}"/>
    <cellStyle name="Currency 4 4 2 9 3" xfId="34101" xr:uid="{8BC51EF1-FE6E-460D-B96D-6F03E389632A}"/>
    <cellStyle name="Currency 4 4 3" xfId="627" xr:uid="{568091EC-C95E-45C7-8317-CF45881EC9D4}"/>
    <cellStyle name="Currency 4 4 3 10" xfId="12719" xr:uid="{DE9D63A7-1373-4F14-AE85-9887A692A7DE}"/>
    <cellStyle name="Currency 4 4 3 10 2" xfId="39957" xr:uid="{3B8BD803-CF09-45D1-9ED6-4E6028C250E3}"/>
    <cellStyle name="Currency 4 4 3 11" xfId="29724" xr:uid="{052B9012-5C36-4272-913F-355616338D12}"/>
    <cellStyle name="Currency 4 4 3 2" xfId="1958" xr:uid="{675B56D0-4939-4CC0-996A-9A575BBF5C71}"/>
    <cellStyle name="Currency 4 4 3 2 2" xfId="3157" xr:uid="{010CC3AA-344A-4111-A8A6-62ABE7F45356}"/>
    <cellStyle name="Currency 4 4 3 2 2 2" xfId="8218" xr:uid="{E1D9EDFE-B952-46C1-B33C-74171DA94612}"/>
    <cellStyle name="Currency 4 4 3 2 2 2 2" xfId="28887" xr:uid="{3C41925F-A3B6-4CAD-ACC4-9ACC55230E44}"/>
    <cellStyle name="Currency 4 4 3 2 2 2 2 2" xfId="55144" xr:uid="{32ABFA09-9D52-4CF0-95B1-DD72286054F5}"/>
    <cellStyle name="Currency 4 4 3 2 2 2 3" xfId="28501" xr:uid="{26D2F871-8C03-4040-A3E6-89829CEE96BB}"/>
    <cellStyle name="Currency 4 4 3 2 2 2 4" xfId="18598" xr:uid="{31A9C5A8-C3CA-4470-853A-97E3688E4C2C}"/>
    <cellStyle name="Currency 4 4 3 2 2 2 4 2" xfId="45836" xr:uid="{AFDA7279-09EA-43B9-83D2-AF98E3C6BBF8}"/>
    <cellStyle name="Currency 4 4 3 2 2 2 5" xfId="35586" xr:uid="{0C58EC28-15F7-4DB8-9B53-C648AC173557}"/>
    <cellStyle name="Currency 4 4 3 2 2 3" xfId="11051" xr:uid="{F7A41758-826A-4106-A5F4-290C7A1EF6B0}"/>
    <cellStyle name="Currency 4 4 3 2 2 3 2" xfId="21431" xr:uid="{188FA0BF-F85B-462D-AA14-448262D0D326}"/>
    <cellStyle name="Currency 4 4 3 2 2 3 2 2" xfId="48669" xr:uid="{2ADB3A8A-3E3A-4DE6-B525-F64B74365C82}"/>
    <cellStyle name="Currency 4 4 3 2 2 3 3" xfId="38419" xr:uid="{92C995CE-0226-4131-B09F-168D2B4C629A}"/>
    <cellStyle name="Currency 4 4 3 2 2 4" xfId="24495" xr:uid="{1B06799B-6D8F-4A2F-B4CF-4D9C094BD2CA}"/>
    <cellStyle name="Currency 4 4 3 2 2 4 2" xfId="51567" xr:uid="{49778436-A302-4307-9473-169A96539EAB}"/>
    <cellStyle name="Currency 4 4 3 2 2 5" xfId="15765" xr:uid="{304DE739-B21D-4409-9C3A-08AECCDA13B5}"/>
    <cellStyle name="Currency 4 4 3 2 2 5 2" xfId="43003" xr:uid="{CA8F9D95-2330-446C-9478-5ACF9C0E7FF7}"/>
    <cellStyle name="Currency 4 4 3 2 2 6" xfId="31207" xr:uid="{EE7B1CB7-AF7D-4B78-AF61-18265F03733E}"/>
    <cellStyle name="Currency 4 4 3 2 3" xfId="3607" xr:uid="{A07D58A0-F8BB-4C97-92C4-6E23B17E8C3F}"/>
    <cellStyle name="Currency 4 4 3 2 4" xfId="5725" xr:uid="{F599A467-5EA3-46CB-9494-AB181C1C50C7}"/>
    <cellStyle name="Currency 4 4 3 2 5" xfId="23822" xr:uid="{B3C9260A-495E-4E42-BCE9-B83A2278998A}"/>
    <cellStyle name="Currency 4 4 3 2 5 2" xfId="50960" xr:uid="{7EF40477-BFAF-46D7-BD0E-3E07B3A5907F}"/>
    <cellStyle name="Currency 4 4 3 2 6" xfId="13653" xr:uid="{1AEE9515-F844-4EC5-8098-A49926D360E2}"/>
    <cellStyle name="Currency 4 4 3 2 6 2" xfId="40891" xr:uid="{3C118392-566D-4E91-8EA7-5719F033AB51}"/>
    <cellStyle name="Currency 4 4 3 3" xfId="1959" xr:uid="{794808F7-4B8D-4CC2-AEB1-E657EC2F9E2B}"/>
    <cellStyle name="Currency 4 4 3 3 2" xfId="2748" xr:uid="{FB953638-E3B6-4609-8DB9-4FA5E975536D}"/>
    <cellStyle name="Currency 4 4 3 3 2 2" xfId="7853" xr:uid="{8D2D6446-4C6D-4930-B84E-726325694EE3}"/>
    <cellStyle name="Currency 4 4 3 3 2 2 2" xfId="18233" xr:uid="{C299D7BC-5440-4F20-B543-46D0DB503827}"/>
    <cellStyle name="Currency 4 4 3 3 2 2 2 2" xfId="45471" xr:uid="{838D1D7D-EAD4-4D06-84D6-7544C36BF8D5}"/>
    <cellStyle name="Currency 4 4 3 3 2 2 3" xfId="35221" xr:uid="{2CF3E96B-CF38-4F62-85AF-359DE1D40D9E}"/>
    <cellStyle name="Currency 4 4 3 3 2 3" xfId="10686" xr:uid="{3139D883-1743-4909-B435-E307310E7553}"/>
    <cellStyle name="Currency 4 4 3 3 2 3 2" xfId="21066" xr:uid="{DD0B8142-9457-44E6-991D-0666DDB1F17D}"/>
    <cellStyle name="Currency 4 4 3 3 2 3 2 2" xfId="48304" xr:uid="{0C12588C-F561-4E57-92F5-9FBF846401A3}"/>
    <cellStyle name="Currency 4 4 3 3 2 3 3" xfId="38054" xr:uid="{1AFCA750-3572-43C4-8994-D715CBC339E0}"/>
    <cellStyle name="Currency 4 4 3 3 2 4" xfId="15400" xr:uid="{E80CA74E-AE2B-4026-8D74-25F83BB0B896}"/>
    <cellStyle name="Currency 4 4 3 3 2 4 2" xfId="42638" xr:uid="{CDC70F0E-076E-42BA-9018-2DF71A04CCA2}"/>
    <cellStyle name="Currency 4 4 3 3 2 5" xfId="30842" xr:uid="{B259E68F-EE3C-4644-8DE1-56D057AFE333}"/>
    <cellStyle name="Currency 4 4 3 3 3" xfId="3637" xr:uid="{3A8E9E21-1DD7-43CC-9727-C952FF7637D2}"/>
    <cellStyle name="Currency 4 4 3 3 4" xfId="5726" xr:uid="{215DB64C-226F-4366-B2F4-E49B0F068AEB}"/>
    <cellStyle name="Currency 4 4 3 3 5" xfId="22840" xr:uid="{239AA430-7D50-4C00-A683-0DF8D03C8DB3}"/>
    <cellStyle name="Currency 4 4 3 3 5 2" xfId="50060" xr:uid="{AF92E982-C7AE-4A24-8C13-05C413DE116B}"/>
    <cellStyle name="Currency 4 4 3 3 6" xfId="13144" xr:uid="{EC28E836-100C-4334-949E-8151819437ED}"/>
    <cellStyle name="Currency 4 4 3 3 6 2" xfId="40382" xr:uid="{D758DEBA-879B-4EF0-8D92-01A27E344A22}"/>
    <cellStyle name="Currency 4 4 3 4" xfId="1957" xr:uid="{9845A7D9-1FA4-412D-B808-FBD6FF018562}"/>
    <cellStyle name="Currency 4 4 3 4 2" xfId="3823" xr:uid="{35C9CB84-A4C7-4E50-9347-64217962B1DC}"/>
    <cellStyle name="Currency 4 4 3 4 2 2" xfId="8648" xr:uid="{9EC08019-115E-47D2-B759-1D43978F0C4A}"/>
    <cellStyle name="Currency 4 4 3 4 2 2 2" xfId="19028" xr:uid="{95F0FE87-5162-4A3B-95BF-A00B1BD131E2}"/>
    <cellStyle name="Currency 4 4 3 4 2 2 2 2" xfId="46266" xr:uid="{D473D2FC-14FA-4577-B0FD-123CD5C3C000}"/>
    <cellStyle name="Currency 4 4 3 4 2 2 3" xfId="36016" xr:uid="{BA5E7588-3EB3-48E4-8786-9FC8E705EED6}"/>
    <cellStyle name="Currency 4 4 3 4 2 3" xfId="11481" xr:uid="{66F934BA-EF67-4B8D-B6F9-CC363A5E7F23}"/>
    <cellStyle name="Currency 4 4 3 4 2 3 2" xfId="21861" xr:uid="{40C2B7E7-F398-4571-9788-6E96A5244580}"/>
    <cellStyle name="Currency 4 4 3 4 2 3 2 2" xfId="49099" xr:uid="{66605A11-7B4C-48A3-B620-FBDE1A7C7382}"/>
    <cellStyle name="Currency 4 4 3 4 2 3 3" xfId="38849" xr:uid="{49D29965-E095-4C12-BF7D-882B2D2BCA21}"/>
    <cellStyle name="Currency 4 4 3 4 2 4" xfId="26006" xr:uid="{75F7E66C-E5B7-4473-BBDC-6F3C0E66B0F3}"/>
    <cellStyle name="Currency 4 4 3 4 2 4 2" xfId="52880" xr:uid="{A1051836-1F27-4A7A-BBBB-4EE2F53145E3}"/>
    <cellStyle name="Currency 4 4 3 4 2 5" xfId="27453" xr:uid="{EB2D994B-3FFE-4B40-A9B9-D143B18C9C20}"/>
    <cellStyle name="Currency 4 4 3 4 2 6" xfId="16195" xr:uid="{1FF00C36-53AB-44F9-8B79-D55E637BD749}"/>
    <cellStyle name="Currency 4 4 3 4 2 6 2" xfId="43433" xr:uid="{61686BD4-C726-4CDF-8E0E-17985D54D648}"/>
    <cellStyle name="Currency 4 4 3 4 2 7" xfId="31637" xr:uid="{C4CE73AF-90BB-4595-87FB-2069F1AE8BC3}"/>
    <cellStyle name="Currency 4 4 3 4 3" xfId="22898" xr:uid="{1A78EBAB-210C-43DA-A983-B78B010BFAD7}"/>
    <cellStyle name="Currency 4 4 3 5" xfId="4192" xr:uid="{EB27DF73-3E73-40F0-B0DB-66274D9754D4}"/>
    <cellStyle name="Currency 4 4 3 5 2" xfId="8945" xr:uid="{E3275498-7561-4570-8A65-70D0CBE96A60}"/>
    <cellStyle name="Currency 4 4 3 5 2 2" xfId="29048" xr:uid="{0FED381E-47D6-4F14-90FA-6D9EA24AE21E}"/>
    <cellStyle name="Currency 4 4 3 5 2 2 2" xfId="55305" xr:uid="{016B0A28-33A2-4294-95E5-0BD2EA873BCF}"/>
    <cellStyle name="Currency 4 4 3 5 2 3" xfId="26784" xr:uid="{B226779D-C330-4E0D-87FA-FC8D6DC5D986}"/>
    <cellStyle name="Currency 4 4 3 5 2 4" xfId="19325" xr:uid="{6C83710D-7A04-40C3-A28D-745BB6CBCC74}"/>
    <cellStyle name="Currency 4 4 3 5 2 4 2" xfId="46563" xr:uid="{F7159367-2F78-4403-BB27-341BBDCE3F99}"/>
    <cellStyle name="Currency 4 4 3 5 2 5" xfId="36313" xr:uid="{46B2B15A-B5D7-4619-B046-7400708A6FA6}"/>
    <cellStyle name="Currency 4 4 3 5 3" xfId="11778" xr:uid="{6056D30B-64FF-41A9-98A1-54D421787A6B}"/>
    <cellStyle name="Currency 4 4 3 5 3 2" xfId="22158" xr:uid="{3ECD0DA9-6600-4236-96E7-711BF96CF882}"/>
    <cellStyle name="Currency 4 4 3 5 3 2 2" xfId="49396" xr:uid="{DB7AB0E6-66D8-4B48-A10E-A5DCE9C8E7CF}"/>
    <cellStyle name="Currency 4 4 3 5 3 3" xfId="39146" xr:uid="{76955D5C-92CD-41A7-A8B1-0F68F1641320}"/>
    <cellStyle name="Currency 4 4 3 5 4" xfId="25572" xr:uid="{CDD060BE-7F9B-435B-AB92-586A31530406}"/>
    <cellStyle name="Currency 4 4 3 5 4 2" xfId="52564" xr:uid="{9E75045B-5E7C-468C-AF14-4859048F8451}"/>
    <cellStyle name="Currency 4 4 3 5 5" xfId="16492" xr:uid="{80D99A9F-7C14-4659-B376-05D898C85087}"/>
    <cellStyle name="Currency 4 4 3 5 5 2" xfId="43730" xr:uid="{0320CCB6-B6E0-4913-81EF-2ABA7AA8A568}"/>
    <cellStyle name="Currency 4 4 3 5 6" xfId="31934" xr:uid="{7B7A50B9-0CE8-46EB-82C2-4FF1E0E8EE32}"/>
    <cellStyle name="Currency 4 4 3 6" xfId="4987" xr:uid="{8312E387-78EC-4D52-8523-0B513648B66B}"/>
    <cellStyle name="Currency 4 4 3 6 2" xfId="27102" xr:uid="{172352FF-2D30-475A-9DFB-6CC9D0BD8753}"/>
    <cellStyle name="Currency 4 4 3 6 2 2" xfId="53722" xr:uid="{F243DC74-1E77-47CF-870B-545884F18D1D}"/>
    <cellStyle name="Currency 4 4 3 6 3" xfId="26884" xr:uid="{872D849C-F720-45FC-A2B1-FC9D2B4B97F5}"/>
    <cellStyle name="Currency 4 4 3 6 4" xfId="14282" xr:uid="{8CCFA4C6-05AF-400A-86CD-031F7525FF20}"/>
    <cellStyle name="Currency 4 4 3 6 4 2" xfId="41520" xr:uid="{3BB3C333-C459-4D92-8A36-D955A171B25B}"/>
    <cellStyle name="Currency 4 4 3 6 5" xfId="32551" xr:uid="{A4737ECB-A311-40AA-AD6D-9DEAB24E04AE}"/>
    <cellStyle name="Currency 4 4 3 7" xfId="6735" xr:uid="{0CF70CAA-69D7-4316-B791-2B6526BABF27}"/>
    <cellStyle name="Currency 4 4 3 7 2" xfId="26065" xr:uid="{41C57E2F-F8E0-4578-95CC-CEE2BB4D1A4B}"/>
    <cellStyle name="Currency 4 4 3 7 2 2" xfId="52920" xr:uid="{F18AE3D6-1FA5-4E75-935D-27782EA73EEA}"/>
    <cellStyle name="Currency 4 4 3 7 3" xfId="27057" xr:uid="{EEE7DD4E-7CF1-4AF1-81E4-387E671DFF0A}"/>
    <cellStyle name="Currency 4 4 3 7 4" xfId="17115" xr:uid="{97BD9901-07D8-4C04-95A1-E25268757244}"/>
    <cellStyle name="Currency 4 4 3 7 4 2" xfId="44353" xr:uid="{543AA8CD-8A02-4AF1-81F6-3CE7D1942F74}"/>
    <cellStyle name="Currency 4 4 3 7 5" xfId="34103" xr:uid="{3D35DAA0-58DD-472B-98EA-AE3C5E18AFD1}"/>
    <cellStyle name="Currency 4 4 3 8" xfId="9568" xr:uid="{D80FE00B-9E4C-434F-B4CA-1E41D7D8A5E5}"/>
    <cellStyle name="Currency 4 4 3 8 2" xfId="19948" xr:uid="{9C10B73E-C1C1-4C79-A1FF-0BA4DB4EA8C9}"/>
    <cellStyle name="Currency 4 4 3 8 2 2" xfId="47186" xr:uid="{CEE06779-25B5-4369-9BBB-A63ADAF126FF}"/>
    <cellStyle name="Currency 4 4 3 8 3" xfId="36936" xr:uid="{EAEF4B69-7C07-439F-B165-13DD6CBA4B75}"/>
    <cellStyle name="Currency 4 4 3 9" xfId="25535" xr:uid="{0999F2EE-3105-4C27-A4C5-1894FD656D45}"/>
    <cellStyle name="Currency 4 4 3 9 2" xfId="52528" xr:uid="{7F8FA6DC-45A7-4AF8-9246-C394CED2538C}"/>
    <cellStyle name="Currency 4 4 4" xfId="628" xr:uid="{B2E7CC4A-CA02-4D03-A77E-92FADCDE45D9}"/>
    <cellStyle name="Currency 4 4 4 10" xfId="13654" xr:uid="{9EF292B0-A9FE-4F5B-A00A-E83710825144}"/>
    <cellStyle name="Currency 4 4 4 10 2" xfId="40892" xr:uid="{6817BCE1-EAB8-4315-BFB2-F5B13BFB2AA4}"/>
    <cellStyle name="Currency 4 4 4 11" xfId="29725" xr:uid="{BBDE88E9-EB03-4941-AD1F-84F2276BCE82}"/>
    <cellStyle name="Currency 4 4 4 2" xfId="1961" xr:uid="{C91BCA70-B7C9-4A6B-BD39-16E4860D9A06}"/>
    <cellStyle name="Currency 4 4 4 2 2" xfId="23548" xr:uid="{B3F78255-3039-480C-8B30-C1754F4B06F5}"/>
    <cellStyle name="Currency 4 4 4 2 3" xfId="23192" xr:uid="{38CC0215-870A-4252-86CB-73BBF335CAA9}"/>
    <cellStyle name="Currency 4 4 4 2 3 2" xfId="50383" xr:uid="{23B9FCFE-2EEC-44FE-AEAF-D33694C24D6C}"/>
    <cellStyle name="Currency 4 4 4 3" xfId="1962" xr:uid="{191AE93A-4836-463B-97E3-7E6425A57CE2}"/>
    <cellStyle name="Currency 4 4 4 4" xfId="1960" xr:uid="{79B6AA7E-27D3-4B65-A4CE-DE622303FE62}"/>
    <cellStyle name="Currency 4 4 4 5" xfId="4483" xr:uid="{4EA3F009-0972-4DC3-A4CD-2E0671503E50}"/>
    <cellStyle name="Currency 4 4 4 5 2" xfId="9236" xr:uid="{58605677-E070-4812-BA70-E593ACE48B7E}"/>
    <cellStyle name="Currency 4 4 4 5 2 2" xfId="19616" xr:uid="{3B0F34F0-3E70-425C-946E-E8C9B066A854}"/>
    <cellStyle name="Currency 4 4 4 5 2 2 2" xfId="46854" xr:uid="{6005BB9F-C5F6-483C-941C-AA20C89A47BB}"/>
    <cellStyle name="Currency 4 4 4 5 2 3" xfId="36604" xr:uid="{453556C9-CE28-4930-B212-737F18850272}"/>
    <cellStyle name="Currency 4 4 4 5 3" xfId="12069" xr:uid="{F9336A19-C3A0-499E-B2E4-D22AEECF8F5A}"/>
    <cellStyle name="Currency 4 4 4 5 3 2" xfId="22449" xr:uid="{2806889F-AE67-4622-87FC-31AA0D115434}"/>
    <cellStyle name="Currency 4 4 4 5 3 2 2" xfId="49687" xr:uid="{DEEF6894-9514-4624-83AF-75BAB8291CB8}"/>
    <cellStyle name="Currency 4 4 4 5 3 3" xfId="39437" xr:uid="{BEB00F15-CFE3-41A1-AE53-8C1740B59655}"/>
    <cellStyle name="Currency 4 4 4 5 4" xfId="16783" xr:uid="{985DA94A-22EE-4274-B531-9EDEA061A09E}"/>
    <cellStyle name="Currency 4 4 4 5 4 2" xfId="44021" xr:uid="{A8CB6408-E3D7-4AE6-BADB-0B81EEBD4F09}"/>
    <cellStyle name="Currency 4 4 4 5 5" xfId="32225" xr:uid="{E618C615-4AFF-407D-8673-8208249C7B2E}"/>
    <cellStyle name="Currency 4 4 4 6" xfId="4988" xr:uid="{4CEFAEFB-A00F-440A-8E60-7983E092238E}"/>
    <cellStyle name="Currency 4 4 4 6 2" xfId="14283" xr:uid="{F87BA00C-C7E7-459C-A033-BF0ABAE09F69}"/>
    <cellStyle name="Currency 4 4 4 6 2 2" xfId="41521" xr:uid="{85FE574D-4203-468E-88F8-FC31238BE76D}"/>
    <cellStyle name="Currency 4 4 4 6 3" xfId="32552" xr:uid="{7893BF08-BDBE-4A2F-9F49-302610AAAE9F}"/>
    <cellStyle name="Currency 4 4 4 7" xfId="6736" xr:uid="{56C6C47A-06EA-42A5-9709-743A2940CEAD}"/>
    <cellStyle name="Currency 4 4 4 7 2" xfId="17116" xr:uid="{252A0B32-2818-4501-BABB-6D950A212E11}"/>
    <cellStyle name="Currency 4 4 4 7 2 2" xfId="44354" xr:uid="{B739BE7C-9E5E-4D6F-9640-58F8FC34B42A}"/>
    <cellStyle name="Currency 4 4 4 7 3" xfId="34104" xr:uid="{25BABF0D-8183-45A1-A144-5D51F8CAA381}"/>
    <cellStyle name="Currency 4 4 4 8" xfId="9569" xr:uid="{FE2E0B99-D06A-418D-930C-C95ECF074512}"/>
    <cellStyle name="Currency 4 4 4 8 2" xfId="19949" xr:uid="{A1CE2633-5FD2-44CC-88B6-54AC83828904}"/>
    <cellStyle name="Currency 4 4 4 8 2 2" xfId="47187" xr:uid="{E4FBFB46-1BFC-467C-8DF3-5770C3C6FA14}"/>
    <cellStyle name="Currency 4 4 4 8 3" xfId="36937" xr:uid="{1D629201-2B3B-453F-8DE2-038923AA128D}"/>
    <cellStyle name="Currency 4 4 4 9" xfId="22810" xr:uid="{5A631C3B-F6C7-4CC4-878B-0195C062318C}"/>
    <cellStyle name="Currency 4 4 4 9 2" xfId="50032" xr:uid="{7A5EDC14-EDD8-47C7-91E4-308E9617A66D}"/>
    <cellStyle name="Currency 4 4 5" xfId="1963" xr:uid="{B153D392-254C-41F2-BCC1-2944F92B59E3}"/>
    <cellStyle name="Currency 4 4 5 2" xfId="2937" xr:uid="{42B7AB1C-F135-41DD-91C5-4032AAAD0B6B}"/>
    <cellStyle name="Currency 4 4 5 2 2" xfId="8035" xr:uid="{2D6C104F-3EB4-48DB-B5B6-085D897013A7}"/>
    <cellStyle name="Currency 4 4 5 2 2 2" xfId="26493" xr:uid="{40B5664D-7A52-408C-84C0-C48B5FB9B0F0}"/>
    <cellStyle name="Currency 4 4 5 2 2 2 2" xfId="53238" xr:uid="{1553DAEC-9778-4632-B930-47FF3A5E49D9}"/>
    <cellStyle name="Currency 4 4 5 2 2 3" xfId="28397" xr:uid="{80842C72-6C3F-4431-9BA6-3A4FC893F64C}"/>
    <cellStyle name="Currency 4 4 5 2 2 4" xfId="18415" xr:uid="{B35BD121-D24B-4281-B8E6-581182E4ABF7}"/>
    <cellStyle name="Currency 4 4 5 2 2 4 2" xfId="45653" xr:uid="{157854C7-B2F4-4375-A580-18DF49C31725}"/>
    <cellStyle name="Currency 4 4 5 2 2 5" xfId="35403" xr:uid="{9AC81608-102E-4D81-BE73-70B083711017}"/>
    <cellStyle name="Currency 4 4 5 2 3" xfId="10868" xr:uid="{E2E7DC53-95D8-4EB5-8D8E-9FC9C7DACAE9}"/>
    <cellStyle name="Currency 4 4 5 2 3 2" xfId="21248" xr:uid="{354533B8-BA26-4513-B69C-352806540CE5}"/>
    <cellStyle name="Currency 4 4 5 2 3 2 2" xfId="48486" xr:uid="{02144475-86A9-4AF3-B799-76D9424FD6CE}"/>
    <cellStyle name="Currency 4 4 5 2 3 3" xfId="38236" xr:uid="{C1306497-855E-4637-9C65-63B458DC4013}"/>
    <cellStyle name="Currency 4 4 5 2 4" xfId="25238" xr:uid="{BDF23DA0-8C28-4285-80EC-D8F11E923DAB}"/>
    <cellStyle name="Currency 4 4 5 2 4 2" xfId="52252" xr:uid="{5932870A-3516-4C2B-AAB1-A90B32163315}"/>
    <cellStyle name="Currency 4 4 5 2 5" xfId="15582" xr:uid="{20CF4C14-4848-48A3-B3CD-8FAF70E83CA5}"/>
    <cellStyle name="Currency 4 4 5 2 5 2" xfId="42820" xr:uid="{D95FDBE7-1681-4936-B1EA-026C4418738B}"/>
    <cellStyle name="Currency 4 4 5 2 6" xfId="31024" xr:uid="{9F1197C9-92AB-4302-A27D-7353FA45467A}"/>
    <cellStyle name="Currency 4 4 5 3" xfId="3613" xr:uid="{E024C60D-3487-427C-B6F1-08CDC2D6C3A0}"/>
    <cellStyle name="Currency 4 4 5 4" xfId="5727" xr:uid="{4FCE21BE-FC29-4463-B85D-724B1D0AB298}"/>
    <cellStyle name="Currency 4 4 5 5" xfId="23006" xr:uid="{7F7B9062-131E-4AD7-9196-D1F611C95C60}"/>
    <cellStyle name="Currency 4 4 5 5 2" xfId="50215" xr:uid="{11AEFCF8-29A7-4FDD-8047-EEF607E9A337}"/>
    <cellStyle name="Currency 4 4 5 6" xfId="13417" xr:uid="{C81B0B74-31FB-4832-A1F5-486186CC90C8}"/>
    <cellStyle name="Currency 4 4 5 6 2" xfId="40655" xr:uid="{FAECE399-4D7B-4EA8-8767-023699C2BDD9}"/>
    <cellStyle name="Currency 4 4 6" xfId="1964" xr:uid="{95FB014B-6A80-4606-977D-342401A6F816}"/>
    <cellStyle name="Currency 4 4 6 2" xfId="2503" xr:uid="{6FB2EA72-26CF-41AB-9E18-22568E26DF0F}"/>
    <cellStyle name="Currency 4 4 6 2 2" xfId="7609" xr:uid="{9F4D5208-E780-47C5-A3DC-3DC04FF16FA4}"/>
    <cellStyle name="Currency 4 4 6 2 2 2" xfId="17989" xr:uid="{FA890B21-504A-4D57-A9B7-4CA4538964CF}"/>
    <cellStyle name="Currency 4 4 6 2 2 2 2" xfId="45227" xr:uid="{07FF0735-FAE0-4ED9-B718-113653F7CA5E}"/>
    <cellStyle name="Currency 4 4 6 2 2 3" xfId="34977" xr:uid="{4C762323-B858-4612-AAE1-352718AF7EF2}"/>
    <cellStyle name="Currency 4 4 6 2 3" xfId="10442" xr:uid="{C00C05D6-825B-4AD2-8069-A4DBC15F6B31}"/>
    <cellStyle name="Currency 4 4 6 2 3 2" xfId="20822" xr:uid="{98C4A949-BAFF-4A3B-9082-19211DDF589B}"/>
    <cellStyle name="Currency 4 4 6 2 3 2 2" xfId="48060" xr:uid="{28EB87DC-5944-4793-893C-0C1047898333}"/>
    <cellStyle name="Currency 4 4 6 2 3 3" xfId="37810" xr:uid="{29225D8A-4719-416D-91AF-37851601CCC2}"/>
    <cellStyle name="Currency 4 4 6 2 4" xfId="27450" xr:uid="{439E399D-652A-4F82-99CC-4AFD4682872A}"/>
    <cellStyle name="Currency 4 4 6 2 4 2" xfId="53979" xr:uid="{BFEEAA18-0737-48E5-8F48-0875169A8D57}"/>
    <cellStyle name="Currency 4 4 6 2 5" xfId="26302" xr:uid="{738A890F-CE9B-432E-B796-6C5A1CF5BF8E}"/>
    <cellStyle name="Currency 4 4 6 2 6" xfId="15156" xr:uid="{8590394F-F0F9-4D32-83AB-AAAB47E8FB1F}"/>
    <cellStyle name="Currency 4 4 6 2 6 2" xfId="42394" xr:uid="{F034DE3E-567B-4054-BA92-CCCA6209EE04}"/>
    <cellStyle name="Currency 4 4 6 2 7" xfId="30598" xr:uid="{511059ED-A93B-4332-96C8-1D0D830C3353}"/>
    <cellStyle name="Currency 4 4 6 3" xfId="3645" xr:uid="{B331AC11-B10D-4B5A-83F3-13364852F8A0}"/>
    <cellStyle name="Currency 4 4 6 4" xfId="5728" xr:uid="{5BA2EC88-9265-4927-A0A6-EB93C865D381}"/>
    <cellStyle name="Currency 4 4 6 5" xfId="25384" xr:uid="{D0B5EA4A-3ECA-4BBD-AEA1-7DD249290AC4}"/>
    <cellStyle name="Currency 4 4 6 5 2" xfId="52385" xr:uid="{4BFFA31F-6923-464D-B5F1-99DDBB86EFE8}"/>
    <cellStyle name="Currency 4 4 6 6" xfId="12872" xr:uid="{86C82712-25E9-49DA-AEB4-B85AD552F4F9}"/>
    <cellStyle name="Currency 4 4 6 6 2" xfId="40110" xr:uid="{8FFD1D20-F516-4D64-A3B7-B1908A577B27}"/>
    <cellStyle name="Currency 4 4 7" xfId="1950" xr:uid="{14070F4E-1B95-4A94-BCF5-AD335B5D1E09}"/>
    <cellStyle name="Currency 4 4 7 2" xfId="2257" xr:uid="{D42BB236-4DDA-44FA-B8C6-35CCD81B23C6}"/>
    <cellStyle name="Currency 4 4 7 2 2" xfId="7365" xr:uid="{1D1BBA60-CE9B-4B3A-89DB-DDB04D6E52D7}"/>
    <cellStyle name="Currency 4 4 7 2 2 2" xfId="17745" xr:uid="{3BEA3403-00A5-4326-9104-23DAC5DBF7F0}"/>
    <cellStyle name="Currency 4 4 7 2 2 2 2" xfId="44983" xr:uid="{59AA3642-4C1B-4EBE-BA01-8A76FB5103C4}"/>
    <cellStyle name="Currency 4 4 7 2 2 3" xfId="34733" xr:uid="{4FAB640D-20B6-465E-A70C-03282261DCC9}"/>
    <cellStyle name="Currency 4 4 7 2 3" xfId="10198" xr:uid="{DC98E5EB-8B4D-4CC4-AC13-AB0E2F6559D2}"/>
    <cellStyle name="Currency 4 4 7 2 3 2" xfId="20578" xr:uid="{0E5FFE27-CD4F-469B-AB98-65DE64DBF1F0}"/>
    <cellStyle name="Currency 4 4 7 2 3 2 2" xfId="47816" xr:uid="{53F030BE-0CAC-478A-B7F2-295C1B118C14}"/>
    <cellStyle name="Currency 4 4 7 2 3 3" xfId="37566" xr:uid="{DBD6603A-2F6A-406A-B4D0-D83B1C00D36F}"/>
    <cellStyle name="Currency 4 4 7 2 4" xfId="27728" xr:uid="{C7F4B68A-0476-45FF-8FDD-D66BE9D1D35F}"/>
    <cellStyle name="Currency 4 4 7 2 4 2" xfId="54204" xr:uid="{B5FF1403-4E07-4A4C-9A62-816BD1D5F564}"/>
    <cellStyle name="Currency 4 4 7 2 5" xfId="26566" xr:uid="{D7A4C1AC-E454-4292-A2D5-0C8054C6AF4B}"/>
    <cellStyle name="Currency 4 4 7 2 6" xfId="14912" xr:uid="{58F95F73-AD68-4E01-A587-4A5DA3CFD66E}"/>
    <cellStyle name="Currency 4 4 7 2 6 2" xfId="42150" xr:uid="{A78A0E3F-C90B-4333-A3A2-6B89136E7911}"/>
    <cellStyle name="Currency 4 4 7 2 7" xfId="30354" xr:uid="{C647892B-F9B9-424F-B678-A1EF64CDDE00}"/>
    <cellStyle name="Currency 4 4 7 3" xfId="3603" xr:uid="{C45C7180-D0F3-4DEE-8252-C75B9BF9D4B8}"/>
    <cellStyle name="Currency 4 4 7 4" xfId="24030" xr:uid="{27033BCF-BD54-459A-ADFE-678A02D9DA3D}"/>
    <cellStyle name="Currency 4 4 8" xfId="3937" xr:uid="{615D4AE0-FD84-41B4-BB55-62A023AC73A2}"/>
    <cellStyle name="Currency 4 4 8 2" xfId="8750" xr:uid="{C713FCBD-2965-49A2-B7D6-6BA5D46013B7}"/>
    <cellStyle name="Currency 4 4 8 2 2" xfId="19130" xr:uid="{B6949CE3-D046-411A-9C1F-EBDC3EBCA8B4}"/>
    <cellStyle name="Currency 4 4 8 2 2 2" xfId="46368" xr:uid="{D7407EFD-5F06-42E5-B526-35D17DA66CB2}"/>
    <cellStyle name="Currency 4 4 8 2 3" xfId="36118" xr:uid="{35F608C1-0F4C-4937-AED5-D5EA3D2299D4}"/>
    <cellStyle name="Currency 4 4 8 3" xfId="11583" xr:uid="{B7E21FCF-D1F9-470B-910B-C197F88797DA}"/>
    <cellStyle name="Currency 4 4 8 3 2" xfId="21963" xr:uid="{1F8CDF0B-ACD0-43E2-850D-1C8D2940FE5F}"/>
    <cellStyle name="Currency 4 4 8 3 2 2" xfId="49201" xr:uid="{B8374277-345B-44A5-BCCA-DF8BA459A979}"/>
    <cellStyle name="Currency 4 4 8 3 3" xfId="38951" xr:uid="{1753368F-DB9B-4941-AA70-082C9D94DAD5}"/>
    <cellStyle name="Currency 4 4 8 4" xfId="26483" xr:uid="{B76CA237-0609-440D-9B93-C0341C96C730}"/>
    <cellStyle name="Currency 4 4 8 4 2" xfId="53231" xr:uid="{028CD9A1-CB23-4994-94CD-4C5541A831CF}"/>
    <cellStyle name="Currency 4 4 8 5" xfId="28771" xr:uid="{56DF8FCD-8325-4EC6-819B-A90FFF7A97E8}"/>
    <cellStyle name="Currency 4 4 8 6" xfId="16297" xr:uid="{5E391411-779F-4D49-AFC5-23A6194DC81F}"/>
    <cellStyle name="Currency 4 4 8 6 2" xfId="43535" xr:uid="{456DEE7D-8DC0-4D71-981B-2CBBF91B1365}"/>
    <cellStyle name="Currency 4 4 8 7" xfId="31739" xr:uid="{2DADDA75-0180-4377-AAF2-9E790D1B2EFF}"/>
    <cellStyle name="Currency 4 4 9" xfId="4984" xr:uid="{535CD1D1-69B5-4984-9922-2E79CB8774A7}"/>
    <cellStyle name="Currency 4 4 9 2" xfId="26520" xr:uid="{D9FE10B7-9A13-4394-B830-B407F2574AD6}"/>
    <cellStyle name="Currency 4 4 9 2 2" xfId="53260" xr:uid="{35C0BC5E-7155-4A93-8D4E-95A6FEEA6549}"/>
    <cellStyle name="Currency 4 4 9 3" xfId="28413" xr:uid="{C63EA20A-38EC-4F87-8E6A-698798782A1E}"/>
    <cellStyle name="Currency 4 4 9 4" xfId="14279" xr:uid="{31FA100B-6D6F-4FFC-B275-5B140817B911}"/>
    <cellStyle name="Currency 4 4 9 4 2" xfId="41517" xr:uid="{72848271-F1B4-4857-96D3-480AB564CCD3}"/>
    <cellStyle name="Currency 4 4 9 5" xfId="32548" xr:uid="{7FFA47C2-C26D-4400-BCF9-0C5EA974F221}"/>
    <cellStyle name="Currency 4 5" xfId="629" xr:uid="{D6092E32-10F0-4D3B-8504-FC623FBC362F}"/>
    <cellStyle name="Currency 4 5 10" xfId="6737" xr:uid="{CEA959B0-5BED-477A-B725-30BF5771CC6F}"/>
    <cellStyle name="Currency 4 5 10 2" xfId="17117" xr:uid="{010D3C19-B185-4FF5-B7E0-322FAE9C33BC}"/>
    <cellStyle name="Currency 4 5 10 2 2" xfId="44355" xr:uid="{40510F8A-0A22-4296-9284-B2218F6AA8F6}"/>
    <cellStyle name="Currency 4 5 10 3" xfId="34105" xr:uid="{6E133D67-2AB6-4884-8468-DE702D59A5C8}"/>
    <cellStyle name="Currency 4 5 11" xfId="9570" xr:uid="{CFA84EB4-910A-49FB-8CB1-2A716DC7C2D1}"/>
    <cellStyle name="Currency 4 5 11 2" xfId="19950" xr:uid="{8B4CA820-ED01-41AF-A2C7-677B398B6127}"/>
    <cellStyle name="Currency 4 5 11 2 2" xfId="47188" xr:uid="{B6AD14AF-2CAA-4B25-9F6F-AF24B3E522DF}"/>
    <cellStyle name="Currency 4 5 11 3" xfId="36938" xr:uid="{CDA7E247-2333-42D6-9178-5AD16E464B9D}"/>
    <cellStyle name="Currency 4 5 12" xfId="23146" xr:uid="{AFFFD183-6A71-42C2-A010-86CF20BF7211}"/>
    <cellStyle name="Currency 4 5 12 2" xfId="50339" xr:uid="{2A2508CF-973A-4BC0-BD0B-BB6EEB1AC590}"/>
    <cellStyle name="Currency 4 5 13" xfId="12562" xr:uid="{1EC81DD5-7BC8-49BD-9D6D-6E915C60F7E9}"/>
    <cellStyle name="Currency 4 5 13 2" xfId="39800" xr:uid="{AB90A4BF-87CC-4AD5-9F34-07D0AB5B0E2B}"/>
    <cellStyle name="Currency 4 5 14" xfId="29726" xr:uid="{23F083EF-4B24-4656-A0D8-3CE81FD23E85}"/>
    <cellStyle name="Currency 4 5 2" xfId="630" xr:uid="{071C6129-A70D-4756-AB3D-17BE79DA0CEE}"/>
    <cellStyle name="Currency 4 5 2 10" xfId="24659" xr:uid="{ECC17857-7B3E-4BD5-8646-3981B46F8468}"/>
    <cellStyle name="Currency 4 5 2 10 2" xfId="51723" xr:uid="{9CF9260A-E282-4177-8F35-DE77FF2D9CA2}"/>
    <cellStyle name="Currency 4 5 2 11" xfId="12720" xr:uid="{AE3A820C-E38A-4804-960C-462B1052C47E}"/>
    <cellStyle name="Currency 4 5 2 11 2" xfId="39958" xr:uid="{7E9604E9-02EF-46A9-BFA6-94B2C389CC9C}"/>
    <cellStyle name="Currency 4 5 2 12" xfId="29727" xr:uid="{C734207E-22A6-4562-AE2B-FB2029F5D084}"/>
    <cellStyle name="Currency 4 5 2 2" xfId="631" xr:uid="{B0E3AD0D-BF08-4902-8F47-A5C1D874BCF5}"/>
    <cellStyle name="Currency 4 5 2 2 10" xfId="29728" xr:uid="{A35859DA-F42E-427D-BFEB-9DA5C47567FC}"/>
    <cellStyle name="Currency 4 5 2 2 2" xfId="1968" xr:uid="{4358BC54-0C9D-4369-8E7D-DFC671AA3391}"/>
    <cellStyle name="Currency 4 5 2 2 2 2" xfId="25732" xr:uid="{90AA699A-51E0-45A4-9403-6F170735A0FF}"/>
    <cellStyle name="Currency 4 5 2 2 2 3" xfId="25583" xr:uid="{0E89997F-0369-4DAB-AC8D-C1986BAF572C}"/>
    <cellStyle name="Currency 4 5 2 2 2 3 2" xfId="52572" xr:uid="{5B22F486-AA00-4DAF-857D-BE3F2A8D582E}"/>
    <cellStyle name="Currency 4 5 2 2 3" xfId="1969" xr:uid="{24008091-E265-4DE1-98E0-B777711404B5}"/>
    <cellStyle name="Currency 4 5 2 2 3 2" xfId="28312" xr:uid="{63F1E5DD-3954-420C-A2DB-0F95541A03E1}"/>
    <cellStyle name="Currency 4 5 2 2 3 3" xfId="27782" xr:uid="{93DB31F6-C6B0-4DCE-A2E1-A66DE9D6E795}"/>
    <cellStyle name="Currency 4 5 2 2 3 3 2" xfId="54249" xr:uid="{82C6B58C-79E8-4F4F-B377-175C1F2CFA5E}"/>
    <cellStyle name="Currency 4 5 2 2 4" xfId="1967" xr:uid="{06034D91-05ED-401B-B106-90BE84AD185A}"/>
    <cellStyle name="Currency 4 5 2 2 5" xfId="4991" xr:uid="{66575C60-FAD7-4AD1-90D6-118AD1B7BC01}"/>
    <cellStyle name="Currency 4 5 2 2 5 2" xfId="28431" xr:uid="{DB9877FA-9F2C-40EA-BBE0-2781E267B40B}"/>
    <cellStyle name="Currency 4 5 2 2 5 2 2" xfId="54761" xr:uid="{1606F477-1ED6-4A45-A7F3-D7513E7E9BBB}"/>
    <cellStyle name="Currency 4 5 2 2 5 3" xfId="26377" xr:uid="{59236ADD-E37B-4DAB-B325-E3BD20EDAC09}"/>
    <cellStyle name="Currency 4 5 2 2 5 4" xfId="14286" xr:uid="{01CF7E3F-48FC-4B01-86F9-E6DCC72205B1}"/>
    <cellStyle name="Currency 4 5 2 2 5 4 2" xfId="41524" xr:uid="{5FCDDB39-27C2-4E49-B932-424BD336A6C7}"/>
    <cellStyle name="Currency 4 5 2 2 5 5" xfId="32555" xr:uid="{2BF38192-9F6A-463B-9B88-05A136278AB8}"/>
    <cellStyle name="Currency 4 5 2 2 6" xfId="6739" xr:uid="{E7DA9713-26A4-4E45-A8F5-FFDAA7886322}"/>
    <cellStyle name="Currency 4 5 2 2 6 2" xfId="17119" xr:uid="{6EE985B2-3FD1-45E9-B949-FBDAADB242D4}"/>
    <cellStyle name="Currency 4 5 2 2 6 2 2" xfId="44357" xr:uid="{F030BD2B-5B00-47ED-BD69-6A6470CD6DA2}"/>
    <cellStyle name="Currency 4 5 2 2 6 3" xfId="34107" xr:uid="{FA8D3416-DD28-444E-B29B-052379F93D37}"/>
    <cellStyle name="Currency 4 5 2 2 7" xfId="9572" xr:uid="{68278529-F5A7-48F6-B042-673849F63E61}"/>
    <cellStyle name="Currency 4 5 2 2 7 2" xfId="19952" xr:uid="{EDA389B7-67E7-424D-95D1-20C433898C66}"/>
    <cellStyle name="Currency 4 5 2 2 7 2 2" xfId="47190" xr:uid="{4E5F9577-447E-48E8-B5B8-5DD317FB1826}"/>
    <cellStyle name="Currency 4 5 2 2 7 3" xfId="36940" xr:uid="{152F959A-CE29-41AE-BE79-B06B0224CDFC}"/>
    <cellStyle name="Currency 4 5 2 2 8" xfId="24974" xr:uid="{ED4D0088-7601-4E61-9F7F-BDBB1A52A144}"/>
    <cellStyle name="Currency 4 5 2 2 8 2" xfId="52008" xr:uid="{D575ED83-0388-4856-977D-F3283D55AD41}"/>
    <cellStyle name="Currency 4 5 2 2 9" xfId="13655" xr:uid="{D8B9EAE0-70F8-4D44-ABA7-03649FA4DC37}"/>
    <cellStyle name="Currency 4 5 2 2 9 2" xfId="40893" xr:uid="{DCCD2FDF-B8CF-428C-BDD4-D8982A631FE8}"/>
    <cellStyle name="Currency 4 5 2 3" xfId="1970" xr:uid="{F3FAF3B3-DE0B-4ABC-88A4-18F2B74F0E94}"/>
    <cellStyle name="Currency 4 5 2 3 2" xfId="2749" xr:uid="{7FFD3376-25E7-4EB4-B9A3-EEC5CB042FCA}"/>
    <cellStyle name="Currency 4 5 2 3 2 2" xfId="7854" xr:uid="{C1A55540-DD9F-42DD-BDE2-FD29E94DDFFF}"/>
    <cellStyle name="Currency 4 5 2 3 2 2 2" xfId="18234" xr:uid="{AAD26A18-E84B-4A89-A0FA-697CE9D54D3B}"/>
    <cellStyle name="Currency 4 5 2 3 2 2 2 2" xfId="45472" xr:uid="{A94033AE-98FA-4273-832A-67D313C82826}"/>
    <cellStyle name="Currency 4 5 2 3 2 2 3" xfId="35222" xr:uid="{F7CA8388-DAC3-4D31-A12A-BC07F50E6CAC}"/>
    <cellStyle name="Currency 4 5 2 3 2 3" xfId="10687" xr:uid="{3CB70B48-2CBF-4902-8ABA-C6810AFB5E32}"/>
    <cellStyle name="Currency 4 5 2 3 2 3 2" xfId="21067" xr:uid="{7C940D33-EB7F-446D-A293-0F65CDCAD9A4}"/>
    <cellStyle name="Currency 4 5 2 3 2 3 2 2" xfId="48305" xr:uid="{D56DFA2C-0645-4881-B6DE-1DDD5C9D607A}"/>
    <cellStyle name="Currency 4 5 2 3 2 3 3" xfId="38055" xr:uid="{1CA494D3-921E-4607-A6B2-E19684742502}"/>
    <cellStyle name="Currency 4 5 2 3 2 4" xfId="15401" xr:uid="{732987DB-6C5C-494C-8EBB-C94DFA55245B}"/>
    <cellStyle name="Currency 4 5 2 3 2 4 2" xfId="42639" xr:uid="{65D00DCD-B1BB-4EB5-AE18-A0AF114F3EAB}"/>
    <cellStyle name="Currency 4 5 2 3 2 5" xfId="30843" xr:uid="{0853E44C-5075-4636-B441-0E86DF5B7596}"/>
    <cellStyle name="Currency 4 5 2 3 3" xfId="3728" xr:uid="{11B764AA-3A2D-4A23-8B20-1E62E7DE75AA}"/>
    <cellStyle name="Currency 4 5 2 3 4" xfId="5729" xr:uid="{450C3E6C-9CB1-42A4-A862-698EF9FBB901}"/>
    <cellStyle name="Currency 4 5 2 3 5" xfId="25221" xr:uid="{D8D024AA-F8A6-4E35-8928-0EF51C30A46F}"/>
    <cellStyle name="Currency 4 5 2 3 5 2" xfId="52237" xr:uid="{84B3B6BD-E7F6-4680-8F1C-FC7DD3865D6D}"/>
    <cellStyle name="Currency 4 5 2 3 6" xfId="13146" xr:uid="{98A29F3B-4CA5-476A-852C-CBFAE4ED25D6}"/>
    <cellStyle name="Currency 4 5 2 3 6 2" xfId="40384" xr:uid="{035D2904-FD00-4605-888B-AEC836265EF6}"/>
    <cellStyle name="Currency 4 5 2 4" xfId="1971" xr:uid="{B468E7B4-B292-4779-9CE9-30ACE5C2E3CE}"/>
    <cellStyle name="Currency 4 5 2 4 2" xfId="4684" xr:uid="{FDFA456C-86F3-44F5-8E6A-5505CA0F6509}"/>
    <cellStyle name="Currency 4 5 2 4 2 2" xfId="9432" xr:uid="{531A203B-F874-42B4-A7B4-CC607CA486AD}"/>
    <cellStyle name="Currency 4 5 2 4 2 2 2" xfId="19812" xr:uid="{D3C810A6-32E9-405E-A0A4-998019CD5DEE}"/>
    <cellStyle name="Currency 4 5 2 4 2 2 2 2" xfId="47050" xr:uid="{0156542D-0252-41B3-A886-C8B02C2ECCD3}"/>
    <cellStyle name="Currency 4 5 2 4 2 2 3" xfId="36800" xr:uid="{76947C8F-EB62-48D7-BD29-E00865A0F067}"/>
    <cellStyle name="Currency 4 5 2 4 2 3" xfId="12265" xr:uid="{4BB4E532-8084-487F-98B4-CCBA56F56D72}"/>
    <cellStyle name="Currency 4 5 2 4 2 3 2" xfId="22645" xr:uid="{01C77F2B-82D2-4257-9AE8-C1FA78016A6A}"/>
    <cellStyle name="Currency 4 5 2 4 2 3 2 2" xfId="49883" xr:uid="{4685A247-DF33-486D-A12B-B23AFFCE475A}"/>
    <cellStyle name="Currency 4 5 2 4 2 3 3" xfId="39633" xr:uid="{6C72815A-8CDD-41E5-8F22-8EB6B2465BA9}"/>
    <cellStyle name="Currency 4 5 2 4 2 4" xfId="27757" xr:uid="{6C495D0F-132A-481B-B9AD-A597A9FF8D32}"/>
    <cellStyle name="Currency 4 5 2 4 2 4 2" xfId="54228" xr:uid="{C8FF1404-EA35-4DD1-91D2-2B0969B35CCB}"/>
    <cellStyle name="Currency 4 5 2 4 2 5" xfId="28448" xr:uid="{0D31E785-23A8-42AD-A0E3-BC2387C63670}"/>
    <cellStyle name="Currency 4 5 2 4 2 6" xfId="16979" xr:uid="{0CAC6F9F-72F0-49AE-A329-FCF85BD64E24}"/>
    <cellStyle name="Currency 4 5 2 4 2 6 2" xfId="44217" xr:uid="{5560D7E2-0CC5-4D82-BDA7-28C8683BD2C7}"/>
    <cellStyle name="Currency 4 5 2 4 2 7" xfId="32421" xr:uid="{1144CFC0-B5E5-4B93-8B3A-083BCBC3CEFD}"/>
    <cellStyle name="Currency 4 5 2 4 3" xfId="22699" xr:uid="{EF91891A-BC3F-49D0-A14F-325AC3671BAB}"/>
    <cellStyle name="Currency 4 5 2 5" xfId="1966" xr:uid="{F6FC8C6B-EE33-4976-9FCF-4BBAE35D2D37}"/>
    <cellStyle name="Currency 4 5 2 5 2" xfId="24080" xr:uid="{8557E8BE-3966-46CA-9407-E51059C097C1}"/>
    <cellStyle name="Currency 4 5 2 5 3" xfId="25855" xr:uid="{1AD9920E-B476-4991-B574-AB79FCDFBDE1}"/>
    <cellStyle name="Currency 4 5 2 5 3 2" xfId="52767" xr:uid="{6F6EF493-0041-4525-86D8-9059BDFE7AAB}"/>
    <cellStyle name="Currency 4 5 2 6" xfId="4193" xr:uid="{9310F721-0F80-4E40-AAFB-8237032EA081}"/>
    <cellStyle name="Currency 4 5 2 6 2" xfId="8946" xr:uid="{E4E596D0-02F7-4744-9AFB-18169393DDF1}"/>
    <cellStyle name="Currency 4 5 2 6 2 2" xfId="19326" xr:uid="{C36EF9EF-AED2-4262-91EF-ACA221EB8A28}"/>
    <cellStyle name="Currency 4 5 2 6 2 2 2" xfId="46564" xr:uid="{0C5C0D39-B04C-4355-8274-3D2E1D891708}"/>
    <cellStyle name="Currency 4 5 2 6 2 3" xfId="36314" xr:uid="{CEDFFEA6-070B-4A2B-B8C4-3861D811884A}"/>
    <cellStyle name="Currency 4 5 2 6 3" xfId="11779" xr:uid="{EDEACC37-F8ED-4EC1-8309-B2330B15105F}"/>
    <cellStyle name="Currency 4 5 2 6 3 2" xfId="22159" xr:uid="{7BFF4074-83D2-491A-B05A-20B4C2DE5203}"/>
    <cellStyle name="Currency 4 5 2 6 3 2 2" xfId="49397" xr:uid="{AF6D8947-418C-4B14-91A9-6DA4E0E8D1F4}"/>
    <cellStyle name="Currency 4 5 2 6 3 3" xfId="39147" xr:uid="{928F03A7-B062-43D7-93DE-94BD4758F078}"/>
    <cellStyle name="Currency 4 5 2 6 4" xfId="27936" xr:uid="{8FEC9ADC-ED04-443D-BEC3-A1F392CCC547}"/>
    <cellStyle name="Currency 4 5 2 6 4 2" xfId="54366" xr:uid="{8C000F96-44E8-4A4C-AA0C-928CD8B5DA2B}"/>
    <cellStyle name="Currency 4 5 2 6 5" xfId="27814" xr:uid="{41B4D41C-0695-49CB-8854-4C5FC218EBE2}"/>
    <cellStyle name="Currency 4 5 2 6 6" xfId="16493" xr:uid="{CBF7F25E-1FC3-4CEA-B88C-D1FCB50FDA5C}"/>
    <cellStyle name="Currency 4 5 2 6 6 2" xfId="43731" xr:uid="{CC83CD25-562D-4129-8EC3-0B63DAF96A4E}"/>
    <cellStyle name="Currency 4 5 2 6 7" xfId="31935" xr:uid="{A5D9B143-D29F-4C5D-9867-F37DB236F8B7}"/>
    <cellStyle name="Currency 4 5 2 7" xfId="4990" xr:uid="{6DBC5559-1951-47C9-924E-382D78CBB838}"/>
    <cellStyle name="Currency 4 5 2 7 2" xfId="27051" xr:uid="{F5084553-0B22-486B-8769-47163303DECD}"/>
    <cellStyle name="Currency 4 5 2 7 2 2" xfId="53682" xr:uid="{F76FBF08-A8A2-49DF-AA08-8249A5C2F8C0}"/>
    <cellStyle name="Currency 4 5 2 7 3" xfId="26149" xr:uid="{E190993A-B1C0-4B68-96BB-17C3DA547630}"/>
    <cellStyle name="Currency 4 5 2 7 4" xfId="14285" xr:uid="{329FF64E-7A4D-44E1-B49E-97183412CC7A}"/>
    <cellStyle name="Currency 4 5 2 7 4 2" xfId="41523" xr:uid="{4D7ACAAE-0442-4FEA-931D-E817CE348A10}"/>
    <cellStyle name="Currency 4 5 2 7 5" xfId="32554" xr:uid="{3F5A0C75-DBF9-46DB-B0B4-96776D9D194D}"/>
    <cellStyle name="Currency 4 5 2 8" xfId="6738" xr:uid="{E3F55000-B8ED-4863-B1F8-AF4314A57A42}"/>
    <cellStyle name="Currency 4 5 2 8 2" xfId="17118" xr:uid="{ABD7C96D-4D88-4656-91C3-D192991160A9}"/>
    <cellStyle name="Currency 4 5 2 8 2 2" xfId="44356" xr:uid="{B0E8F509-D449-45CD-9ECF-7BAA2A7E27A3}"/>
    <cellStyle name="Currency 4 5 2 8 3" xfId="34106" xr:uid="{98A47079-C760-4125-8562-A44E0408E746}"/>
    <cellStyle name="Currency 4 5 2 9" xfId="9571" xr:uid="{B0A38C83-F040-4D48-A20C-CA03C22075A7}"/>
    <cellStyle name="Currency 4 5 2 9 2" xfId="19951" xr:uid="{8D161AAE-6D02-40DF-9127-7AEF34111EF0}"/>
    <cellStyle name="Currency 4 5 2 9 2 2" xfId="47189" xr:uid="{F74F6C22-3EE9-4C96-81B4-6CC8E8CB2695}"/>
    <cellStyle name="Currency 4 5 2 9 3" xfId="36939" xr:uid="{2BC01875-7C56-4BC6-8C66-8D86099C431E}"/>
    <cellStyle name="Currency 4 5 3" xfId="632" xr:uid="{2D0AA32A-C445-4070-9A25-B2E74EA79F0B}"/>
    <cellStyle name="Currency 4 5 3 10" xfId="13656" xr:uid="{4763C605-E309-49B8-BDD7-69ADAC3DABA8}"/>
    <cellStyle name="Currency 4 5 3 10 2" xfId="40894" xr:uid="{C8879D86-46A2-4C01-83B2-038285409A3B}"/>
    <cellStyle name="Currency 4 5 3 11" xfId="29729" xr:uid="{2C684869-148C-4497-842C-9FFD57731E76}"/>
    <cellStyle name="Currency 4 5 3 2" xfId="1973" xr:uid="{801F6EAB-7570-4597-8746-A544FCA74605}"/>
    <cellStyle name="Currency 4 5 3 2 2" xfId="23977" xr:uid="{EE39A143-CA54-429F-AC39-EA372B239FB8}"/>
    <cellStyle name="Currency 4 5 3 2 3" xfId="25653" xr:uid="{6E67ABC4-F589-40F5-A49E-2ED3C69DD059}"/>
    <cellStyle name="Currency 4 5 3 2 3 2" xfId="26070" xr:uid="{F2A4C46F-F0E1-4F3A-BF52-49296C62151F}"/>
    <cellStyle name="Currency 4 5 3 2 3 3" xfId="52632" xr:uid="{D246868C-86AB-422D-ACE6-B7969D28B7F9}"/>
    <cellStyle name="Currency 4 5 3 3" xfId="1974" xr:uid="{CB035283-9DA4-479B-9347-E70630F39905}"/>
    <cellStyle name="Currency 4 5 3 4" xfId="1972" xr:uid="{CB9A8386-7701-4402-BE67-423E0E91A3C8}"/>
    <cellStyle name="Currency 4 5 3 4 2" xfId="22969" xr:uid="{8B9F56AE-885F-497F-8776-16B77677F845}"/>
    <cellStyle name="Currency 4 5 3 4 3" xfId="23222" xr:uid="{CD4FAE99-6F5B-465F-9FFB-DC51B23E6539}"/>
    <cellStyle name="Currency 4 5 3 4 3 2" xfId="50412" xr:uid="{09D7C2F3-240B-4F74-94E6-0254DB91EE1A}"/>
    <cellStyle name="Currency 4 5 3 5" xfId="4484" xr:uid="{6E685EFF-0245-4971-8C8E-D60028AA167B}"/>
    <cellStyle name="Currency 4 5 3 5 2" xfId="9237" xr:uid="{52E07630-AD8F-4FE8-B9E6-91D793DC5FFD}"/>
    <cellStyle name="Currency 4 5 3 5 2 2" xfId="19617" xr:uid="{8D264ED1-6857-467B-BE75-5B83215365CB}"/>
    <cellStyle name="Currency 4 5 3 5 2 2 2" xfId="46855" xr:uid="{AA9A0789-C41D-4C7E-9CFF-3FDD8D674B87}"/>
    <cellStyle name="Currency 4 5 3 5 2 3" xfId="36605" xr:uid="{09EB70DA-AA95-490A-B13B-912A56B2AE31}"/>
    <cellStyle name="Currency 4 5 3 5 3" xfId="12070" xr:uid="{1B170758-3B4B-40E0-891A-8183FC52060A}"/>
    <cellStyle name="Currency 4 5 3 5 3 2" xfId="22450" xr:uid="{6A170ABD-AEB4-4ED3-B7B6-0066559D43ED}"/>
    <cellStyle name="Currency 4 5 3 5 3 2 2" xfId="49688" xr:uid="{0AB51A4E-EA2D-4637-ABCA-8E3CEC0C4D6D}"/>
    <cellStyle name="Currency 4 5 3 5 3 3" xfId="39438" xr:uid="{AD54A95A-B315-4175-9E50-AAF288198DAE}"/>
    <cellStyle name="Currency 4 5 3 5 4" xfId="28415" xr:uid="{E3CB2A34-49CF-4E5B-A936-A291CED6DB1F}"/>
    <cellStyle name="Currency 4 5 3 5 4 2" xfId="54747" xr:uid="{3BD0D3CE-2396-48F3-93C1-A575A3880C37}"/>
    <cellStyle name="Currency 4 5 3 5 5" xfId="28315" xr:uid="{01F8FA75-66B6-4073-AC47-D5181A4A3299}"/>
    <cellStyle name="Currency 4 5 3 5 6" xfId="16784" xr:uid="{1A117C3F-6C53-4374-9135-9ED5FEBD3617}"/>
    <cellStyle name="Currency 4 5 3 5 6 2" xfId="44022" xr:uid="{39E0054E-097C-4930-B348-EFA8855953F5}"/>
    <cellStyle name="Currency 4 5 3 5 7" xfId="32226" xr:uid="{A3EA10A4-2EC7-447A-8AEC-038577FC2332}"/>
    <cellStyle name="Currency 4 5 3 6" xfId="4992" xr:uid="{F332F3FC-04B6-4424-BBA5-008A411827CE}"/>
    <cellStyle name="Currency 4 5 3 6 2" xfId="25890" xr:uid="{E9CDAF9D-A240-4FE2-8915-ED32F94AFDF9}"/>
    <cellStyle name="Currency 4 5 3 6 2 2" xfId="52791" xr:uid="{D331619C-097A-4876-A84E-29E51A9BA4F9}"/>
    <cellStyle name="Currency 4 5 3 6 3" xfId="25991" xr:uid="{BACB1375-2721-4F0E-8130-4014CDD117F8}"/>
    <cellStyle name="Currency 4 5 3 6 4" xfId="14287" xr:uid="{1EFCBE2B-4704-41B6-B250-CB41D18639E0}"/>
    <cellStyle name="Currency 4 5 3 6 4 2" xfId="41525" xr:uid="{FC0B23F8-6B13-4CFF-8551-AC6EF94796F5}"/>
    <cellStyle name="Currency 4 5 3 6 5" xfId="32556" xr:uid="{49B72105-8269-4CBA-9E05-DEF1CD869631}"/>
    <cellStyle name="Currency 4 5 3 7" xfId="6740" xr:uid="{C918A5D4-8764-4F6A-942B-FB550FDF1408}"/>
    <cellStyle name="Currency 4 5 3 7 2" xfId="17120" xr:uid="{B63A7F5A-2ECB-4C63-B6D6-16D7C40255F2}"/>
    <cellStyle name="Currency 4 5 3 7 2 2" xfId="44358" xr:uid="{875B6CF4-86BC-4C36-9BF8-671B69E6F815}"/>
    <cellStyle name="Currency 4 5 3 7 3" xfId="34108" xr:uid="{9475A00F-FADA-4CE5-A32F-8CB84B7DFCF0}"/>
    <cellStyle name="Currency 4 5 3 8" xfId="9573" xr:uid="{BB2BDFE8-E6D2-4DC7-BE6F-CA2A676C8A8B}"/>
    <cellStyle name="Currency 4 5 3 8 2" xfId="19953" xr:uid="{06311859-CEFB-4678-94C4-57EF9AD6A69E}"/>
    <cellStyle name="Currency 4 5 3 8 2 2" xfId="47191" xr:uid="{1DBBA3A0-586A-44BC-BA2E-702D837111AD}"/>
    <cellStyle name="Currency 4 5 3 8 3" xfId="36941" xr:uid="{5B09AE29-4055-4146-999F-5C7035E2B1B0}"/>
    <cellStyle name="Currency 4 5 3 9" xfId="24001" xr:uid="{2A3E0507-F4B3-4E1C-9CCC-069D2446955A}"/>
    <cellStyle name="Currency 4 5 3 9 2" xfId="51124" xr:uid="{94BBFB78-23DA-4082-B6FB-3BEE615FFB06}"/>
    <cellStyle name="Currency 4 5 4" xfId="633" xr:uid="{535ACA1F-D8C2-454C-9EC5-B59D924D9EC7}"/>
    <cellStyle name="Currency 4 5 4 10" xfId="29730" xr:uid="{93046D4E-1D84-49AD-9334-D8C47BA8CBF8}"/>
    <cellStyle name="Currency 4 5 4 2" xfId="1976" xr:uid="{8B89A278-C349-47BF-BFE4-0BDE8A5C3AB8}"/>
    <cellStyle name="Currency 4 5 4 2 2" xfId="24696" xr:uid="{374C2BED-5106-4B9C-B0C6-7A3A68AC03EC}"/>
    <cellStyle name="Currency 4 5 4 2 3" xfId="24100" xr:uid="{20F70212-8168-4B98-9B79-310B105C2718}"/>
    <cellStyle name="Currency 4 5 4 2 3 2" xfId="51213" xr:uid="{CA6CF2D5-0C2F-4F7A-8DD4-6380FC2741D4}"/>
    <cellStyle name="Currency 4 5 4 3" xfId="1977" xr:uid="{0EC033F2-2E8C-4701-82B0-9295C7207A23}"/>
    <cellStyle name="Currency 4 5 4 4" xfId="1975" xr:uid="{75047167-88FA-487D-9BE6-4805C1BF856D}"/>
    <cellStyle name="Currency 4 5 4 5" xfId="4993" xr:uid="{3B02E8B6-2944-4601-BF32-D60E5B81609C}"/>
    <cellStyle name="Currency 4 5 4 5 2" xfId="14288" xr:uid="{12A2F71F-B8E0-4435-88EC-F6DDC3152579}"/>
    <cellStyle name="Currency 4 5 4 5 2 2" xfId="41526" xr:uid="{06A1A3E9-2796-48CC-8008-07EFD5FE0144}"/>
    <cellStyle name="Currency 4 5 4 5 3" xfId="32557" xr:uid="{1DF1A0B9-4DB1-48BB-B84D-74ECED86E398}"/>
    <cellStyle name="Currency 4 5 4 6" xfId="6741" xr:uid="{09F047F4-4B67-4F46-8EFE-C9E0324D4090}"/>
    <cellStyle name="Currency 4 5 4 6 2" xfId="17121" xr:uid="{ED636B46-7EF6-4938-AED7-29A168A2BBB6}"/>
    <cellStyle name="Currency 4 5 4 6 2 2" xfId="44359" xr:uid="{EA827ACF-8708-4A5E-9DC3-489396118A42}"/>
    <cellStyle name="Currency 4 5 4 6 3" xfId="34109" xr:uid="{0F6A6FE0-3C06-4755-AB72-6876D5C38673}"/>
    <cellStyle name="Currency 4 5 4 7" xfId="9574" xr:uid="{13EBC6CC-73B8-4810-8436-192AD6880AC5}"/>
    <cellStyle name="Currency 4 5 4 7 2" xfId="19954" xr:uid="{CE8C7B45-AE58-49CF-87CF-6F37FFB7401B}"/>
    <cellStyle name="Currency 4 5 4 7 2 2" xfId="47192" xr:uid="{B0D99594-2D4D-4C8B-98E6-9F685409C0E3}"/>
    <cellStyle name="Currency 4 5 4 7 3" xfId="36942" xr:uid="{85043B54-B511-4D47-B9DE-8440A9F39223}"/>
    <cellStyle name="Currency 4 5 4 8" xfId="22718" xr:uid="{AD835450-6BB6-41D5-A354-48A96846F614}"/>
    <cellStyle name="Currency 4 5 4 8 2" xfId="49951" xr:uid="{55085258-1CE7-44E9-90F6-1AE3B1F6EF78}"/>
    <cellStyle name="Currency 4 5 4 9" xfId="13418" xr:uid="{944C6880-5146-415E-B035-7855AFD7DC3B}"/>
    <cellStyle name="Currency 4 5 4 9 2" xfId="40656" xr:uid="{1332D5B2-5677-4597-A0DE-C36FD6B5D7BF}"/>
    <cellStyle name="Currency 4 5 5" xfId="1978" xr:uid="{2E1B549D-1593-4E95-97B6-D2DF1999913D}"/>
    <cellStyle name="Currency 4 5 5 2" xfId="2563" xr:uid="{ED9A0F4D-6297-4E65-8086-2723132A569B}"/>
    <cellStyle name="Currency 4 5 5 2 2" xfId="7669" xr:uid="{43B3A811-A2D3-4FFD-AAA3-7EDDA7A07AC7}"/>
    <cellStyle name="Currency 4 5 5 2 2 2" xfId="18049" xr:uid="{9C117C4B-120D-434A-85A6-9B7D4F89C005}"/>
    <cellStyle name="Currency 4 5 5 2 2 2 2" xfId="45287" xr:uid="{E12B67BD-558B-4401-9454-61F75750737E}"/>
    <cellStyle name="Currency 4 5 5 2 2 3" xfId="35037" xr:uid="{3650E2EC-34FD-49C4-9332-77EBCA17BD32}"/>
    <cellStyle name="Currency 4 5 5 2 3" xfId="10502" xr:uid="{B27907D1-9819-464F-9D61-84D808577933}"/>
    <cellStyle name="Currency 4 5 5 2 3 2" xfId="20882" xr:uid="{C6DDD03D-13AB-4F43-B3DA-25DB9C7AD142}"/>
    <cellStyle name="Currency 4 5 5 2 3 2 2" xfId="48120" xr:uid="{30B95E42-F464-4276-B4B4-EC75CAA181AD}"/>
    <cellStyle name="Currency 4 5 5 2 3 3" xfId="37870" xr:uid="{89C278CB-31EC-496F-8030-6C3F49E9EB23}"/>
    <cellStyle name="Currency 4 5 5 2 4" xfId="15216" xr:uid="{9DA9ECA5-63A4-4FC4-A911-ED82893912B4}"/>
    <cellStyle name="Currency 4 5 5 2 4 2" xfId="42454" xr:uid="{4447B6F1-382F-4E6B-99B5-05BCE9E3AE0C}"/>
    <cellStyle name="Currency 4 5 5 2 5" xfId="30658" xr:uid="{0EF5C837-D98E-473C-B45E-4866051B859F}"/>
    <cellStyle name="Currency 4 5 5 3" xfId="3739" xr:uid="{133DD48E-F02D-4A8C-B91C-75EA6C3E99DF}"/>
    <cellStyle name="Currency 4 5 5 4" xfId="5730" xr:uid="{9A73EBC5-01F2-4CCE-A807-BFADEBC25578}"/>
    <cellStyle name="Currency 4 5 5 5" xfId="22758" xr:uid="{42153006-2B54-463B-847E-1154A7F09C99}"/>
    <cellStyle name="Currency 4 5 5 5 2" xfId="49984" xr:uid="{FE136FBD-B8FC-40D0-BE5D-E24E9D5295C2}"/>
    <cellStyle name="Currency 4 5 5 6" xfId="12932" xr:uid="{010B8A54-3BD3-4E10-AB6F-7D8C69E77041}"/>
    <cellStyle name="Currency 4 5 5 6 2" xfId="40170" xr:uid="{4D378B9D-0C9C-4E7D-A64D-B5DE98C20F90}"/>
    <cellStyle name="Currency 4 5 6" xfId="1979" xr:uid="{E9654D81-6A7B-4089-AC1C-7A6907D04EFF}"/>
    <cellStyle name="Currency 4 5 6 2" xfId="2349" xr:uid="{9AD3C25A-E178-401F-9271-14E2697A4F78}"/>
    <cellStyle name="Currency 4 5 6 2 2" xfId="7457" xr:uid="{2F2AFBEA-6602-4396-83AB-69547E9FEC98}"/>
    <cellStyle name="Currency 4 5 6 2 2 2" xfId="17837" xr:uid="{7EBA2D9F-8624-4460-9816-97720EE1072D}"/>
    <cellStyle name="Currency 4 5 6 2 2 2 2" xfId="45075" xr:uid="{16ED01CD-4733-4EB0-9953-93B76D16ECEE}"/>
    <cellStyle name="Currency 4 5 6 2 2 3" xfId="34825" xr:uid="{2DCB9CD9-D189-422C-8677-CDA45B9B49BD}"/>
    <cellStyle name="Currency 4 5 6 2 3" xfId="10290" xr:uid="{5AD32AE9-5DCA-4C0C-9098-720942FCAE1A}"/>
    <cellStyle name="Currency 4 5 6 2 3 2" xfId="20670" xr:uid="{6A5FFC2D-9EC9-46F5-A81A-762EF5182917}"/>
    <cellStyle name="Currency 4 5 6 2 3 2 2" xfId="47908" xr:uid="{28EA9E8A-3E89-48B1-9375-24DE95A9EA2C}"/>
    <cellStyle name="Currency 4 5 6 2 3 3" xfId="37658" xr:uid="{56BDB77B-72FB-4DFD-848C-C8DB075C41DA}"/>
    <cellStyle name="Currency 4 5 6 2 4" xfId="27489" xr:uid="{362AB70D-6E4A-436D-91C2-51E002143CF4}"/>
    <cellStyle name="Currency 4 5 6 2 4 2" xfId="54011" xr:uid="{42283796-800D-4D7F-A72B-DE5A6ABD931D}"/>
    <cellStyle name="Currency 4 5 6 2 5" xfId="28544" xr:uid="{C6602832-AE81-4AF2-AC70-FB9CC47F2459}"/>
    <cellStyle name="Currency 4 5 6 2 6" xfId="15004" xr:uid="{73BE274F-EEBD-44EA-BEB7-353191D65670}"/>
    <cellStyle name="Currency 4 5 6 2 6 2" xfId="42242" xr:uid="{484DAA83-924F-4223-B7F7-504B36EB94F2}"/>
    <cellStyle name="Currency 4 5 6 2 7" xfId="30446" xr:uid="{CE6855A9-E3AA-40E1-83C8-3BC3131AD1F3}"/>
    <cellStyle name="Currency 4 5 6 3" xfId="2102" xr:uid="{640DD693-EADC-429B-B84C-5DCEF1177524}"/>
    <cellStyle name="Currency 4 5 6 4" xfId="24357" xr:uid="{94C6932F-7050-48CE-AD60-3D56D1D8C3D9}"/>
    <cellStyle name="Currency 4 5 7" xfId="1965" xr:uid="{01159745-7DD2-43BB-9CFD-13BD668638CC}"/>
    <cellStyle name="Currency 4 5 7 2" xfId="25808" xr:uid="{AE262B53-D09D-4D58-8595-53A9EC4D2EBF}"/>
    <cellStyle name="Currency 4 5 7 3" xfId="24274" xr:uid="{9A7B274D-E956-48DC-9273-0CA978E84596}"/>
    <cellStyle name="Currency 4 5 7 3 2" xfId="51374" xr:uid="{E26A612F-A7BE-4BAC-B9FC-1B47EDE5B485}"/>
    <cellStyle name="Currency 4 5 8" xfId="3938" xr:uid="{CD1A3550-CDFE-44C8-B7FE-6367CAAF883F}"/>
    <cellStyle name="Currency 4 5 8 2" xfId="8751" xr:uid="{D0AC99BE-9106-4D9E-9EB6-7025401B42C5}"/>
    <cellStyle name="Currency 4 5 8 2 2" xfId="19131" xr:uid="{75276C9F-6D07-42A3-A93F-A01978A7D7D1}"/>
    <cellStyle name="Currency 4 5 8 2 2 2" xfId="46369" xr:uid="{2B741A17-3CFD-4D8B-9D86-B75CA33F10B7}"/>
    <cellStyle name="Currency 4 5 8 2 3" xfId="36119" xr:uid="{339A0117-2A41-4B45-A8A3-44D7D57BDAC4}"/>
    <cellStyle name="Currency 4 5 8 3" xfId="11584" xr:uid="{2F729366-C49C-4188-B79F-B7F5C05F7F1C}"/>
    <cellStyle name="Currency 4 5 8 3 2" xfId="21964" xr:uid="{87B8E6FD-956A-485B-BAE1-3927F37038DB}"/>
    <cellStyle name="Currency 4 5 8 3 2 2" xfId="49202" xr:uid="{707CB199-6FC2-42D8-8DFB-2473DA0BBFCF}"/>
    <cellStyle name="Currency 4 5 8 3 3" xfId="38952" xr:uid="{C2361C81-5C05-4ADD-8A56-4AD246A05876}"/>
    <cellStyle name="Currency 4 5 8 4" xfId="28060" xr:uid="{EEFB8894-9FA1-40AB-8D41-FE9E3A5F4CF5}"/>
    <cellStyle name="Currency 4 5 8 4 2" xfId="54470" xr:uid="{E2803F6E-76E6-4A17-8E77-45AFB17D6127}"/>
    <cellStyle name="Currency 4 5 8 5" xfId="27155" xr:uid="{1D19D0C6-3347-4812-B9BD-3D8A7D5A50A4}"/>
    <cellStyle name="Currency 4 5 8 6" xfId="16298" xr:uid="{AF41BC84-5065-4222-8EF3-3D2D51367FE6}"/>
    <cellStyle name="Currency 4 5 8 6 2" xfId="43536" xr:uid="{4C53031E-B6A2-445D-A69E-27D9B0C4E878}"/>
    <cellStyle name="Currency 4 5 8 7" xfId="31740" xr:uid="{65DDA769-EF3F-4FA8-92FC-934C9F8C05CD}"/>
    <cellStyle name="Currency 4 5 9" xfId="4989" xr:uid="{739C377D-A38F-4933-B04F-3F07F110C23C}"/>
    <cellStyle name="Currency 4 5 9 2" xfId="28458" xr:uid="{87FE9957-6752-49CA-971A-3B8A0358A5D4}"/>
    <cellStyle name="Currency 4 5 9 2 2" xfId="54784" xr:uid="{D6086A57-95AB-41A6-A827-0C18315004F7}"/>
    <cellStyle name="Currency 4 5 9 3" xfId="28575" xr:uid="{EC35D532-3122-4CA8-9BDF-AB189DB63888}"/>
    <cellStyle name="Currency 4 5 9 4" xfId="14284" xr:uid="{C89ACFB4-1B1E-4F3B-AF15-CA3663B1A878}"/>
    <cellStyle name="Currency 4 5 9 4 2" xfId="41522" xr:uid="{3EB8C715-71F7-4DE0-B0BD-21C1CDDEA381}"/>
    <cellStyle name="Currency 4 5 9 5" xfId="32553" xr:uid="{12BF2C6F-69B9-4A0E-B51C-7D226A43E874}"/>
    <cellStyle name="Currency 4 6" xfId="634" xr:uid="{1E0C2869-B052-4E81-935E-259164B077C1}"/>
    <cellStyle name="Currency 4 6 10" xfId="6742" xr:uid="{D79442E1-E3F8-47B6-86D7-C8649D2481EA}"/>
    <cellStyle name="Currency 4 6 10 2" xfId="17122" xr:uid="{5AA7320B-DF48-43FE-9C68-8DB76BE2E324}"/>
    <cellStyle name="Currency 4 6 10 2 2" xfId="44360" xr:uid="{B18355F2-1C5A-4081-91D7-4A892E7916EB}"/>
    <cellStyle name="Currency 4 6 10 3" xfId="34110" xr:uid="{321A4327-84E2-4502-BF66-82E305331871}"/>
    <cellStyle name="Currency 4 6 11" xfId="9575" xr:uid="{4B25EAAB-FA7C-48A8-861C-0042B8BB01E6}"/>
    <cellStyle name="Currency 4 6 11 2" xfId="19955" xr:uid="{13E3E068-ED68-4EB6-B2EF-63ADFC07F4B6}"/>
    <cellStyle name="Currency 4 6 11 2 2" xfId="47193" xr:uid="{0168DC62-A758-4F3C-BE45-2429428FE139}"/>
    <cellStyle name="Currency 4 6 11 3" xfId="36943" xr:uid="{F802EE2D-FA82-447D-9138-34374FD6B2F3}"/>
    <cellStyle name="Currency 4 6 12" xfId="25014" xr:uid="{526000B5-C203-4155-881D-49ED321EFD01}"/>
    <cellStyle name="Currency 4 6 12 2" xfId="52042" xr:uid="{287E4FDE-AD10-4EBD-932E-E79443783ABB}"/>
    <cellStyle name="Currency 4 6 13" xfId="12563" xr:uid="{556D734B-31A7-4B55-AE52-9574D2E5262E}"/>
    <cellStyle name="Currency 4 6 13 2" xfId="39801" xr:uid="{8CCD05B6-456B-41B4-950A-4565EFAF627F}"/>
    <cellStyle name="Currency 4 6 14" xfId="29731" xr:uid="{520BFE8E-CB1F-4595-8AC7-A43FA0DDDD90}"/>
    <cellStyle name="Currency 4 6 2" xfId="635" xr:uid="{F537F8A8-F291-4794-8AC8-F6F7FACC0858}"/>
    <cellStyle name="Currency 4 6 2 10" xfId="23991" xr:uid="{6FD429A7-C83A-426F-8B99-7D32A2684DE3}"/>
    <cellStyle name="Currency 4 6 2 10 2" xfId="51114" xr:uid="{91B5B845-9319-439C-96D5-1705282BCAF9}"/>
    <cellStyle name="Currency 4 6 2 11" xfId="12721" xr:uid="{0743763E-48E0-4FC4-B451-DF1E8E4749E9}"/>
    <cellStyle name="Currency 4 6 2 11 2" xfId="39959" xr:uid="{5411F694-AE4D-4846-99D7-0952A9801DB8}"/>
    <cellStyle name="Currency 4 6 2 12" xfId="29732" xr:uid="{804F1520-2191-4D52-9B43-550CBC48B556}"/>
    <cellStyle name="Currency 4 6 2 2" xfId="636" xr:uid="{50386413-1566-4706-AD2F-1AAFD7B9CD4A}"/>
    <cellStyle name="Currency 4 6 2 2 10" xfId="29733" xr:uid="{3A1E6A88-17FE-4EB9-9A37-E1AD0D1E841B}"/>
    <cellStyle name="Currency 4 6 2 2 2" xfId="1983" xr:uid="{3F8C8FA5-146E-474C-8A78-8B9E04F48C3D}"/>
    <cellStyle name="Currency 4 6 2 2 2 2" xfId="24099" xr:uid="{EAA31C0A-692F-4A2C-8F8C-A9D5487FADC3}"/>
    <cellStyle name="Currency 4 6 2 2 2 3" xfId="25104" xr:uid="{1AEF3495-FB5A-46F2-881F-DFFF2AFE1232}"/>
    <cellStyle name="Currency 4 6 2 2 2 3 2" xfId="52126" xr:uid="{4E7AA0B8-6AE4-4E2E-819C-0B24E0D9F220}"/>
    <cellStyle name="Currency 4 6 2 2 3" xfId="1984" xr:uid="{DD90208B-E5B9-4231-9C33-C499D2C83541}"/>
    <cellStyle name="Currency 4 6 2 2 3 2" xfId="27052" xr:uid="{AE9D3381-BD4B-49FD-9E8A-003B9B736C07}"/>
    <cellStyle name="Currency 4 6 2 2 3 3" xfId="28414" xr:uid="{B3341FA1-6C2A-442E-B12F-19BC08C9E8AC}"/>
    <cellStyle name="Currency 4 6 2 2 3 3 2" xfId="54746" xr:uid="{3B82C279-7F53-43A7-B2B1-DAE33C56FA76}"/>
    <cellStyle name="Currency 4 6 2 2 4" xfId="1982" xr:uid="{91E90281-9BA3-4417-BF7A-01F6A0C389D7}"/>
    <cellStyle name="Currency 4 6 2 2 5" xfId="4996" xr:uid="{220E153E-E960-462B-9D7B-11C3EF995202}"/>
    <cellStyle name="Currency 4 6 2 2 5 2" xfId="28570" xr:uid="{F8B9F387-D204-4E1E-BDEB-0800B017A0FA}"/>
    <cellStyle name="Currency 4 6 2 2 5 2 2" xfId="54871" xr:uid="{DEBC6FCB-3B94-4D90-86B5-DC210603E794}"/>
    <cellStyle name="Currency 4 6 2 2 5 3" xfId="28605" xr:uid="{2E018E20-FEC7-46AA-978A-1FBC1CE5BB87}"/>
    <cellStyle name="Currency 4 6 2 2 5 4" xfId="14291" xr:uid="{3B7C323C-D723-4116-B0EB-F3C0B4988EBB}"/>
    <cellStyle name="Currency 4 6 2 2 5 4 2" xfId="41529" xr:uid="{031A3F23-9661-468A-B0F3-A81061712141}"/>
    <cellStyle name="Currency 4 6 2 2 5 5" xfId="32560" xr:uid="{16F07507-8648-4A6B-84C7-52F3D0094230}"/>
    <cellStyle name="Currency 4 6 2 2 6" xfId="6744" xr:uid="{CEC4D2F0-EE26-4150-B2B8-D516494945AB}"/>
    <cellStyle name="Currency 4 6 2 2 6 2" xfId="17124" xr:uid="{05752A60-A80F-47B8-999D-6904EF22F86B}"/>
    <cellStyle name="Currency 4 6 2 2 6 2 2" xfId="44362" xr:uid="{41CF2E4C-A2EB-41EC-A1D4-CD9B5301F31B}"/>
    <cellStyle name="Currency 4 6 2 2 6 3" xfId="34112" xr:uid="{7CB08C5D-5010-4500-980A-A90859A74C62}"/>
    <cellStyle name="Currency 4 6 2 2 7" xfId="9577" xr:uid="{01B2ADC7-3F9F-42A7-9375-9AD452CF2350}"/>
    <cellStyle name="Currency 4 6 2 2 7 2" xfId="19957" xr:uid="{AEE50F90-53A9-4A5B-9668-094BBF372E94}"/>
    <cellStyle name="Currency 4 6 2 2 7 2 2" xfId="47195" xr:uid="{F095E419-3B0C-460D-A9C4-F98266D62F89}"/>
    <cellStyle name="Currency 4 6 2 2 7 3" xfId="36945" xr:uid="{CD07D0E3-EDB5-48B0-861E-185F997BA494}"/>
    <cellStyle name="Currency 4 6 2 2 8" xfId="23466" xr:uid="{0B0E2B56-BC7D-487C-838F-D2FF4D83E554}"/>
    <cellStyle name="Currency 4 6 2 2 8 2" xfId="50638" xr:uid="{20E38F76-EE5A-4722-BE8E-ACCB657E32E0}"/>
    <cellStyle name="Currency 4 6 2 2 9" xfId="13657" xr:uid="{F262CB42-7CAF-41CF-B4C0-2FFA6C526733}"/>
    <cellStyle name="Currency 4 6 2 2 9 2" xfId="40895" xr:uid="{73279F17-C921-4D79-BDA2-AB4508D32AF0}"/>
    <cellStyle name="Currency 4 6 2 3" xfId="1985" xr:uid="{1B2643B7-572B-4A59-A693-0DDACB8FD791}"/>
    <cellStyle name="Currency 4 6 2 3 2" xfId="2750" xr:uid="{1EDEBD7E-CBA3-4CC9-8E62-032CAAA2B01B}"/>
    <cellStyle name="Currency 4 6 2 3 2 2" xfId="7855" xr:uid="{1E506FAA-5FFE-4D22-A9F7-FA72074704EE}"/>
    <cellStyle name="Currency 4 6 2 3 2 2 2" xfId="18235" xr:uid="{94D8544E-CAFF-415E-BD1A-C0685826FF13}"/>
    <cellStyle name="Currency 4 6 2 3 2 2 2 2" xfId="45473" xr:uid="{5ADAC6A6-6F88-402D-85E2-677C0118A992}"/>
    <cellStyle name="Currency 4 6 2 3 2 2 3" xfId="35223" xr:uid="{BAB42DFA-6376-4805-B813-29CD156BE157}"/>
    <cellStyle name="Currency 4 6 2 3 2 3" xfId="10688" xr:uid="{64EB009A-6215-4BEC-B9D0-A08E49D2B47F}"/>
    <cellStyle name="Currency 4 6 2 3 2 3 2" xfId="21068" xr:uid="{1463EC6C-C066-42E8-A0CB-21462F37FCFA}"/>
    <cellStyle name="Currency 4 6 2 3 2 3 2 2" xfId="48306" xr:uid="{2DF5E990-0E75-4002-A45C-7F6E8701FF1D}"/>
    <cellStyle name="Currency 4 6 2 3 2 3 3" xfId="38056" xr:uid="{4D4699D8-D113-48A1-883C-75FE29742440}"/>
    <cellStyle name="Currency 4 6 2 3 2 4" xfId="15402" xr:uid="{360C58BD-ABEE-41E3-8B57-091CE7CECB49}"/>
    <cellStyle name="Currency 4 6 2 3 2 4 2" xfId="42640" xr:uid="{31F16360-61E4-4749-BC3E-8AB03E426DF1}"/>
    <cellStyle name="Currency 4 6 2 3 2 5" xfId="30844" xr:uid="{69451786-BB53-433A-97A5-B01D75FE0773}"/>
    <cellStyle name="Currency 4 6 2 3 3" xfId="3688" xr:uid="{A33386EC-15B4-43B3-8845-C70859CB960A}"/>
    <cellStyle name="Currency 4 6 2 3 4" xfId="5731" xr:uid="{C2B81378-999C-4431-B2D3-763536F874C1}"/>
    <cellStyle name="Currency 4 6 2 3 5" xfId="23014" xr:uid="{3212AC33-3148-415B-8B86-D3124B725963}"/>
    <cellStyle name="Currency 4 6 2 3 5 2" xfId="50222" xr:uid="{5911B277-BE3B-4C04-B319-AED2F16D695F}"/>
    <cellStyle name="Currency 4 6 2 3 6" xfId="13147" xr:uid="{691DEF87-2B89-4264-9F38-6C7AC875CC0B}"/>
    <cellStyle name="Currency 4 6 2 3 6 2" xfId="40385" xr:uid="{1F930FE0-A2F6-41FA-96C9-D286301CBA66}"/>
    <cellStyle name="Currency 4 6 2 4" xfId="1986" xr:uid="{4E5B8E75-3687-482E-85CF-559B8E486B91}"/>
    <cellStyle name="Currency 4 6 2 4 2" xfId="3822" xr:uid="{1D85EEC2-06A0-4787-91A6-BF566A679E08}"/>
    <cellStyle name="Currency 4 6 2 4 2 2" xfId="8647" xr:uid="{BAF1F8C0-5D3C-48F4-88F8-BD24ABEBD636}"/>
    <cellStyle name="Currency 4 6 2 4 2 2 2" xfId="19027" xr:uid="{2A44A4B6-0C92-4211-A04E-31742DD70A59}"/>
    <cellStyle name="Currency 4 6 2 4 2 2 2 2" xfId="46265" xr:uid="{E0071A0A-ADF4-4E5C-ABA1-88690407E0F0}"/>
    <cellStyle name="Currency 4 6 2 4 2 2 3" xfId="36015" xr:uid="{37530250-A558-4F04-B8AB-4C3094206C27}"/>
    <cellStyle name="Currency 4 6 2 4 2 3" xfId="11480" xr:uid="{0F304122-BC53-4787-9A4A-4F72D54BFA18}"/>
    <cellStyle name="Currency 4 6 2 4 2 3 2" xfId="21860" xr:uid="{0971C540-872D-4A52-922D-D257F61E09EE}"/>
    <cellStyle name="Currency 4 6 2 4 2 3 2 2" xfId="49098" xr:uid="{CDF45646-F616-4BA6-81CF-7F3AD0D74B9C}"/>
    <cellStyle name="Currency 4 6 2 4 2 3 3" xfId="38848" xr:uid="{32F328B2-9302-4142-B6FE-816C05EDCC43}"/>
    <cellStyle name="Currency 4 6 2 4 2 4" xfId="28661" xr:uid="{2B05F41A-438B-4698-B375-0D8C79EDAF73}"/>
    <cellStyle name="Currency 4 6 2 4 2 4 2" xfId="54940" xr:uid="{669C4D63-85F2-48FC-8C2B-5953CD8C92B3}"/>
    <cellStyle name="Currency 4 6 2 4 2 5" xfId="27333" xr:uid="{CFA4D9AA-13E1-463E-BDB3-10135AD19406}"/>
    <cellStyle name="Currency 4 6 2 4 2 6" xfId="16194" xr:uid="{CF3DC75A-9BD6-46FA-9A09-D9F47EB3FBA3}"/>
    <cellStyle name="Currency 4 6 2 4 2 6 2" xfId="43432" xr:uid="{28A4D301-15FC-4CA4-90A7-95D3C05FA5B1}"/>
    <cellStyle name="Currency 4 6 2 4 2 7" xfId="31636" xr:uid="{BFA75C0B-9071-4F66-8878-124489B267C9}"/>
    <cellStyle name="Currency 4 6 2 4 3" xfId="25329" xr:uid="{2FFA81D6-5B69-496D-B77B-EC46A46B71CB}"/>
    <cellStyle name="Currency 4 6 2 5" xfId="1981" xr:uid="{DA779DB8-D989-45EA-BED1-85484FF9711E}"/>
    <cellStyle name="Currency 4 6 2 5 2" xfId="23083" xr:uid="{D78AAC90-DF53-47B7-B79A-4F88A8D62641}"/>
    <cellStyle name="Currency 4 6 2 5 3" xfId="25838" xr:uid="{96478C7D-A815-401D-AA14-A142BA309687}"/>
    <cellStyle name="Currency 4 6 2 5 3 2" xfId="52756" xr:uid="{1BA8870E-2B4C-4337-B51E-D3FB4794A32E}"/>
    <cellStyle name="Currency 4 6 2 6" xfId="4194" xr:uid="{242CB1E8-D7A7-4E81-B895-6559BEF9CD3C}"/>
    <cellStyle name="Currency 4 6 2 6 2" xfId="8947" xr:uid="{E2AEC288-AC54-4F5E-BA70-DA706853DCFE}"/>
    <cellStyle name="Currency 4 6 2 6 2 2" xfId="19327" xr:uid="{135779A5-0A4D-4DA4-BB12-3A81A62B39CF}"/>
    <cellStyle name="Currency 4 6 2 6 2 2 2" xfId="46565" xr:uid="{A864D9BC-8FB0-400B-BE10-17D155B7C5DF}"/>
    <cellStyle name="Currency 4 6 2 6 2 3" xfId="36315" xr:uid="{405350E5-5AEA-44DF-8A61-8A5D168B703E}"/>
    <cellStyle name="Currency 4 6 2 6 3" xfId="11780" xr:uid="{FC516D5B-572D-4730-9B04-CDBA5D20301D}"/>
    <cellStyle name="Currency 4 6 2 6 3 2" xfId="22160" xr:uid="{4E7FE6BE-A93C-4643-9309-0B57BC1D9446}"/>
    <cellStyle name="Currency 4 6 2 6 3 2 2" xfId="49398" xr:uid="{9ECF3AA9-2057-4785-A914-DF239A850102}"/>
    <cellStyle name="Currency 4 6 2 6 3 3" xfId="39148" xr:uid="{A54FE2F8-FA53-44F5-85ED-3CB5E7EB0CC1}"/>
    <cellStyle name="Currency 4 6 2 6 4" xfId="26559" xr:uid="{85DA5CC2-09B5-4606-892F-7BB57A6B83E3}"/>
    <cellStyle name="Currency 4 6 2 6 4 2" xfId="53289" xr:uid="{D5C980D1-F8A4-417E-A995-AAF78D48735B}"/>
    <cellStyle name="Currency 4 6 2 6 5" xfId="26915" xr:uid="{8911D663-C6A9-43B8-B907-0BE8E076A372}"/>
    <cellStyle name="Currency 4 6 2 6 6" xfId="16494" xr:uid="{BAC79E10-30F9-42DE-A0FF-735C9EFFC9B1}"/>
    <cellStyle name="Currency 4 6 2 6 6 2" xfId="43732" xr:uid="{B7AF772C-2AF7-4EAC-8BCD-E54F4E6022E8}"/>
    <cellStyle name="Currency 4 6 2 6 7" xfId="31936" xr:uid="{68001763-C301-4FA8-B196-8519C97063F8}"/>
    <cellStyle name="Currency 4 6 2 7" xfId="4995" xr:uid="{701B41EB-48B3-4EAB-A4C7-2F740067A05E}"/>
    <cellStyle name="Currency 4 6 2 7 2" xfId="27165" xr:uid="{3DE61641-1BFE-426C-903F-3466BFE2E480}"/>
    <cellStyle name="Currency 4 6 2 7 2 2" xfId="53769" xr:uid="{BB19D40D-2EE7-4C19-BF11-EF05118ACFFB}"/>
    <cellStyle name="Currency 4 6 2 7 3" xfId="26180" xr:uid="{31C2AB76-13E9-4F0A-91A3-6782A7DAC465}"/>
    <cellStyle name="Currency 4 6 2 7 4" xfId="14290" xr:uid="{AC21EB3C-34FE-46DD-91A2-8ECE9B800FFF}"/>
    <cellStyle name="Currency 4 6 2 7 4 2" xfId="41528" xr:uid="{A04758F1-650A-4F9F-9F6C-6351DCB72872}"/>
    <cellStyle name="Currency 4 6 2 7 5" xfId="32559" xr:uid="{6863F680-D4B2-49D5-B584-B8E7FE093A7C}"/>
    <cellStyle name="Currency 4 6 2 8" xfId="6743" xr:uid="{9F0640ED-0B6E-4AA7-8CD1-B656C271998F}"/>
    <cellStyle name="Currency 4 6 2 8 2" xfId="17123" xr:uid="{A0CDE16F-E357-4B96-B56B-0328D54DB2F3}"/>
    <cellStyle name="Currency 4 6 2 8 2 2" xfId="44361" xr:uid="{8C60298B-EB19-4DD2-ACB1-FDB51709993B}"/>
    <cellStyle name="Currency 4 6 2 8 3" xfId="34111" xr:uid="{1B6D50F7-08FB-4BCF-ADEA-C5D40B68B3A6}"/>
    <cellStyle name="Currency 4 6 2 9" xfId="9576" xr:uid="{DD6AC809-CCED-4192-A556-6EDEDD897F90}"/>
    <cellStyle name="Currency 4 6 2 9 2" xfId="19956" xr:uid="{6FEA4BEC-1F75-484C-B313-CFB0BB2191EF}"/>
    <cellStyle name="Currency 4 6 2 9 2 2" xfId="47194" xr:uid="{391CA358-AF22-4E53-BC0A-B339CC97EDF0}"/>
    <cellStyle name="Currency 4 6 2 9 3" xfId="36944" xr:uid="{65356AE7-1EAB-4512-8E74-2F3BFBDD9A3E}"/>
    <cellStyle name="Currency 4 6 3" xfId="637" xr:uid="{840272EF-0F98-4A8C-BC3B-8083239287C6}"/>
    <cellStyle name="Currency 4 6 3 10" xfId="13658" xr:uid="{CCE71CF1-F4F8-4030-AB61-4084EDB6051D}"/>
    <cellStyle name="Currency 4 6 3 10 2" xfId="40896" xr:uid="{E79FC656-3237-4F7F-A3D0-2428651CA0CC}"/>
    <cellStyle name="Currency 4 6 3 11" xfId="29734" xr:uid="{9EF8EA45-5B56-403B-BF99-55A8235CFA52}"/>
    <cellStyle name="Currency 4 6 3 2" xfId="1988" xr:uid="{5EF7A851-7D2E-439F-ABB1-8AFD44D3352D}"/>
    <cellStyle name="Currency 4 6 3 2 2" xfId="24923" xr:uid="{1F4E5139-9BCA-4300-892A-37153E8F9931}"/>
    <cellStyle name="Currency 4 6 3 2 3" xfId="23260" xr:uid="{821B5EEE-4FE7-4813-B578-918F68B2FCAE}"/>
    <cellStyle name="Currency 4 6 3 2 3 2" xfId="27897" xr:uid="{941A96F7-C926-428B-A40F-4ED56C457381}"/>
    <cellStyle name="Currency 4 6 3 2 3 3" xfId="50447" xr:uid="{C82A34AD-25A1-41C8-B856-09BFF6F3AC3B}"/>
    <cellStyle name="Currency 4 6 3 3" xfId="1989" xr:uid="{E5A763F1-7032-4FAF-85F5-6662BFD4ED72}"/>
    <cellStyle name="Currency 4 6 3 4" xfId="1987" xr:uid="{3CD3BA24-8C8C-4976-93A8-5D7F68E5FEA0}"/>
    <cellStyle name="Currency 4 6 3 4 2" xfId="27240" xr:uid="{92972CBB-2E9B-4354-AFCD-0356B26B0026}"/>
    <cellStyle name="Currency 4 6 3 4 3" xfId="28368" xr:uid="{B0F177B9-24C8-48BF-8B35-A09EEAE0F70A}"/>
    <cellStyle name="Currency 4 6 3 4 3 2" xfId="54712" xr:uid="{40F51D40-18D2-4947-98FC-C7DF9BA0ABC9}"/>
    <cellStyle name="Currency 4 6 3 5" xfId="4485" xr:uid="{A954F760-1067-4FE8-8D46-2285D2156B03}"/>
    <cellStyle name="Currency 4 6 3 5 2" xfId="9238" xr:uid="{B2E13E06-7B82-438B-BB5F-03DB5767E610}"/>
    <cellStyle name="Currency 4 6 3 5 2 2" xfId="19618" xr:uid="{13AD3E96-2B2E-44A4-9A41-B888DA0B9A92}"/>
    <cellStyle name="Currency 4 6 3 5 2 2 2" xfId="46856" xr:uid="{588194C6-C11B-4920-A71D-CDA80082CE88}"/>
    <cellStyle name="Currency 4 6 3 5 2 3" xfId="36606" xr:uid="{62861278-771A-4697-97ED-433BDB06A338}"/>
    <cellStyle name="Currency 4 6 3 5 3" xfId="12071" xr:uid="{81D80865-1DD6-436E-ABAA-35A55D4F3217}"/>
    <cellStyle name="Currency 4 6 3 5 3 2" xfId="22451" xr:uid="{8DEC8E04-13B1-48A9-A018-5694FFAFB370}"/>
    <cellStyle name="Currency 4 6 3 5 3 2 2" xfId="49689" xr:uid="{4835CBEE-46E2-4B6F-80DE-FF5D326AB3C1}"/>
    <cellStyle name="Currency 4 6 3 5 3 3" xfId="39439" xr:uid="{855BEA48-FD9C-44E3-AE5D-DC37C5A18BE3}"/>
    <cellStyle name="Currency 4 6 3 5 4" xfId="28567" xr:uid="{55563207-D159-4BBD-AEE5-FACE52D7F200}"/>
    <cellStyle name="Currency 4 6 3 5 4 2" xfId="54868" xr:uid="{7F67E25E-48F7-4658-822D-FE7719EED37E}"/>
    <cellStyle name="Currency 4 6 3 5 5" xfId="27241" xr:uid="{DAAD7FFF-DFF4-4939-8728-6DE00943966B}"/>
    <cellStyle name="Currency 4 6 3 5 6" xfId="16785" xr:uid="{F24D7EBB-0FB8-489D-A1EE-502EDC895675}"/>
    <cellStyle name="Currency 4 6 3 5 6 2" xfId="44023" xr:uid="{009EFC71-F432-43B8-85D8-20B1B4EE484E}"/>
    <cellStyle name="Currency 4 6 3 5 7" xfId="32227" xr:uid="{9B6ECC7F-4579-429A-9377-3E3E49FCC33C}"/>
    <cellStyle name="Currency 4 6 3 6" xfId="4997" xr:uid="{8FBF362C-D46A-4AAD-8134-7B301DB7A912}"/>
    <cellStyle name="Currency 4 6 3 6 2" xfId="28514" xr:uid="{AE470126-8CE2-413D-95EA-8ECB78E736FE}"/>
    <cellStyle name="Currency 4 6 3 6 2 2" xfId="54822" xr:uid="{55609459-1852-4A19-ACE0-9EFEE13C3433}"/>
    <cellStyle name="Currency 4 6 3 6 3" xfId="28693" xr:uid="{DA5279E3-810F-41CD-AA73-179321D81CB8}"/>
    <cellStyle name="Currency 4 6 3 6 4" xfId="14292" xr:uid="{3C6E4BB5-98A2-4631-B10A-BCC5BFC99B61}"/>
    <cellStyle name="Currency 4 6 3 6 4 2" xfId="41530" xr:uid="{8866E145-E641-4D32-8952-515F4C6690AB}"/>
    <cellStyle name="Currency 4 6 3 6 5" xfId="32561" xr:uid="{8137926A-253B-4980-B2B0-6CD241E4DD34}"/>
    <cellStyle name="Currency 4 6 3 7" xfId="6745" xr:uid="{26DBF807-5059-4199-AE06-683990B44FED}"/>
    <cellStyle name="Currency 4 6 3 7 2" xfId="17125" xr:uid="{5FE386C6-47C7-402B-B00D-C10E0A12BAB6}"/>
    <cellStyle name="Currency 4 6 3 7 2 2" xfId="44363" xr:uid="{DBCC490D-A287-4E33-9D70-ABBE4EE4C262}"/>
    <cellStyle name="Currency 4 6 3 7 3" xfId="34113" xr:uid="{6F6E9379-FE0C-436F-B068-C373CDB10DAB}"/>
    <cellStyle name="Currency 4 6 3 8" xfId="9578" xr:uid="{66BA76CC-7EA1-4F96-9463-1E74E29B550E}"/>
    <cellStyle name="Currency 4 6 3 8 2" xfId="19958" xr:uid="{EB5B069E-F3B0-4E78-A8A7-481B233A4DD6}"/>
    <cellStyle name="Currency 4 6 3 8 2 2" xfId="47196" xr:uid="{CC9ECB62-C224-4866-ABC8-3ADC768E53AC}"/>
    <cellStyle name="Currency 4 6 3 8 3" xfId="36946" xr:uid="{3E015458-29A2-4787-9CAC-12B10B2C45D9}"/>
    <cellStyle name="Currency 4 6 3 9" xfId="24362" xr:uid="{45A192EE-A089-49B3-9048-1E7A0A288203}"/>
    <cellStyle name="Currency 4 6 3 9 2" xfId="51450" xr:uid="{6F724793-304D-4855-A991-51E7264FA591}"/>
    <cellStyle name="Currency 4 6 4" xfId="638" xr:uid="{76DF4D6C-ED64-425D-8096-28B46A561849}"/>
    <cellStyle name="Currency 4 6 4 10" xfId="29735" xr:uid="{D7DDFB15-E7CC-4BAE-B00A-9A86610452CA}"/>
    <cellStyle name="Currency 4 6 4 2" xfId="1991" xr:uid="{F0BC2156-4020-47BA-9491-5444D0AC4037}"/>
    <cellStyle name="Currency 4 6 4 2 2" xfId="24766" xr:uid="{6195ABB3-B163-40E9-B222-C7A59677BA55}"/>
    <cellStyle name="Currency 4 6 4 2 3" xfId="22767" xr:uid="{4F055A41-DE2D-48AC-BA49-0143F1FB4839}"/>
    <cellStyle name="Currency 4 6 4 2 3 2" xfId="49993" xr:uid="{94F3AB28-C2BE-402A-A6A7-5B6075AE8E6A}"/>
    <cellStyle name="Currency 4 6 4 3" xfId="1992" xr:uid="{D86091C1-FC80-404F-B8ED-5FD33185EE79}"/>
    <cellStyle name="Currency 4 6 4 4" xfId="1990" xr:uid="{81F03968-8D36-4D17-8DB0-7B0E1D9FF97B}"/>
    <cellStyle name="Currency 4 6 4 5" xfId="4998" xr:uid="{60C81BB6-1819-42BE-84C1-268326DC8B3E}"/>
    <cellStyle name="Currency 4 6 4 5 2" xfId="14293" xr:uid="{878D03B1-0FBB-4165-AC0D-32A496E7BC97}"/>
    <cellStyle name="Currency 4 6 4 5 2 2" xfId="41531" xr:uid="{A677ADF1-29A1-4749-9BF3-38A9DCE5A978}"/>
    <cellStyle name="Currency 4 6 4 5 3" xfId="32562" xr:uid="{19620418-D8ED-4639-A773-CAD3817ABA05}"/>
    <cellStyle name="Currency 4 6 4 6" xfId="6746" xr:uid="{2B986E58-FA59-4D80-AD1D-E11FDC896109}"/>
    <cellStyle name="Currency 4 6 4 6 2" xfId="17126" xr:uid="{34737824-3AF0-48A2-9AC2-18C999AD80A0}"/>
    <cellStyle name="Currency 4 6 4 6 2 2" xfId="44364" xr:uid="{7C4FE34D-C87F-4C5D-902B-7D6E35251DDF}"/>
    <cellStyle name="Currency 4 6 4 6 3" xfId="34114" xr:uid="{940972F8-4441-4A54-9EA7-A3AE48377642}"/>
    <cellStyle name="Currency 4 6 4 7" xfId="9579" xr:uid="{B40E44E3-82DA-451A-9494-E5948F11199D}"/>
    <cellStyle name="Currency 4 6 4 7 2" xfId="19959" xr:uid="{57FC5D0B-B1C5-4A13-A389-6E541A3AE993}"/>
    <cellStyle name="Currency 4 6 4 7 2 2" xfId="47197" xr:uid="{F95E0079-94CE-4EC9-A60D-C2622AC2CF71}"/>
    <cellStyle name="Currency 4 6 4 7 3" xfId="36947" xr:uid="{BB134553-63B4-4B21-9E73-F983B1139D1B}"/>
    <cellStyle name="Currency 4 6 4 8" xfId="24990" xr:uid="{3841BA4F-7376-45B6-8EEA-7A8953A984B5}"/>
    <cellStyle name="Currency 4 6 4 8 2" xfId="52022" xr:uid="{303A89FC-EECF-4049-8560-155118DAB1A2}"/>
    <cellStyle name="Currency 4 6 4 9" xfId="13419" xr:uid="{3A1AF591-4476-4024-B470-AFA5BCB9485B}"/>
    <cellStyle name="Currency 4 6 4 9 2" xfId="40657" xr:uid="{B7CF3161-2C1F-43E4-BF75-676459CD453D}"/>
    <cellStyle name="Currency 4 6 5" xfId="1993" xr:uid="{5BA38B77-3045-4466-992B-2DBC66D001B5}"/>
    <cellStyle name="Currency 4 6 5 2" xfId="2626" xr:uid="{309A9732-E63F-4C29-BDCA-51F137D2362B}"/>
    <cellStyle name="Currency 4 6 5 2 2" xfId="7732" xr:uid="{FFE03530-DB0D-4653-8746-1F14691B7226}"/>
    <cellStyle name="Currency 4 6 5 2 2 2" xfId="18112" xr:uid="{F0460011-D529-4656-9375-43D8FFFB784F}"/>
    <cellStyle name="Currency 4 6 5 2 2 2 2" xfId="45350" xr:uid="{1D990C9C-483F-40E7-9D97-2EA759D34EF8}"/>
    <cellStyle name="Currency 4 6 5 2 2 3" xfId="35100" xr:uid="{FA4B83FE-2A97-444B-A7B7-92E97B973ECC}"/>
    <cellStyle name="Currency 4 6 5 2 3" xfId="10565" xr:uid="{95671F69-7455-4949-95C2-ABA57802D97D}"/>
    <cellStyle name="Currency 4 6 5 2 3 2" xfId="20945" xr:uid="{0C9C6389-45DC-4F8B-9487-B6010A272E7C}"/>
    <cellStyle name="Currency 4 6 5 2 3 2 2" xfId="48183" xr:uid="{05E8BF4D-19DB-4252-8916-143F89059B57}"/>
    <cellStyle name="Currency 4 6 5 2 3 3" xfId="37933" xr:uid="{CC40ABFA-7527-42CE-8985-CA3CC63ADC8B}"/>
    <cellStyle name="Currency 4 6 5 2 4" xfId="15279" xr:uid="{D2C34752-0DAD-4827-ADA4-FE3AAF666F5B}"/>
    <cellStyle name="Currency 4 6 5 2 4 2" xfId="42517" xr:uid="{342A6ADE-CB6C-46AF-A0A4-2D638710D11A}"/>
    <cellStyle name="Currency 4 6 5 2 5" xfId="30721" xr:uid="{0CE5BBE8-76BC-46A1-A80A-7393B5694F6B}"/>
    <cellStyle name="Currency 4 6 5 3" xfId="2137" xr:uid="{671D867D-6B69-43D7-81D4-D20122318B07}"/>
    <cellStyle name="Currency 4 6 5 4" xfId="5732" xr:uid="{FC51C6E5-7BF0-419B-92B5-D7824D35D4FE}"/>
    <cellStyle name="Currency 4 6 5 5" xfId="24733" xr:uid="{69A38A1E-3E32-4A3B-800D-AF952C4C1337}"/>
    <cellStyle name="Currency 4 6 5 5 2" xfId="51788" xr:uid="{5FD8B0F4-B263-46DD-BC9F-055D40007345}"/>
    <cellStyle name="Currency 4 6 5 6" xfId="12995" xr:uid="{8B085A68-50C0-49D5-99CA-7587905D487D}"/>
    <cellStyle name="Currency 4 6 5 6 2" xfId="40233" xr:uid="{73A70FA7-0DB5-4A47-A4D6-BBB3BBFBC34E}"/>
    <cellStyle name="Currency 4 6 6" xfId="1994" xr:uid="{20EA9DD7-79C5-48D1-8BC1-B9BC9EF33EA7}"/>
    <cellStyle name="Currency 4 6 6 2" xfId="2350" xr:uid="{FBC7BBF3-3F6B-4597-AA6D-68214F58E97F}"/>
    <cellStyle name="Currency 4 6 6 2 2" xfId="7458" xr:uid="{9BEA2CAE-4411-4F87-ADE6-4CB290C6B255}"/>
    <cellStyle name="Currency 4 6 6 2 2 2" xfId="17838" xr:uid="{6E43B006-B026-4EEB-B57B-D485CC09D172}"/>
    <cellStyle name="Currency 4 6 6 2 2 2 2" xfId="45076" xr:uid="{6913B0D0-38A8-437E-9F13-9CA6F9B83DFF}"/>
    <cellStyle name="Currency 4 6 6 2 2 3" xfId="34826" xr:uid="{D4DE9711-1673-4B39-9034-2E0147392861}"/>
    <cellStyle name="Currency 4 6 6 2 3" xfId="10291" xr:uid="{2D75B11C-8EEC-4C50-BC67-B1B09C747EEF}"/>
    <cellStyle name="Currency 4 6 6 2 3 2" xfId="20671" xr:uid="{88690A4D-E45F-4A2A-AB83-2ACFEBF86183}"/>
    <cellStyle name="Currency 4 6 6 2 3 2 2" xfId="47909" xr:uid="{8A4FDDD3-9447-42A9-A76A-255AC849D2E2}"/>
    <cellStyle name="Currency 4 6 6 2 3 3" xfId="37659" xr:uid="{6533721E-F338-473A-83A3-2DA611C3B6C0}"/>
    <cellStyle name="Currency 4 6 6 2 4" xfId="26460" xr:uid="{A4F57631-B038-4701-959C-9ECE240ACADD}"/>
    <cellStyle name="Currency 4 6 6 2 4 2" xfId="53215" xr:uid="{A9CAF082-75F4-463C-965D-0353E1DF28A8}"/>
    <cellStyle name="Currency 4 6 6 2 5" xfId="27703" xr:uid="{AA018787-5A12-49CC-A54B-D2177EFE1396}"/>
    <cellStyle name="Currency 4 6 6 2 6" xfId="15005" xr:uid="{4B16B995-1497-4147-8C52-395CCC89CFF2}"/>
    <cellStyle name="Currency 4 6 6 2 6 2" xfId="42243" xr:uid="{CA768366-66A0-4965-B16F-79F78B857754}"/>
    <cellStyle name="Currency 4 6 6 2 7" xfId="30447" xr:uid="{8AB07B67-300D-4E1E-9507-4AC5D4473BB1}"/>
    <cellStyle name="Currency 4 6 6 3" xfId="3620" xr:uid="{FC075175-7864-4F74-AD13-19DA3A5061BE}"/>
    <cellStyle name="Currency 4 6 6 4" xfId="23648" xr:uid="{9B2E3CC9-F44E-44B7-8D04-559C3A69D7C3}"/>
    <cellStyle name="Currency 4 6 7" xfId="1980" xr:uid="{BB3093DF-0586-4BB5-84A8-A7A6E818D51F}"/>
    <cellStyle name="Currency 4 6 7 2" xfId="28551" xr:uid="{FE62E936-DDA5-455D-BF65-5901259E64F3}"/>
    <cellStyle name="Currency 4 6 7 3" xfId="27244" xr:uid="{8B73BCE8-B21E-41D9-9095-037ADD791C98}"/>
    <cellStyle name="Currency 4 6 7 3 2" xfId="53831" xr:uid="{40906245-8099-4E02-8EC6-1A27B376BCCA}"/>
    <cellStyle name="Currency 4 6 8" xfId="3939" xr:uid="{DB755007-B10D-4921-88E5-DA7D42C00D30}"/>
    <cellStyle name="Currency 4 6 8 2" xfId="8752" xr:uid="{65CF88B9-8786-4281-BBE0-188B2B8145EE}"/>
    <cellStyle name="Currency 4 6 8 2 2" xfId="19132" xr:uid="{173054B9-3B7C-446B-A6AD-8FACA42C9913}"/>
    <cellStyle name="Currency 4 6 8 2 2 2" xfId="46370" xr:uid="{E7543A16-A4D2-4CE9-98E4-C50712767540}"/>
    <cellStyle name="Currency 4 6 8 2 3" xfId="36120" xr:uid="{CA5A749E-9313-4738-AA07-ADB19AAB4069}"/>
    <cellStyle name="Currency 4 6 8 3" xfId="11585" xr:uid="{3C78D3DA-20FA-4FBD-9749-5B272EF1129B}"/>
    <cellStyle name="Currency 4 6 8 3 2" xfId="21965" xr:uid="{C0E528F3-970F-44E8-85C7-BD621C164B0D}"/>
    <cellStyle name="Currency 4 6 8 3 2 2" xfId="49203" xr:uid="{84B33CD6-9280-4EED-B6F6-BDC174896FCE}"/>
    <cellStyle name="Currency 4 6 8 3 3" xfId="38953" xr:uid="{4BCF2D0F-EF16-448A-9904-F5B87429BB0D}"/>
    <cellStyle name="Currency 4 6 8 4" xfId="27811" xr:uid="{1D4A91BC-F605-43BD-9A69-DD527A5FDE59}"/>
    <cellStyle name="Currency 4 6 8 4 2" xfId="54273" xr:uid="{969C94C4-751C-4C19-AEB8-AB999A6D5D3C}"/>
    <cellStyle name="Currency 4 6 8 5" xfId="28470" xr:uid="{595DA88C-0800-4F27-B2A9-12C86B26EDC1}"/>
    <cellStyle name="Currency 4 6 8 6" xfId="16299" xr:uid="{65557E49-4435-447A-BC0D-C646CF455522}"/>
    <cellStyle name="Currency 4 6 8 6 2" xfId="43537" xr:uid="{772359FD-0003-44AF-B86F-D5E714778E8B}"/>
    <cellStyle name="Currency 4 6 8 7" xfId="31741" xr:uid="{855F2638-E3F7-4E84-A29C-2E520B4B99D4}"/>
    <cellStyle name="Currency 4 6 9" xfId="4994" xr:uid="{B8AF9EB0-B2CF-434E-8008-B46D6517FC2A}"/>
    <cellStyle name="Currency 4 6 9 2" xfId="27152" xr:uid="{0C903656-F75B-494E-91AB-CF90F64E6283}"/>
    <cellStyle name="Currency 4 6 9 2 2" xfId="53759" xr:uid="{36C9E75A-279A-4232-92AC-E64EA889F73C}"/>
    <cellStyle name="Currency 4 6 9 3" xfId="25982" xr:uid="{F9267A7A-A744-44EA-8260-E6CDF94540AA}"/>
    <cellStyle name="Currency 4 6 9 4" xfId="14289" xr:uid="{4E729BB7-9E0C-43B8-9E9A-2235C0584302}"/>
    <cellStyle name="Currency 4 6 9 4 2" xfId="41527" xr:uid="{004A2310-0F66-4705-A43B-86A141BD37BE}"/>
    <cellStyle name="Currency 4 6 9 5" xfId="32558" xr:uid="{2376B6E5-FEE9-4A31-8B50-7B4E01B4097C}"/>
    <cellStyle name="Currency 4 7" xfId="639" xr:uid="{69C00D6B-7C4D-41E8-8BA9-6DA9F8514BF4}"/>
    <cellStyle name="Currency 4 7 10" xfId="9580" xr:uid="{A17FEC44-814E-4E67-B626-9E7123A4A835}"/>
    <cellStyle name="Currency 4 7 10 2" xfId="19960" xr:uid="{C653FD00-592A-4AFD-B019-948A82209C35}"/>
    <cellStyle name="Currency 4 7 10 2 2" xfId="47198" xr:uid="{9042A706-8AE0-43C1-8AEE-B18DDCD6EA6C}"/>
    <cellStyle name="Currency 4 7 10 3" xfId="36948" xr:uid="{5E0ACDCC-BF2D-4C79-A0E3-7AE0109CEF73}"/>
    <cellStyle name="Currency 4 7 11" xfId="24156" xr:uid="{6CBBAEDA-B59E-45FB-AFCF-23BA1FCCE8D7}"/>
    <cellStyle name="Currency 4 7 11 2" xfId="51264" xr:uid="{2EC6DA77-AC4D-481A-866B-92BCE7A21A6E}"/>
    <cellStyle name="Currency 4 7 12" xfId="12564" xr:uid="{27FE7124-EC4A-4ED1-94C0-8A870C218FEC}"/>
    <cellStyle name="Currency 4 7 12 2" xfId="39802" xr:uid="{B3BB37A2-E5E1-47A0-B261-947F812669B3}"/>
    <cellStyle name="Currency 4 7 13" xfId="29736" xr:uid="{122511C7-F9CC-486C-B633-9FB33D5309F1}"/>
    <cellStyle name="Currency 4 7 2" xfId="640" xr:uid="{AB9404C5-AEFC-4D1F-B48A-79A366C44FB6}"/>
    <cellStyle name="Currency 4 7 2 10" xfId="29737" xr:uid="{B978C364-6BC4-4EAD-8CA4-C281BB925150}"/>
    <cellStyle name="Currency 4 7 2 2" xfId="1997" xr:uid="{39E1E6E6-8B68-4C04-9815-8B57EC8F0D6C}"/>
    <cellStyle name="Currency 4 7 2 2 2" xfId="2938" xr:uid="{3E6C8143-8307-4A45-8163-47D97F6FC6BB}"/>
    <cellStyle name="Currency 4 7 2 2 2 2" xfId="8036" xr:uid="{863F394B-7FE5-4EB0-A5B9-55160B5BFA69}"/>
    <cellStyle name="Currency 4 7 2 2 2 2 2" xfId="18416" xr:uid="{15C120E1-6028-4D39-A478-2B7F0FAC4B22}"/>
    <cellStyle name="Currency 4 7 2 2 2 2 2 2" xfId="45654" xr:uid="{47FA1294-C280-48C8-883B-283059180323}"/>
    <cellStyle name="Currency 4 7 2 2 2 2 3" xfId="35404" xr:uid="{CABE04D2-3965-4DF4-BFFD-364160BAB45E}"/>
    <cellStyle name="Currency 4 7 2 2 2 3" xfId="10869" xr:uid="{A982CAE5-0159-4111-B279-53BB9603831C}"/>
    <cellStyle name="Currency 4 7 2 2 2 3 2" xfId="21249" xr:uid="{9694EACB-5E7A-4AB1-A839-617D4053C619}"/>
    <cellStyle name="Currency 4 7 2 2 2 3 2 2" xfId="48487" xr:uid="{A4440ECE-E897-4CCB-B77B-6F680C58A5A0}"/>
    <cellStyle name="Currency 4 7 2 2 2 3 3" xfId="38237" xr:uid="{2EA47D9D-8FA6-43A6-8AE7-36108071B1C1}"/>
    <cellStyle name="Currency 4 7 2 2 2 4" xfId="27638" xr:uid="{B65515CF-CD93-4F94-9F13-9CBF0D2E42ED}"/>
    <cellStyle name="Currency 4 7 2 2 2 4 2" xfId="54130" xr:uid="{28EC0A9F-5D6F-437D-A8AE-178DDE12A346}"/>
    <cellStyle name="Currency 4 7 2 2 2 5" xfId="28061" xr:uid="{3BC18BF2-D791-461C-BDF7-994A9CB67712}"/>
    <cellStyle name="Currency 4 7 2 2 2 6" xfId="15583" xr:uid="{BB53F795-5F1C-40BB-840D-2A7AA39E36B0}"/>
    <cellStyle name="Currency 4 7 2 2 2 6 2" xfId="42821" xr:uid="{9FF07FB6-4DDD-4031-8FF8-072D73A57B93}"/>
    <cellStyle name="Currency 4 7 2 2 2 7" xfId="31025" xr:uid="{1A8C83AB-A91F-487B-972C-258697C09D25}"/>
    <cellStyle name="Currency 4 7 2 2 3" xfId="3727" xr:uid="{AB546249-3503-46F3-B526-242206749C28}"/>
    <cellStyle name="Currency 4 7 2 2 4" xfId="5733" xr:uid="{0562D439-2A5E-43C6-9C70-EA49512A7537}"/>
    <cellStyle name="Currency 4 7 2 2 5" xfId="23258" xr:uid="{737635DC-31D7-4F85-8CE2-F60DED823493}"/>
    <cellStyle name="Currency 4 7 2 2 5 2" xfId="50445" xr:uid="{2CB14238-5307-4EA7-8B4A-7DFE35CFED78}"/>
    <cellStyle name="Currency 4 7 2 2 6" xfId="13420" xr:uid="{3EC286D1-6CF9-45B9-8A46-E01F900EFAF9}"/>
    <cellStyle name="Currency 4 7 2 2 6 2" xfId="40658" xr:uid="{7F8DFF21-F506-4610-975C-166A13FB3D93}"/>
    <cellStyle name="Currency 4 7 2 3" xfId="1998" xr:uid="{C8908086-B797-49C8-B02D-A2F04D1876FB}"/>
    <cellStyle name="Currency 4 7 2 3 2" xfId="22812" xr:uid="{D11F76D6-630F-4836-B667-66D57E9370E9}"/>
    <cellStyle name="Currency 4 7 2 3 3" xfId="24208" xr:uid="{1888C79C-B1BF-43D6-AA37-7420674027EA}"/>
    <cellStyle name="Currency 4 7 2 3 3 2" xfId="51312" xr:uid="{87D8D6D5-E1F1-474B-970A-99FC5D29A1D4}"/>
    <cellStyle name="Currency 4 7 2 4" xfId="1996" xr:uid="{CB32474B-8215-4A7E-B876-9D9B65382F11}"/>
    <cellStyle name="Currency 4 7 2 4 2" xfId="27800" xr:uid="{A6C058B1-AEEF-4C56-97E6-22BD3521FCAD}"/>
    <cellStyle name="Currency 4 7 2 4 3" xfId="27588" xr:uid="{0B60C8E1-40E4-4927-A25C-C5DB06A6F3F3}"/>
    <cellStyle name="Currency 4 7 2 4 3 2" xfId="54089" xr:uid="{4A233322-DF5C-444C-BE51-102979BEC4D0}"/>
    <cellStyle name="Currency 4 7 2 5" xfId="5000" xr:uid="{3A48F83F-8606-4727-970F-5659239BFB2B}"/>
    <cellStyle name="Currency 4 7 2 5 2" xfId="26406" xr:uid="{E64054C2-2BE7-4FDB-BA38-59C498C807BF}"/>
    <cellStyle name="Currency 4 7 2 5 2 2" xfId="53175" xr:uid="{E6885687-5FDF-4F12-998D-A7E5F3789888}"/>
    <cellStyle name="Currency 4 7 2 5 3" xfId="28242" xr:uid="{DA16098D-8C24-4C6D-83A3-6918ACC537D9}"/>
    <cellStyle name="Currency 4 7 2 5 4" xfId="14295" xr:uid="{8C3BF410-E6DC-4AC3-B21F-C7C9BFD47A43}"/>
    <cellStyle name="Currency 4 7 2 5 4 2" xfId="41533" xr:uid="{33EF29C9-127D-45CA-B497-E6C58B1106C5}"/>
    <cellStyle name="Currency 4 7 2 5 5" xfId="32564" xr:uid="{7B2FED99-9AF3-427C-B4FF-540C132F65A1}"/>
    <cellStyle name="Currency 4 7 2 6" xfId="6748" xr:uid="{B98667F4-B384-442F-B47B-FB245400C062}"/>
    <cellStyle name="Currency 4 7 2 6 2" xfId="27705" xr:uid="{F5A22104-190A-4F1E-9D38-FB6B40C4A744}"/>
    <cellStyle name="Currency 4 7 2 6 2 2" xfId="54183" xr:uid="{94BE1B81-AE9D-4DB6-B381-1E222577B951}"/>
    <cellStyle name="Currency 4 7 2 6 3" xfId="27350" xr:uid="{10844D5B-DF0D-4CA8-BFA7-F6D9B1A8B91B}"/>
    <cellStyle name="Currency 4 7 2 6 4" xfId="17128" xr:uid="{453B333B-3D9D-4395-B01D-1B72F42655AB}"/>
    <cellStyle name="Currency 4 7 2 6 4 2" xfId="44366" xr:uid="{20DFCE34-D710-4DE4-BFC8-7E27B62B8047}"/>
    <cellStyle name="Currency 4 7 2 6 5" xfId="34116" xr:uid="{9AD6082B-A7EF-400E-A600-3F2C1B020DE0}"/>
    <cellStyle name="Currency 4 7 2 7" xfId="9581" xr:uid="{354EB788-75AD-40E9-8DD5-B096FAFF7628}"/>
    <cellStyle name="Currency 4 7 2 7 2" xfId="19961" xr:uid="{EF495519-C629-4EDE-97A5-E21A7BEAF466}"/>
    <cellStyle name="Currency 4 7 2 7 2 2" xfId="47199" xr:uid="{3A171C06-9C02-41E3-BA01-9FD8E247B174}"/>
    <cellStyle name="Currency 4 7 2 7 3" xfId="36949" xr:uid="{4CE3D76E-0885-47E2-BB99-F39F5ECA7C4B}"/>
    <cellStyle name="Currency 4 7 2 8" xfId="22918" xr:uid="{C0C83FAA-7B2F-469F-890C-4E8D1077B389}"/>
    <cellStyle name="Currency 4 7 2 8 2" xfId="50134" xr:uid="{5755900E-1456-46E4-A934-1D2941DFC1A8}"/>
    <cellStyle name="Currency 4 7 2 9" xfId="12722" xr:uid="{CB118716-6E15-4054-8CCF-BFFF4A6F4186}"/>
    <cellStyle name="Currency 4 7 2 9 2" xfId="39960" xr:uid="{E0C358A5-0C23-4BD3-868F-92945C2F3BC2}"/>
    <cellStyle name="Currency 4 7 3" xfId="641" xr:uid="{967FC394-9B62-4988-8E4F-A844A2D4331E}"/>
    <cellStyle name="Currency 4 7 3 10" xfId="29738" xr:uid="{26612F23-BD87-4FB2-8616-C1361D4442D5}"/>
    <cellStyle name="Currency 4 7 3 2" xfId="2000" xr:uid="{84404ADE-F62C-4977-872A-98D5DC4C1985}"/>
    <cellStyle name="Currency 4 7 3 2 2" xfId="28466" xr:uid="{F43EAC81-6385-45CC-B3C2-E18C39504F70}"/>
    <cellStyle name="Currency 4 7 3 2 3" xfId="28027" xr:uid="{E2CD7C97-8876-4D23-9CD3-0C8217C1172A}"/>
    <cellStyle name="Currency 4 7 3 3" xfId="2001" xr:uid="{3A6A6FD6-FA27-4EF0-AC29-4F44168474FF}"/>
    <cellStyle name="Currency 4 7 3 4" xfId="1999" xr:uid="{A27DA983-C5A5-4906-916B-AE83145ECDF9}"/>
    <cellStyle name="Currency 4 7 3 5" xfId="5001" xr:uid="{6E55CB34-99B5-452B-8F25-76BC4AFF2612}"/>
    <cellStyle name="Currency 4 7 3 5 2" xfId="26685" xr:uid="{8F14EEFF-FC9E-417B-8B7B-F7E6C8E61ED6}"/>
    <cellStyle name="Currency 4 7 3 5 2 2" xfId="53385" xr:uid="{48020C58-66A1-447C-A412-AF2D04599EC1}"/>
    <cellStyle name="Currency 4 7 3 5 3" xfId="27721" xr:uid="{6A122855-52D8-412C-AEF9-1AB7656A8D05}"/>
    <cellStyle name="Currency 4 7 3 5 4" xfId="14296" xr:uid="{3CAD1EA8-988A-48AE-87CE-9EF84E544828}"/>
    <cellStyle name="Currency 4 7 3 5 4 2" xfId="41534" xr:uid="{E3614E16-E2C5-41A8-A8EE-C324C2A0B740}"/>
    <cellStyle name="Currency 4 7 3 5 5" xfId="32565" xr:uid="{0C2B4CC2-F0A7-4B6B-97FD-18BBCF56A3B7}"/>
    <cellStyle name="Currency 4 7 3 6" xfId="6749" xr:uid="{4A219D00-9A99-4344-9F91-DABDF67874B4}"/>
    <cellStyle name="Currency 4 7 3 6 2" xfId="17129" xr:uid="{0D16A3D8-169C-4A22-B6BC-34D52B9CFF77}"/>
    <cellStyle name="Currency 4 7 3 6 2 2" xfId="44367" xr:uid="{17FCC89D-130D-40CA-93E9-316044AD19D4}"/>
    <cellStyle name="Currency 4 7 3 6 3" xfId="34117" xr:uid="{B80D45C1-E3DA-4064-A7C8-8D3726D419AE}"/>
    <cellStyle name="Currency 4 7 3 7" xfId="9582" xr:uid="{8457C707-FFD0-4CA2-8C82-627EBE6202D5}"/>
    <cellStyle name="Currency 4 7 3 7 2" xfId="19962" xr:uid="{1570AF9E-AC4B-4E02-975D-A2CB0F7D6262}"/>
    <cellStyle name="Currency 4 7 3 7 2 2" xfId="47200" xr:uid="{B3A800A1-47A1-46A4-A3BD-51D09C810A94}"/>
    <cellStyle name="Currency 4 7 3 7 3" xfId="36950" xr:uid="{383D104A-FD88-40F1-B1F9-71FDF0DD8A40}"/>
    <cellStyle name="Currency 4 7 3 8" xfId="24353" xr:uid="{5DF15D18-6CE2-423A-9FDB-047BE9B40138}"/>
    <cellStyle name="Currency 4 7 3 8 2" xfId="51443" xr:uid="{82C23E4D-DA8B-4A9B-905B-A5C4C4DAAAE8}"/>
    <cellStyle name="Currency 4 7 3 9" xfId="13148" xr:uid="{8273DBAE-7ABA-4608-8484-5853426E8772}"/>
    <cellStyle name="Currency 4 7 3 9 2" xfId="40386" xr:uid="{0754444F-2716-490D-997E-D34FE3DB1981}"/>
    <cellStyle name="Currency 4 7 4" xfId="2002" xr:uid="{78A24635-4CFC-42E3-A68F-D7ABBD29D3EC}"/>
    <cellStyle name="Currency 4 7 4 2" xfId="2351" xr:uid="{765CC41B-00FD-4C66-B4AF-6B9CBC0BC983}"/>
    <cellStyle name="Currency 4 7 4 2 2" xfId="7459" xr:uid="{07B464AB-4EBD-4A79-8DF4-CECDFD834BFC}"/>
    <cellStyle name="Currency 4 7 4 2 2 2" xfId="17839" xr:uid="{9CF3698D-AE20-4CA3-A860-CB0966023D00}"/>
    <cellStyle name="Currency 4 7 4 2 2 2 2" xfId="45077" xr:uid="{B89F0854-C721-4F0E-95F2-C5EAFA532271}"/>
    <cellStyle name="Currency 4 7 4 2 2 3" xfId="34827" xr:uid="{C8A67329-F22B-48E1-A28F-EA1FA9850DE5}"/>
    <cellStyle name="Currency 4 7 4 2 3" xfId="10292" xr:uid="{6CF8962C-A3A1-4214-BFB0-854217315702}"/>
    <cellStyle name="Currency 4 7 4 2 3 2" xfId="20672" xr:uid="{683FF08A-2F9F-475D-8C3D-E5F0968CB183}"/>
    <cellStyle name="Currency 4 7 4 2 3 2 2" xfId="47910" xr:uid="{0F63BE92-8D3E-4D0D-980F-CC7F75936507}"/>
    <cellStyle name="Currency 4 7 4 2 3 3" xfId="37660" xr:uid="{1C2BE65A-84BA-4DC9-882D-3997B5828DC0}"/>
    <cellStyle name="Currency 4 7 4 2 4" xfId="26139" xr:uid="{6AB554BC-CDF3-4B6A-9295-D7F856E68EC0}"/>
    <cellStyle name="Currency 4 7 4 2 4 2" xfId="52975" xr:uid="{E0F0579D-ACD0-4472-A387-07240408223C}"/>
    <cellStyle name="Currency 4 7 4 2 5" xfId="25953" xr:uid="{BAD96F30-2B7D-4276-89C9-66ABE493FAD1}"/>
    <cellStyle name="Currency 4 7 4 2 6" xfId="15006" xr:uid="{17CA013F-117A-4537-A804-1685C9FC260A}"/>
    <cellStyle name="Currency 4 7 4 2 6 2" xfId="42244" xr:uid="{4184145B-F63A-4EBE-BB1B-DEA07EBFB527}"/>
    <cellStyle name="Currency 4 7 4 2 7" xfId="30448" xr:uid="{AE798681-9E59-4081-86EE-20B3139654B1}"/>
    <cellStyle name="Currency 4 7 4 3" xfId="3689" xr:uid="{0603C16D-105A-4C2E-A50E-0B689025BC2E}"/>
    <cellStyle name="Currency 4 7 4 4" xfId="24165" xr:uid="{4DD81F30-9849-4DC1-B594-DCA88FF01444}"/>
    <cellStyle name="Currency 4 7 5" xfId="2003" xr:uid="{D9DF91D5-2BE5-43DD-BB22-A6F27EA1BCC1}"/>
    <cellStyle name="Currency 4 7 5 2" xfId="25301" xr:uid="{A21F19AF-8F48-4E92-8A2B-E06B5939B48D}"/>
    <cellStyle name="Currency 4 7 5 3" xfId="25633" xr:uid="{8395255D-DEBA-4616-A99D-EEA483E12963}"/>
    <cellStyle name="Currency 4 7 5 3 2" xfId="52617" xr:uid="{07CFA515-1393-48F7-B9F3-ADC30EB95647}"/>
    <cellStyle name="Currency 4 7 6" xfId="1995" xr:uid="{FE0B4074-C79F-4634-A9B0-D697B95219CF}"/>
    <cellStyle name="Currency 4 7 6 2" xfId="26176" xr:uid="{0CD1839C-E722-4FC9-B5C1-11466FCCA1C2}"/>
    <cellStyle name="Currency 4 7 6 3" xfId="26644" xr:uid="{5935A805-820E-40B9-A630-3C89FD2EDA71}"/>
    <cellStyle name="Currency 4 7 6 3 2" xfId="53354" xr:uid="{B2ED71E8-7A92-4876-8209-9D365052B7CB}"/>
    <cellStyle name="Currency 4 7 7" xfId="3940" xr:uid="{97E310FC-3984-431C-A35E-DF5441C5F1DA}"/>
    <cellStyle name="Currency 4 7 7 2" xfId="8753" xr:uid="{382C3279-B1A3-411E-AF5C-3383B4B5B53E}"/>
    <cellStyle name="Currency 4 7 7 2 2" xfId="29001" xr:uid="{F68303C4-6488-4481-A959-A7FF772727B5}"/>
    <cellStyle name="Currency 4 7 7 2 2 2" xfId="55258" xr:uid="{B5211D44-2B1A-4E9F-8379-5A0968F1E2E1}"/>
    <cellStyle name="Currency 4 7 7 2 3" xfId="26372" xr:uid="{469F8AAE-8010-4014-91A7-538E9027563A}"/>
    <cellStyle name="Currency 4 7 7 2 4" xfId="19133" xr:uid="{8CAB6C08-D6CA-4E30-A9DC-A97C2C53B9A9}"/>
    <cellStyle name="Currency 4 7 7 2 4 2" xfId="46371" xr:uid="{47E11E4F-A065-47B1-BD71-1188BB33F149}"/>
    <cellStyle name="Currency 4 7 7 2 5" xfId="36121" xr:uid="{7C20CD5B-8CB8-4FA7-A3E7-ED0DDA1596C2}"/>
    <cellStyle name="Currency 4 7 7 3" xfId="11586" xr:uid="{09CF8B28-9E44-4D4A-AD16-E4B92956FA3B}"/>
    <cellStyle name="Currency 4 7 7 3 2" xfId="21966" xr:uid="{8A073C99-8B0C-4A65-B9CA-0FA0BDDA6F66}"/>
    <cellStyle name="Currency 4 7 7 3 2 2" xfId="49204" xr:uid="{571289B8-FB14-4E58-B63F-98ED626FAA01}"/>
    <cellStyle name="Currency 4 7 7 3 3" xfId="38954" xr:uid="{FCF2F676-F767-46C0-9356-AB38268CD962}"/>
    <cellStyle name="Currency 4 7 7 4" xfId="26204" xr:uid="{60472709-05C8-44FA-A824-1F96EA55D807}"/>
    <cellStyle name="Currency 4 7 7 4 2" xfId="53016" xr:uid="{A6399B23-75CF-44CB-9BC5-8944D8A9F178}"/>
    <cellStyle name="Currency 4 7 7 5" xfId="16300" xr:uid="{6E927EA7-1663-41F3-BAED-52ED5A7207D3}"/>
    <cellStyle name="Currency 4 7 7 5 2" xfId="43538" xr:uid="{42FAE872-D0A7-4D94-BCB4-163349CA2D92}"/>
    <cellStyle name="Currency 4 7 7 6" xfId="31742" xr:uid="{947D9E58-7B44-4B03-A215-92D22E1F8F4C}"/>
    <cellStyle name="Currency 4 7 8" xfId="4999" xr:uid="{FBE07419-064D-4552-986B-02C44F2D7096}"/>
    <cellStyle name="Currency 4 7 8 2" xfId="26250" xr:uid="{4E0AB863-6235-46B2-9063-6D9C5B51BB04}"/>
    <cellStyle name="Currency 4 7 8 2 2" xfId="53054" xr:uid="{C35344C6-57DB-40C8-B74E-E3A5F5ECD80D}"/>
    <cellStyle name="Currency 4 7 8 3" xfId="26144" xr:uid="{0F2A6F2B-5724-4083-9975-E6AEC1F4ECF1}"/>
    <cellStyle name="Currency 4 7 8 4" xfId="14294" xr:uid="{4642C827-517C-437E-979B-242B86F16FBF}"/>
    <cellStyle name="Currency 4 7 8 4 2" xfId="41532" xr:uid="{EB007D13-E78D-4B3B-9DE9-4F241B4DF5AF}"/>
    <cellStyle name="Currency 4 7 8 5" xfId="32563" xr:uid="{823658BB-B7E1-46B5-B69F-643716A29707}"/>
    <cellStyle name="Currency 4 7 9" xfId="6747" xr:uid="{AE6E4599-A12A-4FC9-B3C5-AE4089C4CFF1}"/>
    <cellStyle name="Currency 4 7 9 2" xfId="27974" xr:uid="{BC80E4A8-0EAE-44BB-88AE-9C9B6C45F682}"/>
    <cellStyle name="Currency 4 7 9 2 2" xfId="54400" xr:uid="{61B76BF6-5C2E-4397-8C7C-BE0AD031AAE5}"/>
    <cellStyle name="Currency 4 7 9 3" xfId="25964" xr:uid="{09E7DC6F-5AC1-4F51-B0B7-003F42993B2C}"/>
    <cellStyle name="Currency 4 7 9 4" xfId="17127" xr:uid="{CACA4E62-FD26-43C2-BD9F-B205305D2684}"/>
    <cellStyle name="Currency 4 7 9 4 2" xfId="44365" xr:uid="{7EA7D113-B25C-47F5-AE37-5B0D270385CE}"/>
    <cellStyle name="Currency 4 7 9 5" xfId="34115" xr:uid="{379E5337-6456-409B-A1B3-1D0EA4BBCE9A}"/>
    <cellStyle name="Currency 4 8" xfId="642" xr:uid="{91B9D403-B52C-4402-9FD8-7037FFE05221}"/>
    <cellStyle name="Currency 4 8 10" xfId="9583" xr:uid="{76F74011-BB50-46BD-A76D-6EFC18B1DE0E}"/>
    <cellStyle name="Currency 4 8 10 2" xfId="19963" xr:uid="{90F2A44B-4A7B-40A6-8BE5-8CC43B88D5D2}"/>
    <cellStyle name="Currency 4 8 10 2 2" xfId="47201" xr:uid="{89CA7379-237E-45B4-8C77-267D522667EB}"/>
    <cellStyle name="Currency 4 8 10 3" xfId="36951" xr:uid="{E4392099-98E3-4E55-ADDA-11A5E67A3BA4}"/>
    <cellStyle name="Currency 4 8 11" xfId="24311" xr:uid="{9F17ECDA-1881-4A86-B52C-B14C3E9641E3}"/>
    <cellStyle name="Currency 4 8 11 2" xfId="51405" xr:uid="{13EAD601-A310-440F-B291-89152E6AEA35}"/>
    <cellStyle name="Currency 4 8 12" xfId="12565" xr:uid="{D728392F-1BA4-4BA5-92F9-F72DD50F1C3C}"/>
    <cellStyle name="Currency 4 8 12 2" xfId="39803" xr:uid="{7E897D5A-6774-4280-A6A9-A0D907B0F75A}"/>
    <cellStyle name="Currency 4 8 13" xfId="29739" xr:uid="{9C0982BC-6FEC-4DB3-84C7-0FDC7ECFA7FA}"/>
    <cellStyle name="Currency 4 8 2" xfId="643" xr:uid="{9AEE8BBE-30B6-44B6-B5A5-A87DA63036C4}"/>
    <cellStyle name="Currency 4 8 2 10" xfId="29740" xr:uid="{7ACCD0FC-B284-4157-AF9F-2102296A926E}"/>
    <cellStyle name="Currency 4 8 2 2" xfId="2006" xr:uid="{31E4B299-B622-4D3A-A959-9ED9441E53B5}"/>
    <cellStyle name="Currency 4 8 2 2 2" xfId="2939" xr:uid="{0A749DA8-45D0-4950-8733-D30E7A23A87E}"/>
    <cellStyle name="Currency 4 8 2 2 2 2" xfId="8037" xr:uid="{DF28697E-6AFA-4E55-8A02-519CCB71D9CD}"/>
    <cellStyle name="Currency 4 8 2 2 2 2 2" xfId="18417" xr:uid="{ABC32E6E-2043-4FD5-9C47-EE36A15CFD87}"/>
    <cellStyle name="Currency 4 8 2 2 2 2 2 2" xfId="45655" xr:uid="{38C34EB7-D18F-4DA6-887A-3F4674207BE9}"/>
    <cellStyle name="Currency 4 8 2 2 2 2 3" xfId="35405" xr:uid="{A90FE35F-C283-4B78-9F5C-641F936DAFA0}"/>
    <cellStyle name="Currency 4 8 2 2 2 3" xfId="10870" xr:uid="{83B47FB9-ED00-4E17-9AE9-55F1E07AE5D9}"/>
    <cellStyle name="Currency 4 8 2 2 2 3 2" xfId="21250" xr:uid="{14493096-8580-4588-A748-9D39B812B239}"/>
    <cellStyle name="Currency 4 8 2 2 2 3 2 2" xfId="48488" xr:uid="{CB06E3C5-23BF-44D9-B619-8E96FBBD1D9C}"/>
    <cellStyle name="Currency 4 8 2 2 2 3 3" xfId="38238" xr:uid="{88E8ACF6-B5B0-4F0B-AE90-0A4FEE29BD87}"/>
    <cellStyle name="Currency 4 8 2 2 2 4" xfId="27601" xr:uid="{C5A9D097-4DB9-4793-9C26-900154D672FA}"/>
    <cellStyle name="Currency 4 8 2 2 2 4 2" xfId="54100" xr:uid="{1CBAF1BC-9347-4E73-B6AC-555EFCC6698D}"/>
    <cellStyle name="Currency 4 8 2 2 2 5" xfId="26697" xr:uid="{4DB4ED06-9236-491A-8D2C-E877DC378892}"/>
    <cellStyle name="Currency 4 8 2 2 2 6" xfId="15584" xr:uid="{CEAD2431-6ABC-444B-AB7A-3B6BE5127C37}"/>
    <cellStyle name="Currency 4 8 2 2 2 6 2" xfId="42822" xr:uid="{581C0400-EB4D-468A-A1B9-EF80F61EE2FE}"/>
    <cellStyle name="Currency 4 8 2 2 2 7" xfId="31026" xr:uid="{E6CCD660-E62C-48C5-89F8-67999430A730}"/>
    <cellStyle name="Currency 4 8 2 2 3" xfId="3616" xr:uid="{5ADB5923-534B-4CC5-8D6F-B87C7BEBBAF3}"/>
    <cellStyle name="Currency 4 8 2 2 4" xfId="5734" xr:uid="{3EB7DA0D-94E8-4B5D-845E-33B237359188}"/>
    <cellStyle name="Currency 4 8 2 2 5" xfId="24374" xr:uid="{D1EDD7A7-812B-4C4F-B97B-CEE3D3791D62}"/>
    <cellStyle name="Currency 4 8 2 2 5 2" xfId="51461" xr:uid="{7ADD276B-B685-43F8-A4E3-8DE71B4FBC66}"/>
    <cellStyle name="Currency 4 8 2 2 6" xfId="13421" xr:uid="{C10DE0FF-BD7C-461B-85D8-7F82349F2096}"/>
    <cellStyle name="Currency 4 8 2 2 6 2" xfId="40659" xr:uid="{5B5C38A1-ED34-4012-911C-273360E0E649}"/>
    <cellStyle name="Currency 4 8 2 3" xfId="2007" xr:uid="{061E5186-55AC-4024-A5B6-60A5B3283154}"/>
    <cellStyle name="Currency 4 8 2 3 2" xfId="23793" xr:uid="{A9669A38-D8FB-4D5D-B2AC-082715A5EA62}"/>
    <cellStyle name="Currency 4 8 2 3 3" xfId="23153" xr:uid="{88809A40-F5CC-4994-A77E-50382815F50B}"/>
    <cellStyle name="Currency 4 8 2 3 3 2" xfId="50346" xr:uid="{80CF26D2-2417-436C-87D1-21D8E28FF13B}"/>
    <cellStyle name="Currency 4 8 2 4" xfId="2005" xr:uid="{6D200D27-C3EB-4350-BAC8-DBF1369F853F}"/>
    <cellStyle name="Currency 4 8 2 4 2" xfId="28714" xr:uid="{50882E3B-21E1-43EA-881A-DC095F153EF3}"/>
    <cellStyle name="Currency 4 8 2 4 3" xfId="28221" xr:uid="{E746C74E-ED6D-4EA0-AB44-0DD1412014F6}"/>
    <cellStyle name="Currency 4 8 2 4 3 2" xfId="54598" xr:uid="{2A4B0BE9-23C1-4901-AB87-40636FE8F969}"/>
    <cellStyle name="Currency 4 8 2 5" xfId="5003" xr:uid="{EC46E505-BF8B-4D4E-815F-DB95698E59F3}"/>
    <cellStyle name="Currency 4 8 2 5 2" xfId="27219" xr:uid="{93CFDD6B-E36B-4DC6-AB89-230DBB2929B6}"/>
    <cellStyle name="Currency 4 8 2 5 2 2" xfId="53813" xr:uid="{AA125CD9-C6B8-4A4B-BDC7-E1D431C97F77}"/>
    <cellStyle name="Currency 4 8 2 5 3" xfId="25866" xr:uid="{FA3861E1-0B61-45B5-A1AF-95E9F460EA00}"/>
    <cellStyle name="Currency 4 8 2 5 4" xfId="14298" xr:uid="{5BDB4767-DBF6-4507-9437-6FA0ACC984ED}"/>
    <cellStyle name="Currency 4 8 2 5 4 2" xfId="41536" xr:uid="{3B611CDF-469D-4517-8150-73B5EA1A66C7}"/>
    <cellStyle name="Currency 4 8 2 5 5" xfId="32567" xr:uid="{F6620624-E13E-4DA6-9E6F-7F7A5660E32A}"/>
    <cellStyle name="Currency 4 8 2 6" xfId="6751" xr:uid="{694E88F4-59D7-412E-BF3C-F9E12A0E3001}"/>
    <cellStyle name="Currency 4 8 2 6 2" xfId="28034" xr:uid="{F023A7EF-3A28-4A3A-B037-5A04DD571BB4}"/>
    <cellStyle name="Currency 4 8 2 6 2 2" xfId="54448" xr:uid="{EEA143DA-DA52-4DC8-8614-D4E6221E05D3}"/>
    <cellStyle name="Currency 4 8 2 6 3" xfId="26534" xr:uid="{62167BDB-FA68-4C09-B6B3-035EB3313C12}"/>
    <cellStyle name="Currency 4 8 2 6 4" xfId="17131" xr:uid="{F4481794-0186-4B7E-B39D-5B66BCCD3F46}"/>
    <cellStyle name="Currency 4 8 2 6 4 2" xfId="44369" xr:uid="{1819CF2B-221A-4511-A4B8-0DFADFDD0037}"/>
    <cellStyle name="Currency 4 8 2 6 5" xfId="34119" xr:uid="{DDC4F9DB-BAC0-4599-94AA-01EAE4B7BB26}"/>
    <cellStyle name="Currency 4 8 2 7" xfId="9584" xr:uid="{81867D11-59C0-45AB-A745-CEA478C59843}"/>
    <cellStyle name="Currency 4 8 2 7 2" xfId="19964" xr:uid="{447C4CD5-4E1B-4F3F-A047-89FCE9AD48E2}"/>
    <cellStyle name="Currency 4 8 2 7 2 2" xfId="47202" xr:uid="{13740DAB-49DE-42E5-AB93-27EF9B1EBDA5}"/>
    <cellStyle name="Currency 4 8 2 7 3" xfId="36952" xr:uid="{4354E364-1463-4152-9BD3-8F54DA605744}"/>
    <cellStyle name="Currency 4 8 2 8" xfId="24252" xr:uid="{92A85B0C-5D74-48B8-8AAE-ADFFA514C6C5}"/>
    <cellStyle name="Currency 4 8 2 8 2" xfId="51353" xr:uid="{C9B5DAE8-8430-4961-8F43-F483A4D42C34}"/>
    <cellStyle name="Currency 4 8 2 9" xfId="12723" xr:uid="{A8CB8913-7A6A-49D0-81ED-236B117915C5}"/>
    <cellStyle name="Currency 4 8 2 9 2" xfId="39961" xr:uid="{8F6923F2-01C9-4A0F-B565-33499CEB3633}"/>
    <cellStyle name="Currency 4 8 3" xfId="644" xr:uid="{EAEC25B0-E088-485A-86D7-C61A0B61881B}"/>
    <cellStyle name="Currency 4 8 3 10" xfId="29741" xr:uid="{7EFD122B-F052-469B-9521-52A5C6670433}"/>
    <cellStyle name="Currency 4 8 3 2" xfId="2009" xr:uid="{8D696A3B-D52D-4ADD-B9BB-DF36FB9A9ACA}"/>
    <cellStyle name="Currency 4 8 3 2 2" xfId="28617" xr:uid="{470B145B-D887-455C-97FB-42B81C4A987D}"/>
    <cellStyle name="Currency 4 8 3 2 3" xfId="28410" xr:uid="{A6C4342B-2CCC-41A6-9F47-D9C71FD97E28}"/>
    <cellStyle name="Currency 4 8 3 3" xfId="2010" xr:uid="{32A62853-8DFF-4377-85B7-F17DC58C997C}"/>
    <cellStyle name="Currency 4 8 3 4" xfId="2008" xr:uid="{4C370E65-1BFE-49D8-A050-5C7F5CE7D159}"/>
    <cellStyle name="Currency 4 8 3 5" xfId="5004" xr:uid="{AED27DB1-363B-47F2-8589-CEABD276C8F5}"/>
    <cellStyle name="Currency 4 8 3 5 2" xfId="27557" xr:uid="{E1845787-B075-4B21-81B1-9495997A69F9}"/>
    <cellStyle name="Currency 4 8 3 5 2 2" xfId="54063" xr:uid="{EFED398F-942A-47B3-9518-BDA1009A49DB}"/>
    <cellStyle name="Currency 4 8 3 5 3" xfId="26352" xr:uid="{5D78A105-BA0D-4F70-AAFE-361F74BB4B96}"/>
    <cellStyle name="Currency 4 8 3 5 4" xfId="14299" xr:uid="{5D8AB193-8B79-4396-BBC3-740312712C1C}"/>
    <cellStyle name="Currency 4 8 3 5 4 2" xfId="41537" xr:uid="{4ADC534F-B395-4EAC-90B6-505F9834DF88}"/>
    <cellStyle name="Currency 4 8 3 5 5" xfId="32568" xr:uid="{D6ACB81E-EEB9-4B13-B057-DE27F917C038}"/>
    <cellStyle name="Currency 4 8 3 6" xfId="6752" xr:uid="{FC6297E5-E2E1-4F4D-836E-15929E852E92}"/>
    <cellStyle name="Currency 4 8 3 6 2" xfId="17132" xr:uid="{40444648-184A-4728-88FA-FC7AD19D2885}"/>
    <cellStyle name="Currency 4 8 3 6 2 2" xfId="44370" xr:uid="{119502B7-334B-4EEF-B646-B97944C02791}"/>
    <cellStyle name="Currency 4 8 3 6 3" xfId="34120" xr:uid="{63ED21D4-B1DF-446D-A123-805BC5370A1D}"/>
    <cellStyle name="Currency 4 8 3 7" xfId="9585" xr:uid="{F694F96B-7064-4770-9154-848110B662F0}"/>
    <cellStyle name="Currency 4 8 3 7 2" xfId="19965" xr:uid="{6313AA78-BC24-4049-9FE3-3D3EB4723AB9}"/>
    <cellStyle name="Currency 4 8 3 7 2 2" xfId="47203" xr:uid="{AE3840D6-B00A-4D22-A20C-E20C0CD37DFC}"/>
    <cellStyle name="Currency 4 8 3 7 3" xfId="36953" xr:uid="{DFDDE1F3-0557-4172-804C-3469CEEDEB31}"/>
    <cellStyle name="Currency 4 8 3 8" xfId="25319" xr:uid="{1A012B6B-A414-4C09-AD97-ADF5657A4F55}"/>
    <cellStyle name="Currency 4 8 3 8 2" xfId="52324" xr:uid="{50DBDCD8-6492-40A4-99C9-1168B137F87D}"/>
    <cellStyle name="Currency 4 8 3 9" xfId="13149" xr:uid="{6E3A0E32-C077-41D2-B836-437D4E48A4EF}"/>
    <cellStyle name="Currency 4 8 3 9 2" xfId="40387" xr:uid="{39C340BF-207A-437A-B5A9-E3ACED1A1929}"/>
    <cellStyle name="Currency 4 8 4" xfId="2011" xr:uid="{B12842B0-C36C-4DF6-B670-DCC1C0F1FCCF}"/>
    <cellStyle name="Currency 4 8 4 2" xfId="2352" xr:uid="{DB160C73-E51E-4EEF-8861-8DB2424DC6FB}"/>
    <cellStyle name="Currency 4 8 4 2 2" xfId="7460" xr:uid="{A4ED7A1B-D2EF-4B11-B0FC-D73DC13C7037}"/>
    <cellStyle name="Currency 4 8 4 2 2 2" xfId="17840" xr:uid="{19D34F00-3850-4525-B0D5-3CB00D40D4E0}"/>
    <cellStyle name="Currency 4 8 4 2 2 2 2" xfId="45078" xr:uid="{EB89ED3A-B8BE-4B0D-A8D1-CB4EB8B87A9B}"/>
    <cellStyle name="Currency 4 8 4 2 2 3" xfId="34828" xr:uid="{51D0CB03-9527-4393-90D8-2168CB81049C}"/>
    <cellStyle name="Currency 4 8 4 2 3" xfId="10293" xr:uid="{9880166B-B672-4C44-B0F9-AECD0190B84F}"/>
    <cellStyle name="Currency 4 8 4 2 3 2" xfId="20673" xr:uid="{BB2B223F-F115-4C3D-9034-38049FC72BD4}"/>
    <cellStyle name="Currency 4 8 4 2 3 2 2" xfId="47911" xr:uid="{8B8E5FDA-CE72-469F-AC25-3964494E9F07}"/>
    <cellStyle name="Currency 4 8 4 2 3 3" xfId="37661" xr:uid="{CD640A62-BCC6-4FE7-966A-AF9D1E909B71}"/>
    <cellStyle name="Currency 4 8 4 2 4" xfId="28430" xr:uid="{85D7BC26-5BA7-4D52-BD69-5DD755E70F3C}"/>
    <cellStyle name="Currency 4 8 4 2 4 2" xfId="54760" xr:uid="{A0219390-517F-471E-9292-0DBF37788664}"/>
    <cellStyle name="Currency 4 8 4 2 5" xfId="25983" xr:uid="{33B4C6D1-9030-434E-9A64-F4532E1CC13C}"/>
    <cellStyle name="Currency 4 8 4 2 6" xfId="15007" xr:uid="{7C9D7E0B-6A9F-4038-BFA7-AA9D770BDF1F}"/>
    <cellStyle name="Currency 4 8 4 2 6 2" xfId="42245" xr:uid="{A7086290-F337-4526-ADE2-A28A1B406FFE}"/>
    <cellStyle name="Currency 4 8 4 2 7" xfId="30449" xr:uid="{22922E1B-7FBE-4CB3-A310-3E151CE8B1FD}"/>
    <cellStyle name="Currency 4 8 4 3" xfId="2141" xr:uid="{ACE4193F-6BBF-41E8-B711-57677B8B5FDC}"/>
    <cellStyle name="Currency 4 8 4 4" xfId="25575" xr:uid="{940CE6BB-828D-4B13-9FC7-219D74407CBA}"/>
    <cellStyle name="Currency 4 8 5" xfId="2012" xr:uid="{7C7AD73F-CF8E-48BD-B775-C55D80AA6CF4}"/>
    <cellStyle name="Currency 4 8 5 2" xfId="25656" xr:uid="{7EE98BC9-A4D9-4E90-BBD8-430B1B68C887}"/>
    <cellStyle name="Currency 4 8 5 3" xfId="23132" xr:uid="{EEC87924-D7D6-4415-AA04-731F24C774CF}"/>
    <cellStyle name="Currency 4 8 5 3 2" xfId="50329" xr:uid="{03507A2C-04BF-4B7C-953B-955D0B6EA593}"/>
    <cellStyle name="Currency 4 8 6" xfId="2004" xr:uid="{C297C027-4545-472A-A2FB-50D36E03DD97}"/>
    <cellStyle name="Currency 4 8 6 2" xfId="25876" xr:uid="{DDBEDF16-EAA1-4A41-B3D0-6AAAD1BD286C}"/>
    <cellStyle name="Currency 4 8 6 3" xfId="27964" xr:uid="{6CFBBC8B-9C87-4F90-87C7-24EC038D4EF0}"/>
    <cellStyle name="Currency 4 8 6 3 2" xfId="54393" xr:uid="{CA26A7ED-22D3-40B0-B831-234E0619A4C5}"/>
    <cellStyle name="Currency 4 8 7" xfId="3941" xr:uid="{63DD477B-4908-4E47-9C2A-5907A6189249}"/>
    <cellStyle name="Currency 4 8 7 2" xfId="8754" xr:uid="{50507A9D-769F-4153-A65A-520A0D1D1588}"/>
    <cellStyle name="Currency 4 8 7 2 2" xfId="29002" xr:uid="{F1553C42-848A-4176-B0F7-0ADD2B74A739}"/>
    <cellStyle name="Currency 4 8 7 2 2 2" xfId="55259" xr:uid="{22B9362C-B1E2-4B4B-BC8C-574231907300}"/>
    <cellStyle name="Currency 4 8 7 2 3" xfId="28304" xr:uid="{9135CA06-CC0A-4F87-B157-7FEA3A5167AF}"/>
    <cellStyle name="Currency 4 8 7 2 4" xfId="19134" xr:uid="{8873D280-A908-4229-9969-3C84697F525F}"/>
    <cellStyle name="Currency 4 8 7 2 4 2" xfId="46372" xr:uid="{5ED96F13-8151-4A98-AA38-B090D140A977}"/>
    <cellStyle name="Currency 4 8 7 2 5" xfId="36122" xr:uid="{763F4ED8-18D7-4A93-8D1B-85CB4FE1B4E3}"/>
    <cellStyle name="Currency 4 8 7 3" xfId="11587" xr:uid="{CB19AB60-25E9-469B-857A-9ABAF153DC24}"/>
    <cellStyle name="Currency 4 8 7 3 2" xfId="21967" xr:uid="{096686A0-1BA3-4F7E-9614-AF79AA349694}"/>
    <cellStyle name="Currency 4 8 7 3 2 2" xfId="49205" xr:uid="{F3D0F121-FD6A-4D40-A93B-B67D8B7DE1F0}"/>
    <cellStyle name="Currency 4 8 7 3 3" xfId="38955" xr:uid="{5D817796-1A76-4CF0-B6BF-3CA03B336847}"/>
    <cellStyle name="Currency 4 8 7 4" xfId="26329" xr:uid="{3F3BCC0B-D626-48A9-A193-9C03C3741E75}"/>
    <cellStyle name="Currency 4 8 7 4 2" xfId="53118" xr:uid="{A8D7A5A1-1263-4F4A-96E2-EB63BB78CBA1}"/>
    <cellStyle name="Currency 4 8 7 5" xfId="16301" xr:uid="{032575D3-0F4E-45FB-9368-A12CB30B2735}"/>
    <cellStyle name="Currency 4 8 7 5 2" xfId="43539" xr:uid="{965800AF-595A-4984-B9B8-780486FC95D8}"/>
    <cellStyle name="Currency 4 8 7 6" xfId="31743" xr:uid="{EDC4193C-AB07-4CE5-A800-272753C85493}"/>
    <cellStyle name="Currency 4 8 8" xfId="5002" xr:uid="{4DCD93CE-0D34-4855-8670-957ABB754956}"/>
    <cellStyle name="Currency 4 8 8 2" xfId="27801" xr:uid="{0BF5C086-908E-4115-98DB-53D5BFA66AAC}"/>
    <cellStyle name="Currency 4 8 8 2 2" xfId="54264" xr:uid="{812FBD82-2E8B-45B2-8CC6-2B29EDC2134E}"/>
    <cellStyle name="Currency 4 8 8 3" xfId="26170" xr:uid="{0A6552C1-3CDB-4460-9F5F-45AD11ECCB6B}"/>
    <cellStyle name="Currency 4 8 8 4" xfId="14297" xr:uid="{22C03495-61C5-468B-8C67-2E0DD8A67C85}"/>
    <cellStyle name="Currency 4 8 8 4 2" xfId="41535" xr:uid="{F5E06E80-AD3B-4C06-9372-30600B2B640D}"/>
    <cellStyle name="Currency 4 8 8 5" xfId="32566" xr:uid="{065D1418-C94C-4044-85B6-E321EFC62D70}"/>
    <cellStyle name="Currency 4 8 9" xfId="6750" xr:uid="{4F5CC24B-35DC-415C-A718-72B83A8B709B}"/>
    <cellStyle name="Currency 4 8 9 2" xfId="26147" xr:uid="{5D5EFD4E-8FCD-462F-B142-853560C6BF4E}"/>
    <cellStyle name="Currency 4 8 9 2 2" xfId="52980" xr:uid="{8BA1F4FE-E0EA-41EB-B8E5-6A66F0BC2C74}"/>
    <cellStyle name="Currency 4 8 9 3" xfId="28066" xr:uid="{E989D4EB-81E4-4E5E-AA35-39BA6E3429D3}"/>
    <cellStyle name="Currency 4 8 9 4" xfId="17130" xr:uid="{862CC95E-DD49-4D48-91DC-C453D3EAEF26}"/>
    <cellStyle name="Currency 4 8 9 4 2" xfId="44368" xr:uid="{B774FA60-64BD-4529-805B-187CD952FE07}"/>
    <cellStyle name="Currency 4 8 9 5" xfId="34118" xr:uid="{5690F6F3-D24B-4F6A-BE3F-7D0206B9CC25}"/>
    <cellStyle name="Currency 4 9" xfId="645" xr:uid="{001DEE19-8F34-4054-B9FF-188828EB3535}"/>
    <cellStyle name="Currency 4 9 10" xfId="12557" xr:uid="{A7F40FF5-C207-4C6A-8611-74657DE62FC7}"/>
    <cellStyle name="Currency 4 9 10 2" xfId="39795" xr:uid="{41E0E992-717B-464F-9773-AD070A06BB03}"/>
    <cellStyle name="Currency 4 9 11" xfId="29742" xr:uid="{51536C1B-6D04-4274-9757-BF9A7DF606E5}"/>
    <cellStyle name="Currency 4 9 2" xfId="2014" xr:uid="{DCF5DAB8-3ED5-43E8-A783-9520D9633423}"/>
    <cellStyle name="Currency 4 9 2 2" xfId="3158" xr:uid="{77264962-34DE-43A6-A53A-1A2DF8DF27C0}"/>
    <cellStyle name="Currency 4 9 2 2 2" xfId="8219" xr:uid="{A457035D-FD51-4DE9-8363-102BBCADFA45}"/>
    <cellStyle name="Currency 4 9 2 2 2 2" xfId="18599" xr:uid="{EBE25EA6-B0E6-4739-94D5-2C8EA1F78D88}"/>
    <cellStyle name="Currency 4 9 2 2 2 2 2" xfId="45837" xr:uid="{2B2D1148-6551-4CD6-8D3F-3D8E64D56DD6}"/>
    <cellStyle name="Currency 4 9 2 2 2 3" xfId="35587" xr:uid="{0A89ED1B-B0B7-4BE3-84D6-4D4ED281FAFA}"/>
    <cellStyle name="Currency 4 9 2 2 3" xfId="11052" xr:uid="{D1F61462-92A0-4FB1-B908-83C739530084}"/>
    <cellStyle name="Currency 4 9 2 2 3 2" xfId="21432" xr:uid="{89B1EF8D-B3A4-4561-A703-DDEFA656197C}"/>
    <cellStyle name="Currency 4 9 2 2 3 2 2" xfId="48670" xr:uid="{8B657942-9B0D-45BB-8C4B-DC4AEB284E94}"/>
    <cellStyle name="Currency 4 9 2 2 3 3" xfId="38420" xr:uid="{5E1A6821-8F30-4B57-8734-0544C80F46CB}"/>
    <cellStyle name="Currency 4 9 2 2 4" xfId="25645" xr:uid="{AFD68201-8BF4-4E77-8D1C-2F937FB22868}"/>
    <cellStyle name="Currency 4 9 2 2 4 2" xfId="52625" xr:uid="{454DF8F4-0E09-41B9-A12E-B3362BDC2E4F}"/>
    <cellStyle name="Currency 4 9 2 2 5" xfId="27545" xr:uid="{756CA631-95CB-4314-A995-D36BD49E5CAD}"/>
    <cellStyle name="Currency 4 9 2 2 6" xfId="15766" xr:uid="{B6DF9BD4-7BB8-4CBC-95BE-EB5ACA03B5E7}"/>
    <cellStyle name="Currency 4 9 2 2 6 2" xfId="43004" xr:uid="{CC2FB87D-031C-4C47-8F05-88DA3BC7E981}"/>
    <cellStyle name="Currency 4 9 2 2 7" xfId="31208" xr:uid="{68FD1745-F68C-47CE-8A59-B231A4CB8A9B}"/>
    <cellStyle name="Currency 4 9 2 3" xfId="3738" xr:uid="{9B6FFAF2-AA71-4656-AFDC-79E15350381D}"/>
    <cellStyle name="Currency 4 9 2 3 2" xfId="27047" xr:uid="{FF6BFD8A-649B-470D-8E34-C2AF7C27C835}"/>
    <cellStyle name="Currency 4 9 2 3 3" xfId="28351" xr:uid="{9E82F181-EF49-4367-898C-DD0EF3627601}"/>
    <cellStyle name="Currency 4 9 2 3 3 2" xfId="54696" xr:uid="{EFE5266B-8E9B-4324-9155-5F1BF4050426}"/>
    <cellStyle name="Currency 4 9 2 4" xfId="5735" xr:uid="{34DEB241-80B4-4E7B-B938-8731662562B3}"/>
    <cellStyle name="Currency 4 9 2 5" xfId="24305" xr:uid="{0C0DA14C-9D00-4716-8C01-FA7731206CE6}"/>
    <cellStyle name="Currency 4 9 2 5 2" xfId="26945" xr:uid="{DE3A430B-7747-4E9D-8DEC-B4AA9DA3C922}"/>
    <cellStyle name="Currency 4 9 2 5 3" xfId="51399" xr:uid="{0A29188B-1603-4EEA-9113-76CCA4655D12}"/>
    <cellStyle name="Currency 4 9 2 6" xfId="28116" xr:uid="{5B116D5B-B020-4726-8625-98C9F73347ED}"/>
    <cellStyle name="Currency 4 9 2 6 2" xfId="54512" xr:uid="{EA40DC29-16F3-4EB0-8BE9-B88143343E1B}"/>
    <cellStyle name="Currency 4 9 2 7" xfId="13659" xr:uid="{DB31732F-CAFB-49C8-8A4E-6C47968B989B}"/>
    <cellStyle name="Currency 4 9 2 7 2" xfId="40897" xr:uid="{5BC251BC-07BF-4A2C-840D-25F2C4723555}"/>
    <cellStyle name="Currency 4 9 3" xfId="2015" xr:uid="{9870A813-5810-4B1B-BB8B-4A203E70D118}"/>
    <cellStyle name="Currency 4 9 3 2" xfId="2742" xr:uid="{7534045A-7F57-4E8D-9EAE-957132EBA2A0}"/>
    <cellStyle name="Currency 4 9 3 2 2" xfId="7847" xr:uid="{D3BF3BC0-9EAE-4CC6-8DC9-86D19C77E676}"/>
    <cellStyle name="Currency 4 9 3 2 2 2" xfId="18227" xr:uid="{76B759A4-B458-459D-8FA5-967624AD52D7}"/>
    <cellStyle name="Currency 4 9 3 2 2 2 2" xfId="45465" xr:uid="{9B95322D-3992-47CB-A22F-02E119A2FD9E}"/>
    <cellStyle name="Currency 4 9 3 2 2 3" xfId="35215" xr:uid="{3C2D2326-9935-4B10-8717-B02AC122EC79}"/>
    <cellStyle name="Currency 4 9 3 2 3" xfId="10680" xr:uid="{0A2FCD09-A803-4D66-9DAB-C9E16D64FC3C}"/>
    <cellStyle name="Currency 4 9 3 2 3 2" xfId="21060" xr:uid="{C7E4FFEB-D9A1-4D38-858B-23D47B2A2A2D}"/>
    <cellStyle name="Currency 4 9 3 2 3 2 2" xfId="48298" xr:uid="{622307DB-1042-40A5-B0CE-25D23278643D}"/>
    <cellStyle name="Currency 4 9 3 2 3 3" xfId="38048" xr:uid="{F0337FBC-A97A-463A-AE5C-5D8CCF98D22D}"/>
    <cellStyle name="Currency 4 9 3 2 4" xfId="15394" xr:uid="{AD2536BB-D763-4652-9B00-D9654B7C3FD5}"/>
    <cellStyle name="Currency 4 9 3 2 4 2" xfId="42632" xr:uid="{E7056BC2-6D44-4659-80E4-4DCAB9DF2DA5}"/>
    <cellStyle name="Currency 4 9 3 2 5" xfId="30836" xr:uid="{A1DC6BCE-170B-4F4F-BE16-6DF9E54B0C5A}"/>
    <cellStyle name="Currency 4 9 3 3" xfId="3708" xr:uid="{8C96584B-5E53-4EDD-96BC-2193ADF79CBC}"/>
    <cellStyle name="Currency 4 9 3 4" xfId="5736" xr:uid="{EF1C8EDC-5AEC-47E2-9E01-03F43D532C96}"/>
    <cellStyle name="Currency 4 9 3 5" xfId="23337" xr:uid="{BA244BBD-FA2A-4EFB-89C6-9888B0837BFB}"/>
    <cellStyle name="Currency 4 9 3 5 2" xfId="50517" xr:uid="{45899A23-155C-4F65-810B-DC2637DDFDB2}"/>
    <cellStyle name="Currency 4 9 3 6" xfId="13136" xr:uid="{B5B58417-A32D-40D2-924F-E3673B356963}"/>
    <cellStyle name="Currency 4 9 3 6 2" xfId="40374" xr:uid="{CE1432E0-E86B-4FF1-900A-C02AEC62EA1B}"/>
    <cellStyle name="Currency 4 9 4" xfId="2013" xr:uid="{380BD388-3858-45D8-BD03-B47B50DFC63B}"/>
    <cellStyle name="Currency 4 9 4 2" xfId="2344" xr:uid="{4279A6D7-44A5-419C-BFEB-80FE6B6BFD0C}"/>
    <cellStyle name="Currency 4 9 4 2 2" xfId="7452" xr:uid="{07B10BE3-CEA0-421E-A520-2AB3BC3AC4A2}"/>
    <cellStyle name="Currency 4 9 4 2 2 2" xfId="17832" xr:uid="{7C3D69E0-A91B-434B-9AD9-4E27543E4D80}"/>
    <cellStyle name="Currency 4 9 4 2 2 2 2" xfId="45070" xr:uid="{5ECDB841-1D2F-40C3-92BF-3E756F84929E}"/>
    <cellStyle name="Currency 4 9 4 2 2 3" xfId="34820" xr:uid="{0A6E9D3C-4F31-482B-A890-B23398DFE566}"/>
    <cellStyle name="Currency 4 9 4 2 3" xfId="10285" xr:uid="{22B4655D-6BA2-4D3F-A8A1-DFE8A250036E}"/>
    <cellStyle name="Currency 4 9 4 2 3 2" xfId="20665" xr:uid="{A26C0315-1748-4B41-830C-79A24893FDBE}"/>
    <cellStyle name="Currency 4 9 4 2 3 2 2" xfId="47903" xr:uid="{C672E4E5-99FE-4CC9-9B25-5939246525B8}"/>
    <cellStyle name="Currency 4 9 4 2 3 3" xfId="37653" xr:uid="{47BD2EA2-19DA-4B4C-A9D7-38A16BA800BC}"/>
    <cellStyle name="Currency 4 9 4 2 4" xfId="26576" xr:uid="{C47154F6-0721-4DC9-8014-92FE0CAF4086}"/>
    <cellStyle name="Currency 4 9 4 2 4 2" xfId="53301" xr:uid="{A4C444A9-9C4D-4FD4-BE27-E645E725F5FA}"/>
    <cellStyle name="Currency 4 9 4 2 5" xfId="28150" xr:uid="{AB8ABAB6-02BD-435E-B501-4B6D84F77A86}"/>
    <cellStyle name="Currency 4 9 4 2 6" xfId="14999" xr:uid="{51507197-F694-4F02-8467-704340C7368D}"/>
    <cellStyle name="Currency 4 9 4 2 6 2" xfId="42237" xr:uid="{F701C68A-E2BA-4189-8EB2-733B70A603C0}"/>
    <cellStyle name="Currency 4 9 4 2 7" xfId="30441" xr:uid="{507D49BB-10D0-4F04-8231-8B4C2EEF3596}"/>
    <cellStyle name="Currency 4 9 4 3" xfId="3697" xr:uid="{F2B22039-DD92-4273-8E90-BF7204F670F4}"/>
    <cellStyle name="Currency 4 9 4 4" xfId="24017" xr:uid="{84D34AF3-4BD5-452B-9DA9-0AA74A8CEBD3}"/>
    <cellStyle name="Currency 4 9 5" xfId="3879" xr:uid="{C1445D89-D2ED-446C-8C2C-7DA9FCDF98A6}"/>
    <cellStyle name="Currency 4 9 5 2" xfId="8693" xr:uid="{2A07D21C-F27E-4E1F-8F50-F1B157427D3E}"/>
    <cellStyle name="Currency 4 9 5 2 2" xfId="28994" xr:uid="{D3D9227E-1A06-4E8F-8B7E-556330707E13}"/>
    <cellStyle name="Currency 4 9 5 2 2 2" xfId="55251" xr:uid="{55CD3335-964E-40B7-B468-5CEC3592EB7E}"/>
    <cellStyle name="Currency 4 9 5 2 3" xfId="27892" xr:uid="{1426BA72-64FE-40CB-A662-ACD8EE9CCBC5}"/>
    <cellStyle name="Currency 4 9 5 2 4" xfId="19073" xr:uid="{7FEC3CCF-A17A-4317-92EC-2DFC142F6282}"/>
    <cellStyle name="Currency 4 9 5 2 4 2" xfId="46311" xr:uid="{D132700F-24D2-48AC-A3E8-E6A26EBF347D}"/>
    <cellStyle name="Currency 4 9 5 2 5" xfId="36061" xr:uid="{4D39B952-8396-4735-93DC-AF8A498D3DEE}"/>
    <cellStyle name="Currency 4 9 5 3" xfId="11526" xr:uid="{92B82452-A7D0-4F1A-8203-ECBAF9D8C0E5}"/>
    <cellStyle name="Currency 4 9 5 3 2" xfId="21906" xr:uid="{ABDC5940-A7E0-4EC8-8D54-139E6A05A5C8}"/>
    <cellStyle name="Currency 4 9 5 3 2 2" xfId="49144" xr:uid="{7101BB2A-0651-4FC5-8AFF-43665958993B}"/>
    <cellStyle name="Currency 4 9 5 3 3" xfId="38894" xr:uid="{341014C3-915F-4561-8104-FA695B0324ED}"/>
    <cellStyle name="Currency 4 9 5 4" xfId="25787" xr:uid="{8B6EA29A-3ABD-42FF-8D48-76BB3F2D1E1D}"/>
    <cellStyle name="Currency 4 9 5 4 2" xfId="52730" xr:uid="{1519757F-BFE6-4AFD-89F4-2F536A64933B}"/>
    <cellStyle name="Currency 4 9 5 5" xfId="16240" xr:uid="{B5C3D03B-A4EA-4DE1-B3DF-59CB59603807}"/>
    <cellStyle name="Currency 4 9 5 5 2" xfId="43478" xr:uid="{D0FE0137-DBD4-4AB3-B63C-A0B8C9AC3A81}"/>
    <cellStyle name="Currency 4 9 5 6" xfId="31682" xr:uid="{544730DF-D6C7-42E8-88CF-8F2447EC736B}"/>
    <cellStyle name="Currency 4 9 6" xfId="5005" xr:uid="{49F36B00-560A-4BA3-9FC3-761A1EA1BE9B}"/>
    <cellStyle name="Currency 4 9 6 2" xfId="28219" xr:uid="{0FF8B470-2168-44FE-89AB-548C51C64F73}"/>
    <cellStyle name="Currency 4 9 6 2 2" xfId="54596" xr:uid="{D126D43B-2E53-411D-A29A-1F44AF6C1711}"/>
    <cellStyle name="Currency 4 9 6 3" xfId="28763" xr:uid="{847D16C5-9BEF-4F1F-BD73-54AE75830AAA}"/>
    <cellStyle name="Currency 4 9 6 4" xfId="14300" xr:uid="{0E512ACA-B289-4B8F-8C17-46AA15668FE6}"/>
    <cellStyle name="Currency 4 9 6 4 2" xfId="41538" xr:uid="{33AE6DBF-5F76-4BF0-B5E6-95CD24C9E4F4}"/>
    <cellStyle name="Currency 4 9 6 5" xfId="32569" xr:uid="{821BC4E3-0353-4B54-B0FF-60049DB2A84F}"/>
    <cellStyle name="Currency 4 9 7" xfId="6753" xr:uid="{98284492-7F62-4C8C-AD4C-CD31161A749D}"/>
    <cellStyle name="Currency 4 9 7 2" xfId="26058" xr:uid="{C706FCD9-7E1E-473B-9400-820D5793F0F6}"/>
    <cellStyle name="Currency 4 9 7 2 2" xfId="52915" xr:uid="{D3EA25D0-3DAC-45DF-BB79-0BAB63E213DB}"/>
    <cellStyle name="Currency 4 9 7 3" xfId="26711" xr:uid="{9BD70908-ADA6-42EE-AA05-CE81BFA164C4}"/>
    <cellStyle name="Currency 4 9 7 4" xfId="17133" xr:uid="{A37F71AE-94B9-444A-BAF1-C34788BE295F}"/>
    <cellStyle name="Currency 4 9 7 4 2" xfId="44371" xr:uid="{E8B9B7C9-BC6D-421F-955F-C6C4AC524E87}"/>
    <cellStyle name="Currency 4 9 7 5" xfId="34121" xr:uid="{5223C79D-8B78-4527-BDCD-70C9C5111E23}"/>
    <cellStyle name="Currency 4 9 8" xfId="9586" xr:uid="{D15AA914-EC27-4EDA-9965-97DE01253543}"/>
    <cellStyle name="Currency 4 9 8 2" xfId="19966" xr:uid="{80D50999-2B2D-43B8-860E-8226FA4CD115}"/>
    <cellStyle name="Currency 4 9 8 2 2" xfId="47204" xr:uid="{88D73D4D-3B70-4980-B1F3-A4B844A4DA7B}"/>
    <cellStyle name="Currency 4 9 8 3" xfId="36954" xr:uid="{FE1C7CD8-AA9F-4651-86D9-AE5739D572E7}"/>
    <cellStyle name="Currency 4 9 9" xfId="24587" xr:uid="{921A936D-20DA-4339-A4A3-CA50E3032D32}"/>
    <cellStyle name="Currency 4 9 9 2" xfId="51656" xr:uid="{E30F2617-7BF9-48DE-B608-FD6ACAAA3112}"/>
    <cellStyle name="Currency 5" xfId="646" xr:uid="{2E65DC6B-09B1-4A5D-8158-64CCCD06304C}"/>
    <cellStyle name="Currency 5 10" xfId="5006" xr:uid="{D8E9C580-CB37-4A28-8F22-66C154D781B2}"/>
    <cellStyle name="Currency 5 10 2" xfId="26278" xr:uid="{E8E63FE2-6872-4D81-8445-9DD2C3B3BC9B}"/>
    <cellStyle name="Currency 5 10 2 2" xfId="53078" xr:uid="{968AA6C7-006B-4EDB-B4B1-9B0A0DBE962F}"/>
    <cellStyle name="Currency 5 10 3" xfId="26475" xr:uid="{43D46D94-90A9-46C1-BCE8-D35E5D4CBD48}"/>
    <cellStyle name="Currency 5 10 4" xfId="14301" xr:uid="{9A351913-B46F-450C-88BB-6750FF9A97EA}"/>
    <cellStyle name="Currency 5 10 4 2" xfId="41539" xr:uid="{32B2DCD1-43CF-465D-8E6B-AF7F2C50DD4C}"/>
    <cellStyle name="Currency 5 10 5" xfId="32570" xr:uid="{943FF917-5150-40F0-8FE1-08689BE067C3}"/>
    <cellStyle name="Currency 5 11" xfId="6754" xr:uid="{EBD167DC-4C68-4887-8744-63680068B552}"/>
    <cellStyle name="Currency 5 11 2" xfId="17134" xr:uid="{5F80C326-DE36-423B-A9AC-394DDF009707}"/>
    <cellStyle name="Currency 5 11 2 2" xfId="44372" xr:uid="{831242BB-346D-41BF-8FE9-E079B14B6E10}"/>
    <cellStyle name="Currency 5 11 3" xfId="34122" xr:uid="{6F0713E4-B670-4444-ABAB-D80F37F77519}"/>
    <cellStyle name="Currency 5 12" xfId="9587" xr:uid="{B7708632-91EA-4655-8B02-142481DF4518}"/>
    <cellStyle name="Currency 5 12 2" xfId="19967" xr:uid="{AC2E57AE-51C5-4B3D-B9E1-001731D68267}"/>
    <cellStyle name="Currency 5 12 2 2" xfId="47205" xr:uid="{2D68C52B-7684-4CCF-9CE9-BF3838C49CDD}"/>
    <cellStyle name="Currency 5 12 3" xfId="36955" xr:uid="{004569CC-0289-4F38-8837-55BEC6EB78FD}"/>
    <cellStyle name="Currency 5 13" xfId="23127" xr:uid="{7A14BD62-7FE2-412F-8BA9-8E899A4635FC}"/>
    <cellStyle name="Currency 5 13 2" xfId="50326" xr:uid="{4393E8A5-479D-4800-876A-6BF4BA0A68CE}"/>
    <cellStyle name="Currency 5 14" xfId="12440" xr:uid="{5D10AEDA-F0F3-43E0-B5E2-11B402C90505}"/>
    <cellStyle name="Currency 5 14 2" xfId="39678" xr:uid="{FEF9CA33-69AC-4A8E-A386-DCBDAA42C99B}"/>
    <cellStyle name="Currency 5 15" xfId="29743" xr:uid="{FAB96BFF-C81D-4113-9403-89DCF666A805}"/>
    <cellStyle name="Currency 5 2" xfId="647" xr:uid="{6CD36982-2973-4719-AAD5-7C1667FA2D95}"/>
    <cellStyle name="Currency 5 2 10" xfId="6755" xr:uid="{24F8873D-54A8-41E9-8F8A-9317D5CBC3F5}"/>
    <cellStyle name="Currency 5 2 10 2" xfId="17135" xr:uid="{AF4C3B3F-FE7E-46B5-B8A7-F20E0B6F9D83}"/>
    <cellStyle name="Currency 5 2 10 2 2" xfId="44373" xr:uid="{92B95D48-FFE5-4AA7-9BA5-714CA2352E0D}"/>
    <cellStyle name="Currency 5 2 10 3" xfId="34123" xr:uid="{4BAADC52-8D62-48BB-B6CD-03C277416C2D}"/>
    <cellStyle name="Currency 5 2 11" xfId="9588" xr:uid="{45B8FA21-8105-41F7-9E5D-435AD780E396}"/>
    <cellStyle name="Currency 5 2 11 2" xfId="19968" xr:uid="{4A0CE0AB-EB47-420A-BB94-9EB516AFF0B5}"/>
    <cellStyle name="Currency 5 2 11 2 2" xfId="47206" xr:uid="{1588955C-92E0-4E6B-90FA-20CE17FB41C5}"/>
    <cellStyle name="Currency 5 2 11 3" xfId="36956" xr:uid="{3E91A6AA-A334-4E72-80CA-AF402B92F23C}"/>
    <cellStyle name="Currency 5 2 12" xfId="22863" xr:uid="{4558EB8C-2EF8-4DE4-85BD-A995CE17D982}"/>
    <cellStyle name="Currency 5 2 12 2" xfId="50083" xr:uid="{1D644B5E-964C-40CF-96F5-F9506257B7C3}"/>
    <cellStyle name="Currency 5 2 13" xfId="12500" xr:uid="{C6B4573D-445C-4592-8AA3-C027B6815E27}"/>
    <cellStyle name="Currency 5 2 13 2" xfId="39738" xr:uid="{AEFBC7F4-96AF-4E8B-8FF8-1F25E42653B4}"/>
    <cellStyle name="Currency 5 2 14" xfId="29744" xr:uid="{B27759C6-770E-4026-8BC1-04AF8D17C3EE}"/>
    <cellStyle name="Currency 5 2 2" xfId="648" xr:uid="{C5E4153A-EC33-47A3-AE4E-2AAF5D5A0777}"/>
    <cellStyle name="Currency 5 2 2 10" xfId="9589" xr:uid="{FE9BDC58-9A0F-4DE3-B618-A8BC9ECF2DB7}"/>
    <cellStyle name="Currency 5 2 2 10 2" xfId="19969" xr:uid="{4C28654D-83ED-414C-BE10-78647D1F812F}"/>
    <cellStyle name="Currency 5 2 2 10 2 2" xfId="47207" xr:uid="{3693501B-4519-4DFA-99CC-9AF20E1171BC}"/>
    <cellStyle name="Currency 5 2 2 10 3" xfId="36957" xr:uid="{84C9C6AE-CDE8-4E0A-AF12-89DA3DAA24FE}"/>
    <cellStyle name="Currency 5 2 2 11" xfId="25408" xr:uid="{AF5DBED1-CE1E-405E-B84A-F22600B211AA}"/>
    <cellStyle name="Currency 5 2 2 11 2" xfId="52406" xr:uid="{FCE03BEB-F26C-429F-9A2F-3C784D82D69F}"/>
    <cellStyle name="Currency 5 2 2 12" xfId="12567" xr:uid="{7A889422-EB4E-481A-B670-CE906080CA88}"/>
    <cellStyle name="Currency 5 2 2 12 2" xfId="39805" xr:uid="{9295D570-2AD0-4B0A-9CD5-50DD107E2021}"/>
    <cellStyle name="Currency 5 2 2 13" xfId="29745" xr:uid="{932E6290-69D4-48FE-9D6B-4EC1DA415FE7}"/>
    <cellStyle name="Currency 5 2 2 2" xfId="2019" xr:uid="{CF52F811-B5F8-46C0-803D-7C326B7D8416}"/>
    <cellStyle name="Currency 5 2 2 2 2" xfId="3160" xr:uid="{FE132C4E-10E0-4665-9021-F89B1E999FA6}"/>
    <cellStyle name="Currency 5 2 2 2 2 2" xfId="6207" xr:uid="{0D279274-276A-4CD8-A1A0-481534F79313}"/>
    <cellStyle name="Currency 5 2 2 2 2 2 2" xfId="25886" xr:uid="{2DC82C5D-7D01-46B8-8E03-2B3C92955150}"/>
    <cellStyle name="Currency 5 2 2 2 2 2 3" xfId="26714" xr:uid="{F1831BBB-9AB9-4D5E-9A1F-B30A0375CF4F}"/>
    <cellStyle name="Currency 5 2 2 2 2 2 3 2" xfId="53411" xr:uid="{12E9BD7F-4781-4E82-B675-FC6616FF2656}"/>
    <cellStyle name="Currency 5 2 2 2 2 2 4" xfId="15768" xr:uid="{618807AE-D28A-4B48-924A-C4E55FADDEDC}"/>
    <cellStyle name="Currency 5 2 2 2 2 2 4 2" xfId="43006" xr:uid="{F2EB8F8F-A1B5-4472-A32B-4D8BE5E06796}"/>
    <cellStyle name="Currency 5 2 2 2 2 2 5" xfId="33575" xr:uid="{58693F0B-8BA9-49E1-A469-4CFA7A595E26}"/>
    <cellStyle name="Currency 5 2 2 2 2 3" xfId="8221" xr:uid="{99AC2E14-B511-443A-9349-C0CAA73D3787}"/>
    <cellStyle name="Currency 5 2 2 2 2 3 2" xfId="18601" xr:uid="{4D8FDF23-5A51-460D-BC8D-2F701B69D1AE}"/>
    <cellStyle name="Currency 5 2 2 2 2 3 2 2" xfId="45839" xr:uid="{0FB9584B-4CEE-4471-A115-04990B196A56}"/>
    <cellStyle name="Currency 5 2 2 2 2 3 3" xfId="35589" xr:uid="{8437D1FE-AD19-46F9-BDDC-AE3F0131F0E5}"/>
    <cellStyle name="Currency 5 2 2 2 2 4" xfId="11054" xr:uid="{F47E08E4-0DB2-4795-A097-352BFD83C9A6}"/>
    <cellStyle name="Currency 5 2 2 2 2 4 2" xfId="21434" xr:uid="{1E636CD5-CE2A-49F0-B149-28948DA60055}"/>
    <cellStyle name="Currency 5 2 2 2 2 4 2 2" xfId="48672" xr:uid="{8CB7C0AF-4725-4BB2-95E8-43F4B3A0F17F}"/>
    <cellStyle name="Currency 5 2 2 2 2 4 3" xfId="38422" xr:uid="{BFC477FB-C084-48C8-8228-41C21FF17A09}"/>
    <cellStyle name="Currency 5 2 2 2 2 5" xfId="23984" xr:uid="{F133AFEE-B329-494F-8565-553FD503EE09}"/>
    <cellStyle name="Currency 5 2 2 2 2 5 2" xfId="51107" xr:uid="{46A61C8B-14DD-43D0-9AAF-6E68386F5638}"/>
    <cellStyle name="Currency 5 2 2 2 2 6" xfId="27654" xr:uid="{948B1577-3372-4C0A-AEBD-DF26C0269D8C}"/>
    <cellStyle name="Currency 5 2 2 2 2 7" xfId="13661" xr:uid="{E41197D3-0864-4255-9681-29AB429DEAEE}"/>
    <cellStyle name="Currency 5 2 2 2 2 7 2" xfId="40899" xr:uid="{46DB946C-7513-4005-A801-862BE0470BD9}"/>
    <cellStyle name="Currency 5 2 2 2 2 8" xfId="31210" xr:uid="{B5B4B529-D7DA-4A76-A240-C645E5C1CC4C}"/>
    <cellStyle name="Currency 5 2 2 2 3" xfId="2753" xr:uid="{CA036517-D780-436C-A9A0-A7A96CE80586}"/>
    <cellStyle name="Currency 5 2 2 2 3 2" xfId="7858" xr:uid="{F3D5027A-B48F-40FE-9496-3D07CBE84FDB}"/>
    <cellStyle name="Currency 5 2 2 2 3 2 2" xfId="28316" xr:uid="{96CCABA0-4116-4AA2-8797-5C345DC2A428}"/>
    <cellStyle name="Currency 5 2 2 2 3 2 2 2" xfId="54664" xr:uid="{F9D4BA85-B5BA-4D87-A9E3-E1A51EDA2502}"/>
    <cellStyle name="Currency 5 2 2 2 3 2 3" xfId="27920" xr:uid="{6D4D6A5A-E32E-4C68-A384-4FD636A2394A}"/>
    <cellStyle name="Currency 5 2 2 2 3 2 4" xfId="18238" xr:uid="{83551D07-7DA5-459E-AFA1-2A062E93DCB7}"/>
    <cellStyle name="Currency 5 2 2 2 3 2 4 2" xfId="45476" xr:uid="{B6573156-0E8A-4EF2-B86B-AF69237BD12A}"/>
    <cellStyle name="Currency 5 2 2 2 3 2 5" xfId="35226" xr:uid="{B72ED287-6B12-472E-AEBC-5A67B5EAB328}"/>
    <cellStyle name="Currency 5 2 2 2 3 3" xfId="10691" xr:uid="{B09A370A-5B8A-4922-8CE9-F9BA4B64A905}"/>
    <cellStyle name="Currency 5 2 2 2 3 3 2" xfId="21071" xr:uid="{0F3E1811-B83F-4F96-9A8C-B1FA08D946C8}"/>
    <cellStyle name="Currency 5 2 2 2 3 3 2 2" xfId="48309" xr:uid="{36E0B302-ED82-4CBD-B386-8348E9FF5600}"/>
    <cellStyle name="Currency 5 2 2 2 3 3 3" xfId="38059" xr:uid="{850DC483-16DE-4DE4-8B17-CC4C087E5F34}"/>
    <cellStyle name="Currency 5 2 2 2 3 4" xfId="23342" xr:uid="{A82D0077-BFF2-454B-9E6C-A9CA37616C6D}"/>
    <cellStyle name="Currency 5 2 2 2 3 4 2" xfId="50522" xr:uid="{4F5C01E4-F6EA-4BED-AFF9-DBCFD776F539}"/>
    <cellStyle name="Currency 5 2 2 2 3 5" xfId="15405" xr:uid="{608D738B-44F9-43A8-87C5-20659EAD1EB1}"/>
    <cellStyle name="Currency 5 2 2 2 3 5 2" xfId="42643" xr:uid="{17C345BC-5E77-469B-A6F4-A5F5A7EDA282}"/>
    <cellStyle name="Currency 5 2 2 2 3 6" xfId="30847" xr:uid="{651B4788-D66C-4C6D-92D4-774B77E61548}"/>
    <cellStyle name="Currency 5 2 2 2 4" xfId="2100" xr:uid="{21C3E7C6-7B61-49EE-A0EF-A392C768F996}"/>
    <cellStyle name="Currency 5 2 2 2 4 2" xfId="26868" xr:uid="{8E3EF8A2-B73D-4692-A810-D9FD5912AC4D}"/>
    <cellStyle name="Currency 5 2 2 2 4 3" xfId="28477" xr:uid="{6D4E89B5-8BC3-4A2E-99D0-A56C3F664DFF}"/>
    <cellStyle name="Currency 5 2 2 2 4 3 2" xfId="54796" xr:uid="{D39575A2-87F8-449A-8190-6D4FE6790F42}"/>
    <cellStyle name="Currency 5 2 2 2 5" xfId="4330" xr:uid="{C9879E4D-B9FC-476A-94FB-79D231C6C264}"/>
    <cellStyle name="Currency 5 2 2 2 5 2" xfId="9083" xr:uid="{E596ADB6-B35D-4B96-BA71-91B3D6E77B5B}"/>
    <cellStyle name="Currency 5 2 2 2 5 2 2" xfId="19463" xr:uid="{5A6D001C-BBAF-46A6-ACFF-89FDFFF835E5}"/>
    <cellStyle name="Currency 5 2 2 2 5 2 2 2" xfId="46701" xr:uid="{F294A534-A792-4798-AAEE-39C38E474415}"/>
    <cellStyle name="Currency 5 2 2 2 5 2 3" xfId="36451" xr:uid="{1233B8D4-7E9F-4EC9-AF8D-578AC9410B95}"/>
    <cellStyle name="Currency 5 2 2 2 5 3" xfId="11916" xr:uid="{3FE151A8-1DAE-44D7-AF42-0C86FCF0BA54}"/>
    <cellStyle name="Currency 5 2 2 2 5 3 2" xfId="22296" xr:uid="{2FB11E3D-837A-41C6-AD0E-23D650A6B673}"/>
    <cellStyle name="Currency 5 2 2 2 5 3 2 2" xfId="49534" xr:uid="{75091F72-EF54-4D01-BDE0-271D04298EA6}"/>
    <cellStyle name="Currency 5 2 2 2 5 3 3" xfId="39284" xr:uid="{00713B1A-F553-42BA-B310-C464FAB8C52D}"/>
    <cellStyle name="Currency 5 2 2 2 5 4" xfId="26441" xr:uid="{1817E1E5-8494-4505-85D0-41AF4C69461C}"/>
    <cellStyle name="Currency 5 2 2 2 5 4 2" xfId="53199" xr:uid="{6D7FC2C4-7E13-45C3-B47E-22EF2D5BF226}"/>
    <cellStyle name="Currency 5 2 2 2 5 5" xfId="26882" xr:uid="{C92DF62C-6414-4523-BCEC-FDC0A8C0AA46}"/>
    <cellStyle name="Currency 5 2 2 2 5 6" xfId="16630" xr:uid="{62316FD6-BA2E-4EE5-AF63-6B5974313CB3}"/>
    <cellStyle name="Currency 5 2 2 2 5 6 2" xfId="43868" xr:uid="{99DA84D4-504D-4E98-AA7E-0014E47E1B03}"/>
    <cellStyle name="Currency 5 2 2 2 5 7" xfId="32072" xr:uid="{9F5D7F62-27C2-44C2-BD3B-44D3C12F2BC7}"/>
    <cellStyle name="Currency 5 2 2 2 6" xfId="5739" xr:uid="{CDAACACA-941A-46F7-87F4-80BC6F760B87}"/>
    <cellStyle name="Currency 5 2 2 2 7" xfId="24599" xr:uid="{2227E125-5498-4F9A-B372-12D5B1A912B8}"/>
    <cellStyle name="Currency 5 2 2 2 7 2" xfId="51667" xr:uid="{3FE5A3C8-98FC-46B1-9DC5-F68ED4F10695}"/>
    <cellStyle name="Currency 5 2 2 2 8" xfId="13152" xr:uid="{EBA7BA2B-97C4-4468-B9F1-3031E405D880}"/>
    <cellStyle name="Currency 5 2 2 2 8 2" xfId="40390" xr:uid="{40A301F7-2156-4801-A853-699F5013EB0D}"/>
    <cellStyle name="Currency 5 2 2 3" xfId="2020" xr:uid="{11DC3B76-6F21-4600-A625-6B5DC428AA8E}"/>
    <cellStyle name="Currency 5 2 2 3 2" xfId="3161" xr:uid="{98824E68-75F7-49D9-A2B8-FCE15E550E32}"/>
    <cellStyle name="Currency 5 2 2 3 2 2" xfId="8222" xr:uid="{B7D02275-2BD7-48D1-841F-158344E7D907}"/>
    <cellStyle name="Currency 5 2 2 3 2 2 2" xfId="28889" xr:uid="{65F3C9AD-8001-4207-8A1A-689B674E795B}"/>
    <cellStyle name="Currency 5 2 2 3 2 2 2 2" xfId="55146" xr:uid="{A241446C-7CA2-4D28-8673-91C8392126E3}"/>
    <cellStyle name="Currency 5 2 2 3 2 2 3" xfId="26141" xr:uid="{E5D9F947-39C4-4F41-87AD-FF9DD4A3A511}"/>
    <cellStyle name="Currency 5 2 2 3 2 2 4" xfId="18602" xr:uid="{142C1BB4-551B-4A3A-9D94-E22E387CDEE5}"/>
    <cellStyle name="Currency 5 2 2 3 2 2 4 2" xfId="45840" xr:uid="{EC263C5D-EB0E-463E-A582-AF49BE96392E}"/>
    <cellStyle name="Currency 5 2 2 3 2 2 5" xfId="35590" xr:uid="{03DF371A-7460-4828-9779-96C5465E63F0}"/>
    <cellStyle name="Currency 5 2 2 3 2 3" xfId="11055" xr:uid="{A2635839-4648-418A-BFA3-511ED06A7789}"/>
    <cellStyle name="Currency 5 2 2 3 2 3 2" xfId="21435" xr:uid="{D729D0C8-6CF9-44A4-9D32-6C9FDD9C812E}"/>
    <cellStyle name="Currency 5 2 2 3 2 3 2 2" xfId="48673" xr:uid="{8A1464BD-5804-42D9-A7EA-F56375F4E031}"/>
    <cellStyle name="Currency 5 2 2 3 2 3 3" xfId="38423" xr:uid="{1E0EA580-3309-4D67-8874-13A9B2CF0F84}"/>
    <cellStyle name="Currency 5 2 2 3 2 4" xfId="23617" xr:uid="{099952BF-BD9E-45D9-9A63-684709818517}"/>
    <cellStyle name="Currency 5 2 2 3 2 4 2" xfId="50781" xr:uid="{9168E3C1-2132-4A14-9565-496D720A45D6}"/>
    <cellStyle name="Currency 5 2 2 3 2 5" xfId="15769" xr:uid="{26BA050A-8D8E-4F06-A716-0704933D715B}"/>
    <cellStyle name="Currency 5 2 2 3 2 5 2" xfId="43007" xr:uid="{617DE8C3-C1D6-4CF8-9207-B0923182B393}"/>
    <cellStyle name="Currency 5 2 2 3 2 6" xfId="31211" xr:uid="{1B4B736F-19E8-43C3-8FE3-1F4CEC3DEFA8}"/>
    <cellStyle name="Currency 5 2 2 3 3" xfId="3601" xr:uid="{E83F0536-AD88-47FE-BF4C-82E00006039E}"/>
    <cellStyle name="Currency 5 2 2 3 4" xfId="4486" xr:uid="{A1277258-F128-4D81-BF85-8EDDF589F4FA}"/>
    <cellStyle name="Currency 5 2 2 3 4 2" xfId="9239" xr:uid="{BFABF106-4C60-49A5-8CA0-C307C429F8A7}"/>
    <cellStyle name="Currency 5 2 2 3 4 2 2" xfId="19619" xr:uid="{E910742A-94EC-49D8-9712-44A83FFF146E}"/>
    <cellStyle name="Currency 5 2 2 3 4 2 2 2" xfId="46857" xr:uid="{43DB1875-3ADC-406E-AEE0-59D6895A346C}"/>
    <cellStyle name="Currency 5 2 2 3 4 2 3" xfId="36607" xr:uid="{7A450033-805E-4345-A620-BD5F23A6AAE0}"/>
    <cellStyle name="Currency 5 2 2 3 4 3" xfId="12072" xr:uid="{E33CC5B5-DC20-4C25-91D6-87B53AB4B76A}"/>
    <cellStyle name="Currency 5 2 2 3 4 3 2" xfId="22452" xr:uid="{479A8C6C-7952-4EB7-8D49-C8A0A4E4D4E6}"/>
    <cellStyle name="Currency 5 2 2 3 4 3 2 2" xfId="49690" xr:uid="{1337FD5D-2753-438A-A88F-AEA8DF031346}"/>
    <cellStyle name="Currency 5 2 2 3 4 3 3" xfId="39440" xr:uid="{90A14FBD-E20A-406E-86E3-E8F69A767E66}"/>
    <cellStyle name="Currency 5 2 2 3 4 4" xfId="16786" xr:uid="{DAC771EC-D2A1-49E3-9CC1-2F1D4B631B65}"/>
    <cellStyle name="Currency 5 2 2 3 4 4 2" xfId="44024" xr:uid="{8350F841-7A4B-47E8-996A-61BBAA61083A}"/>
    <cellStyle name="Currency 5 2 2 3 4 5" xfId="32228" xr:uid="{9F445269-7E18-4ABF-BFD1-5DE4A401933A}"/>
    <cellStyle name="Currency 5 2 2 3 5" xfId="5740" xr:uid="{0B7A9C60-8F89-48CE-8344-1A51F110C505}"/>
    <cellStyle name="Currency 5 2 2 3 6" xfId="24932" xr:uid="{922AB4E0-F125-453B-B2EA-28F335DBA613}"/>
    <cellStyle name="Currency 5 2 2 3 6 2" xfId="51972" xr:uid="{C37AC6AD-2723-4C9D-9108-624E7B5F575A}"/>
    <cellStyle name="Currency 5 2 2 3 7" xfId="13662" xr:uid="{529C16BD-6AFE-4F3D-96AF-68FB6DEA074A}"/>
    <cellStyle name="Currency 5 2 2 3 7 2" xfId="40900" xr:uid="{1E6E20F8-17B9-40FB-AE8D-618A9DAA0C5C}"/>
    <cellStyle name="Currency 5 2 2 4" xfId="2018" xr:uid="{55995660-9F26-4806-90F0-14F339DDCA8D}"/>
    <cellStyle name="Currency 5 2 2 4 2" xfId="3159" xr:uid="{1646E916-FE15-4B73-9A16-C654867BE6A1}"/>
    <cellStyle name="Currency 5 2 2 4 2 2" xfId="8220" xr:uid="{21FC7C68-90CE-45F2-AA36-2F7D0F59A4FF}"/>
    <cellStyle name="Currency 5 2 2 4 2 2 2" xfId="28888" xr:uid="{51E2BFD2-BB03-4BD6-AAE8-810B16D47DCA}"/>
    <cellStyle name="Currency 5 2 2 4 2 2 2 2" xfId="55145" xr:uid="{E97FDD8E-204F-45BA-9AC2-627532BD466B}"/>
    <cellStyle name="Currency 5 2 2 4 2 2 3" xfId="28648" xr:uid="{CD2C9153-9DF6-4CE0-A206-BD10A4CB017F}"/>
    <cellStyle name="Currency 5 2 2 4 2 2 4" xfId="18600" xr:uid="{BA7A8E94-57E9-4EC8-A651-98DC180F7572}"/>
    <cellStyle name="Currency 5 2 2 4 2 2 4 2" xfId="45838" xr:uid="{DE136B67-0FEA-456E-99F0-F0B4E4274736}"/>
    <cellStyle name="Currency 5 2 2 4 2 2 5" xfId="35588" xr:uid="{5F781838-565B-4300-94E2-4D4A27842250}"/>
    <cellStyle name="Currency 5 2 2 4 2 3" xfId="11053" xr:uid="{BF92077A-CD1C-432A-90A9-C6657104C5D6}"/>
    <cellStyle name="Currency 5 2 2 4 2 3 2" xfId="21433" xr:uid="{6862CFCC-B41D-4FD8-839A-AD15F9030E18}"/>
    <cellStyle name="Currency 5 2 2 4 2 3 2 2" xfId="48671" xr:uid="{78AED4E1-8021-42B6-AF98-50F32C9EFF0D}"/>
    <cellStyle name="Currency 5 2 2 4 2 3 3" xfId="38421" xr:uid="{7ED7C9EE-9C60-4BB2-882D-C1BB0D7EC8FE}"/>
    <cellStyle name="Currency 5 2 2 4 2 4" xfId="26836" xr:uid="{2F64E900-8611-4C7A-B6B5-264B9D00054E}"/>
    <cellStyle name="Currency 5 2 2 4 2 4 2" xfId="53513" xr:uid="{9D563970-38BE-4146-8F8B-4026A14E655E}"/>
    <cellStyle name="Currency 5 2 2 4 2 5" xfId="15767" xr:uid="{2DD3D7AC-8D8B-47B2-988C-C9DCDC231C46}"/>
    <cellStyle name="Currency 5 2 2 4 2 5 2" xfId="43005" xr:uid="{3E14A1AE-69E5-47EE-8E8D-8FDA7EBB9196}"/>
    <cellStyle name="Currency 5 2 2 4 2 6" xfId="31209" xr:uid="{F391AB65-4EA4-4278-8676-8133F7051CAE}"/>
    <cellStyle name="Currency 5 2 2 4 3" xfId="3733" xr:uid="{72CCDF47-A972-44D9-927D-24752369B63B}"/>
    <cellStyle name="Currency 5 2 2 4 4" xfId="5738" xr:uid="{3298F06E-D3C4-4658-8937-76D1F0C1EF8B}"/>
    <cellStyle name="Currency 5 2 2 4 5" xfId="23033" xr:uid="{2CEDD6B7-598F-4E47-B6CB-CD69D0F2A5C1}"/>
    <cellStyle name="Currency 5 2 2 4 5 2" xfId="50241" xr:uid="{E196A8AC-FE19-4A6B-8F71-3BFAC52620CD}"/>
    <cellStyle name="Currency 5 2 2 4 6" xfId="13660" xr:uid="{374C469A-E7D3-49D4-94B9-7B3C92EF1D14}"/>
    <cellStyle name="Currency 5 2 2 4 6 2" xfId="40898" xr:uid="{0B64E49A-1572-4E9F-9262-9B2BDFBFA2E6}"/>
    <cellStyle name="Currency 5 2 2 5" xfId="2695" xr:uid="{B5F4B323-04B1-4052-A9EC-EE297DAA526A}"/>
    <cellStyle name="Currency 5 2 2 5 2" xfId="5938" xr:uid="{E2330FB4-9ECE-47EB-A57E-65B68FF67372}"/>
    <cellStyle name="Currency 5 2 2 5 2 2" xfId="28096" xr:uid="{B2C375D1-051D-4B33-A56C-1BCE59476138}"/>
    <cellStyle name="Currency 5 2 2 5 2 2 2" xfId="54493" xr:uid="{CBFFA74B-EE34-4B4E-AEB3-A3E7FB027243}"/>
    <cellStyle name="Currency 5 2 2 5 2 3" xfId="28506" xr:uid="{30D4BB02-E495-412B-83E0-32E3AD38880A}"/>
    <cellStyle name="Currency 5 2 2 5 2 4" xfId="15348" xr:uid="{ACD8814B-0399-41CB-9042-3E559BBD763B}"/>
    <cellStyle name="Currency 5 2 2 5 2 4 2" xfId="42586" xr:uid="{46FE3F39-0EE6-409B-A606-27A85F93B7A7}"/>
    <cellStyle name="Currency 5 2 2 5 2 5" xfId="33306" xr:uid="{BB7ADC12-8888-406E-80D4-D590A6D210A4}"/>
    <cellStyle name="Currency 5 2 2 5 3" xfId="7801" xr:uid="{BC3537D7-118A-462C-A32C-53914EDD325F}"/>
    <cellStyle name="Currency 5 2 2 5 3 2" xfId="18181" xr:uid="{8CEB51FE-3EC1-449D-A9F4-9338961B23FE}"/>
    <cellStyle name="Currency 5 2 2 5 3 2 2" xfId="45419" xr:uid="{973CD70A-DFF7-492D-B56A-F76A68DD964C}"/>
    <cellStyle name="Currency 5 2 2 5 3 3" xfId="35169" xr:uid="{6F288102-BFAA-4B79-8673-BB1E167D620B}"/>
    <cellStyle name="Currency 5 2 2 5 4" xfId="10634" xr:uid="{41B6E906-C4B4-48AF-ADEE-B16EC2FB10FC}"/>
    <cellStyle name="Currency 5 2 2 5 4 2" xfId="21014" xr:uid="{43FFD948-DCE7-462B-B02A-ED5E72FD4C1A}"/>
    <cellStyle name="Currency 5 2 2 5 4 2 2" xfId="48252" xr:uid="{5AFB96EB-8C7A-4014-8F01-B19A34CB5D8C}"/>
    <cellStyle name="Currency 5 2 2 5 4 3" xfId="38002" xr:uid="{FB475193-8BB7-4EAD-87A3-38ADAB134520}"/>
    <cellStyle name="Currency 5 2 2 5 5" xfId="23578" xr:uid="{3F549B65-0B20-4163-ABE6-00628B17FF17}"/>
    <cellStyle name="Currency 5 2 2 5 5 2" xfId="50744" xr:uid="{C6340DD9-6EE6-408C-AB73-A399BD339078}"/>
    <cellStyle name="Currency 5 2 2 5 6" xfId="13065" xr:uid="{1BFC12A5-83CA-4B9A-BCE5-4CCD6BB0BB1B}"/>
    <cellStyle name="Currency 5 2 2 5 6 2" xfId="40303" xr:uid="{A3B1B5F3-F8E9-4CEC-A152-E4B3ED76C718}"/>
    <cellStyle name="Currency 5 2 2 5 7" xfId="30790" xr:uid="{C3A264CA-6007-4676-8B9C-044961B67E6C}"/>
    <cellStyle name="Currency 5 2 2 6" xfId="2354" xr:uid="{1C626A97-A330-4ADB-B6E8-630A660368DC}"/>
    <cellStyle name="Currency 5 2 2 6 2" xfId="7462" xr:uid="{A3E8D9AE-8F8E-4DAE-9122-2522624EA80C}"/>
    <cellStyle name="Currency 5 2 2 6 2 2" xfId="17842" xr:uid="{5C79CE31-A27C-4D85-9F67-719C1B7B6683}"/>
    <cellStyle name="Currency 5 2 2 6 2 2 2" xfId="45080" xr:uid="{F657DC6D-9953-4BE2-8992-BBD287517512}"/>
    <cellStyle name="Currency 5 2 2 6 2 3" xfId="34830" xr:uid="{0460C73A-26F5-4AF4-B4AB-0B3637F399DB}"/>
    <cellStyle name="Currency 5 2 2 6 3" xfId="10295" xr:uid="{83553CF7-91F5-4412-8B0B-42623AF78D8A}"/>
    <cellStyle name="Currency 5 2 2 6 3 2" xfId="20675" xr:uid="{04FA6DC8-0C92-4D31-866F-D80B8F02557F}"/>
    <cellStyle name="Currency 5 2 2 6 3 2 2" xfId="47913" xr:uid="{93F5B5C2-5687-4B25-9C71-667537B5511B}"/>
    <cellStyle name="Currency 5 2 2 6 3 3" xfId="37663" xr:uid="{49670686-355C-432A-970A-EF3087A09C61}"/>
    <cellStyle name="Currency 5 2 2 6 4" xfId="22705" xr:uid="{A5886158-A72F-4E6D-807D-8A641F680B5B}"/>
    <cellStyle name="Currency 5 2 2 6 4 2" xfId="49940" xr:uid="{B10225FE-4DFF-4EAC-A3D2-80673545C6A7}"/>
    <cellStyle name="Currency 5 2 2 6 5" xfId="28398" xr:uid="{1A96326F-0C9D-4458-86EE-3CBFA6B33B67}"/>
    <cellStyle name="Currency 5 2 2 6 6" xfId="15009" xr:uid="{DBF18F2F-AA95-46FF-9A8E-6CC7C3B4BF74}"/>
    <cellStyle name="Currency 5 2 2 6 6 2" xfId="42247" xr:uid="{0814FD84-BDFA-4320-B7C0-A883B206F75E}"/>
    <cellStyle name="Currency 5 2 2 6 7" xfId="30451" xr:uid="{2973A273-1EFD-4EAE-997F-E266593E1650}"/>
    <cellStyle name="Currency 5 2 2 7" xfId="3885" xr:uid="{D5AC1AD9-D81C-4464-AA87-58969D1A0B33}"/>
    <cellStyle name="Currency 5 2 2 7 2" xfId="8699" xr:uid="{783D0A53-3FAA-4182-B132-C038B849C1E6}"/>
    <cellStyle name="Currency 5 2 2 7 2 2" xfId="19079" xr:uid="{10D00E2F-3056-45ED-B80C-39106C0498CD}"/>
    <cellStyle name="Currency 5 2 2 7 2 2 2" xfId="46317" xr:uid="{D52E6780-EF77-45C0-B510-1EAD334BDA73}"/>
    <cellStyle name="Currency 5 2 2 7 2 3" xfId="36067" xr:uid="{84C8C12A-6210-435F-A577-2EC7290858A8}"/>
    <cellStyle name="Currency 5 2 2 7 3" xfId="11532" xr:uid="{E7082ACE-B065-452A-BA70-57A9EA237431}"/>
    <cellStyle name="Currency 5 2 2 7 3 2" xfId="21912" xr:uid="{5B89EFFB-ADCE-4A38-BCB6-16A3FF28521E}"/>
    <cellStyle name="Currency 5 2 2 7 3 2 2" xfId="49150" xr:uid="{6B4E779E-B1E1-46CA-A02B-62E38B17E7EA}"/>
    <cellStyle name="Currency 5 2 2 7 3 3" xfId="38900" xr:uid="{AE6BBE1F-7523-4989-9173-981E75D7E8EF}"/>
    <cellStyle name="Currency 5 2 2 7 4" xfId="28198" xr:uid="{9D577055-8EE1-49FE-B5D5-5D6B757CDA63}"/>
    <cellStyle name="Currency 5 2 2 7 4 2" xfId="54578" xr:uid="{6EFD332F-54EA-4DF5-B7FA-605BF82610A5}"/>
    <cellStyle name="Currency 5 2 2 7 5" xfId="26405" xr:uid="{1C1E0ABB-5C07-4D65-8FC4-3DB129CCCA94}"/>
    <cellStyle name="Currency 5 2 2 7 6" xfId="16246" xr:uid="{DDBF0715-E2F0-4469-9A64-A37495E10B17}"/>
    <cellStyle name="Currency 5 2 2 7 6 2" xfId="43484" xr:uid="{56E15522-1DD8-4F0C-BE7C-DB1434DA6572}"/>
    <cellStyle name="Currency 5 2 2 7 7" xfId="31688" xr:uid="{7E4077BD-4D99-48ED-AB10-285497A739FF}"/>
    <cellStyle name="Currency 5 2 2 8" xfId="5008" xr:uid="{3CC97A76-2BD4-4BEE-BB75-E37442A6EB78}"/>
    <cellStyle name="Currency 5 2 2 8 2" xfId="14303" xr:uid="{2C496833-96BB-4667-84B9-B9956579314A}"/>
    <cellStyle name="Currency 5 2 2 8 2 2" xfId="41541" xr:uid="{5A3EE801-6B36-44F9-A4DF-B4365A3B1378}"/>
    <cellStyle name="Currency 5 2 2 8 3" xfId="32572" xr:uid="{D7CE03D4-14CF-4AF8-9823-B28F4666886F}"/>
    <cellStyle name="Currency 5 2 2 9" xfId="6756" xr:uid="{EC34AE39-1BD5-4489-8D17-143689EE22F0}"/>
    <cellStyle name="Currency 5 2 2 9 2" xfId="17136" xr:uid="{D8783E05-F0E9-4361-AEDA-6752E74F4F55}"/>
    <cellStyle name="Currency 5 2 2 9 2 2" xfId="44374" xr:uid="{CBC17A1A-32E0-47FB-9DC1-F2BBF2861834}"/>
    <cellStyle name="Currency 5 2 2 9 3" xfId="34124" xr:uid="{6B05E2AB-9B1E-4D97-A740-E095E27A92DA}"/>
    <cellStyle name="Currency 5 2 3" xfId="649" xr:uid="{E02C29E6-34BC-4AB6-9B0E-B3592FDE6F89}"/>
    <cellStyle name="Currency 5 2 3 10" xfId="12725" xr:uid="{B51B9D6C-546D-4955-B11D-20F147A70151}"/>
    <cellStyle name="Currency 5 2 3 10 2" xfId="39963" xr:uid="{F336970A-1FD7-4F50-B838-3EDCA1AA0E4C}"/>
    <cellStyle name="Currency 5 2 3 11" xfId="29746" xr:uid="{0B0DEB93-D36D-4638-BC05-852BC36973BB}"/>
    <cellStyle name="Currency 5 2 3 2" xfId="2022" xr:uid="{0D434293-913C-42EC-A275-B2656818A952}"/>
    <cellStyle name="Currency 5 2 3 2 2" xfId="3162" xr:uid="{890449FE-BBB2-4B3E-AB15-E345E26E3DEB}"/>
    <cellStyle name="Currency 5 2 3 2 2 2" xfId="8223" xr:uid="{D9644658-1394-4D68-A7F5-670D90C9858F}"/>
    <cellStyle name="Currency 5 2 3 2 2 2 2" xfId="28890" xr:uid="{FB672EE3-09E8-434F-BA28-6CA15698B4FE}"/>
    <cellStyle name="Currency 5 2 3 2 2 2 2 2" xfId="55147" xr:uid="{8A41032C-C88C-427B-8249-C7E2315381AA}"/>
    <cellStyle name="Currency 5 2 3 2 2 2 3" xfId="28189" xr:uid="{4FC32296-EC2F-47C5-81AC-C6484CD24FD2}"/>
    <cellStyle name="Currency 5 2 3 2 2 2 4" xfId="18603" xr:uid="{CC94C3BC-E169-4BA3-902A-7C6B2F337683}"/>
    <cellStyle name="Currency 5 2 3 2 2 2 4 2" xfId="45841" xr:uid="{CC784E87-44FB-448E-84C6-2650D10C8A62}"/>
    <cellStyle name="Currency 5 2 3 2 2 2 5" xfId="35591" xr:uid="{85F78EED-0B24-4795-8A80-7EDF5057CC2F}"/>
    <cellStyle name="Currency 5 2 3 2 2 3" xfId="11056" xr:uid="{37515036-E811-4AD4-95F8-863E55A4E9BF}"/>
    <cellStyle name="Currency 5 2 3 2 2 3 2" xfId="21436" xr:uid="{769AF654-08E6-4F45-9450-98A3C1489AF9}"/>
    <cellStyle name="Currency 5 2 3 2 2 3 2 2" xfId="48674" xr:uid="{70C9CEDE-66D8-499B-8A3E-BD3DC46B62AB}"/>
    <cellStyle name="Currency 5 2 3 2 2 3 3" xfId="38424" xr:uid="{D1D4A81B-054A-4750-9C77-CC05DCD01779}"/>
    <cellStyle name="Currency 5 2 3 2 2 4" xfId="24433" xr:uid="{CE27EF8B-0ECE-411F-9E7C-3BDB8609E1FC}"/>
    <cellStyle name="Currency 5 2 3 2 2 4 2" xfId="51516" xr:uid="{A6A22CBD-E92C-4843-AF62-A872A3B076D2}"/>
    <cellStyle name="Currency 5 2 3 2 2 5" xfId="15770" xr:uid="{4B9AB92A-2E2C-42EB-AA75-F6D67100EE1C}"/>
    <cellStyle name="Currency 5 2 3 2 2 5 2" xfId="43008" xr:uid="{206D06DB-BBBB-4D27-89E1-AD90158745DB}"/>
    <cellStyle name="Currency 5 2 3 2 2 6" xfId="31212" xr:uid="{5DA14F97-160F-4311-8332-9C72DF367CA1}"/>
    <cellStyle name="Currency 5 2 3 2 3" xfId="3717" xr:uid="{6B6AA6C8-E2B3-468E-B6F9-469968C9FB3E}"/>
    <cellStyle name="Currency 5 2 3 2 4" xfId="5741" xr:uid="{12A616A6-E11F-4579-96FC-25890D8DA737}"/>
    <cellStyle name="Currency 5 2 3 2 5" xfId="24181" xr:uid="{96D44848-5F22-41E5-BFDA-4C299AFCB32F}"/>
    <cellStyle name="Currency 5 2 3 2 5 2" xfId="51286" xr:uid="{33DD12A4-0259-4884-B151-DB5EF281A785}"/>
    <cellStyle name="Currency 5 2 3 2 6" xfId="13663" xr:uid="{92ADE54F-8EC7-4CCD-8B45-D69B7EFED382}"/>
    <cellStyle name="Currency 5 2 3 2 6 2" xfId="40901" xr:uid="{BAC5D941-3CF6-4C28-B37D-F53BDA251C27}"/>
    <cellStyle name="Currency 5 2 3 3" xfId="2023" xr:uid="{B2C52BA9-7B73-4C71-A90C-536B4821DFA5}"/>
    <cellStyle name="Currency 5 2 3 3 2" xfId="2752" xr:uid="{0E196F30-4D46-4294-8684-97134833CA37}"/>
    <cellStyle name="Currency 5 2 3 3 2 2" xfId="7857" xr:uid="{6A20D2D3-D5C6-46B6-95C2-82C2FA07CE8E}"/>
    <cellStyle name="Currency 5 2 3 3 2 2 2" xfId="18237" xr:uid="{CEAD7777-062A-4E07-9EE8-7604E048E351}"/>
    <cellStyle name="Currency 5 2 3 3 2 2 2 2" xfId="45475" xr:uid="{602E40E0-0A7C-4769-B714-D24B4F4B6025}"/>
    <cellStyle name="Currency 5 2 3 3 2 2 3" xfId="35225" xr:uid="{92B1C81B-4986-4FD9-9FF1-5041919ED094}"/>
    <cellStyle name="Currency 5 2 3 3 2 3" xfId="10690" xr:uid="{765CE6DF-C416-4996-9078-02BDE350DE29}"/>
    <cellStyle name="Currency 5 2 3 3 2 3 2" xfId="21070" xr:uid="{F22544CF-0A40-45FB-A0F5-92A0ED40CFB0}"/>
    <cellStyle name="Currency 5 2 3 3 2 3 2 2" xfId="48308" xr:uid="{2F480CD6-8C64-4D0D-A486-1EA82F32D59D}"/>
    <cellStyle name="Currency 5 2 3 3 2 3 3" xfId="38058" xr:uid="{7B2F414A-83D4-489C-AEAC-79C65F5679A5}"/>
    <cellStyle name="Currency 5 2 3 3 2 4" xfId="15404" xr:uid="{CF9652DF-90D2-4664-8313-BECA357531BB}"/>
    <cellStyle name="Currency 5 2 3 3 2 4 2" xfId="42642" xr:uid="{A3E7B762-D7E7-4EF5-9A00-644BEBB97280}"/>
    <cellStyle name="Currency 5 2 3 3 2 5" xfId="30846" xr:uid="{FC93890F-8FAB-4DE4-ADB1-3071A964F474}"/>
    <cellStyle name="Currency 5 2 3 3 3" xfId="3631" xr:uid="{DF64E905-69F2-4850-92A8-CA07BA845913}"/>
    <cellStyle name="Currency 5 2 3 3 4" xfId="5742" xr:uid="{888D2ACD-0E15-4F5C-A549-86E130C41EAD}"/>
    <cellStyle name="Currency 5 2 3 3 5" xfId="25090" xr:uid="{07322D4D-201B-4F38-AA51-91DC01AA053A}"/>
    <cellStyle name="Currency 5 2 3 3 5 2" xfId="52112" xr:uid="{12138DA3-148D-490C-AD98-13CA5C5A51EF}"/>
    <cellStyle name="Currency 5 2 3 3 6" xfId="13151" xr:uid="{F984841F-3B86-43A7-A367-FDFC36E32ED3}"/>
    <cellStyle name="Currency 5 2 3 3 6 2" xfId="40389" xr:uid="{6C2E8B4E-6E60-456D-B2D3-4D1585FF2530}"/>
    <cellStyle name="Currency 5 2 3 4" xfId="2021" xr:uid="{64E2A956-D68F-42D4-AC62-CBF698249A51}"/>
    <cellStyle name="Currency 5 2 3 4 2" xfId="3827" xr:uid="{B167D844-5DC3-4E1B-AB4C-8188887C9721}"/>
    <cellStyle name="Currency 5 2 3 4 2 2" xfId="8650" xr:uid="{341587CA-DC17-428A-85FC-D38DD5131FB7}"/>
    <cellStyle name="Currency 5 2 3 4 2 2 2" xfId="19030" xr:uid="{F52D9A7A-9D93-4398-B317-B7C0EDA2B4BD}"/>
    <cellStyle name="Currency 5 2 3 4 2 2 2 2" xfId="46268" xr:uid="{CB90290A-B4AF-4920-83EC-5D6AEE6DCD08}"/>
    <cellStyle name="Currency 5 2 3 4 2 2 3" xfId="36018" xr:uid="{3FE92294-BC26-4F37-AD42-638AE7099442}"/>
    <cellStyle name="Currency 5 2 3 4 2 3" xfId="11483" xr:uid="{F41F44BE-AEF9-4516-B73D-4254A7771124}"/>
    <cellStyle name="Currency 5 2 3 4 2 3 2" xfId="21863" xr:uid="{83F557BC-6ECD-4823-A6B6-0B3181109841}"/>
    <cellStyle name="Currency 5 2 3 4 2 3 2 2" xfId="49101" xr:uid="{B4FCE58B-5F01-410B-9EE1-B5B2A0E97971}"/>
    <cellStyle name="Currency 5 2 3 4 2 3 3" xfId="38851" xr:uid="{084E39A8-A8C7-4829-8EE0-BEC5478B5B9C}"/>
    <cellStyle name="Currency 5 2 3 4 2 4" xfId="26248" xr:uid="{11F575C4-EFD8-4997-B8F4-931683D4EFFD}"/>
    <cellStyle name="Currency 5 2 3 4 2 4 2" xfId="53052" xr:uid="{ACCAE703-7D7E-4888-96E9-022EF9AFDB56}"/>
    <cellStyle name="Currency 5 2 3 4 2 5" xfId="26408" xr:uid="{64E153B8-8607-46BF-A95F-F3FCF1849207}"/>
    <cellStyle name="Currency 5 2 3 4 2 6" xfId="16197" xr:uid="{DB00C884-7FAD-4A95-AF14-0A1B41CFD699}"/>
    <cellStyle name="Currency 5 2 3 4 2 6 2" xfId="43435" xr:uid="{2D9015C5-229B-49E0-896D-0FEF3DF622E6}"/>
    <cellStyle name="Currency 5 2 3 4 2 7" xfId="31639" xr:uid="{D024C3A3-7EBB-4A0F-AFB8-DF6579CE158A}"/>
    <cellStyle name="Currency 5 2 3 4 3" xfId="23712" xr:uid="{B262C0EB-BBD4-49D0-BE53-D05833F38FBE}"/>
    <cellStyle name="Currency 5 2 3 5" xfId="4196" xr:uid="{6BFBACE5-084D-4B57-AB10-D847BD24051C}"/>
    <cellStyle name="Currency 5 2 3 5 2" xfId="8949" xr:uid="{3783D8F6-2745-425D-8339-E7918A985694}"/>
    <cellStyle name="Currency 5 2 3 5 2 2" xfId="29050" xr:uid="{A94B4BF1-72F1-446D-B901-AE2B1E8431C6}"/>
    <cellStyle name="Currency 5 2 3 5 2 2 2" xfId="55307" xr:uid="{5E77440C-41A7-451B-8AD1-AC095D5B1EF7}"/>
    <cellStyle name="Currency 5 2 3 5 2 3" xfId="27631" xr:uid="{76E8789A-DAE6-40C2-A592-5D0D4A6E8BDC}"/>
    <cellStyle name="Currency 5 2 3 5 2 4" xfId="19329" xr:uid="{018005AC-9D95-433B-8107-7E66FB3CB70E}"/>
    <cellStyle name="Currency 5 2 3 5 2 4 2" xfId="46567" xr:uid="{9B6C3FA2-BACA-4293-980C-072FFBD1AC55}"/>
    <cellStyle name="Currency 5 2 3 5 2 5" xfId="36317" xr:uid="{646FDA9E-D390-4F10-B71D-BF3ACA23DCED}"/>
    <cellStyle name="Currency 5 2 3 5 3" xfId="11782" xr:uid="{7CD9EC97-9C54-4AB5-BCD6-2CBF87FD9DB3}"/>
    <cellStyle name="Currency 5 2 3 5 3 2" xfId="22162" xr:uid="{82781DAB-B002-4D2B-AB0B-2B93A0198094}"/>
    <cellStyle name="Currency 5 2 3 5 3 2 2" xfId="49400" xr:uid="{B7EA7EA6-E138-4A71-823E-47F536EAA1EA}"/>
    <cellStyle name="Currency 5 2 3 5 3 3" xfId="39150" xr:uid="{407A1789-F57E-4797-A73B-029B770FFA03}"/>
    <cellStyle name="Currency 5 2 3 5 4" xfId="27001" xr:uid="{E4C9CF46-AAAE-48D0-8029-755AFD4160E2}"/>
    <cellStyle name="Currency 5 2 3 5 4 2" xfId="53640" xr:uid="{8DF2C4D4-D8D7-4A04-868B-9CABE5600ADD}"/>
    <cellStyle name="Currency 5 2 3 5 5" xfId="16496" xr:uid="{960D04AB-6DFF-40A9-A37E-F321C5EBE388}"/>
    <cellStyle name="Currency 5 2 3 5 5 2" xfId="43734" xr:uid="{8B623538-4C4E-4DC6-A602-21B782AADDD5}"/>
    <cellStyle name="Currency 5 2 3 5 6" xfId="31938" xr:uid="{6A4B0C23-F9F9-4B30-A3A6-9FAAD010311F}"/>
    <cellStyle name="Currency 5 2 3 6" xfId="5009" xr:uid="{4D7B4F82-CB37-48AF-93B2-8C068A05AF75}"/>
    <cellStyle name="Currency 5 2 3 6 2" xfId="28642" xr:uid="{67B4AD18-499B-415D-BEE1-A9B28F24ECBE}"/>
    <cellStyle name="Currency 5 2 3 6 2 2" xfId="54926" xr:uid="{D263BC27-DB63-4B36-B80D-F2856DDBCACF}"/>
    <cellStyle name="Currency 5 2 3 6 3" xfId="27578" xr:uid="{08EE20AB-94CE-4B0C-9528-88C6BB40D716}"/>
    <cellStyle name="Currency 5 2 3 6 4" xfId="14304" xr:uid="{1207E5DE-3930-4E9B-A915-C68075E36021}"/>
    <cellStyle name="Currency 5 2 3 6 4 2" xfId="41542" xr:uid="{76C732F3-6350-4A70-9945-41BC6FEF24EC}"/>
    <cellStyle name="Currency 5 2 3 6 5" xfId="32573" xr:uid="{D648271B-8932-4F92-894F-4D600249C58B}"/>
    <cellStyle name="Currency 5 2 3 7" xfId="6757" xr:uid="{712EBE60-02E0-4B8A-BF0B-4F6F9F071F7E}"/>
    <cellStyle name="Currency 5 2 3 7 2" xfId="27913" xr:uid="{DB7C85A4-8655-48BE-8287-9EBDA8C00889}"/>
    <cellStyle name="Currency 5 2 3 7 2 2" xfId="54352" xr:uid="{2166512C-4DDB-4426-9712-C1B68978C678}"/>
    <cellStyle name="Currency 5 2 3 7 3" xfId="26009" xr:uid="{42DBE2CA-C322-4BF5-8853-884FBC08A2F7}"/>
    <cellStyle name="Currency 5 2 3 7 4" xfId="17137" xr:uid="{0BEB051D-DD70-4497-B6D8-00FD7A2BDA7F}"/>
    <cellStyle name="Currency 5 2 3 7 4 2" xfId="44375" xr:uid="{82CE8A09-28C2-45CB-AD8F-9A7D18A5C5A7}"/>
    <cellStyle name="Currency 5 2 3 7 5" xfId="34125" xr:uid="{2F501A1D-2B11-49E6-BD13-070F4D6B9BC9}"/>
    <cellStyle name="Currency 5 2 3 8" xfId="9590" xr:uid="{10551777-E04D-4C23-8811-64B8EAD577BE}"/>
    <cellStyle name="Currency 5 2 3 8 2" xfId="19970" xr:uid="{5DB1829B-BBB7-4CEC-BAB5-C2D266CAE562}"/>
    <cellStyle name="Currency 5 2 3 8 2 2" xfId="47208" xr:uid="{0226CF09-492E-49C8-A270-9881F97FB610}"/>
    <cellStyle name="Currency 5 2 3 8 3" xfId="36958" xr:uid="{16C3873D-2997-4FBE-A99F-507DF7AD7CF1}"/>
    <cellStyle name="Currency 5 2 3 9" xfId="22698" xr:uid="{672ED792-621B-4F90-8A81-F010AE150A2F}"/>
    <cellStyle name="Currency 5 2 3 9 2" xfId="49934" xr:uid="{3A66DAB5-15E8-422B-8A7C-5E0DA0B31159}"/>
    <cellStyle name="Currency 5 2 4" xfId="2024" xr:uid="{4991E98B-9142-4840-A51A-BCE6D1C389F7}"/>
    <cellStyle name="Currency 5 2 4 2" xfId="3163" xr:uid="{05B83691-07CC-4E3C-8E33-93D6700F7004}"/>
    <cellStyle name="Currency 5 2 4 2 2" xfId="8224" xr:uid="{BEB2B6E4-0CBD-4DCF-A897-71D352719D10}"/>
    <cellStyle name="Currency 5 2 4 2 2 2" xfId="28891" xr:uid="{2E368DEC-0075-4099-AAEE-4DAFCCFCCB43}"/>
    <cellStyle name="Currency 5 2 4 2 2 2 2" xfId="55148" xr:uid="{F88B6BF9-1E56-4599-86A3-94F161FFFD9C}"/>
    <cellStyle name="Currency 5 2 4 2 2 3" xfId="26085" xr:uid="{35933ED6-310B-4961-9E05-E0C2287DB022}"/>
    <cellStyle name="Currency 5 2 4 2 2 4" xfId="18604" xr:uid="{C92D25D5-D822-4CAE-91E0-70C1526782FC}"/>
    <cellStyle name="Currency 5 2 4 2 2 4 2" xfId="45842" xr:uid="{2F8CCA14-24E3-4F38-B546-51A4509C7E8E}"/>
    <cellStyle name="Currency 5 2 4 2 2 5" xfId="35592" xr:uid="{A753274B-C6EB-42F2-9E7B-4912908ADE9E}"/>
    <cellStyle name="Currency 5 2 4 2 3" xfId="11057" xr:uid="{BCB176CA-0554-484E-8A83-0B9A64675C76}"/>
    <cellStyle name="Currency 5 2 4 2 3 2" xfId="21437" xr:uid="{65A57A4D-047D-4F5A-A1D2-5BC26BF31F68}"/>
    <cellStyle name="Currency 5 2 4 2 3 2 2" xfId="48675" xr:uid="{D5DDBE7C-9C6A-458F-95EE-BA40771BA478}"/>
    <cellStyle name="Currency 5 2 4 2 3 3" xfId="38425" xr:uid="{DCD4FE29-283C-4F66-877A-856F61EBE7E6}"/>
    <cellStyle name="Currency 5 2 4 2 4" xfId="23990" xr:uid="{45413F07-7052-4BB7-8E90-9114C1E8C6FE}"/>
    <cellStyle name="Currency 5 2 4 2 4 2" xfId="51113" xr:uid="{646A6E10-E478-463C-8840-07EB93BA7F38}"/>
    <cellStyle name="Currency 5 2 4 2 5" xfId="15771" xr:uid="{B649B444-04BE-4415-97CA-94A7F3507B89}"/>
    <cellStyle name="Currency 5 2 4 2 5 2" xfId="43009" xr:uid="{B2DBD4AD-ADF3-407B-9FE3-C74BDDEA1692}"/>
    <cellStyle name="Currency 5 2 4 2 6" xfId="31213" xr:uid="{8F468F9B-E864-45A9-A0DA-2A918598C412}"/>
    <cellStyle name="Currency 5 2 4 3" xfId="2101" xr:uid="{82393DE4-B9D1-4BBC-8CB4-C2EF41B5B842}"/>
    <cellStyle name="Currency 5 2 4 4" xfId="4487" xr:uid="{5D15E2EB-B42A-4048-9C65-AC211BCB4DDD}"/>
    <cellStyle name="Currency 5 2 4 4 2" xfId="9240" xr:uid="{18035ECB-A0A6-4B22-863C-3DD5725B6037}"/>
    <cellStyle name="Currency 5 2 4 4 2 2" xfId="19620" xr:uid="{20D9B5C1-A594-4444-A1EC-9873246A4261}"/>
    <cellStyle name="Currency 5 2 4 4 2 2 2" xfId="46858" xr:uid="{3CED787E-F32A-415D-B023-73E3458C2C47}"/>
    <cellStyle name="Currency 5 2 4 4 2 3" xfId="36608" xr:uid="{1048DF20-E36F-4B9D-AC72-AF35BC172AC0}"/>
    <cellStyle name="Currency 5 2 4 4 3" xfId="12073" xr:uid="{1C723D4B-538B-40F8-A4A9-3474CDB9F8A5}"/>
    <cellStyle name="Currency 5 2 4 4 3 2" xfId="22453" xr:uid="{15AA1C8F-33FE-4FE6-8E0A-43DB339E52F3}"/>
    <cellStyle name="Currency 5 2 4 4 3 2 2" xfId="49691" xr:uid="{33993D95-8132-4168-807F-91D0870A09E8}"/>
    <cellStyle name="Currency 5 2 4 4 3 3" xfId="39441" xr:uid="{36B8DFC6-2800-446A-B584-32F16077335D}"/>
    <cellStyle name="Currency 5 2 4 4 4" xfId="28706" xr:uid="{10BB9508-00EB-45C1-83DB-5089544577EE}"/>
    <cellStyle name="Currency 5 2 4 4 4 2" xfId="54977" xr:uid="{8E79C6D6-8570-47B4-8DB5-47F15739BC20}"/>
    <cellStyle name="Currency 5 2 4 4 5" xfId="28223" xr:uid="{6BD9BF6D-B95C-4829-B5A9-C9424A452257}"/>
    <cellStyle name="Currency 5 2 4 4 6" xfId="16787" xr:uid="{63D9598C-9E3C-48BE-928A-9B47D1E9D8DC}"/>
    <cellStyle name="Currency 5 2 4 4 6 2" xfId="44025" xr:uid="{A2C865F2-22C4-4F76-BC81-F7197BCFEB73}"/>
    <cellStyle name="Currency 5 2 4 4 7" xfId="32229" xr:uid="{09A274E9-DE28-4099-B279-C7FD333DCB33}"/>
    <cellStyle name="Currency 5 2 4 5" xfId="5743" xr:uid="{221DDD01-7364-49C0-AA35-9263369DB3C5}"/>
    <cellStyle name="Currency 5 2 4 6" xfId="22749" xr:uid="{9BD88C27-7708-4375-9D1F-E81C4CF6B4EA}"/>
    <cellStyle name="Currency 5 2 4 6 2" xfId="49976" xr:uid="{441F491E-2E9A-4DC3-ABCE-E44C145E3476}"/>
    <cellStyle name="Currency 5 2 4 7" xfId="13664" xr:uid="{FB707AD9-BE00-4297-BAFC-F572FBC3705B}"/>
    <cellStyle name="Currency 5 2 4 7 2" xfId="40902" xr:uid="{A7D82DBC-AD88-4C8C-8BEF-DAC03E190389}"/>
    <cellStyle name="Currency 5 2 5" xfId="2025" xr:uid="{C522CBFF-0AF9-4DE1-B346-C5FA51A41A9E}"/>
    <cellStyle name="Currency 5 2 5 2" xfId="2941" xr:uid="{92F499C4-4E2E-405F-B954-093409369ED9}"/>
    <cellStyle name="Currency 5 2 5 2 2" xfId="8039" xr:uid="{9E833847-3C99-4AB9-A470-F12A22866D4C}"/>
    <cellStyle name="Currency 5 2 5 2 2 2" xfId="28690" xr:uid="{58DBFD8E-3CB2-4A1F-B2EE-05458FCF4C6C}"/>
    <cellStyle name="Currency 5 2 5 2 2 2 2" xfId="54963" xr:uid="{8DB2DDE9-8520-49D3-92F7-219E2DC22C49}"/>
    <cellStyle name="Currency 5 2 5 2 2 3" xfId="26045" xr:uid="{B5C5F6E6-566C-4085-91CB-B316ADF23CA5}"/>
    <cellStyle name="Currency 5 2 5 2 2 4" xfId="18419" xr:uid="{07880A3C-4159-4C5A-84D9-7A7A40688D18}"/>
    <cellStyle name="Currency 5 2 5 2 2 4 2" xfId="45657" xr:uid="{DFBF2E59-DD58-44FD-A9BE-CD5688C2D5B3}"/>
    <cellStyle name="Currency 5 2 5 2 2 5" xfId="35407" xr:uid="{2F88315F-94C8-41AB-89D5-500CA8C5E96C}"/>
    <cellStyle name="Currency 5 2 5 2 3" xfId="10872" xr:uid="{7CE70092-E680-4477-B30E-BA6DFBBC294B}"/>
    <cellStyle name="Currency 5 2 5 2 3 2" xfId="21252" xr:uid="{0C4A7E02-CA9A-4155-BF64-4809FBC45453}"/>
    <cellStyle name="Currency 5 2 5 2 3 2 2" xfId="48490" xr:uid="{EAD899E9-42C7-410B-8E93-4D60C43DA112}"/>
    <cellStyle name="Currency 5 2 5 2 3 3" xfId="38240" xr:uid="{70B9D359-F282-47B6-B825-4D153071ED82}"/>
    <cellStyle name="Currency 5 2 5 2 4" xfId="25961" xr:uid="{6233D77F-D90D-4032-A254-A8D22443C16C}"/>
    <cellStyle name="Currency 5 2 5 2 4 2" xfId="52851" xr:uid="{0B075F39-EBDB-43F0-B5E5-541B5F693F62}"/>
    <cellStyle name="Currency 5 2 5 2 5" xfId="15586" xr:uid="{2E39F381-33E6-481D-94BF-845813569B84}"/>
    <cellStyle name="Currency 5 2 5 2 5 2" xfId="42824" xr:uid="{0DC586ED-E47D-465E-AF88-3F0D6393B981}"/>
    <cellStyle name="Currency 5 2 5 2 6" xfId="31028" xr:uid="{FF1CAD3C-E59A-4052-8146-C871BBC6A9B7}"/>
    <cellStyle name="Currency 5 2 5 3" xfId="3660" xr:uid="{DE6A3AC6-858D-4610-8195-FEA3161606EE}"/>
    <cellStyle name="Currency 5 2 5 4" xfId="5744" xr:uid="{D9951E8B-6BD0-4B33-91DB-845DF3B2BAFC}"/>
    <cellStyle name="Currency 5 2 5 5" xfId="23078" xr:uid="{6DB34DE6-64B9-4F35-8777-CA3F78E5A201}"/>
    <cellStyle name="Currency 5 2 5 5 2" xfId="50283" xr:uid="{923597FB-35F4-433C-A8A1-FF925B8B0CC0}"/>
    <cellStyle name="Currency 5 2 5 6" xfId="13423" xr:uid="{2527AE3C-85CE-478F-B3E1-30613DBBCB17}"/>
    <cellStyle name="Currency 5 2 5 6 2" xfId="40661" xr:uid="{D4C2B8D5-48E5-4B5E-9DBB-50773D74526E}"/>
    <cellStyle name="Currency 5 2 6" xfId="2017" xr:uid="{45CE4820-A0F3-487E-87E5-E16834C7285F}"/>
    <cellStyle name="Currency 5 2 6 2" xfId="2593" xr:uid="{2C2AD8CB-35B8-422A-BC45-6C0BF1CFFC99}"/>
    <cellStyle name="Currency 5 2 6 2 2" xfId="7699" xr:uid="{88A1E0FB-10D6-4348-965F-B48581A29FBA}"/>
    <cellStyle name="Currency 5 2 6 2 2 2" xfId="18079" xr:uid="{7C56691A-0A02-4410-ABCF-39327FF0F7AF}"/>
    <cellStyle name="Currency 5 2 6 2 2 2 2" xfId="45317" xr:uid="{48B41E43-1C0D-4C8C-889B-34F4F4C75F6A}"/>
    <cellStyle name="Currency 5 2 6 2 2 3" xfId="35067" xr:uid="{6C2384D3-8462-4588-8CF5-5BE82482B572}"/>
    <cellStyle name="Currency 5 2 6 2 3" xfId="10532" xr:uid="{F8C9DACA-91B0-4E03-B8C5-A7C0D7656CEB}"/>
    <cellStyle name="Currency 5 2 6 2 3 2" xfId="20912" xr:uid="{F357B966-E2F3-4350-A583-EF46D4A39C10}"/>
    <cellStyle name="Currency 5 2 6 2 3 2 2" xfId="48150" xr:uid="{58BAAEC2-C0F2-451E-A152-25C62D385581}"/>
    <cellStyle name="Currency 5 2 6 2 3 3" xfId="37900" xr:uid="{E671D10B-6441-448B-B93E-E4340E29C859}"/>
    <cellStyle name="Currency 5 2 6 2 4" xfId="26611" xr:uid="{97ADA412-E117-4CDE-AC7D-BB1B37AB4924}"/>
    <cellStyle name="Currency 5 2 6 2 4 2" xfId="53330" xr:uid="{FF66864D-49A4-4526-BDC1-BE6C43FCCC52}"/>
    <cellStyle name="Currency 5 2 6 2 5" xfId="25936" xr:uid="{8D896E02-801E-416B-9D27-5A35F4153A6D}"/>
    <cellStyle name="Currency 5 2 6 2 6" xfId="15246" xr:uid="{07C0F309-1CAF-4CAA-8F1C-BA4F6F07520C}"/>
    <cellStyle name="Currency 5 2 6 2 6 2" xfId="42484" xr:uid="{D283E142-39FC-4294-B1A5-EB32C998D2B7}"/>
    <cellStyle name="Currency 5 2 6 2 7" xfId="30688" xr:uid="{C5CBA5F1-429D-4179-9332-121C54E6D50B}"/>
    <cellStyle name="Currency 5 2 6 3" xfId="3646" xr:uid="{B3357053-9953-432D-B4DA-FD6C37191973}"/>
    <cellStyle name="Currency 5 2 6 4" xfId="5737" xr:uid="{EA15268B-C298-4CBC-A25F-76792CDC68CD}"/>
    <cellStyle name="Currency 5 2 6 5" xfId="23154" xr:uid="{CC068F55-B049-43E2-8496-007E50288481}"/>
    <cellStyle name="Currency 5 2 6 5 2" xfId="50347" xr:uid="{98D41ABE-6A78-4BB8-B247-A1B96BEEA30D}"/>
    <cellStyle name="Currency 5 2 6 6" xfId="12962" xr:uid="{F2C1FFD4-08EE-45E2-B121-2FCC22CC354E}"/>
    <cellStyle name="Currency 5 2 6 6 2" xfId="40200" xr:uid="{88C9EE84-EAD1-4F85-B68E-53A075585609}"/>
    <cellStyle name="Currency 5 2 7" xfId="2287" xr:uid="{F869DD06-E0FF-4432-8B1E-FAE425EA80F7}"/>
    <cellStyle name="Currency 5 2 7 2" xfId="7395" xr:uid="{87F48294-8C76-48D0-9D4B-69C230DA5D79}"/>
    <cellStyle name="Currency 5 2 7 2 2" xfId="26331" xr:uid="{82591BEB-2B71-47B2-B6F6-51505BE32B2A}"/>
    <cellStyle name="Currency 5 2 7 2 2 2" xfId="53120" xr:uid="{80968673-8489-4A94-8586-9420586FAE2B}"/>
    <cellStyle name="Currency 5 2 7 2 3" xfId="26175" xr:uid="{4DDCDB6A-F734-40E4-901D-F5822C0D5472}"/>
    <cellStyle name="Currency 5 2 7 2 4" xfId="17775" xr:uid="{8870E031-00C6-4082-A6E3-DDECB0822C96}"/>
    <cellStyle name="Currency 5 2 7 2 4 2" xfId="45013" xr:uid="{D5CCD610-51FD-4F81-AB79-E2D7ACF45BB8}"/>
    <cellStyle name="Currency 5 2 7 2 5" xfId="34763" xr:uid="{20E92ECA-3AF8-4BCF-A7DA-41E8B3D553E6}"/>
    <cellStyle name="Currency 5 2 7 3" xfId="10228" xr:uid="{3FE80B24-F216-4801-A9C6-A7D02D344601}"/>
    <cellStyle name="Currency 5 2 7 3 2" xfId="20608" xr:uid="{7A1A6958-1152-4BB1-B510-B32BA6CE79C7}"/>
    <cellStyle name="Currency 5 2 7 3 2 2" xfId="47846" xr:uid="{CDC1339C-C5F0-4690-A70C-89DE7D41EEFB}"/>
    <cellStyle name="Currency 5 2 7 3 3" xfId="37596" xr:uid="{B043A894-FB9B-48F7-9407-69F6D0F7896D}"/>
    <cellStyle name="Currency 5 2 7 4" xfId="25339" xr:uid="{57296BC0-F389-4D05-9909-954E86A272A2}"/>
    <cellStyle name="Currency 5 2 7 4 2" xfId="52342" xr:uid="{1098922F-56D6-402F-A342-9A2066853D27}"/>
    <cellStyle name="Currency 5 2 7 5" xfId="14942" xr:uid="{138A7F04-FF90-4A5B-9980-198287094E75}"/>
    <cellStyle name="Currency 5 2 7 5 2" xfId="42180" xr:uid="{736441D2-B7B1-4EC9-A8DB-CA4E8628FE96}"/>
    <cellStyle name="Currency 5 2 7 6" xfId="30384" xr:uid="{560B6C07-C743-40C6-8E53-C5430B041C54}"/>
    <cellStyle name="Currency 5 2 8" xfId="3943" xr:uid="{7DDC877E-FD80-46C2-9C88-5C17428ABC06}"/>
    <cellStyle name="Currency 5 2 8 2" xfId="8756" xr:uid="{C7B40915-2BAC-4A45-82CD-6E8305B3F154}"/>
    <cellStyle name="Currency 5 2 8 2 2" xfId="19136" xr:uid="{7096AC90-8D68-40EF-BB52-A01BD4701AC1}"/>
    <cellStyle name="Currency 5 2 8 2 2 2" xfId="46374" xr:uid="{B919717F-AD56-449F-AA49-75CE5EC9D2E6}"/>
    <cellStyle name="Currency 5 2 8 2 3" xfId="36124" xr:uid="{FFA9235C-6825-4A26-A6A3-67D5D78CCF75}"/>
    <cellStyle name="Currency 5 2 8 3" xfId="11589" xr:uid="{E77B5927-9D4F-447A-8B3D-F3821A405B2C}"/>
    <cellStyle name="Currency 5 2 8 3 2" xfId="21969" xr:uid="{28731233-1D6C-441C-A0F0-AE4050FA58C3}"/>
    <cellStyle name="Currency 5 2 8 3 2 2" xfId="49207" xr:uid="{678EF983-1F39-46CC-B35E-6450DFEEBE80}"/>
    <cellStyle name="Currency 5 2 8 3 3" xfId="38957" xr:uid="{11AB283A-6EB0-4A0C-8836-2260CAB60750}"/>
    <cellStyle name="Currency 5 2 8 4" xfId="27994" xr:uid="{821EE7C8-1505-4BF3-B0D9-10DD7458D60F}"/>
    <cellStyle name="Currency 5 2 8 4 2" xfId="54416" xr:uid="{8B3A1F91-526C-4637-8810-5F0464448119}"/>
    <cellStyle name="Currency 5 2 8 5" xfId="28612" xr:uid="{E25054C2-7D7D-4724-A2B8-A4B6ACC48D1E}"/>
    <cellStyle name="Currency 5 2 8 6" xfId="16303" xr:uid="{1719432C-03FD-496C-9C45-FDDADB440F50}"/>
    <cellStyle name="Currency 5 2 8 6 2" xfId="43541" xr:uid="{7846D186-F9A5-457D-BF10-AB6D6E4963BB}"/>
    <cellStyle name="Currency 5 2 8 7" xfId="31745" xr:uid="{C76A13CC-F359-42B2-B319-030B65213FF7}"/>
    <cellStyle name="Currency 5 2 9" xfId="5007" xr:uid="{894FF715-B10F-483D-A753-9073A6D73182}"/>
    <cellStyle name="Currency 5 2 9 2" xfId="25962" xr:uid="{AF8B406B-1F82-4CD8-9AD5-26C8B59A5E41}"/>
    <cellStyle name="Currency 5 2 9 2 2" xfId="52852" xr:uid="{49A4452B-6C07-4B3F-B2B1-77AC692E4D4E}"/>
    <cellStyle name="Currency 5 2 9 3" xfId="27104" xr:uid="{E4401DC8-918A-4933-B8C8-FE1359978EE5}"/>
    <cellStyle name="Currency 5 2 9 4" xfId="14302" xr:uid="{0D26A939-23AF-4B1C-A904-B827910301D7}"/>
    <cellStyle name="Currency 5 2 9 4 2" xfId="41540" xr:uid="{E1EDF59B-6A87-45A9-A6B1-428FDD8249A2}"/>
    <cellStyle name="Currency 5 2 9 5" xfId="32571" xr:uid="{A4C00561-850F-493F-A3DC-DE366728698E}"/>
    <cellStyle name="Currency 5 3" xfId="650" xr:uid="{11734554-7820-4A92-9B92-B0BFC21DCA6D}"/>
    <cellStyle name="Currency 5 3 10" xfId="9591" xr:uid="{F8B3341B-51A2-4DC2-AA73-BD9E01A23D2A}"/>
    <cellStyle name="Currency 5 3 10 2" xfId="19971" xr:uid="{23AA88F3-FEE4-4875-8AF8-5A4CA707B94C}"/>
    <cellStyle name="Currency 5 3 10 2 2" xfId="47209" xr:uid="{A3683E2C-DA96-4D47-BDBC-86B468BF1EC4}"/>
    <cellStyle name="Currency 5 3 10 3" xfId="36959" xr:uid="{1EC0F320-544D-4405-92C9-7DDD19C5C3AA}"/>
    <cellStyle name="Currency 5 3 11" xfId="23066" xr:uid="{4FD99CD9-593A-48D3-8D31-481792C4688B}"/>
    <cellStyle name="Currency 5 3 11 2" xfId="50272" xr:uid="{30C0784A-D7B3-4B45-B453-96E1709D0AB6}"/>
    <cellStyle name="Currency 5 3 12" xfId="12566" xr:uid="{BE3A4153-3752-43A4-AF57-036567620502}"/>
    <cellStyle name="Currency 5 3 12 2" xfId="39804" xr:uid="{A8C4CAF9-126F-40C4-BDA7-4B1FBCE5C6D9}"/>
    <cellStyle name="Currency 5 3 13" xfId="29747" xr:uid="{1C4EA3D3-FF33-42F5-8EDA-DDC599E3934B}"/>
    <cellStyle name="Currency 5 3 2" xfId="2027" xr:uid="{899A7D47-5FA7-4198-9FBC-3585A5D2515F}"/>
    <cellStyle name="Currency 5 3 2 2" xfId="3165" xr:uid="{5659C5DC-FAE0-4F87-AE92-E9486E0D835B}"/>
    <cellStyle name="Currency 5 3 2 2 2" xfId="6208" xr:uid="{014C4674-E00F-4DE8-8077-131C8EBEB93C}"/>
    <cellStyle name="Currency 5 3 2 2 2 2" xfId="24214" xr:uid="{C8C717C4-3F68-4572-B48F-CAB45EF5D3EE}"/>
    <cellStyle name="Currency 5 3 2 2 2 2 2" xfId="28749" xr:uid="{68863D9E-374D-4B94-8865-FB1F0E7ED181}"/>
    <cellStyle name="Currency 5 3 2 2 2 2 3" xfId="51318" xr:uid="{4B562E5B-7149-4F2B-86AA-A1C4209EE694}"/>
    <cellStyle name="Currency 5 3 2 2 2 3" xfId="28114" xr:uid="{8BA6527A-0271-452C-A839-C4998031078C}"/>
    <cellStyle name="Currency 5 3 2 2 2 3 2" xfId="54510" xr:uid="{686774E0-B6C9-4A37-9748-C1C121BCF59D}"/>
    <cellStyle name="Currency 5 3 2 2 2 4" xfId="15773" xr:uid="{1E9EA8BD-66B6-49C1-BA28-A7DEEA0168F1}"/>
    <cellStyle name="Currency 5 3 2 2 2 4 2" xfId="43011" xr:uid="{5E3352A5-EA42-452E-89C1-B8457094C537}"/>
    <cellStyle name="Currency 5 3 2 2 2 5" xfId="33576" xr:uid="{3F4DB11A-ADC9-441D-BFBB-359BD84DBA8F}"/>
    <cellStyle name="Currency 5 3 2 2 3" xfId="8226" xr:uid="{6D882969-802A-4183-9191-19E1EFEC9650}"/>
    <cellStyle name="Currency 5 3 2 2 3 2" xfId="18606" xr:uid="{E882A918-76A6-4918-832D-2D696C880708}"/>
    <cellStyle name="Currency 5 3 2 2 3 2 2" xfId="45844" xr:uid="{1B0DB55D-66D7-42E4-B994-895E775D931F}"/>
    <cellStyle name="Currency 5 3 2 2 3 3" xfId="35594" xr:uid="{38A03BF6-6417-4499-859D-7E8E87222A0D}"/>
    <cellStyle name="Currency 5 3 2 2 4" xfId="11059" xr:uid="{342D1228-BC99-4980-AEAC-ACE165779060}"/>
    <cellStyle name="Currency 5 3 2 2 4 2" xfId="21439" xr:uid="{AE6088CC-CE98-4A53-B9C0-CD076BEE0DBF}"/>
    <cellStyle name="Currency 5 3 2 2 4 2 2" xfId="48677" xr:uid="{30F2750A-3C2C-457D-A452-927251B82970}"/>
    <cellStyle name="Currency 5 3 2 2 4 3" xfId="38427" xr:uid="{4D1C2D81-0A58-41F5-AFE2-3FE397FF5614}"/>
    <cellStyle name="Currency 5 3 2 2 5" xfId="24937" xr:uid="{894362DF-37D9-432C-97A7-56B2F1CA3641}"/>
    <cellStyle name="Currency 5 3 2 2 5 2" xfId="51976" xr:uid="{79B3677C-8B35-495A-B486-86B52FDC1386}"/>
    <cellStyle name="Currency 5 3 2 2 6" xfId="26954" xr:uid="{C3B3A553-E924-4560-A39A-58881F97F5B6}"/>
    <cellStyle name="Currency 5 3 2 2 7" xfId="13666" xr:uid="{EE667B7B-A21D-4561-BE31-0F881F9F55FE}"/>
    <cellStyle name="Currency 5 3 2 2 7 2" xfId="40904" xr:uid="{CBDC5A24-D0F6-43EE-8380-44AEDAC9E08D}"/>
    <cellStyle name="Currency 5 3 2 2 8" xfId="31215" xr:uid="{5B7B4FBD-CD53-4BE2-9795-AE9202859F44}"/>
    <cellStyle name="Currency 5 3 2 3" xfId="2754" xr:uid="{8AF05304-5553-414F-95DE-050A7197AF82}"/>
    <cellStyle name="Currency 5 3 2 3 2" xfId="7859" xr:uid="{66746601-B48D-4393-BDF1-D83BCF6CE5D0}"/>
    <cellStyle name="Currency 5 3 2 3 2 2" xfId="27101" xr:uid="{D4AB61BD-27D7-4E53-877C-153271B0D489}"/>
    <cellStyle name="Currency 5 3 2 3 2 2 2" xfId="53721" xr:uid="{BBD96CAD-8CEB-4FBF-94A1-5511E6E2D72A}"/>
    <cellStyle name="Currency 5 3 2 3 2 3" xfId="27442" xr:uid="{B6E98603-E084-4D0C-91EA-9E61E1819201}"/>
    <cellStyle name="Currency 5 3 2 3 2 4" xfId="18239" xr:uid="{83A25149-E510-4A48-8228-445F7A902A1A}"/>
    <cellStyle name="Currency 5 3 2 3 2 4 2" xfId="45477" xr:uid="{3FED904E-33A3-4117-9B20-CF495DFE8886}"/>
    <cellStyle name="Currency 5 3 2 3 2 5" xfId="35227" xr:uid="{BB938939-C05A-4449-AB37-823F4B57C5D1}"/>
    <cellStyle name="Currency 5 3 2 3 3" xfId="10692" xr:uid="{F9264F11-1DD2-4E13-8A07-7755A4088F02}"/>
    <cellStyle name="Currency 5 3 2 3 3 2" xfId="21072" xr:uid="{B947E457-0687-4D06-BC63-5C08601CFBE1}"/>
    <cellStyle name="Currency 5 3 2 3 3 2 2" xfId="48310" xr:uid="{A8680D85-87B5-404C-8EBB-E965AC01A6C7}"/>
    <cellStyle name="Currency 5 3 2 3 3 3" xfId="38060" xr:uid="{71973B93-0D59-4E6F-96A3-C10EBA257F1C}"/>
    <cellStyle name="Currency 5 3 2 3 4" xfId="24133" xr:uid="{D53C4D94-AC43-4D77-AC08-9AA574F7E774}"/>
    <cellStyle name="Currency 5 3 2 3 4 2" xfId="51242" xr:uid="{3F28B990-BCB7-4A58-B764-9A0F92D1E4F7}"/>
    <cellStyle name="Currency 5 3 2 3 5" xfId="15406" xr:uid="{A37371C5-CA8F-443B-AF12-931D6C7BD278}"/>
    <cellStyle name="Currency 5 3 2 3 5 2" xfId="42644" xr:uid="{696A07BA-7C88-4E9D-B6E1-E863905CBE7E}"/>
    <cellStyle name="Currency 5 3 2 3 6" xfId="30848" xr:uid="{9925604B-4B52-422D-80FA-5B4E028AA630}"/>
    <cellStyle name="Currency 5 3 2 4" xfId="3752" xr:uid="{CED56418-DF6E-4185-BE1A-C0B5FC676B22}"/>
    <cellStyle name="Currency 5 3 2 4 2" xfId="26924" xr:uid="{E1C4EAE0-E608-46FB-835C-8A953CD6A1EE}"/>
    <cellStyle name="Currency 5 3 2 4 3" xfId="26530" xr:uid="{1C69ECC0-B822-4BEE-91BE-420A221F21E7}"/>
    <cellStyle name="Currency 5 3 2 4 3 2" xfId="53267" xr:uid="{C2379F0D-B2F7-471C-98EA-3950CABD9E67}"/>
    <cellStyle name="Currency 5 3 2 5" xfId="4331" xr:uid="{998CB4C7-506C-4B33-8A20-891248004FBD}"/>
    <cellStyle name="Currency 5 3 2 5 2" xfId="9084" xr:uid="{613A4811-0389-42D3-8DC4-84917E1B8F37}"/>
    <cellStyle name="Currency 5 3 2 5 2 2" xfId="19464" xr:uid="{8C13B2D2-19D6-4CFC-B7CC-1587B985B2F1}"/>
    <cellStyle name="Currency 5 3 2 5 2 2 2" xfId="46702" xr:uid="{7D53D0FA-6E46-433B-995F-0E2A56099E43}"/>
    <cellStyle name="Currency 5 3 2 5 2 3" xfId="36452" xr:uid="{19536C7A-4F81-4652-9C89-B6A65F687706}"/>
    <cellStyle name="Currency 5 3 2 5 3" xfId="11917" xr:uid="{ED3B85DE-79AD-40EB-A6E0-E353C885C3A5}"/>
    <cellStyle name="Currency 5 3 2 5 3 2" xfId="22297" xr:uid="{471A9E38-D7BF-4656-BAEA-E12C0D3AD50A}"/>
    <cellStyle name="Currency 5 3 2 5 3 2 2" xfId="49535" xr:uid="{6CFABF93-8A83-4050-9A39-4D79981BA00A}"/>
    <cellStyle name="Currency 5 3 2 5 3 3" xfId="39285" xr:uid="{75A1116F-D69B-44EC-9223-52E8CDBBEC9D}"/>
    <cellStyle name="Currency 5 3 2 5 4" xfId="26987" xr:uid="{BF352DDA-CA03-4E63-A1BE-7BAC4861A868}"/>
    <cellStyle name="Currency 5 3 2 5 4 2" xfId="53632" xr:uid="{2C9294B1-1F24-42E7-8308-38D8E0E2F84B}"/>
    <cellStyle name="Currency 5 3 2 5 5" xfId="27522" xr:uid="{97F316E2-FCB6-40E1-909D-88E1FCF00853}"/>
    <cellStyle name="Currency 5 3 2 5 6" xfId="16631" xr:uid="{D8E44C0C-6F28-48A2-94A3-99E7F24107D6}"/>
    <cellStyle name="Currency 5 3 2 5 6 2" xfId="43869" xr:uid="{C04F8500-B650-4F04-9465-243CEAC21ED5}"/>
    <cellStyle name="Currency 5 3 2 5 7" xfId="32073" xr:uid="{95A905BD-16A5-4E1D-984A-5B4845A8A40F}"/>
    <cellStyle name="Currency 5 3 2 6" xfId="5746" xr:uid="{05E1BBCA-2B77-4931-8E98-61F53C6FA669}"/>
    <cellStyle name="Currency 5 3 2 7" xfId="22943" xr:uid="{A31AB97D-09BF-4BCF-853C-158C07CFD922}"/>
    <cellStyle name="Currency 5 3 2 7 2" xfId="50157" xr:uid="{04BC5EA7-732E-4EE1-BE89-DE84366D1D95}"/>
    <cellStyle name="Currency 5 3 2 8" xfId="13153" xr:uid="{027D1B78-8C3C-4D8B-B16C-9CE7C920A3F1}"/>
    <cellStyle name="Currency 5 3 2 8 2" xfId="40391" xr:uid="{39838335-77B5-4BEA-81F2-D9CBEBD7E0A7}"/>
    <cellStyle name="Currency 5 3 3" xfId="2028" xr:uid="{935B61C3-432A-4A4C-A1CF-EC0BE4528330}"/>
    <cellStyle name="Currency 5 3 3 2" xfId="3166" xr:uid="{C2B46E4C-F28D-420E-B3C3-0B9877D2465C}"/>
    <cellStyle name="Currency 5 3 3 2 2" xfId="8227" xr:uid="{CAA3C3B1-1EEF-4B15-BB4D-DFEF0AF835CE}"/>
    <cellStyle name="Currency 5 3 3 2 2 2" xfId="28893" xr:uid="{41AB9D24-E364-40E7-8768-5B2C10DE942C}"/>
    <cellStyle name="Currency 5 3 3 2 2 2 2" xfId="55150" xr:uid="{D5670DF2-1AF5-4183-98E7-F44B5A28734D}"/>
    <cellStyle name="Currency 5 3 3 2 2 3" xfId="26663" xr:uid="{E0030274-0721-44DB-A502-7C294205C304}"/>
    <cellStyle name="Currency 5 3 3 2 2 4" xfId="18607" xr:uid="{F0CF670C-F7FE-4787-A412-0F625B92070C}"/>
    <cellStyle name="Currency 5 3 3 2 2 4 2" xfId="45845" xr:uid="{5683BA27-CCD9-4FC1-A862-5058416F8187}"/>
    <cellStyle name="Currency 5 3 3 2 2 5" xfId="35595" xr:uid="{C19046CC-694C-4E82-8D28-9E48E0AFF0F5}"/>
    <cellStyle name="Currency 5 3 3 2 3" xfId="11060" xr:uid="{45785511-3408-4607-80A3-6771A7CCDB67}"/>
    <cellStyle name="Currency 5 3 3 2 3 2" xfId="21440" xr:uid="{AC1E88EF-9819-478C-9EDA-AEED970F529F}"/>
    <cellStyle name="Currency 5 3 3 2 3 2 2" xfId="48678" xr:uid="{A72FA76C-082B-4167-8993-CA4A9421EC9F}"/>
    <cellStyle name="Currency 5 3 3 2 3 3" xfId="38428" xr:uid="{896672B0-5CBB-4C6A-9DDF-AE98E049ED7D}"/>
    <cellStyle name="Currency 5 3 3 2 4" xfId="24159" xr:uid="{4B93A909-E0B3-45F3-82F1-90627862B324}"/>
    <cellStyle name="Currency 5 3 3 2 4 2" xfId="51267" xr:uid="{258D6B9E-ACCE-465C-8F6E-397DB30DB69B}"/>
    <cellStyle name="Currency 5 3 3 2 5" xfId="15774" xr:uid="{A3BE8D3C-F3E1-472F-8EC4-B42A2DF5B102}"/>
    <cellStyle name="Currency 5 3 3 2 5 2" xfId="43012" xr:uid="{E1F5CC9B-C48D-401C-A728-3C068F12DEEF}"/>
    <cellStyle name="Currency 5 3 3 2 6" xfId="31216" xr:uid="{139C4635-77B7-4640-B895-E08E67C4F9AB}"/>
    <cellStyle name="Currency 5 3 3 3" xfId="2139" xr:uid="{C8E1D0D2-6E28-48A7-9EF5-A54AD94ECDB2}"/>
    <cellStyle name="Currency 5 3 3 4" xfId="4488" xr:uid="{D5E9E1E2-5E29-45AE-872E-FD1EF5824D48}"/>
    <cellStyle name="Currency 5 3 3 4 2" xfId="9241" xr:uid="{ED9C7D74-5D2F-4C43-B1E2-F8E4A91BB4F2}"/>
    <cellStyle name="Currency 5 3 3 4 2 2" xfId="19621" xr:uid="{02D9FC34-FE9C-4D3A-A0F5-70A96DC02C43}"/>
    <cellStyle name="Currency 5 3 3 4 2 2 2" xfId="46859" xr:uid="{3CE5AE2F-6169-4E7A-8AFC-13C38BACBA2E}"/>
    <cellStyle name="Currency 5 3 3 4 2 3" xfId="36609" xr:uid="{C7289622-45F1-4975-821C-A5EB414F3FDA}"/>
    <cellStyle name="Currency 5 3 3 4 3" xfId="12074" xr:uid="{5B9978E2-5F1B-4150-953F-2079D60213E9}"/>
    <cellStyle name="Currency 5 3 3 4 3 2" xfId="22454" xr:uid="{96088370-7A9A-40B7-9C7B-EEE6C88B394E}"/>
    <cellStyle name="Currency 5 3 3 4 3 2 2" xfId="49692" xr:uid="{4D4F93A3-FF07-43F3-A48F-8E3E9B36105B}"/>
    <cellStyle name="Currency 5 3 3 4 3 3" xfId="39442" xr:uid="{50570600-4A0C-41D5-A5AD-1FEAF6A0A7B2}"/>
    <cellStyle name="Currency 5 3 3 4 4" xfId="16788" xr:uid="{6E56B989-08B4-4BE0-8A6E-9B6CB8DB4141}"/>
    <cellStyle name="Currency 5 3 3 4 4 2" xfId="44026" xr:uid="{FEB3B747-F3EB-4A9D-8E48-236D817E69CB}"/>
    <cellStyle name="Currency 5 3 3 4 5" xfId="32230" xr:uid="{E39AED14-6E67-418F-BC46-D550E79DB921}"/>
    <cellStyle name="Currency 5 3 3 5" xfId="5747" xr:uid="{8D26CC8F-FB5C-4215-9224-72FA198C95A2}"/>
    <cellStyle name="Currency 5 3 3 6" xfId="23106" xr:uid="{9EA17207-E458-45A3-897E-F105D0030F4F}"/>
    <cellStyle name="Currency 5 3 3 6 2" xfId="50306" xr:uid="{0B520FDC-7780-4B7F-95AE-AA470A45AAB4}"/>
    <cellStyle name="Currency 5 3 3 7" xfId="13667" xr:uid="{F81A6942-BB97-4C40-B262-3CBAE51F1480}"/>
    <cellStyle name="Currency 5 3 3 7 2" xfId="40905" xr:uid="{4F6C1F71-933B-4035-985C-3BD116A5D26C}"/>
    <cellStyle name="Currency 5 3 4" xfId="2026" xr:uid="{D33ED661-419A-482C-9AF1-2A9991EFC161}"/>
    <cellStyle name="Currency 5 3 4 2" xfId="3164" xr:uid="{38C3920F-3AF9-4EA7-A92A-F61C2E554E8C}"/>
    <cellStyle name="Currency 5 3 4 2 2" xfId="8225" xr:uid="{CA35F122-3FAF-4B24-9C7B-7363A1ACA15C}"/>
    <cellStyle name="Currency 5 3 4 2 2 2" xfId="28892" xr:uid="{566392AB-92EB-44DD-9EF9-A92279F42EAD}"/>
    <cellStyle name="Currency 5 3 4 2 2 2 2" xfId="55149" xr:uid="{96938AC2-3AE9-4125-AD2A-467CA8FB9133}"/>
    <cellStyle name="Currency 5 3 4 2 2 3" xfId="28317" xr:uid="{EBB738B3-099F-4CB8-AFDF-CBAC0E1331B5}"/>
    <cellStyle name="Currency 5 3 4 2 2 4" xfId="18605" xr:uid="{57FAE860-8276-4081-AD6D-2EEF34803264}"/>
    <cellStyle name="Currency 5 3 4 2 2 4 2" xfId="45843" xr:uid="{EFE0506B-A096-4E5A-91C8-526F7132D84B}"/>
    <cellStyle name="Currency 5 3 4 2 2 5" xfId="35593" xr:uid="{C589C02F-9B2E-4392-B420-9E5C4D21903C}"/>
    <cellStyle name="Currency 5 3 4 2 3" xfId="11058" xr:uid="{3A4D2B30-06C5-47C3-8385-BDF2486B07D7}"/>
    <cellStyle name="Currency 5 3 4 2 3 2" xfId="21438" xr:uid="{092BABBC-BE06-44DB-9F63-662990E4DFD3}"/>
    <cellStyle name="Currency 5 3 4 2 3 2 2" xfId="48676" xr:uid="{5D0C3F9A-0444-4334-A322-4B548B6B39F2}"/>
    <cellStyle name="Currency 5 3 4 2 3 3" xfId="38426" xr:uid="{53E5F0E6-0B46-4E79-B5A3-6EF0A10985C7}"/>
    <cellStyle name="Currency 5 3 4 2 4" xfId="22908" xr:uid="{42D02015-3698-441D-AF45-E170838CA713}"/>
    <cellStyle name="Currency 5 3 4 2 4 2" xfId="50124" xr:uid="{B3DFCA84-6ED3-4500-9001-332EC9BAA184}"/>
    <cellStyle name="Currency 5 3 4 2 5" xfId="15772" xr:uid="{4BBB7336-16E2-489C-98CE-2A3508CAD5CC}"/>
    <cellStyle name="Currency 5 3 4 2 5 2" xfId="43010" xr:uid="{C972C0A1-ACAE-4D38-A4A3-3F34490C7929}"/>
    <cellStyle name="Currency 5 3 4 2 6" xfId="31214" xr:uid="{739AF3F0-B582-451E-8D66-7C68950824F9}"/>
    <cellStyle name="Currency 5 3 4 3" xfId="3597" xr:uid="{155DEED7-08ED-40D2-A287-4088851BB9CC}"/>
    <cellStyle name="Currency 5 3 4 4" xfId="5745" xr:uid="{AC436B95-181E-4CCE-B136-467DE1261398}"/>
    <cellStyle name="Currency 5 3 4 5" xfId="25015" xr:uid="{9EBED571-F478-4B0A-9214-975A18E51126}"/>
    <cellStyle name="Currency 5 3 4 5 2" xfId="52043" xr:uid="{71BC9AAF-1B9A-4FEA-A5D2-1920E4BC7EAE}"/>
    <cellStyle name="Currency 5 3 4 6" xfId="13665" xr:uid="{012CBBD0-5B75-4E71-AB27-5E0074F0D9F9}"/>
    <cellStyle name="Currency 5 3 4 6 2" xfId="40903" xr:uid="{AEE39F8D-4804-4556-B3B2-FE7203AFEDCE}"/>
    <cellStyle name="Currency 5 3 5" xfId="2636" xr:uid="{636583E4-A8F3-409A-AE68-889F6DD7A233}"/>
    <cellStyle name="Currency 5 3 5 2" xfId="5882" xr:uid="{FEBA6887-B2D7-4EAB-84DC-C9B3E5AA3B32}"/>
    <cellStyle name="Currency 5 3 5 2 2" xfId="27002" xr:uid="{0F98DCD7-A094-437C-935C-E83DE9FF4A30}"/>
    <cellStyle name="Currency 5 3 5 2 2 2" xfId="53641" xr:uid="{36DE24FC-4FC9-4AC0-A5CA-79D79A335675}"/>
    <cellStyle name="Currency 5 3 5 2 3" xfId="27469" xr:uid="{3289F240-7EDA-4467-997B-9501D0E6977B}"/>
    <cellStyle name="Currency 5 3 5 2 4" xfId="15289" xr:uid="{6E2636A3-A18D-4472-A149-37667F7BB44D}"/>
    <cellStyle name="Currency 5 3 5 2 4 2" xfId="42527" xr:uid="{26D1211B-6532-4C13-A082-84E4B03956BA}"/>
    <cellStyle name="Currency 5 3 5 2 5" xfId="33250" xr:uid="{8724F33F-A8E3-43DA-A44C-35F76949135A}"/>
    <cellStyle name="Currency 5 3 5 3" xfId="7742" xr:uid="{694F52F6-1734-492C-BAE9-7820F4D58719}"/>
    <cellStyle name="Currency 5 3 5 3 2" xfId="18122" xr:uid="{799CF07E-D31C-40B8-995D-3D6222B9B25C}"/>
    <cellStyle name="Currency 5 3 5 3 2 2" xfId="45360" xr:uid="{8D8237A5-BEE1-4BA4-9E83-53A0026736AC}"/>
    <cellStyle name="Currency 5 3 5 3 3" xfId="35110" xr:uid="{686D5A11-A542-47D2-8122-36D4DBC7A8C4}"/>
    <cellStyle name="Currency 5 3 5 4" xfId="10575" xr:uid="{45DC0E4D-CBCB-48D7-83F6-70D03F1A5B30}"/>
    <cellStyle name="Currency 5 3 5 4 2" xfId="20955" xr:uid="{A66320D3-2EAF-4ECD-8563-FE2F153F3FE7}"/>
    <cellStyle name="Currency 5 3 5 4 2 2" xfId="48193" xr:uid="{F3639654-DAC5-44A4-AFB0-87B8B477924B}"/>
    <cellStyle name="Currency 5 3 5 4 3" xfId="37943" xr:uid="{A51CFA31-16C0-4BCC-BAB7-33D0B7FFFF5E}"/>
    <cellStyle name="Currency 5 3 5 5" xfId="22962" xr:uid="{B6A5186E-AF4A-4118-9FFC-95F70DC43426}"/>
    <cellStyle name="Currency 5 3 5 5 2" xfId="50174" xr:uid="{A5EB42CA-99BE-42CA-BE82-BFDB59D245B9}"/>
    <cellStyle name="Currency 5 3 5 6" xfId="13005" xr:uid="{449EA37D-584C-47C5-B1CF-597B1B4C2FB2}"/>
    <cellStyle name="Currency 5 3 5 6 2" xfId="40243" xr:uid="{4B181D01-6197-4602-8062-BBDBFFBF0EB5}"/>
    <cellStyle name="Currency 5 3 5 7" xfId="30731" xr:uid="{14473B4D-8CE7-45E9-B213-984E97FFDC0B}"/>
    <cellStyle name="Currency 5 3 6" xfId="2353" xr:uid="{A23E8983-495F-47F0-A64D-58CCECBB7EE9}"/>
    <cellStyle name="Currency 5 3 6 2" xfId="7461" xr:uid="{EB936E8E-AA55-4FDE-90B7-0F4EB79E8560}"/>
    <cellStyle name="Currency 5 3 6 2 2" xfId="17841" xr:uid="{D3833C2E-60DD-4174-B1A1-1CF339E2FA40}"/>
    <cellStyle name="Currency 5 3 6 2 2 2" xfId="45079" xr:uid="{A9C857D5-3D80-47D3-B313-956BF7481356}"/>
    <cellStyle name="Currency 5 3 6 2 3" xfId="34829" xr:uid="{B08E6064-B19B-4307-969D-188F06C3DFB3}"/>
    <cellStyle name="Currency 5 3 6 3" xfId="10294" xr:uid="{0B40DBF8-9623-4511-BC72-6AA6723DFCB3}"/>
    <cellStyle name="Currency 5 3 6 3 2" xfId="20674" xr:uid="{ECFF87D1-C542-41C3-92D3-7F9965A2B836}"/>
    <cellStyle name="Currency 5 3 6 3 2 2" xfId="47912" xr:uid="{FB118A67-36EE-4BFD-A8AD-D6B5ACA20D2D}"/>
    <cellStyle name="Currency 5 3 6 3 3" xfId="37662" xr:uid="{3FA540CF-AE11-4805-A52A-3F40CC5A9D22}"/>
    <cellStyle name="Currency 5 3 6 4" xfId="24701" xr:uid="{A980BF7C-11C5-4C60-B54A-41A05891A845}"/>
    <cellStyle name="Currency 5 3 6 4 2" xfId="51759" xr:uid="{136FACF8-1FDF-4103-B28E-88A327FDEF5E}"/>
    <cellStyle name="Currency 5 3 6 5" xfId="28686" xr:uid="{06C6BA9E-0ADE-4F89-9E11-DD187C18DA47}"/>
    <cellStyle name="Currency 5 3 6 6" xfId="15008" xr:uid="{7E6511D2-1CBC-4197-A3F4-54F3CA88BD03}"/>
    <cellStyle name="Currency 5 3 6 6 2" xfId="42246" xr:uid="{BAE5A7A6-5C38-4953-9575-3D1FDAEC847D}"/>
    <cellStyle name="Currency 5 3 6 7" xfId="30450" xr:uid="{D7F8DCCD-0322-483D-829A-A5C4115FE227}"/>
    <cellStyle name="Currency 5 3 7" xfId="3884" xr:uid="{AE226C2D-2ACC-45FA-BAD3-719937458847}"/>
    <cellStyle name="Currency 5 3 7 2" xfId="8698" xr:uid="{690F1BC6-FD6A-447B-8CD2-A9B18F192C52}"/>
    <cellStyle name="Currency 5 3 7 2 2" xfId="19078" xr:uid="{D6F865C9-8847-4186-8975-70704F854AD6}"/>
    <cellStyle name="Currency 5 3 7 2 2 2" xfId="46316" xr:uid="{728B75A0-8270-4525-A015-019093D793DF}"/>
    <cellStyle name="Currency 5 3 7 2 3" xfId="36066" xr:uid="{D9C0B1C6-78ED-43AD-892C-D26202704F31}"/>
    <cellStyle name="Currency 5 3 7 3" xfId="11531" xr:uid="{0EC09C74-777C-487C-9BC9-AF3A45F628D5}"/>
    <cellStyle name="Currency 5 3 7 3 2" xfId="21911" xr:uid="{5025937E-7A27-4537-A69D-DAE4D975F455}"/>
    <cellStyle name="Currency 5 3 7 3 2 2" xfId="49149" xr:uid="{083007A4-447D-4490-8632-2ECF9C9C6D31}"/>
    <cellStyle name="Currency 5 3 7 3 3" xfId="38899" xr:uid="{839C052D-DA47-4B54-8BD3-F6B40E9367BA}"/>
    <cellStyle name="Currency 5 3 7 4" xfId="26195" xr:uid="{DEDF9285-AF1C-419C-900A-8ADED9904CD2}"/>
    <cellStyle name="Currency 5 3 7 4 2" xfId="53011" xr:uid="{91D00652-A82B-44D3-B276-6792BCBAF7D8}"/>
    <cellStyle name="Currency 5 3 7 5" xfId="25976" xr:uid="{5C672940-34EE-4972-8B04-E7575960F00D}"/>
    <cellStyle name="Currency 5 3 7 6" xfId="16245" xr:uid="{ECB21446-D6B7-42AB-A072-19B2714E966F}"/>
    <cellStyle name="Currency 5 3 7 6 2" xfId="43483" xr:uid="{7343F0D6-EABD-4502-81DF-F9819A479542}"/>
    <cellStyle name="Currency 5 3 7 7" xfId="31687" xr:uid="{452E5BEA-C887-4CF1-BA59-C9B6241FE280}"/>
    <cellStyle name="Currency 5 3 8" xfId="5010" xr:uid="{92BAE640-12EB-45B8-971C-52110640FFB7}"/>
    <cellStyle name="Currency 5 3 8 2" xfId="14305" xr:uid="{4A873F79-5451-42DD-A8D0-AA90FCE77CCD}"/>
    <cellStyle name="Currency 5 3 8 2 2" xfId="41543" xr:uid="{0B9AE2A9-D5FD-4D8A-94EC-E7E2CDA3908C}"/>
    <cellStyle name="Currency 5 3 8 3" xfId="32574" xr:uid="{6D03FF5F-4D0A-481C-9C73-24073B77F8A6}"/>
    <cellStyle name="Currency 5 3 9" xfId="6758" xr:uid="{FE33C216-9C94-43E7-8206-9C2DF12FD8AD}"/>
    <cellStyle name="Currency 5 3 9 2" xfId="17138" xr:uid="{440C69E5-6FC2-4094-8E34-32B62AE06919}"/>
    <cellStyle name="Currency 5 3 9 2 2" xfId="44376" xr:uid="{617D61FC-81D4-4BB9-AA6B-8A0A94CAD423}"/>
    <cellStyle name="Currency 5 3 9 3" xfId="34126" xr:uid="{FC7DD262-8832-44A0-88EB-FB9E9BBE2743}"/>
    <cellStyle name="Currency 5 4" xfId="651" xr:uid="{B53B9613-1951-4DCB-98CB-190605C6DF0A}"/>
    <cellStyle name="Currency 5 4 10" xfId="12724" xr:uid="{00B4CF8C-E253-4626-A22E-4ADBBCC07ED4}"/>
    <cellStyle name="Currency 5 4 10 2" xfId="39962" xr:uid="{D20C9F48-021D-40F8-92B0-E8B4CF798C74}"/>
    <cellStyle name="Currency 5 4 11" xfId="29748" xr:uid="{D1789E54-F73D-48CD-A8C7-414B146EDC03}"/>
    <cellStyle name="Currency 5 4 2" xfId="2030" xr:uid="{6F070209-6BBB-437A-ADFB-7B29CFD31527}"/>
    <cellStyle name="Currency 5 4 2 2" xfId="3167" xr:uid="{C551CE4F-EAE9-4DDA-B9DC-0D513624775A}"/>
    <cellStyle name="Currency 5 4 2 2 2" xfId="8228" xr:uid="{A960AD1C-DA53-4B81-A077-629C99C2CF9F}"/>
    <cellStyle name="Currency 5 4 2 2 2 2" xfId="28894" xr:uid="{A0F1901B-5CCE-4F72-9E8E-1BB77190691B}"/>
    <cellStyle name="Currency 5 4 2 2 2 2 2" xfId="55151" xr:uid="{CEEB2620-F5BD-4868-87A2-793702CAFED1}"/>
    <cellStyle name="Currency 5 4 2 2 2 3" xfId="27770" xr:uid="{5947EF9E-BA53-4008-8B3E-5A4BD299EDB7}"/>
    <cellStyle name="Currency 5 4 2 2 2 4" xfId="18608" xr:uid="{D393276D-60EF-4487-B445-EE617B08CCDA}"/>
    <cellStyle name="Currency 5 4 2 2 2 4 2" xfId="45846" xr:uid="{B157C6C9-0221-4BB4-B8E4-530188E59375}"/>
    <cellStyle name="Currency 5 4 2 2 2 5" xfId="35596" xr:uid="{3D291D8A-7D0F-411A-A721-297A92B8FEF4}"/>
    <cellStyle name="Currency 5 4 2 2 3" xfId="11061" xr:uid="{F23775BC-9783-47A2-B0C6-5732143A70D9}"/>
    <cellStyle name="Currency 5 4 2 2 3 2" xfId="21441" xr:uid="{04AE2A9C-306C-4378-B631-FD051AC859D8}"/>
    <cellStyle name="Currency 5 4 2 2 3 2 2" xfId="48679" xr:uid="{D37B8B4C-F8D4-4094-A7FF-5CFBEDF4BD98}"/>
    <cellStyle name="Currency 5 4 2 2 3 3" xfId="38429" xr:uid="{1F9B7DB9-7AFD-475A-A7C7-919B2AC60307}"/>
    <cellStyle name="Currency 5 4 2 2 4" xfId="23780" xr:uid="{A520356B-DD1C-4539-A5A1-F341018403EA}"/>
    <cellStyle name="Currency 5 4 2 2 4 2" xfId="50925" xr:uid="{9856887D-2EAC-4869-8B75-8D6B0082D7EA}"/>
    <cellStyle name="Currency 5 4 2 2 5" xfId="15775" xr:uid="{648F428E-6D7E-4440-9144-87B14E6CCF4D}"/>
    <cellStyle name="Currency 5 4 2 2 5 2" xfId="43013" xr:uid="{33BDCC6B-F159-49EC-8FDC-FA93EFC25C31}"/>
    <cellStyle name="Currency 5 4 2 2 6" xfId="31217" xr:uid="{96718D22-3AFC-41BF-847B-DF530CBF582E}"/>
    <cellStyle name="Currency 5 4 2 3" xfId="3694" xr:uid="{345511F2-3799-4559-B549-DDF05D8E5395}"/>
    <cellStyle name="Currency 5 4 2 4" xfId="5748" xr:uid="{44B8FF33-4E57-48A4-811B-6F596B13F5E9}"/>
    <cellStyle name="Currency 5 4 2 5" xfId="22856" xr:uid="{770DC87B-B121-44F4-B886-75EDA12161B6}"/>
    <cellStyle name="Currency 5 4 2 5 2" xfId="50076" xr:uid="{5E42044D-6426-4C97-B4DF-CC61716FED12}"/>
    <cellStyle name="Currency 5 4 2 6" xfId="13668" xr:uid="{F8CF1B60-E58C-4A84-8B0C-8F9457E4AC91}"/>
    <cellStyle name="Currency 5 4 2 6 2" xfId="40906" xr:uid="{F48E8AEE-94F7-4440-B72F-3323657CF696}"/>
    <cellStyle name="Currency 5 4 3" xfId="2031" xr:uid="{0638B6FF-7833-4623-A657-0514D8FDE974}"/>
    <cellStyle name="Currency 5 4 3 2" xfId="2751" xr:uid="{DFB5002C-1409-4DA1-B186-BF5B3005923E}"/>
    <cellStyle name="Currency 5 4 3 2 2" xfId="7856" xr:uid="{6AC822EC-D5A6-42C5-9506-29AB9999ECE4}"/>
    <cellStyle name="Currency 5 4 3 2 2 2" xfId="18236" xr:uid="{B759067A-FA54-4E89-BF8A-77BC77A0180A}"/>
    <cellStyle name="Currency 5 4 3 2 2 2 2" xfId="45474" xr:uid="{1CD6BFC2-920C-4E78-BA7C-DCEBDA0C2079}"/>
    <cellStyle name="Currency 5 4 3 2 2 3" xfId="35224" xr:uid="{67461DF1-7233-4D7F-A5EE-479F08BEA636}"/>
    <cellStyle name="Currency 5 4 3 2 3" xfId="10689" xr:uid="{F3A870F4-585F-4921-B5BF-723F784206FD}"/>
    <cellStyle name="Currency 5 4 3 2 3 2" xfId="21069" xr:uid="{85F01C6C-4E45-410D-833D-2BBEA5E3AFD4}"/>
    <cellStyle name="Currency 5 4 3 2 3 2 2" xfId="48307" xr:uid="{BC21B83C-D322-41AA-BB4D-11C5489A10D5}"/>
    <cellStyle name="Currency 5 4 3 2 3 3" xfId="38057" xr:uid="{29B372E8-DEA5-4AFA-A76B-01A662889D0D}"/>
    <cellStyle name="Currency 5 4 3 2 4" xfId="15403" xr:uid="{A51D52C5-C57C-4AAE-8FBC-A755A7626F57}"/>
    <cellStyle name="Currency 5 4 3 2 4 2" xfId="42641" xr:uid="{031D135C-CACB-4915-8954-F57EED7E48AD}"/>
    <cellStyle name="Currency 5 4 3 2 5" xfId="30845" xr:uid="{D4439EAB-1604-4709-9B8E-25C538B043E7}"/>
    <cellStyle name="Currency 5 4 3 3" xfId="2128" xr:uid="{4DC5A205-FF87-4986-9951-A63F112B494E}"/>
    <cellStyle name="Currency 5 4 3 4" xfId="5749" xr:uid="{FDF3F381-46AB-4CCA-AB8D-8E9552BA1EA3}"/>
    <cellStyle name="Currency 5 4 3 5" xfId="24174" xr:uid="{F50308F0-52E6-4724-A566-46CBB7AEB316}"/>
    <cellStyle name="Currency 5 4 3 5 2" xfId="51279" xr:uid="{8E9A99EF-BD41-403D-B963-31645C731966}"/>
    <cellStyle name="Currency 5 4 3 6" xfId="13150" xr:uid="{44F1B765-E94D-4D90-B604-09FEB58E634B}"/>
    <cellStyle name="Currency 5 4 3 6 2" xfId="40388" xr:uid="{875EB699-455E-4D7D-8FBB-1938EF6C85DC}"/>
    <cellStyle name="Currency 5 4 4" xfId="2029" xr:uid="{FD4A8F86-3A93-4E69-8A26-FABBD1E4E9B5}"/>
    <cellStyle name="Currency 5 4 4 2" xfId="4739" xr:uid="{93646C82-A5D7-4269-AE6E-17AC51E10603}"/>
    <cellStyle name="Currency 5 4 4 2 2" xfId="9452" xr:uid="{373C8654-3D89-4A57-B3DC-4AE1F5E6B7D0}"/>
    <cellStyle name="Currency 5 4 4 2 2 2" xfId="19832" xr:uid="{4B5BD3A1-9A64-4BFF-9FD9-A8005FC26663}"/>
    <cellStyle name="Currency 5 4 4 2 2 2 2" xfId="47070" xr:uid="{FD80B942-68AA-46FF-8A2B-3108FE600591}"/>
    <cellStyle name="Currency 5 4 4 2 2 3" xfId="36820" xr:uid="{A38E5536-FBE7-4F55-8B44-41735A8F7033}"/>
    <cellStyle name="Currency 5 4 4 2 3" xfId="12285" xr:uid="{9DBE3954-8CA9-4681-B566-590446477A23}"/>
    <cellStyle name="Currency 5 4 4 2 3 2" xfId="22665" xr:uid="{C90700A4-5254-4D11-AC33-5B4B24A962A0}"/>
    <cellStyle name="Currency 5 4 4 2 3 2 2" xfId="49903" xr:uid="{550388E4-9F97-41E1-AAB7-4E2FF777F2C2}"/>
    <cellStyle name="Currency 5 4 4 2 3 3" xfId="39653" xr:uid="{80892FA1-0CDD-4039-976C-32E12B182201}"/>
    <cellStyle name="Currency 5 4 4 2 4" xfId="26990" xr:uid="{E66B4E6A-BA7C-4203-AA93-83AD60CF7A91}"/>
    <cellStyle name="Currency 5 4 4 2 4 2" xfId="53635" xr:uid="{3D72CC71-C95A-428E-B46E-61794565B079}"/>
    <cellStyle name="Currency 5 4 4 2 5" xfId="27923" xr:uid="{AB750A78-65FD-4AA9-A653-174C9ED9990D}"/>
    <cellStyle name="Currency 5 4 4 2 6" xfId="16999" xr:uid="{8E2A16C3-5C39-4CA7-B0A2-CC3C2F575DF5}"/>
    <cellStyle name="Currency 5 4 4 2 6 2" xfId="44237" xr:uid="{75F9B77B-0299-47D7-996C-11D6C1A30FED}"/>
    <cellStyle name="Currency 5 4 4 2 7" xfId="32441" xr:uid="{4825EF44-D5B1-4FEB-A084-3AFF643D2385}"/>
    <cellStyle name="Currency 5 4 4 3" xfId="25471" xr:uid="{2D96DD42-52E8-4CFD-902E-E92444373C0B}"/>
    <cellStyle name="Currency 5 4 5" xfId="4195" xr:uid="{FF496645-CD23-4ECF-81B4-18D94D7B9F45}"/>
    <cellStyle name="Currency 5 4 5 2" xfId="8948" xr:uid="{F65DB286-4F48-4943-A41C-A52B9F57145D}"/>
    <cellStyle name="Currency 5 4 5 2 2" xfId="29049" xr:uid="{F27B603A-0C7C-40D1-938E-4A368F17EF07}"/>
    <cellStyle name="Currency 5 4 5 2 2 2" xfId="55306" xr:uid="{353F16CE-5059-47EE-9211-AD12D738D65E}"/>
    <cellStyle name="Currency 5 4 5 2 3" xfId="27454" xr:uid="{7C4B563B-57C6-4897-845E-9D59D71D5743}"/>
    <cellStyle name="Currency 5 4 5 2 4" xfId="19328" xr:uid="{5BCEE8C3-0C10-4E28-A378-BBB83267EA8D}"/>
    <cellStyle name="Currency 5 4 5 2 4 2" xfId="46566" xr:uid="{43E903D1-AEDC-4D10-9848-2DC6FB6438D4}"/>
    <cellStyle name="Currency 5 4 5 2 5" xfId="36316" xr:uid="{54BA0095-62B9-4BD1-83CE-58553F9696FA}"/>
    <cellStyle name="Currency 5 4 5 3" xfId="11781" xr:uid="{C709DF95-8640-4BFA-B801-5F23F0DC9B26}"/>
    <cellStyle name="Currency 5 4 5 3 2" xfId="22161" xr:uid="{48BBF51A-4495-4904-802D-3D314A8F75E0}"/>
    <cellStyle name="Currency 5 4 5 3 2 2" xfId="49399" xr:uid="{7CBF9A47-C4F1-457F-A2CD-FC73845D3F40}"/>
    <cellStyle name="Currency 5 4 5 3 3" xfId="39149" xr:uid="{33E8979C-6F26-4360-994C-C6E11623FA23}"/>
    <cellStyle name="Currency 5 4 5 4" xfId="25841" xr:uid="{A96772FB-5852-4605-B2C9-6D00B6EE4BDC}"/>
    <cellStyle name="Currency 5 4 5 4 2" xfId="52759" xr:uid="{79458E96-797E-465A-B56A-138B07D6CA20}"/>
    <cellStyle name="Currency 5 4 5 5" xfId="16495" xr:uid="{4C0E8352-A60C-4D4F-9FF2-83F11688E92F}"/>
    <cellStyle name="Currency 5 4 5 5 2" xfId="43733" xr:uid="{4764BE7F-EC99-4878-98C1-54FA22E6D3BC}"/>
    <cellStyle name="Currency 5 4 5 6" xfId="31937" xr:uid="{AE081D90-76CB-4C68-B7D9-8E96FC1AD618}"/>
    <cellStyle name="Currency 5 4 6" xfId="5011" xr:uid="{4EF317CA-8AB4-41C7-BB26-48CD2014C520}"/>
    <cellStyle name="Currency 5 4 6 2" xfId="27440" xr:uid="{8F49A459-BE05-4CC9-81D9-1740482C3401}"/>
    <cellStyle name="Currency 5 4 6 2 2" xfId="53972" xr:uid="{DAA7B98B-021C-445A-AA8B-ABE2FD0DBBB4}"/>
    <cellStyle name="Currency 5 4 6 3" xfId="28508" xr:uid="{A696696C-73BF-47F1-A113-CA0EFB7FBA1A}"/>
    <cellStyle name="Currency 5 4 6 4" xfId="14306" xr:uid="{7F09486C-EA2A-4F3B-B200-A5AB53D80A59}"/>
    <cellStyle name="Currency 5 4 6 4 2" xfId="41544" xr:uid="{BA2EA0D6-AAB8-4B25-8A59-F9A42258B616}"/>
    <cellStyle name="Currency 5 4 6 5" xfId="32575" xr:uid="{C31E949A-CD7B-4D10-BBF9-0375AF084CBB}"/>
    <cellStyle name="Currency 5 4 7" xfId="6759" xr:uid="{C5392424-BCD6-425F-9F9B-80A61536207B}"/>
    <cellStyle name="Currency 5 4 7 2" xfId="27504" xr:uid="{7525A279-058C-450B-8CB4-7B17247A3ABF}"/>
    <cellStyle name="Currency 5 4 7 2 2" xfId="54022" xr:uid="{EC8BDE6D-211E-45DF-B0CB-07D19D8CC7DF}"/>
    <cellStyle name="Currency 5 4 7 3" xfId="26623" xr:uid="{1C6D9AD3-1C95-4F8C-A5C9-8F795C697EEF}"/>
    <cellStyle name="Currency 5 4 7 4" xfId="17139" xr:uid="{A31A59F6-5AD8-4722-84AB-FD45CFB51DA1}"/>
    <cellStyle name="Currency 5 4 7 4 2" xfId="44377" xr:uid="{44582905-7BDA-4EC7-BAE8-E95994E59CC7}"/>
    <cellStyle name="Currency 5 4 7 5" xfId="34127" xr:uid="{D7A8527B-BEEA-4DAF-8246-B994F4BEB894}"/>
    <cellStyle name="Currency 5 4 8" xfId="9592" xr:uid="{612F3A84-C1D2-4527-A605-5BFE4B1859D3}"/>
    <cellStyle name="Currency 5 4 8 2" xfId="19972" xr:uid="{4467F80F-3A8B-4876-9048-5821DF40D5F0}"/>
    <cellStyle name="Currency 5 4 8 2 2" xfId="47210" xr:uid="{6C9CC9D7-ABC6-4EC8-A019-3B24E12C2ECA}"/>
    <cellStyle name="Currency 5 4 8 3" xfId="36960" xr:uid="{E976077E-731B-4242-8F85-DB9DF856E686}"/>
    <cellStyle name="Currency 5 4 9" xfId="24125" xr:uid="{83E168EC-A4EB-4C0A-A5CF-A38ADE4A39A3}"/>
    <cellStyle name="Currency 5 4 9 2" xfId="51234" xr:uid="{13E910ED-7904-4F3B-8411-1217278FFC22}"/>
    <cellStyle name="Currency 5 5" xfId="652" xr:uid="{9A9E2378-EDF9-4E4F-87DE-1EB12D0F1EA7}"/>
    <cellStyle name="Currency 5 5 10" xfId="13669" xr:uid="{D64BBF31-5C16-4D21-814A-BE73155EE31E}"/>
    <cellStyle name="Currency 5 5 10 2" xfId="40907" xr:uid="{5472BE43-A49E-485D-81E2-366F51BDF0C5}"/>
    <cellStyle name="Currency 5 5 11" xfId="29749" xr:uid="{72B0FDE4-B1AF-4562-B864-74EAB9D15016}"/>
    <cellStyle name="Currency 5 5 2" xfId="2033" xr:uid="{7C3F563B-A5D3-4A7C-A6C5-CDE308E455F9}"/>
    <cellStyle name="Currency 5 5 2 2" xfId="25702" xr:uid="{BDD1127B-EF57-47EC-863F-0EC8B207F260}"/>
    <cellStyle name="Currency 5 5 2 3" xfId="23405" xr:uid="{487297DD-FA36-4538-A85F-C43DD70E10F0}"/>
    <cellStyle name="Currency 5 5 2 3 2" xfId="50583" xr:uid="{8F414518-53B1-4AB7-A5C8-29CDB5EFFEF5}"/>
    <cellStyle name="Currency 5 5 3" xfId="2034" xr:uid="{4B6AC378-8774-483C-B9B9-611B21808BDB}"/>
    <cellStyle name="Currency 5 5 4" xfId="2032" xr:uid="{6EA6F1A6-F2E7-48C0-A7F7-C368F8D5F21E}"/>
    <cellStyle name="Currency 5 5 5" xfId="4489" xr:uid="{DE878567-CD90-455F-82CB-0C96F20297DE}"/>
    <cellStyle name="Currency 5 5 5 2" xfId="9242" xr:uid="{B5D0C9EF-2AE5-4E17-AB51-FDF189107240}"/>
    <cellStyle name="Currency 5 5 5 2 2" xfId="19622" xr:uid="{9E94B96D-CBD3-416C-BEC2-9672506AA516}"/>
    <cellStyle name="Currency 5 5 5 2 2 2" xfId="46860" xr:uid="{17D3039A-C311-4D53-9599-D7B00DE9EEB2}"/>
    <cellStyle name="Currency 5 5 5 2 3" xfId="36610" xr:uid="{70285E2D-345B-4A72-A294-5E6EB4591AC3}"/>
    <cellStyle name="Currency 5 5 5 3" xfId="12075" xr:uid="{224F380F-19D9-4D63-8F6A-C0761FF6B6F4}"/>
    <cellStyle name="Currency 5 5 5 3 2" xfId="22455" xr:uid="{506CE777-8193-4D4B-9F6D-7E179E1BEEDA}"/>
    <cellStyle name="Currency 5 5 5 3 2 2" xfId="49693" xr:uid="{0A3A5393-C908-4EEE-9AB7-487AC2838BD3}"/>
    <cellStyle name="Currency 5 5 5 3 3" xfId="39443" xr:uid="{0915C55B-6B68-421F-99D9-D2B1DF7FE22F}"/>
    <cellStyle name="Currency 5 5 5 4" xfId="16789" xr:uid="{8E2DF413-1F66-4BA9-B44B-BF0057146294}"/>
    <cellStyle name="Currency 5 5 5 4 2" xfId="44027" xr:uid="{7C7A41CC-8FA2-4D24-9A6E-CEA4EE32AC17}"/>
    <cellStyle name="Currency 5 5 5 5" xfId="32231" xr:uid="{6A66CED8-8692-4E04-9BEB-D2502B83A417}"/>
    <cellStyle name="Currency 5 5 6" xfId="5012" xr:uid="{151937D5-60FA-481C-97A2-17C16CAF4B45}"/>
    <cellStyle name="Currency 5 5 6 2" xfId="14307" xr:uid="{FF789F80-EA9C-4A25-B991-6D0EDA572EAC}"/>
    <cellStyle name="Currency 5 5 6 2 2" xfId="41545" xr:uid="{2B082DCA-5566-4639-BAE4-05B4BEB9129B}"/>
    <cellStyle name="Currency 5 5 6 3" xfId="32576" xr:uid="{720F5C38-D93F-4AC7-B4A2-65F05B5D55E9}"/>
    <cellStyle name="Currency 5 5 7" xfId="6760" xr:uid="{0D4B86F7-6C21-4034-ACB3-6B75C8F38219}"/>
    <cellStyle name="Currency 5 5 7 2" xfId="17140" xr:uid="{7C19ECAA-AAB7-47DD-8E6E-4D043570A94E}"/>
    <cellStyle name="Currency 5 5 7 2 2" xfId="44378" xr:uid="{6708F713-4054-4F7E-BAD2-90875361AE98}"/>
    <cellStyle name="Currency 5 5 7 3" xfId="34128" xr:uid="{FBFA9D2D-5B61-4041-88AA-3EC5D9A7C5F1}"/>
    <cellStyle name="Currency 5 5 8" xfId="9593" xr:uid="{12F36201-09C6-4A4E-8224-8B27224A657D}"/>
    <cellStyle name="Currency 5 5 8 2" xfId="19973" xr:uid="{DF1259EB-301F-4EEF-80C1-7C2DF18AE7EB}"/>
    <cellStyle name="Currency 5 5 8 2 2" xfId="47211" xr:uid="{9B4175E6-8014-460F-A9A1-35351C059B34}"/>
    <cellStyle name="Currency 5 5 8 3" xfId="36961" xr:uid="{620F843E-75D9-482A-8F71-71D5C1B3D156}"/>
    <cellStyle name="Currency 5 5 9" xfId="25011" xr:uid="{6A461239-EB2D-4834-A8A1-22A80E0ED552}"/>
    <cellStyle name="Currency 5 5 9 2" xfId="52039" xr:uid="{AF096451-D816-4C87-B413-7E278C9CE813}"/>
    <cellStyle name="Currency 5 6" xfId="2035" xr:uid="{C7EA01E2-8016-4E2E-BFF7-DC97E5FE29C5}"/>
    <cellStyle name="Currency 5 6 2" xfId="2940" xr:uid="{0FEC30D0-DC3B-4961-99C6-2328B9DA9BED}"/>
    <cellStyle name="Currency 5 6 2 2" xfId="8038" xr:uid="{A957025A-0B58-4EBA-9318-B438E4AF3F77}"/>
    <cellStyle name="Currency 5 6 2 2 2" xfId="28244" xr:uid="{ADE43D97-0BD3-45A5-B3C5-70B67FE2793C}"/>
    <cellStyle name="Currency 5 6 2 2 2 2" xfId="54618" xr:uid="{FD84CA41-BC66-4CBE-B907-B8EF5C10FA86}"/>
    <cellStyle name="Currency 5 6 2 2 3" xfId="25970" xr:uid="{D9C7CC83-7209-4F03-8ECE-DF5E21FE66C7}"/>
    <cellStyle name="Currency 5 6 2 2 4" xfId="18418" xr:uid="{9056C55B-3E9C-45F1-895C-54B2BCE7FC66}"/>
    <cellStyle name="Currency 5 6 2 2 4 2" xfId="45656" xr:uid="{86825464-4778-458E-A43A-E659B76687BB}"/>
    <cellStyle name="Currency 5 6 2 2 5" xfId="35406" xr:uid="{85B7FF9A-2D0E-4EF0-9F63-D91A579335D6}"/>
    <cellStyle name="Currency 5 6 2 3" xfId="10871" xr:uid="{13049664-7501-461F-937F-DAF8695F0073}"/>
    <cellStyle name="Currency 5 6 2 3 2" xfId="21251" xr:uid="{DCF46EDF-55E0-43CA-87E3-C1B836DE059A}"/>
    <cellStyle name="Currency 5 6 2 3 2 2" xfId="48489" xr:uid="{C305C365-0452-4669-82FC-091584144040}"/>
    <cellStyle name="Currency 5 6 2 3 3" xfId="38239" xr:uid="{87237834-8E26-4D64-ACAB-3DB4F60D3F01}"/>
    <cellStyle name="Currency 5 6 2 4" xfId="24111" xr:uid="{E4498939-E73C-4065-86EE-E0387EE6CD8B}"/>
    <cellStyle name="Currency 5 6 2 4 2" xfId="51222" xr:uid="{01C94355-3B42-4348-ABA2-1235A5062206}"/>
    <cellStyle name="Currency 5 6 2 5" xfId="15585" xr:uid="{9D9E6C49-9C07-49EC-9EFE-7E721D5675F3}"/>
    <cellStyle name="Currency 5 6 2 5 2" xfId="42823" xr:uid="{E044D709-E1FF-4358-BD9F-198F4537ED6D}"/>
    <cellStyle name="Currency 5 6 2 6" xfId="31027" xr:uid="{6A27F37C-3DA5-47B5-9721-E4E9C58F5189}"/>
    <cellStyle name="Currency 5 6 3" xfId="3743" xr:uid="{7CB56238-2991-422C-AD75-E7BE0023931B}"/>
    <cellStyle name="Currency 5 6 4" xfId="5750" xr:uid="{2D806618-770D-4F7B-A22A-3199351AAEB8}"/>
    <cellStyle name="Currency 5 6 5" xfId="24416" xr:uid="{97254A22-E100-48D3-A6E5-08E1773EE2C8}"/>
    <cellStyle name="Currency 5 6 5 2" xfId="51501" xr:uid="{85F7909B-F8DE-4F5C-84DC-EB1FCB6A93FA}"/>
    <cellStyle name="Currency 5 6 6" xfId="13422" xr:uid="{58BF07AD-981D-4F92-9352-DC6108BC0C35}"/>
    <cellStyle name="Currency 5 6 6 2" xfId="40660" xr:uid="{860E6C69-A732-4B12-A983-D93E316016F1}"/>
    <cellStyle name="Currency 5 7" xfId="2036" xr:uid="{ADBC3E68-02DE-4A53-B3A5-8E31D479733C}"/>
    <cellStyle name="Currency 5 7 2" xfId="2533" xr:uid="{1014F8AC-6396-4040-91E6-C102BEF698CD}"/>
    <cellStyle name="Currency 5 7 2 2" xfId="7639" xr:uid="{1FDE702F-F685-44A6-A73E-0F9E91221B6F}"/>
    <cellStyle name="Currency 5 7 2 2 2" xfId="18019" xr:uid="{066DEF5E-B417-47FC-BE14-4C3D5949689F}"/>
    <cellStyle name="Currency 5 7 2 2 2 2" xfId="45257" xr:uid="{9692562D-FCC6-4B6D-9BC1-5D919024481C}"/>
    <cellStyle name="Currency 5 7 2 2 3" xfId="35007" xr:uid="{CE89E101-6358-4827-BCF2-D2A0C2734418}"/>
    <cellStyle name="Currency 5 7 2 3" xfId="10472" xr:uid="{7826F81D-7416-4E30-9C4F-108DC80C5EE6}"/>
    <cellStyle name="Currency 5 7 2 3 2" xfId="20852" xr:uid="{7E95DCC7-7DCC-4BA1-B629-79EF322E49CF}"/>
    <cellStyle name="Currency 5 7 2 3 2 2" xfId="48090" xr:uid="{F8DF562E-7EF7-4B65-B1DD-E96B7F5DB22B}"/>
    <cellStyle name="Currency 5 7 2 3 3" xfId="37840" xr:uid="{6A2315B1-FC42-4699-B9B6-9D96E44753A8}"/>
    <cellStyle name="Currency 5 7 2 4" xfId="28094" xr:uid="{1F8ACA65-04E2-4D4C-98E1-57260EAA6794}"/>
    <cellStyle name="Currency 5 7 2 4 2" xfId="54492" xr:uid="{7CE6A3FE-EA20-4F74-9538-5603205ECEA7}"/>
    <cellStyle name="Currency 5 7 2 5" xfId="28145" xr:uid="{AFE2212B-715D-4495-9505-291DA566A01A}"/>
    <cellStyle name="Currency 5 7 2 6" xfId="15186" xr:uid="{AB0F5EA7-6E5A-448A-B0ED-FCDC6079A32C}"/>
    <cellStyle name="Currency 5 7 2 6 2" xfId="42424" xr:uid="{2C0CC0D7-F69E-4EAC-BD50-78E71A62DDE8}"/>
    <cellStyle name="Currency 5 7 2 7" xfId="30628" xr:uid="{85A6C652-DC12-4276-A631-4CC719FB4889}"/>
    <cellStyle name="Currency 5 7 3" xfId="3699" xr:uid="{B4E2F417-336E-4394-A64D-130D06EB8603}"/>
    <cellStyle name="Currency 5 7 4" xfId="5751" xr:uid="{9ED347F7-E9C4-4A9C-AA54-67DDAFB90341}"/>
    <cellStyle name="Currency 5 7 5" xfId="25231" xr:uid="{948911B0-DB79-4A9C-8CE8-E74D1239E26E}"/>
    <cellStyle name="Currency 5 7 5 2" xfId="52245" xr:uid="{EAC0F71E-E2AD-433D-AA2C-BC9934A808B4}"/>
    <cellStyle name="Currency 5 7 6" xfId="12902" xr:uid="{86CE495D-421D-4FC7-9CB6-4480B41613B1}"/>
    <cellStyle name="Currency 5 7 6 2" xfId="40140" xr:uid="{024B3C84-D557-44ED-A92A-FBCDFC01B051}"/>
    <cellStyle name="Currency 5 8" xfId="2016" xr:uid="{5DEF4A77-148C-4EA0-92F3-44140A21B516}"/>
    <cellStyle name="Currency 5 8 2" xfId="2227" xr:uid="{C579381D-20AF-4BB5-929B-7EDD693B2964}"/>
    <cellStyle name="Currency 5 8 2 2" xfId="7335" xr:uid="{1571C378-E143-48E4-97BF-78C6E319AD40}"/>
    <cellStyle name="Currency 5 8 2 2 2" xfId="17715" xr:uid="{3116CE8C-CDB2-494F-97EF-79736C82BB2D}"/>
    <cellStyle name="Currency 5 8 2 2 2 2" xfId="44953" xr:uid="{B2A79698-52EA-47A6-9C6A-6561D85F8C45}"/>
    <cellStyle name="Currency 5 8 2 2 3" xfId="34703" xr:uid="{E1A2FA3B-DB6E-48B1-A6D2-273CFBB71365}"/>
    <cellStyle name="Currency 5 8 2 3" xfId="10168" xr:uid="{0EEA3E06-B287-453B-812C-204CC98D944E}"/>
    <cellStyle name="Currency 5 8 2 3 2" xfId="20548" xr:uid="{7948DCD7-EE45-42F9-A713-F5A7AE03BA3B}"/>
    <cellStyle name="Currency 5 8 2 3 2 2" xfId="47786" xr:uid="{B494862D-814B-468D-B1E5-C266474324FC}"/>
    <cellStyle name="Currency 5 8 2 3 3" xfId="37536" xr:uid="{976F0A9C-04AE-4D16-A0A6-64DACC2A9A06}"/>
    <cellStyle name="Currency 5 8 2 4" xfId="26771" xr:uid="{ACF6AF84-9DC8-492E-8C61-6DE68FA27BF8}"/>
    <cellStyle name="Currency 5 8 2 4 2" xfId="53459" xr:uid="{03C52257-45AD-44B5-9C35-7620953B015F}"/>
    <cellStyle name="Currency 5 8 2 5" xfId="26523" xr:uid="{361D70AE-4408-4655-8B1F-0BC24370D79E}"/>
    <cellStyle name="Currency 5 8 2 6" xfId="14882" xr:uid="{381A50E2-A270-4639-AA91-510638CB9363}"/>
    <cellStyle name="Currency 5 8 2 6 2" xfId="42120" xr:uid="{54E103AA-7253-4783-936F-072A61E64E75}"/>
    <cellStyle name="Currency 5 8 2 7" xfId="30324" xr:uid="{D4E40B09-237F-4379-9365-F4FCDEC653F8}"/>
    <cellStyle name="Currency 5 8 3" xfId="3751" xr:uid="{C62549C5-357C-4CC0-A560-A7A06CB96FAC}"/>
    <cellStyle name="Currency 5 8 4" xfId="23139" xr:uid="{F74C6A6A-2D83-4F25-A47A-A0E5AD4700EB}"/>
    <cellStyle name="Currency 5 9" xfId="3942" xr:uid="{38C344B3-FA2E-4E22-9786-3BB1E3286F3D}"/>
    <cellStyle name="Currency 5 9 2" xfId="8755" xr:uid="{0E535BBF-C673-4B2C-9F45-AA2392D2103A}"/>
    <cellStyle name="Currency 5 9 2 2" xfId="19135" xr:uid="{80F64795-7CA0-4B6A-99BC-9E2366C23C2C}"/>
    <cellStyle name="Currency 5 9 2 2 2" xfId="46373" xr:uid="{31316761-8ECC-4FE0-BC88-B9EB6479A922}"/>
    <cellStyle name="Currency 5 9 2 3" xfId="36123" xr:uid="{95DDB32F-1F1F-4963-B6AE-A3C29966BB81}"/>
    <cellStyle name="Currency 5 9 3" xfId="11588" xr:uid="{584B7B7A-862B-4EB0-8B8A-01EF27F3820D}"/>
    <cellStyle name="Currency 5 9 3 2" xfId="21968" xr:uid="{776E994B-2534-4DF9-9276-E2009B8149FB}"/>
    <cellStyle name="Currency 5 9 3 2 2" xfId="49206" xr:uid="{E78E9F79-F15E-4A32-8811-F77DE8A5C24A}"/>
    <cellStyle name="Currency 5 9 3 3" xfId="38956" xr:uid="{AF34D6F6-BCB2-447A-9987-46C0697706AA}"/>
    <cellStyle name="Currency 5 9 4" xfId="26172" xr:uid="{764B153A-C6C9-40C4-8241-34B5F8902177}"/>
    <cellStyle name="Currency 5 9 4 2" xfId="52997" xr:uid="{7E23FC23-F866-417F-B52C-2C9D6FCC3CBD}"/>
    <cellStyle name="Currency 5 9 5" xfId="25882" xr:uid="{D9DB7509-580A-4617-8A62-BDAFE317E647}"/>
    <cellStyle name="Currency 5 9 6" xfId="16302" xr:uid="{B6A6B725-50DA-44AF-A349-3F675886D675}"/>
    <cellStyle name="Currency 5 9 6 2" xfId="43540" xr:uid="{959E8897-3B99-4DEA-8091-16D22CA96BEF}"/>
    <cellStyle name="Currency 5 9 7" xfId="31744" xr:uid="{0F2B3F9C-FCC6-42B6-944D-168C3AEAE27D}"/>
    <cellStyle name="Currency 6" xfId="653" xr:uid="{353D345E-08F9-436B-9B26-81CDD4FC058E}"/>
    <cellStyle name="Currency 6 10" xfId="9594" xr:uid="{2E95CB0C-6906-4DA8-B9F5-ED584BFB6FB2}"/>
    <cellStyle name="Currency 6 10 2" xfId="19974" xr:uid="{F46A7A29-FA98-4742-835A-C804958975EC}"/>
    <cellStyle name="Currency 6 10 2 2" xfId="47212" xr:uid="{DF531E20-970F-4F19-9A85-57E519572485}"/>
    <cellStyle name="Currency 6 10 3" xfId="36962" xr:uid="{68013229-70B0-4D20-AD3F-DF86F296A2D2}"/>
    <cellStyle name="Currency 6 11" xfId="23652" xr:uid="{BB894A97-74D9-42AF-9365-A92C6DDBE9E4}"/>
    <cellStyle name="Currency 6 11 2" xfId="50814" xr:uid="{3CD2E754-47E3-4359-A389-6A986FF2CBE4}"/>
    <cellStyle name="Currency 6 12" xfId="12525" xr:uid="{501B663B-7C4A-4750-ADBF-844B7C2F0A49}"/>
    <cellStyle name="Currency 6 12 2" xfId="39763" xr:uid="{77A6AC3C-CC3E-4359-BDF6-C93A81497AD1}"/>
    <cellStyle name="Currency 6 13" xfId="29750" xr:uid="{18535A3E-286E-4A99-A6AC-551E6B38181B}"/>
    <cellStyle name="Currency 6 2" xfId="2038" xr:uid="{B285610D-0B0C-4D21-9BE1-CDF6B56AB72E}"/>
    <cellStyle name="Currency 6 2 2" xfId="3169" xr:uid="{93367CB2-07F7-4652-BF8D-2B3715F26C3C}"/>
    <cellStyle name="Currency 6 2 2 2" xfId="6209" xr:uid="{38846B8C-CA55-49AF-BFA2-1E7A643CC87E}"/>
    <cellStyle name="Currency 6 2 2 2 2" xfId="25497" xr:uid="{57D9AAFE-16A1-4F60-8F16-FF8779E273A3}"/>
    <cellStyle name="Currency 6 2 2 2 2 2" xfId="26075" xr:uid="{4738E1B9-56B9-4307-B24F-D5B064F0DD78}"/>
    <cellStyle name="Currency 6 2 2 2 2 3" xfId="52490" xr:uid="{2A2562BD-F571-4276-8971-723924C0DB10}"/>
    <cellStyle name="Currency 6 2 2 2 3" xfId="27827" xr:uid="{F93E7F9F-EBC8-4EC6-B05C-15823ED72409}"/>
    <cellStyle name="Currency 6 2 2 2 3 2" xfId="54286" xr:uid="{9C7D0717-17AE-4BE0-84A5-C3A8A9496871}"/>
    <cellStyle name="Currency 6 2 2 2 4" xfId="15777" xr:uid="{358B8F1C-8333-4D1A-9A70-60B7DF428999}"/>
    <cellStyle name="Currency 6 2 2 2 4 2" xfId="43015" xr:uid="{541CDD9A-1364-495A-8F75-AA9E3FB04756}"/>
    <cellStyle name="Currency 6 2 2 2 5" xfId="33577" xr:uid="{E6F8E55E-6BA1-44F1-B08F-FADD0F3E1C24}"/>
    <cellStyle name="Currency 6 2 2 3" xfId="8230" xr:uid="{7B1F56AD-D9DA-4AA4-9FFF-C6C8E283D944}"/>
    <cellStyle name="Currency 6 2 2 3 2" xfId="18610" xr:uid="{C0825B9D-06AF-49E1-A865-FCCD8B5B2A92}"/>
    <cellStyle name="Currency 6 2 2 3 2 2" xfId="45848" xr:uid="{9611D246-9600-4775-82C6-4654E59A19C6}"/>
    <cellStyle name="Currency 6 2 2 3 3" xfId="35598" xr:uid="{21E9D89B-5531-4CD8-87BF-3F95072BC876}"/>
    <cellStyle name="Currency 6 2 2 4" xfId="11063" xr:uid="{6973A60D-5AAE-406B-9921-4AD76428DC5A}"/>
    <cellStyle name="Currency 6 2 2 4 2" xfId="21443" xr:uid="{F6A35F5B-A61D-440E-9755-DDD539A83069}"/>
    <cellStyle name="Currency 6 2 2 4 2 2" xfId="48681" xr:uid="{97616518-E1B1-473C-B970-AE75E7A1EDC7}"/>
    <cellStyle name="Currency 6 2 2 4 3" xfId="38431" xr:uid="{82D572BC-45D4-4C12-9405-06318D65AD9A}"/>
    <cellStyle name="Currency 6 2 2 5" xfId="24514" xr:uid="{F034CB22-70DF-4FFE-A027-3B8D7B4CD3C3}"/>
    <cellStyle name="Currency 6 2 2 5 2" xfId="51586" xr:uid="{A35842B3-D3D2-49AC-81AF-89897C871CCB}"/>
    <cellStyle name="Currency 6 2 2 6" xfId="28401" xr:uid="{8C08F960-97C9-49FA-B5EF-4CA9B4FE33A1}"/>
    <cellStyle name="Currency 6 2 2 7" xfId="13671" xr:uid="{AC5A306A-88B3-40B3-A978-2782C7A9FB12}"/>
    <cellStyle name="Currency 6 2 2 7 2" xfId="40909" xr:uid="{85B3B3D4-C422-4471-9296-0DAEBBE96D07}"/>
    <cellStyle name="Currency 6 2 2 8" xfId="31219" xr:uid="{A7548606-8168-4C7E-868E-122C37D95DCC}"/>
    <cellStyle name="Currency 6 2 3" xfId="2755" xr:uid="{48F0E2E2-00AC-4D4A-B06D-474C6C36B29D}"/>
    <cellStyle name="Currency 6 2 3 2" xfId="7860" xr:uid="{ACD670FC-0511-47BA-AAF7-B02EC8EC1A02}"/>
    <cellStyle name="Currency 6 2 3 2 2" xfId="27070" xr:uid="{F7A66069-043D-4914-BB7B-C5A37CFCA912}"/>
    <cellStyle name="Currency 6 2 3 2 2 2" xfId="53696" xr:uid="{3DCE3CFD-FB8A-4589-864E-F78E54D4B1D3}"/>
    <cellStyle name="Currency 6 2 3 2 3" xfId="28260" xr:uid="{A4CC24C0-46DF-46DD-8303-375C1D08BFC7}"/>
    <cellStyle name="Currency 6 2 3 2 4" xfId="18240" xr:uid="{3133A9B2-D403-4877-A0B5-59672D61FB03}"/>
    <cellStyle name="Currency 6 2 3 2 4 2" xfId="45478" xr:uid="{B1DC9576-964D-4E2B-9B53-E2DC30E6F5D9}"/>
    <cellStyle name="Currency 6 2 3 2 5" xfId="35228" xr:uid="{4FEE7F6A-0F2C-494B-A232-DD2AF172EBB6}"/>
    <cellStyle name="Currency 6 2 3 3" xfId="10693" xr:uid="{CD28CE78-D558-4CCF-B0DA-B94EA88C763F}"/>
    <cellStyle name="Currency 6 2 3 3 2" xfId="21073" xr:uid="{74FE0486-DB2E-40CE-8BC4-981B0B8DA9A2}"/>
    <cellStyle name="Currency 6 2 3 3 2 2" xfId="48311" xr:uid="{78106D74-E50F-4631-B4AE-940564E4F083}"/>
    <cellStyle name="Currency 6 2 3 3 3" xfId="38061" xr:uid="{7B85C613-0697-4D27-84F4-1851CB4D813D}"/>
    <cellStyle name="Currency 6 2 3 4" xfId="24838" xr:uid="{A6452070-21B1-4640-9DB4-0E719DAE0933}"/>
    <cellStyle name="Currency 6 2 3 4 2" xfId="51882" xr:uid="{FD1E7D8E-0070-4C0D-A50A-CC439D159733}"/>
    <cellStyle name="Currency 6 2 3 5" xfId="15407" xr:uid="{7524EE4E-ABC0-4B11-83E0-5CDADD95F1CE}"/>
    <cellStyle name="Currency 6 2 3 5 2" xfId="42645" xr:uid="{542EDCA1-406E-407A-884C-E89C8B37F935}"/>
    <cellStyle name="Currency 6 2 3 6" xfId="30849" xr:uid="{DFF0BC39-7CF4-48FF-B889-C6E9590D3B73}"/>
    <cellStyle name="Currency 6 2 4" xfId="3707" xr:uid="{B9B65C20-C5B8-4601-95E6-027D09DD9933}"/>
    <cellStyle name="Currency 6 2 4 2" xfId="28487" xr:uid="{DC76CCE8-E9BA-4A1D-AB09-535E0069C5D4}"/>
    <cellStyle name="Currency 6 2 4 3" xfId="25927" xr:uid="{AF739C1D-996A-43B9-9CD8-8A4B9B93C937}"/>
    <cellStyle name="Currency 6 2 4 3 2" xfId="52824" xr:uid="{95F194D1-B373-49BE-9091-75B235B20121}"/>
    <cellStyle name="Currency 6 2 5" xfId="4332" xr:uid="{1E987DF7-2B6D-447B-A3C8-AF1DBB9533DF}"/>
    <cellStyle name="Currency 6 2 5 2" xfId="9085" xr:uid="{7996F908-262A-4A1C-B2EA-EBD3C59D66C9}"/>
    <cellStyle name="Currency 6 2 5 2 2" xfId="19465" xr:uid="{8CA8AC25-AC82-404F-9BBC-A0FE36AFBF81}"/>
    <cellStyle name="Currency 6 2 5 2 2 2" xfId="46703" xr:uid="{72922B38-7A9C-4D2D-BE32-330AD47C8464}"/>
    <cellStyle name="Currency 6 2 5 2 3" xfId="36453" xr:uid="{652C7226-74C7-485F-86F3-4680125ABE01}"/>
    <cellStyle name="Currency 6 2 5 3" xfId="11918" xr:uid="{1E9BE3E7-AA97-4F63-B04D-6E21D250DD92}"/>
    <cellStyle name="Currency 6 2 5 3 2" xfId="22298" xr:uid="{EE158F20-3F10-4483-8471-ACAD5C3F3249}"/>
    <cellStyle name="Currency 6 2 5 3 2 2" xfId="49536" xr:uid="{CAEB393F-18D4-436E-A2A5-0D74AFF3FAE8}"/>
    <cellStyle name="Currency 6 2 5 3 3" xfId="39286" xr:uid="{A5537063-2017-4639-87F1-DA61C20C5287}"/>
    <cellStyle name="Currency 6 2 5 4" xfId="26252" xr:uid="{3576F107-1A90-4D48-ADD3-777520E3B29F}"/>
    <cellStyle name="Currency 6 2 5 4 2" xfId="53056" xr:uid="{DE250760-CFAA-4C56-B50A-A14F98A1B092}"/>
    <cellStyle name="Currency 6 2 5 5" xfId="27699" xr:uid="{47EDAAF9-3E4F-4309-85E8-55FAB4A4B4B9}"/>
    <cellStyle name="Currency 6 2 5 6" xfId="16632" xr:uid="{1DBB2E30-1E25-4412-BA49-038EFFE58A07}"/>
    <cellStyle name="Currency 6 2 5 6 2" xfId="43870" xr:uid="{1EDCE422-BC1B-45B8-90C9-D68A653D58E8}"/>
    <cellStyle name="Currency 6 2 5 7" xfId="32074" xr:uid="{DC7650CA-9C95-4699-B824-7A5BF69078D6}"/>
    <cellStyle name="Currency 6 2 6" xfId="5753" xr:uid="{D42F677E-907C-430C-ACB1-E4DD09FFF214}"/>
    <cellStyle name="Currency 6 2 7" xfId="24791" xr:uid="{215A5896-9FAF-43AB-BC4C-1040D962D962}"/>
    <cellStyle name="Currency 6 2 7 2" xfId="51841" xr:uid="{DE11D946-D5FF-413F-9477-ADD28991D254}"/>
    <cellStyle name="Currency 6 2 8" xfId="13154" xr:uid="{5AA89F97-9A7A-4FED-ABD9-2D20AC3ECF67}"/>
    <cellStyle name="Currency 6 2 8 2" xfId="40392" xr:uid="{719BD98B-6C90-4976-806E-257D6A3AED9F}"/>
    <cellStyle name="Currency 6 3" xfId="2039" xr:uid="{C900817C-1378-41D3-9A9F-46128B17B1DC}"/>
    <cellStyle name="Currency 6 3 2" xfId="3170" xr:uid="{E5E7FEE7-2980-4EF3-8AAD-B156B3030898}"/>
    <cellStyle name="Currency 6 3 2 2" xfId="8231" xr:uid="{29C0B2C3-D088-466A-9E83-396D6D34D4A9}"/>
    <cellStyle name="Currency 6 3 2 2 2" xfId="28896" xr:uid="{F9E95C19-E678-492C-B96B-DF62C1D820E9}"/>
    <cellStyle name="Currency 6 3 2 2 2 2" xfId="55153" xr:uid="{652E4F7D-17E0-414C-BC57-2973F0E11F5A}"/>
    <cellStyle name="Currency 6 3 2 2 3" xfId="27556" xr:uid="{6CBA94E8-A368-404C-8D66-A692808AEEE8}"/>
    <cellStyle name="Currency 6 3 2 2 4" xfId="18611" xr:uid="{AAEEDBD7-A624-49A9-9D63-DE5887152F92}"/>
    <cellStyle name="Currency 6 3 2 2 4 2" xfId="45849" xr:uid="{92F4CB09-29D0-4CEA-87E2-752BDF393012}"/>
    <cellStyle name="Currency 6 3 2 2 5" xfId="35599" xr:uid="{AB10DEC0-4352-4154-9CB5-8945D4383C05}"/>
    <cellStyle name="Currency 6 3 2 3" xfId="11064" xr:uid="{26ECF821-6DC6-40EB-A0DE-55A8A7C69362}"/>
    <cellStyle name="Currency 6 3 2 3 2" xfId="21444" xr:uid="{D32099EC-5AC6-4E38-81FB-11A811D6F409}"/>
    <cellStyle name="Currency 6 3 2 3 2 2" xfId="48682" xr:uid="{2FEE1B23-A3BB-4E34-9B2B-259005B85811}"/>
    <cellStyle name="Currency 6 3 2 3 3" xfId="38432" xr:uid="{BEBF1A06-EF67-45DD-8038-1AB30C608897}"/>
    <cellStyle name="Currency 6 3 2 4" xfId="23445" xr:uid="{2ADC276E-2639-4412-A3B4-7060E3A813AC}"/>
    <cellStyle name="Currency 6 3 2 4 2" xfId="50620" xr:uid="{600DA42A-E8AD-4120-8082-E3EBD87F2C1F}"/>
    <cellStyle name="Currency 6 3 2 5" xfId="15778" xr:uid="{200A03ED-F239-4347-8AC8-311F4BB6B7EF}"/>
    <cellStyle name="Currency 6 3 2 5 2" xfId="43016" xr:uid="{1DDD96A3-0E32-497B-BDCA-3D0E30A15C72}"/>
    <cellStyle name="Currency 6 3 2 6" xfId="31220" xr:uid="{4B6E3F99-E709-441D-A639-205862AE4229}"/>
    <cellStyle name="Currency 6 3 3" xfId="3600" xr:uid="{03C58F22-792A-418F-BB31-7057F85682F6}"/>
    <cellStyle name="Currency 6 3 4" xfId="4490" xr:uid="{EA187ED2-2C5E-4874-B33D-00B4875518C0}"/>
    <cellStyle name="Currency 6 3 4 2" xfId="9243" xr:uid="{61456A81-A6FE-4CA0-9AB9-97E8A278C8A3}"/>
    <cellStyle name="Currency 6 3 4 2 2" xfId="19623" xr:uid="{120A70BA-C028-4E4B-AEB2-2807A6BABCF4}"/>
    <cellStyle name="Currency 6 3 4 2 2 2" xfId="46861" xr:uid="{6C1B8942-F3FF-4593-8927-740F8BE90F97}"/>
    <cellStyle name="Currency 6 3 4 2 3" xfId="36611" xr:uid="{8061B0FC-85DD-4D76-AC56-CA8812ADD4E7}"/>
    <cellStyle name="Currency 6 3 4 3" xfId="12076" xr:uid="{4E468488-AD4D-498B-8655-7EA90B81E526}"/>
    <cellStyle name="Currency 6 3 4 3 2" xfId="22456" xr:uid="{B61E33E8-F416-48DF-A91D-C2668A222E4F}"/>
    <cellStyle name="Currency 6 3 4 3 2 2" xfId="49694" xr:uid="{7D19F611-A7EB-4359-B786-B1198395180C}"/>
    <cellStyle name="Currency 6 3 4 3 3" xfId="39444" xr:uid="{9485ADF6-1ED7-4EBC-9FBD-77FAEE5AB3E7}"/>
    <cellStyle name="Currency 6 3 4 4" xfId="16790" xr:uid="{CD57421C-6F7D-4A46-9E5F-98E4B5DA7DFE}"/>
    <cellStyle name="Currency 6 3 4 4 2" xfId="44028" xr:uid="{AFB70D33-B52E-4D10-AA65-3449C0107512}"/>
    <cellStyle name="Currency 6 3 4 5" xfId="32232" xr:uid="{0DE022AC-313A-4923-B907-29D24AC1359B}"/>
    <cellStyle name="Currency 6 3 5" xfId="5754" xr:uid="{D4A7B377-6EBD-4B12-AFFD-751BD6A2E2E8}"/>
    <cellStyle name="Currency 6 3 6" xfId="23626" xr:uid="{33F112CF-C9A1-46A9-97A3-7FB71A004D8F}"/>
    <cellStyle name="Currency 6 3 6 2" xfId="50790" xr:uid="{34E3A555-A08E-4796-B679-69AFEA6CF943}"/>
    <cellStyle name="Currency 6 3 7" xfId="13672" xr:uid="{518EFD54-58D5-4E64-B9DC-56D361C2539A}"/>
    <cellStyle name="Currency 6 3 7 2" xfId="40910" xr:uid="{0C4FA59E-F7D3-4E3A-AA98-AE93668DEF14}"/>
    <cellStyle name="Currency 6 4" xfId="2037" xr:uid="{F6CC9CA6-2226-4D11-9AE3-64B835963708}"/>
    <cellStyle name="Currency 6 4 2" xfId="3168" xr:uid="{236EA2DD-2593-41F5-BD57-A2E877DCAA04}"/>
    <cellStyle name="Currency 6 4 2 2" xfId="8229" xr:uid="{82070C17-3530-4C3A-A92B-871BB0A39EB6}"/>
    <cellStyle name="Currency 6 4 2 2 2" xfId="28895" xr:uid="{32D66B87-BE1A-4DED-B773-75B63C95DA3A}"/>
    <cellStyle name="Currency 6 4 2 2 2 2" xfId="55152" xr:uid="{1EB206DC-A895-48AD-9971-90DED68FCDB3}"/>
    <cellStyle name="Currency 6 4 2 2 3" xfId="27826" xr:uid="{C56F8093-AF85-4499-AF83-A669CA73CFCD}"/>
    <cellStyle name="Currency 6 4 2 2 4" xfId="18609" xr:uid="{F32D7546-7D50-43BC-9400-EF4E5B56894F}"/>
    <cellStyle name="Currency 6 4 2 2 4 2" xfId="45847" xr:uid="{48E5041F-5A4C-4C6D-A931-38FFA1FB28FC}"/>
    <cellStyle name="Currency 6 4 2 2 5" xfId="35597" xr:uid="{FFECEB25-15C8-44D4-8974-8CCDFDF5EC29}"/>
    <cellStyle name="Currency 6 4 2 3" xfId="11062" xr:uid="{C5D35285-BDE0-4EF4-BF04-6899722969B6}"/>
    <cellStyle name="Currency 6 4 2 3 2" xfId="21442" xr:uid="{1E9BB25B-068D-44EF-AE59-3878374130C1}"/>
    <cellStyle name="Currency 6 4 2 3 2 2" xfId="48680" xr:uid="{6AF3F265-43DA-413F-B1BF-ADA5F2D1D0FA}"/>
    <cellStyle name="Currency 6 4 2 3 3" xfId="38430" xr:uid="{03424FDE-7DD4-436E-9D5B-ED4DE7147BF4}"/>
    <cellStyle name="Currency 6 4 2 4" xfId="25790" xr:uid="{D4B2D297-AED3-4365-8A79-FB6A7D12D03E}"/>
    <cellStyle name="Currency 6 4 2 4 2" xfId="52733" xr:uid="{68B69482-8D7E-450E-8729-3D1EA47D361A}"/>
    <cellStyle name="Currency 6 4 2 5" xfId="15776" xr:uid="{AC28A591-D45B-4416-81C6-82AB37F26213}"/>
    <cellStyle name="Currency 6 4 2 5 2" xfId="43014" xr:uid="{44A77435-0DE5-4A54-AA82-1110FA01A14A}"/>
    <cellStyle name="Currency 6 4 2 6" xfId="31218" xr:uid="{E7990BC4-90FB-42DF-9C24-EDEC182F39DC}"/>
    <cellStyle name="Currency 6 4 3" xfId="3605" xr:uid="{2B70DF01-ABCD-49A7-8B3A-9C2778DD9356}"/>
    <cellStyle name="Currency 6 4 4" xfId="5752" xr:uid="{D2ED3B3A-2932-44B4-A415-BA3DF6D17BA4}"/>
    <cellStyle name="Currency 6 4 5" xfId="24893" xr:uid="{37484787-2A4F-41D0-9656-385317DDBB0D}"/>
    <cellStyle name="Currency 6 4 5 2" xfId="51935" xr:uid="{86E01706-177F-4153-B416-F9C4C8FDC967}"/>
    <cellStyle name="Currency 6 4 6" xfId="13670" xr:uid="{B59744D8-655D-4266-82C2-338BE866F230}"/>
    <cellStyle name="Currency 6 4 6 2" xfId="40908" xr:uid="{CCEC433B-1B56-4ED3-8E30-AC426ACA7EBD}"/>
    <cellStyle name="Currency 6 5" xfId="2707" xr:uid="{91EC525C-43E1-44A0-8E99-59D928F514BD}"/>
    <cellStyle name="Currency 6 5 2" xfId="5948" xr:uid="{5389DE65-880D-4ED4-B9BB-D5AEE0EF0736}"/>
    <cellStyle name="Currency 6 5 2 2" xfId="27816" xr:uid="{F6B601E8-DCAC-44DC-B1C7-A42CB9A30DE1}"/>
    <cellStyle name="Currency 6 5 2 2 2" xfId="54276" xr:uid="{AF60BFC5-43D2-48CD-9675-76EED460A5D9}"/>
    <cellStyle name="Currency 6 5 2 3" xfId="28565" xr:uid="{4B405446-B8F9-4549-97DE-1A5F685FD3D7}"/>
    <cellStyle name="Currency 6 5 2 4" xfId="15360" xr:uid="{610B42C9-4505-4984-9195-5ED9BDFE818D}"/>
    <cellStyle name="Currency 6 5 2 4 2" xfId="42598" xr:uid="{C4A2457D-B7C1-4AC8-8DC4-49E4455EDF19}"/>
    <cellStyle name="Currency 6 5 2 5" xfId="33316" xr:uid="{09577D37-0E0B-49A1-89A8-7731C12C2BE9}"/>
    <cellStyle name="Currency 6 5 3" xfId="7813" xr:uid="{3F5F5D24-3291-4E4C-8D20-06C5F49DF887}"/>
    <cellStyle name="Currency 6 5 3 2" xfId="18193" xr:uid="{166CCEB7-D310-4FEB-B39E-311DA7684335}"/>
    <cellStyle name="Currency 6 5 3 2 2" xfId="45431" xr:uid="{DFC85293-D981-4648-AFBB-8DF44FBC1B18}"/>
    <cellStyle name="Currency 6 5 3 3" xfId="35181" xr:uid="{A83785A9-E387-4F34-BC91-E8D630B75957}"/>
    <cellStyle name="Currency 6 5 4" xfId="10646" xr:uid="{E4F974A7-6DB2-4382-9D7D-214767BE6C73}"/>
    <cellStyle name="Currency 6 5 4 2" xfId="21026" xr:uid="{CDC77072-F4CF-449B-A197-1BFA2EAD6868}"/>
    <cellStyle name="Currency 6 5 4 2 2" xfId="48264" xr:uid="{B483167B-1300-4BD8-B411-C6F0A9C3CCB1}"/>
    <cellStyle name="Currency 6 5 4 3" xfId="38014" xr:uid="{FA8D9E49-A2FF-4237-A4E8-1BAF3D2055C9}"/>
    <cellStyle name="Currency 6 5 5" xfId="24646" xr:uid="{3C4B9EB8-DF17-4132-A3A7-C03F58257A27}"/>
    <cellStyle name="Currency 6 5 5 2" xfId="51710" xr:uid="{1A0DBBD8-3B70-44EB-B16E-2E8BCE015612}"/>
    <cellStyle name="Currency 6 5 6" xfId="13090" xr:uid="{AA4D6C7A-D08B-4351-A53D-5B4C788D694C}"/>
    <cellStyle name="Currency 6 5 6 2" xfId="40328" xr:uid="{9424402A-7682-4061-BEF7-F25EAE06DC21}"/>
    <cellStyle name="Currency 6 5 7" xfId="30802" xr:uid="{A40A32F6-C3B7-406C-8B4B-9E987C93A07B}"/>
    <cellStyle name="Currency 6 6" xfId="2312" xr:uid="{59832BDB-6DAC-4F2E-81A8-15CF6228F389}"/>
    <cellStyle name="Currency 6 6 2" xfId="7420" xr:uid="{9CB179C0-FAAB-4B9C-8DDA-66A3EF0EBF44}"/>
    <cellStyle name="Currency 6 6 2 2" xfId="17800" xr:uid="{B97823FE-1D8E-491C-8E54-1252F50451ED}"/>
    <cellStyle name="Currency 6 6 2 2 2" xfId="45038" xr:uid="{BCA9B78E-1DFC-4644-BD23-CFD32418D317}"/>
    <cellStyle name="Currency 6 6 2 3" xfId="34788" xr:uid="{318EC642-E548-4108-BD5C-E52378D62873}"/>
    <cellStyle name="Currency 6 6 3" xfId="10253" xr:uid="{6DCFBBF9-6001-4CC8-9C19-4732B05051B7}"/>
    <cellStyle name="Currency 6 6 3 2" xfId="20633" xr:uid="{0DDA58E1-707F-459A-B47D-88896167A41D}"/>
    <cellStyle name="Currency 6 6 3 2 2" xfId="47871" xr:uid="{CEC424A7-5BF7-45C2-BB5A-FFC73478F153}"/>
    <cellStyle name="Currency 6 6 3 3" xfId="37621" xr:uid="{A1C6CB29-764C-484B-AF3D-BDB5B3F0729C}"/>
    <cellStyle name="Currency 6 6 4" xfId="24786" xr:uid="{4A7DF27C-092D-4F5A-A9E0-AB90AA0B819C}"/>
    <cellStyle name="Currency 6 6 4 2" xfId="51836" xr:uid="{58C0A56B-AD26-4002-BE96-9D099728E26B}"/>
    <cellStyle name="Currency 6 6 5" xfId="27140" xr:uid="{C9C4EFF8-5011-453D-9A1B-F5E086B17C17}"/>
    <cellStyle name="Currency 6 6 6" xfId="14967" xr:uid="{2EEFC33A-8EE6-43E7-B9D6-F7D288CE3BD7}"/>
    <cellStyle name="Currency 6 6 6 2" xfId="42205" xr:uid="{E253D75F-3D71-4E95-8E8D-5D5F59952F12}"/>
    <cellStyle name="Currency 6 6 7" xfId="30409" xr:uid="{F42DC81C-F32A-49D5-B3E6-C4E055F2F08A}"/>
    <cellStyle name="Currency 6 7" xfId="3931" xr:uid="{CABBA475-3A68-4362-9953-18073F42DF83}"/>
    <cellStyle name="Currency 6 7 2" xfId="8744" xr:uid="{CD013313-3419-4818-8D02-3DBB7E1FF8A7}"/>
    <cellStyle name="Currency 6 7 2 2" xfId="19124" xr:uid="{46B8D5D3-03EB-41D3-B6AB-889DE526EB1A}"/>
    <cellStyle name="Currency 6 7 2 2 2" xfId="46362" xr:uid="{A35E12D6-566D-4995-8380-6CBE0AC4CC73}"/>
    <cellStyle name="Currency 6 7 2 3" xfId="36112" xr:uid="{68E4720E-4733-48B7-9BC9-E35E074BEB81}"/>
    <cellStyle name="Currency 6 7 3" xfId="11577" xr:uid="{C5E41B54-00EA-4409-8D1C-8F5E9694C649}"/>
    <cellStyle name="Currency 6 7 3 2" xfId="21957" xr:uid="{BDE4E983-815C-4478-A9A0-8AF21AFE6C76}"/>
    <cellStyle name="Currency 6 7 3 2 2" xfId="49195" xr:uid="{6B76AFD3-0CE9-4541-969E-5158A0930263}"/>
    <cellStyle name="Currency 6 7 3 3" xfId="38945" xr:uid="{35ED6E66-BA10-4189-A1E0-4F714C73E4A0}"/>
    <cellStyle name="Currency 6 7 4" xfId="26516" xr:uid="{E916479A-9BA9-41F9-8532-5AC79FA97994}"/>
    <cellStyle name="Currency 6 7 4 2" xfId="53256" xr:uid="{E76DAEB5-5585-4E24-8095-8D821D355C52}"/>
    <cellStyle name="Currency 6 7 5" xfId="27980" xr:uid="{47FBD92E-950A-441D-AE29-3738257D1CF2}"/>
    <cellStyle name="Currency 6 7 6" xfId="16291" xr:uid="{9DEE68AC-DA3B-4858-A527-8AC5CC9907D4}"/>
    <cellStyle name="Currency 6 7 6 2" xfId="43529" xr:uid="{083CEA56-C005-466D-A034-E83012342133}"/>
    <cellStyle name="Currency 6 7 7" xfId="31733" xr:uid="{043DB056-BEE2-4550-B2B5-4ED18DA2DEED}"/>
    <cellStyle name="Currency 6 8" xfId="5013" xr:uid="{B086F948-A9EB-42AD-9108-B8C54711B1C0}"/>
    <cellStyle name="Currency 6 8 2" xfId="14308" xr:uid="{DD902A78-84F6-4443-BA3B-24366072FFC7}"/>
    <cellStyle name="Currency 6 8 2 2" xfId="41546" xr:uid="{FE1BBB8E-BB0A-4DDA-8C61-6EC9B37368A1}"/>
    <cellStyle name="Currency 6 8 3" xfId="32577" xr:uid="{225A462D-F324-4793-BBEF-1FE221CA6658}"/>
    <cellStyle name="Currency 6 9" xfId="6761" xr:uid="{E060BEA5-9236-479E-ACE4-70D05CDD595C}"/>
    <cellStyle name="Currency 6 9 2" xfId="17141" xr:uid="{BB64E072-1F81-4BB3-9543-78D41766DEA1}"/>
    <cellStyle name="Currency 6 9 2 2" xfId="44379" xr:uid="{40677CE2-244D-4048-999B-16FEA2B5C29A}"/>
    <cellStyle name="Currency 6 9 3" xfId="34129" xr:uid="{48CE01B0-0819-4C6D-AB44-3B9AA73B3824}"/>
    <cellStyle name="Currency 7" xfId="2741" xr:uid="{4CE7F6FD-9779-4755-B731-0B6596B5EB1E}"/>
    <cellStyle name="Currency 7 10" xfId="30835" xr:uid="{142EFC64-0492-43EA-93EE-122DE4D4D8EF}"/>
    <cellStyle name="Currency 7 2" xfId="3171" xr:uid="{32767A96-1D3D-47AF-A41D-79D8CB78EC6C}"/>
    <cellStyle name="Currency 7 2 2" xfId="6210" xr:uid="{4DBD6730-3447-45F0-8E31-1D843FD64EE4}"/>
    <cellStyle name="Currency 7 2 2 2" xfId="24718" xr:uid="{228C2BDE-8281-43E3-8938-43682B874E24}"/>
    <cellStyle name="Currency 7 2 2 2 2" xfId="26498" xr:uid="{C2929123-7E7B-4066-BEF8-AA942B001021}"/>
    <cellStyle name="Currency 7 2 2 2 3" xfId="51775" xr:uid="{63BA7CD1-87A0-454E-B8DF-4AC820BC5195}"/>
    <cellStyle name="Currency 7 2 2 3" xfId="27322" xr:uid="{7631BED2-E784-428D-B112-E063AABAEDCC}"/>
    <cellStyle name="Currency 7 2 2 3 2" xfId="53894" xr:uid="{AFC8984A-8572-4ABB-99D3-17F5BCD1FD44}"/>
    <cellStyle name="Currency 7 2 2 4" xfId="15779" xr:uid="{89E42888-D1A7-410A-BB9C-D0B0AE43E845}"/>
    <cellStyle name="Currency 7 2 2 4 2" xfId="43017" xr:uid="{3D23DBE5-6878-4FDC-8D92-1A4ED51200E5}"/>
    <cellStyle name="Currency 7 2 2 5" xfId="33578" xr:uid="{0954045A-C933-4711-8308-CA8E7A77A495}"/>
    <cellStyle name="Currency 7 2 3" xfId="8232" xr:uid="{AFAA0590-885E-469C-9C3D-4B2FE839EFD5}"/>
    <cellStyle name="Currency 7 2 3 2" xfId="28897" xr:uid="{30B150D7-1538-4C1C-91DC-A6E7961D7181}"/>
    <cellStyle name="Currency 7 2 3 2 2" xfId="55154" xr:uid="{2579D8AB-1A3C-4F33-8B38-9D84768D1B40}"/>
    <cellStyle name="Currency 7 2 3 3" xfId="25989" xr:uid="{41CC3208-9D95-4636-A63E-14F73584AC6E}"/>
    <cellStyle name="Currency 7 2 3 4" xfId="18612" xr:uid="{6076587B-96B2-4D24-B398-1EDE5E4A65B1}"/>
    <cellStyle name="Currency 7 2 3 4 2" xfId="45850" xr:uid="{4B0963F2-4DDC-4D37-BB7F-AD0529EBB848}"/>
    <cellStyle name="Currency 7 2 3 5" xfId="35600" xr:uid="{BB3C8C1A-0D40-497A-B1A8-C1D7450352C7}"/>
    <cellStyle name="Currency 7 2 4" xfId="11065" xr:uid="{737DA57C-64BF-4EF9-81AB-835EB8567643}"/>
    <cellStyle name="Currency 7 2 4 2" xfId="21445" xr:uid="{006F0B40-7C33-4E0E-9CA7-4DC2B991F27C}"/>
    <cellStyle name="Currency 7 2 4 2 2" xfId="48683" xr:uid="{5ED9BD28-A524-446D-9578-6B9CD03313AC}"/>
    <cellStyle name="Currency 7 2 4 3" xfId="38433" xr:uid="{1A9955CE-A964-436C-9ED1-390C53E004F9}"/>
    <cellStyle name="Currency 7 2 5" xfId="24787" xr:uid="{CA50AA5F-5874-4E7B-A72A-7E0CB0B5E8B3}"/>
    <cellStyle name="Currency 7 2 5 2" xfId="51837" xr:uid="{3CBF6524-938B-4B0C-9F7D-8CB10C71320A}"/>
    <cellStyle name="Currency 7 2 6" xfId="13673" xr:uid="{01C2358F-7E44-404E-8FEC-A0E938889053}"/>
    <cellStyle name="Currency 7 2 6 2" xfId="40911" xr:uid="{DA004961-897F-4795-A25B-70CEC2E34B16}"/>
    <cellStyle name="Currency 7 2 7" xfId="31221" xr:uid="{88AD3D25-B98A-4F71-98E7-905A75DEFC43}"/>
    <cellStyle name="Currency 7 3" xfId="4323" xr:uid="{3E8989AA-38BD-401C-9360-C55771DE8423}"/>
    <cellStyle name="Currency 7 3 2" xfId="9076" xr:uid="{4CB794C4-82CD-4C3D-951A-5B663C6062CD}"/>
    <cellStyle name="Currency 7 3 2 2" xfId="29128" xr:uid="{29AA36D2-D9D8-452C-A5A2-0C2E85C0AAE0}"/>
    <cellStyle name="Currency 7 3 2 2 2" xfId="55385" xr:uid="{27B336E3-C712-4E4C-93D2-76460A657D2C}"/>
    <cellStyle name="Currency 7 3 2 3" xfId="28720" xr:uid="{C1C3C97F-4E6A-4F3F-A63D-AE81CCD43177}"/>
    <cellStyle name="Currency 7 3 2 4" xfId="19456" xr:uid="{1FA029EC-BEC3-4F13-A375-C396D10EA7AC}"/>
    <cellStyle name="Currency 7 3 2 4 2" xfId="46694" xr:uid="{C99E73B1-3D51-483F-B5E9-332891E31E8E}"/>
    <cellStyle name="Currency 7 3 2 5" xfId="36444" xr:uid="{96067299-771D-4DBB-8786-FB1BE489C05F}"/>
    <cellStyle name="Currency 7 3 3" xfId="11909" xr:uid="{C3778B7F-E384-4203-906D-916CEEA81FB1}"/>
    <cellStyle name="Currency 7 3 3 2" xfId="22289" xr:uid="{CADD7360-B06B-4E49-A7D2-A4694D135F04}"/>
    <cellStyle name="Currency 7 3 3 2 2" xfId="49527" xr:uid="{8A5B4F69-7857-4701-9A1E-5B48460E124C}"/>
    <cellStyle name="Currency 7 3 3 3" xfId="39277" xr:uid="{3E883B4B-AF4C-454A-920F-A8B5A996BF0A}"/>
    <cellStyle name="Currency 7 3 4" xfId="24636" xr:uid="{CDB3D410-5078-4634-B50F-042F107721F4}"/>
    <cellStyle name="Currency 7 3 4 2" xfId="51701" xr:uid="{E11386E5-A2A2-43A3-A33E-634723960730}"/>
    <cellStyle name="Currency 7 3 5" xfId="16623" xr:uid="{71058C0F-2ABF-4C05-B520-B0C7F285E2C5}"/>
    <cellStyle name="Currency 7 3 5 2" xfId="43861" xr:uid="{B8393BDB-1437-40A7-9BA3-E4A6DBE915DC}"/>
    <cellStyle name="Currency 7 3 6" xfId="32065" xr:uid="{C0D9DBD0-095B-4AB5-B2B2-83D185D21973}"/>
    <cellStyle name="Currency 7 4" xfId="5955" xr:uid="{64A237C6-D835-42B3-860B-BA982C6A5E82}"/>
    <cellStyle name="Currency 7 4 2" xfId="25937" xr:uid="{1E98519B-F19D-4FCB-A8E4-D60BB1FD07E4}"/>
    <cellStyle name="Currency 7 4 2 2" xfId="52831" xr:uid="{20E2506C-6773-42FC-8304-25A2B0EB5857}"/>
    <cellStyle name="Currency 7 4 3" xfId="28095" xr:uid="{A85477B8-1559-4122-9326-B2399A51AE2F}"/>
    <cellStyle name="Currency 7 4 4" xfId="15393" xr:uid="{5AC8AF03-7D70-418B-A039-B3C669AACEA8}"/>
    <cellStyle name="Currency 7 4 4 2" xfId="42631" xr:uid="{BBCFA3AC-5DC9-49B0-ADFA-E74D4A8E4D11}"/>
    <cellStyle name="Currency 7 4 5" xfId="33323" xr:uid="{8F88C200-EEC6-47AF-9E9D-3E2DA7F8B3AD}"/>
    <cellStyle name="Currency 7 5" xfId="7846" xr:uid="{D58E3BDE-E718-4625-80A3-C1EA37893FF4}"/>
    <cellStyle name="Currency 7 5 2" xfId="28117" xr:uid="{E0A637A6-9B7C-49FD-9BE6-5A0C882F7AD5}"/>
    <cellStyle name="Currency 7 5 2 2" xfId="54513" xr:uid="{D6FA7A12-0910-4D78-B200-ECF11983C410}"/>
    <cellStyle name="Currency 7 5 3" xfId="27150" xr:uid="{E87E0F93-B0A2-4643-B271-E0779B9BFEB0}"/>
    <cellStyle name="Currency 7 5 4" xfId="18226" xr:uid="{7435A133-AE81-4106-8017-71203EB7C0D1}"/>
    <cellStyle name="Currency 7 5 4 2" xfId="45464" xr:uid="{65D02AB4-2EE2-41B9-999F-56E39F6FEF42}"/>
    <cellStyle name="Currency 7 5 5" xfId="35214" xr:uid="{FE04B9DE-2CAD-4365-BE81-C676A606A24A}"/>
    <cellStyle name="Currency 7 6" xfId="10679" xr:uid="{1694E3C8-58D8-4B8D-8C72-49DC3A7C5683}"/>
    <cellStyle name="Currency 7 6 2" xfId="21059" xr:uid="{EED35877-9FEF-4328-A47B-61EDD9136C91}"/>
    <cellStyle name="Currency 7 6 2 2" xfId="48297" xr:uid="{A1581099-27B4-4061-BC25-00886A788CFE}"/>
    <cellStyle name="Currency 7 6 3" xfId="38047" xr:uid="{10D5079C-6118-42A7-9652-97BFA51AF676}"/>
    <cellStyle name="Currency 7 7" xfId="23875" xr:uid="{E67420F3-46B4-456D-8161-F61A66525C2E}"/>
    <cellStyle name="Currency 7 7 2" xfId="51008" xr:uid="{51725800-1719-41C7-91C3-7F4B18EF51BB}"/>
    <cellStyle name="Currency 7 8" xfId="24089" xr:uid="{572124D0-55A7-42FB-B44A-60F1664CC4C1}"/>
    <cellStyle name="Currency 7 9" xfId="13135" xr:uid="{3361CFDC-6988-4F67-A93D-0D5ED341D958}"/>
    <cellStyle name="Currency 7 9 2" xfId="40373" xr:uid="{D06B2685-3497-4990-8DCC-E6E72D5C35EC}"/>
    <cellStyle name="Currency 8" xfId="4968" xr:uid="{BFD24B0C-DC92-4E72-B774-DDA747E6CA0A}"/>
    <cellStyle name="Currency 8 2" xfId="25635" xr:uid="{AF2C3D74-40C2-47AD-8EE5-B2A0CA160749}"/>
    <cellStyle name="Currency 8 2 2" xfId="52618" xr:uid="{B0FEF78A-7250-4970-A714-EABC6CEF0F70}"/>
    <cellStyle name="Currency 8 3" xfId="14260" xr:uid="{33F158B9-0EB5-42A8-95C6-692C8001F24E}"/>
    <cellStyle name="Currency 8 3 2" xfId="41498" xr:uid="{96872878-1B80-46D2-BA30-644DEAFFBB2C}"/>
    <cellStyle name="Currency 8 4" xfId="32532" xr:uid="{CCA67933-9916-46D8-AEFF-C8D680231CB6}"/>
    <cellStyle name="Currency 9" xfId="6713" xr:uid="{A1EB6039-874B-4CC1-8D7A-14918707D646}"/>
    <cellStyle name="Currency 9 2" xfId="17093" xr:uid="{7F02CE4B-9B9D-44E0-BCDA-FCF180DC3BB1}"/>
    <cellStyle name="Currency 9 2 2" xfId="44331" xr:uid="{264EFC70-CDDD-438B-8871-AF90A6E9B655}"/>
    <cellStyle name="Currency 9 3" xfId="34081" xr:uid="{369515DE-306D-4832-A621-92F77CD3C915}"/>
    <cellStyle name="Emphasis 1" xfId="654" xr:uid="{4F225749-A692-4FC8-A5FE-8DF5920BB5E1}"/>
    <cellStyle name="Emphasis 2" xfId="655" xr:uid="{23583E25-2F1B-4451-B51C-979CE3505FB2}"/>
    <cellStyle name="Emphasis 3" xfId="656" xr:uid="{DA06E068-2841-4F6E-AADF-F371DB1F6220}"/>
    <cellStyle name="Explanatory Text" xfId="38" builtinId="53" customBuiltin="1"/>
    <cellStyle name="Explanatory Text 2" xfId="29573" xr:uid="{254B75AE-45E3-46BB-B499-043BD35E001D}"/>
    <cellStyle name="FundHeaderRowCol.*" xfId="12347" xr:uid="{72406404-6702-4C94-B3E6-A07F040A0F50}"/>
    <cellStyle name="FundHeaderRowCol.1" xfId="12348" xr:uid="{6FE1DC93-4D32-40D2-832B-2EF3F7E3DE7F}"/>
    <cellStyle name="FundHeaderRowCol.2" xfId="12349" xr:uid="{1245BA1A-FB25-49A3-8866-2E2AC983D2A8}"/>
    <cellStyle name="FundSectionHeaderRowDescCol" xfId="12350" xr:uid="{B82AEBDB-4E1F-4D98-9F23-B812582454FF}"/>
    <cellStyle name="FundSectionHeaderRowJERefCol" xfId="12351" xr:uid="{F779841E-B41E-428F-AEA5-5494BDAAC6F5}"/>
    <cellStyle name="FundSectionHeaderRowNameCol" xfId="12352" xr:uid="{E0D28D59-50C8-4275-8BB3-E406423DE912}"/>
    <cellStyle name="Good" xfId="30" builtinId="26" customBuiltin="1"/>
    <cellStyle name="Good 2" xfId="657" xr:uid="{0ECE7A8B-7E80-4A47-BF55-34A02EDF2C88}"/>
    <cellStyle name="Good 3" xfId="658" xr:uid="{4C0F1133-6E96-4073-9FC9-33B3E7815783}"/>
    <cellStyle name="Good 4" xfId="29574" xr:uid="{637915AA-2092-45E0-8CB7-A1B1A7F14752}"/>
    <cellStyle name="GroupSectionHeaderRowBalance" xfId="12353" xr:uid="{74C4CBFB-4CB8-476F-A63B-659FB581964D}"/>
    <cellStyle name="GroupSectionHeaderRowDescCol" xfId="12354" xr:uid="{88B6127D-937C-482D-9FCA-65D877F63320}"/>
    <cellStyle name="GroupSectionHeaderRowNameCol" xfId="12355" xr:uid="{3BC14B75-04E7-4848-BF92-EE0153C25333}"/>
    <cellStyle name="GroupSelectionHeaderRowJERefCol" xfId="12356" xr:uid="{8967ACEB-5340-4B3A-A10F-795E176D094D}"/>
    <cellStyle name="Heading 1" xfId="26" builtinId="16" customBuiltin="1"/>
    <cellStyle name="Heading 1 2" xfId="659" xr:uid="{F1C1A854-0594-4309-965C-9D7005DB0B78}"/>
    <cellStyle name="Heading 1 3" xfId="660" xr:uid="{D1D10041-3E89-4F01-9852-005E6600B7D4}"/>
    <cellStyle name="Heading 1 4" xfId="29575" xr:uid="{361E9783-944A-49C4-867C-CF3D73B0ACC0}"/>
    <cellStyle name="Heading 2" xfId="27" builtinId="17" customBuiltin="1"/>
    <cellStyle name="Heading 2 2" xfId="661" xr:uid="{DDC4B2D1-1F81-4223-AB38-5AD2925D8EE2}"/>
    <cellStyle name="Heading 2 3" xfId="662" xr:uid="{4B10B89C-2001-429E-ABCB-BC6DF9256A5E}"/>
    <cellStyle name="Heading 2 4" xfId="29576" xr:uid="{9976565A-A9E5-439F-B7EC-4A47AFC46BF5}"/>
    <cellStyle name="Heading 3" xfId="28" builtinId="18" customBuiltin="1"/>
    <cellStyle name="Heading 3 2" xfId="663" xr:uid="{C3A02494-4647-4560-AF92-9641F9DBE111}"/>
    <cellStyle name="Heading 3 2 2" xfId="29577" xr:uid="{944259BA-8F05-4B59-961C-97762A18F30B}"/>
    <cellStyle name="Heading 3 3" xfId="664" xr:uid="{7AAF31E4-F62E-4C4D-A50C-A40D1A50A437}"/>
    <cellStyle name="Heading 3 3 2" xfId="29578" xr:uid="{905825C9-9738-4BD1-87AF-D19620B22273}"/>
    <cellStyle name="Heading 3 4" xfId="29579" xr:uid="{BC652EEC-F780-4AE4-A20F-80E0BB75C57E}"/>
    <cellStyle name="Heading 4" xfId="29" builtinId="19" customBuiltin="1"/>
    <cellStyle name="Heading 4 2" xfId="665" xr:uid="{5FE2C4CB-EE05-4C71-8187-A89E36455C4F}"/>
    <cellStyle name="Heading 4 3" xfId="666" xr:uid="{2FA502D6-2E00-4464-B71E-5913C80F3D12}"/>
    <cellStyle name="Heading 4 4" xfId="29580" xr:uid="{4EE81703-D092-4792-A631-12A9303B4052}"/>
    <cellStyle name="Hyperlink" xfId="15" builtinId="8"/>
    <cellStyle name="Hyperlink 2" xfId="4" xr:uid="{ACF9E9F9-5CE0-4217-805B-43118179B5F1}"/>
    <cellStyle name="Hyperlink 2 2" xfId="12" xr:uid="{DA12062E-212C-4B1A-92EC-39EC9DC61FF6}"/>
    <cellStyle name="Hyperlink 3" xfId="667" xr:uid="{BA16EA0D-A00D-429D-A782-2604C72120E3}"/>
    <cellStyle name="Hyperlink 4" xfId="668" xr:uid="{31A94120-2440-4AEB-B1E6-B71A823BD707}"/>
    <cellStyle name="Input" xfId="32" builtinId="20" customBuiltin="1"/>
    <cellStyle name="Input 2" xfId="669" xr:uid="{FD117EFC-F2FC-44F6-BD73-A36805BFA2B3}"/>
    <cellStyle name="Input 3" xfId="670" xr:uid="{4DEC891A-FF2B-45E8-B0F9-6A00A4D35328}"/>
    <cellStyle name="Input 4" xfId="29581" xr:uid="{774B05F9-8226-446E-81C4-5F5AD6A8B35E}"/>
    <cellStyle name="JEDescriptionRowNameCol" xfId="12357" xr:uid="{95E7C7EE-3FD0-44B6-AFB7-DB4BB131A94D}"/>
    <cellStyle name="JEDetailRowCreditCol" xfId="12358" xr:uid="{D61A9C1F-4407-40C6-8E23-E50C6D3B387C}"/>
    <cellStyle name="JEDetailRowDebitCol" xfId="12359" xr:uid="{A6DCBE4D-7E5B-4538-8789-B75D407DD55A}"/>
    <cellStyle name="JEDetailRowDescCol" xfId="12360" xr:uid="{5B954E11-5C4F-4764-B2D2-CAD24FEDAB93}"/>
    <cellStyle name="JEDetailRowNameCol" xfId="12361" xr:uid="{D7246294-50D4-428B-B1CC-F8BCF54D1BC5}"/>
    <cellStyle name="JEDetailRowWPRefCol" xfId="12362" xr:uid="{C278B70E-4C4E-4D6C-A5C9-0CA2A41A0417}"/>
    <cellStyle name="JEIdentityRowDescCol" xfId="12363" xr:uid="{015BDD52-9A81-46F6-9D20-0DCAE11B87B5}"/>
    <cellStyle name="JEIdentityRowNameCol" xfId="12364" xr:uid="{E3D63099-424B-4C8F-8265-98A298342355}"/>
    <cellStyle name="JEIdentityRowWPRefCol" xfId="12365" xr:uid="{303A3817-3C89-44B4-BD20-6F1859E90BEA}"/>
    <cellStyle name="JETotalRowCreditCol" xfId="12366" xr:uid="{6D95CBEC-DEAF-478B-B230-BBC6DA3386B9}"/>
    <cellStyle name="JETotalRowDebitCol" xfId="12367" xr:uid="{98D160CD-EB16-4F7F-A532-85EBCF1412C6}"/>
    <cellStyle name="JETotalRowDescCol" xfId="12368" xr:uid="{6CD67503-5431-40D4-BAEF-F157502B3559}"/>
    <cellStyle name="JETotalRowNameCol" xfId="12369" xr:uid="{4A58B7AD-672D-4591-9A01-493927FBDD26}"/>
    <cellStyle name="JETotalRowWPRefCol" xfId="12370" xr:uid="{977C0645-C0D1-4E38-87F6-E1E7A62C9D3D}"/>
    <cellStyle name="JETypeDescriptionRowDescCol" xfId="12371" xr:uid="{573B6A6C-C5F9-434D-A3BB-EA30C3DA94F0}"/>
    <cellStyle name="JETypeDescriptionRowNameCol" xfId="12372" xr:uid="{4BD54228-195A-4F08-AE3C-8E48C7CBE27A}"/>
    <cellStyle name="Linked Cell" xfId="35" builtinId="24" customBuiltin="1"/>
    <cellStyle name="Linked Cell 2" xfId="671" xr:uid="{B6C2FBBA-16DB-4902-AB4E-D43E131CA852}"/>
    <cellStyle name="Linked Cell 3" xfId="672" xr:uid="{3774AE2F-8DBB-4188-A8A6-BF29B3E9D23B}"/>
    <cellStyle name="Linked Cell 4" xfId="29582" xr:uid="{9488C6CA-C332-46A5-8A7F-9A070458204F}"/>
    <cellStyle name="NetIncomeLossRowBalance" xfId="12373" xr:uid="{3E67A5BB-8FF7-4985-892F-96B49EA55075}"/>
    <cellStyle name="NetIncomeLossRowDescCol" xfId="12374" xr:uid="{6CB3A30C-F22A-4DBD-A1E4-100766862332}"/>
    <cellStyle name="NetIncomeLossRowJERefCol" xfId="12375" xr:uid="{4BCF8C7E-D762-4EDC-917B-D207BC671651}"/>
    <cellStyle name="NetIncomeLossRowNameCol" xfId="12376" xr:uid="{3D57B5EA-BDAF-4FB8-BB9B-297B07AA94E6}"/>
    <cellStyle name="NetIncomeLossRowVarPectCol" xfId="12377" xr:uid="{BE6A7C69-0FF6-4B51-9C90-8362105A3C6E}"/>
    <cellStyle name="NetIncomeLossRowWPRefCol" xfId="12378" xr:uid="{BB008666-EA7D-4DAD-A80D-507D4E7E25F4}"/>
    <cellStyle name="Neutral 2" xfId="673" xr:uid="{7517DBAB-C745-4568-95AD-FE9C2BBB0AC5}"/>
    <cellStyle name="Neutral 3" xfId="674" xr:uid="{7DDE113F-AAF3-447E-BFA0-12122621D235}"/>
    <cellStyle name="Neutral 4" xfId="12287" xr:uid="{AA856307-639B-436D-A86F-0CE176F7EF41}"/>
    <cellStyle name="Neutral 4 2" xfId="29583" xr:uid="{79A15E7F-7EDB-4C34-83E3-0124F0A172EF}"/>
    <cellStyle name="Normal" xfId="0" builtinId="0"/>
    <cellStyle name="Normal 10" xfId="675" xr:uid="{EC5294A5-9EAE-409C-AE8A-6FB2D9ADD076}"/>
    <cellStyle name="Normal 10 10" xfId="676" xr:uid="{D83EFB24-499D-452B-A307-3793D8B4B717}"/>
    <cellStyle name="Normal 10 10 10" xfId="29752" xr:uid="{36B045B0-BFFD-41F5-A1EB-71BC7FD438F2}"/>
    <cellStyle name="Normal 10 10 2" xfId="3172" xr:uid="{7EB3F937-9014-4F5E-B883-F7FC706434A7}"/>
    <cellStyle name="Normal 10 10 2 2" xfId="6211" xr:uid="{496414B9-ECDB-4D7A-8942-79F2B0E6CA49}"/>
    <cellStyle name="Normal 10 10 2 2 2" xfId="25765" xr:uid="{C159F3D7-2676-451F-A982-B58533ABD032}"/>
    <cellStyle name="Normal 10 10 2 2 2 2" xfId="52714" xr:uid="{0E517E88-6E54-46F5-80DF-EA003900B4B1}"/>
    <cellStyle name="Normal 10 10 2 2 3" xfId="26691" xr:uid="{EE5D82AE-7232-40A6-9CCC-3A0621C7B702}"/>
    <cellStyle name="Normal 10 10 2 2 3 2" xfId="53390" xr:uid="{39788F3C-86AB-4BF0-9A77-E280109AB28B}"/>
    <cellStyle name="Normal 10 10 2 2 4" xfId="15780" xr:uid="{A1D4A539-8B65-4397-996B-E52E5545C952}"/>
    <cellStyle name="Normal 10 10 2 2 4 2" xfId="43018" xr:uid="{BA05A4DF-3A37-4D6F-8CA9-F48CC837011D}"/>
    <cellStyle name="Normal 10 10 2 2 5" xfId="33579" xr:uid="{40F2AA96-1C8F-49EE-9E85-BD0D026CD262}"/>
    <cellStyle name="Normal 10 10 2 3" xfId="8233" xr:uid="{797EAE34-D302-4CE2-87AA-2F2063F2AECE}"/>
    <cellStyle name="Normal 10 10 2 3 2" xfId="28898" xr:uid="{BA90DA65-CCF1-4669-B773-91A7C35B7B5A}"/>
    <cellStyle name="Normal 10 10 2 3 2 2" xfId="55155" xr:uid="{FD0C2850-F705-4574-AD3A-0E66404CE8A5}"/>
    <cellStyle name="Normal 10 10 2 3 3" xfId="18613" xr:uid="{DA7D3AAC-1547-4346-A399-44C864EF41EA}"/>
    <cellStyle name="Normal 10 10 2 3 3 2" xfId="45851" xr:uid="{6418CC4E-138D-4FF8-8BAF-483E068621AC}"/>
    <cellStyle name="Normal 10 10 2 3 4" xfId="35601" xr:uid="{CD163D36-867F-4924-A18C-E46D9E6B9C36}"/>
    <cellStyle name="Normal 10 10 2 4" xfId="11066" xr:uid="{EB7E9F4A-9467-4618-9AB4-F7227F238A7B}"/>
    <cellStyle name="Normal 10 10 2 4 2" xfId="21446" xr:uid="{A40A075F-685C-4223-BE23-2F921A1521EE}"/>
    <cellStyle name="Normal 10 10 2 4 2 2" xfId="48684" xr:uid="{8E60125D-546E-4132-84B7-9BFBEE854EAE}"/>
    <cellStyle name="Normal 10 10 2 4 3" xfId="38434" xr:uid="{568336E7-5C9D-46EB-848E-380B49F8B5B2}"/>
    <cellStyle name="Normal 10 10 2 5" xfId="23392" xr:uid="{B1B0C2CA-5636-4332-AA6E-CCF30B7DB850}"/>
    <cellStyle name="Normal 10 10 2 5 2" xfId="50571" xr:uid="{DBCA1A25-8226-4C2D-AC12-234ADFB29568}"/>
    <cellStyle name="Normal 10 10 2 6" xfId="13674" xr:uid="{3D76AEF8-96F0-49EE-9142-88574DA18E8D}"/>
    <cellStyle name="Normal 10 10 2 6 2" xfId="40912" xr:uid="{D959A436-82EB-454F-9F51-048DEACD562A}"/>
    <cellStyle name="Normal 10 10 2 7" xfId="31222" xr:uid="{256F620F-6420-43B7-BF9D-42C616D18855}"/>
    <cellStyle name="Normal 10 10 3" xfId="2911" xr:uid="{E846E011-3789-469F-89E3-043509D7FC70}"/>
    <cellStyle name="Normal 10 10 3 2" xfId="6105" xr:uid="{6C19F39D-6984-4623-83B0-62D6C868080B}"/>
    <cellStyle name="Normal 10 10 3 2 2" xfId="28585" xr:uid="{C329B80B-EC43-454B-AFFA-1003601C8C41}"/>
    <cellStyle name="Normal 10 10 3 2 2 2" xfId="54883" xr:uid="{B868B6A1-8C08-4039-A1DD-ECBD64166DD8}"/>
    <cellStyle name="Normal 10 10 3 2 3" xfId="15561" xr:uid="{B7107C54-6009-43FA-9253-B770D82247A9}"/>
    <cellStyle name="Normal 10 10 3 2 3 2" xfId="42799" xr:uid="{25C242B1-69EF-4009-9746-E8660D0A359B}"/>
    <cellStyle name="Normal 10 10 3 2 4" xfId="33473" xr:uid="{9367BA35-B5BB-4FAE-BDB8-880F834A7D6A}"/>
    <cellStyle name="Normal 10 10 3 3" xfId="8014" xr:uid="{7AAF0808-E80A-4E63-912E-7A161658365C}"/>
    <cellStyle name="Normal 10 10 3 3 2" xfId="18394" xr:uid="{23FDC147-AD87-4D78-B6CE-E32823AB22F3}"/>
    <cellStyle name="Normal 10 10 3 3 2 2" xfId="45632" xr:uid="{A2057BC6-2C2C-4B76-B801-38574E008584}"/>
    <cellStyle name="Normal 10 10 3 3 3" xfId="35382" xr:uid="{25236B7F-DD88-462A-8153-B73F63D55FBA}"/>
    <cellStyle name="Normal 10 10 3 4" xfId="10847" xr:uid="{5C1D59EF-3056-4B71-B9AF-DFEC5F489898}"/>
    <cellStyle name="Normal 10 10 3 4 2" xfId="21227" xr:uid="{55722705-C69F-4C5D-A894-C19EF9AB4BC5}"/>
    <cellStyle name="Normal 10 10 3 4 2 2" xfId="48465" xr:uid="{AE5F800D-BB2D-44AC-B9C6-F5DEF64A8D8F}"/>
    <cellStyle name="Normal 10 10 3 4 3" xfId="38215" xr:uid="{BEFBB1FB-0730-4414-848C-6A7C0B5E15A9}"/>
    <cellStyle name="Normal 10 10 3 5" xfId="25404" xr:uid="{B540C417-45F6-4C68-8B14-C75715277474}"/>
    <cellStyle name="Normal 10 10 3 5 2" xfId="52402" xr:uid="{AE92935F-9921-44CE-B3FD-084AF1CC0F86}"/>
    <cellStyle name="Normal 10 10 3 6" xfId="13381" xr:uid="{339A27DB-6224-42F6-8ACE-F15B6C736445}"/>
    <cellStyle name="Normal 10 10 3 6 2" xfId="40619" xr:uid="{C26C9037-9928-47B3-A590-D6290707042B}"/>
    <cellStyle name="Normal 10 10 3 7" xfId="31003" xr:uid="{FAD84554-2B9A-4DA6-829E-63AF54D0AAF4}"/>
    <cellStyle name="Normal 10 10 4" xfId="4197" xr:uid="{B47A30B8-B4F3-4909-987C-14CB61D6D615}"/>
    <cellStyle name="Normal 10 10 4 2" xfId="8950" xr:uid="{7B01A26C-1FBC-4D8F-8B83-90103EFF77E2}"/>
    <cellStyle name="Normal 10 10 4 2 2" xfId="29051" xr:uid="{4B46F15B-BB90-43C7-A7F7-9B2693697D69}"/>
    <cellStyle name="Normal 10 10 4 2 2 2" xfId="55308" xr:uid="{F3E23631-B9C9-485B-8873-1E9D41A60D5A}"/>
    <cellStyle name="Normal 10 10 4 2 3" xfId="19330" xr:uid="{F45BB3F1-4BE8-4E7A-8122-A5EB451BA8DB}"/>
    <cellStyle name="Normal 10 10 4 2 3 2" xfId="46568" xr:uid="{B32C9FC9-306B-43F0-9A81-61D7939FB43C}"/>
    <cellStyle name="Normal 10 10 4 2 4" xfId="36318" xr:uid="{BE49E044-BD8D-48F3-9A65-435DEC8BD86B}"/>
    <cellStyle name="Normal 10 10 4 3" xfId="11783" xr:uid="{C4C806AF-5DDA-4566-BDD2-229E950A31AA}"/>
    <cellStyle name="Normal 10 10 4 3 2" xfId="22163" xr:uid="{09420779-D2A1-4663-A225-9E74A9A44ACA}"/>
    <cellStyle name="Normal 10 10 4 3 2 2" xfId="49401" xr:uid="{DB671568-235B-43BA-AC95-0E6710180CEC}"/>
    <cellStyle name="Normal 10 10 4 3 3" xfId="39151" xr:uid="{873E07BF-813B-484B-8CD2-3373860C8089}"/>
    <cellStyle name="Normal 10 10 4 4" xfId="26318" xr:uid="{A568BB32-E49E-4EAA-A0A2-0E0132DD8772}"/>
    <cellStyle name="Normal 10 10 4 4 2" xfId="53110" xr:uid="{A9FF4F51-B914-4649-80D5-3A0452957ADD}"/>
    <cellStyle name="Normal 10 10 4 5" xfId="16497" xr:uid="{FB9BA11F-B016-499C-BCBE-295B344D8A5A}"/>
    <cellStyle name="Normal 10 10 4 5 2" xfId="43735" xr:uid="{F60EC474-0A9A-4C2E-8A80-E8AEF5CFF3D4}"/>
    <cellStyle name="Normal 10 10 4 6" xfId="31939" xr:uid="{8ECD26DB-CC2B-42C5-8FB1-69377A30C5EF}"/>
    <cellStyle name="Normal 10 10 5" xfId="5015" xr:uid="{0A9DAB09-8510-4738-A5C7-46BC8FC217B2}"/>
    <cellStyle name="Normal 10 10 5 2" xfId="27369" xr:uid="{9BCB990F-2C5E-4D74-AC0C-9E41A8538756}"/>
    <cellStyle name="Normal 10 10 5 2 2" xfId="53923" xr:uid="{22FD7925-C942-49B8-B03F-F6E5C261029E}"/>
    <cellStyle name="Normal 10 10 5 3" xfId="14310" xr:uid="{FF00AB3D-D63D-497C-91DA-65CC3C892515}"/>
    <cellStyle name="Normal 10 10 5 3 2" xfId="41548" xr:uid="{859CDE16-FD6D-41D6-9BC5-ED55145CD709}"/>
    <cellStyle name="Normal 10 10 5 4" xfId="32579" xr:uid="{AB41F855-187A-4DDD-94D4-126C9B3A00B5}"/>
    <cellStyle name="Normal 10 10 6" xfId="6763" xr:uid="{4654BD3F-D09B-4375-852A-D32524150F61}"/>
    <cellStyle name="Normal 10 10 6 2" xfId="17143" xr:uid="{5152694A-3CEA-458E-A693-3658F6553AD8}"/>
    <cellStyle name="Normal 10 10 6 2 2" xfId="44381" xr:uid="{3DC59B11-08FF-4D6F-ABC9-2FB93BAE6D62}"/>
    <cellStyle name="Normal 10 10 6 3" xfId="34131" xr:uid="{BE43ADE9-ACC8-4664-A180-1C5F82050C59}"/>
    <cellStyle name="Normal 10 10 7" xfId="9596" xr:uid="{41EB4394-0492-4AAF-911C-AA2E2612F3F7}"/>
    <cellStyle name="Normal 10 10 7 2" xfId="19976" xr:uid="{1AF82211-08AA-4926-8E8C-F75653A1DBE6}"/>
    <cellStyle name="Normal 10 10 7 2 2" xfId="47214" xr:uid="{4E7D382A-753B-4758-B1F8-5B6EAC80AE24}"/>
    <cellStyle name="Normal 10 10 7 3" xfId="36964" xr:uid="{7C0EF6A0-48E4-436D-8D24-1C7A08C42AB1}"/>
    <cellStyle name="Normal 10 10 8" xfId="22932" xr:uid="{ED00184B-E1E2-4208-9D22-46188A335AED}"/>
    <cellStyle name="Normal 10 10 8 2" xfId="50147" xr:uid="{76DDCB48-4C15-497F-88B1-C26573313623}"/>
    <cellStyle name="Normal 10 10 9" xfId="12726" xr:uid="{397F5222-EED3-4C09-9707-B43024DFD2D2}"/>
    <cellStyle name="Normal 10 10 9 2" xfId="39964" xr:uid="{2A6D1B3F-9C07-40C5-B09F-A1EA54316A47}"/>
    <cellStyle name="Normal 10 11" xfId="677" xr:uid="{7D47696F-6772-4921-BB33-4F031DF3146E}"/>
    <cellStyle name="Normal 10 11 2" xfId="5016" xr:uid="{43985CD1-4707-4D2D-82FB-D32FA70FC88B}"/>
    <cellStyle name="Normal 10 11 2 2" xfId="24825" xr:uid="{58EB6C8C-EE87-4287-BFDE-BB398B06A6D5}"/>
    <cellStyle name="Normal 10 11 2 2 2" xfId="51872" xr:uid="{6BB4D361-0B64-46B1-B119-5F7F1A4AE4DE}"/>
    <cellStyle name="Normal 10 11 2 3" xfId="27973" xr:uid="{65A9C138-A74B-4618-BA18-E17FA7A5CAF7}"/>
    <cellStyle name="Normal 10 11 2 3 2" xfId="54399" xr:uid="{2390E52B-7412-4037-A4BF-15B081F1710C}"/>
    <cellStyle name="Normal 10 11 2 4" xfId="14311" xr:uid="{0B61E49B-D45C-4BF9-AAD2-D4DEFDE2FF91}"/>
    <cellStyle name="Normal 10 11 2 4 2" xfId="41549" xr:uid="{F5376A67-6CFC-4951-9713-73C2E2C81E64}"/>
    <cellStyle name="Normal 10 11 2 5" xfId="32580" xr:uid="{6E03AE25-11EF-419E-8BD2-726C954B0BFB}"/>
    <cellStyle name="Normal 10 11 3" xfId="6764" xr:uid="{E70D3ED8-0A89-4B44-9BE6-590581D8C40A}"/>
    <cellStyle name="Normal 10 11 3 2" xfId="26938" xr:uid="{B1BD6513-91B7-479C-88C8-886D0020CF8B}"/>
    <cellStyle name="Normal 10 11 3 2 2" xfId="53595" xr:uid="{5CA807ED-9E2E-419A-A666-DD455A260204}"/>
    <cellStyle name="Normal 10 11 3 3" xfId="17144" xr:uid="{C3AF9977-7305-4988-986D-271B5CF3906D}"/>
    <cellStyle name="Normal 10 11 3 3 2" xfId="44382" xr:uid="{58ADC79F-C29A-4FC5-8BBD-07F68DDDA86A}"/>
    <cellStyle name="Normal 10 11 3 4" xfId="34132" xr:uid="{CC9AC64A-38AA-430D-8B18-2F6B85C7A01A}"/>
    <cellStyle name="Normal 10 11 4" xfId="9597" xr:uid="{5D7B4D18-8D8F-4F9C-9D54-86A89F9CCF87}"/>
    <cellStyle name="Normal 10 11 4 2" xfId="19977" xr:uid="{C09B7CD4-4FD4-496C-833C-B6B159BACBF8}"/>
    <cellStyle name="Normal 10 11 4 2 2" xfId="47215" xr:uid="{E46C8349-DB88-4B58-8C48-1B024BD8FC4E}"/>
    <cellStyle name="Normal 10 11 4 3" xfId="36965" xr:uid="{4FDEB0E5-0B4F-4528-82B4-5256A5CBC75A}"/>
    <cellStyle name="Normal 10 11 5" xfId="24578" xr:uid="{902C4709-33D8-4C55-81C7-8451067A1846}"/>
    <cellStyle name="Normal 10 11 5 2" xfId="51648" xr:uid="{F5BD8EED-E924-4BE7-A77A-E9139E642835}"/>
    <cellStyle name="Normal 10 11 6" xfId="13424" xr:uid="{D2E72BFC-A377-403D-9397-1663A7204444}"/>
    <cellStyle name="Normal 10 11 6 2" xfId="40662" xr:uid="{A28DFD1C-54DA-48AC-BA4B-891F3D8E2014}"/>
    <cellStyle name="Normal 10 11 7" xfId="29753" xr:uid="{97D93FAE-301C-4420-94C9-57E8D5C7C528}"/>
    <cellStyle name="Normal 10 12" xfId="678" xr:uid="{AC8F0300-D15A-471A-8721-CBA9D4A2F3C1}"/>
    <cellStyle name="Normal 10 12 2" xfId="5017" xr:uid="{ECEFD260-1B34-440D-96D6-5D417EF558F6}"/>
    <cellStyle name="Normal 10 12 2 2" xfId="28717" xr:uid="{87F2F857-0E14-4D1E-8FBE-792EB361BD10}"/>
    <cellStyle name="Normal 10 12 2 2 2" xfId="54984" xr:uid="{C060470A-3D91-4257-BA31-316BEEA20238}"/>
    <cellStyle name="Normal 10 12 2 3" xfId="14312" xr:uid="{FB3A9C8E-6436-4499-962A-C7D7339FCED8}"/>
    <cellStyle name="Normal 10 12 2 3 2" xfId="41550" xr:uid="{E92500A9-2107-4602-BB5C-AFBE58D4ED99}"/>
    <cellStyle name="Normal 10 12 2 4" xfId="32581" xr:uid="{122F0326-D8FD-4A87-A224-C3F6B39D7566}"/>
    <cellStyle name="Normal 10 12 3" xfId="6765" xr:uid="{69EFD546-551A-45B6-B7B2-B54091FC5439}"/>
    <cellStyle name="Normal 10 12 3 2" xfId="17145" xr:uid="{784D2E65-09E7-456C-9208-C3A7F513131B}"/>
    <cellStyle name="Normal 10 12 3 2 2" xfId="44383" xr:uid="{1F323319-2D18-4B41-B3A1-8C64A76174EB}"/>
    <cellStyle name="Normal 10 12 3 3" xfId="34133" xr:uid="{DBB8EA15-E4B4-4A4D-8C1D-66C73AB2FC2D}"/>
    <cellStyle name="Normal 10 12 4" xfId="9598" xr:uid="{2E08EDDF-0FA7-4971-ACCD-CE072B12B4C5}"/>
    <cellStyle name="Normal 10 12 4 2" xfId="19978" xr:uid="{2C98EC28-2A8A-4282-A340-15B1206FE2B5}"/>
    <cellStyle name="Normal 10 12 4 2 2" xfId="47216" xr:uid="{D67B7CED-C997-4C58-8E63-A4FB1A1518EA}"/>
    <cellStyle name="Normal 10 12 4 3" xfId="36966" xr:uid="{1D27C451-882C-4C1E-BAE8-F390B8E0F163}"/>
    <cellStyle name="Normal 10 12 5" xfId="25377" xr:uid="{101F33D5-EAD5-4C7E-94A1-1C076D82BF44}"/>
    <cellStyle name="Normal 10 12 5 2" xfId="52378" xr:uid="{9BFE7823-C2CD-4594-A37A-E3B049C948B4}"/>
    <cellStyle name="Normal 10 12 6" xfId="12863" xr:uid="{3EC99E64-795C-4938-ABC2-B68A54A85CE1}"/>
    <cellStyle name="Normal 10 12 6 2" xfId="40101" xr:uid="{CAA038EE-9AE6-4DEB-8EB6-C9FBCE7A5E25}"/>
    <cellStyle name="Normal 10 12 7" xfId="29754" xr:uid="{E6FACF1F-D7FB-416D-9002-F858EF0ECA7A}"/>
    <cellStyle name="Normal 10 13" xfId="2225" xr:uid="{58AA7F52-CBEA-4D56-B25C-BF94BF130432}"/>
    <cellStyle name="Normal 10 13 2" xfId="7333" xr:uid="{C58883FD-21D6-4BD6-A6C7-87DFCC1A652B}"/>
    <cellStyle name="Normal 10 13 2 2" xfId="26263" xr:uid="{30045638-C578-42B6-8B3B-0646F57A7A87}"/>
    <cellStyle name="Normal 10 13 2 2 2" xfId="53065" xr:uid="{FD0AA237-F497-40FF-8EB2-DE95BA46AC2C}"/>
    <cellStyle name="Normal 10 13 2 3" xfId="17713" xr:uid="{B371AB88-BCC8-4BBF-9846-5E1BF6EDCF8D}"/>
    <cellStyle name="Normal 10 13 2 3 2" xfId="44951" xr:uid="{481112E0-F06B-4E3F-8F12-863EB87CE361}"/>
    <cellStyle name="Normal 10 13 2 4" xfId="34701" xr:uid="{E77B4F10-CD94-438B-B516-7E2F31FFEE13}"/>
    <cellStyle name="Normal 10 13 3" xfId="10166" xr:uid="{4C03A9AE-52A1-4BAE-96BC-3AC7A42805E9}"/>
    <cellStyle name="Normal 10 13 3 2" xfId="20546" xr:uid="{2B8CEB8E-2F84-404F-AF2E-40D787BEF9A6}"/>
    <cellStyle name="Normal 10 13 3 2 2" xfId="47784" xr:uid="{56C92227-7E09-4CD3-B6CD-33EAFAEB2B6E}"/>
    <cellStyle name="Normal 10 13 3 3" xfId="37534" xr:uid="{DE2F7E38-5547-4CC2-89CA-89A051514D90}"/>
    <cellStyle name="Normal 10 13 4" xfId="24660" xr:uid="{A2DEBC6F-7F0F-4FF5-9802-73081B52A756}"/>
    <cellStyle name="Normal 10 13 4 2" xfId="51724" xr:uid="{1311C0B0-6742-4CFC-A1E3-5EA783407019}"/>
    <cellStyle name="Normal 10 13 5" xfId="14880" xr:uid="{C5A2DD89-BC72-41A7-863E-863CCC66B3A8}"/>
    <cellStyle name="Normal 10 13 5 2" xfId="42118" xr:uid="{2C79FE25-5407-4779-B7EA-03DE29F49B74}"/>
    <cellStyle name="Normal 10 13 6" xfId="30322" xr:uid="{891E4BFC-CA87-4847-B3B9-40535DBFB024}"/>
    <cellStyle name="Normal 10 14" xfId="3956" xr:uid="{1DD64E8A-8F8F-4633-A7DC-B2CEFBBEB87E}"/>
    <cellStyle name="Normal 10 14 2" xfId="8769" xr:uid="{DB43B226-23CD-457C-B78B-357C23949DF0}"/>
    <cellStyle name="Normal 10 14 2 2" xfId="19149" xr:uid="{EC557EF6-FA94-476F-8524-F87A8AF8BDBB}"/>
    <cellStyle name="Normal 10 14 2 2 2" xfId="46387" xr:uid="{92D6C32E-1FEF-4771-B756-10B4041DB39A}"/>
    <cellStyle name="Normal 10 14 2 3" xfId="36137" xr:uid="{851B4DCE-D604-49B4-8A94-A73CCD0EAF92}"/>
    <cellStyle name="Normal 10 14 3" xfId="11602" xr:uid="{F7AAA482-E66E-408E-A948-30C71F352395}"/>
    <cellStyle name="Normal 10 14 3 2" xfId="21982" xr:uid="{0720F4B9-DBE7-4D53-9817-B7C8212C45E7}"/>
    <cellStyle name="Normal 10 14 3 2 2" xfId="49220" xr:uid="{29014306-D391-4250-9AF2-035B6812C0D5}"/>
    <cellStyle name="Normal 10 14 3 3" xfId="38970" xr:uid="{A4CCF170-B95E-4425-A842-8001017A33D6}"/>
    <cellStyle name="Normal 10 14 4" xfId="24522" xr:uid="{5ACF6D21-06F8-4A0C-9EFA-8200A74170FE}"/>
    <cellStyle name="Normal 10 14 4 2" xfId="51593" xr:uid="{6F530631-79EE-46A0-8492-9977EA1CEB82}"/>
    <cellStyle name="Normal 10 14 5" xfId="16316" xr:uid="{76941C69-7A89-43D4-BCB0-1EA063833758}"/>
    <cellStyle name="Normal 10 14 5 2" xfId="43554" xr:uid="{00E61162-9420-41C7-9F95-A1C502092B5B}"/>
    <cellStyle name="Normal 10 14 6" xfId="31758" xr:uid="{14634D71-B0D9-40C0-B5BB-C31DA50CDC53}"/>
    <cellStyle name="Normal 10 15" xfId="5014" xr:uid="{95F709DE-076D-4279-B24C-B74A5F919C13}"/>
    <cellStyle name="Normal 10 15 2" xfId="14309" xr:uid="{F137E848-5701-4D6D-B40D-3894CA8CDEC8}"/>
    <cellStyle name="Normal 10 15 2 2" xfId="41547" xr:uid="{FA85D5EE-F12A-4226-BD39-EC0080A1377D}"/>
    <cellStyle name="Normal 10 15 3" xfId="32578" xr:uid="{0F26C41B-C91B-4B08-953A-E77AA57A42CC}"/>
    <cellStyle name="Normal 10 16" xfId="6762" xr:uid="{9317DA9E-5667-4185-BA3C-9B076427963D}"/>
    <cellStyle name="Normal 10 16 2" xfId="17142" xr:uid="{22734B95-F07E-482D-9FF3-172C079DD1F8}"/>
    <cellStyle name="Normal 10 16 2 2" xfId="44380" xr:uid="{409EA2CD-49C1-4267-9340-8EFB976D97A0}"/>
    <cellStyle name="Normal 10 16 3" xfId="34130" xr:uid="{2B9FD9CD-B6A0-440A-BD3D-31FB4E2C3951}"/>
    <cellStyle name="Normal 10 17" xfId="9595" xr:uid="{3D53EE0F-DCA4-46C3-BFA8-A18D4DDEB580}"/>
    <cellStyle name="Normal 10 17 2" xfId="19975" xr:uid="{C7C8C88C-739A-4F30-842A-4CD4D794ACBD}"/>
    <cellStyle name="Normal 10 17 2 2" xfId="47213" xr:uid="{0C145CAD-1C4A-47D6-B864-A30E0F3E4C02}"/>
    <cellStyle name="Normal 10 17 3" xfId="36963" xr:uid="{2672F0DF-BC00-42F7-9234-DE09484E7888}"/>
    <cellStyle name="Normal 10 18" xfId="22998" xr:uid="{5DE4E8FF-A1F3-4DE8-BFD8-55A97F8C4827}"/>
    <cellStyle name="Normal 10 18 2" xfId="50207" xr:uid="{B89487CC-FE01-4A1D-8D89-2E7642827492}"/>
    <cellStyle name="Normal 10 19" xfId="12438" xr:uid="{23D5C96C-30F6-4125-A311-218F20E10248}"/>
    <cellStyle name="Normal 10 19 2" xfId="39676" xr:uid="{A8F6E967-016F-4F65-8C8B-796174695AD0}"/>
    <cellStyle name="Normal 10 2" xfId="679" xr:uid="{ADB68CD8-7C89-434B-BE1F-9C1777D82F31}"/>
    <cellStyle name="Normal 10 2 10" xfId="5018" xr:uid="{B3EDFA35-31DC-4DAB-AE3B-2C54BB990C57}"/>
    <cellStyle name="Normal 10 2 10 2" xfId="14313" xr:uid="{31321043-6239-4944-9A73-0665BFFDE55C}"/>
    <cellStyle name="Normal 10 2 10 2 2" xfId="41551" xr:uid="{1CC114EA-A68C-4084-897E-847FC081A636}"/>
    <cellStyle name="Normal 10 2 10 3" xfId="32582" xr:uid="{D67E1F0C-F18C-4344-BA7D-C6787FC44E6D}"/>
    <cellStyle name="Normal 10 2 11" xfId="6766" xr:uid="{1DD44920-2875-450C-BB74-DB2D7DFBA2BD}"/>
    <cellStyle name="Normal 10 2 11 2" xfId="17146" xr:uid="{D3D2CC90-F990-4C2D-BDAF-33336E39061E}"/>
    <cellStyle name="Normal 10 2 11 2 2" xfId="44384" xr:uid="{A7445E9F-4E1F-4510-B103-2ED31087F356}"/>
    <cellStyle name="Normal 10 2 11 3" xfId="34134" xr:uid="{5CF7CC0D-17D3-4D5D-B17A-961368E83087}"/>
    <cellStyle name="Normal 10 2 12" xfId="9599" xr:uid="{D3E5A7E7-4CFF-4C23-B27A-7516A8A76B3E}"/>
    <cellStyle name="Normal 10 2 12 2" xfId="19979" xr:uid="{50C04285-F9E6-484F-87AE-110C36259104}"/>
    <cellStyle name="Normal 10 2 12 2 2" xfId="47217" xr:uid="{2DD26A00-207C-4010-A552-96EBC670F5C0}"/>
    <cellStyle name="Normal 10 2 12 3" xfId="36967" xr:uid="{F741F4C8-DC64-4732-A275-87CCD087A6CD}"/>
    <cellStyle name="Normal 10 2 13" xfId="22686" xr:uid="{6CFAA35A-EC5C-49C8-98C6-561644053151}"/>
    <cellStyle name="Normal 10 2 13 2" xfId="49923" xr:uid="{33A48CA9-94AC-47BA-BBD5-108FFDC07820}"/>
    <cellStyle name="Normal 10 2 14" xfId="12461" xr:uid="{A84DA93E-A1C2-4CA1-8EE0-94494D94AE63}"/>
    <cellStyle name="Normal 10 2 14 2" xfId="39699" xr:uid="{645ED670-636B-47F5-BC56-8E60058DE398}"/>
    <cellStyle name="Normal 10 2 15" xfId="29755" xr:uid="{CB69752E-162F-4707-91FF-A21B60865FD6}"/>
    <cellStyle name="Normal 10 2 2" xfId="680" xr:uid="{E62E69D0-5CFB-4D01-BB63-A2A217522320}"/>
    <cellStyle name="Normal 10 2 2 10" xfId="6767" xr:uid="{75123CB2-3E8D-40BA-95DE-F34F0C25C4B4}"/>
    <cellStyle name="Normal 10 2 2 10 2" xfId="17147" xr:uid="{D62F00FA-C507-4757-BED5-90893BDD6B4D}"/>
    <cellStyle name="Normal 10 2 2 10 2 2" xfId="44385" xr:uid="{F8CB88D5-44EB-4424-A051-6FDE923308D8}"/>
    <cellStyle name="Normal 10 2 2 10 3" xfId="34135" xr:uid="{9C00EE8C-9BC1-4BE0-9A68-4161884DADB3}"/>
    <cellStyle name="Normal 10 2 2 11" xfId="9600" xr:uid="{BABBE46F-E50B-49D0-AD36-64FADC2DE6AA}"/>
    <cellStyle name="Normal 10 2 2 11 2" xfId="19980" xr:uid="{A9AC0E08-0D91-49BF-B536-50A41A4E4F53}"/>
    <cellStyle name="Normal 10 2 2 11 2 2" xfId="47218" xr:uid="{47C9F525-D0E4-42F5-B319-5B070B7E846C}"/>
    <cellStyle name="Normal 10 2 2 11 3" xfId="36968" xr:uid="{9851802E-E92C-45A2-A7B0-8F88454FC526}"/>
    <cellStyle name="Normal 10 2 2 12" xfId="23902" xr:uid="{255D045E-8208-4A8A-926F-52F5EB931075}"/>
    <cellStyle name="Normal 10 2 2 12 2" xfId="51031" xr:uid="{0DA85A23-5727-4157-8E2A-B4DC1C7A42AD}"/>
    <cellStyle name="Normal 10 2 2 13" xfId="12521" xr:uid="{3DC2BEA1-D2AC-4F84-8FC0-F8DC2BF82EB8}"/>
    <cellStyle name="Normal 10 2 2 13 2" xfId="39759" xr:uid="{1521F93C-3C31-4420-BD95-C47F8243F866}"/>
    <cellStyle name="Normal 10 2 2 14" xfId="29756" xr:uid="{C83EDF8A-5260-49BD-BCB0-C0852A3806D4}"/>
    <cellStyle name="Normal 10 2 2 2" xfId="681" xr:uid="{66A3ADAE-AC14-49FA-B2EC-AE8A2FD47B36}"/>
    <cellStyle name="Normal 10 2 2 2 10" xfId="13086" xr:uid="{05B7455B-0F38-412F-9CC7-96E39AF90ED6}"/>
    <cellStyle name="Normal 10 2 2 2 10 2" xfId="40324" xr:uid="{59F69C77-4AC8-4296-9C26-5FBAB0C7B3A0}"/>
    <cellStyle name="Normal 10 2 2 2 11" xfId="29757" xr:uid="{3A314044-FF98-4606-9F60-F9A29B219B8B}"/>
    <cellStyle name="Normal 10 2 2 2 2" xfId="682" xr:uid="{025145F1-05EB-4AB8-AE33-FE35E143FFEB}"/>
    <cellStyle name="Normal 10 2 2 2 2 2" xfId="3175" xr:uid="{97E2F487-38E3-4C65-BA99-25C5591A8D3D}"/>
    <cellStyle name="Normal 10 2 2 2 2 2 2" xfId="6214" xr:uid="{A0716F41-FECE-47E0-B152-29F1C01B5219}"/>
    <cellStyle name="Normal 10 2 2 2 2 2 2 2" xfId="23378" xr:uid="{3B335924-B208-4515-8A7E-6309CA05B8E7}"/>
    <cellStyle name="Normal 10 2 2 2 2 2 2 2 2" xfId="50558" xr:uid="{100D7627-E778-4728-B44A-616F814FF277}"/>
    <cellStyle name="Normal 10 2 2 2 2 2 2 3" xfId="15783" xr:uid="{709ED672-7B41-480B-B9F1-5DA1A2C6A7ED}"/>
    <cellStyle name="Normal 10 2 2 2 2 2 2 3 2" xfId="43021" xr:uid="{26F5DCCF-B745-4198-A007-BF31DB3873F0}"/>
    <cellStyle name="Normal 10 2 2 2 2 2 2 4" xfId="33582" xr:uid="{AFB2DE7A-9E03-4EE3-A1B2-F89B25DAE5F5}"/>
    <cellStyle name="Normal 10 2 2 2 2 2 3" xfId="8236" xr:uid="{59BAD5B5-CDF5-43E4-B94D-3CB8533515F6}"/>
    <cellStyle name="Normal 10 2 2 2 2 2 3 2" xfId="18616" xr:uid="{33DF5952-EBF3-4973-BCD6-6743333597E2}"/>
    <cellStyle name="Normal 10 2 2 2 2 2 3 2 2" xfId="45854" xr:uid="{91AC9ACC-070E-41AB-83D3-35627F2277B8}"/>
    <cellStyle name="Normal 10 2 2 2 2 2 3 3" xfId="35604" xr:uid="{4538CC31-C747-4CF8-9830-E2FA932CBE79}"/>
    <cellStyle name="Normal 10 2 2 2 2 2 4" xfId="11069" xr:uid="{820E93A6-136C-43C6-A75A-404A8F0599F7}"/>
    <cellStyle name="Normal 10 2 2 2 2 2 4 2" xfId="21449" xr:uid="{15D68E75-9FDF-4522-96EB-1A6D7FACE992}"/>
    <cellStyle name="Normal 10 2 2 2 2 2 4 2 2" xfId="48687" xr:uid="{94C91508-2BE0-4913-B6E6-69E6FB506628}"/>
    <cellStyle name="Normal 10 2 2 2 2 2 4 3" xfId="38437" xr:uid="{C090FBD2-CFF5-486F-AE2B-86460B20B91C}"/>
    <cellStyle name="Normal 10 2 2 2 2 2 5" xfId="24543" xr:uid="{2F5280E3-3E44-457D-B006-07C46553A8AB}"/>
    <cellStyle name="Normal 10 2 2 2 2 2 5 2" xfId="51613" xr:uid="{0C42871F-E20D-47E4-B3C2-5F1BB98811CA}"/>
    <cellStyle name="Normal 10 2 2 2 2 2 6" xfId="13677" xr:uid="{DA849525-A903-4A4D-A733-59CD5749107B}"/>
    <cellStyle name="Normal 10 2 2 2 2 2 6 2" xfId="40915" xr:uid="{D8AE2CE0-7D4C-4EE8-A507-443797D5FD9A}"/>
    <cellStyle name="Normal 10 2 2 2 2 2 7" xfId="31225" xr:uid="{F794A5B4-48B7-49BF-804D-F3F03A5C3756}"/>
    <cellStyle name="Normal 10 2 2 2 2 3" xfId="4334" xr:uid="{75DDE724-FE78-4988-BDEA-4D1D3C9E56F2}"/>
    <cellStyle name="Normal 10 2 2 2 2 3 2" xfId="9087" xr:uid="{4F0FAF80-FEE0-4E7B-A5EA-CFF6EEA86DF7}"/>
    <cellStyle name="Normal 10 2 2 2 2 3 2 2" xfId="29130" xr:uid="{C7E24E28-D6EE-4BD7-A3A3-AD832B867F82}"/>
    <cellStyle name="Normal 10 2 2 2 2 3 2 2 2" xfId="55387" xr:uid="{C1B6423B-9DA6-49AD-AFC8-3240E28D3239}"/>
    <cellStyle name="Normal 10 2 2 2 2 3 2 3" xfId="19467" xr:uid="{2B4179B1-D7CD-4CD2-B459-6B6B3229F5A5}"/>
    <cellStyle name="Normal 10 2 2 2 2 3 2 3 2" xfId="46705" xr:uid="{BB6A58F3-B8B0-4A9F-BC4B-8D8C92E2512B}"/>
    <cellStyle name="Normal 10 2 2 2 2 3 2 4" xfId="36455" xr:uid="{E314CF4D-F382-4BD7-A5EA-B92F9CEB0F13}"/>
    <cellStyle name="Normal 10 2 2 2 2 3 3" xfId="11920" xr:uid="{DF94B4BD-2AD9-4345-BB2B-86E2585B8873}"/>
    <cellStyle name="Normal 10 2 2 2 2 3 3 2" xfId="22300" xr:uid="{B73AD7D6-B552-46D9-8E75-68112855C11E}"/>
    <cellStyle name="Normal 10 2 2 2 2 3 3 2 2" xfId="49538" xr:uid="{12917126-A734-40A8-B09D-AF3D80CE12CD}"/>
    <cellStyle name="Normal 10 2 2 2 2 3 3 3" xfId="39288" xr:uid="{6371AD1E-70DB-4B1E-BE3F-F88D29BFA674}"/>
    <cellStyle name="Normal 10 2 2 2 2 3 4" xfId="24553" xr:uid="{B1307D7B-DD13-4CE9-A257-9B4A8BD7E34A}"/>
    <cellStyle name="Normal 10 2 2 2 2 3 4 2" xfId="51623" xr:uid="{8A98DCB2-1EE2-499F-A41A-9CFC16DEEB6F}"/>
    <cellStyle name="Normal 10 2 2 2 2 3 5" xfId="16634" xr:uid="{4A869885-D5E1-44A1-93AE-237C1DFB2F78}"/>
    <cellStyle name="Normal 10 2 2 2 2 3 5 2" xfId="43872" xr:uid="{8DAAB161-2E80-4034-9CA6-1DE2414D33D3}"/>
    <cellStyle name="Normal 10 2 2 2 2 3 6" xfId="32076" xr:uid="{7632F6FE-6E31-414E-8063-93776883A1BD}"/>
    <cellStyle name="Normal 10 2 2 2 2 4" xfId="5021" xr:uid="{16E9B515-C729-44B0-A27E-63935CB498C6}"/>
    <cellStyle name="Normal 10 2 2 2 2 4 2" xfId="26255" xr:uid="{EC4BB9BF-FC7D-491C-AD0C-C0EBB60F2119}"/>
    <cellStyle name="Normal 10 2 2 2 2 4 2 2" xfId="53058" xr:uid="{B8CB053F-90E3-43A1-83B2-D7A3FB64F989}"/>
    <cellStyle name="Normal 10 2 2 2 2 4 3" xfId="14316" xr:uid="{8D973807-B77E-441D-BE9F-109D05DAA2CC}"/>
    <cellStyle name="Normal 10 2 2 2 2 4 3 2" xfId="41554" xr:uid="{39993EB3-1F09-483A-99ED-59A429F18942}"/>
    <cellStyle name="Normal 10 2 2 2 2 4 4" xfId="32585" xr:uid="{5D15D7F5-5266-48F1-916A-9443F2117326}"/>
    <cellStyle name="Normal 10 2 2 2 2 5" xfId="6769" xr:uid="{3381964D-5DAF-4ED7-A7C3-FC22E29D6FEC}"/>
    <cellStyle name="Normal 10 2 2 2 2 5 2" xfId="17149" xr:uid="{3BCE365D-3AEE-4EA8-9A32-95DE7857FCE9}"/>
    <cellStyle name="Normal 10 2 2 2 2 5 2 2" xfId="44387" xr:uid="{BDA73580-BA37-4EF8-9673-24F122E8C863}"/>
    <cellStyle name="Normal 10 2 2 2 2 5 3" xfId="34137" xr:uid="{27A4E9CE-EEC3-467A-B779-1E88FA3DA19E}"/>
    <cellStyle name="Normal 10 2 2 2 2 6" xfId="9602" xr:uid="{F064AC38-D8E1-44A0-95E6-9F7034797452}"/>
    <cellStyle name="Normal 10 2 2 2 2 6 2" xfId="19982" xr:uid="{E9597A6A-AF45-462A-95E5-FAD7830D2DB3}"/>
    <cellStyle name="Normal 10 2 2 2 2 6 2 2" xfId="47220" xr:uid="{AB027919-84B7-4AAE-B1A9-68CC180D7352}"/>
    <cellStyle name="Normal 10 2 2 2 2 6 3" xfId="36970" xr:uid="{C18CEF7E-C950-431E-B6E0-E6161EF51DC2}"/>
    <cellStyle name="Normal 10 2 2 2 2 7" xfId="24157" xr:uid="{DA66E551-9B8D-493A-A738-4A0B509F1DF1}"/>
    <cellStyle name="Normal 10 2 2 2 2 7 2" xfId="51265" xr:uid="{AF69DDB3-B6DB-4F98-863B-3E5F3B9CB0C9}"/>
    <cellStyle name="Normal 10 2 2 2 2 8" xfId="13158" xr:uid="{5C09623B-154B-4915-983D-CEEE39EA1750}"/>
    <cellStyle name="Normal 10 2 2 2 2 8 2" xfId="40396" xr:uid="{2CE84A67-132D-4B2E-944E-B3BA4C5DF86F}"/>
    <cellStyle name="Normal 10 2 2 2 2 9" xfId="29758" xr:uid="{8062DC02-6EAC-4891-A9C4-85BEFFB58A10}"/>
    <cellStyle name="Normal 10 2 2 2 3" xfId="3176" xr:uid="{E71371B3-80E1-4475-A73B-3F6DC5C3C241}"/>
    <cellStyle name="Normal 10 2 2 2 3 2" xfId="4491" xr:uid="{695F7D5D-61C0-421E-8F39-4F9801440898}"/>
    <cellStyle name="Normal 10 2 2 2 3 2 2" xfId="9244" xr:uid="{8BF710F0-FF12-4C19-923F-452CC7212611}"/>
    <cellStyle name="Normal 10 2 2 2 3 2 2 2" xfId="19624" xr:uid="{A4DD2EBD-7E18-4B38-8733-6A066E7F9EAB}"/>
    <cellStyle name="Normal 10 2 2 2 3 2 2 2 2" xfId="46862" xr:uid="{A50C3DB9-99C4-42A5-BC7C-76FED625D2BD}"/>
    <cellStyle name="Normal 10 2 2 2 3 2 2 3" xfId="36612" xr:uid="{3C7382C2-C6E4-4D19-9C5F-0BDFBB7DB7BC}"/>
    <cellStyle name="Normal 10 2 2 2 3 2 3" xfId="12077" xr:uid="{2055E7F5-9784-472F-BF1F-56BF7411178D}"/>
    <cellStyle name="Normal 10 2 2 2 3 2 3 2" xfId="22457" xr:uid="{E7BA8699-3660-46E0-A96D-E0206369C0D2}"/>
    <cellStyle name="Normal 10 2 2 2 3 2 3 2 2" xfId="49695" xr:uid="{C5B76B04-1A96-403D-BFCA-9D9DAE79E55B}"/>
    <cellStyle name="Normal 10 2 2 2 3 2 3 3" xfId="39445" xr:uid="{22BD71FF-783B-43C6-BF06-B1CF768E2C0F}"/>
    <cellStyle name="Normal 10 2 2 2 3 2 4" xfId="27411" xr:uid="{851E1299-5C0D-46BC-80AF-CBD57C2BD4FF}"/>
    <cellStyle name="Normal 10 2 2 2 3 2 4 2" xfId="53952" xr:uid="{20A82673-B9CE-4CAD-8A2F-2DA6798743A7}"/>
    <cellStyle name="Normal 10 2 2 2 3 2 5" xfId="16791" xr:uid="{0ECC04BF-762A-49BA-B0BE-C3BFA5E95681}"/>
    <cellStyle name="Normal 10 2 2 2 3 2 5 2" xfId="44029" xr:uid="{07FC245C-FFF9-4E15-B62B-E61B9AD34D01}"/>
    <cellStyle name="Normal 10 2 2 2 3 2 6" xfId="32233" xr:uid="{FB558FEF-7C9E-44E6-AA11-64E0E3BD7B7A}"/>
    <cellStyle name="Normal 10 2 2 2 3 3" xfId="6215" xr:uid="{AFEE686E-77A4-46BE-8A36-1632B9AD8372}"/>
    <cellStyle name="Normal 10 2 2 2 3 3 2" xfId="15784" xr:uid="{DF5FBECC-C593-45C9-9A68-097FD8535909}"/>
    <cellStyle name="Normal 10 2 2 2 3 3 2 2" xfId="43022" xr:uid="{6717F6F0-66C3-4834-A895-B2D14AC8422C}"/>
    <cellStyle name="Normal 10 2 2 2 3 3 3" xfId="33583" xr:uid="{6DBFAAFA-4745-4E40-85F2-1B2B1C3B6D19}"/>
    <cellStyle name="Normal 10 2 2 2 3 4" xfId="8237" xr:uid="{D14598F3-63FB-4D3D-8E8E-298FC683DAD2}"/>
    <cellStyle name="Normal 10 2 2 2 3 4 2" xfId="18617" xr:uid="{E6A9974A-D32F-46FC-B1B3-C8EFEC8351BD}"/>
    <cellStyle name="Normal 10 2 2 2 3 4 2 2" xfId="45855" xr:uid="{85634664-C1EE-436C-9E26-A449D930DDBB}"/>
    <cellStyle name="Normal 10 2 2 2 3 4 3" xfId="35605" xr:uid="{3F0398FB-73A5-4570-B7A7-31EE9BFC8A60}"/>
    <cellStyle name="Normal 10 2 2 2 3 5" xfId="11070" xr:uid="{D612D32F-9934-4D1D-A721-D1B3BACFB761}"/>
    <cellStyle name="Normal 10 2 2 2 3 5 2" xfId="21450" xr:uid="{710001D2-4DBE-4D63-84CD-FEB5E23A4E35}"/>
    <cellStyle name="Normal 10 2 2 2 3 5 2 2" xfId="48688" xr:uid="{B175349C-B1B6-45B3-993C-EC7150F8C5A8}"/>
    <cellStyle name="Normal 10 2 2 2 3 5 3" xfId="38438" xr:uid="{6F5CCD45-0111-45D3-9EA5-7F212441AEF2}"/>
    <cellStyle name="Normal 10 2 2 2 3 6" xfId="25049" xr:uid="{2F0E6F5A-7341-47B8-9060-C4ACE224D5AF}"/>
    <cellStyle name="Normal 10 2 2 2 3 6 2" xfId="52073" xr:uid="{B1DE93A2-E88E-49AE-8034-221615687732}"/>
    <cellStyle name="Normal 10 2 2 2 3 7" xfId="13678" xr:uid="{45FCF094-A3B1-4463-9DB1-B5B28E2090FF}"/>
    <cellStyle name="Normal 10 2 2 2 3 7 2" xfId="40916" xr:uid="{082FD7FA-0017-4E61-8490-ED620DF2B14A}"/>
    <cellStyle name="Normal 10 2 2 2 3 8" xfId="31226" xr:uid="{81E1DAEE-997E-4786-8EA5-899A3A8BE83C}"/>
    <cellStyle name="Normal 10 2 2 2 4" xfId="3174" xr:uid="{9067CFAB-0BB4-4615-9DC0-6545B475D759}"/>
    <cellStyle name="Normal 10 2 2 2 4 2" xfId="6213" xr:uid="{DC4DC894-DC5F-44EA-A7E0-33343EE8A6F9}"/>
    <cellStyle name="Normal 10 2 2 2 4 2 2" xfId="27820" xr:uid="{DC870912-8921-4E76-A9FD-C6A1C426F02C}"/>
    <cellStyle name="Normal 10 2 2 2 4 2 2 2" xfId="54280" xr:uid="{57C960A3-E7E7-41A2-8B24-6B930E7EA751}"/>
    <cellStyle name="Normal 10 2 2 2 4 2 3" xfId="15782" xr:uid="{7E5BDCF1-BB2B-4D0F-BDB1-C84E5F32673E}"/>
    <cellStyle name="Normal 10 2 2 2 4 2 3 2" xfId="43020" xr:uid="{3798C079-0970-41A6-8CD6-F5C0CB7A665C}"/>
    <cellStyle name="Normal 10 2 2 2 4 2 4" xfId="33581" xr:uid="{719662D7-C648-4D9F-9A59-913E815E3559}"/>
    <cellStyle name="Normal 10 2 2 2 4 3" xfId="8235" xr:uid="{33D868D4-7DC9-4264-A375-807F2EE1D712}"/>
    <cellStyle name="Normal 10 2 2 2 4 3 2" xfId="18615" xr:uid="{3FF9B49F-0619-4C6C-9571-AA92217EC226}"/>
    <cellStyle name="Normal 10 2 2 2 4 3 2 2" xfId="45853" xr:uid="{64CF72FB-C001-4511-A059-E75DFC854E11}"/>
    <cellStyle name="Normal 10 2 2 2 4 3 3" xfId="35603" xr:uid="{D3E5F855-216C-4225-AEB8-35B29C98FFDF}"/>
    <cellStyle name="Normal 10 2 2 2 4 4" xfId="11068" xr:uid="{08395AF6-1845-48FA-9D8C-4DB08D2AC597}"/>
    <cellStyle name="Normal 10 2 2 2 4 4 2" xfId="21448" xr:uid="{8C289F26-D454-43BB-852B-A8B5AE9BBE7B}"/>
    <cellStyle name="Normal 10 2 2 2 4 4 2 2" xfId="48686" xr:uid="{A6B312E7-8122-4454-8011-5565FBA922D2}"/>
    <cellStyle name="Normal 10 2 2 2 4 4 3" xfId="38436" xr:uid="{D2BA533F-1808-4A7E-A646-3132981A01F7}"/>
    <cellStyle name="Normal 10 2 2 2 4 5" xfId="25265" xr:uid="{44220F40-5C2B-4B53-8D6D-2BEFF76D5455}"/>
    <cellStyle name="Normal 10 2 2 2 4 5 2" xfId="52276" xr:uid="{77B48304-B412-45F6-9907-FAFF8E3C9E88}"/>
    <cellStyle name="Normal 10 2 2 2 4 6" xfId="13676" xr:uid="{446F2818-46F2-45CF-8D6B-0E0431F399E1}"/>
    <cellStyle name="Normal 10 2 2 2 4 6 2" xfId="40914" xr:uid="{B4C441FD-DB94-4194-8CED-212AA2DB2BAC}"/>
    <cellStyle name="Normal 10 2 2 2 4 7" xfId="31224" xr:uid="{CC8B1C69-A7E2-4D12-A398-963B8D7ECD31}"/>
    <cellStyle name="Normal 10 2 2 2 5" xfId="4302" xr:uid="{41359728-6ED9-4F35-A1AB-B4457432C0C9}"/>
    <cellStyle name="Normal 10 2 2 2 5 2" xfId="9055" xr:uid="{22A2FC92-774E-4D10-BAFE-A430F512FE01}"/>
    <cellStyle name="Normal 10 2 2 2 5 2 2" xfId="29126" xr:uid="{9D0ECAC4-B4E2-4DD8-93EB-819B5C8481E2}"/>
    <cellStyle name="Normal 10 2 2 2 5 2 2 2" xfId="55383" xr:uid="{EA3A70D2-8A1D-42C3-AB00-A31E014B70D8}"/>
    <cellStyle name="Normal 10 2 2 2 5 2 3" xfId="19435" xr:uid="{85344EB4-B5B7-4476-B603-0304BF97A4BC}"/>
    <cellStyle name="Normal 10 2 2 2 5 2 3 2" xfId="46673" xr:uid="{2AD2D2EA-48C9-49C5-A9C6-7D9AC3606DD3}"/>
    <cellStyle name="Normal 10 2 2 2 5 2 4" xfId="36423" xr:uid="{AB4095ED-C074-4602-BAF5-7E5E2C94D1D1}"/>
    <cellStyle name="Normal 10 2 2 2 5 3" xfId="11888" xr:uid="{967372C6-BEEE-4923-AFF7-66BAFA7CF290}"/>
    <cellStyle name="Normal 10 2 2 2 5 3 2" xfId="22268" xr:uid="{DA588C58-BC77-4CC2-9E86-9B05F84B08A5}"/>
    <cellStyle name="Normal 10 2 2 2 5 3 2 2" xfId="49506" xr:uid="{C9923057-6A4B-4BE6-9EA5-A249A025BF37}"/>
    <cellStyle name="Normal 10 2 2 2 5 3 3" xfId="39256" xr:uid="{25C6DB6F-EE0B-4A8D-A871-EB96F50A8C77}"/>
    <cellStyle name="Normal 10 2 2 2 5 4" xfId="24881" xr:uid="{B1D58FD2-5AF5-4AE3-9EA0-1ED338503155}"/>
    <cellStyle name="Normal 10 2 2 2 5 4 2" xfId="51923" xr:uid="{16C5A5F2-06AD-4BE7-B78B-2F389CB2E0DE}"/>
    <cellStyle name="Normal 10 2 2 2 5 5" xfId="16602" xr:uid="{EB748C26-8287-4E4D-B7FB-08E757B6553C}"/>
    <cellStyle name="Normal 10 2 2 2 5 5 2" xfId="43840" xr:uid="{5FC7B373-153E-4EAF-8820-CE9A61B444D9}"/>
    <cellStyle name="Normal 10 2 2 2 5 6" xfId="32044" xr:uid="{F0CEFE95-BD24-4C72-82DF-24024508D96B}"/>
    <cellStyle name="Normal 10 2 2 2 6" xfId="5020" xr:uid="{32E336DB-E950-4FAB-B1D9-81D7A8A67C02}"/>
    <cellStyle name="Normal 10 2 2 2 6 2" xfId="27185" xr:uid="{00D904AA-9AA4-45FC-83DF-722C032ED2B6}"/>
    <cellStyle name="Normal 10 2 2 2 6 2 2" xfId="53786" xr:uid="{13CB706F-F0E6-4E3A-B6C9-7AE18281CEFD}"/>
    <cellStyle name="Normal 10 2 2 2 6 3" xfId="14315" xr:uid="{10A2F5EA-3D56-444E-93E0-4EA63A37A877}"/>
    <cellStyle name="Normal 10 2 2 2 6 3 2" xfId="41553" xr:uid="{8F42FFC7-072C-4207-8A8F-E4682A9170EC}"/>
    <cellStyle name="Normal 10 2 2 2 6 4" xfId="32584" xr:uid="{E2F884B2-3E95-45C6-B318-3B1FA79853ED}"/>
    <cellStyle name="Normal 10 2 2 2 7" xfId="6768" xr:uid="{723A6AA6-8CD5-4361-AB9B-A2B4A7133F9A}"/>
    <cellStyle name="Normal 10 2 2 2 7 2" xfId="17148" xr:uid="{5A2CAD5A-D4A6-4829-B3B6-9AB0B1C13946}"/>
    <cellStyle name="Normal 10 2 2 2 7 2 2" xfId="44386" xr:uid="{A3A4421C-68E9-4DE7-96DB-D140B1EB41AB}"/>
    <cellStyle name="Normal 10 2 2 2 7 3" xfId="34136" xr:uid="{4D90096F-EEED-4776-88B5-E6F9552D6976}"/>
    <cellStyle name="Normal 10 2 2 2 8" xfId="9601" xr:uid="{7F7EC34C-557D-44DA-B288-C0D92BD814B7}"/>
    <cellStyle name="Normal 10 2 2 2 8 2" xfId="19981" xr:uid="{1CBA9A99-1EAB-4F60-9C3C-1DE0CCA62A98}"/>
    <cellStyle name="Normal 10 2 2 2 8 2 2" xfId="47219" xr:uid="{69B4D0E2-88A1-48CF-9CA7-C2A6B7012C85}"/>
    <cellStyle name="Normal 10 2 2 2 8 3" xfId="36969" xr:uid="{2BAC4A10-D246-491D-8D28-1D34D954186B}"/>
    <cellStyle name="Normal 10 2 2 2 9" xfId="23989" xr:uid="{6EBE01D7-E0CE-427E-B3D1-77E488D256E6}"/>
    <cellStyle name="Normal 10 2 2 2 9 2" xfId="51112" xr:uid="{107ACED8-C65B-4FC0-8516-DF492FD0FB84}"/>
    <cellStyle name="Normal 10 2 2 3" xfId="2758" xr:uid="{CFE07AFE-2531-4B55-A853-0AB5901E783E}"/>
    <cellStyle name="Normal 10 2 2 3 2" xfId="3177" xr:uid="{BB9B4D7A-45E0-4364-A387-323226CC4E5F}"/>
    <cellStyle name="Normal 10 2 2 3 2 2" xfId="6216" xr:uid="{022F957C-9224-4AB1-A704-E8B274DA4DA4}"/>
    <cellStyle name="Normal 10 2 2 3 2 2 2" xfId="26517" xr:uid="{3726B588-77AE-4716-9773-3A6F0D4EAC4B}"/>
    <cellStyle name="Normal 10 2 2 3 2 2 2 2" xfId="53257" xr:uid="{68E4CFA9-416C-4178-9D72-84A8B1CF5C00}"/>
    <cellStyle name="Normal 10 2 2 3 2 2 3" xfId="15785" xr:uid="{FF814D0D-3568-4B2A-AA64-01CC06ADA273}"/>
    <cellStyle name="Normal 10 2 2 3 2 2 3 2" xfId="43023" xr:uid="{E07A1F3D-9253-44CF-8A96-C9FB2B54E07F}"/>
    <cellStyle name="Normal 10 2 2 3 2 2 4" xfId="33584" xr:uid="{4667397D-E0B5-4A64-B4BC-7365357BFCBF}"/>
    <cellStyle name="Normal 10 2 2 3 2 3" xfId="8238" xr:uid="{8EFBEA3C-8943-4F6B-9E61-741DB7EC378A}"/>
    <cellStyle name="Normal 10 2 2 3 2 3 2" xfId="18618" xr:uid="{19D7973A-3B5E-4445-8927-60B84333E7A9}"/>
    <cellStyle name="Normal 10 2 2 3 2 3 2 2" xfId="45856" xr:uid="{B6D3B87C-F9D3-42B8-ACAE-74B205141CAC}"/>
    <cellStyle name="Normal 10 2 2 3 2 3 3" xfId="35606" xr:uid="{CB92030C-6EC0-4424-985B-D8EB19EACCF9}"/>
    <cellStyle name="Normal 10 2 2 3 2 4" xfId="11071" xr:uid="{4EA203D1-7E18-46D7-8053-C0AC741BED6D}"/>
    <cellStyle name="Normal 10 2 2 3 2 4 2" xfId="21451" xr:uid="{BCE9E0AD-B593-45FD-8373-BEC19CDECE76}"/>
    <cellStyle name="Normal 10 2 2 3 2 4 2 2" xfId="48689" xr:uid="{C5202103-AFFD-4549-BE2E-42ED8D72B346}"/>
    <cellStyle name="Normal 10 2 2 3 2 4 3" xfId="38439" xr:uid="{4A9CB53C-DB07-49D7-9A34-522BDF0F4163}"/>
    <cellStyle name="Normal 10 2 2 3 2 5" xfId="25109" xr:uid="{784399E1-E38F-4758-BB24-CF2EADB9C9FB}"/>
    <cellStyle name="Normal 10 2 2 3 2 5 2" xfId="52131" xr:uid="{40EEC4B9-AF96-416E-9AC7-E2FB6DF49401}"/>
    <cellStyle name="Normal 10 2 2 3 2 6" xfId="13679" xr:uid="{0D738797-1E35-4A54-92DA-A3E2572BBBF1}"/>
    <cellStyle name="Normal 10 2 2 3 2 6 2" xfId="40917" xr:uid="{D849FF2B-0788-4496-AF15-887E54055E3F}"/>
    <cellStyle name="Normal 10 2 2 3 2 7" xfId="31227" xr:uid="{F1E0BCFC-236C-46A7-90CF-BC8EC9B22398}"/>
    <cellStyle name="Normal 10 2 2 3 3" xfId="4333" xr:uid="{A02DC5B8-81EB-43A4-97D5-10B606BF9886}"/>
    <cellStyle name="Normal 10 2 2 3 3 2" xfId="9086" xr:uid="{45ECA8AC-756B-4A60-B404-6FAA25E962AF}"/>
    <cellStyle name="Normal 10 2 2 3 3 2 2" xfId="29129" xr:uid="{56ACCF50-2B0B-49C7-8BE6-17ED01BE314E}"/>
    <cellStyle name="Normal 10 2 2 3 3 2 2 2" xfId="55386" xr:uid="{B5CDBAFC-32EA-41AC-A3B1-F231BBB37D98}"/>
    <cellStyle name="Normal 10 2 2 3 3 2 3" xfId="19466" xr:uid="{34C1F1FF-6776-405A-9E51-E8161705507E}"/>
    <cellStyle name="Normal 10 2 2 3 3 2 3 2" xfId="46704" xr:uid="{F0724097-2913-4732-A8D1-1EE07BBC2E9D}"/>
    <cellStyle name="Normal 10 2 2 3 3 2 4" xfId="36454" xr:uid="{741A5C69-0937-42F3-B374-B86B3AAD7C82}"/>
    <cellStyle name="Normal 10 2 2 3 3 3" xfId="11919" xr:uid="{220A3B8F-FF6B-4979-BB39-8EFFFDC82F11}"/>
    <cellStyle name="Normal 10 2 2 3 3 3 2" xfId="22299" xr:uid="{6D10EDF3-C367-4EEA-A1E4-F6A161A4BEC8}"/>
    <cellStyle name="Normal 10 2 2 3 3 3 2 2" xfId="49537" xr:uid="{2FEBB3EE-DA26-4DDA-AAD5-35F03E6AB6DF}"/>
    <cellStyle name="Normal 10 2 2 3 3 3 3" xfId="39287" xr:uid="{95B2A568-C9F5-430B-A600-5050C3110E08}"/>
    <cellStyle name="Normal 10 2 2 3 3 4" xfId="22944" xr:uid="{9DD7C63A-765E-4504-9660-E7D8DF97B0EF}"/>
    <cellStyle name="Normal 10 2 2 3 3 4 2" xfId="50158" xr:uid="{DC62BC65-3F22-403F-B54D-F53001C0701B}"/>
    <cellStyle name="Normal 10 2 2 3 3 5" xfId="16633" xr:uid="{46C9C297-9FBA-4AB9-80E7-86B30F1D4CE1}"/>
    <cellStyle name="Normal 10 2 2 3 3 5 2" xfId="43871" xr:uid="{1D613972-EE89-4830-98E7-ED9D96150858}"/>
    <cellStyle name="Normal 10 2 2 3 3 6" xfId="32075" xr:uid="{5F8D5AE1-B8D3-4C4A-B11F-D136D048FD1D}"/>
    <cellStyle name="Normal 10 2 2 3 4" xfId="5957" xr:uid="{6A17AFC4-18B8-4272-AA4E-2AF85A6F0ABA}"/>
    <cellStyle name="Normal 10 2 2 3 4 2" xfId="28234" xr:uid="{8A8C20E4-2218-4FBD-BD8C-A438A21A4A6D}"/>
    <cellStyle name="Normal 10 2 2 3 4 2 2" xfId="54610" xr:uid="{9762DD5B-31B9-4A4C-A3E5-FC0A6F135F28}"/>
    <cellStyle name="Normal 10 2 2 3 4 3" xfId="15410" xr:uid="{D79B868C-D2D3-4EB6-B9CE-4635E5EC1DCA}"/>
    <cellStyle name="Normal 10 2 2 3 4 3 2" xfId="42648" xr:uid="{9B3BFC48-1EA3-4F16-BFA2-88D1650E2ED3}"/>
    <cellStyle name="Normal 10 2 2 3 4 4" xfId="33325" xr:uid="{8AB73E49-5767-429B-ACCA-AA48E1F38A51}"/>
    <cellStyle name="Normal 10 2 2 3 5" xfId="7863" xr:uid="{EF4E4B93-A4A8-4536-B96A-2A0D28F3A115}"/>
    <cellStyle name="Normal 10 2 2 3 5 2" xfId="18243" xr:uid="{476DD308-05B8-4E4A-8356-1D8871E8B857}"/>
    <cellStyle name="Normal 10 2 2 3 5 2 2" xfId="45481" xr:uid="{E9AF5D2F-4D16-4EE0-8EA4-ECD3B65ED6DB}"/>
    <cellStyle name="Normal 10 2 2 3 5 3" xfId="35231" xr:uid="{1A1A083B-C20E-4080-8DDB-5BEC2F4DEEB5}"/>
    <cellStyle name="Normal 10 2 2 3 6" xfId="10696" xr:uid="{FB77C66C-8009-48E7-AE08-EA7529210CA7}"/>
    <cellStyle name="Normal 10 2 2 3 6 2" xfId="21076" xr:uid="{31BA3AC6-811D-4221-82DF-C9FC546138CE}"/>
    <cellStyle name="Normal 10 2 2 3 6 2 2" xfId="48314" xr:uid="{0CE816E1-FD63-466E-965F-C6AF2ABE0FC6}"/>
    <cellStyle name="Normal 10 2 2 3 6 3" xfId="38064" xr:uid="{EE50A21B-FD67-411B-9893-9008AB2FCBD8}"/>
    <cellStyle name="Normal 10 2 2 3 7" xfId="25152" xr:uid="{B9C8CC3A-25E5-45A6-AC9C-A9AAA86B2980}"/>
    <cellStyle name="Normal 10 2 2 3 7 2" xfId="52171" xr:uid="{0AF97345-DE97-4F02-B04A-376810502F03}"/>
    <cellStyle name="Normal 10 2 2 3 8" xfId="13157" xr:uid="{B2FFC9FE-F11A-47A1-8E0E-A82BB9169762}"/>
    <cellStyle name="Normal 10 2 2 3 8 2" xfId="40395" xr:uid="{F039227A-A573-49EA-939F-85158046761D}"/>
    <cellStyle name="Normal 10 2 2 3 9" xfId="30852" xr:uid="{389B9B7C-898E-452D-A851-27137481EF8C}"/>
    <cellStyle name="Normal 10 2 2 4" xfId="3178" xr:uid="{191D174F-EEAC-4386-B122-6AB3A9BF13A9}"/>
    <cellStyle name="Normal 10 2 2 4 2" xfId="4492" xr:uid="{DA7C9AF8-4F12-4854-B703-C9B3B7E3BCE7}"/>
    <cellStyle name="Normal 10 2 2 4 2 2" xfId="9245" xr:uid="{78534D7F-7635-4D6C-95F2-9E5CFD01310E}"/>
    <cellStyle name="Normal 10 2 2 4 2 2 2" xfId="19625" xr:uid="{F32C9063-12D2-4DBA-82B4-6E4341B16B8F}"/>
    <cellStyle name="Normal 10 2 2 4 2 2 2 2" xfId="46863" xr:uid="{725454DA-7B3C-4A2B-8245-7016CCCAED9D}"/>
    <cellStyle name="Normal 10 2 2 4 2 2 3" xfId="36613" xr:uid="{9A0E35E9-AC27-4C2F-9B3E-9B1C046FC60A}"/>
    <cellStyle name="Normal 10 2 2 4 2 3" xfId="12078" xr:uid="{15C868DF-D574-4B50-86D6-C5964B80F174}"/>
    <cellStyle name="Normal 10 2 2 4 2 3 2" xfId="22458" xr:uid="{05F2F74F-C560-4ED9-B930-A555B3098E8E}"/>
    <cellStyle name="Normal 10 2 2 4 2 3 2 2" xfId="49696" xr:uid="{7AF81500-C1AE-406A-B4C5-863A3DBE1F1D}"/>
    <cellStyle name="Normal 10 2 2 4 2 3 3" xfId="39446" xr:uid="{DA1C5A88-F6AD-4A5A-A173-403F9182194C}"/>
    <cellStyle name="Normal 10 2 2 4 2 4" xfId="28344" xr:uid="{6C7EAF2E-F4F8-4876-8BC9-7EAB3489EB11}"/>
    <cellStyle name="Normal 10 2 2 4 2 4 2" xfId="54689" xr:uid="{ED306EFD-FD6F-40BE-8B86-8ACAA78D257B}"/>
    <cellStyle name="Normal 10 2 2 4 2 5" xfId="16792" xr:uid="{2E12D9DF-D142-4B93-BC00-796055769F7F}"/>
    <cellStyle name="Normal 10 2 2 4 2 5 2" xfId="44030" xr:uid="{1383B7F9-54C0-46CC-A89C-A812CA16A211}"/>
    <cellStyle name="Normal 10 2 2 4 2 6" xfId="32234" xr:uid="{89CCB692-4CE9-4D25-AF5B-1A0FDD789A3E}"/>
    <cellStyle name="Normal 10 2 2 4 3" xfId="6217" xr:uid="{20B5A24D-92C9-41D4-B789-5D603DF78EAF}"/>
    <cellStyle name="Normal 10 2 2 4 3 2" xfId="15786" xr:uid="{D6F2C815-1EE1-4050-B733-C1FDB09933C0}"/>
    <cellStyle name="Normal 10 2 2 4 3 2 2" xfId="43024" xr:uid="{40C4B4C7-7CC2-4297-B6B3-403C6932710A}"/>
    <cellStyle name="Normal 10 2 2 4 3 3" xfId="33585" xr:uid="{CC3CAD13-6D11-4B6D-908F-D9AC7234B8A1}"/>
    <cellStyle name="Normal 10 2 2 4 4" xfId="8239" xr:uid="{5820B42F-A6CF-4D28-A386-BFAFE597AF54}"/>
    <cellStyle name="Normal 10 2 2 4 4 2" xfId="18619" xr:uid="{1BEEA6C2-DD38-4E00-90DB-3DA306D22A05}"/>
    <cellStyle name="Normal 10 2 2 4 4 2 2" xfId="45857" xr:uid="{69457828-3DC4-4606-9379-F12278CEE6D7}"/>
    <cellStyle name="Normal 10 2 2 4 4 3" xfId="35607" xr:uid="{7726D9F3-2ECD-4E54-B5D9-984AEA7CFDED}"/>
    <cellStyle name="Normal 10 2 2 4 5" xfId="11072" xr:uid="{EC7C444E-89FA-4283-AE2B-FEBB0E40BF71}"/>
    <cellStyle name="Normal 10 2 2 4 5 2" xfId="21452" xr:uid="{64B63C32-16ED-45D0-B3BE-3DA033E18169}"/>
    <cellStyle name="Normal 10 2 2 4 5 2 2" xfId="48690" xr:uid="{B177F99D-CBD4-4638-8BBF-E8C65A1151F4}"/>
    <cellStyle name="Normal 10 2 2 4 5 3" xfId="38440" xr:uid="{F0ADB990-E0AA-4457-A48B-1358E7DFF09D}"/>
    <cellStyle name="Normal 10 2 2 4 6" xfId="25488" xr:uid="{3B6C357E-1F8C-4715-B5C7-18142CDF47D1}"/>
    <cellStyle name="Normal 10 2 2 4 6 2" xfId="52482" xr:uid="{242337FD-9E54-42C8-ACC7-F38515CBF3FC}"/>
    <cellStyle name="Normal 10 2 2 4 7" xfId="13680" xr:uid="{BE50A91C-3482-4F61-8250-DA56390C09AF}"/>
    <cellStyle name="Normal 10 2 2 4 7 2" xfId="40918" xr:uid="{6B980515-A0B7-49C3-ACB7-539334F3437E}"/>
    <cellStyle name="Normal 10 2 2 4 8" xfId="31228" xr:uid="{5716B9CD-A9EF-48A6-98C1-63ADD51CE406}"/>
    <cellStyle name="Normal 10 2 2 5" xfId="3173" xr:uid="{A7CF4C19-DE13-4CB3-966D-C5956DB06292}"/>
    <cellStyle name="Normal 10 2 2 5 2" xfId="6212" xr:uid="{771DB35E-B70F-4E5D-A2FC-90B45020F5F6}"/>
    <cellStyle name="Normal 10 2 2 5 2 2" xfId="27021" xr:uid="{73474299-CF61-4E1F-B8EF-BEEB5E706234}"/>
    <cellStyle name="Normal 10 2 2 5 2 2 2" xfId="53657" xr:uid="{119D301C-738D-49DE-BBEF-A80CF7CB97DD}"/>
    <cellStyle name="Normal 10 2 2 5 2 3" xfId="15781" xr:uid="{C90DD6CB-779B-4E34-ACDF-F50D7CC80760}"/>
    <cellStyle name="Normal 10 2 2 5 2 3 2" xfId="43019" xr:uid="{E90B68FA-7870-464B-9985-9889FA40EE1B}"/>
    <cellStyle name="Normal 10 2 2 5 2 4" xfId="33580" xr:uid="{8198A105-0C8B-4747-A887-DDDE96F87E09}"/>
    <cellStyle name="Normal 10 2 2 5 3" xfId="8234" xr:uid="{7E7C28D3-BA10-491B-80E2-A95B6DD19346}"/>
    <cellStyle name="Normal 10 2 2 5 3 2" xfId="18614" xr:uid="{0A60137C-A265-467F-ABC4-5D10801BD1BC}"/>
    <cellStyle name="Normal 10 2 2 5 3 2 2" xfId="45852" xr:uid="{4E380C6F-E518-4E79-AEE1-BDF00317A71F}"/>
    <cellStyle name="Normal 10 2 2 5 3 3" xfId="35602" xr:uid="{2FC3054B-F2A6-443C-AE60-0EF5930EE083}"/>
    <cellStyle name="Normal 10 2 2 5 4" xfId="11067" xr:uid="{0470C4B6-7C06-4D3E-B484-A25FBC5152CD}"/>
    <cellStyle name="Normal 10 2 2 5 4 2" xfId="21447" xr:uid="{4B744819-3EAD-4C31-94D8-6D715BF89934}"/>
    <cellStyle name="Normal 10 2 2 5 4 2 2" xfId="48685" xr:uid="{D165657D-C1F8-4CC8-87D4-ED6EBB1E8E05}"/>
    <cellStyle name="Normal 10 2 2 5 4 3" xfId="38435" xr:uid="{A400C1DC-2392-4988-964F-160D9D22D5CD}"/>
    <cellStyle name="Normal 10 2 2 5 5" xfId="24633" xr:uid="{6CF654CA-F303-4E7B-905B-B05D4CB6E081}"/>
    <cellStyle name="Normal 10 2 2 5 5 2" xfId="51698" xr:uid="{A5B023D4-079E-4D02-A9E5-808646D4A71C}"/>
    <cellStyle name="Normal 10 2 2 5 6" xfId="13675" xr:uid="{F99223B7-E48E-45C4-82D5-9693E213B83E}"/>
    <cellStyle name="Normal 10 2 2 5 6 2" xfId="40913" xr:uid="{E2FE6AEC-9798-426C-8BCC-47849112B806}"/>
    <cellStyle name="Normal 10 2 2 5 7" xfId="31223" xr:uid="{EBA41F30-0DC5-48C3-A9B1-4639957F16E1}"/>
    <cellStyle name="Normal 10 2 2 6" xfId="2614" xr:uid="{5DB7DD16-375B-4361-ADBD-905E5C137F88}"/>
    <cellStyle name="Normal 10 2 2 6 2" xfId="5865" xr:uid="{E8DC68C4-727D-4F8C-8D45-39EA28F3DC65}"/>
    <cellStyle name="Normal 10 2 2 6 2 2" xfId="27755" xr:uid="{CE34DA10-0965-474A-9603-D392673E5336}"/>
    <cellStyle name="Normal 10 2 2 6 2 2 2" xfId="54226" xr:uid="{1E8E369C-125D-44D4-B8DD-8C7BD5D18DDB}"/>
    <cellStyle name="Normal 10 2 2 6 2 3" xfId="15267" xr:uid="{BF9AF70F-FB50-4615-8BC6-6E394A849116}"/>
    <cellStyle name="Normal 10 2 2 6 2 3 2" xfId="42505" xr:uid="{EB3886A1-479A-4FF2-B48A-9AA39DACBB7E}"/>
    <cellStyle name="Normal 10 2 2 6 2 4" xfId="33233" xr:uid="{F453F7DF-B087-4A21-8D3C-F6E002216314}"/>
    <cellStyle name="Normal 10 2 2 6 3" xfId="7720" xr:uid="{6D86630F-83BF-45C8-95A6-45BB7B309D92}"/>
    <cellStyle name="Normal 10 2 2 6 3 2" xfId="18100" xr:uid="{931648CF-A771-49BE-B2E4-B608754BCF0D}"/>
    <cellStyle name="Normal 10 2 2 6 3 2 2" xfId="45338" xr:uid="{32C6019C-C929-458E-BE68-3DA2C5352378}"/>
    <cellStyle name="Normal 10 2 2 6 3 3" xfId="35088" xr:uid="{DF11F342-B821-44C7-A7FD-9C18B8D692D7}"/>
    <cellStyle name="Normal 10 2 2 6 4" xfId="10553" xr:uid="{CF613D42-777A-4803-A58A-E1AEDD24FC63}"/>
    <cellStyle name="Normal 10 2 2 6 4 2" xfId="20933" xr:uid="{27218B96-7714-4EB0-91DF-C0B3B1528918}"/>
    <cellStyle name="Normal 10 2 2 6 4 2 2" xfId="48171" xr:uid="{2CC6BEFA-471D-42F7-B556-15CF37A6CE07}"/>
    <cellStyle name="Normal 10 2 2 6 4 3" xfId="37921" xr:uid="{060326B4-B19E-400C-A630-47C3D09A4495}"/>
    <cellStyle name="Normal 10 2 2 6 5" xfId="23269" xr:uid="{D1CD5F9B-BF5C-47EE-9AF0-4E8F64A6893A}"/>
    <cellStyle name="Normal 10 2 2 6 5 2" xfId="50455" xr:uid="{08F0E2C0-ABD7-4FBD-B874-2F93ED99A778}"/>
    <cellStyle name="Normal 10 2 2 6 6" xfId="12983" xr:uid="{879710D6-56C6-4A74-A195-FF151DF897C5}"/>
    <cellStyle name="Normal 10 2 2 6 6 2" xfId="40221" xr:uid="{A12C774D-A56F-4D3D-8486-48F6991089F0}"/>
    <cellStyle name="Normal 10 2 2 6 7" xfId="30709" xr:uid="{4960BCCD-08C5-481D-9064-7587024490A2}"/>
    <cellStyle name="Normal 10 2 2 7" xfId="2308" xr:uid="{F5CCCAD5-FB8C-407A-8DFF-03910EB1BAE9}"/>
    <cellStyle name="Normal 10 2 2 7 2" xfId="7416" xr:uid="{A5694369-7A78-40D2-8603-14B77D240D64}"/>
    <cellStyle name="Normal 10 2 2 7 2 2" xfId="17796" xr:uid="{B53F5641-5DEC-46F3-987A-1ECD1C51F53F}"/>
    <cellStyle name="Normal 10 2 2 7 2 2 2" xfId="45034" xr:uid="{3C6D3428-5B67-4CD8-BC54-9047C20EBA8A}"/>
    <cellStyle name="Normal 10 2 2 7 2 3" xfId="34784" xr:uid="{A38B586C-E0EB-4308-BC9C-419B2F9D336C}"/>
    <cellStyle name="Normal 10 2 2 7 3" xfId="10249" xr:uid="{1224D2E8-AF59-4FB2-930B-72992A2CEBA8}"/>
    <cellStyle name="Normal 10 2 2 7 3 2" xfId="20629" xr:uid="{EA6656DE-C7EB-413D-89EF-0664DB18637F}"/>
    <cellStyle name="Normal 10 2 2 7 3 2 2" xfId="47867" xr:uid="{DE8A3A2C-7F05-4604-9F75-F301ED19B07E}"/>
    <cellStyle name="Normal 10 2 2 7 3 3" xfId="37617" xr:uid="{365F643B-3036-4988-818A-BE847FBE013B}"/>
    <cellStyle name="Normal 10 2 2 7 4" xfId="25341" xr:uid="{FDD70BA3-1E33-4493-A938-79822747075E}"/>
    <cellStyle name="Normal 10 2 2 7 4 2" xfId="52344" xr:uid="{36A9A8DA-9899-44D5-8E94-C6B1CAB2E076}"/>
    <cellStyle name="Normal 10 2 2 7 5" xfId="14963" xr:uid="{A0EEDCE2-CE51-48C3-BD1F-208DCB4B37E3}"/>
    <cellStyle name="Normal 10 2 2 7 5 2" xfId="42201" xr:uid="{AFADC34F-6962-4C1A-A706-D47F3D0DB790}"/>
    <cellStyle name="Normal 10 2 2 7 6" xfId="30405" xr:uid="{01433F55-42BF-4255-82B6-BC5238EA76A6}"/>
    <cellStyle name="Normal 10 2 2 8" xfId="3858" xr:uid="{53F646BE-00C1-4828-B2E8-3737A1FC8F97}"/>
    <cellStyle name="Normal 10 2 2 8 2" xfId="8675" xr:uid="{AEC6B720-5F59-433E-A46A-2E1EA6B80639}"/>
    <cellStyle name="Normal 10 2 2 8 2 2" xfId="19055" xr:uid="{DA6FC8DA-A177-4BE8-B464-748686F68859}"/>
    <cellStyle name="Normal 10 2 2 8 2 2 2" xfId="46293" xr:uid="{773A680A-B297-42FF-A7EC-619F9D917D43}"/>
    <cellStyle name="Normal 10 2 2 8 2 3" xfId="36043" xr:uid="{3DAD6208-3B08-4986-A3BC-5EE63AFB1156}"/>
    <cellStyle name="Normal 10 2 2 8 3" xfId="11508" xr:uid="{777BBA40-0538-4B69-999C-4A898A34675E}"/>
    <cellStyle name="Normal 10 2 2 8 3 2" xfId="21888" xr:uid="{6406F17A-EE93-405E-8645-C9F413DD1853}"/>
    <cellStyle name="Normal 10 2 2 8 3 2 2" xfId="49126" xr:uid="{8B29F508-973F-4B7C-94B3-06E9306CCABD}"/>
    <cellStyle name="Normal 10 2 2 8 3 3" xfId="38876" xr:uid="{855CDF90-17DF-4328-814E-71881F2488E3}"/>
    <cellStyle name="Normal 10 2 2 8 4" xfId="16222" xr:uid="{714805C1-E3C1-45BA-AA5E-81705F5D77D7}"/>
    <cellStyle name="Normal 10 2 2 8 4 2" xfId="43460" xr:uid="{B827689D-E189-4B04-9D68-7A603AD8FA89}"/>
    <cellStyle name="Normal 10 2 2 8 5" xfId="31664" xr:uid="{09D14715-FD4A-498D-9F10-FBB6F025E0CE}"/>
    <cellStyle name="Normal 10 2 2 9" xfId="5019" xr:uid="{8060563E-169E-4827-A031-A0E55EA71ABB}"/>
    <cellStyle name="Normal 10 2 2 9 2" xfId="14314" xr:uid="{FAFFF6C7-A17E-477C-AE94-BEA98FA2120A}"/>
    <cellStyle name="Normal 10 2 2 9 2 2" xfId="41552" xr:uid="{D80D6596-EA99-4163-B9BF-086766ADCB09}"/>
    <cellStyle name="Normal 10 2 2 9 3" xfId="32583" xr:uid="{F1BC599D-31C2-488A-8402-F98335C95100}"/>
    <cellStyle name="Normal 10 2 3" xfId="683" xr:uid="{4171750D-D0A4-4310-A95C-F0AB64C6F42D}"/>
    <cellStyle name="Normal 10 2 3 10" xfId="9603" xr:uid="{89528349-285D-4AAE-81D4-850FAAA4209C}"/>
    <cellStyle name="Normal 10 2 3 10 2" xfId="19983" xr:uid="{160BB698-8CF7-41D5-8225-54BC4D0AA693}"/>
    <cellStyle name="Normal 10 2 3 10 2 2" xfId="47221" xr:uid="{CBBDF106-4CAB-48B3-8D0C-1CC445A9FD6C}"/>
    <cellStyle name="Normal 10 2 3 10 3" xfId="36971" xr:uid="{F163E199-65CB-4576-B3D0-032584C968C1}"/>
    <cellStyle name="Normal 10 2 3 11" xfId="23727" xr:uid="{9CE290DF-7AC5-48F5-BF74-ADCD4B405ABE}"/>
    <cellStyle name="Normal 10 2 3 11 2" xfId="50879" xr:uid="{D6D56045-EC6E-4F93-8487-FB45E20670C0}"/>
    <cellStyle name="Normal 10 2 3 12" xfId="12569" xr:uid="{01001871-E6E3-4BDC-83F6-931D94C8EA02}"/>
    <cellStyle name="Normal 10 2 3 12 2" xfId="39807" xr:uid="{CA3FE4A2-9F3F-4A52-8730-AACAD880ADBE}"/>
    <cellStyle name="Normal 10 2 3 13" xfId="29759" xr:uid="{ADBE7393-8461-4D5A-829E-E0290C06749B}"/>
    <cellStyle name="Normal 10 2 3 2" xfId="2759" xr:uid="{99E70460-33F6-46C4-BAE1-3C4217F49602}"/>
    <cellStyle name="Normal 10 2 3 2 2" xfId="3180" xr:uid="{C910ABB5-76AD-46D4-A9D4-95578D28F98D}"/>
    <cellStyle name="Normal 10 2 3 2 2 2" xfId="6219" xr:uid="{318E8AB7-D093-49A3-9E3F-67EBD1A1BCDE}"/>
    <cellStyle name="Normal 10 2 3 2 2 2 2" xfId="26700" xr:uid="{B5CFAF78-28EA-4317-8FCF-92D72B6C7080}"/>
    <cellStyle name="Normal 10 2 3 2 2 2 2 2" xfId="53398" xr:uid="{0DE74D00-C147-4552-852A-33CCE2ABC902}"/>
    <cellStyle name="Normal 10 2 3 2 2 2 3" xfId="15788" xr:uid="{6F91762B-D101-4822-9F4C-C1B215C25510}"/>
    <cellStyle name="Normal 10 2 3 2 2 2 3 2" xfId="43026" xr:uid="{21652C4B-9454-4653-80A1-0F9C4AE34A6E}"/>
    <cellStyle name="Normal 10 2 3 2 2 2 4" xfId="33587" xr:uid="{C957CABA-7694-4CD4-B7BA-F78946A2410E}"/>
    <cellStyle name="Normal 10 2 3 2 2 3" xfId="8241" xr:uid="{3B00F065-0E42-45F6-9B3A-9FAD9AB0EFE6}"/>
    <cellStyle name="Normal 10 2 3 2 2 3 2" xfId="18621" xr:uid="{F5D4A44A-93D0-4D98-B9B0-0E59EBC5391F}"/>
    <cellStyle name="Normal 10 2 3 2 2 3 2 2" xfId="45859" xr:uid="{A2C625E3-8596-431E-939E-5D993B3AE223}"/>
    <cellStyle name="Normal 10 2 3 2 2 3 3" xfId="35609" xr:uid="{BC922AB0-EBA1-46ED-9234-0AD7380D71C5}"/>
    <cellStyle name="Normal 10 2 3 2 2 4" xfId="11074" xr:uid="{A1C2C2A7-D150-4F32-B1FA-5EF304FE59E7}"/>
    <cellStyle name="Normal 10 2 3 2 2 4 2" xfId="21454" xr:uid="{CCDB8010-A485-4873-B38D-5A3468BC1957}"/>
    <cellStyle name="Normal 10 2 3 2 2 4 2 2" xfId="48692" xr:uid="{EEEE41B7-6BDD-499D-AED8-2421FFBEFF50}"/>
    <cellStyle name="Normal 10 2 3 2 2 4 3" xfId="38442" xr:uid="{333AFBE2-D456-43A4-8302-4A3DA2729BD0}"/>
    <cellStyle name="Normal 10 2 3 2 2 5" xfId="23498" xr:uid="{0CCFC00F-7C5F-4FDC-A141-E772A4F93082}"/>
    <cellStyle name="Normal 10 2 3 2 2 5 2" xfId="50670" xr:uid="{9A5D633D-8246-4CB0-89D5-9FCBE99E9B6B}"/>
    <cellStyle name="Normal 10 2 3 2 2 6" xfId="13682" xr:uid="{DD2AA6E3-8329-4949-985C-1C83B39C0F7E}"/>
    <cellStyle name="Normal 10 2 3 2 2 6 2" xfId="40920" xr:uid="{769F6FF4-9291-4BE0-B3FB-A39DF916239C}"/>
    <cellStyle name="Normal 10 2 3 2 2 7" xfId="31230" xr:uid="{D493B397-BB98-4F83-8EBA-8E94241F173C}"/>
    <cellStyle name="Normal 10 2 3 2 3" xfId="4335" xr:uid="{05E037FB-BE10-4A38-8218-937E8A298DA9}"/>
    <cellStyle name="Normal 10 2 3 2 3 2" xfId="9088" xr:uid="{9F4365F5-C31F-4454-8E88-AD6F8BDCEE3F}"/>
    <cellStyle name="Normal 10 2 3 2 3 2 2" xfId="29131" xr:uid="{7794F4AA-6260-4BD8-85A8-B63BAF038940}"/>
    <cellStyle name="Normal 10 2 3 2 3 2 2 2" xfId="55388" xr:uid="{0920EBDD-6AF4-475C-87C2-52855CCDDF94}"/>
    <cellStyle name="Normal 10 2 3 2 3 2 3" xfId="19468" xr:uid="{5B378761-A529-419F-B8B9-B3B3FAF0FA30}"/>
    <cellStyle name="Normal 10 2 3 2 3 2 3 2" xfId="46706" xr:uid="{4E64E3E5-7C84-4CC4-BD0D-942C267AEC2B}"/>
    <cellStyle name="Normal 10 2 3 2 3 2 4" xfId="36456" xr:uid="{A5143267-88A0-4531-AD4D-6619980B7C5C}"/>
    <cellStyle name="Normal 10 2 3 2 3 3" xfId="11921" xr:uid="{5950C3B3-CB2D-4CD6-99E2-3727854BEA10}"/>
    <cellStyle name="Normal 10 2 3 2 3 3 2" xfId="22301" xr:uid="{4EC0C15C-E752-4016-B53A-38C1F5160458}"/>
    <cellStyle name="Normal 10 2 3 2 3 3 2 2" xfId="49539" xr:uid="{EC6EFA96-0071-44A2-8B21-606EBF8EF663}"/>
    <cellStyle name="Normal 10 2 3 2 3 3 3" xfId="39289" xr:uid="{8C430FA3-72EA-47AB-913B-20D3241BFEEF}"/>
    <cellStyle name="Normal 10 2 3 2 3 4" xfId="24484" xr:uid="{87C05CE1-6E19-4342-B5F5-CB5AD7A126D4}"/>
    <cellStyle name="Normal 10 2 3 2 3 4 2" xfId="51558" xr:uid="{667B65DA-4A5B-4FEF-8668-F8F289FEE8F3}"/>
    <cellStyle name="Normal 10 2 3 2 3 5" xfId="16635" xr:uid="{C84947AF-48AE-4CEA-9B23-CFDE15CBC433}"/>
    <cellStyle name="Normal 10 2 3 2 3 5 2" xfId="43873" xr:uid="{8A330967-3DB7-46EC-B93C-186E47C407A6}"/>
    <cellStyle name="Normal 10 2 3 2 3 6" xfId="32077" xr:uid="{17267DBF-C0FA-47C2-BB37-81095E1D090A}"/>
    <cellStyle name="Normal 10 2 3 2 4" xfId="5958" xr:uid="{CDF65F61-A396-4929-9937-2AF5048574DD}"/>
    <cellStyle name="Normal 10 2 3 2 4 2" xfId="28710" xr:uid="{8C059DBC-4F8D-499B-A402-2689702007B6}"/>
    <cellStyle name="Normal 10 2 3 2 4 2 2" xfId="54980" xr:uid="{5C625C66-CECF-43D6-AC08-BC6BD7BB0248}"/>
    <cellStyle name="Normal 10 2 3 2 4 3" xfId="15411" xr:uid="{0ACEF4CF-2FBD-4007-BA8D-7C0E1907FD34}"/>
    <cellStyle name="Normal 10 2 3 2 4 3 2" xfId="42649" xr:uid="{965082A0-4C04-46D2-8B66-348503D164B6}"/>
    <cellStyle name="Normal 10 2 3 2 4 4" xfId="33326" xr:uid="{4FBD480A-35F8-4CCF-B46D-6A273D70314B}"/>
    <cellStyle name="Normal 10 2 3 2 5" xfId="7864" xr:uid="{E7D8353E-7817-4CFD-AA8A-D1BEAD6C2F21}"/>
    <cellStyle name="Normal 10 2 3 2 5 2" xfId="18244" xr:uid="{A264CAC3-9610-4AAF-A31F-B350D580A36E}"/>
    <cellStyle name="Normal 10 2 3 2 5 2 2" xfId="45482" xr:uid="{3E34179B-F1B4-478A-8B44-72D0AC3BFBB8}"/>
    <cellStyle name="Normal 10 2 3 2 5 3" xfId="35232" xr:uid="{53ECC15A-C6F8-4AFE-91F1-16B3A53654EE}"/>
    <cellStyle name="Normal 10 2 3 2 6" xfId="10697" xr:uid="{D871E75A-EED0-4EDA-9D51-FC658EB9C6A9}"/>
    <cellStyle name="Normal 10 2 3 2 6 2" xfId="21077" xr:uid="{5B50EFF5-53E9-4BA3-90F0-6E7AA3E4BEE0}"/>
    <cellStyle name="Normal 10 2 3 2 6 2 2" xfId="48315" xr:uid="{26B8825B-7504-45A0-BB2B-FA289F786090}"/>
    <cellStyle name="Normal 10 2 3 2 6 3" xfId="38065" xr:uid="{C58FEA9E-4C58-4E31-B929-4DA08E01C3AC}"/>
    <cellStyle name="Normal 10 2 3 2 7" xfId="24997" xr:uid="{E013EC9F-D6AC-4B27-A8C8-4957FF8D72C1}"/>
    <cellStyle name="Normal 10 2 3 2 7 2" xfId="52026" xr:uid="{10DB87A3-9F1E-4F24-A15C-4673442DF565}"/>
    <cellStyle name="Normal 10 2 3 2 8" xfId="13159" xr:uid="{A200D5F9-D54C-4773-961A-C0C39DE795C6}"/>
    <cellStyle name="Normal 10 2 3 2 8 2" xfId="40397" xr:uid="{B8CACFC3-ED68-468C-A678-48F4B1EA7FC9}"/>
    <cellStyle name="Normal 10 2 3 2 9" xfId="30853" xr:uid="{390211E1-E856-47CF-B896-028B67612AB8}"/>
    <cellStyle name="Normal 10 2 3 3" xfId="3181" xr:uid="{BA9AD406-1366-471F-89AC-47BFB468B4CF}"/>
    <cellStyle name="Normal 10 2 3 3 2" xfId="4493" xr:uid="{74159472-93C9-469B-A177-428E981BD0D1}"/>
    <cellStyle name="Normal 10 2 3 3 2 2" xfId="9246" xr:uid="{21598C10-3986-45E3-82B3-073F3FE475A0}"/>
    <cellStyle name="Normal 10 2 3 3 2 2 2" xfId="29239" xr:uid="{0D800131-6B27-4EC9-907C-FEE0EE906BE3}"/>
    <cellStyle name="Normal 10 2 3 3 2 2 2 2" xfId="55496" xr:uid="{913E1447-4C11-48BC-9D49-820EF85516C2}"/>
    <cellStyle name="Normal 10 2 3 3 2 2 3" xfId="19626" xr:uid="{73EA2FA9-01AD-4A10-A922-9B6E714760DE}"/>
    <cellStyle name="Normal 10 2 3 3 2 2 3 2" xfId="46864" xr:uid="{8509AF1C-C7F8-4E53-870D-6608BA33D447}"/>
    <cellStyle name="Normal 10 2 3 3 2 2 4" xfId="36614" xr:uid="{3688EDBA-9754-4FAA-B1C0-95DBFED1F370}"/>
    <cellStyle name="Normal 10 2 3 3 2 3" xfId="12079" xr:uid="{A9E6C0C4-6975-4099-8CFC-FAE023264E6F}"/>
    <cellStyle name="Normal 10 2 3 3 2 3 2" xfId="22459" xr:uid="{AAEC083B-C02C-4D42-908F-00F438BA9BD5}"/>
    <cellStyle name="Normal 10 2 3 3 2 3 2 2" xfId="49697" xr:uid="{96295EEC-A372-4A3E-863C-5EAA98D52A9F}"/>
    <cellStyle name="Normal 10 2 3 3 2 3 3" xfId="39447" xr:uid="{5D4997D0-5EDF-4821-97A4-2F4C628396D4}"/>
    <cellStyle name="Normal 10 2 3 3 2 4" xfId="25860" xr:uid="{6A958F3C-C323-47F2-B4F9-1E06EC7B998E}"/>
    <cellStyle name="Normal 10 2 3 3 2 4 2" xfId="52770" xr:uid="{0879FC17-ACD8-4765-A314-C09808297EB2}"/>
    <cellStyle name="Normal 10 2 3 3 2 5" xfId="16793" xr:uid="{1135B438-3D67-4B0F-A944-49CEF9F110ED}"/>
    <cellStyle name="Normal 10 2 3 3 2 5 2" xfId="44031" xr:uid="{DD82668A-A781-4ECF-ADB0-490179A9B646}"/>
    <cellStyle name="Normal 10 2 3 3 2 6" xfId="32235" xr:uid="{3E968A0D-30C7-4104-B489-53D0A7BC036B}"/>
    <cellStyle name="Normal 10 2 3 3 3" xfId="6220" xr:uid="{1F0F9DE4-ED7F-4D6B-A06D-792A77AFDBAC}"/>
    <cellStyle name="Normal 10 2 3 3 3 2" xfId="26257" xr:uid="{C77AA011-BC73-49CD-8121-68487FA80FCF}"/>
    <cellStyle name="Normal 10 2 3 3 3 2 2" xfId="53060" xr:uid="{CED97F14-798D-4C4A-A481-DA79539960B8}"/>
    <cellStyle name="Normal 10 2 3 3 3 3" xfId="15789" xr:uid="{49D8F88F-AD14-4653-AE1D-36F2F9B8B30C}"/>
    <cellStyle name="Normal 10 2 3 3 3 3 2" xfId="43027" xr:uid="{93ACE6A8-A9F7-4EA8-9311-0E920994FA88}"/>
    <cellStyle name="Normal 10 2 3 3 3 4" xfId="33588" xr:uid="{B73576A1-33FA-4B21-A543-FF55D98A6934}"/>
    <cellStyle name="Normal 10 2 3 3 4" xfId="8242" xr:uid="{F0930156-387B-43BA-88DD-50470744FA2E}"/>
    <cellStyle name="Normal 10 2 3 3 4 2" xfId="18622" xr:uid="{6C781B81-A094-44D0-9A20-758CA3C064ED}"/>
    <cellStyle name="Normal 10 2 3 3 4 2 2" xfId="45860" xr:uid="{73369312-FE94-469E-AF8A-B043AA44626B}"/>
    <cellStyle name="Normal 10 2 3 3 4 3" xfId="35610" xr:uid="{74F8D7BD-6D51-4D92-B361-58ED835B3407}"/>
    <cellStyle name="Normal 10 2 3 3 5" xfId="11075" xr:uid="{23615232-4141-4B2E-91E0-8B3E747C0111}"/>
    <cellStyle name="Normal 10 2 3 3 5 2" xfId="21455" xr:uid="{902EAB0A-996B-4F11-A6D1-DC36073B9519}"/>
    <cellStyle name="Normal 10 2 3 3 5 2 2" xfId="48693" xr:uid="{9325005F-DCB8-4141-B5B0-E7EE71016C97}"/>
    <cellStyle name="Normal 10 2 3 3 5 3" xfId="38443" xr:uid="{AEADEAB5-0458-4CC8-B99D-34723314CD9E}"/>
    <cellStyle name="Normal 10 2 3 3 6" xfId="23821" xr:uid="{26B77284-E9FF-4B13-BBE1-C7691224E535}"/>
    <cellStyle name="Normal 10 2 3 3 6 2" xfId="50959" xr:uid="{D2760C60-F5F6-4E03-87A3-3B71FAA62BA8}"/>
    <cellStyle name="Normal 10 2 3 3 7" xfId="13683" xr:uid="{8CB7D628-4A7C-4F00-858B-03A378EA0875}"/>
    <cellStyle name="Normal 10 2 3 3 7 2" xfId="40921" xr:uid="{303F5013-8A2A-4A0A-9808-DE5447A47675}"/>
    <cellStyle name="Normal 10 2 3 3 8" xfId="31231" xr:uid="{4CCEA3D6-4674-43B3-9C77-D03F00EB829A}"/>
    <cellStyle name="Normal 10 2 3 4" xfId="3179" xr:uid="{306ECE77-07DD-455F-BD20-E9BE5FF86BB8}"/>
    <cellStyle name="Normal 10 2 3 4 2" xfId="6218" xr:uid="{B05C0A21-F40F-4F06-B249-B153BC2D2AD1}"/>
    <cellStyle name="Normal 10 2 3 4 2 2" xfId="28048" xr:uid="{08B729FA-6014-4588-A9A5-D1B626A39AED}"/>
    <cellStyle name="Normal 10 2 3 4 2 2 2" xfId="54459" xr:uid="{2294E974-3006-4473-A88B-41072673B6DB}"/>
    <cellStyle name="Normal 10 2 3 4 2 3" xfId="15787" xr:uid="{AE8C1810-9544-4DE6-B755-D96B90F13F4B}"/>
    <cellStyle name="Normal 10 2 3 4 2 3 2" xfId="43025" xr:uid="{8F0F59F3-7FD9-424E-B2B6-4A4B0219A755}"/>
    <cellStyle name="Normal 10 2 3 4 2 4" xfId="33586" xr:uid="{46AA94FB-B008-4AB6-836B-6363C82495FF}"/>
    <cellStyle name="Normal 10 2 3 4 3" xfId="8240" xr:uid="{282D7E59-B796-415D-94FE-6F1F68F20B8F}"/>
    <cellStyle name="Normal 10 2 3 4 3 2" xfId="18620" xr:uid="{DA1BB82E-EE9A-4F21-BE2B-571D5C104339}"/>
    <cellStyle name="Normal 10 2 3 4 3 2 2" xfId="45858" xr:uid="{855CE27A-7121-433B-85FA-D4B2C40BF56B}"/>
    <cellStyle name="Normal 10 2 3 4 3 3" xfId="35608" xr:uid="{720D9845-79B6-4458-88FD-5207EBF60EB1}"/>
    <cellStyle name="Normal 10 2 3 4 4" xfId="11073" xr:uid="{13A8A10D-37A6-49A4-9CBD-64A3DAB49BAC}"/>
    <cellStyle name="Normal 10 2 3 4 4 2" xfId="21453" xr:uid="{3712F454-6E84-4EBB-A161-49AE801E574B}"/>
    <cellStyle name="Normal 10 2 3 4 4 2 2" xfId="48691" xr:uid="{135EE0B5-B81F-4A5A-BC9F-DC396C6E3931}"/>
    <cellStyle name="Normal 10 2 3 4 4 3" xfId="38441" xr:uid="{389B86D8-546B-4EC9-A0FB-DDA65A08F503}"/>
    <cellStyle name="Normal 10 2 3 4 5" xfId="23775" xr:uid="{C46C3314-ACA2-40B2-A275-75A337AE0316}"/>
    <cellStyle name="Normal 10 2 3 4 5 2" xfId="50921" xr:uid="{D84B8B3A-8E4C-4345-8F74-D8D2EE8FFA56}"/>
    <cellStyle name="Normal 10 2 3 4 6" xfId="13681" xr:uid="{807476F2-F41D-4A2C-BB12-3098A3D33DB8}"/>
    <cellStyle name="Normal 10 2 3 4 6 2" xfId="40919" xr:uid="{08BA6F7B-A778-403E-ABE3-0D96C27A11F2}"/>
    <cellStyle name="Normal 10 2 3 4 7" xfId="31229" xr:uid="{F491A7C0-7C27-4476-B9E0-2935F31E7B47}"/>
    <cellStyle name="Normal 10 2 3 5" xfId="2657" xr:uid="{C269B2DD-65A3-414A-86AE-22C104B64F9B}"/>
    <cellStyle name="Normal 10 2 3 5 2" xfId="5903" xr:uid="{D2E76FB8-E63C-4675-9B56-579DC30F1D1E}"/>
    <cellStyle name="Normal 10 2 3 5 2 2" xfId="28093" xr:uid="{75EA2885-345A-4BCA-BFE4-560BEEF9B316}"/>
    <cellStyle name="Normal 10 2 3 5 2 2 2" xfId="54491" xr:uid="{159618B9-6815-4362-9757-D8C86CC24C67}"/>
    <cellStyle name="Normal 10 2 3 5 2 3" xfId="15310" xr:uid="{385CF0C3-4EBF-41D4-AE9E-A4FE5B1A6344}"/>
    <cellStyle name="Normal 10 2 3 5 2 3 2" xfId="42548" xr:uid="{3EFE8CCC-1F2F-4D5B-98EB-F2D57966D1CD}"/>
    <cellStyle name="Normal 10 2 3 5 2 4" xfId="33271" xr:uid="{ED5709DC-7AC2-430E-B57E-16A6B02DF99F}"/>
    <cellStyle name="Normal 10 2 3 5 3" xfId="7763" xr:uid="{05A3336B-E2B3-4368-9886-08CC721328F7}"/>
    <cellStyle name="Normal 10 2 3 5 3 2" xfId="18143" xr:uid="{41301DAF-8CAB-4032-B0C5-7D1BC0C56321}"/>
    <cellStyle name="Normal 10 2 3 5 3 2 2" xfId="45381" xr:uid="{F3913ADA-A34B-47E0-954F-C0F774265721}"/>
    <cellStyle name="Normal 10 2 3 5 3 3" xfId="35131" xr:uid="{A0FC6C90-1EB5-484C-9DB7-AC05D99D3811}"/>
    <cellStyle name="Normal 10 2 3 5 4" xfId="10596" xr:uid="{028BA60F-4FC1-4564-886B-DA6497F97C86}"/>
    <cellStyle name="Normal 10 2 3 5 4 2" xfId="20976" xr:uid="{0BD96BDD-57C4-4142-9127-A0A03FA1AA60}"/>
    <cellStyle name="Normal 10 2 3 5 4 2 2" xfId="48214" xr:uid="{6FB8DF1D-27E1-4C42-9A39-48AB33280CD3}"/>
    <cellStyle name="Normal 10 2 3 5 4 3" xfId="37964" xr:uid="{E7178B22-23C7-4C9E-8ECF-A4436E5A172E}"/>
    <cellStyle name="Normal 10 2 3 5 5" xfId="23847" xr:uid="{66B18567-085E-4431-8DB8-D5090DBF1C73}"/>
    <cellStyle name="Normal 10 2 3 5 5 2" xfId="50982" xr:uid="{64A64B4A-334F-4B3B-BC03-F0BE8EDD76F4}"/>
    <cellStyle name="Normal 10 2 3 5 6" xfId="13026" xr:uid="{8BC0ADB9-B38B-44F6-90E3-70FC9655857E}"/>
    <cellStyle name="Normal 10 2 3 5 6 2" xfId="40264" xr:uid="{08720657-A52D-4D57-B0B7-E2354E2E2418}"/>
    <cellStyle name="Normal 10 2 3 5 7" xfId="30752" xr:uid="{F630AC9C-9511-40FD-B82B-040555D5304C}"/>
    <cellStyle name="Normal 10 2 3 6" xfId="2356" xr:uid="{6B4BAE24-A0CF-4725-AB91-9211A1AAAB14}"/>
    <cellStyle name="Normal 10 2 3 6 2" xfId="7464" xr:uid="{78023576-5EE9-4910-8501-BDF09D24EE35}"/>
    <cellStyle name="Normal 10 2 3 6 2 2" xfId="17844" xr:uid="{C96E5568-EA07-4BA6-B930-6F257C18A82B}"/>
    <cellStyle name="Normal 10 2 3 6 2 2 2" xfId="45082" xr:uid="{D2E3D167-BCF3-4ECE-ACCE-77F286E258DC}"/>
    <cellStyle name="Normal 10 2 3 6 2 3" xfId="34832" xr:uid="{D0771750-1008-4054-9669-42FC6891F0D9}"/>
    <cellStyle name="Normal 10 2 3 6 3" xfId="10297" xr:uid="{485F2BA8-A2EE-4BAB-A204-2BA773349A64}"/>
    <cellStyle name="Normal 10 2 3 6 3 2" xfId="20677" xr:uid="{7AD6BCAF-4270-4AA0-A721-80E7720E60C6}"/>
    <cellStyle name="Normal 10 2 3 6 3 2 2" xfId="47915" xr:uid="{C59984F6-90C7-474F-BCDC-5633D359649B}"/>
    <cellStyle name="Normal 10 2 3 6 3 3" xfId="37665" xr:uid="{877C326C-554C-4E36-9337-54DA094BF9B9}"/>
    <cellStyle name="Normal 10 2 3 6 4" xfId="24601" xr:uid="{5FFD2707-6844-4080-8DC9-A0124FCA4C2D}"/>
    <cellStyle name="Normal 10 2 3 6 4 2" xfId="51669" xr:uid="{061A3B7E-36C8-4397-95B4-9A6AC52CCED0}"/>
    <cellStyle name="Normal 10 2 3 6 5" xfId="15011" xr:uid="{23C723CE-97FE-48FB-849E-02142AA1FE50}"/>
    <cellStyle name="Normal 10 2 3 6 5 2" xfId="42249" xr:uid="{194C11F9-D242-4EB6-9438-31D891D7A5A2}"/>
    <cellStyle name="Normal 10 2 3 6 6" xfId="30453" xr:uid="{A0BDCFA9-CED1-49E7-B7A4-4C60CE6F6F27}"/>
    <cellStyle name="Normal 10 2 3 7" xfId="3887" xr:uid="{3BE3300F-0AA2-4D30-94DB-4A315A690549}"/>
    <cellStyle name="Normal 10 2 3 7 2" xfId="8701" xr:uid="{524B99D4-0807-4589-BCFD-B6C1E980E6CE}"/>
    <cellStyle name="Normal 10 2 3 7 2 2" xfId="19081" xr:uid="{C06E0A52-203D-438A-B250-F7FAC0415BC0}"/>
    <cellStyle name="Normal 10 2 3 7 2 2 2" xfId="46319" xr:uid="{C5D77918-3329-421B-B209-DEB0E75AA119}"/>
    <cellStyle name="Normal 10 2 3 7 2 3" xfId="36069" xr:uid="{2D4DB1AF-CF39-41C7-AD0E-396DEA5C6104}"/>
    <cellStyle name="Normal 10 2 3 7 3" xfId="11534" xr:uid="{D837157E-7D58-42A0-83B0-84F930E047A8}"/>
    <cellStyle name="Normal 10 2 3 7 3 2" xfId="21914" xr:uid="{076E9409-CCEE-4DB9-BB4E-A53CEDE1B221}"/>
    <cellStyle name="Normal 10 2 3 7 3 2 2" xfId="49152" xr:uid="{9C951760-BD3E-4312-9370-D363D890DBEC}"/>
    <cellStyle name="Normal 10 2 3 7 3 3" xfId="38902" xr:uid="{72D639B8-DE10-4650-9B72-DC6C94403E8C}"/>
    <cellStyle name="Normal 10 2 3 7 4" xfId="16248" xr:uid="{211A6E93-8629-4B44-8385-F419DFFFF2F8}"/>
    <cellStyle name="Normal 10 2 3 7 4 2" xfId="43486" xr:uid="{6D278B92-9F94-446A-BFFE-7522911ABD66}"/>
    <cellStyle name="Normal 10 2 3 7 5" xfId="31690" xr:uid="{81333E30-0AC1-43E5-999E-0E363D3CE563}"/>
    <cellStyle name="Normal 10 2 3 8" xfId="5022" xr:uid="{7E504CAF-DFEF-4B40-9F16-01AD7EC6B900}"/>
    <cellStyle name="Normal 10 2 3 8 2" xfId="14317" xr:uid="{B87482C6-5079-45D0-B9F6-66CED5019243}"/>
    <cellStyle name="Normal 10 2 3 8 2 2" xfId="41555" xr:uid="{DF5E39AF-EB9C-4FCC-9A03-54D7FE4845FA}"/>
    <cellStyle name="Normal 10 2 3 8 3" xfId="32586" xr:uid="{3A4220BF-8AE0-425C-B9E7-D4C2DC6DBAF4}"/>
    <cellStyle name="Normal 10 2 3 9" xfId="6770" xr:uid="{5CE2E0F2-396F-415E-8985-99C65BB7FEAB}"/>
    <cellStyle name="Normal 10 2 3 9 2" xfId="17150" xr:uid="{98A48D64-83B4-4800-B78F-4B04DE66DFDE}"/>
    <cellStyle name="Normal 10 2 3 9 2 2" xfId="44388" xr:uid="{970E0945-E3F7-494E-A8B1-A506E2CE7D69}"/>
    <cellStyle name="Normal 10 2 3 9 3" xfId="34138" xr:uid="{15707060-6801-47D9-90EA-D01F418E17A4}"/>
    <cellStyle name="Normal 10 2 4" xfId="684" xr:uid="{B83088F8-592E-40B2-A787-2E414064FD3F}"/>
    <cellStyle name="Normal 10 2 4 10" xfId="29760" xr:uid="{D9338D07-4538-4774-9D1C-3BA55E76E104}"/>
    <cellStyle name="Normal 10 2 4 2" xfId="3182" xr:uid="{57AFF334-39CE-4AE8-8AE6-F95BEEF14C7C}"/>
    <cellStyle name="Normal 10 2 4 2 2" xfId="6221" xr:uid="{3B940F68-47AD-4438-9373-7121775BC1B3}"/>
    <cellStyle name="Normal 10 2 4 2 2 2" xfId="28379" xr:uid="{2A159E3C-A1DE-420C-BA5E-B87E78CFAF83}"/>
    <cellStyle name="Normal 10 2 4 2 2 2 2" xfId="54721" xr:uid="{D9FAA471-3C31-4AE8-BE44-EF21E9579159}"/>
    <cellStyle name="Normal 10 2 4 2 2 3" xfId="15790" xr:uid="{C33E4BDA-8216-47F7-A087-FCCB00772826}"/>
    <cellStyle name="Normal 10 2 4 2 2 3 2" xfId="43028" xr:uid="{58B057CD-FCC4-47CF-9858-ADDBE0AE2E53}"/>
    <cellStyle name="Normal 10 2 4 2 2 4" xfId="33589" xr:uid="{0B6CBD58-94B3-4DA0-8FD1-F8D60729AE4E}"/>
    <cellStyle name="Normal 10 2 4 2 3" xfId="8243" xr:uid="{D8C781CB-6F28-402A-A838-93E49052EE36}"/>
    <cellStyle name="Normal 10 2 4 2 3 2" xfId="18623" xr:uid="{9B794A67-ACD8-49FF-BE5C-A6D6302A9CD9}"/>
    <cellStyle name="Normal 10 2 4 2 3 2 2" xfId="45861" xr:uid="{18198746-0C13-4551-B80B-98AB86AF7D57}"/>
    <cellStyle name="Normal 10 2 4 2 3 3" xfId="35611" xr:uid="{6BCF7CB3-635F-48EF-BDFD-A94D42BF4AB7}"/>
    <cellStyle name="Normal 10 2 4 2 4" xfId="11076" xr:uid="{D0014DF8-7EDC-4733-8599-36A3EBF80F31}"/>
    <cellStyle name="Normal 10 2 4 2 4 2" xfId="21456" xr:uid="{B046DBF0-AB9A-4AFB-8E26-99759D9C6B5B}"/>
    <cellStyle name="Normal 10 2 4 2 4 2 2" xfId="48694" xr:uid="{ADD1E7A3-925C-435A-962D-3949F3C3A755}"/>
    <cellStyle name="Normal 10 2 4 2 4 3" xfId="38444" xr:uid="{541D087F-D4F3-4031-B882-BA36D33D1FF2}"/>
    <cellStyle name="Normal 10 2 4 2 5" xfId="24550" xr:uid="{DDFE2DA5-F3CD-47BF-9472-F061C70AA49D}"/>
    <cellStyle name="Normal 10 2 4 2 5 2" xfId="51620" xr:uid="{3F19EBA1-211D-426C-B4EA-2967D59B1028}"/>
    <cellStyle name="Normal 10 2 4 2 6" xfId="13684" xr:uid="{B7660ACA-847C-48AB-8F3A-2D08EA9A2D63}"/>
    <cellStyle name="Normal 10 2 4 2 6 2" xfId="40922" xr:uid="{A251B42D-F0A6-422C-B75A-A1738BD38099}"/>
    <cellStyle name="Normal 10 2 4 2 7" xfId="31232" xr:uid="{2FEF4D19-50FE-4940-9DBD-5333FE699B33}"/>
    <cellStyle name="Normal 10 2 4 3" xfId="2757" xr:uid="{001F68B0-AE0A-4FCA-A968-B11872A4BDD4}"/>
    <cellStyle name="Normal 10 2 4 3 2" xfId="5956" xr:uid="{839C1ECA-A356-4131-8CF4-9E166913CCD6}"/>
    <cellStyle name="Normal 10 2 4 3 2 2" xfId="26649" xr:uid="{0BDEC9FC-E3A9-486E-907A-880E02BE1355}"/>
    <cellStyle name="Normal 10 2 4 3 2 2 2" xfId="53358" xr:uid="{C2A97BE2-1AAC-4338-BFCC-FB0BCB608E60}"/>
    <cellStyle name="Normal 10 2 4 3 2 3" xfId="15409" xr:uid="{3F801877-C3D5-4930-8471-701426C2AF76}"/>
    <cellStyle name="Normal 10 2 4 3 2 3 2" xfId="42647" xr:uid="{C8981948-604A-4A72-88BF-458855E1B87D}"/>
    <cellStyle name="Normal 10 2 4 3 2 4" xfId="33324" xr:uid="{1CA463DD-7846-483D-B863-B2413D34C9CB}"/>
    <cellStyle name="Normal 10 2 4 3 3" xfId="7862" xr:uid="{DB692505-115F-4DB0-A782-F2699177B97E}"/>
    <cellStyle name="Normal 10 2 4 3 3 2" xfId="18242" xr:uid="{E8E88CBC-EBB9-4C4C-A035-A5AF85DED7BD}"/>
    <cellStyle name="Normal 10 2 4 3 3 2 2" xfId="45480" xr:uid="{78D3492D-A61C-4F8F-B107-4E98F5EDEE2A}"/>
    <cellStyle name="Normal 10 2 4 3 3 3" xfId="35230" xr:uid="{514E3649-6D82-453F-A6B2-0C7920EE5908}"/>
    <cellStyle name="Normal 10 2 4 3 4" xfId="10695" xr:uid="{F61FBD4A-86B2-425C-91E5-C8BEDFD0CE86}"/>
    <cellStyle name="Normal 10 2 4 3 4 2" xfId="21075" xr:uid="{90218E97-8A0F-434C-80E7-6E995CC67F56}"/>
    <cellStyle name="Normal 10 2 4 3 4 2 2" xfId="48313" xr:uid="{0E7B05E1-20DC-4201-AAE6-DE3840F4B3F8}"/>
    <cellStyle name="Normal 10 2 4 3 4 3" xfId="38063" xr:uid="{BB4350BA-6A10-4CC0-9F18-D38996ECE531}"/>
    <cellStyle name="Normal 10 2 4 3 5" xfId="24231" xr:uid="{48732E8E-31D5-4992-9A5D-1761E1B7AEA5}"/>
    <cellStyle name="Normal 10 2 4 3 5 2" xfId="51333" xr:uid="{EA8C1C3E-64DA-4692-B86E-5A9E2A3AEBB5}"/>
    <cellStyle name="Normal 10 2 4 3 6" xfId="13156" xr:uid="{DFCDE617-73A5-4F98-88B3-B51C7895DC90}"/>
    <cellStyle name="Normal 10 2 4 3 6 2" xfId="40394" xr:uid="{49077A1C-3C6F-46F3-A885-FF2A7F39DBA8}"/>
    <cellStyle name="Normal 10 2 4 3 7" xfId="30851" xr:uid="{FEAD3CFA-1DE0-4ACA-9165-09589B0A96E5}"/>
    <cellStyle name="Normal 10 2 4 4" xfId="4198" xr:uid="{86A9164F-E03D-466C-870D-CDC3F20C7380}"/>
    <cellStyle name="Normal 10 2 4 4 2" xfId="8951" xr:uid="{EC332527-D842-4289-BE85-DBB7235036BC}"/>
    <cellStyle name="Normal 10 2 4 4 2 2" xfId="19331" xr:uid="{66A1F04B-C761-4135-BFC3-702216600960}"/>
    <cellStyle name="Normal 10 2 4 4 2 2 2" xfId="46569" xr:uid="{2F67E066-B9D8-413B-9A29-85E0667552A2}"/>
    <cellStyle name="Normal 10 2 4 4 2 3" xfId="36319" xr:uid="{5D48E8B7-3952-4FE9-AAEF-3448E2440046}"/>
    <cellStyle name="Normal 10 2 4 4 3" xfId="11784" xr:uid="{7189CBD7-AD53-4C85-B3A8-284130D5F762}"/>
    <cellStyle name="Normal 10 2 4 4 3 2" xfId="22164" xr:uid="{FC9D9816-523B-4A12-AB2B-C191724196AB}"/>
    <cellStyle name="Normal 10 2 4 4 3 2 2" xfId="49402" xr:uid="{81940B53-C198-43E7-828C-96FD88B2D31C}"/>
    <cellStyle name="Normal 10 2 4 4 3 3" xfId="39152" xr:uid="{11EDA2B1-D2C0-4915-A25A-8FCE64EE22B1}"/>
    <cellStyle name="Normal 10 2 4 4 4" xfId="22979" xr:uid="{3C7EB22E-02D0-423C-AA14-D93F50A81D3C}"/>
    <cellStyle name="Normal 10 2 4 4 4 2" xfId="50188" xr:uid="{33F7723C-7AC0-4572-9727-2CC9AE60585F}"/>
    <cellStyle name="Normal 10 2 4 4 5" xfId="16498" xr:uid="{33B32C65-033C-435F-B8D2-983123575891}"/>
    <cellStyle name="Normal 10 2 4 4 5 2" xfId="43736" xr:uid="{0B0ED98A-115A-423F-88D4-2B4297A3C709}"/>
    <cellStyle name="Normal 10 2 4 4 6" xfId="31940" xr:uid="{0FD66B53-D85E-489C-9AE2-37BEAF4F9B7D}"/>
    <cellStyle name="Normal 10 2 4 5" xfId="5023" xr:uid="{BF16A8F0-1609-4677-A4D3-DB5292F7FDC3}"/>
    <cellStyle name="Normal 10 2 4 5 2" xfId="14318" xr:uid="{14393BEB-8605-4A4F-BE7C-93E3D51EDAD8}"/>
    <cellStyle name="Normal 10 2 4 5 2 2" xfId="41556" xr:uid="{E9B329D5-D38D-4905-89FE-B27DF22BC0B3}"/>
    <cellStyle name="Normal 10 2 4 5 3" xfId="32587" xr:uid="{64C2AD66-977F-486A-A58B-DACF9617D643}"/>
    <cellStyle name="Normal 10 2 4 6" xfId="6771" xr:uid="{6D0D1201-F38F-4FC0-8B25-7FBC6B147FB0}"/>
    <cellStyle name="Normal 10 2 4 6 2" xfId="17151" xr:uid="{ACDD0602-5853-4A60-BB50-C5FD62F6E785}"/>
    <cellStyle name="Normal 10 2 4 6 2 2" xfId="44389" xr:uid="{3F68157A-5781-47D7-8CDC-6D1FE9BB2ABE}"/>
    <cellStyle name="Normal 10 2 4 6 3" xfId="34139" xr:uid="{ED3AD76E-3F78-443F-A5D0-9083E7BC11F1}"/>
    <cellStyle name="Normal 10 2 4 7" xfId="9604" xr:uid="{240EB78D-5CB5-4767-B89D-F15EFE9F1ECA}"/>
    <cellStyle name="Normal 10 2 4 7 2" xfId="19984" xr:uid="{B682F901-3657-4771-82EF-1AF23D6D833C}"/>
    <cellStyle name="Normal 10 2 4 7 2 2" xfId="47222" xr:uid="{01B8DB00-B028-4EB2-8CB1-4F82DFFCC25B}"/>
    <cellStyle name="Normal 10 2 4 7 3" xfId="36972" xr:uid="{ED019512-C04D-4129-8549-99D0FA54A663}"/>
    <cellStyle name="Normal 10 2 4 8" xfId="25233" xr:uid="{7CCAC50A-D7C2-408F-8982-8CEB64D847C0}"/>
    <cellStyle name="Normal 10 2 4 8 2" xfId="52247" xr:uid="{DE8E2973-8763-4493-B470-031D9EC82DDE}"/>
    <cellStyle name="Normal 10 2 4 9" xfId="12727" xr:uid="{7A7224F8-876F-4222-9735-95BF7BF1AFF7}"/>
    <cellStyle name="Normal 10 2 4 9 2" xfId="39965" xr:uid="{FC6250CE-CBAC-4012-9F97-FA4EE432C066}"/>
    <cellStyle name="Normal 10 2 5" xfId="3183" xr:uid="{300FBE07-065D-4D3B-BB05-C7D1EF727E2D}"/>
    <cellStyle name="Normal 10 2 5 2" xfId="4494" xr:uid="{65EF3344-094E-47A7-9488-164B2EF6C15A}"/>
    <cellStyle name="Normal 10 2 5 2 2" xfId="9247" xr:uid="{A46A348A-4342-4A5E-BE22-34BE443C3932}"/>
    <cellStyle name="Normal 10 2 5 2 2 2" xfId="29240" xr:uid="{6602F40E-4565-4174-8777-EB15034B150D}"/>
    <cellStyle name="Normal 10 2 5 2 2 2 2" xfId="55497" xr:uid="{6139E2BF-D9F6-4DF7-9749-922635584AF6}"/>
    <cellStyle name="Normal 10 2 5 2 2 3" xfId="19627" xr:uid="{B0374A29-3259-460C-966B-17C2BADA735C}"/>
    <cellStyle name="Normal 10 2 5 2 2 3 2" xfId="46865" xr:uid="{3CF03107-C21F-4272-9803-0BA05ED7B98D}"/>
    <cellStyle name="Normal 10 2 5 2 2 4" xfId="36615" xr:uid="{E713DD0B-6B50-4F6D-9988-EE7755AC0656}"/>
    <cellStyle name="Normal 10 2 5 2 3" xfId="12080" xr:uid="{DB79D086-70F1-4633-A5CF-C6079EFEE8F0}"/>
    <cellStyle name="Normal 10 2 5 2 3 2" xfId="22460" xr:uid="{9507670A-67E5-4E8A-8BA1-C7C2B2D3B063}"/>
    <cellStyle name="Normal 10 2 5 2 3 2 2" xfId="49698" xr:uid="{670B1906-08D0-48FA-8AAC-BE282E7CE392}"/>
    <cellStyle name="Normal 10 2 5 2 3 3" xfId="39448" xr:uid="{4203A55A-CEB5-474C-90B3-45DDD43110AD}"/>
    <cellStyle name="Normal 10 2 5 2 4" xfId="25655" xr:uid="{60B2FA74-BB94-4D9C-AF85-81A313374E48}"/>
    <cellStyle name="Normal 10 2 5 2 4 2" xfId="52634" xr:uid="{5F358518-98D9-4F48-BDCE-F4ED9B96ABE2}"/>
    <cellStyle name="Normal 10 2 5 2 5" xfId="16794" xr:uid="{C0EC89A9-D5E7-49C2-B312-B54B378A472B}"/>
    <cellStyle name="Normal 10 2 5 2 5 2" xfId="44032" xr:uid="{32D6A7A6-22D6-492E-9661-EB55DC733606}"/>
    <cellStyle name="Normal 10 2 5 2 6" xfId="32236" xr:uid="{E3655E92-B499-4DEA-B4B2-F3F34710118B}"/>
    <cellStyle name="Normal 10 2 5 3" xfId="6222" xr:uid="{B201E687-81E5-47F7-83A9-C6A2527B64F2}"/>
    <cellStyle name="Normal 10 2 5 3 2" xfId="28236" xr:uid="{B9A859FA-30C2-4E99-96F4-1FA767A2B044}"/>
    <cellStyle name="Normal 10 2 5 3 2 2" xfId="54612" xr:uid="{FBEED137-1FAB-4B08-A522-8B0F627A7C67}"/>
    <cellStyle name="Normal 10 2 5 3 3" xfId="15791" xr:uid="{1459C8FF-71A4-4C65-A364-60D57EE000E5}"/>
    <cellStyle name="Normal 10 2 5 3 3 2" xfId="43029" xr:uid="{2BAF6080-D40B-4865-ACC8-1524A2BB712E}"/>
    <cellStyle name="Normal 10 2 5 3 4" xfId="33590" xr:uid="{790EF163-E4A2-4058-85E7-29C12EE8A91E}"/>
    <cellStyle name="Normal 10 2 5 4" xfId="8244" xr:uid="{9ADD1844-B521-4DD8-875A-6CD531FD3CDA}"/>
    <cellStyle name="Normal 10 2 5 4 2" xfId="18624" xr:uid="{E7D88379-B423-4972-994E-DEC93B9954D3}"/>
    <cellStyle name="Normal 10 2 5 4 2 2" xfId="45862" xr:uid="{1A0A0415-748B-41F3-A933-4A3500FB97E6}"/>
    <cellStyle name="Normal 10 2 5 4 3" xfId="35612" xr:uid="{C701A9C8-9CFA-4A52-A076-B2319D190C4F}"/>
    <cellStyle name="Normal 10 2 5 5" xfId="11077" xr:uid="{5DE7A233-8C99-4F31-A905-5B9FF84D1DBA}"/>
    <cellStyle name="Normal 10 2 5 5 2" xfId="21457" xr:uid="{AB60DE30-913D-4C84-9D46-DB1E569C5709}"/>
    <cellStyle name="Normal 10 2 5 5 2 2" xfId="48695" xr:uid="{1FACCCBE-810F-4A41-8CB9-B4F7A351157D}"/>
    <cellStyle name="Normal 10 2 5 5 3" xfId="38445" xr:uid="{E70E46CE-F9B5-45D4-A3BF-5AFAB2FD72AA}"/>
    <cellStyle name="Normal 10 2 5 6" xfId="24556" xr:uid="{BFC55863-F827-419D-AF6F-9946033E0023}"/>
    <cellStyle name="Normal 10 2 5 6 2" xfId="51626" xr:uid="{B8A4C4A2-7B33-4455-B5B1-32E2031C4C3E}"/>
    <cellStyle name="Normal 10 2 5 7" xfId="13685" xr:uid="{5BE7E6FB-24AF-4DFD-A575-36025CA752F4}"/>
    <cellStyle name="Normal 10 2 5 7 2" xfId="40923" xr:uid="{2850BCB3-9230-4642-8237-86478F1A9B61}"/>
    <cellStyle name="Normal 10 2 5 8" xfId="31233" xr:uid="{A6D1EE01-367E-4A3E-BB5B-8CDF7CB7FB26}"/>
    <cellStyle name="Normal 10 2 6" xfId="2942" xr:uid="{2F81078A-F689-42D0-83C7-EE544035A59A}"/>
    <cellStyle name="Normal 10 2 6 2" xfId="6109" xr:uid="{3FD0E892-C742-4801-8E45-67E40EB696D4}"/>
    <cellStyle name="Normal 10 2 6 2 2" xfId="27217" xr:uid="{DDD43ADF-76BA-4EFC-A9EF-68F8E5BF289E}"/>
    <cellStyle name="Normal 10 2 6 2 2 2" xfId="53811" xr:uid="{ECD5E3E6-7633-4050-AB4B-C7C37A146E7F}"/>
    <cellStyle name="Normal 10 2 6 2 3" xfId="15587" xr:uid="{F9187840-69D1-4318-A58B-EE1763D0BB08}"/>
    <cellStyle name="Normal 10 2 6 2 3 2" xfId="42825" xr:uid="{A37F8ACD-2500-4B70-A639-2FFCE0101CB1}"/>
    <cellStyle name="Normal 10 2 6 2 4" xfId="33477" xr:uid="{C108ED4D-B37F-4A6B-855F-37E8D2BABADC}"/>
    <cellStyle name="Normal 10 2 6 3" xfId="8040" xr:uid="{02BB81C0-9679-405C-8458-335EAC384E2F}"/>
    <cellStyle name="Normal 10 2 6 3 2" xfId="18420" xr:uid="{D811409D-C314-4AE6-BC72-28C9020D64D8}"/>
    <cellStyle name="Normal 10 2 6 3 2 2" xfId="45658" xr:uid="{03FE7812-94FC-49DE-A84C-648132E1D777}"/>
    <cellStyle name="Normal 10 2 6 3 3" xfId="35408" xr:uid="{B3EC45EE-9F07-41C7-A0C1-E9FE4C96A99C}"/>
    <cellStyle name="Normal 10 2 6 4" xfId="10873" xr:uid="{54D66B8F-9A50-4571-AE5A-3E050A429C99}"/>
    <cellStyle name="Normal 10 2 6 4 2" xfId="21253" xr:uid="{C1FCC816-252A-4270-B485-BB199D3F0EF8}"/>
    <cellStyle name="Normal 10 2 6 4 2 2" xfId="48491" xr:uid="{E6957854-6039-4D1B-99D4-C791ADF70873}"/>
    <cellStyle name="Normal 10 2 6 4 3" xfId="38241" xr:uid="{4812481C-3DF4-49D3-AE71-8C64F1D83D8B}"/>
    <cellStyle name="Normal 10 2 6 5" xfId="24869" xr:uid="{023B98E8-7E08-4B37-9748-627AF126C888}"/>
    <cellStyle name="Normal 10 2 6 5 2" xfId="51913" xr:uid="{AAC4480C-4BE4-414E-92BE-AFB72732252D}"/>
    <cellStyle name="Normal 10 2 6 6" xfId="13425" xr:uid="{F3F96E9A-FA80-41D8-8DF8-9F2857891701}"/>
    <cellStyle name="Normal 10 2 6 6 2" xfId="40663" xr:uid="{7FE1C8E7-3456-4502-A38E-E3F60387CDB9}"/>
    <cellStyle name="Normal 10 2 6 7" xfId="31029" xr:uid="{225A528F-E050-434E-AF4A-D2695C6B680E}"/>
    <cellStyle name="Normal 10 2 7" xfId="2554" xr:uid="{947C576E-4066-42C0-8901-AB15DB5A8762}"/>
    <cellStyle name="Normal 10 2 7 2" xfId="5816" xr:uid="{9D35B0B5-A6C0-4D3C-8E36-C7074F97E6D2}"/>
    <cellStyle name="Normal 10 2 7 2 2" xfId="27146" xr:uid="{D5B87A95-F001-4DCE-94D1-FC1F4CFE00B2}"/>
    <cellStyle name="Normal 10 2 7 2 2 2" xfId="53754" xr:uid="{DB513002-EBAC-4AFE-A677-C2D3D055E0B9}"/>
    <cellStyle name="Normal 10 2 7 2 3" xfId="15207" xr:uid="{FCA476CB-6C28-4BF8-93C0-4A81F5AB094C}"/>
    <cellStyle name="Normal 10 2 7 2 3 2" xfId="42445" xr:uid="{67891AA1-3DF4-4488-BBA4-D2D39D83D186}"/>
    <cellStyle name="Normal 10 2 7 2 4" xfId="33184" xr:uid="{77FA424C-FB3F-488A-94F6-4D8C3AA487A3}"/>
    <cellStyle name="Normal 10 2 7 3" xfId="7660" xr:uid="{C54FF2DD-4F06-4AF5-BE7E-CEEB4501121F}"/>
    <cellStyle name="Normal 10 2 7 3 2" xfId="18040" xr:uid="{E4ACD726-5483-41A6-9093-D1D917562ECE}"/>
    <cellStyle name="Normal 10 2 7 3 2 2" xfId="45278" xr:uid="{193A4CEA-16E4-49DD-BA60-717341CA15BB}"/>
    <cellStyle name="Normal 10 2 7 3 3" xfId="35028" xr:uid="{09E9CCDB-BB12-4B7F-9A71-F7CB3D415024}"/>
    <cellStyle name="Normal 10 2 7 4" xfId="10493" xr:uid="{948854A3-A6AC-4DAA-9201-24C693511C15}"/>
    <cellStyle name="Normal 10 2 7 4 2" xfId="20873" xr:uid="{7F75369E-A118-47C8-9C7E-2C4333038165}"/>
    <cellStyle name="Normal 10 2 7 4 2 2" xfId="48111" xr:uid="{44C6D583-7CCB-467E-8846-801743403269}"/>
    <cellStyle name="Normal 10 2 7 4 3" xfId="37861" xr:uid="{64A909C4-7718-4475-B403-FDFB73080900}"/>
    <cellStyle name="Normal 10 2 7 5" xfId="22982" xr:uid="{C51CAB2C-02C1-4176-B27F-88F3B6829B08}"/>
    <cellStyle name="Normal 10 2 7 5 2" xfId="50191" xr:uid="{A454B63F-DD8E-4062-9615-9299F985830C}"/>
    <cellStyle name="Normal 10 2 7 6" xfId="12923" xr:uid="{9A45EFC3-269A-4C3C-AFF4-A1D1BC03828D}"/>
    <cellStyle name="Normal 10 2 7 6 2" xfId="40161" xr:uid="{BCB4D42B-D999-4625-9605-AEC6A080AFD9}"/>
    <cellStyle name="Normal 10 2 7 7" xfId="30649" xr:uid="{AC1178AE-1BAF-4EEC-9854-E8054BAAD2AB}"/>
    <cellStyle name="Normal 10 2 8" xfId="2248" xr:uid="{2F90116E-E8BD-42C3-AB9A-EE0B1364AAE2}"/>
    <cellStyle name="Normal 10 2 8 2" xfId="7356" xr:uid="{D6E2E5F4-E53C-4E35-AB0F-09D1111A9A25}"/>
    <cellStyle name="Normal 10 2 8 2 2" xfId="17736" xr:uid="{BA6576D8-8141-4E88-ADB9-F45BC32B55B9}"/>
    <cellStyle name="Normal 10 2 8 2 2 2" xfId="44974" xr:uid="{AB7897F8-0440-4B12-A02B-ABC2FA52F6FC}"/>
    <cellStyle name="Normal 10 2 8 2 3" xfId="34724" xr:uid="{63634EDE-44A1-4447-A9A7-55DBCE3FDB41}"/>
    <cellStyle name="Normal 10 2 8 3" xfId="10189" xr:uid="{30F59C31-EF62-4A1F-9F88-5C8C58222B08}"/>
    <cellStyle name="Normal 10 2 8 3 2" xfId="20569" xr:uid="{ECEFDE68-5CE6-47F4-BB9E-532C87F08E50}"/>
    <cellStyle name="Normal 10 2 8 3 2 2" xfId="47807" xr:uid="{907B56E6-5282-405D-B5F1-A69A0ECBBB97}"/>
    <cellStyle name="Normal 10 2 8 3 3" xfId="37557" xr:uid="{A8701191-23D8-4EFF-B36C-BF5BC21154F2}"/>
    <cellStyle name="Normal 10 2 8 4" xfId="23980" xr:uid="{A635A102-2944-4744-B993-A02D19D43B68}"/>
    <cellStyle name="Normal 10 2 8 4 2" xfId="51103" xr:uid="{3D3DCCB0-8985-40CE-AED3-D0EC3D58493B}"/>
    <cellStyle name="Normal 10 2 8 5" xfId="14903" xr:uid="{D497FC80-5ED5-4651-A863-10C04A97A950}"/>
    <cellStyle name="Normal 10 2 8 5 2" xfId="42141" xr:uid="{314F70B5-84AC-4B0F-BAA3-3B5708921E32}"/>
    <cellStyle name="Normal 10 2 8 6" xfId="30345" xr:uid="{D35BA83E-359B-4A30-ABA0-3ABAC6A4BF5A}"/>
    <cellStyle name="Normal 10 2 9" xfId="3957" xr:uid="{F8D688EC-E7A7-444A-8D7B-858F43E71218}"/>
    <cellStyle name="Normal 10 2 9 2" xfId="8770" xr:uid="{2DB3EEAB-2A6F-4993-9532-AADECE6104AC}"/>
    <cellStyle name="Normal 10 2 9 2 2" xfId="19150" xr:uid="{94A856AC-E8E4-425F-838A-F12F4045EFC2}"/>
    <cellStyle name="Normal 10 2 9 2 2 2" xfId="46388" xr:uid="{401B506A-FA7E-432B-BBEF-DACBC53A6FD7}"/>
    <cellStyle name="Normal 10 2 9 2 3" xfId="36138" xr:uid="{CF43A07F-F732-4580-BE82-D4A561B5A257}"/>
    <cellStyle name="Normal 10 2 9 3" xfId="11603" xr:uid="{08164ACF-1B42-49F0-BC04-2537BAF703D5}"/>
    <cellStyle name="Normal 10 2 9 3 2" xfId="21983" xr:uid="{C6730066-B409-4555-A45B-1498406D000C}"/>
    <cellStyle name="Normal 10 2 9 3 2 2" xfId="49221" xr:uid="{96C84C16-A606-4216-B71C-5F6CEFB7A6AA}"/>
    <cellStyle name="Normal 10 2 9 3 3" xfId="38971" xr:uid="{A960AE7C-9B97-4297-9D41-19F968E390A2}"/>
    <cellStyle name="Normal 10 2 9 4" xfId="16317" xr:uid="{51455F01-2E5D-4FC1-AFE2-87AA4EA74C4E}"/>
    <cellStyle name="Normal 10 2 9 4 2" xfId="43555" xr:uid="{24B5C533-BD20-4439-8CE3-CA6EBBBEF54F}"/>
    <cellStyle name="Normal 10 2 9 5" xfId="31759" xr:uid="{3B0B74FE-2AE5-4443-970D-4F830EBD62BE}"/>
    <cellStyle name="Normal 10 20" xfId="29751" xr:uid="{3E49D3F0-FFD9-4C7A-98C0-337638862AF4}"/>
    <cellStyle name="Normal 10 3" xfId="685" xr:uid="{4B6E0DC7-BC3A-4A83-9DD3-F6322546B405}"/>
    <cellStyle name="Normal 10 3 10" xfId="5024" xr:uid="{6165D00D-0549-4DB5-AA2C-7D2927722CAF}"/>
    <cellStyle name="Normal 10 3 10 2" xfId="14319" xr:uid="{71F99EC8-FD5B-46AE-B8C1-10161F56FE15}"/>
    <cellStyle name="Normal 10 3 10 2 2" xfId="41557" xr:uid="{6413972F-AFB2-40FD-A389-B0C46946F427}"/>
    <cellStyle name="Normal 10 3 10 3" xfId="32588" xr:uid="{BF64ADDC-15D6-4D4C-93C4-F1A55AC67536}"/>
    <cellStyle name="Normal 10 3 11" xfId="6772" xr:uid="{10BA22F8-71BE-4F23-9C9B-504A7D30EA73}"/>
    <cellStyle name="Normal 10 3 11 2" xfId="17152" xr:uid="{616959B7-28B8-4488-A972-D74DA152D925}"/>
    <cellStyle name="Normal 10 3 11 2 2" xfId="44390" xr:uid="{3043BBDD-4C6C-4E07-B622-22E2D74D8D51}"/>
    <cellStyle name="Normal 10 3 11 3" xfId="34140" xr:uid="{EFF05688-AE31-4E53-8CFE-C27C943C6861}"/>
    <cellStyle name="Normal 10 3 12" xfId="9605" xr:uid="{3922EC65-C5D4-4CF2-B574-D61933E1875E}"/>
    <cellStyle name="Normal 10 3 12 2" xfId="19985" xr:uid="{D3E4676E-2FAC-4DAB-96EA-3F7C02813EDA}"/>
    <cellStyle name="Normal 10 3 12 2 2" xfId="47223" xr:uid="{9B7398AA-3F54-4F61-900E-D26A1599DF2A}"/>
    <cellStyle name="Normal 10 3 12 3" xfId="36973" xr:uid="{AF0DEE87-3835-4963-B9E8-44D7AC93ADDF}"/>
    <cellStyle name="Normal 10 3 13" xfId="23920" xr:uid="{A21D9A9E-A0CE-40E2-AD46-34DA0BA10E96}"/>
    <cellStyle name="Normal 10 3 13 2" xfId="51047" xr:uid="{49E60541-5A9B-4852-8EF6-8A3F75A58775}"/>
    <cellStyle name="Normal 10 3 14" xfId="12498" xr:uid="{5BC354E8-61F1-4380-B5AC-8C50DD02D638}"/>
    <cellStyle name="Normal 10 3 14 2" xfId="39736" xr:uid="{869E1532-0AAB-4F09-8747-54D5FA669574}"/>
    <cellStyle name="Normal 10 3 15" xfId="29761" xr:uid="{5C11DAA9-2730-4B4B-9489-C732BF73189D}"/>
    <cellStyle name="Normal 10 3 2" xfId="686" xr:uid="{334E4106-684D-427E-8F21-0306D425A544}"/>
    <cellStyle name="Normal 10 3 2 10" xfId="9606" xr:uid="{C34F2F63-2A6E-4D8E-B57E-7C6D14CAEB17}"/>
    <cellStyle name="Normal 10 3 2 10 2" xfId="19986" xr:uid="{6994BBFC-EB1E-445C-BDB5-812D95E241E8}"/>
    <cellStyle name="Normal 10 3 2 10 2 2" xfId="47224" xr:uid="{38EED0FC-7D72-4C6D-822A-9572B0B5CDC7}"/>
    <cellStyle name="Normal 10 3 2 10 3" xfId="36974" xr:uid="{699B59BA-886C-4B23-823E-DC12774E723F}"/>
    <cellStyle name="Normal 10 3 2 11" xfId="23046" xr:uid="{AC76564F-A56E-4329-B635-5AA0EADE4BF6}"/>
    <cellStyle name="Normal 10 3 2 11 2" xfId="50254" xr:uid="{1B9656AF-B00A-47B0-ACA8-7A5DE887461D}"/>
    <cellStyle name="Normal 10 3 2 12" xfId="12570" xr:uid="{BAF17B8F-A39E-4634-A8FB-486AC9F30F30}"/>
    <cellStyle name="Normal 10 3 2 12 2" xfId="39808" xr:uid="{6334896E-05F6-4D95-87D4-17C51787B58A}"/>
    <cellStyle name="Normal 10 3 2 13" xfId="29762" xr:uid="{1F76BA4D-BBBF-4E90-9328-129FC565DECC}"/>
    <cellStyle name="Normal 10 3 2 2" xfId="687" xr:uid="{E216B87B-3623-491F-A3F0-C72D98C2FBE3}"/>
    <cellStyle name="Normal 10 3 2 2 2" xfId="3185" xr:uid="{BA02370B-25FF-4B0E-B885-47F9C6E694DD}"/>
    <cellStyle name="Normal 10 3 2 2 2 2" xfId="6224" xr:uid="{9F48C8F9-7F65-4A77-8920-A9C8B25003F4}"/>
    <cellStyle name="Normal 10 3 2 2 2 2 2" xfId="26202" xr:uid="{C93AA556-73A6-4DEF-9988-5E58FFFE2D17}"/>
    <cellStyle name="Normal 10 3 2 2 2 2 2 2" xfId="53014" xr:uid="{591B22F9-6D58-4081-AFC4-9889989103CF}"/>
    <cellStyle name="Normal 10 3 2 2 2 2 3" xfId="25919" xr:uid="{ED86C679-65B6-4991-9EFE-2D9511CB2C2D}"/>
    <cellStyle name="Normal 10 3 2 2 2 2 3 2" xfId="52816" xr:uid="{B806480A-DEDB-441C-9662-5574A5B2D7B0}"/>
    <cellStyle name="Normal 10 3 2 2 2 2 4" xfId="15793" xr:uid="{49E02C88-C473-4889-9D83-984EAB82BB36}"/>
    <cellStyle name="Normal 10 3 2 2 2 2 4 2" xfId="43031" xr:uid="{B5CD363C-61C8-4841-9236-2F68BD39005E}"/>
    <cellStyle name="Normal 10 3 2 2 2 2 5" xfId="33592" xr:uid="{9AE8D42A-97AA-4906-BFF9-EFC9D68E8F8C}"/>
    <cellStyle name="Normal 10 3 2 2 2 3" xfId="8246" xr:uid="{1CDD9F35-C68E-4A05-A6EA-0A59043BFDF6}"/>
    <cellStyle name="Normal 10 3 2 2 2 3 2" xfId="28899" xr:uid="{FE4B4B14-3E1E-419A-BDDA-EB05BDEE28F0}"/>
    <cellStyle name="Normal 10 3 2 2 2 3 2 2" xfId="55156" xr:uid="{C53B10FA-8BE9-4E3A-8EC7-6A148898FB7F}"/>
    <cellStyle name="Normal 10 3 2 2 2 3 3" xfId="18626" xr:uid="{3A1D35A5-2C22-42BB-B183-25DC7D23A701}"/>
    <cellStyle name="Normal 10 3 2 2 2 3 3 2" xfId="45864" xr:uid="{C2FB260C-6CF3-4C5D-8EF7-B867F1339D1A}"/>
    <cellStyle name="Normal 10 3 2 2 2 3 4" xfId="35614" xr:uid="{0A4322D3-4AE0-404C-B99E-12B3FD2D942D}"/>
    <cellStyle name="Normal 10 3 2 2 2 4" xfId="11079" xr:uid="{9AA4AF31-428A-4BD4-AEB8-3FF803B7A6D3}"/>
    <cellStyle name="Normal 10 3 2 2 2 4 2" xfId="21459" xr:uid="{5884E9F5-532B-4340-89E2-283975801334}"/>
    <cellStyle name="Normal 10 3 2 2 2 4 2 2" xfId="48697" xr:uid="{92592A87-B189-4C36-AF36-7F0A12500A63}"/>
    <cellStyle name="Normal 10 3 2 2 2 4 3" xfId="38447" xr:uid="{3CA1FAE2-1A70-45E8-9856-8D40FF3CCBA7}"/>
    <cellStyle name="Normal 10 3 2 2 2 5" xfId="22911" xr:uid="{66D72758-3C59-4E27-B15C-5078584D1D6B}"/>
    <cellStyle name="Normal 10 3 2 2 2 5 2" xfId="50127" xr:uid="{3A977F2D-D693-4E89-93DA-B42895898265}"/>
    <cellStyle name="Normal 10 3 2 2 2 6" xfId="13687" xr:uid="{FE2A9A4A-AEB6-4AE7-B7B6-9E0A8D6165E3}"/>
    <cellStyle name="Normal 10 3 2 2 2 6 2" xfId="40925" xr:uid="{CC3F7A7C-56B6-48B5-9E5A-0C1CE58339A5}"/>
    <cellStyle name="Normal 10 3 2 2 2 7" xfId="31235" xr:uid="{B5EB0D94-F05B-4B31-91F8-1B834E2E169E}"/>
    <cellStyle name="Normal 10 3 2 2 3" xfId="4337" xr:uid="{AA4D5F2C-1199-4B3E-BAC0-451127C3A1FD}"/>
    <cellStyle name="Normal 10 3 2 2 3 2" xfId="9090" xr:uid="{DB48CC92-78BC-43C5-ACC3-A284BC0C971F}"/>
    <cellStyle name="Normal 10 3 2 2 3 2 2" xfId="29133" xr:uid="{2DD2BC80-3672-4599-94EC-64958F113CE9}"/>
    <cellStyle name="Normal 10 3 2 2 3 2 2 2" xfId="55390" xr:uid="{B35CB324-FA10-48E7-979D-A14914DEF90A}"/>
    <cellStyle name="Normal 10 3 2 2 3 2 3" xfId="19470" xr:uid="{EFF4D63D-79F7-470F-951A-5CF7FA849AED}"/>
    <cellStyle name="Normal 10 3 2 2 3 2 3 2" xfId="46708" xr:uid="{EC655901-5C59-4719-8A89-32971DDB9E59}"/>
    <cellStyle name="Normal 10 3 2 2 3 2 4" xfId="36458" xr:uid="{7F147EA4-7949-47D3-B1D4-266DD46B6889}"/>
    <cellStyle name="Normal 10 3 2 2 3 3" xfId="11923" xr:uid="{336A46B7-FD96-4128-9E3E-20626E16E964}"/>
    <cellStyle name="Normal 10 3 2 2 3 3 2" xfId="22303" xr:uid="{58EB477D-B155-49D6-912E-A5C2154AF44D}"/>
    <cellStyle name="Normal 10 3 2 2 3 3 2 2" xfId="49541" xr:uid="{AA7DB95E-F916-492D-A35A-424B7BA1A7A8}"/>
    <cellStyle name="Normal 10 3 2 2 3 3 3" xfId="39291" xr:uid="{E09FFB16-F277-4599-92BF-DEAFD7D080E4}"/>
    <cellStyle name="Normal 10 3 2 2 3 4" xfId="24798" xr:uid="{D9A84A30-DCCC-4BB6-B9BD-43F2B785F125}"/>
    <cellStyle name="Normal 10 3 2 2 3 4 2" xfId="51847" xr:uid="{076A59B2-08C7-48EC-8946-D71A27524D91}"/>
    <cellStyle name="Normal 10 3 2 2 3 5" xfId="16637" xr:uid="{718BABD7-1272-4614-915A-FB95368CCE13}"/>
    <cellStyle name="Normal 10 3 2 2 3 5 2" xfId="43875" xr:uid="{B5DE0F49-F4D9-4308-9DED-B69DFDCB5DCE}"/>
    <cellStyle name="Normal 10 3 2 2 3 6" xfId="32079" xr:uid="{39AEACBD-E6CF-443E-B343-4DB6E3646A84}"/>
    <cellStyle name="Normal 10 3 2 2 4" xfId="5026" xr:uid="{DBB00AE5-73FB-4369-B3F9-A4CE649210A4}"/>
    <cellStyle name="Normal 10 3 2 2 4 2" xfId="26279" xr:uid="{50681BB0-A0C5-4370-9BD7-340D790E64C1}"/>
    <cellStyle name="Normal 10 3 2 2 4 2 2" xfId="53079" xr:uid="{0141C2FF-FA8D-4B59-9C0A-046D45DBC600}"/>
    <cellStyle name="Normal 10 3 2 2 4 3" xfId="14321" xr:uid="{97704201-A795-4C32-A12D-E4341B0CEF3E}"/>
    <cellStyle name="Normal 10 3 2 2 4 3 2" xfId="41559" xr:uid="{C94C9877-0BD3-4703-BC97-E38838D85C32}"/>
    <cellStyle name="Normal 10 3 2 2 4 4" xfId="32590" xr:uid="{7E62CFFE-8126-4322-A89C-0B1F741ADE9E}"/>
    <cellStyle name="Normal 10 3 2 2 5" xfId="6774" xr:uid="{D6C0C4BD-6022-42E9-972A-D7A851C2A5A7}"/>
    <cellStyle name="Normal 10 3 2 2 5 2" xfId="17154" xr:uid="{E3EE3D7E-F09D-4112-8AE6-47D00670E4BF}"/>
    <cellStyle name="Normal 10 3 2 2 5 2 2" xfId="44392" xr:uid="{01E3CD3A-0A0D-4BBF-A77C-6E7EA20BF032}"/>
    <cellStyle name="Normal 10 3 2 2 5 3" xfId="34142" xr:uid="{FAB8709F-2519-4D02-8299-3DD9AC7F7FB9}"/>
    <cellStyle name="Normal 10 3 2 2 6" xfId="9607" xr:uid="{92645F7F-C9BF-42F0-BB20-B22FFF43F465}"/>
    <cellStyle name="Normal 10 3 2 2 6 2" xfId="19987" xr:uid="{0D71531C-B01B-4B6D-841E-CABCC421D81D}"/>
    <cellStyle name="Normal 10 3 2 2 6 2 2" xfId="47225" xr:uid="{16B5305A-6CA7-4DF3-A1F1-176409D006F8}"/>
    <cellStyle name="Normal 10 3 2 2 6 3" xfId="36975" xr:uid="{B2250540-0247-4ADE-808D-69B3C1AB08E9}"/>
    <cellStyle name="Normal 10 3 2 2 7" xfId="25214" xr:uid="{9A934E13-17FA-46E2-9DCD-980EEE788019}"/>
    <cellStyle name="Normal 10 3 2 2 7 2" xfId="52230" xr:uid="{DB45606C-293B-477B-BD31-23242A88E8DE}"/>
    <cellStyle name="Normal 10 3 2 2 8" xfId="13161" xr:uid="{BBCE9E73-9F1A-40C3-82EB-A6AF7509C826}"/>
    <cellStyle name="Normal 10 3 2 2 8 2" xfId="40399" xr:uid="{43BA5883-4799-4FDA-B572-477B8A8852B2}"/>
    <cellStyle name="Normal 10 3 2 2 9" xfId="29763" xr:uid="{32EDE9CF-5E49-4FFA-B367-3DE8F070D727}"/>
    <cellStyle name="Normal 10 3 2 3" xfId="3186" xr:uid="{29A3774D-D3BB-4E18-9999-544B81035C0C}"/>
    <cellStyle name="Normal 10 3 2 3 2" xfId="4495" xr:uid="{130D2C8C-68ED-4206-98D5-4B4EB0004862}"/>
    <cellStyle name="Normal 10 3 2 3 2 2" xfId="9248" xr:uid="{61DCB1BA-7F96-4470-A920-B6C1C3C1C6C8}"/>
    <cellStyle name="Normal 10 3 2 3 2 2 2" xfId="29241" xr:uid="{2D67ECFC-F19C-4D35-9DF3-88CE4C1F2AFA}"/>
    <cellStyle name="Normal 10 3 2 3 2 2 2 2" xfId="55498" xr:uid="{94AE2578-BBFF-45DF-821B-0B854A50CE4C}"/>
    <cellStyle name="Normal 10 3 2 3 2 2 3" xfId="19628" xr:uid="{FA374452-22F9-45BE-A086-7A35E323012A}"/>
    <cellStyle name="Normal 10 3 2 3 2 2 3 2" xfId="46866" xr:uid="{383A2343-67B2-4754-9D42-5B7091C2AC87}"/>
    <cellStyle name="Normal 10 3 2 3 2 2 4" xfId="36616" xr:uid="{0F68017A-C592-4105-B2DD-D8A6549EB4DA}"/>
    <cellStyle name="Normal 10 3 2 3 2 3" xfId="12081" xr:uid="{81D7DA3F-0F21-46F0-8227-D44B0B1A192A}"/>
    <cellStyle name="Normal 10 3 2 3 2 3 2" xfId="22461" xr:uid="{E173984D-B6B9-4997-8D2F-6D6410CC0634}"/>
    <cellStyle name="Normal 10 3 2 3 2 3 2 2" xfId="49699" xr:uid="{74445923-2F16-4D13-A977-0E04AB794E9C}"/>
    <cellStyle name="Normal 10 3 2 3 2 3 3" xfId="39449" xr:uid="{947B3248-6250-47C1-B623-EB905A113A86}"/>
    <cellStyle name="Normal 10 3 2 3 2 4" xfId="24933" xr:uid="{9C99A302-8966-4FBC-9FF6-C970CB2F1A84}"/>
    <cellStyle name="Normal 10 3 2 3 2 4 2" xfId="51973" xr:uid="{1D1A1FF2-FFEF-4601-89BB-D6109339B9A3}"/>
    <cellStyle name="Normal 10 3 2 3 2 5" xfId="16795" xr:uid="{26FF24CF-88E4-4AAC-B0AC-BD43A19F25C2}"/>
    <cellStyle name="Normal 10 3 2 3 2 5 2" xfId="44033" xr:uid="{6CD56F6A-3F7A-4533-A0E6-855696B4AAEB}"/>
    <cellStyle name="Normal 10 3 2 3 2 6" xfId="32237" xr:uid="{D3518B84-518A-44C2-B154-E0A4F55ED1E4}"/>
    <cellStyle name="Normal 10 3 2 3 3" xfId="6225" xr:uid="{F7F86F58-F9BF-4296-B9E6-BA5A551CD00F}"/>
    <cellStyle name="Normal 10 3 2 3 3 2" xfId="28152" xr:uid="{9E9C9AFD-D1DD-4679-8F38-22B3909FBEE1}"/>
    <cellStyle name="Normal 10 3 2 3 3 2 2" xfId="54539" xr:uid="{717B5497-BAB9-436E-B96E-3A6BF2405308}"/>
    <cellStyle name="Normal 10 3 2 3 3 3" xfId="15794" xr:uid="{58487B36-189C-4527-8907-4D858A48D0A6}"/>
    <cellStyle name="Normal 10 3 2 3 3 3 2" xfId="43032" xr:uid="{7B484090-49B7-4555-B3BB-643A9F2BCFA8}"/>
    <cellStyle name="Normal 10 3 2 3 3 4" xfId="33593" xr:uid="{8C877BCD-498E-435F-AEAB-4FD8E1EF73BD}"/>
    <cellStyle name="Normal 10 3 2 3 4" xfId="8247" xr:uid="{34B6812C-DCC3-4DA8-8975-1620BF98A4D6}"/>
    <cellStyle name="Normal 10 3 2 3 4 2" xfId="18627" xr:uid="{968F6E52-6392-4ECE-BCF4-E571C81563CD}"/>
    <cellStyle name="Normal 10 3 2 3 4 2 2" xfId="45865" xr:uid="{5DC5E16D-E738-47A3-BBD8-A307AD5C4C44}"/>
    <cellStyle name="Normal 10 3 2 3 4 3" xfId="35615" xr:uid="{BC4D4417-2D62-4263-B964-A9C42141BD5B}"/>
    <cellStyle name="Normal 10 3 2 3 5" xfId="11080" xr:uid="{8D2BDF88-3C55-42FC-8BD2-A10BE0537CCA}"/>
    <cellStyle name="Normal 10 3 2 3 5 2" xfId="21460" xr:uid="{3AE52345-34C7-4C45-B978-6ED5CDC6359D}"/>
    <cellStyle name="Normal 10 3 2 3 5 2 2" xfId="48698" xr:uid="{5859DB13-E1A7-4ABD-B967-AB70E5EC3956}"/>
    <cellStyle name="Normal 10 3 2 3 5 3" xfId="38448" xr:uid="{9CF89032-CB23-4156-8E42-22960ED58C53}"/>
    <cellStyle name="Normal 10 3 2 3 6" xfId="25087" xr:uid="{D0B338FF-EC48-4807-B0B4-94725150FBD4}"/>
    <cellStyle name="Normal 10 3 2 3 6 2" xfId="52109" xr:uid="{75881ACB-D328-461D-9818-B87A645D4143}"/>
    <cellStyle name="Normal 10 3 2 3 7" xfId="13688" xr:uid="{9B647651-9FE1-4BCC-9531-C17396AC70F9}"/>
    <cellStyle name="Normal 10 3 2 3 7 2" xfId="40926" xr:uid="{0C41CDB3-15E3-4969-9F6A-B430B539E53E}"/>
    <cellStyle name="Normal 10 3 2 3 8" xfId="31236" xr:uid="{AFA651BA-F201-4B60-A07A-0B910C9322D5}"/>
    <cellStyle name="Normal 10 3 2 4" xfId="3184" xr:uid="{BFF35BB1-C3F2-437F-AA38-58A671C43D33}"/>
    <cellStyle name="Normal 10 3 2 4 2" xfId="6223" xr:uid="{EAA07227-43FC-492C-8F60-5413080CC38B}"/>
    <cellStyle name="Normal 10 3 2 4 2 2" xfId="26635" xr:uid="{DB744D84-8497-4A9E-8DD5-25D9A0211BA1}"/>
    <cellStyle name="Normal 10 3 2 4 2 2 2" xfId="53346" xr:uid="{4D4A7062-33C0-4A3C-84D0-FD23C5AB3DCF}"/>
    <cellStyle name="Normal 10 3 2 4 2 3" xfId="15792" xr:uid="{A35A7BCD-D07E-4E66-9616-31DF07749DCA}"/>
    <cellStyle name="Normal 10 3 2 4 2 3 2" xfId="43030" xr:uid="{3738096C-B19B-4CF9-A86D-495F6B0D19B6}"/>
    <cellStyle name="Normal 10 3 2 4 2 4" xfId="33591" xr:uid="{BB3F6EAA-14EA-4E57-A275-C7575E3A070F}"/>
    <cellStyle name="Normal 10 3 2 4 3" xfId="8245" xr:uid="{8C96E9FC-7208-4BA2-AA3D-10AF4C002984}"/>
    <cellStyle name="Normal 10 3 2 4 3 2" xfId="18625" xr:uid="{1D2F596F-3DEB-4305-87FA-0FA76EF40CCD}"/>
    <cellStyle name="Normal 10 3 2 4 3 2 2" xfId="45863" xr:uid="{D37E4F9D-F638-49E7-829A-F9E3629C614F}"/>
    <cellStyle name="Normal 10 3 2 4 3 3" xfId="35613" xr:uid="{B674FEDB-3802-4C28-8A11-9C4A44C39611}"/>
    <cellStyle name="Normal 10 3 2 4 4" xfId="11078" xr:uid="{042CBAD0-F3E2-49E3-9162-7B605442AB63}"/>
    <cellStyle name="Normal 10 3 2 4 4 2" xfId="21458" xr:uid="{5B97101E-CF8D-4A2D-9565-943C8738FADC}"/>
    <cellStyle name="Normal 10 3 2 4 4 2 2" xfId="48696" xr:uid="{B73D0DBD-F890-4031-9690-4023CCE50A79}"/>
    <cellStyle name="Normal 10 3 2 4 4 3" xfId="38446" xr:uid="{B494D76B-25F0-41DC-8BD9-B6ED7F5144E6}"/>
    <cellStyle name="Normal 10 3 2 4 5" xfId="23313" xr:uid="{7C0EE210-E7D2-4A74-94A0-A9D48A09C443}"/>
    <cellStyle name="Normal 10 3 2 4 5 2" xfId="50495" xr:uid="{93402F46-8D12-4C50-BEE3-CF5D3113A727}"/>
    <cellStyle name="Normal 10 3 2 4 6" xfId="13686" xr:uid="{CE1F3FBC-63F4-4211-9E30-49CE231A2093}"/>
    <cellStyle name="Normal 10 3 2 4 6 2" xfId="40924" xr:uid="{B0855CC4-396D-45DF-B1EA-5A6557FDB580}"/>
    <cellStyle name="Normal 10 3 2 4 7" xfId="31234" xr:uid="{21EF3395-4DE4-47A6-AE6E-332F9AC5AE3F}"/>
    <cellStyle name="Normal 10 3 2 5" xfId="2591" xr:uid="{86D357CF-13F6-4EDD-966D-AD420D9D5C78}"/>
    <cellStyle name="Normal 10 3 2 5 2" xfId="5846" xr:uid="{03AF3C53-2090-4BA4-BC88-3FE9F2FE1F6B}"/>
    <cellStyle name="Normal 10 3 2 5 2 2" xfId="28537" xr:uid="{6284CF00-084A-49AA-BE56-1637178E8864}"/>
    <cellStyle name="Normal 10 3 2 5 2 2 2" xfId="54844" xr:uid="{8BF95D9B-7259-49C6-BAAB-A1179851B9CA}"/>
    <cellStyle name="Normal 10 3 2 5 2 3" xfId="15244" xr:uid="{535A98D2-29B0-4F58-82E8-C69CB6919CC2}"/>
    <cellStyle name="Normal 10 3 2 5 2 3 2" xfId="42482" xr:uid="{C552213C-8861-48E4-AC8C-7EE645A83281}"/>
    <cellStyle name="Normal 10 3 2 5 2 4" xfId="33214" xr:uid="{67A1B613-FB3F-45F6-B0B6-699C8A5A2A96}"/>
    <cellStyle name="Normal 10 3 2 5 3" xfId="7697" xr:uid="{3A25CED9-98AD-4C01-B58A-EAC6462EA7B8}"/>
    <cellStyle name="Normal 10 3 2 5 3 2" xfId="18077" xr:uid="{1567F1DD-B4F1-409D-968D-F3603A7D7EC4}"/>
    <cellStyle name="Normal 10 3 2 5 3 2 2" xfId="45315" xr:uid="{9AD1A020-700F-48FC-8295-3C2B98DFC046}"/>
    <cellStyle name="Normal 10 3 2 5 3 3" xfId="35065" xr:uid="{3E5785BE-1FBF-471A-8805-636DEAF06380}"/>
    <cellStyle name="Normal 10 3 2 5 4" xfId="10530" xr:uid="{DFC6F70C-F271-440B-89D9-9D88AF777B0E}"/>
    <cellStyle name="Normal 10 3 2 5 4 2" xfId="20910" xr:uid="{2AC8C4A7-BBD0-465A-8B2F-66F48F36742C}"/>
    <cellStyle name="Normal 10 3 2 5 4 2 2" xfId="48148" xr:uid="{9AC5EEBA-7C46-4B1C-8B4F-C64ADC7EDA4D}"/>
    <cellStyle name="Normal 10 3 2 5 4 3" xfId="37898" xr:uid="{2A81D0EB-FE7C-4349-AE26-F8DAC8C28268}"/>
    <cellStyle name="Normal 10 3 2 5 5" xfId="24127" xr:uid="{B1428220-3413-423C-9A41-0DC12CCC7BFD}"/>
    <cellStyle name="Normal 10 3 2 5 5 2" xfId="51236" xr:uid="{3F77AD83-0FA6-409C-BA90-FD0221C1387B}"/>
    <cellStyle name="Normal 10 3 2 5 6" xfId="12960" xr:uid="{F27B46D6-C9BA-4C04-82FC-489576B9FD2C}"/>
    <cellStyle name="Normal 10 3 2 5 6 2" xfId="40198" xr:uid="{5B77C559-4CF8-4B4E-BDE0-DA2D279D2550}"/>
    <cellStyle name="Normal 10 3 2 5 7" xfId="30686" xr:uid="{54D1BC71-7FA0-47CB-A1DD-6A9C8C5F03EA}"/>
    <cellStyle name="Normal 10 3 2 6" xfId="2357" xr:uid="{0D077C8C-BD04-47BB-B0D8-A3F58DEF6E7B}"/>
    <cellStyle name="Normal 10 3 2 6 2" xfId="7465" xr:uid="{27EE312B-2A9E-4564-8352-1833EC4BD1B6}"/>
    <cellStyle name="Normal 10 3 2 6 2 2" xfId="17845" xr:uid="{929533A4-8EAB-4459-A012-B4008A13FD41}"/>
    <cellStyle name="Normal 10 3 2 6 2 2 2" xfId="45083" xr:uid="{69C4444E-1EF0-4372-B8AD-79B99B88DE68}"/>
    <cellStyle name="Normal 10 3 2 6 2 3" xfId="34833" xr:uid="{5DC47474-33D9-49BB-BDA5-A627B2F44D5D}"/>
    <cellStyle name="Normal 10 3 2 6 3" xfId="10298" xr:uid="{8C0BDCDB-66B2-43C6-B2FB-851C149841F7}"/>
    <cellStyle name="Normal 10 3 2 6 3 2" xfId="20678" xr:uid="{510C3356-7372-4169-B118-712718193AAF}"/>
    <cellStyle name="Normal 10 3 2 6 3 2 2" xfId="47916" xr:uid="{F0F6DD40-5D40-4DE4-927A-A266743BFEB6}"/>
    <cellStyle name="Normal 10 3 2 6 3 3" xfId="37666" xr:uid="{26A567FD-5A5B-43AA-B8B1-44D5298486A3}"/>
    <cellStyle name="Normal 10 3 2 6 4" xfId="24256" xr:uid="{2ABB26F2-C0DC-43F1-942D-B6E1C5B078F6}"/>
    <cellStyle name="Normal 10 3 2 6 4 2" xfId="51357" xr:uid="{80454C71-01DD-4AAB-B200-C0376241195F}"/>
    <cellStyle name="Normal 10 3 2 6 5" xfId="15012" xr:uid="{59694BB0-FDC2-4E79-A9D9-EB4CD401D129}"/>
    <cellStyle name="Normal 10 3 2 6 5 2" xfId="42250" xr:uid="{9E2EB039-3432-4D9F-9DD6-959B8FC65D4D}"/>
    <cellStyle name="Normal 10 3 2 6 6" xfId="30454" xr:uid="{59D3F1AE-2D2F-413F-80BD-C367BC515125}"/>
    <cellStyle name="Normal 10 3 2 7" xfId="3888" xr:uid="{CA86E236-59EB-4BCA-8D10-2B4542F975F4}"/>
    <cellStyle name="Normal 10 3 2 7 2" xfId="8702" xr:uid="{798CC21A-FC1C-4DA2-A4B5-246BF7E56F1C}"/>
    <cellStyle name="Normal 10 3 2 7 2 2" xfId="19082" xr:uid="{86C25210-35EA-4F9B-AC13-255E3E89D0FD}"/>
    <cellStyle name="Normal 10 3 2 7 2 2 2" xfId="46320" xr:uid="{42766465-9395-4E50-A157-147205B55C8B}"/>
    <cellStyle name="Normal 10 3 2 7 2 3" xfId="36070" xr:uid="{31724EFB-574C-4633-932E-0B78AA8BE907}"/>
    <cellStyle name="Normal 10 3 2 7 3" xfId="11535" xr:uid="{E628ABCB-B286-401D-97DC-74C4C13EBBC1}"/>
    <cellStyle name="Normal 10 3 2 7 3 2" xfId="21915" xr:uid="{28387464-FB38-4813-BA95-C9E98ACADE6C}"/>
    <cellStyle name="Normal 10 3 2 7 3 2 2" xfId="49153" xr:uid="{6DDFF9DD-C577-4328-A1A5-DE7DAD648743}"/>
    <cellStyle name="Normal 10 3 2 7 3 3" xfId="38903" xr:uid="{943B09FE-96B0-4D7C-859A-1EF2E4B7FA28}"/>
    <cellStyle name="Normal 10 3 2 7 4" xfId="16249" xr:uid="{96619A48-B64F-4F28-BA74-848EAF7B7F56}"/>
    <cellStyle name="Normal 10 3 2 7 4 2" xfId="43487" xr:uid="{D3C21F53-0CCC-4600-B5F2-D63213B558D4}"/>
    <cellStyle name="Normal 10 3 2 7 5" xfId="31691" xr:uid="{0E1D2448-4253-46FD-A0E6-DCEE9E3F2C47}"/>
    <cellStyle name="Normal 10 3 2 8" xfId="5025" xr:uid="{CD7A2D34-3659-4B11-BB79-1C3BC783FFDC}"/>
    <cellStyle name="Normal 10 3 2 8 2" xfId="14320" xr:uid="{C5BC2219-4BC8-4DEF-9F65-85DF68C1A0E3}"/>
    <cellStyle name="Normal 10 3 2 8 2 2" xfId="41558" xr:uid="{BFD3316F-5A6D-4B1E-897B-CFBC717E14A3}"/>
    <cellStyle name="Normal 10 3 2 8 3" xfId="32589" xr:uid="{7BA64D35-42EA-4B13-A246-4220920C36A7}"/>
    <cellStyle name="Normal 10 3 2 9" xfId="6773" xr:uid="{31550C58-06F8-43A6-9B02-2BE3A2CE98EF}"/>
    <cellStyle name="Normal 10 3 2 9 2" xfId="17153" xr:uid="{C0CFF833-6DD9-4331-B0B0-603C9752A44B}"/>
    <cellStyle name="Normal 10 3 2 9 2 2" xfId="44391" xr:uid="{62330329-FD58-429A-811C-AB5FC924F013}"/>
    <cellStyle name="Normal 10 3 2 9 3" xfId="34141" xr:uid="{E137D48F-A5B3-488E-BFAD-BB8FBC0A7AEE}"/>
    <cellStyle name="Normal 10 3 3" xfId="688" xr:uid="{5ED2ABE5-5E47-4A4B-817A-9D10F0D92F76}"/>
    <cellStyle name="Normal 10 3 3 10" xfId="24668" xr:uid="{4740AB96-DCFE-4F59-8A05-D9455784985F}"/>
    <cellStyle name="Normal 10 3 3 10 2" xfId="51732" xr:uid="{7A07BB2B-19BD-457A-B124-783463F4CD15}"/>
    <cellStyle name="Normal 10 3 3 11" xfId="12728" xr:uid="{202C18F9-CACF-4D81-9B07-45F80CBB25E3}"/>
    <cellStyle name="Normal 10 3 3 11 2" xfId="39966" xr:uid="{61127A78-4004-41FB-A143-D4E1A679F4CB}"/>
    <cellStyle name="Normal 10 3 3 12" xfId="29764" xr:uid="{799A35C6-D870-40A4-8520-FBC239F96B9B}"/>
    <cellStyle name="Normal 10 3 3 2" xfId="2760" xr:uid="{DDAD18D1-EB38-423A-B497-20C3ED3A778D}"/>
    <cellStyle name="Normal 10 3 3 2 2" xfId="3188" xr:uid="{AE32C510-410C-49E8-BAFA-2F786D71EC94}"/>
    <cellStyle name="Normal 10 3 3 2 2 2" xfId="6227" xr:uid="{6A299526-4678-445F-9493-CFA18BBB7984}"/>
    <cellStyle name="Normal 10 3 3 2 2 2 2" xfId="27581" xr:uid="{FC7FB079-006F-4D38-A75C-2DB96680C35B}"/>
    <cellStyle name="Normal 10 3 3 2 2 2 2 2" xfId="54083" xr:uid="{02D99A29-9F61-41DD-B553-1E354C347CB2}"/>
    <cellStyle name="Normal 10 3 3 2 2 2 3" xfId="15796" xr:uid="{927DF255-8EB0-4AE1-B17C-E01856AA7CA8}"/>
    <cellStyle name="Normal 10 3 3 2 2 2 3 2" xfId="43034" xr:uid="{28C7ED68-BB02-4975-B399-ACED99800DFF}"/>
    <cellStyle name="Normal 10 3 3 2 2 2 4" xfId="33595" xr:uid="{90139FC4-892F-4F89-8A52-5EADF4E76352}"/>
    <cellStyle name="Normal 10 3 3 2 2 3" xfId="8249" xr:uid="{5DBF59C0-BF10-4320-9D52-573E0D087239}"/>
    <cellStyle name="Normal 10 3 3 2 2 3 2" xfId="18629" xr:uid="{6DEC1646-41DF-44BE-A32C-C69346C25EED}"/>
    <cellStyle name="Normal 10 3 3 2 2 3 2 2" xfId="45867" xr:uid="{12DF960B-D3DF-48B6-B60E-21BEC0FE6364}"/>
    <cellStyle name="Normal 10 3 3 2 2 3 3" xfId="35617" xr:uid="{51799640-6415-4ED9-9D8C-72B25AD567F7}"/>
    <cellStyle name="Normal 10 3 3 2 2 4" xfId="11082" xr:uid="{78631AE2-C596-4CBA-9C40-A6CEBAF81449}"/>
    <cellStyle name="Normal 10 3 3 2 2 4 2" xfId="21462" xr:uid="{90250B2F-26DB-4AE1-A8FF-A5C5149EC3C2}"/>
    <cellStyle name="Normal 10 3 3 2 2 4 2 2" xfId="48700" xr:uid="{31EE19D9-219A-4956-8BBB-1C3BFFCBED0A}"/>
    <cellStyle name="Normal 10 3 3 2 2 4 3" xfId="38450" xr:uid="{43D854C2-D466-4802-8C6C-1DFA86AE267C}"/>
    <cellStyle name="Normal 10 3 3 2 2 5" xfId="25120" xr:uid="{5E16C24A-319B-4A8C-8D8A-139809DFAAE0}"/>
    <cellStyle name="Normal 10 3 3 2 2 5 2" xfId="52142" xr:uid="{0EFD2016-00B3-4396-8F26-9BD81A69990B}"/>
    <cellStyle name="Normal 10 3 3 2 2 6" xfId="13690" xr:uid="{D5E7C115-D214-471F-8DE5-8EF90E49D815}"/>
    <cellStyle name="Normal 10 3 3 2 2 6 2" xfId="40928" xr:uid="{75366BA8-B4FF-486A-B37D-7BA28CEC6840}"/>
    <cellStyle name="Normal 10 3 3 2 2 7" xfId="31238" xr:uid="{ABB7C7E0-39B0-460C-968C-10136FB2393F}"/>
    <cellStyle name="Normal 10 3 3 2 3" xfId="4338" xr:uid="{13548437-974A-4369-A7EA-AD141CC27A01}"/>
    <cellStyle name="Normal 10 3 3 2 3 2" xfId="9091" xr:uid="{676CB67E-A641-44F1-84CF-E28BB443F63A}"/>
    <cellStyle name="Normal 10 3 3 2 3 2 2" xfId="29134" xr:uid="{2751FE98-43BE-4AF3-AB6A-44F2A71D407D}"/>
    <cellStyle name="Normal 10 3 3 2 3 2 2 2" xfId="55391" xr:uid="{29C0E176-27F8-4A7E-AE37-828F48D380BD}"/>
    <cellStyle name="Normal 10 3 3 2 3 2 3" xfId="19471" xr:uid="{DEE6B8FA-0EA4-4BA8-91A8-04FCF9BC6C0F}"/>
    <cellStyle name="Normal 10 3 3 2 3 2 3 2" xfId="46709" xr:uid="{C377E203-192A-4A02-8FC5-AC7B1A348677}"/>
    <cellStyle name="Normal 10 3 3 2 3 2 4" xfId="36459" xr:uid="{FFE891F5-B56C-4120-847D-86677F0B5690}"/>
    <cellStyle name="Normal 10 3 3 2 3 3" xfId="11924" xr:uid="{080B7A4D-0870-4387-8DA2-AF233050F6D3}"/>
    <cellStyle name="Normal 10 3 3 2 3 3 2" xfId="22304" xr:uid="{98C687AD-6E0F-4F8A-80B3-9C559649742F}"/>
    <cellStyle name="Normal 10 3 3 2 3 3 2 2" xfId="49542" xr:uid="{432CBB39-7508-4315-8CDB-DF5DC31A27C6}"/>
    <cellStyle name="Normal 10 3 3 2 3 3 3" xfId="39292" xr:uid="{5431DB40-E0B7-444B-91A8-6F27940E1F92}"/>
    <cellStyle name="Normal 10 3 3 2 3 4" xfId="24242" xr:uid="{4B582817-0638-49DE-89E3-3E7E0737F64C}"/>
    <cellStyle name="Normal 10 3 3 2 3 4 2" xfId="51344" xr:uid="{73664B49-4032-4813-877A-F598988FED0F}"/>
    <cellStyle name="Normal 10 3 3 2 3 5" xfId="16638" xr:uid="{1BB91F3F-C03F-4174-8E25-FEA9FD7ED45A}"/>
    <cellStyle name="Normal 10 3 3 2 3 5 2" xfId="43876" xr:uid="{DB0244F9-2364-422A-9397-4E54AD206123}"/>
    <cellStyle name="Normal 10 3 3 2 3 6" xfId="32080" xr:uid="{35AA8C6D-934D-4011-BEA2-6FD7B24EC98C}"/>
    <cellStyle name="Normal 10 3 3 2 4" xfId="5959" xr:uid="{ADE29499-2507-41F9-A00B-F403D59E8E98}"/>
    <cellStyle name="Normal 10 3 3 2 4 2" xfId="28326" xr:uid="{B9FEB844-0AB5-4F97-9795-E5BEF2B3B5B5}"/>
    <cellStyle name="Normal 10 3 3 2 4 2 2" xfId="54673" xr:uid="{C64FF9F9-B32E-464E-B67A-27E021546D1C}"/>
    <cellStyle name="Normal 10 3 3 2 4 3" xfId="15412" xr:uid="{55DC4BE6-C936-494C-B8E8-91AB69C50FB3}"/>
    <cellStyle name="Normal 10 3 3 2 4 3 2" xfId="42650" xr:uid="{1DC8D5AC-AEFA-4A76-9DE1-22B44DCB26B1}"/>
    <cellStyle name="Normal 10 3 3 2 4 4" xfId="33327" xr:uid="{ACCEBBFC-B860-4F62-934A-055A95943A9F}"/>
    <cellStyle name="Normal 10 3 3 2 5" xfId="7865" xr:uid="{358E9648-9F5E-4878-81A1-55D08DB0578F}"/>
    <cellStyle name="Normal 10 3 3 2 5 2" xfId="18245" xr:uid="{D9D274FA-4220-4A23-8799-19BDB8D484BD}"/>
    <cellStyle name="Normal 10 3 3 2 5 2 2" xfId="45483" xr:uid="{157A0952-53A3-4989-B795-895B06FD8AB3}"/>
    <cellStyle name="Normal 10 3 3 2 5 3" xfId="35233" xr:uid="{6EB39277-9F30-416C-8572-8A597E80941B}"/>
    <cellStyle name="Normal 10 3 3 2 6" xfId="10698" xr:uid="{2B6909A9-139D-49FE-ADBB-2270CF6BFA35}"/>
    <cellStyle name="Normal 10 3 3 2 6 2" xfId="21078" xr:uid="{A2C6AC78-D571-4BAC-9A3F-2DAEEE8AF2B0}"/>
    <cellStyle name="Normal 10 3 3 2 6 2 2" xfId="48316" xr:uid="{2142F6BA-970F-4817-B212-B4525373CDF6}"/>
    <cellStyle name="Normal 10 3 3 2 6 3" xfId="38066" xr:uid="{9CD0038C-EAE2-4C18-9E5D-DD7558777E79}"/>
    <cellStyle name="Normal 10 3 3 2 7" xfId="24734" xr:uid="{1560C766-2494-4BBA-A6D7-5955DF86ADE0}"/>
    <cellStyle name="Normal 10 3 3 2 7 2" xfId="51789" xr:uid="{9AE56F80-2C6D-4CC2-80BA-E043E86CEF58}"/>
    <cellStyle name="Normal 10 3 3 2 8" xfId="13162" xr:uid="{DAE16F6E-2D51-45B5-B4F1-8D5EFD4F4BFD}"/>
    <cellStyle name="Normal 10 3 3 2 8 2" xfId="40400" xr:uid="{B8C71F71-1596-47FB-9386-E1F4CA2B1BD5}"/>
    <cellStyle name="Normal 10 3 3 2 9" xfId="30854" xr:uid="{E2745318-1FDA-493D-9178-44FF1E6A544B}"/>
    <cellStyle name="Normal 10 3 3 3" xfId="3189" xr:uid="{6B1CD8B1-7C37-4446-B367-16E3C6526103}"/>
    <cellStyle name="Normal 10 3 3 3 2" xfId="4496" xr:uid="{FFC3DBDE-82E0-4224-B2A8-BAD7577ADBFE}"/>
    <cellStyle name="Normal 10 3 3 3 2 2" xfId="9249" xr:uid="{314825CC-8A8F-453A-A9AE-5C6E1A250625}"/>
    <cellStyle name="Normal 10 3 3 3 2 2 2" xfId="29242" xr:uid="{BAC7AADD-8551-465D-B496-7E9E5E9A1880}"/>
    <cellStyle name="Normal 10 3 3 3 2 2 2 2" xfId="55499" xr:uid="{20529162-A22E-43C3-9C19-9A17C3625048}"/>
    <cellStyle name="Normal 10 3 3 3 2 2 3" xfId="19629" xr:uid="{3A9F8134-5D7C-4F92-B29E-1F525094F040}"/>
    <cellStyle name="Normal 10 3 3 3 2 2 3 2" xfId="46867" xr:uid="{45F423D6-07F3-4800-813B-EF030D497FC0}"/>
    <cellStyle name="Normal 10 3 3 3 2 2 4" xfId="36617" xr:uid="{E631D730-D70A-4A30-9B61-33BAB52F55F0}"/>
    <cellStyle name="Normal 10 3 3 3 2 3" xfId="12082" xr:uid="{45BD4B5C-8CC5-4570-A290-767E2759ECF8}"/>
    <cellStyle name="Normal 10 3 3 3 2 3 2" xfId="22462" xr:uid="{587773BC-BF9C-4B7C-8FBD-36343FEE3B8C}"/>
    <cellStyle name="Normal 10 3 3 3 2 3 2 2" xfId="49700" xr:uid="{EDA60DF4-B137-4252-80CB-B8A4F7CBD8ED}"/>
    <cellStyle name="Normal 10 3 3 3 2 3 3" xfId="39450" xr:uid="{DBDCFEB8-5143-413E-B9AB-D7AB80DDBB69}"/>
    <cellStyle name="Normal 10 3 3 3 2 4" xfId="25721" xr:uid="{0AF8F9C0-24A7-408D-92AF-813155FD63B3}"/>
    <cellStyle name="Normal 10 3 3 3 2 4 2" xfId="52681" xr:uid="{0BE38FFE-82D0-442D-8CDC-0DC39A28CCE7}"/>
    <cellStyle name="Normal 10 3 3 3 2 5" xfId="16796" xr:uid="{F0ADA12C-F924-400F-A51C-FFA0B05FD34A}"/>
    <cellStyle name="Normal 10 3 3 3 2 5 2" xfId="44034" xr:uid="{70E1CFD8-9443-4BA9-85AD-6C4F37C65B91}"/>
    <cellStyle name="Normal 10 3 3 3 2 6" xfId="32238" xr:uid="{41857DD3-88E9-4B45-8EF0-E80CC906E6EC}"/>
    <cellStyle name="Normal 10 3 3 3 3" xfId="6228" xr:uid="{E8F2DC2C-C613-4763-B812-2143E373C4BE}"/>
    <cellStyle name="Normal 10 3 3 3 3 2" xfId="26888" xr:uid="{810E7FA5-D2F4-4875-AEB5-77E86EC82EC4}"/>
    <cellStyle name="Normal 10 3 3 3 3 2 2" xfId="53551" xr:uid="{3F10617B-1513-41A0-B87B-B69EC66FB0E1}"/>
    <cellStyle name="Normal 10 3 3 3 3 3" xfId="15797" xr:uid="{E5496D5C-D9FA-49D9-BE56-6A3556238503}"/>
    <cellStyle name="Normal 10 3 3 3 3 3 2" xfId="43035" xr:uid="{734C838C-BA4E-4579-811D-657C62256D41}"/>
    <cellStyle name="Normal 10 3 3 3 3 4" xfId="33596" xr:uid="{EAFAF4EF-7FF3-4BDE-860E-C5EEC325F920}"/>
    <cellStyle name="Normal 10 3 3 3 4" xfId="8250" xr:uid="{D8E26220-0D92-439F-89AE-29229F68CB7E}"/>
    <cellStyle name="Normal 10 3 3 3 4 2" xfId="18630" xr:uid="{02BD20E8-37DD-4E9B-ABDE-5FF617EBC352}"/>
    <cellStyle name="Normal 10 3 3 3 4 2 2" xfId="45868" xr:uid="{47C22838-B10F-4881-9B02-7D07C9DC44DC}"/>
    <cellStyle name="Normal 10 3 3 3 4 3" xfId="35618" xr:uid="{898CCBCC-EAEA-493E-BFFA-59232E7B127A}"/>
    <cellStyle name="Normal 10 3 3 3 5" xfId="11083" xr:uid="{DC4108B4-B69D-4E9E-951F-F59316BF6E81}"/>
    <cellStyle name="Normal 10 3 3 3 5 2" xfId="21463" xr:uid="{35781A7C-F4B2-4C0A-B791-E9E5692C333F}"/>
    <cellStyle name="Normal 10 3 3 3 5 2 2" xfId="48701" xr:uid="{B0611C51-8BA9-47E7-A805-3334710858D7}"/>
    <cellStyle name="Normal 10 3 3 3 5 3" xfId="38451" xr:uid="{5F06BCCA-8737-44E1-8B12-A64606CE20B2}"/>
    <cellStyle name="Normal 10 3 3 3 6" xfId="23061" xr:uid="{C86AD577-01DF-48E8-BC9D-30C658AC5C21}"/>
    <cellStyle name="Normal 10 3 3 3 6 2" xfId="50267" xr:uid="{6AC273FF-912A-44B4-9172-B32E7DDC76B2}"/>
    <cellStyle name="Normal 10 3 3 3 7" xfId="13691" xr:uid="{E32C659B-6449-49BA-AE28-6DA7A358D671}"/>
    <cellStyle name="Normal 10 3 3 3 7 2" xfId="40929" xr:uid="{5BFAE9A0-DEF5-4EA1-ADE8-B0565A34FDD3}"/>
    <cellStyle name="Normal 10 3 3 3 8" xfId="31239" xr:uid="{F0253015-2560-4BC2-9A2D-46910A6E1ECA}"/>
    <cellStyle name="Normal 10 3 3 4" xfId="3187" xr:uid="{A3AA3EBC-AA44-4015-8925-CC10F58FC5D3}"/>
    <cellStyle name="Normal 10 3 3 4 2" xfId="6226" xr:uid="{479A170E-F618-4114-988F-42529D7C5E43}"/>
    <cellStyle name="Normal 10 3 3 4 2 2" xfId="27883" xr:uid="{1EB418B8-540B-4932-A8E3-C39FF8DE2C1E}"/>
    <cellStyle name="Normal 10 3 3 4 2 2 2" xfId="54333" xr:uid="{36064AF3-67B7-4764-8905-FF5134A65B86}"/>
    <cellStyle name="Normal 10 3 3 4 2 3" xfId="15795" xr:uid="{5E85CF8A-12EF-4134-9868-7A7917238450}"/>
    <cellStyle name="Normal 10 3 3 4 2 3 2" xfId="43033" xr:uid="{0982F42E-93BB-4BFF-A7C0-BD07B10F2F1F}"/>
    <cellStyle name="Normal 10 3 3 4 2 4" xfId="33594" xr:uid="{99A9174B-2723-4092-A7CE-DFA392C815DD}"/>
    <cellStyle name="Normal 10 3 3 4 3" xfId="8248" xr:uid="{0279B692-8B1F-477C-A9B5-DD21C63C31B9}"/>
    <cellStyle name="Normal 10 3 3 4 3 2" xfId="18628" xr:uid="{3C4F9B5F-B197-4C87-83F8-61B99D517BA4}"/>
    <cellStyle name="Normal 10 3 3 4 3 2 2" xfId="45866" xr:uid="{4D0F2786-73C5-4DC8-94CD-D0942EFB212F}"/>
    <cellStyle name="Normal 10 3 3 4 3 3" xfId="35616" xr:uid="{3643FFAD-7E94-46B9-B99E-9BD201782FBD}"/>
    <cellStyle name="Normal 10 3 3 4 4" xfId="11081" xr:uid="{464BF57C-37F3-4BCD-A51F-EFA8880DFDE7}"/>
    <cellStyle name="Normal 10 3 3 4 4 2" xfId="21461" xr:uid="{9EF9C9AD-576D-4C9F-8B75-278DC7F2AA47}"/>
    <cellStyle name="Normal 10 3 3 4 4 2 2" xfId="48699" xr:uid="{D2D9059B-99A7-4ECC-9C19-C1FD887BBAEA}"/>
    <cellStyle name="Normal 10 3 3 4 4 3" xfId="38449" xr:uid="{F7F219EF-D8FB-42DE-A78F-53DA9A3E1EDE}"/>
    <cellStyle name="Normal 10 3 3 4 5" xfId="23508" xr:uid="{6E32AEC2-23B7-4150-8656-2E9A9B0D2E59}"/>
    <cellStyle name="Normal 10 3 3 4 5 2" xfId="50679" xr:uid="{FD0A4A2B-F4FA-4E7E-998D-CF82170707A6}"/>
    <cellStyle name="Normal 10 3 3 4 6" xfId="13689" xr:uid="{715D27FA-FBA8-4AC2-8D6D-0C9CCC3DDF84}"/>
    <cellStyle name="Normal 10 3 3 4 6 2" xfId="40927" xr:uid="{28BFF9DA-8FC4-4AA5-9CC0-785A88A7D787}"/>
    <cellStyle name="Normal 10 3 3 4 7" xfId="31237" xr:uid="{222E6419-AB51-4581-B27A-3F45B3F34EC0}"/>
    <cellStyle name="Normal 10 3 3 5" xfId="2693" xr:uid="{C96C3F4E-F2AC-4F7A-8212-4C81EA4FB985}"/>
    <cellStyle name="Normal 10 3 3 5 2" xfId="5936" xr:uid="{B1D1A6FC-374D-4017-8520-92B350013199}"/>
    <cellStyle name="Normal 10 3 3 5 2 2" xfId="28063" xr:uid="{6C8944EF-492C-426A-B648-6DBD4C7C45D8}"/>
    <cellStyle name="Normal 10 3 3 5 2 2 2" xfId="54472" xr:uid="{D1DCF9C1-659E-4AFB-AE18-A58330F8C8F3}"/>
    <cellStyle name="Normal 10 3 3 5 2 3" xfId="15346" xr:uid="{A5E9F410-38FA-413B-A5F5-2AC608DD8BF6}"/>
    <cellStyle name="Normal 10 3 3 5 2 3 2" xfId="42584" xr:uid="{4738008B-4EC1-4EA1-8E0F-C9E1EEB8D875}"/>
    <cellStyle name="Normal 10 3 3 5 2 4" xfId="33304" xr:uid="{7E7BE4EF-4D2C-4D28-B758-285C97FC23F0}"/>
    <cellStyle name="Normal 10 3 3 5 3" xfId="7799" xr:uid="{D112F5CB-200A-4491-93E4-64FD55B82284}"/>
    <cellStyle name="Normal 10 3 3 5 3 2" xfId="18179" xr:uid="{DD6C6DDB-484A-40FF-8B62-672B24A45232}"/>
    <cellStyle name="Normal 10 3 3 5 3 2 2" xfId="45417" xr:uid="{560981E5-BB9A-4636-BC6A-5B2A9A5CF618}"/>
    <cellStyle name="Normal 10 3 3 5 3 3" xfId="35167" xr:uid="{280B02CA-91B3-4E9C-872A-8DC86E353B34}"/>
    <cellStyle name="Normal 10 3 3 5 4" xfId="10632" xr:uid="{4193E4F0-6549-48E3-926C-BD3DF7A062FB}"/>
    <cellStyle name="Normal 10 3 3 5 4 2" xfId="21012" xr:uid="{C2322282-DCED-4E17-9D30-2F3D82BB83F6}"/>
    <cellStyle name="Normal 10 3 3 5 4 2 2" xfId="48250" xr:uid="{629454F4-313E-42B1-AD4D-E0ABFA43FE2B}"/>
    <cellStyle name="Normal 10 3 3 5 4 3" xfId="38000" xr:uid="{60D1A968-F218-462A-85F5-10037D0663F3}"/>
    <cellStyle name="Normal 10 3 3 5 5" xfId="24296" xr:uid="{2E012BF6-32EE-4755-A600-7C1E98BEA869}"/>
    <cellStyle name="Normal 10 3 3 5 5 2" xfId="51390" xr:uid="{CAD8B881-D7C0-4570-B932-EDA22F7B0153}"/>
    <cellStyle name="Normal 10 3 3 5 6" xfId="13063" xr:uid="{5C56D63D-C4EC-44DA-B8BF-72455DBA18CB}"/>
    <cellStyle name="Normal 10 3 3 5 6 2" xfId="40301" xr:uid="{5E875E79-EF4E-43B7-B6E7-EAD5AC88B446}"/>
    <cellStyle name="Normal 10 3 3 5 7" xfId="30788" xr:uid="{64556056-72EA-49CD-8CDF-93A05AA23C7C}"/>
    <cellStyle name="Normal 10 3 3 6" xfId="4199" xr:uid="{D535D1B4-DBA6-4160-8C0A-AAC2A7093792}"/>
    <cellStyle name="Normal 10 3 3 6 2" xfId="8952" xr:uid="{69EDAE01-F864-4657-8E2A-805435A4B271}"/>
    <cellStyle name="Normal 10 3 3 6 2 2" xfId="19332" xr:uid="{8BB8ACF7-BD85-4E0F-BBDE-BB5AAC7F6D4C}"/>
    <cellStyle name="Normal 10 3 3 6 2 2 2" xfId="46570" xr:uid="{29DB662E-A04F-4CBE-B1EC-CDF1E8DAA7EF}"/>
    <cellStyle name="Normal 10 3 3 6 2 3" xfId="36320" xr:uid="{8D47A115-504A-4323-83F5-7D289D095D36}"/>
    <cellStyle name="Normal 10 3 3 6 3" xfId="11785" xr:uid="{39642610-2F6F-4944-A5D2-E199DE37D7DA}"/>
    <cellStyle name="Normal 10 3 3 6 3 2" xfId="22165" xr:uid="{821BF51A-BAC8-4034-AECA-1F2FB87F8DD3}"/>
    <cellStyle name="Normal 10 3 3 6 3 2 2" xfId="49403" xr:uid="{9FA6389A-2C3F-4CE0-9C8A-FBFB651EE915}"/>
    <cellStyle name="Normal 10 3 3 6 3 3" xfId="39153" xr:uid="{F3E7F436-30AE-4659-96A7-AEA98D6E3B6A}"/>
    <cellStyle name="Normal 10 3 3 6 4" xfId="24904" xr:uid="{F0BD073E-D2DE-47A4-A7A2-D660F9A9513A}"/>
    <cellStyle name="Normal 10 3 3 6 4 2" xfId="51946" xr:uid="{DFC215FD-1DC5-4010-8C5B-9973038368F9}"/>
    <cellStyle name="Normal 10 3 3 6 5" xfId="16499" xr:uid="{2C40BBA9-5E75-434D-B4B4-5043B811CAFB}"/>
    <cellStyle name="Normal 10 3 3 6 5 2" xfId="43737" xr:uid="{B59B99A6-EA3E-4374-A9EB-D21218A63C27}"/>
    <cellStyle name="Normal 10 3 3 6 6" xfId="31941" xr:uid="{9E9ED9D4-D71C-46D9-9F0C-67D3CE919EEB}"/>
    <cellStyle name="Normal 10 3 3 7" xfId="5027" xr:uid="{A00EB2E9-0093-46B7-967C-EF42C53C10CD}"/>
    <cellStyle name="Normal 10 3 3 7 2" xfId="14322" xr:uid="{9EEF2FE0-A9A2-4019-8AE3-CF0EDE4CEF54}"/>
    <cellStyle name="Normal 10 3 3 7 2 2" xfId="41560" xr:uid="{461D0193-6841-443A-AC48-F7E168768837}"/>
    <cellStyle name="Normal 10 3 3 7 3" xfId="32591" xr:uid="{2928CC78-34E2-418A-A803-831215D4B5A1}"/>
    <cellStyle name="Normal 10 3 3 8" xfId="6775" xr:uid="{5CF49838-C800-4263-8D89-C80CB462D679}"/>
    <cellStyle name="Normal 10 3 3 8 2" xfId="17155" xr:uid="{4A558A58-CC59-4F34-85F7-718E2075394D}"/>
    <cellStyle name="Normal 10 3 3 8 2 2" xfId="44393" xr:uid="{255D3D78-F58F-441F-B08B-6AEEC480E95D}"/>
    <cellStyle name="Normal 10 3 3 8 3" xfId="34143" xr:uid="{E7FE9E13-1F23-421C-8F54-F307C9703F1F}"/>
    <cellStyle name="Normal 10 3 3 9" xfId="9608" xr:uid="{DA1BA001-BD64-4FF7-A8F3-663830EB385F}"/>
    <cellStyle name="Normal 10 3 3 9 2" xfId="19988" xr:uid="{4A3792D3-3BDF-4957-91EF-356E9B04061B}"/>
    <cellStyle name="Normal 10 3 3 9 2 2" xfId="47226" xr:uid="{61218B05-744F-48A5-A635-0353BCC46BE2}"/>
    <cellStyle name="Normal 10 3 3 9 3" xfId="36976" xr:uid="{6E3C28F3-BFE0-4030-B904-5C72B560B07B}"/>
    <cellStyle name="Normal 10 3 4" xfId="689" xr:uid="{AD5CAE4F-4224-4219-A0E5-9D453559FAAB}"/>
    <cellStyle name="Normal 10 3 4 2" xfId="3190" xr:uid="{F4A48425-BCDF-4C07-B58B-ECD10B6D6826}"/>
    <cellStyle name="Normal 10 3 4 2 2" xfId="6229" xr:uid="{7D55BBD4-863A-47DC-B8FD-F770096F5719}"/>
    <cellStyle name="Normal 10 3 4 2 2 2" xfId="26112" xr:uid="{EF71D124-0944-4745-823D-DF2086F9B70A}"/>
    <cellStyle name="Normal 10 3 4 2 2 2 2" xfId="52953" xr:uid="{BFCEDE9C-D08F-4A4F-84D4-3354F09D1D53}"/>
    <cellStyle name="Normal 10 3 4 2 2 3" xfId="15798" xr:uid="{C4260344-696F-415C-B517-7E49D13DAEC3}"/>
    <cellStyle name="Normal 10 3 4 2 2 3 2" xfId="43036" xr:uid="{ADDC10DF-370F-4425-91A0-4DFABADEEA9F}"/>
    <cellStyle name="Normal 10 3 4 2 2 4" xfId="33597" xr:uid="{A4E53011-9524-4167-8BC5-4077BD4D7041}"/>
    <cellStyle name="Normal 10 3 4 2 3" xfId="8251" xr:uid="{E1637B43-2C50-4A25-8746-8FE801203F00}"/>
    <cellStyle name="Normal 10 3 4 2 3 2" xfId="18631" xr:uid="{209B3BB0-04BA-483F-BBF4-F2CE9FDD4745}"/>
    <cellStyle name="Normal 10 3 4 2 3 2 2" xfId="45869" xr:uid="{CA51A04B-7D30-4BAE-9901-68986AC4B95D}"/>
    <cellStyle name="Normal 10 3 4 2 3 3" xfId="35619" xr:uid="{CB2A73DD-F9F0-47FA-814C-B7A3DBF447D0}"/>
    <cellStyle name="Normal 10 3 4 2 4" xfId="11084" xr:uid="{5E78B1AB-7E6F-4057-843D-0D1E2C4D58B7}"/>
    <cellStyle name="Normal 10 3 4 2 4 2" xfId="21464" xr:uid="{528F4023-C4CF-42C0-9F78-2DF36688449C}"/>
    <cellStyle name="Normal 10 3 4 2 4 2 2" xfId="48702" xr:uid="{2E271F91-5D92-4C65-B9A4-B033D693EDEC}"/>
    <cellStyle name="Normal 10 3 4 2 4 3" xfId="38452" xr:uid="{BB8ED638-CC98-4F76-A181-25F1F089E28B}"/>
    <cellStyle name="Normal 10 3 4 2 5" xfId="23041" xr:uid="{2EF4EDD2-B569-4E1A-AD2D-E2A4C7704279}"/>
    <cellStyle name="Normal 10 3 4 2 5 2" xfId="50249" xr:uid="{97C11A8C-6EDC-4688-9340-27E27D7DDB34}"/>
    <cellStyle name="Normal 10 3 4 2 6" xfId="13692" xr:uid="{FF6456D3-B63F-4E49-81F7-C6F3EC232E91}"/>
    <cellStyle name="Normal 10 3 4 2 6 2" xfId="40930" xr:uid="{8BCA5A58-FDBB-4612-830C-F0EEA6E67A28}"/>
    <cellStyle name="Normal 10 3 4 2 7" xfId="31240" xr:uid="{A1C07946-0EE6-4FFD-85D4-3008EFE49B4A}"/>
    <cellStyle name="Normal 10 3 4 3" xfId="4336" xr:uid="{375773BA-9EB0-4346-86D8-D00DC0C8F5FE}"/>
    <cellStyle name="Normal 10 3 4 3 2" xfId="9089" xr:uid="{8B96A40D-34D3-4153-B48F-29B6157ED2B0}"/>
    <cellStyle name="Normal 10 3 4 3 2 2" xfId="29132" xr:uid="{6D29C95A-5392-4BA4-911D-10CCA5D2C9CF}"/>
    <cellStyle name="Normal 10 3 4 3 2 2 2" xfId="55389" xr:uid="{708F5527-8017-4C7C-866C-B4EFD63A17A6}"/>
    <cellStyle name="Normal 10 3 4 3 2 3" xfId="19469" xr:uid="{BDCD83DF-F89D-45E0-8E9F-F94CD0FEFBE4}"/>
    <cellStyle name="Normal 10 3 4 3 2 3 2" xfId="46707" xr:uid="{00634BCE-9107-49F8-B546-402288763B9D}"/>
    <cellStyle name="Normal 10 3 4 3 2 4" xfId="36457" xr:uid="{074CB26E-7ED8-4D9E-BFA6-ED354E63C591}"/>
    <cellStyle name="Normal 10 3 4 3 3" xfId="11922" xr:uid="{77C8DD6C-8591-45D4-81CE-89BC4E9981A4}"/>
    <cellStyle name="Normal 10 3 4 3 3 2" xfId="22302" xr:uid="{B4F0290E-B393-4FD0-8A94-9A63918D323C}"/>
    <cellStyle name="Normal 10 3 4 3 3 2 2" xfId="49540" xr:uid="{34ACEAED-051A-4BC6-9466-5E5C48F11B28}"/>
    <cellStyle name="Normal 10 3 4 3 3 3" xfId="39290" xr:uid="{D4F19608-806F-481C-8717-BD2D2DF5FA65}"/>
    <cellStyle name="Normal 10 3 4 3 4" xfId="24874" xr:uid="{BF115136-09E4-48EE-87EA-01DC709BE940}"/>
    <cellStyle name="Normal 10 3 4 3 4 2" xfId="51917" xr:uid="{A0140119-1172-455E-AA29-A576923ADED7}"/>
    <cellStyle name="Normal 10 3 4 3 5" xfId="16636" xr:uid="{F62050F1-B1FD-4A4C-A827-175B880254E1}"/>
    <cellStyle name="Normal 10 3 4 3 5 2" xfId="43874" xr:uid="{F2E1463F-250F-4378-B3BE-331A81D477A7}"/>
    <cellStyle name="Normal 10 3 4 3 6" xfId="32078" xr:uid="{A66BA031-CB1F-4DFE-9036-A7F15E3F5001}"/>
    <cellStyle name="Normal 10 3 4 4" xfId="5028" xr:uid="{813A4E27-5C28-40DD-AE09-F87040A377C1}"/>
    <cellStyle name="Normal 10 3 4 4 2" xfId="27744" xr:uid="{51446632-2345-4558-8380-149ADFE6998C}"/>
    <cellStyle name="Normal 10 3 4 4 2 2" xfId="54216" xr:uid="{050B74B1-98E1-4A95-B1B3-C9D92BAA6562}"/>
    <cellStyle name="Normal 10 3 4 4 3" xfId="14323" xr:uid="{65086144-0FD1-4CA8-ACBC-4FC6B052C619}"/>
    <cellStyle name="Normal 10 3 4 4 3 2" xfId="41561" xr:uid="{03C5C225-5611-4D65-94BD-D8C895A0A456}"/>
    <cellStyle name="Normal 10 3 4 4 4" xfId="32592" xr:uid="{BBE607BD-7AE3-4469-8359-EA71C4C5B08B}"/>
    <cellStyle name="Normal 10 3 4 5" xfId="6776" xr:uid="{9B18049D-9D31-4654-9BA7-C08C6A1FE1B4}"/>
    <cellStyle name="Normal 10 3 4 5 2" xfId="17156" xr:uid="{6AEB0C59-93C9-4195-A7D9-BD57D647BB55}"/>
    <cellStyle name="Normal 10 3 4 5 2 2" xfId="44394" xr:uid="{6DF7F0BD-29A4-4271-8EB7-F45622697179}"/>
    <cellStyle name="Normal 10 3 4 5 3" xfId="34144" xr:uid="{2F69EC30-E36E-4477-86E8-6051FBA316DE}"/>
    <cellStyle name="Normal 10 3 4 6" xfId="9609" xr:uid="{4C114C98-137E-4F64-88C2-709D530CCAE0}"/>
    <cellStyle name="Normal 10 3 4 6 2" xfId="19989" xr:uid="{0E4AFA14-AE7A-434D-B11C-C285B22D6BE2}"/>
    <cellStyle name="Normal 10 3 4 6 2 2" xfId="47227" xr:uid="{3091F2F0-96CB-4FDF-A020-3F278BE571FF}"/>
    <cellStyle name="Normal 10 3 4 6 3" xfId="36977" xr:uid="{6415C9CB-7810-4D36-AC99-1A3178CC44F7}"/>
    <cellStyle name="Normal 10 3 4 7" xfId="25294" xr:uid="{34BDD6F5-07B4-42D4-B4C9-A6A6A7D952F9}"/>
    <cellStyle name="Normal 10 3 4 7 2" xfId="52303" xr:uid="{B6EAEFC9-9E4F-40A4-AC2E-CEDC9C900264}"/>
    <cellStyle name="Normal 10 3 4 8" xfId="13160" xr:uid="{50334FD0-7167-4699-9A83-C38C74F8C5CD}"/>
    <cellStyle name="Normal 10 3 4 8 2" xfId="40398" xr:uid="{458E7AD9-6833-4C45-847E-0A8FA093FF99}"/>
    <cellStyle name="Normal 10 3 4 9" xfId="29765" xr:uid="{190E40A9-624E-4FBC-ADEB-8F357D66276D}"/>
    <cellStyle name="Normal 10 3 5" xfId="3191" xr:uid="{8254897F-46AF-471C-B6B8-3939625E03C9}"/>
    <cellStyle name="Normal 10 3 5 2" xfId="4497" xr:uid="{1754D64E-5410-4F87-A736-612E7854E2DA}"/>
    <cellStyle name="Normal 10 3 5 2 2" xfId="9250" xr:uid="{49E13A8C-0FA1-4D5A-BD2D-23317828D577}"/>
    <cellStyle name="Normal 10 3 5 2 2 2" xfId="29243" xr:uid="{8441A349-3F43-495F-B285-EBC384689387}"/>
    <cellStyle name="Normal 10 3 5 2 2 2 2" xfId="55500" xr:uid="{46B96AEB-0CC3-4A56-8D5F-3E2B48133359}"/>
    <cellStyle name="Normal 10 3 5 2 2 3" xfId="19630" xr:uid="{10BDFBC7-0A43-4394-AF5A-272F7223F77F}"/>
    <cellStyle name="Normal 10 3 5 2 2 3 2" xfId="46868" xr:uid="{B9AC43A6-E6E8-4F89-8AFF-61E68159D3B9}"/>
    <cellStyle name="Normal 10 3 5 2 2 4" xfId="36618" xr:uid="{0B225BDC-EDF3-42AE-92CC-7981D244BEFD}"/>
    <cellStyle name="Normal 10 3 5 2 3" xfId="12083" xr:uid="{162F983D-EA19-4284-BE7A-AD7ED0A0D494}"/>
    <cellStyle name="Normal 10 3 5 2 3 2" xfId="22463" xr:uid="{7F2D3011-2370-45C1-AF1F-3342349F6A56}"/>
    <cellStyle name="Normal 10 3 5 2 3 2 2" xfId="49701" xr:uid="{AF12675E-6B84-4B01-9B76-ED67EDA29013}"/>
    <cellStyle name="Normal 10 3 5 2 3 3" xfId="39451" xr:uid="{87084D97-6601-40E9-9762-E7FBBC1585FA}"/>
    <cellStyle name="Normal 10 3 5 2 4" xfId="22950" xr:uid="{5CE001ED-AAFF-4155-BCDD-1AE4543B6232}"/>
    <cellStyle name="Normal 10 3 5 2 4 2" xfId="50163" xr:uid="{F0244380-D660-46E4-9F44-5C68F1F9BAFE}"/>
    <cellStyle name="Normal 10 3 5 2 5" xfId="16797" xr:uid="{EA9BE51C-4586-48E8-866A-25929A8CC4F1}"/>
    <cellStyle name="Normal 10 3 5 2 5 2" xfId="44035" xr:uid="{CA9E04D8-4992-4715-AA7C-B2BF70FA43D2}"/>
    <cellStyle name="Normal 10 3 5 2 6" xfId="32239" xr:uid="{7A0D55EF-909D-4A1F-BAED-8AB84B75DAAE}"/>
    <cellStyle name="Normal 10 3 5 3" xfId="6230" xr:uid="{9E09AA04-623A-44A9-9E65-4F5B00947B82}"/>
    <cellStyle name="Normal 10 3 5 3 2" xfId="28392" xr:uid="{7B7EB99E-2A2F-46A5-80F1-CBC8E1D83F6F}"/>
    <cellStyle name="Normal 10 3 5 3 2 2" xfId="54731" xr:uid="{90052285-BA7D-4F79-B1D8-C29068969B00}"/>
    <cellStyle name="Normal 10 3 5 3 3" xfId="15799" xr:uid="{88903AEE-34F3-48EA-A4F3-B8ABDB8F3976}"/>
    <cellStyle name="Normal 10 3 5 3 3 2" xfId="43037" xr:uid="{A16E41EA-DE92-48DE-A0D4-A1A8A0C80876}"/>
    <cellStyle name="Normal 10 3 5 3 4" xfId="33598" xr:uid="{93B93A0A-3D5B-4315-82F1-1CE922125094}"/>
    <cellStyle name="Normal 10 3 5 4" xfId="8252" xr:uid="{3CF47B75-0FAC-4606-A5B4-A41FBD6A9CFA}"/>
    <cellStyle name="Normal 10 3 5 4 2" xfId="18632" xr:uid="{4F69D874-4CDE-4B95-8A1A-4522BD1E94D0}"/>
    <cellStyle name="Normal 10 3 5 4 2 2" xfId="45870" xr:uid="{0338E1B4-7E21-4602-BBC8-C63793BF61AA}"/>
    <cellStyle name="Normal 10 3 5 4 3" xfId="35620" xr:uid="{779E825F-80CA-419D-A556-F8CB8F1DCF31}"/>
    <cellStyle name="Normal 10 3 5 5" xfId="11085" xr:uid="{FFB76939-6EB2-4109-813E-EB00F8BF3432}"/>
    <cellStyle name="Normal 10 3 5 5 2" xfId="21465" xr:uid="{243BAA1D-728C-4EA6-8D16-9BC595C3A31A}"/>
    <cellStyle name="Normal 10 3 5 5 2 2" xfId="48703" xr:uid="{F13D6E2E-3942-443D-9A81-F2DA41FA8DC2}"/>
    <cellStyle name="Normal 10 3 5 5 3" xfId="38453" xr:uid="{36300B10-603C-43B1-873C-6C165407C235}"/>
    <cellStyle name="Normal 10 3 5 6" xfId="23842" xr:uid="{3B2B3F66-F24F-49EF-B530-46B9FC8A309D}"/>
    <cellStyle name="Normal 10 3 5 6 2" xfId="50977" xr:uid="{4EDA53D1-AADB-4335-BE9B-D532ED6492E8}"/>
    <cellStyle name="Normal 10 3 5 7" xfId="13693" xr:uid="{28F1EBE6-44AA-42D3-9325-4DFE60DC8CFF}"/>
    <cellStyle name="Normal 10 3 5 7 2" xfId="40931" xr:uid="{12B1A110-574A-4B2A-8B88-F46E96627BDD}"/>
    <cellStyle name="Normal 10 3 5 8" xfId="31241" xr:uid="{82D607C2-7BD1-413D-9DE5-D4453BDC1D38}"/>
    <cellStyle name="Normal 10 3 6" xfId="2943" xr:uid="{2FC18FCC-B06D-4747-8891-18B407029D32}"/>
    <cellStyle name="Normal 10 3 6 2" xfId="6110" xr:uid="{0820EED4-7B5D-4E60-A771-DD0BA7AA9627}"/>
    <cellStyle name="Normal 10 3 6 2 2" xfId="25949" xr:uid="{AD66E7F6-9AD4-485D-BB34-B8B089B62DCB}"/>
    <cellStyle name="Normal 10 3 6 2 2 2" xfId="52843" xr:uid="{BA6B231C-AB37-4A8F-B611-88FF4A6282DA}"/>
    <cellStyle name="Normal 10 3 6 2 3" xfId="15588" xr:uid="{3F8ED3BF-A29E-4F03-9734-2A8981E9BAF7}"/>
    <cellStyle name="Normal 10 3 6 2 3 2" xfId="42826" xr:uid="{99682CAD-BC6B-4510-931F-E2DEB02C01B8}"/>
    <cellStyle name="Normal 10 3 6 2 4" xfId="33478" xr:uid="{E55A06A7-B768-431B-A135-0F99405938AF}"/>
    <cellStyle name="Normal 10 3 6 3" xfId="8041" xr:uid="{D11E1DD1-3DCC-489C-985D-80AB54C42C19}"/>
    <cellStyle name="Normal 10 3 6 3 2" xfId="18421" xr:uid="{E7FFE412-35A5-4934-A46B-2D5E8DF05EB4}"/>
    <cellStyle name="Normal 10 3 6 3 2 2" xfId="45659" xr:uid="{A6892E01-A90E-4307-AAD5-4AE09A0F1EA4}"/>
    <cellStyle name="Normal 10 3 6 3 3" xfId="35409" xr:uid="{BA5E8D5E-B706-4EAF-8CA6-74F30ACB56B2}"/>
    <cellStyle name="Normal 10 3 6 4" xfId="10874" xr:uid="{088057C9-2CDE-4DE6-9EFF-365F8FC3264F}"/>
    <cellStyle name="Normal 10 3 6 4 2" xfId="21254" xr:uid="{51F08ABD-CC9D-49AE-9C73-8A3D31E1F98C}"/>
    <cellStyle name="Normal 10 3 6 4 2 2" xfId="48492" xr:uid="{4DDA3D0D-DDE3-4BB3-AAE3-305B6F0EDCED}"/>
    <cellStyle name="Normal 10 3 6 4 3" xfId="38242" xr:uid="{08EC3309-F49A-4CF3-85A7-29CD1ED7B7FE}"/>
    <cellStyle name="Normal 10 3 6 5" xfId="24783" xr:uid="{70AC139A-7598-4742-BB62-4D8D9CCA1E5F}"/>
    <cellStyle name="Normal 10 3 6 5 2" xfId="51833" xr:uid="{ADF97438-CC81-42A6-84D8-E32454A8AB18}"/>
    <cellStyle name="Normal 10 3 6 6" xfId="13426" xr:uid="{CD073AB0-49C5-435E-9D19-294CB3C01D13}"/>
    <cellStyle name="Normal 10 3 6 6 2" xfId="40664" xr:uid="{8A6E336F-0811-43B7-8271-5DAE20998A1A}"/>
    <cellStyle name="Normal 10 3 6 7" xfId="31030" xr:uid="{4BDE4D5D-4F16-41DB-AF39-7055ECB79CC5}"/>
    <cellStyle name="Normal 10 3 7" xfId="2531" xr:uid="{85CB655C-2908-4971-AFFC-CF951A0D6BEC}"/>
    <cellStyle name="Normal 10 3 7 2" xfId="5800" xr:uid="{F11E605A-298D-41D7-9019-16797AEA503A}"/>
    <cellStyle name="Normal 10 3 7 2 2" xfId="26038" xr:uid="{32C220A0-7748-4753-8C82-28CE0706DBDE}"/>
    <cellStyle name="Normal 10 3 7 2 2 2" xfId="52902" xr:uid="{F5873F60-00F7-4530-995F-213C138ACC71}"/>
    <cellStyle name="Normal 10 3 7 2 3" xfId="15184" xr:uid="{CB767CD0-C65E-49E6-A7F7-3950F279A059}"/>
    <cellStyle name="Normal 10 3 7 2 3 2" xfId="42422" xr:uid="{32320E4B-96CB-4A56-A9C4-F699A8CCF524}"/>
    <cellStyle name="Normal 10 3 7 2 4" xfId="33168" xr:uid="{A15B7BDB-BB9E-4B3F-B8DE-C85F0C1F62C1}"/>
    <cellStyle name="Normal 10 3 7 3" xfId="7637" xr:uid="{919D6DAB-0EF0-4BE5-9248-C8A36B4F107C}"/>
    <cellStyle name="Normal 10 3 7 3 2" xfId="18017" xr:uid="{73B92F93-1ED9-497C-9F5D-FE36D05B25E1}"/>
    <cellStyle name="Normal 10 3 7 3 2 2" xfId="45255" xr:uid="{6F514B90-C718-4AF0-A4D0-44791EED0E2B}"/>
    <cellStyle name="Normal 10 3 7 3 3" xfId="35005" xr:uid="{19406978-47B5-4F16-B198-F56F87348A39}"/>
    <cellStyle name="Normal 10 3 7 4" xfId="10470" xr:uid="{7308FD50-53AC-4545-97E4-46E69CA93DEE}"/>
    <cellStyle name="Normal 10 3 7 4 2" xfId="20850" xr:uid="{E27279AD-8E28-4C29-AF94-379DC29614CE}"/>
    <cellStyle name="Normal 10 3 7 4 2 2" xfId="48088" xr:uid="{D87BE746-2A06-4B7C-BE14-0569906F13C9}"/>
    <cellStyle name="Normal 10 3 7 4 3" xfId="37838" xr:uid="{0D546227-8877-49CD-BFEC-C74E8CDADCBC}"/>
    <cellStyle name="Normal 10 3 7 5" xfId="25524" xr:uid="{B07FC72E-2709-4937-A3F8-66BF2A2F07FC}"/>
    <cellStyle name="Normal 10 3 7 5 2" xfId="52517" xr:uid="{D3C54330-81EC-4806-B7AF-6DBE051903F7}"/>
    <cellStyle name="Normal 10 3 7 6" xfId="12900" xr:uid="{D2FE4429-3F9A-41C2-871C-A40DE67BE166}"/>
    <cellStyle name="Normal 10 3 7 6 2" xfId="40138" xr:uid="{7D12B5E8-866F-4C0F-B77C-01A3B7569CA3}"/>
    <cellStyle name="Normal 10 3 7 7" xfId="30626" xr:uid="{614CB77C-A072-428C-99ED-2FC6A31B946D}"/>
    <cellStyle name="Normal 10 3 8" xfId="2285" xr:uid="{9254068A-2F45-4125-99B3-EF5BAF12E390}"/>
    <cellStyle name="Normal 10 3 8 2" xfId="7393" xr:uid="{C3E73D80-20A7-405A-B98E-185229EFC45C}"/>
    <cellStyle name="Normal 10 3 8 2 2" xfId="17773" xr:uid="{D120650C-909B-43C8-B2B6-F65CE2EC3CB5}"/>
    <cellStyle name="Normal 10 3 8 2 2 2" xfId="45011" xr:uid="{04A5EBFD-C02E-4887-AFEE-B4B810891C7F}"/>
    <cellStyle name="Normal 10 3 8 2 3" xfId="34761" xr:uid="{8EEAA23E-4B7B-461C-B851-56CD8B8C2A7A}"/>
    <cellStyle name="Normal 10 3 8 3" xfId="10226" xr:uid="{68A63A1A-FD63-4F19-8E05-A0846021464E}"/>
    <cellStyle name="Normal 10 3 8 3 2" xfId="20606" xr:uid="{44B51C7E-6CB0-455F-802A-6EB51B8B5FC6}"/>
    <cellStyle name="Normal 10 3 8 3 2 2" xfId="47844" xr:uid="{BFAD5BB7-EBD6-4F62-AB73-AF9C7C168AE4}"/>
    <cellStyle name="Normal 10 3 8 3 3" xfId="37594" xr:uid="{6B6BC146-E61A-4511-83A9-A802967A0F76}"/>
    <cellStyle name="Normal 10 3 8 4" xfId="23554" xr:uid="{2B3D6A0A-D648-4653-9571-450BB2F8A4D5}"/>
    <cellStyle name="Normal 10 3 8 4 2" xfId="50721" xr:uid="{2EDB3719-C12D-46A8-8153-5D4CD207C653}"/>
    <cellStyle name="Normal 10 3 8 5" xfId="14940" xr:uid="{103D1014-84E9-4879-9980-50A76D537185}"/>
    <cellStyle name="Normal 10 3 8 5 2" xfId="42178" xr:uid="{CBF44BC7-748A-4967-AC93-481F8DBAD020}"/>
    <cellStyle name="Normal 10 3 8 6" xfId="30382" xr:uid="{FA3B40CE-CED2-4FA3-AFF9-287111A825B3}"/>
    <cellStyle name="Normal 10 3 9" xfId="3958" xr:uid="{93F222F5-5730-4F5F-88BC-A1E62A0734EE}"/>
    <cellStyle name="Normal 10 3 9 2" xfId="8771" xr:uid="{E1BA65C8-D919-40B8-BA62-E9E54CB570EF}"/>
    <cellStyle name="Normal 10 3 9 2 2" xfId="19151" xr:uid="{138751E8-D4D7-43F4-9F6D-F5B5A375B1C3}"/>
    <cellStyle name="Normal 10 3 9 2 2 2" xfId="46389" xr:uid="{E222CC33-E10A-4624-8073-39FEF53E89D9}"/>
    <cellStyle name="Normal 10 3 9 2 3" xfId="36139" xr:uid="{481FC3AE-D18E-4ADB-B56B-42C49C949E7D}"/>
    <cellStyle name="Normal 10 3 9 3" xfId="11604" xr:uid="{6DEC4022-FAE1-4B17-9D6D-2F729A788A6D}"/>
    <cellStyle name="Normal 10 3 9 3 2" xfId="21984" xr:uid="{727F44BA-CB37-44CE-8C9D-C8CF9F5D32E5}"/>
    <cellStyle name="Normal 10 3 9 3 2 2" xfId="49222" xr:uid="{D39D6E5D-02D7-4144-AADC-C1AA83CA3561}"/>
    <cellStyle name="Normal 10 3 9 3 3" xfId="38972" xr:uid="{EBF2D281-4675-47F0-A9CA-A969026519B4}"/>
    <cellStyle name="Normal 10 3 9 4" xfId="16318" xr:uid="{E2DD58A1-9F31-4D49-B72F-7316D44FE7B6}"/>
    <cellStyle name="Normal 10 3 9 4 2" xfId="43556" xr:uid="{870F02AA-9795-4D2D-BB77-F4AC73BD24D8}"/>
    <cellStyle name="Normal 10 3 9 5" xfId="31760" xr:uid="{B2064BB4-9833-4F4D-9D5A-B8A8B016857B}"/>
    <cellStyle name="Normal 10 4" xfId="690" xr:uid="{7E55FEB8-74F1-428C-977B-8981E60C0525}"/>
    <cellStyle name="Normal 10 4 10" xfId="6777" xr:uid="{67F6A31C-9C55-46B6-AE91-46F2C4CAC170}"/>
    <cellStyle name="Normal 10 4 10 2" xfId="17157" xr:uid="{F9C7C4BD-A61D-42FF-ABBA-804F55E6F3C8}"/>
    <cellStyle name="Normal 10 4 10 2 2" xfId="44395" xr:uid="{F925FEA4-C4C9-4CE7-9A2D-A8F685292365}"/>
    <cellStyle name="Normal 10 4 10 3" xfId="34145" xr:uid="{ACF191F6-CD6C-472F-BCCE-B78A314B8676}"/>
    <cellStyle name="Normal 10 4 11" xfId="9610" xr:uid="{5AE3C22C-F766-44F8-A8B5-3FD120310409}"/>
    <cellStyle name="Normal 10 4 11 2" xfId="19990" xr:uid="{2BC04023-F46C-4972-A9DE-04A6954FCD80}"/>
    <cellStyle name="Normal 10 4 11 2 2" xfId="47228" xr:uid="{CCF93904-16EB-48A8-8A94-1BCF00DB00C7}"/>
    <cellStyle name="Normal 10 4 11 3" xfId="36978" xr:uid="{F5C1CFF2-291A-4BFA-975D-4A9598CADD14}"/>
    <cellStyle name="Normal 10 4 12" xfId="24715" xr:uid="{1D040F32-38C4-4335-B59F-1BB9C76E3D6D}"/>
    <cellStyle name="Normal 10 4 12 2" xfId="51773" xr:uid="{B8F0F68F-1F7F-4C03-A772-A593DD2CEE77}"/>
    <cellStyle name="Normal 10 4 13" xfId="12478" xr:uid="{82978499-953A-4452-AAE3-E875201534E6}"/>
    <cellStyle name="Normal 10 4 13 2" xfId="39716" xr:uid="{76CD1D8F-E9D8-4265-9F4D-AAB47EF45C64}"/>
    <cellStyle name="Normal 10 4 14" xfId="29766" xr:uid="{FD608661-5461-4229-96BD-EBF3BDB18A36}"/>
    <cellStyle name="Normal 10 4 2" xfId="691" xr:uid="{3351E0FF-22EB-422B-A453-1D31AD282FDA}"/>
    <cellStyle name="Normal 10 4 2 10" xfId="9611" xr:uid="{10167DA1-70F4-4866-A649-F0AD4A26B841}"/>
    <cellStyle name="Normal 10 4 2 10 2" xfId="19991" xr:uid="{77E50362-6391-4877-81FA-4F1C26E8A57E}"/>
    <cellStyle name="Normal 10 4 2 10 2 2" xfId="47229" xr:uid="{D222A2C3-DF48-4958-9B55-674C90AF1EC0}"/>
    <cellStyle name="Normal 10 4 2 10 3" xfId="36979" xr:uid="{88E05342-B121-4007-B7AC-40175465729A}"/>
    <cellStyle name="Normal 10 4 2 11" xfId="25161" xr:uid="{11CF20DD-BBAD-4F56-B64A-E86D0E1BCD47}"/>
    <cellStyle name="Normal 10 4 2 11 2" xfId="52180" xr:uid="{8BA1B147-EA14-48CB-BF25-D0C0DD0A6822}"/>
    <cellStyle name="Normal 10 4 2 12" xfId="12571" xr:uid="{D4BBC8FD-A16A-4F56-B85E-D29A3CA6A1E0}"/>
    <cellStyle name="Normal 10 4 2 12 2" xfId="39809" xr:uid="{EEFDEF4E-4879-4D17-B6DC-9D76C81EC4DE}"/>
    <cellStyle name="Normal 10 4 2 13" xfId="29767" xr:uid="{507A670B-2172-48B7-A688-519EAB20DB35}"/>
    <cellStyle name="Normal 10 4 2 2" xfId="692" xr:uid="{EF6BEB23-6F16-4A48-9C9A-E52C6E7334BB}"/>
    <cellStyle name="Normal 10 4 2 2 2" xfId="3193" xr:uid="{D1E1D54C-7943-4B76-8CBC-1607E9EAB4FE}"/>
    <cellStyle name="Normal 10 4 2 2 2 2" xfId="6232" xr:uid="{122523A9-3889-4414-B435-09344EE5C6F5}"/>
    <cellStyle name="Normal 10 4 2 2 2 2 2" xfId="26165" xr:uid="{9F5298B3-6EB8-48AD-B518-B94304240DBF}"/>
    <cellStyle name="Normal 10 4 2 2 2 2 2 2" xfId="52992" xr:uid="{07B4BF60-7951-4462-98EF-D8B60D608FE1}"/>
    <cellStyle name="Normal 10 4 2 2 2 2 3" xfId="28333" xr:uid="{508CC543-C73A-49F7-8F2C-E1E8B013D852}"/>
    <cellStyle name="Normal 10 4 2 2 2 2 3 2" xfId="54679" xr:uid="{25EC080A-27B8-4880-B2E7-91C3F08622E4}"/>
    <cellStyle name="Normal 10 4 2 2 2 2 4" xfId="15801" xr:uid="{93A1BA6A-8C3A-4108-B8A2-FDF3753E9523}"/>
    <cellStyle name="Normal 10 4 2 2 2 2 4 2" xfId="43039" xr:uid="{ACD447FF-AE07-4DD6-B01A-5744AFFB2C92}"/>
    <cellStyle name="Normal 10 4 2 2 2 2 5" xfId="33600" xr:uid="{709EC0D2-8014-481F-B937-0507BC094F22}"/>
    <cellStyle name="Normal 10 4 2 2 2 3" xfId="8254" xr:uid="{87688A40-73A5-4F04-BD6F-CF8211351CC1}"/>
    <cellStyle name="Normal 10 4 2 2 2 3 2" xfId="28900" xr:uid="{C638C47E-79B4-4ABC-B82B-AC1A9F465888}"/>
    <cellStyle name="Normal 10 4 2 2 2 3 2 2" xfId="55157" xr:uid="{3E442A08-43A2-43BF-A7C8-80E0785DD097}"/>
    <cellStyle name="Normal 10 4 2 2 2 3 3" xfId="18634" xr:uid="{CBFB39FD-8C1F-44CB-BA27-CDE7B3BEF24A}"/>
    <cellStyle name="Normal 10 4 2 2 2 3 3 2" xfId="45872" xr:uid="{88B4E9A9-CCA6-4FEA-B667-AF1FD87D8D0D}"/>
    <cellStyle name="Normal 10 4 2 2 2 3 4" xfId="35622" xr:uid="{4CC0136A-DCE2-4897-95A3-B1159B6CED9F}"/>
    <cellStyle name="Normal 10 4 2 2 2 4" xfId="11087" xr:uid="{6BE98327-7308-4750-B2F2-E04F62BCD3F9}"/>
    <cellStyle name="Normal 10 4 2 2 2 4 2" xfId="21467" xr:uid="{08D0E318-3DED-4EA3-AD25-66D15AF51D1B}"/>
    <cellStyle name="Normal 10 4 2 2 2 4 2 2" xfId="48705" xr:uid="{07BE3CF7-E578-4DEC-8B39-B84BFEECEA3B}"/>
    <cellStyle name="Normal 10 4 2 2 2 4 3" xfId="38455" xr:uid="{C790E255-D364-41C5-91D2-D5CC86ACEACB}"/>
    <cellStyle name="Normal 10 4 2 2 2 5" xfId="24747" xr:uid="{4A6EE203-8EF5-43F7-95DE-08AD9FBBB422}"/>
    <cellStyle name="Normal 10 4 2 2 2 5 2" xfId="51802" xr:uid="{CE9C06D7-DB59-40FA-B9E2-36DA89BF4F26}"/>
    <cellStyle name="Normal 10 4 2 2 2 6" xfId="13695" xr:uid="{5104BAB8-CECC-4D67-90D6-50B80A546AD6}"/>
    <cellStyle name="Normal 10 4 2 2 2 6 2" xfId="40933" xr:uid="{104FC771-B01C-4491-B2C6-A30445A0D686}"/>
    <cellStyle name="Normal 10 4 2 2 2 7" xfId="31243" xr:uid="{216E8822-DDA8-4C34-AF91-FAEA7B344F0F}"/>
    <cellStyle name="Normal 10 4 2 2 3" xfId="4339" xr:uid="{0FD22F9F-BCD7-4F12-A1FF-1D9F75F5CDFF}"/>
    <cellStyle name="Normal 10 4 2 2 3 2" xfId="9092" xr:uid="{633F29FE-F9AF-4976-B730-90522F0DA3C0}"/>
    <cellStyle name="Normal 10 4 2 2 3 2 2" xfId="29135" xr:uid="{6097CBBE-2E71-41B6-9CA5-A0DA8B800E21}"/>
    <cellStyle name="Normal 10 4 2 2 3 2 2 2" xfId="55392" xr:uid="{6953D31A-25B8-4169-A15A-CB4128B1B21C}"/>
    <cellStyle name="Normal 10 4 2 2 3 2 3" xfId="19472" xr:uid="{E50F64A3-02C9-4D84-BA97-4D33DFF69E42}"/>
    <cellStyle name="Normal 10 4 2 2 3 2 3 2" xfId="46710" xr:uid="{0A732F84-9BED-4629-A268-CACD4C9E333F}"/>
    <cellStyle name="Normal 10 4 2 2 3 2 4" xfId="36460" xr:uid="{A8F36B2E-C93C-41EE-B7BE-A33EE24E45A2}"/>
    <cellStyle name="Normal 10 4 2 2 3 3" xfId="11925" xr:uid="{3995B92C-8EC0-4BC6-A60B-A2907245EB35}"/>
    <cellStyle name="Normal 10 4 2 2 3 3 2" xfId="22305" xr:uid="{93A96994-56C6-4870-84EC-C644414495DE}"/>
    <cellStyle name="Normal 10 4 2 2 3 3 2 2" xfId="49543" xr:uid="{B02DE27B-D982-46DA-8DC0-046EC522C063}"/>
    <cellStyle name="Normal 10 4 2 2 3 3 3" xfId="39293" xr:uid="{842D14C7-FBA6-4815-B611-CC6D82AC1FE0}"/>
    <cellStyle name="Normal 10 4 2 2 3 4" xfId="24854" xr:uid="{A61C0FF6-1893-49B1-B744-B358FD7DA676}"/>
    <cellStyle name="Normal 10 4 2 2 3 4 2" xfId="51898" xr:uid="{46856731-A629-44A7-95EE-0ACB95C4CF2F}"/>
    <cellStyle name="Normal 10 4 2 2 3 5" xfId="16639" xr:uid="{5F7FB3FA-FA7F-4964-877A-9747808FA581}"/>
    <cellStyle name="Normal 10 4 2 2 3 5 2" xfId="43877" xr:uid="{0936207F-E677-4079-AA49-C128783EFB27}"/>
    <cellStyle name="Normal 10 4 2 2 3 6" xfId="32081" xr:uid="{384125BD-CBF9-4B7A-B4EF-BCA7923901F3}"/>
    <cellStyle name="Normal 10 4 2 2 4" xfId="5031" xr:uid="{AE602D30-DCF6-49C1-B466-9423981444A1}"/>
    <cellStyle name="Normal 10 4 2 2 4 2" xfId="27214" xr:uid="{E07C1D03-FFC1-42EE-BABA-AB5436721EAB}"/>
    <cellStyle name="Normal 10 4 2 2 4 2 2" xfId="53808" xr:uid="{131C8744-D80B-43AD-B9B3-E486D6FE92E2}"/>
    <cellStyle name="Normal 10 4 2 2 4 3" xfId="14326" xr:uid="{7AC072DE-A14B-44D9-92BC-5BE2FD8010A1}"/>
    <cellStyle name="Normal 10 4 2 2 4 3 2" xfId="41564" xr:uid="{B4A15987-23FB-4495-8720-72D4CCE2CAE1}"/>
    <cellStyle name="Normal 10 4 2 2 4 4" xfId="32595" xr:uid="{CF0EF601-7A7C-4F22-90D7-DA85E3A450B4}"/>
    <cellStyle name="Normal 10 4 2 2 5" xfId="6779" xr:uid="{1FD93D61-462B-49CB-B9B9-7F0607EC18D3}"/>
    <cellStyle name="Normal 10 4 2 2 5 2" xfId="17159" xr:uid="{BB8EF828-508B-4917-84A9-94D9FE9B3626}"/>
    <cellStyle name="Normal 10 4 2 2 5 2 2" xfId="44397" xr:uid="{773EE348-6BAC-4DFE-A6E4-E184F6D7CD0F}"/>
    <cellStyle name="Normal 10 4 2 2 5 3" xfId="34147" xr:uid="{02977697-6964-46E3-AC36-0D92D35CAFFF}"/>
    <cellStyle name="Normal 10 4 2 2 6" xfId="9612" xr:uid="{24EC4B66-BF07-4632-A83F-B8EA4F37284D}"/>
    <cellStyle name="Normal 10 4 2 2 6 2" xfId="19992" xr:uid="{E00BCBA7-D4F9-48D6-B632-5E516416F795}"/>
    <cellStyle name="Normal 10 4 2 2 6 2 2" xfId="47230" xr:uid="{C62BD089-E6EA-436B-986C-E7CD2213B0B6}"/>
    <cellStyle name="Normal 10 4 2 2 6 3" xfId="36980" xr:uid="{FA10C136-276C-4FE1-9960-EEC9C81EEFF9}"/>
    <cellStyle name="Normal 10 4 2 2 7" xfId="23093" xr:uid="{477705B6-0251-4E1D-AFEE-13F0B5C62BFD}"/>
    <cellStyle name="Normal 10 4 2 2 7 2" xfId="50296" xr:uid="{EC99C6DF-24A0-47EC-A327-CF748E32B7FF}"/>
    <cellStyle name="Normal 10 4 2 2 8" xfId="13164" xr:uid="{2DDE6D4E-0204-4329-B962-1BC3CAB98D17}"/>
    <cellStyle name="Normal 10 4 2 2 8 2" xfId="40402" xr:uid="{C032C249-6B91-40B2-B89E-1D067E692C15}"/>
    <cellStyle name="Normal 10 4 2 2 9" xfId="29768" xr:uid="{95869BC3-8302-408D-B4A3-0EDC46272467}"/>
    <cellStyle name="Normal 10 4 2 3" xfId="3194" xr:uid="{E4FA24B7-8127-4BD5-A2B5-A39032CFE547}"/>
    <cellStyle name="Normal 10 4 2 3 2" xfId="4498" xr:uid="{59554E59-DB49-4BA3-AF6E-A33635A645B0}"/>
    <cellStyle name="Normal 10 4 2 3 2 2" xfId="9251" xr:uid="{4BF318CF-EB65-47A5-97E8-DB54FC2E77E1}"/>
    <cellStyle name="Normal 10 4 2 3 2 2 2" xfId="29244" xr:uid="{9B920A9F-BE77-40ED-9B2A-087404973362}"/>
    <cellStyle name="Normal 10 4 2 3 2 2 2 2" xfId="55501" xr:uid="{99DEEAC2-43B9-4A78-87CE-264C3387B55D}"/>
    <cellStyle name="Normal 10 4 2 3 2 2 3" xfId="19631" xr:uid="{1D52C7B1-E7A3-4DC9-A178-F83F645BE2D1}"/>
    <cellStyle name="Normal 10 4 2 3 2 2 3 2" xfId="46869" xr:uid="{00C67C64-EB9C-4E3D-9F62-10CE6E5E128D}"/>
    <cellStyle name="Normal 10 4 2 3 2 2 4" xfId="36619" xr:uid="{0423A5D2-7977-4440-BA42-B636A77BF5F6}"/>
    <cellStyle name="Normal 10 4 2 3 2 3" xfId="12084" xr:uid="{838F3398-F1AC-4125-927B-752926408706}"/>
    <cellStyle name="Normal 10 4 2 3 2 3 2" xfId="22464" xr:uid="{17535F5F-B471-4263-B2FB-29ACB39217F5}"/>
    <cellStyle name="Normal 10 4 2 3 2 3 2 2" xfId="49702" xr:uid="{AB6F256F-0E9E-412A-8E3C-53235ACC0BEC}"/>
    <cellStyle name="Normal 10 4 2 3 2 3 3" xfId="39452" xr:uid="{A0095749-FD4B-42D6-9AFD-9D2AD6D59684}"/>
    <cellStyle name="Normal 10 4 2 3 2 4" xfId="25679" xr:uid="{3E0B8EF4-625B-48A5-921F-0AB0343888B9}"/>
    <cellStyle name="Normal 10 4 2 3 2 4 2" xfId="52652" xr:uid="{EC9ACC46-0641-4E02-8EC2-894F9CE53465}"/>
    <cellStyle name="Normal 10 4 2 3 2 5" xfId="16798" xr:uid="{D478DBB2-4C07-41CF-8088-3B3534613548}"/>
    <cellStyle name="Normal 10 4 2 3 2 5 2" xfId="44036" xr:uid="{BDAB3EAA-3CD1-4B3D-B4C7-BA4DD5061E0C}"/>
    <cellStyle name="Normal 10 4 2 3 2 6" xfId="32240" xr:uid="{9918F7D4-1F08-4C7E-8802-172EAA28433D}"/>
    <cellStyle name="Normal 10 4 2 3 3" xfId="6233" xr:uid="{B5C099F2-7D2A-4502-ABC1-B88D4A1A57E8}"/>
    <cellStyle name="Normal 10 4 2 3 3 2" xfId="26281" xr:uid="{04308AAB-26E1-4EED-953A-F730E6CD117D}"/>
    <cellStyle name="Normal 10 4 2 3 3 2 2" xfId="53081" xr:uid="{61B48F02-C291-46CD-87FF-F9DDA21F2EA8}"/>
    <cellStyle name="Normal 10 4 2 3 3 3" xfId="15802" xr:uid="{89EBDFE6-54FA-4544-927C-92B5BFCC9FB4}"/>
    <cellStyle name="Normal 10 4 2 3 3 3 2" xfId="43040" xr:uid="{C00BBD63-2998-40BC-9C86-175627F9996E}"/>
    <cellStyle name="Normal 10 4 2 3 3 4" xfId="33601" xr:uid="{A1646044-8582-406F-941D-27AA1D540A63}"/>
    <cellStyle name="Normal 10 4 2 3 4" xfId="8255" xr:uid="{DFD6BBF7-7D0E-47FF-99BD-6B9FDD707CF9}"/>
    <cellStyle name="Normal 10 4 2 3 4 2" xfId="18635" xr:uid="{D2990534-43FF-4DFA-80CC-23EFC72CAED9}"/>
    <cellStyle name="Normal 10 4 2 3 4 2 2" xfId="45873" xr:uid="{0550AD24-B5BF-4650-89BE-159CED583A4C}"/>
    <cellStyle name="Normal 10 4 2 3 4 3" xfId="35623" xr:uid="{C9D3A01B-DDB8-46E6-9078-CEF56E893A69}"/>
    <cellStyle name="Normal 10 4 2 3 5" xfId="11088" xr:uid="{4679128F-3A4D-4492-AE94-BDF78BB10E43}"/>
    <cellStyle name="Normal 10 4 2 3 5 2" xfId="21468" xr:uid="{5FEDB918-55FD-440A-88BF-9BC39F980693}"/>
    <cellStyle name="Normal 10 4 2 3 5 2 2" xfId="48706" xr:uid="{51227AA9-BBF4-4C44-91FE-E6F825B74EDC}"/>
    <cellStyle name="Normal 10 4 2 3 5 3" xfId="38456" xr:uid="{35E5FF9F-D78E-4561-920D-6068B5624346}"/>
    <cellStyle name="Normal 10 4 2 3 6" xfId="22988" xr:uid="{C185F1E2-25A6-4D31-BB47-910ABF9A8FD7}"/>
    <cellStyle name="Normal 10 4 2 3 6 2" xfId="50197" xr:uid="{8D897E1F-869E-4B95-8F64-4F6CD2E01B13}"/>
    <cellStyle name="Normal 10 4 2 3 7" xfId="13696" xr:uid="{84BD9395-FE31-4F45-83BD-1C56560BF0BB}"/>
    <cellStyle name="Normal 10 4 2 3 7 2" xfId="40934" xr:uid="{547C67EE-C82F-4C41-89B9-9CF42419E298}"/>
    <cellStyle name="Normal 10 4 2 3 8" xfId="31244" xr:uid="{DBE349B8-6CAE-421C-9BC0-BE6541CCF518}"/>
    <cellStyle name="Normal 10 4 2 4" xfId="3192" xr:uid="{6802E40B-345B-41A9-93C0-A7F02B84B6E1}"/>
    <cellStyle name="Normal 10 4 2 4 2" xfId="6231" xr:uid="{EC5CC668-F21F-4656-974C-8FBAE72ED3FC}"/>
    <cellStyle name="Normal 10 4 2 4 2 2" xfId="27882" xr:uid="{6B396702-37FF-4045-9B36-F8F17A44D0C0}"/>
    <cellStyle name="Normal 10 4 2 4 2 2 2" xfId="54332" xr:uid="{A11CB7FC-450A-4B7C-9CBD-6D79A2B67CB6}"/>
    <cellStyle name="Normal 10 4 2 4 2 3" xfId="15800" xr:uid="{835FE036-BCE1-4758-9AF5-E62C6F0126B3}"/>
    <cellStyle name="Normal 10 4 2 4 2 3 2" xfId="43038" xr:uid="{952BDED4-12AB-4A63-A5D5-44CF66D469B3}"/>
    <cellStyle name="Normal 10 4 2 4 2 4" xfId="33599" xr:uid="{FF7A1254-C3AD-4154-9CD6-CCFE3C31E896}"/>
    <cellStyle name="Normal 10 4 2 4 3" xfId="8253" xr:uid="{8C2D0731-F9AF-4C50-AB2D-96E1B6EF40FC}"/>
    <cellStyle name="Normal 10 4 2 4 3 2" xfId="18633" xr:uid="{E9DB9532-7184-4820-A7EB-46FA4C4EB580}"/>
    <cellStyle name="Normal 10 4 2 4 3 2 2" xfId="45871" xr:uid="{53D55230-8CFB-4775-8E2E-70FB1C53731A}"/>
    <cellStyle name="Normal 10 4 2 4 3 3" xfId="35621" xr:uid="{79C65E7E-1EBA-450E-9ECD-CCF8348A7746}"/>
    <cellStyle name="Normal 10 4 2 4 4" xfId="11086" xr:uid="{248D7F0A-E57E-40C6-B34A-8CA42589F7CD}"/>
    <cellStyle name="Normal 10 4 2 4 4 2" xfId="21466" xr:uid="{1713C4E1-4F36-4E84-9D3B-223D363054DD}"/>
    <cellStyle name="Normal 10 4 2 4 4 2 2" xfId="48704" xr:uid="{C8061B2C-FD29-4995-A066-67C60DB86331}"/>
    <cellStyle name="Normal 10 4 2 4 4 3" xfId="38454" xr:uid="{D53EF917-95FB-488B-9C50-A710E5F3E4D1}"/>
    <cellStyle name="Normal 10 4 2 4 5" xfId="24903" xr:uid="{B9CF3E44-C5CF-43BE-A2B7-D8879E3AC1C6}"/>
    <cellStyle name="Normal 10 4 2 4 5 2" xfId="51945" xr:uid="{752B00C4-C02E-4DEC-8AAA-044D0E92A609}"/>
    <cellStyle name="Normal 10 4 2 4 6" xfId="13694" xr:uid="{C1E2237F-35A9-4FD3-8C41-A8D28A3096F8}"/>
    <cellStyle name="Normal 10 4 2 4 6 2" xfId="40932" xr:uid="{C60C5DF9-E5F9-4E1E-8D02-B5E12D64EB8B}"/>
    <cellStyle name="Normal 10 4 2 4 7" xfId="31242" xr:uid="{770ED9AD-681D-4EF8-8B74-A0E03F5759E8}"/>
    <cellStyle name="Normal 10 4 2 5" xfId="2674" xr:uid="{CA6D2149-1BF3-47F8-9DC2-D7B0D8801329}"/>
    <cellStyle name="Normal 10 4 2 5 2" xfId="5917" xr:uid="{1F78CB01-7612-4A13-B21C-0BAEE59EADC2}"/>
    <cellStyle name="Normal 10 4 2 5 2 2" xfId="27789" xr:uid="{A3B6F849-0701-43CE-AE76-9322C023A834}"/>
    <cellStyle name="Normal 10 4 2 5 2 2 2" xfId="54255" xr:uid="{E3CC24F6-0798-4ADD-BF26-35EEE60D3B0A}"/>
    <cellStyle name="Normal 10 4 2 5 2 3" xfId="15327" xr:uid="{1BA7664B-54EB-4917-BA1B-CFE18647E8E2}"/>
    <cellStyle name="Normal 10 4 2 5 2 3 2" xfId="42565" xr:uid="{55AE01E0-64F4-44E1-9773-99D342623165}"/>
    <cellStyle name="Normal 10 4 2 5 2 4" xfId="33285" xr:uid="{7D902810-209D-4C76-B60C-A789BBE324F6}"/>
    <cellStyle name="Normal 10 4 2 5 3" xfId="7780" xr:uid="{648DAD18-6AF3-4BC9-BC0D-622103A55B16}"/>
    <cellStyle name="Normal 10 4 2 5 3 2" xfId="18160" xr:uid="{42F1AC7D-5037-4F98-8675-A4EC8ADF44F6}"/>
    <cellStyle name="Normal 10 4 2 5 3 2 2" xfId="45398" xr:uid="{6B8F5F38-211D-4800-A476-FECC5A864CB0}"/>
    <cellStyle name="Normal 10 4 2 5 3 3" xfId="35148" xr:uid="{32BE3C22-7DC5-474B-B2EB-AF8827EA6913}"/>
    <cellStyle name="Normal 10 4 2 5 4" xfId="10613" xr:uid="{0D1B6369-F29D-469D-ACDA-687940187C26}"/>
    <cellStyle name="Normal 10 4 2 5 4 2" xfId="20993" xr:uid="{53D67173-33B8-4239-8401-1C9FF2C13F17}"/>
    <cellStyle name="Normal 10 4 2 5 4 2 2" xfId="48231" xr:uid="{6292258E-A444-4E06-A8C9-640765CC2C74}"/>
    <cellStyle name="Normal 10 4 2 5 4 3" xfId="37981" xr:uid="{58A6D19A-ABF2-4CFC-92C4-5B4F90D1BDE0}"/>
    <cellStyle name="Normal 10 4 2 5 5" xfId="23728" xr:uid="{305F0C81-6866-4AD8-9587-C0B776791A48}"/>
    <cellStyle name="Normal 10 4 2 5 5 2" xfId="50880" xr:uid="{8F71C523-9AF5-4C20-89A3-C8F1BEFC1F6A}"/>
    <cellStyle name="Normal 10 4 2 5 6" xfId="13043" xr:uid="{E48F2C1A-BC00-4196-851F-EE72F6A9F5C7}"/>
    <cellStyle name="Normal 10 4 2 5 6 2" xfId="40281" xr:uid="{C1E24C5E-AFE4-4664-B5EE-F0F2E3BD1593}"/>
    <cellStyle name="Normal 10 4 2 5 7" xfId="30769" xr:uid="{46752713-25E1-4A40-84A3-A1DEC980EE9D}"/>
    <cellStyle name="Normal 10 4 2 6" xfId="2358" xr:uid="{67E2FBF3-C12A-4DF5-9369-1EAA864CD653}"/>
    <cellStyle name="Normal 10 4 2 6 2" xfId="7466" xr:uid="{7485EF8D-854F-4002-B838-7033579C8FCC}"/>
    <cellStyle name="Normal 10 4 2 6 2 2" xfId="17846" xr:uid="{FAD0A4EC-F3FC-4372-BF83-8962E1E8E197}"/>
    <cellStyle name="Normal 10 4 2 6 2 2 2" xfId="45084" xr:uid="{BB333B4C-8852-4219-8F15-39A4DCCFDB2C}"/>
    <cellStyle name="Normal 10 4 2 6 2 3" xfId="34834" xr:uid="{EFCDBE94-5D55-4068-8EA6-13B7F6C1889F}"/>
    <cellStyle name="Normal 10 4 2 6 3" xfId="10299" xr:uid="{6E800C2F-AD0F-4512-B980-DCC0AD831C93}"/>
    <cellStyle name="Normal 10 4 2 6 3 2" xfId="20679" xr:uid="{497B2792-D2FC-4762-8BE5-F9FB8EA850B8}"/>
    <cellStyle name="Normal 10 4 2 6 3 2 2" xfId="47917" xr:uid="{1269326B-19D3-4B80-835F-169BEC51447E}"/>
    <cellStyle name="Normal 10 4 2 6 3 3" xfId="37667" xr:uid="{3A49F8A1-D843-4968-808E-4372737B526D}"/>
    <cellStyle name="Normal 10 4 2 6 4" xfId="25381" xr:uid="{211399F9-ED14-401D-9DD8-C650BA172CB3}"/>
    <cellStyle name="Normal 10 4 2 6 4 2" xfId="52382" xr:uid="{0B5C8329-EDA0-4B2C-BA02-A53B91656251}"/>
    <cellStyle name="Normal 10 4 2 6 5" xfId="15013" xr:uid="{9D6D0C31-EE3B-4703-A390-DA0DC0DCA4A1}"/>
    <cellStyle name="Normal 10 4 2 6 5 2" xfId="42251" xr:uid="{57ECAE19-C156-48DA-A007-03EC6041C78F}"/>
    <cellStyle name="Normal 10 4 2 6 6" xfId="30455" xr:uid="{8D65F23A-0377-4DD8-BAD6-B35954C7B2CD}"/>
    <cellStyle name="Normal 10 4 2 7" xfId="3889" xr:uid="{BD32488E-EAAF-455C-BCCD-376F96A01B1D}"/>
    <cellStyle name="Normal 10 4 2 7 2" xfId="8703" xr:uid="{00098817-1B80-4850-9ADB-2252274616E6}"/>
    <cellStyle name="Normal 10 4 2 7 2 2" xfId="19083" xr:uid="{395C5E78-38D3-43E8-A746-428A4D94D5BF}"/>
    <cellStyle name="Normal 10 4 2 7 2 2 2" xfId="46321" xr:uid="{039AEA7C-E79F-4A4A-9341-7341729F1E39}"/>
    <cellStyle name="Normal 10 4 2 7 2 3" xfId="36071" xr:uid="{A1DE586B-D27B-4002-A91E-1093A2F997C5}"/>
    <cellStyle name="Normal 10 4 2 7 3" xfId="11536" xr:uid="{E142BF65-D51B-4B58-9E9F-570A9A7C6BD6}"/>
    <cellStyle name="Normal 10 4 2 7 3 2" xfId="21916" xr:uid="{E3EAFFB7-E8C9-4B53-BED8-2060E54921E5}"/>
    <cellStyle name="Normal 10 4 2 7 3 2 2" xfId="49154" xr:uid="{6E8FAAFB-7100-4D8B-99F1-B458EAF2A3D5}"/>
    <cellStyle name="Normal 10 4 2 7 3 3" xfId="38904" xr:uid="{D48B5BC9-BD82-420A-BC53-3CCA00FA7BE4}"/>
    <cellStyle name="Normal 10 4 2 7 4" xfId="16250" xr:uid="{F59A9428-B3A6-4819-9545-6A9EC839AC53}"/>
    <cellStyle name="Normal 10 4 2 7 4 2" xfId="43488" xr:uid="{3DB54C00-8B7B-492E-9600-00A4AFE30255}"/>
    <cellStyle name="Normal 10 4 2 7 5" xfId="31692" xr:uid="{D6EAEBF1-0D8B-405A-AF92-F16B9A5F2B1E}"/>
    <cellStyle name="Normal 10 4 2 8" xfId="5030" xr:uid="{EF5E968F-6FC6-41BC-BC33-CC027087A65F}"/>
    <cellStyle name="Normal 10 4 2 8 2" xfId="14325" xr:uid="{79789B3F-F924-4AB7-A291-BDCC01CB5779}"/>
    <cellStyle name="Normal 10 4 2 8 2 2" xfId="41563" xr:uid="{AF828A73-DC37-4E80-8C12-9369A87972D2}"/>
    <cellStyle name="Normal 10 4 2 8 3" xfId="32594" xr:uid="{6943FEE2-F0C3-43C0-9790-9ABA61ECEE36}"/>
    <cellStyle name="Normal 10 4 2 9" xfId="6778" xr:uid="{1B1078AA-3E95-4DD9-AEFA-5CBEC7C002EF}"/>
    <cellStyle name="Normal 10 4 2 9 2" xfId="17158" xr:uid="{C4E70E99-2CE6-49C3-84D7-F12BF9A28738}"/>
    <cellStyle name="Normal 10 4 2 9 2 2" xfId="44396" xr:uid="{D3221899-CC35-4118-B074-3AA1527118FE}"/>
    <cellStyle name="Normal 10 4 2 9 3" xfId="34146" xr:uid="{271A88A5-1181-442A-86BD-921241C20E72}"/>
    <cellStyle name="Normal 10 4 3" xfId="693" xr:uid="{3051912B-F07C-4F8D-A3B0-C7B91F0FC5EF}"/>
    <cellStyle name="Normal 10 4 3 10" xfId="29769" xr:uid="{9FB3EFF6-4238-41DC-A231-B7906FE064EE}"/>
    <cellStyle name="Normal 10 4 3 2" xfId="3195" xr:uid="{734FD5C7-04C3-4A40-97DC-78360A39BB75}"/>
    <cellStyle name="Normal 10 4 3 2 2" xfId="6234" xr:uid="{D06204F8-641B-4B41-A07F-F6F92BF6CAAE}"/>
    <cellStyle name="Normal 10 4 3 2 2 2" xfId="24735" xr:uid="{3C61433F-C5AB-455C-83D9-702C836DF33C}"/>
    <cellStyle name="Normal 10 4 3 2 2 2 2" xfId="51790" xr:uid="{1D2B2FC5-A621-4D4E-B025-4C1B2DB4123C}"/>
    <cellStyle name="Normal 10 4 3 2 2 3" xfId="25992" xr:uid="{CF28CEDC-D16B-4318-9838-5D8CDF283F67}"/>
    <cellStyle name="Normal 10 4 3 2 2 3 2" xfId="52869" xr:uid="{08CAB762-CB37-4F66-A220-4FB8D9824C71}"/>
    <cellStyle name="Normal 10 4 3 2 2 4" xfId="15803" xr:uid="{5E710418-392D-4948-B31E-DFD48E2C7EA1}"/>
    <cellStyle name="Normal 10 4 3 2 2 4 2" xfId="43041" xr:uid="{A965E669-2E8E-47F0-8DFB-FD81C99A398C}"/>
    <cellStyle name="Normal 10 4 3 2 2 5" xfId="33602" xr:uid="{238DFD58-6A2F-4DBD-B03C-797DD2B3786C}"/>
    <cellStyle name="Normal 10 4 3 2 3" xfId="8256" xr:uid="{57F7AC77-82F3-4428-AD51-5023100FCFF4}"/>
    <cellStyle name="Normal 10 4 3 2 3 2" xfId="28901" xr:uid="{8778F395-C7F3-4216-BC87-3BE08378B975}"/>
    <cellStyle name="Normal 10 4 3 2 3 2 2" xfId="55158" xr:uid="{CC96E84E-25DB-4339-8544-E70B6ABA5917}"/>
    <cellStyle name="Normal 10 4 3 2 3 3" xfId="18636" xr:uid="{CDA53070-803E-437B-B8CF-9C7671A2F52A}"/>
    <cellStyle name="Normal 10 4 3 2 3 3 2" xfId="45874" xr:uid="{B7FC076A-DC93-4670-B20B-034100BDB53E}"/>
    <cellStyle name="Normal 10 4 3 2 3 4" xfId="35624" xr:uid="{0CBCE604-527E-458F-8638-70F9867E47EB}"/>
    <cellStyle name="Normal 10 4 3 2 4" xfId="11089" xr:uid="{D2A91724-ACF5-46C4-BD8D-1FA36D1FBB2E}"/>
    <cellStyle name="Normal 10 4 3 2 4 2" xfId="21469" xr:uid="{5DAE45DC-9D4D-4A19-81CD-15068CEB910D}"/>
    <cellStyle name="Normal 10 4 3 2 4 2 2" xfId="48707" xr:uid="{9FE0FF00-C6E9-427C-873B-A8C96A35CD7B}"/>
    <cellStyle name="Normal 10 4 3 2 4 3" xfId="38457" xr:uid="{BC76564C-783D-48A6-9568-7BF9F41D1ED2}"/>
    <cellStyle name="Normal 10 4 3 2 5" xfId="25566" xr:uid="{62600229-30CE-4B71-8965-AB266810270E}"/>
    <cellStyle name="Normal 10 4 3 2 5 2" xfId="52558" xr:uid="{24864744-E6F6-440D-94E9-3AE5598AEEF2}"/>
    <cellStyle name="Normal 10 4 3 2 6" xfId="13697" xr:uid="{7756FDDA-4A53-4C74-9444-E273202AC1FC}"/>
    <cellStyle name="Normal 10 4 3 2 6 2" xfId="40935" xr:uid="{827430B1-19D3-426A-AC51-8C0F9EC0ACED}"/>
    <cellStyle name="Normal 10 4 3 2 7" xfId="31245" xr:uid="{53210AB8-2EAA-4D75-923A-1ABD62F4A73C}"/>
    <cellStyle name="Normal 10 4 3 3" xfId="2761" xr:uid="{2E85F37E-36FD-458C-9F90-FC9EDFE02B77}"/>
    <cellStyle name="Normal 10 4 3 3 2" xfId="5960" xr:uid="{574E8D32-6A89-41C7-822E-10FC5ABBC9FC}"/>
    <cellStyle name="Normal 10 4 3 3 2 2" xfId="26903" xr:uid="{03C59B02-FF18-477C-80B7-33E186404B9C}"/>
    <cellStyle name="Normal 10 4 3 3 2 2 2" xfId="53565" xr:uid="{8034E615-54B4-41FB-BBED-C292D5A7C464}"/>
    <cellStyle name="Normal 10 4 3 3 2 3" xfId="15413" xr:uid="{2D37FAC2-CD68-4E1E-AA51-91808C9754EF}"/>
    <cellStyle name="Normal 10 4 3 3 2 3 2" xfId="42651" xr:uid="{6D03381A-94C9-448D-8A75-05E1F4491DDD}"/>
    <cellStyle name="Normal 10 4 3 3 2 4" xfId="33328" xr:uid="{8111486B-B84B-4EDA-8F2A-35A216FDAD26}"/>
    <cellStyle name="Normal 10 4 3 3 3" xfId="7866" xr:uid="{C69075C2-9B3E-4FD0-9044-9D9A03554313}"/>
    <cellStyle name="Normal 10 4 3 3 3 2" xfId="18246" xr:uid="{FCE67527-C2D0-49DD-A064-C166C665ABF7}"/>
    <cellStyle name="Normal 10 4 3 3 3 2 2" xfId="45484" xr:uid="{1276AE27-54A2-4626-B0EE-1A781CB2BC2F}"/>
    <cellStyle name="Normal 10 4 3 3 3 3" xfId="35234" xr:uid="{1DA8B3FA-4D9F-475A-8771-8F27B02F1105}"/>
    <cellStyle name="Normal 10 4 3 3 4" xfId="10699" xr:uid="{DDCD38AC-6A16-44C6-B926-935CFA499B9D}"/>
    <cellStyle name="Normal 10 4 3 3 4 2" xfId="21079" xr:uid="{120FDFCD-A6D0-497D-9D86-1DAAA7488CAC}"/>
    <cellStyle name="Normal 10 4 3 3 4 2 2" xfId="48317" xr:uid="{71FD25A8-C23A-4A03-87CB-D73A85DA16ED}"/>
    <cellStyle name="Normal 10 4 3 3 4 3" xfId="38067" xr:uid="{414C5E8D-E9F4-4E9F-BB74-7F06882A6DAD}"/>
    <cellStyle name="Normal 10 4 3 3 5" xfId="24113" xr:uid="{B08E7880-D84F-4032-B70E-2EEBCAA359A2}"/>
    <cellStyle name="Normal 10 4 3 3 5 2" xfId="51224" xr:uid="{86986395-55B7-476F-8349-65D66C67D799}"/>
    <cellStyle name="Normal 10 4 3 3 6" xfId="13163" xr:uid="{0244F8E6-D200-4AF3-980A-6DD5C830C7B1}"/>
    <cellStyle name="Normal 10 4 3 3 6 2" xfId="40401" xr:uid="{B8BBA4BE-F0C4-4BED-85DF-DE34E08E41B3}"/>
    <cellStyle name="Normal 10 4 3 3 7" xfId="30855" xr:uid="{FCFD4D51-90CF-4A62-851B-94BC09B45E8E}"/>
    <cellStyle name="Normal 10 4 3 4" xfId="4200" xr:uid="{852DF49F-4612-4101-8386-52E97E5F1E64}"/>
    <cellStyle name="Normal 10 4 3 4 2" xfId="8953" xr:uid="{02BFE585-7BFE-4C15-85D7-D0A4263FC656}"/>
    <cellStyle name="Normal 10 4 3 4 2 2" xfId="29052" xr:uid="{2EA6E3D7-816D-4584-A3DA-2398FC1D47A8}"/>
    <cellStyle name="Normal 10 4 3 4 2 2 2" xfId="55309" xr:uid="{EE7A8F05-0F52-4DB5-ACCB-542F4A177152}"/>
    <cellStyle name="Normal 10 4 3 4 2 3" xfId="19333" xr:uid="{137FE31B-84E0-4E49-A8BD-F97776C52BA3}"/>
    <cellStyle name="Normal 10 4 3 4 2 3 2" xfId="46571" xr:uid="{0B5EAB93-3C6D-43B0-8E38-D070E5489457}"/>
    <cellStyle name="Normal 10 4 3 4 2 4" xfId="36321" xr:uid="{F917BD98-4B7B-4132-8FB0-C247DBFB9ABB}"/>
    <cellStyle name="Normal 10 4 3 4 3" xfId="11786" xr:uid="{AF6886C6-D0AA-46B3-BDA8-C007E09D25D4}"/>
    <cellStyle name="Normal 10 4 3 4 3 2" xfId="22166" xr:uid="{88FE12AD-57C3-4220-A6A8-C785A83F283E}"/>
    <cellStyle name="Normal 10 4 3 4 3 2 2" xfId="49404" xr:uid="{C98FBC21-59B6-41F6-B11B-1AAD53AD905F}"/>
    <cellStyle name="Normal 10 4 3 4 3 3" xfId="39154" xr:uid="{0454D0CA-75AC-4B4B-AD0B-0E121B65E324}"/>
    <cellStyle name="Normal 10 4 3 4 4" xfId="25048" xr:uid="{16EE65CF-2F01-41F2-9546-1D9E27645104}"/>
    <cellStyle name="Normal 10 4 3 4 4 2" xfId="52072" xr:uid="{9A1E8178-4D9E-4A43-A073-5DDAFF88087B}"/>
    <cellStyle name="Normal 10 4 3 4 5" xfId="16500" xr:uid="{6B569C87-7E2B-4BDE-A820-5AE41D895BF5}"/>
    <cellStyle name="Normal 10 4 3 4 5 2" xfId="43738" xr:uid="{62DE0624-6E03-4FD8-AD4F-B1E6000203E0}"/>
    <cellStyle name="Normal 10 4 3 4 6" xfId="31942" xr:uid="{CDBA6369-EB82-4032-9220-B2F93E5141DD}"/>
    <cellStyle name="Normal 10 4 3 5" xfId="5032" xr:uid="{90C29538-666F-426E-B7A7-708BB927249E}"/>
    <cellStyle name="Normal 10 4 3 5 2" xfId="27245" xr:uid="{8874AFFA-B17F-4441-B103-F35BCBBFB0BF}"/>
    <cellStyle name="Normal 10 4 3 5 2 2" xfId="53832" xr:uid="{A8DB22B3-D4EC-4B2E-9EB8-50C63AE03268}"/>
    <cellStyle name="Normal 10 4 3 5 3" xfId="14327" xr:uid="{C41F0077-C645-4EF7-82C9-7B0A1CA1F7BB}"/>
    <cellStyle name="Normal 10 4 3 5 3 2" xfId="41565" xr:uid="{576105A3-D8F6-4D91-98F2-1F9EDF99EC4B}"/>
    <cellStyle name="Normal 10 4 3 5 4" xfId="32596" xr:uid="{1E819FAD-9FD1-454A-BA12-2A004F886325}"/>
    <cellStyle name="Normal 10 4 3 6" xfId="6780" xr:uid="{CC25A90C-E927-40FD-91ED-2657DB65749D}"/>
    <cellStyle name="Normal 10 4 3 6 2" xfId="17160" xr:uid="{22D55984-003B-4C91-83CB-062D5DD82874}"/>
    <cellStyle name="Normal 10 4 3 6 2 2" xfId="44398" xr:uid="{4B045968-C801-4E4E-B868-F93AEB4D60CA}"/>
    <cellStyle name="Normal 10 4 3 6 3" xfId="34148" xr:uid="{B5AC051C-F2F8-479C-8EDA-959C3D5F26DD}"/>
    <cellStyle name="Normal 10 4 3 7" xfId="9613" xr:uid="{96ABD7A2-3ADC-4640-B9AB-172EA8B991BF}"/>
    <cellStyle name="Normal 10 4 3 7 2" xfId="19993" xr:uid="{10611B04-AF0C-4649-8711-2D5973A0C1E5}"/>
    <cellStyle name="Normal 10 4 3 7 2 2" xfId="47231" xr:uid="{872C1327-BFD0-4E13-AE2E-418DE52A998D}"/>
    <cellStyle name="Normal 10 4 3 7 3" xfId="36981" xr:uid="{81E65703-EE38-41A8-8720-6D4F9D5796B4}"/>
    <cellStyle name="Normal 10 4 3 8" xfId="23768" xr:uid="{2B114F7A-77F9-47ED-B36C-1C826B319B73}"/>
    <cellStyle name="Normal 10 4 3 8 2" xfId="50916" xr:uid="{C2AA5E9A-6F68-4A75-9B4C-3EFD0CD6FA7F}"/>
    <cellStyle name="Normal 10 4 3 9" xfId="12729" xr:uid="{9FF1C230-6867-47B5-9FF6-9F1576103271}"/>
    <cellStyle name="Normal 10 4 3 9 2" xfId="39967" xr:uid="{A94C06C6-2506-4DDF-A3D9-55129CB2E910}"/>
    <cellStyle name="Normal 10 4 4" xfId="694" xr:uid="{A63BCACE-8C9D-439F-868F-D63F9AEBA3C1}"/>
    <cellStyle name="Normal 10 4 4 2" xfId="4499" xr:uid="{94D0BFA2-66D2-4A40-B43F-E678AC6129FD}"/>
    <cellStyle name="Normal 10 4 4 2 2" xfId="9252" xr:uid="{68DD2133-BF50-414A-A3A0-933DDE01E992}"/>
    <cellStyle name="Normal 10 4 4 2 2 2" xfId="29245" xr:uid="{9825FB8A-6179-40FF-BEBB-66E505633975}"/>
    <cellStyle name="Normal 10 4 4 2 2 2 2" xfId="55502" xr:uid="{17A85601-1301-4621-834B-A9BB2B36F922}"/>
    <cellStyle name="Normal 10 4 4 2 2 3" xfId="19632" xr:uid="{1626E477-60E2-4616-B18C-5F5388648601}"/>
    <cellStyle name="Normal 10 4 4 2 2 3 2" xfId="46870" xr:uid="{D456E7E8-8779-491E-BED4-DEA9D39DF809}"/>
    <cellStyle name="Normal 10 4 4 2 2 4" xfId="36620" xr:uid="{33BBC1B2-2F89-4AC7-BF0C-5F257EFECC41}"/>
    <cellStyle name="Normal 10 4 4 2 3" xfId="12085" xr:uid="{6836CA87-23A0-4C69-9881-DCDD8AEF1779}"/>
    <cellStyle name="Normal 10 4 4 2 3 2" xfId="22465" xr:uid="{C167A259-C712-4FBF-BE44-D0C5345C6471}"/>
    <cellStyle name="Normal 10 4 4 2 3 2 2" xfId="49703" xr:uid="{6FE3CA11-0541-4783-B0ED-E21249B6316E}"/>
    <cellStyle name="Normal 10 4 4 2 3 3" xfId="39453" xr:uid="{3837F197-A864-4E56-92B0-3E4BBFB75939}"/>
    <cellStyle name="Normal 10 4 4 2 4" xfId="24877" xr:uid="{FDBC988E-9F29-4835-ADF5-87486AFC6310}"/>
    <cellStyle name="Normal 10 4 4 2 4 2" xfId="51920" xr:uid="{D4D05C76-074B-4851-8596-520BDD7EE046}"/>
    <cellStyle name="Normal 10 4 4 2 5" xfId="16799" xr:uid="{335212BA-5FE0-40B5-BADA-F8BD7A4EEA5E}"/>
    <cellStyle name="Normal 10 4 4 2 5 2" xfId="44037" xr:uid="{3EC780BC-DFF5-46F8-B24D-0779170A5333}"/>
    <cellStyle name="Normal 10 4 4 2 6" xfId="32241" xr:uid="{C2AFA3E6-D30A-438A-9B18-96D8FC3F2ACD}"/>
    <cellStyle name="Normal 10 4 4 3" xfId="5033" xr:uid="{E90906DE-08FD-4207-B0BB-4AAAB54EE422}"/>
    <cellStyle name="Normal 10 4 4 3 2" xfId="26645" xr:uid="{4B70F832-9975-4516-BBE3-8D70F3E56F9E}"/>
    <cellStyle name="Normal 10 4 4 3 2 2" xfId="53355" xr:uid="{FDDC04A1-2348-4BC5-AFA7-EC189816CAD7}"/>
    <cellStyle name="Normal 10 4 4 3 3" xfId="14328" xr:uid="{E247FC51-4E15-4221-B413-14F412D06BF3}"/>
    <cellStyle name="Normal 10 4 4 3 3 2" xfId="41566" xr:uid="{1B3AC4AC-CE8E-4A68-B339-6B9928D7C060}"/>
    <cellStyle name="Normal 10 4 4 3 4" xfId="32597" xr:uid="{7DE9BFD3-B5C9-40B1-81F0-97502A93632C}"/>
    <cellStyle name="Normal 10 4 4 4" xfId="6781" xr:uid="{B8899A7D-E101-4482-A428-C91A61DA3FCE}"/>
    <cellStyle name="Normal 10 4 4 4 2" xfId="17161" xr:uid="{07BC2CED-2D24-4AF6-9FD3-DAFD17EF7474}"/>
    <cellStyle name="Normal 10 4 4 4 2 2" xfId="44399" xr:uid="{56F18E46-01E7-4B34-BAEE-961D880BAD71}"/>
    <cellStyle name="Normal 10 4 4 4 3" xfId="34149" xr:uid="{CB1E3AC8-23E6-435D-A0B2-165BBB5CC4A3}"/>
    <cellStyle name="Normal 10 4 4 5" xfId="9614" xr:uid="{B9DEFB91-4E35-4D79-A038-C47CE7015B27}"/>
    <cellStyle name="Normal 10 4 4 5 2" xfId="19994" xr:uid="{34911772-0556-4C95-A113-E4E24F7EE064}"/>
    <cellStyle name="Normal 10 4 4 5 2 2" xfId="47232" xr:uid="{08E8815D-058D-4128-B664-ABF65C222F41}"/>
    <cellStyle name="Normal 10 4 4 5 3" xfId="36982" xr:uid="{EF92CC92-4FA9-4552-9FCF-38557DC5FFA8}"/>
    <cellStyle name="Normal 10 4 4 6" xfId="22724" xr:uid="{172D43A4-78D5-4915-A5F8-BD795ACD9A68}"/>
    <cellStyle name="Normal 10 4 4 6 2" xfId="49956" xr:uid="{FA7CDC10-7F75-4217-A870-977ECA11DF6C}"/>
    <cellStyle name="Normal 10 4 4 7" xfId="13698" xr:uid="{0A6F6B00-E884-49F2-82A2-ABD02365EBB8}"/>
    <cellStyle name="Normal 10 4 4 7 2" xfId="40936" xr:uid="{C3BC8A42-A478-419E-94CD-D327B7ACD53F}"/>
    <cellStyle name="Normal 10 4 4 8" xfId="29770" xr:uid="{9656293E-8C31-4C6F-AFD4-4D135D76E2CD}"/>
    <cellStyle name="Normal 10 4 5" xfId="2944" xr:uid="{7A503E75-B6D0-405E-9A54-87DE5BCC9DD9}"/>
    <cellStyle name="Normal 10 4 5 2" xfId="6111" xr:uid="{B5200373-96A8-4EA1-AB52-B43309D532BB}"/>
    <cellStyle name="Normal 10 4 5 2 2" xfId="25031" xr:uid="{026EBCA0-162B-4482-8352-E767E2305557}"/>
    <cellStyle name="Normal 10 4 5 2 2 2" xfId="52057" xr:uid="{D5FCE63C-6292-4525-A4EC-BD17B70B77CC}"/>
    <cellStyle name="Normal 10 4 5 2 3" xfId="26036" xr:uid="{E565684E-977F-491B-A396-34E314F5837C}"/>
    <cellStyle name="Normal 10 4 5 2 3 2" xfId="52900" xr:uid="{4EA547A7-461B-4E61-8C6D-DBC0288A7669}"/>
    <cellStyle name="Normal 10 4 5 2 4" xfId="15589" xr:uid="{1DBC586A-DF97-44E4-9F9B-5F1F88454D5C}"/>
    <cellStyle name="Normal 10 4 5 2 4 2" xfId="42827" xr:uid="{8DA476DC-4953-4359-9A1B-3BCB60C51154}"/>
    <cellStyle name="Normal 10 4 5 2 5" xfId="33479" xr:uid="{C20B6DF6-4DB0-4DA5-9B7F-72DF9D5B4A68}"/>
    <cellStyle name="Normal 10 4 5 3" xfId="8042" xr:uid="{1D766E85-643A-46D3-AAB1-DD63CC348D15}"/>
    <cellStyle name="Normal 10 4 5 3 2" xfId="27950" xr:uid="{D66323EC-AB92-4B3E-9095-454927699D47}"/>
    <cellStyle name="Normal 10 4 5 3 2 2" xfId="54380" xr:uid="{CB92F5FF-3356-4434-A197-048DE898B9EA}"/>
    <cellStyle name="Normal 10 4 5 3 3" xfId="18422" xr:uid="{5D3E37FA-066C-4587-A06F-07C692DA04B7}"/>
    <cellStyle name="Normal 10 4 5 3 3 2" xfId="45660" xr:uid="{3275DC0F-23E7-4593-8360-66B98097A35E}"/>
    <cellStyle name="Normal 10 4 5 3 4" xfId="35410" xr:uid="{D51B49B4-3160-42C6-AA5C-36B9B62047AB}"/>
    <cellStyle name="Normal 10 4 5 4" xfId="10875" xr:uid="{C4384D8A-6BF9-4671-841B-5F5E0DD9A234}"/>
    <cellStyle name="Normal 10 4 5 4 2" xfId="21255" xr:uid="{7389FED1-9DDC-4DB4-AC80-434CA4F0DA7D}"/>
    <cellStyle name="Normal 10 4 5 4 2 2" xfId="48493" xr:uid="{3D30B5A6-826A-423E-BA04-E47892274C9B}"/>
    <cellStyle name="Normal 10 4 5 4 3" xfId="38243" xr:uid="{B36B29AD-D247-436C-B435-A2256416D42D}"/>
    <cellStyle name="Normal 10 4 5 5" xfId="23826" xr:uid="{DD40874D-65F0-47A9-A70E-117C35162B46}"/>
    <cellStyle name="Normal 10 4 5 5 2" xfId="50964" xr:uid="{C09E91EB-8A82-4A02-976F-C020E5686118}"/>
    <cellStyle name="Normal 10 4 5 6" xfId="13427" xr:uid="{7EF71AD7-F594-4455-BAB9-D7728E3B41A1}"/>
    <cellStyle name="Normal 10 4 5 6 2" xfId="40665" xr:uid="{547C08CA-B4F2-47FF-8D63-82F7810570A5}"/>
    <cellStyle name="Normal 10 4 5 7" xfId="31031" xr:uid="{CD556455-E6D7-46FA-81BF-E26E693B6942}"/>
    <cellStyle name="Normal 10 4 6" xfId="2511" xr:uid="{0114635B-A7FE-4080-B66C-02E8D1F39D2E}"/>
    <cellStyle name="Normal 10 4 6 2" xfId="5784" xr:uid="{9C853072-C02B-41F6-97FB-DD1771D28DE1}"/>
    <cellStyle name="Normal 10 4 6 2 2" xfId="28077" xr:uid="{7D79448A-7DE7-45A6-8F0E-60A8A7A9EC3E}"/>
    <cellStyle name="Normal 10 4 6 2 2 2" xfId="54481" xr:uid="{3BD6EC9E-1B20-4D25-858D-E3514C7E03CE}"/>
    <cellStyle name="Normal 10 4 6 2 3" xfId="15164" xr:uid="{A31BFB45-0BD9-4AEF-8B85-E435E91D8828}"/>
    <cellStyle name="Normal 10 4 6 2 3 2" xfId="42402" xr:uid="{CA166E3B-1BBB-4180-B120-681AE229CED6}"/>
    <cellStyle name="Normal 10 4 6 2 4" xfId="33152" xr:uid="{8F5BD2A7-F1FB-4CF5-B2AD-60E044FF9FDF}"/>
    <cellStyle name="Normal 10 4 6 3" xfId="7617" xr:uid="{A9ABCFAB-C5BF-4648-BCD8-ECAAB7916895}"/>
    <cellStyle name="Normal 10 4 6 3 2" xfId="17997" xr:uid="{27040FBC-3275-4BB1-9953-ABE36222A9D0}"/>
    <cellStyle name="Normal 10 4 6 3 2 2" xfId="45235" xr:uid="{F6840DCD-F5B7-4547-ADDD-0B826A9F74B6}"/>
    <cellStyle name="Normal 10 4 6 3 3" xfId="34985" xr:uid="{89338EBD-B8A2-455D-91DB-405E1EDB201C}"/>
    <cellStyle name="Normal 10 4 6 4" xfId="10450" xr:uid="{E74148EB-5817-4873-8B43-CBC068F702C7}"/>
    <cellStyle name="Normal 10 4 6 4 2" xfId="20830" xr:uid="{C7D18480-CC43-4E2E-B00C-80BFD6BE329C}"/>
    <cellStyle name="Normal 10 4 6 4 2 2" xfId="48068" xr:uid="{0260756E-0D65-44C7-8507-4365C54480BF}"/>
    <cellStyle name="Normal 10 4 6 4 3" xfId="37818" xr:uid="{79D06048-628C-402B-8DD9-987CDB4E85D0}"/>
    <cellStyle name="Normal 10 4 6 5" xfId="24705" xr:uid="{D7706C48-9945-4E03-A8E4-00296BD5D424}"/>
    <cellStyle name="Normal 10 4 6 5 2" xfId="51763" xr:uid="{E05D7AD9-50AE-466F-B19D-DDE2CEE39DA4}"/>
    <cellStyle name="Normal 10 4 6 6" xfId="12880" xr:uid="{91B3C0B3-27A0-4948-AA09-003DE9B8D64F}"/>
    <cellStyle name="Normal 10 4 6 6 2" xfId="40118" xr:uid="{4BC706E7-920C-4B44-AFEA-3BE91ADC01FC}"/>
    <cellStyle name="Normal 10 4 6 7" xfId="30606" xr:uid="{71EB2F8D-57C6-43A8-AE4B-7E680A4DDAA2}"/>
    <cellStyle name="Normal 10 4 7" xfId="2265" xr:uid="{4ABB4C2F-016E-449C-82BB-A7C11C8A9FFA}"/>
    <cellStyle name="Normal 10 4 7 2" xfId="7373" xr:uid="{AAF0B7F5-2A1D-40F1-BF0C-505235A59166}"/>
    <cellStyle name="Normal 10 4 7 2 2" xfId="17753" xr:uid="{F9794ABA-E870-4FE7-9D2A-B71A769DD652}"/>
    <cellStyle name="Normal 10 4 7 2 2 2" xfId="44991" xr:uid="{9008AE56-6C46-4FAF-BEE9-DA9211E4A47A}"/>
    <cellStyle name="Normal 10 4 7 2 3" xfId="34741" xr:uid="{7573BFAD-5496-4E81-AB24-DD55C9BD953C}"/>
    <cellStyle name="Normal 10 4 7 3" xfId="10206" xr:uid="{8D73B8C6-1C94-4AB0-9128-13DA721F4310}"/>
    <cellStyle name="Normal 10 4 7 3 2" xfId="20586" xr:uid="{E6A2440B-224F-437E-9018-8ABC6CA9DCD8}"/>
    <cellStyle name="Normal 10 4 7 3 2 2" xfId="47824" xr:uid="{1258C512-DD9E-4D7B-A611-497787D489D8}"/>
    <cellStyle name="Normal 10 4 7 3 3" xfId="37574" xr:uid="{3AFB59BB-A6DB-4390-B48C-9FF9B6F7EE0E}"/>
    <cellStyle name="Normal 10 4 7 4" xfId="23828" xr:uid="{584CC48F-6D7A-4E5E-917F-04871AFAD63A}"/>
    <cellStyle name="Normal 10 4 7 4 2" xfId="50966" xr:uid="{7EBDA21D-0D5F-4A65-A185-1E66FBA5BEDA}"/>
    <cellStyle name="Normal 10 4 7 5" xfId="14920" xr:uid="{7532D229-E6C3-4213-B794-A4191CFD7D0A}"/>
    <cellStyle name="Normal 10 4 7 5 2" xfId="42158" xr:uid="{CE89EE3A-5EDF-4880-AD54-42A355651638}"/>
    <cellStyle name="Normal 10 4 7 6" xfId="30362" xr:uid="{C46BD118-313C-4A00-83BC-D3A56E0313D2}"/>
    <cellStyle name="Normal 10 4 8" xfId="3959" xr:uid="{29176F7A-F996-405B-A1E9-C2165287C297}"/>
    <cellStyle name="Normal 10 4 8 2" xfId="8772" xr:uid="{37FB65B6-8B02-44AA-B41B-3AFA96ADAC87}"/>
    <cellStyle name="Normal 10 4 8 2 2" xfId="19152" xr:uid="{DBA9B437-4002-42AE-9F57-8C3BF662935B}"/>
    <cellStyle name="Normal 10 4 8 2 2 2" xfId="46390" xr:uid="{E2FAED6C-E6A8-4E60-86BA-C2A15AD1C130}"/>
    <cellStyle name="Normal 10 4 8 2 3" xfId="36140" xr:uid="{57AC197C-5735-4366-9CAA-15E614B76E8D}"/>
    <cellStyle name="Normal 10 4 8 3" xfId="11605" xr:uid="{CC9F4C40-51D9-4B91-932E-7B748B887FAA}"/>
    <cellStyle name="Normal 10 4 8 3 2" xfId="21985" xr:uid="{172EC6A8-531C-445A-A2A2-EC000AF5D1D8}"/>
    <cellStyle name="Normal 10 4 8 3 2 2" xfId="49223" xr:uid="{0F56447F-8E2A-469C-AFDF-E962B247B31F}"/>
    <cellStyle name="Normal 10 4 8 3 3" xfId="38973" xr:uid="{6B6D8A16-C59D-4D17-B8C9-2E3956624457}"/>
    <cellStyle name="Normal 10 4 8 4" xfId="16319" xr:uid="{96C8F8DB-FC1F-483F-A7F4-A9FAD20C44E8}"/>
    <cellStyle name="Normal 10 4 8 4 2" xfId="43557" xr:uid="{CAB05B6E-8CDA-45AF-BBBD-46D49BEF6431}"/>
    <cellStyle name="Normal 10 4 8 5" xfId="31761" xr:uid="{3F4478E7-F398-4DD2-B62F-947F9203575D}"/>
    <cellStyle name="Normal 10 4 9" xfId="5029" xr:uid="{4AA22380-4AF1-431C-A652-452925B20440}"/>
    <cellStyle name="Normal 10 4 9 2" xfId="14324" xr:uid="{A1339F9F-8A7D-4AB0-8F6D-BBC83E1A59DC}"/>
    <cellStyle name="Normal 10 4 9 2 2" xfId="41562" xr:uid="{4FC67A29-CA71-4CC4-868E-6C788A8C2B98}"/>
    <cellStyle name="Normal 10 4 9 3" xfId="32593" xr:uid="{A6FDD4FC-B99D-4F29-AEB3-A91AE1D5E641}"/>
    <cellStyle name="Normal 10 5" xfId="695" xr:uid="{0D81F879-E8AB-438E-9387-1F66F02B0271}"/>
    <cellStyle name="Normal 10 5 10" xfId="9615" xr:uid="{85204921-5520-4CC2-9467-FABBF6A8D596}"/>
    <cellStyle name="Normal 10 5 10 2" xfId="19995" xr:uid="{6D704A75-12AA-4F62-B959-98C09675CC7D}"/>
    <cellStyle name="Normal 10 5 10 2 2" xfId="47233" xr:uid="{9A0A4BA1-4610-4AC7-96A5-3050994C7858}"/>
    <cellStyle name="Normal 10 5 10 3" xfId="36983" xr:uid="{EC0371D6-8F1E-4AFA-AFE8-469475167E7E}"/>
    <cellStyle name="Normal 10 5 11" xfId="22775" xr:uid="{5011C1D3-BE69-4AE3-9A77-8572843AF6F6}"/>
    <cellStyle name="Normal 10 5 11 2" xfId="50001" xr:uid="{F7506D7C-BCD4-47FA-AA7D-C1EFE069969C}"/>
    <cellStyle name="Normal 10 5 12" xfId="12572" xr:uid="{F25F35F7-FAD5-49F4-9AE9-6DA105FFBEDA}"/>
    <cellStyle name="Normal 10 5 12 2" xfId="39810" xr:uid="{DA98387C-8708-427A-8B58-66400899FBBE}"/>
    <cellStyle name="Normal 10 5 13" xfId="29771" xr:uid="{59116F98-E626-4E37-B419-F92481D4CBA2}"/>
    <cellStyle name="Normal 10 5 2" xfId="696" xr:uid="{B9EF7E6D-6585-4CEE-962E-4DCB02E1B9D5}"/>
    <cellStyle name="Normal 10 5 2 10" xfId="29772" xr:uid="{6F216724-1109-4F49-9496-1E6E02E2EDFE}"/>
    <cellStyle name="Normal 10 5 2 2" xfId="697" xr:uid="{F3BFE4A0-76FA-4533-8592-EE18965FDAD3}"/>
    <cellStyle name="Normal 10 5 2 2 2" xfId="5036" xr:uid="{47F0B66D-3AE5-47A0-9AEF-9F3BF1097FA3}"/>
    <cellStyle name="Normal 10 5 2 2 2 2" xfId="24702" xr:uid="{F6FD221E-419D-43C3-9A90-31FBF0C4C0AD}"/>
    <cellStyle name="Normal 10 5 2 2 2 2 2" xfId="51760" xr:uid="{E68A4F7B-F88B-4205-B104-3D3BFD92905B}"/>
    <cellStyle name="Normal 10 5 2 2 2 3" xfId="26447" xr:uid="{2718AE6E-29A0-49D4-8714-2789459C23F8}"/>
    <cellStyle name="Normal 10 5 2 2 2 3 2" xfId="53204" xr:uid="{C25C1D1C-6044-427B-A1DA-A4F1C7EB2144}"/>
    <cellStyle name="Normal 10 5 2 2 2 4" xfId="14331" xr:uid="{9943C30C-D816-4A3E-A6C8-057D485AD78C}"/>
    <cellStyle name="Normal 10 5 2 2 2 4 2" xfId="41569" xr:uid="{95F66A93-61AA-428B-B674-96F0E2A71492}"/>
    <cellStyle name="Normal 10 5 2 2 2 5" xfId="32600" xr:uid="{16892C8C-CB49-4B40-9E67-057B1553901C}"/>
    <cellStyle name="Normal 10 5 2 2 3" xfId="6784" xr:uid="{36CF73E0-CC24-4751-9D67-6207FD6A50E9}"/>
    <cellStyle name="Normal 10 5 2 2 3 2" xfId="27590" xr:uid="{ADBEE7E4-B985-4230-A92D-1BDEA05EC9ED}"/>
    <cellStyle name="Normal 10 5 2 2 3 2 2" xfId="54091" xr:uid="{8167B4F1-FD61-4E1E-9F07-0F6FE20CC5DE}"/>
    <cellStyle name="Normal 10 5 2 2 3 3" xfId="28264" xr:uid="{2D6FFE92-FC18-4ED8-80B2-B911AAEDD98E}"/>
    <cellStyle name="Normal 10 5 2 2 3 3 2" xfId="54632" xr:uid="{9C013E24-7236-427D-918E-016815CE02CD}"/>
    <cellStyle name="Normal 10 5 2 2 3 4" xfId="17164" xr:uid="{C40E5559-D5FC-4E20-859F-353BE5B00868}"/>
    <cellStyle name="Normal 10 5 2 2 3 4 2" xfId="44402" xr:uid="{DEE5D186-B4C7-4AB6-8391-5685839578B9}"/>
    <cellStyle name="Normal 10 5 2 2 3 5" xfId="34152" xr:uid="{DBF6816A-AA41-44AA-9BB6-DE90F640E719}"/>
    <cellStyle name="Normal 10 5 2 2 4" xfId="9617" xr:uid="{59AA2691-A902-4429-BAF2-BADBDA39DDFC}"/>
    <cellStyle name="Normal 10 5 2 2 4 2" xfId="29395" xr:uid="{DC62CF12-5000-4751-B4BB-C8BBD71D63A3}"/>
    <cellStyle name="Normal 10 5 2 2 4 2 2" xfId="55652" xr:uid="{72606512-B3AC-47CA-ADD9-BF74B5807837}"/>
    <cellStyle name="Normal 10 5 2 2 4 3" xfId="19997" xr:uid="{DB867458-206C-411F-AE2F-885DF6B7F198}"/>
    <cellStyle name="Normal 10 5 2 2 4 3 2" xfId="47235" xr:uid="{056E0B4D-3B14-4825-AEB4-9C4E5D6A4AB8}"/>
    <cellStyle name="Normal 10 5 2 2 4 4" xfId="36985" xr:uid="{B464AB79-84D7-4417-AF51-9162C8367EB6}"/>
    <cellStyle name="Normal 10 5 2 2 5" xfId="24466" xr:uid="{1120670B-76B8-45B6-A8AC-EF2FFD350BD6}"/>
    <cellStyle name="Normal 10 5 2 2 5 2" xfId="51542" xr:uid="{856FE6BA-2CA1-4566-8980-C38F7E18D194}"/>
    <cellStyle name="Normal 10 5 2 2 6" xfId="13699" xr:uid="{91594E3E-7EAB-4171-A0CD-15EA335F4471}"/>
    <cellStyle name="Normal 10 5 2 2 6 2" xfId="40937" xr:uid="{A1A0257E-FAA3-4FC1-98D4-F7C09364F801}"/>
    <cellStyle name="Normal 10 5 2 2 7" xfId="29773" xr:uid="{08641F90-2FD5-43D3-81CD-A4D1045077EE}"/>
    <cellStyle name="Normal 10 5 2 3" xfId="2762" xr:uid="{CA4C3354-25CD-4FBA-A4B0-94CBB63B5EB8}"/>
    <cellStyle name="Normal 10 5 2 3 2" xfId="5961" xr:uid="{78899B52-5C2F-4A64-8B78-A6BF682CBDB7}"/>
    <cellStyle name="Normal 10 5 2 3 2 2" xfId="27408" xr:uid="{45D1F09C-84BC-48F3-8E84-B48FE886FA0C}"/>
    <cellStyle name="Normal 10 5 2 3 2 2 2" xfId="53950" xr:uid="{A19D11DC-3C83-4821-AE9A-3F083A3B0387}"/>
    <cellStyle name="Normal 10 5 2 3 2 3" xfId="15414" xr:uid="{78E8966B-C269-4042-8B54-3FD07F2D0DF9}"/>
    <cellStyle name="Normal 10 5 2 3 2 3 2" xfId="42652" xr:uid="{89E91337-95E0-45F6-BA50-2A8667752D39}"/>
    <cellStyle name="Normal 10 5 2 3 2 4" xfId="33329" xr:uid="{F50EA701-51AA-46EC-AABB-BBD2F362A9A3}"/>
    <cellStyle name="Normal 10 5 2 3 3" xfId="7867" xr:uid="{2B0405A5-3793-412F-A471-0474B7B64CA6}"/>
    <cellStyle name="Normal 10 5 2 3 3 2" xfId="18247" xr:uid="{D4EA7CE9-C7C9-4B88-A3A0-AF32D865DCCA}"/>
    <cellStyle name="Normal 10 5 2 3 3 2 2" xfId="45485" xr:uid="{EB7D2CD8-04D8-4E73-9218-23A8CE4811FC}"/>
    <cellStyle name="Normal 10 5 2 3 3 3" xfId="35235" xr:uid="{1E5EA969-B49F-4BA4-AB57-F02E3D3BE34F}"/>
    <cellStyle name="Normal 10 5 2 3 4" xfId="10700" xr:uid="{6BCC8B31-29C1-421D-BB6C-72945973825B}"/>
    <cellStyle name="Normal 10 5 2 3 4 2" xfId="21080" xr:uid="{4EA72BB7-415A-440B-BF56-863A845C35FC}"/>
    <cellStyle name="Normal 10 5 2 3 4 2 2" xfId="48318" xr:uid="{25A039C3-22D8-4383-BD0A-3F80ACB6DF9B}"/>
    <cellStyle name="Normal 10 5 2 3 4 3" xfId="38068" xr:uid="{807651C3-F712-4957-BBD8-EB9866B457B1}"/>
    <cellStyle name="Normal 10 5 2 3 5" xfId="23318" xr:uid="{593D00DD-7F0D-4C66-8D39-6730EA72BDFC}"/>
    <cellStyle name="Normal 10 5 2 3 5 2" xfId="50498" xr:uid="{6E335154-D1FA-4A9E-913D-C78ED633CDCE}"/>
    <cellStyle name="Normal 10 5 2 3 6" xfId="13165" xr:uid="{60C1C891-B1E9-4A3B-9D90-23C0F3AE0672}"/>
    <cellStyle name="Normal 10 5 2 3 6 2" xfId="40403" xr:uid="{84809C66-589E-4021-BAF7-3A5764E961D6}"/>
    <cellStyle name="Normal 10 5 2 3 7" xfId="30856" xr:uid="{BE6C03FC-66A9-434F-9FAF-53A955A2F7D4}"/>
    <cellStyle name="Normal 10 5 2 4" xfId="4201" xr:uid="{C40ED6F7-6454-416A-8A16-B79FB99B921E}"/>
    <cellStyle name="Normal 10 5 2 4 2" xfId="8954" xr:uid="{396E446F-67CF-4FB8-83FB-FD17207A508C}"/>
    <cellStyle name="Normal 10 5 2 4 2 2" xfId="29053" xr:uid="{21861CF6-CDC8-44AD-AD98-97318FA09B17}"/>
    <cellStyle name="Normal 10 5 2 4 2 2 2" xfId="55310" xr:uid="{4AA90A7F-2574-488C-A68A-B1AB0F2EFAA0}"/>
    <cellStyle name="Normal 10 5 2 4 2 3" xfId="19334" xr:uid="{8AA61B72-43D0-4F47-9036-0511C861C94A}"/>
    <cellStyle name="Normal 10 5 2 4 2 3 2" xfId="46572" xr:uid="{D92914E2-C20D-425D-8E62-553D76B49D56}"/>
    <cellStyle name="Normal 10 5 2 4 2 4" xfId="36322" xr:uid="{4FBBA794-5390-4AFB-8A96-38AA9C4A3D9C}"/>
    <cellStyle name="Normal 10 5 2 4 3" xfId="11787" xr:uid="{FFB606ED-E17D-4802-8290-B4E0B3CD64F4}"/>
    <cellStyle name="Normal 10 5 2 4 3 2" xfId="22167" xr:uid="{0ED645E9-FE6B-480E-899D-6243DB7F49CE}"/>
    <cellStyle name="Normal 10 5 2 4 3 2 2" xfId="49405" xr:uid="{B3583BEF-BF84-4FB8-8642-ABC3E2382F43}"/>
    <cellStyle name="Normal 10 5 2 4 3 3" xfId="39155" xr:uid="{7C15D43F-BD2F-4A69-A692-656058578F30}"/>
    <cellStyle name="Normal 10 5 2 4 4" xfId="24262" xr:uid="{A37F3FB4-7AFC-4B7A-BDA7-7B97A9DCA2C8}"/>
    <cellStyle name="Normal 10 5 2 4 4 2" xfId="51362" xr:uid="{0ED0B3DA-923E-43F0-8EE7-981D2F6354D7}"/>
    <cellStyle name="Normal 10 5 2 4 5" xfId="16501" xr:uid="{623B90E7-1B25-4E7A-8978-B7F3B5127A8E}"/>
    <cellStyle name="Normal 10 5 2 4 5 2" xfId="43739" xr:uid="{A0179C40-7A60-4B55-AF9D-E2D105F73B60}"/>
    <cellStyle name="Normal 10 5 2 4 6" xfId="31943" xr:uid="{D3A8283F-0398-4291-B6D4-6E3FF5C6A8D9}"/>
    <cellStyle name="Normal 10 5 2 5" xfId="5035" xr:uid="{D8BC417B-BECE-4340-A8F0-E18933089F39}"/>
    <cellStyle name="Normal 10 5 2 5 2" xfId="27261" xr:uid="{B0022376-9113-4DCF-B674-CEC8337C5A6C}"/>
    <cellStyle name="Normal 10 5 2 5 2 2" xfId="53844" xr:uid="{95562D53-F33D-41C1-B3CC-45EAAFD4EADF}"/>
    <cellStyle name="Normal 10 5 2 5 3" xfId="14330" xr:uid="{51B7E359-5C0E-45E8-ADCC-9514933B1BDB}"/>
    <cellStyle name="Normal 10 5 2 5 3 2" xfId="41568" xr:uid="{085A62A3-DDE7-4C09-A2BB-25656B37B0A7}"/>
    <cellStyle name="Normal 10 5 2 5 4" xfId="32599" xr:uid="{9291887B-FACA-409E-A08A-71F2045C39EA}"/>
    <cellStyle name="Normal 10 5 2 6" xfId="6783" xr:uid="{A996FC77-905E-41D7-9587-EF3A5C23DC85}"/>
    <cellStyle name="Normal 10 5 2 6 2" xfId="17163" xr:uid="{3F11D6D8-81D8-4A7D-8A0C-2829923490E4}"/>
    <cellStyle name="Normal 10 5 2 6 2 2" xfId="44401" xr:uid="{45808110-907A-43F3-9D95-F40FDF876AC2}"/>
    <cellStyle name="Normal 10 5 2 6 3" xfId="34151" xr:uid="{FA22F554-787D-4B52-90E3-A2977AA9438D}"/>
    <cellStyle name="Normal 10 5 2 7" xfId="9616" xr:uid="{B679FCB0-4F58-4DC8-A394-6B1FB725900B}"/>
    <cellStyle name="Normal 10 5 2 7 2" xfId="19996" xr:uid="{2D538E1C-7796-464B-AD20-C98B16B6424B}"/>
    <cellStyle name="Normal 10 5 2 7 2 2" xfId="47234" xr:uid="{0C31ACF1-9554-44DE-A9D6-8FADA2853571}"/>
    <cellStyle name="Normal 10 5 2 7 3" xfId="36984" xr:uid="{11E61AD4-7E07-4286-BEE1-60BE8470FF6D}"/>
    <cellStyle name="Normal 10 5 2 8" xfId="24883" xr:uid="{9276EB57-36A5-48BF-B9FB-E36246411F12}"/>
    <cellStyle name="Normal 10 5 2 8 2" xfId="51925" xr:uid="{27246526-1EAA-4A8A-A4C0-74F5CD21805C}"/>
    <cellStyle name="Normal 10 5 2 9" xfId="12730" xr:uid="{682863BC-390C-4205-8334-37BD1120CAE8}"/>
    <cellStyle name="Normal 10 5 2 9 2" xfId="39968" xr:uid="{270E21E2-2865-47F0-9D3F-47E4827E782F}"/>
    <cellStyle name="Normal 10 5 3" xfId="698" xr:uid="{8C01FC34-8922-47BB-BD53-7BA081543F0F}"/>
    <cellStyle name="Normal 10 5 3 2" xfId="4500" xr:uid="{E9D39E5E-0495-47B7-B9B5-58A1FFEE7CBE}"/>
    <cellStyle name="Normal 10 5 3 2 2" xfId="9253" xr:uid="{2563F7DB-09C1-4F3D-A859-6D8887C81460}"/>
    <cellStyle name="Normal 10 5 3 2 2 2" xfId="29246" xr:uid="{85C92A79-7528-4D7B-BE7B-154B4DE5B84D}"/>
    <cellStyle name="Normal 10 5 3 2 2 2 2" xfId="55503" xr:uid="{B7B2AD3D-C868-4281-A64E-D27BF96CCE9A}"/>
    <cellStyle name="Normal 10 5 3 2 2 3" xfId="19633" xr:uid="{E55FEDC8-DF16-410F-92CD-4E5EF70E224A}"/>
    <cellStyle name="Normal 10 5 3 2 2 3 2" xfId="46871" xr:uid="{15A2B210-92AB-4229-BC07-6571C10E057A}"/>
    <cellStyle name="Normal 10 5 3 2 2 4" xfId="36621" xr:uid="{58B63719-5698-424F-8C85-F7EACC58A8A1}"/>
    <cellStyle name="Normal 10 5 3 2 3" xfId="12086" xr:uid="{6F12DA76-8224-49C1-8C8E-0D7DDC7850BF}"/>
    <cellStyle name="Normal 10 5 3 2 3 2" xfId="22466" xr:uid="{A65B4C8A-AD10-4849-AB47-B1BDC2B45F73}"/>
    <cellStyle name="Normal 10 5 3 2 3 2 2" xfId="49704" xr:uid="{AB84D9BD-7440-4EC3-9D8C-9577435E55D3}"/>
    <cellStyle name="Normal 10 5 3 2 3 3" xfId="39454" xr:uid="{4139D970-F6D8-47FD-91BC-3A8BB731F895}"/>
    <cellStyle name="Normal 10 5 3 2 4" xfId="23642" xr:uid="{7B9E5A04-1857-497C-83CE-F3223F278761}"/>
    <cellStyle name="Normal 10 5 3 2 4 2" xfId="50806" xr:uid="{3F151766-E518-4847-AE62-ACE9E063EEA3}"/>
    <cellStyle name="Normal 10 5 3 2 5" xfId="16800" xr:uid="{748C6B59-BFAF-44A2-8AC5-3896854D92BE}"/>
    <cellStyle name="Normal 10 5 3 2 5 2" xfId="44038" xr:uid="{D5499989-E72B-4CEA-8665-22C55B61AAD9}"/>
    <cellStyle name="Normal 10 5 3 2 6" xfId="32242" xr:uid="{AAE62480-C41A-4332-84A5-AF22F02B8DFD}"/>
    <cellStyle name="Normal 10 5 3 3" xfId="5037" xr:uid="{8E07BFA4-AD6B-4FD1-8FE3-A637CFD46DFA}"/>
    <cellStyle name="Normal 10 5 3 3 2" xfId="25843" xr:uid="{A09B8CAA-DC27-4335-B16D-1D1882FB63F7}"/>
    <cellStyle name="Normal 10 5 3 3 2 2" xfId="52760" xr:uid="{89543D21-F9FC-4ECA-9164-16E286A8ED38}"/>
    <cellStyle name="Normal 10 5 3 3 3" xfId="27106" xr:uid="{D4F5AD34-A236-407F-B02E-E817BB3A74BD}"/>
    <cellStyle name="Normal 10 5 3 3 3 2" xfId="53725" xr:uid="{735BC81C-0416-4ADF-95BB-8BFC62E7A693}"/>
    <cellStyle name="Normal 10 5 3 3 4" xfId="14332" xr:uid="{8E7E975C-B524-46A9-A3E3-446664A54B04}"/>
    <cellStyle name="Normal 10 5 3 3 4 2" xfId="41570" xr:uid="{ACBFF90D-B702-410B-A75A-65CDB199766F}"/>
    <cellStyle name="Normal 10 5 3 3 5" xfId="32601" xr:uid="{2ECDCBD0-FA2D-41E7-A19A-D8A098338EEE}"/>
    <cellStyle name="Normal 10 5 3 4" xfId="6785" xr:uid="{CAD95DB3-044D-417B-901C-2F98B2D92E08}"/>
    <cellStyle name="Normal 10 5 3 4 2" xfId="23588" xr:uid="{3640D253-4835-44B3-B36B-9C6F10FF0793}"/>
    <cellStyle name="Normal 10 5 3 4 2 2" xfId="50753" xr:uid="{43704E2D-5062-4619-B68A-CD11832F9E03}"/>
    <cellStyle name="Normal 10 5 3 4 3" xfId="25898" xr:uid="{34F602ED-5F0A-436F-A7FB-E8165300C6F6}"/>
    <cellStyle name="Normal 10 5 3 4 3 2" xfId="52799" xr:uid="{A4B44B64-5A5A-43E1-A16C-3C180A7B81E8}"/>
    <cellStyle name="Normal 10 5 3 4 4" xfId="17165" xr:uid="{7EE6F6B4-5CC5-4462-BBB2-04B69366E8E4}"/>
    <cellStyle name="Normal 10 5 3 4 4 2" xfId="44403" xr:uid="{6F9B7A44-8D54-4F3B-A94C-F0CDCAC5C2B4}"/>
    <cellStyle name="Normal 10 5 3 4 5" xfId="34153" xr:uid="{687D08E0-7951-42FF-9863-707DCD81B43A}"/>
    <cellStyle name="Normal 10 5 3 5" xfId="9618" xr:uid="{21A64C9F-ABA4-4EC3-8331-5AC376C596FC}"/>
    <cellStyle name="Normal 10 5 3 5 2" xfId="29396" xr:uid="{57F889FB-EE57-4A33-BC5A-6DB4BAEA5A72}"/>
    <cellStyle name="Normal 10 5 3 5 2 2" xfId="55653" xr:uid="{5ABA1958-44FA-4DB7-8695-2F4D455E6D1C}"/>
    <cellStyle name="Normal 10 5 3 5 3" xfId="19998" xr:uid="{5229456F-8E4C-4AE4-9F58-054666121D63}"/>
    <cellStyle name="Normal 10 5 3 5 3 2" xfId="47236" xr:uid="{E5CE97DF-F017-47D6-B4A9-CB3D092B5667}"/>
    <cellStyle name="Normal 10 5 3 5 4" xfId="36986" xr:uid="{E91ABB2E-3308-4449-BEE6-837DE5AA674E}"/>
    <cellStyle name="Normal 10 5 3 6" xfId="22991" xr:uid="{BF0A7FC1-939D-4E5E-8D08-0C06C9F2DECB}"/>
    <cellStyle name="Normal 10 5 3 6 2" xfId="50200" xr:uid="{5AAC0AB6-229D-419E-927B-EF61B4A317CE}"/>
    <cellStyle name="Normal 10 5 3 7" xfId="13700" xr:uid="{B9485BEE-D169-4C0A-9481-4E4B914AF03F}"/>
    <cellStyle name="Normal 10 5 3 7 2" xfId="40938" xr:uid="{EB36EF7F-0659-4168-9D5B-59DF790469D0}"/>
    <cellStyle name="Normal 10 5 3 8" xfId="29774" xr:uid="{1461E875-B554-4760-AC54-F8DCF3169097}"/>
    <cellStyle name="Normal 10 5 4" xfId="699" xr:uid="{37ECAF0E-FAC5-442E-88AC-C71EB5A2E89D}"/>
    <cellStyle name="Normal 10 5 4 2" xfId="5038" xr:uid="{58D861FA-60B6-49CB-9A8F-D3CA351EF300}"/>
    <cellStyle name="Normal 10 5 4 2 2" xfId="24387" xr:uid="{94CDD9BF-AF60-4BE7-8676-46BAF6BDA153}"/>
    <cellStyle name="Normal 10 5 4 2 2 2" xfId="51473" xr:uid="{566CE6AE-C3F2-436F-9C50-A98EEF0450C2}"/>
    <cellStyle name="Normal 10 5 4 2 3" xfId="28109" xr:uid="{6711E48D-E4D7-4CEB-BD84-E2F77CD15342}"/>
    <cellStyle name="Normal 10 5 4 2 3 2" xfId="54506" xr:uid="{8A7DE495-3E52-43AA-84C7-BBCE65FC0709}"/>
    <cellStyle name="Normal 10 5 4 2 4" xfId="14333" xr:uid="{678EAABF-EC4B-43DC-B367-71702C11BF9D}"/>
    <cellStyle name="Normal 10 5 4 2 4 2" xfId="41571" xr:uid="{CC50B6A7-AEAE-4A7D-84BA-4295C443CE39}"/>
    <cellStyle name="Normal 10 5 4 2 5" xfId="32602" xr:uid="{B8127F92-8B52-4B58-9B1A-45E63ABFF9D8}"/>
    <cellStyle name="Normal 10 5 4 3" xfId="6786" xr:uid="{D1E1C3F4-DFA8-4664-B454-8AE473EA196B}"/>
    <cellStyle name="Normal 10 5 4 3 2" xfId="27159" xr:uid="{BD69FF58-B491-4525-87ED-A0DD5C1054A4}"/>
    <cellStyle name="Normal 10 5 4 3 2 2" xfId="53765" xr:uid="{D3D805CC-4068-4A70-A335-23CE29054C9E}"/>
    <cellStyle name="Normal 10 5 4 3 3" xfId="17166" xr:uid="{69B6A214-F0E7-4A27-849B-A7C5F28C8C74}"/>
    <cellStyle name="Normal 10 5 4 3 3 2" xfId="44404" xr:uid="{3B85606D-27E0-46FB-9C3F-02361206CD11}"/>
    <cellStyle name="Normal 10 5 4 3 4" xfId="34154" xr:uid="{3356ED24-A68F-46A6-BAA2-AD035D338527}"/>
    <cellStyle name="Normal 10 5 4 4" xfId="9619" xr:uid="{CB6114AF-A930-41B4-B158-1E8948082C73}"/>
    <cellStyle name="Normal 10 5 4 4 2" xfId="19999" xr:uid="{9CDD57CD-2925-42B7-A14A-BAC5C587DF77}"/>
    <cellStyle name="Normal 10 5 4 4 2 2" xfId="47237" xr:uid="{C24638CE-52C2-459B-A9E5-79A021798CBD}"/>
    <cellStyle name="Normal 10 5 4 4 3" xfId="36987" xr:uid="{C4C1366D-D6A7-4D6E-BBEB-535870D1A5BD}"/>
    <cellStyle name="Normal 10 5 4 5" xfId="25016" xr:uid="{3B155CDB-CBEE-4ABA-8E9E-63B5261B29BC}"/>
    <cellStyle name="Normal 10 5 4 5 2" xfId="52044" xr:uid="{2079A433-A423-426E-B3B8-6FB7F1091797}"/>
    <cellStyle name="Normal 10 5 4 6" xfId="13428" xr:uid="{D0918437-83DB-4C77-B1CF-A4F1AAC92970}"/>
    <cellStyle name="Normal 10 5 4 6 2" xfId="40666" xr:uid="{301461D1-6457-4D3B-812A-66A85A29C95D}"/>
    <cellStyle name="Normal 10 5 4 7" xfId="29775" xr:uid="{3E74B303-F01D-43EB-8DE4-E9AF99F6CE96}"/>
    <cellStyle name="Normal 10 5 5" xfId="2571" xr:uid="{4E53CA4D-6A93-4D3C-B15D-6F4E1C8F61DC}"/>
    <cellStyle name="Normal 10 5 5 2" xfId="5830" xr:uid="{85AD2599-C341-49F6-80A2-AEE8B18E4AA5}"/>
    <cellStyle name="Normal 10 5 5 2 2" xfId="27307" xr:uid="{96FACE97-E52B-4768-AB20-52E963676F89}"/>
    <cellStyle name="Normal 10 5 5 2 2 2" xfId="53882" xr:uid="{AB270B2B-C68A-4E58-BE4E-6FCF1862ACCF}"/>
    <cellStyle name="Normal 10 5 5 2 3" xfId="15224" xr:uid="{6CB2D9FC-443A-4237-BCEB-907DB1BB9232}"/>
    <cellStyle name="Normal 10 5 5 2 3 2" xfId="42462" xr:uid="{E3C12A93-E45F-4E2B-9FDF-C64E57C58B25}"/>
    <cellStyle name="Normal 10 5 5 2 4" xfId="33198" xr:uid="{AF0B4A54-40B7-4C4D-BFC1-C7A217326830}"/>
    <cellStyle name="Normal 10 5 5 3" xfId="7677" xr:uid="{18539BB5-B913-46DE-833A-8B44DBC8CB00}"/>
    <cellStyle name="Normal 10 5 5 3 2" xfId="18057" xr:uid="{9DEF4DAC-1B5A-4BCF-B3DD-8E5A27C0CCE7}"/>
    <cellStyle name="Normal 10 5 5 3 2 2" xfId="45295" xr:uid="{A3830C41-001F-4201-B6E3-60D1227BB019}"/>
    <cellStyle name="Normal 10 5 5 3 3" xfId="35045" xr:uid="{7C99CC46-81D5-49B2-845F-3694C786552A}"/>
    <cellStyle name="Normal 10 5 5 4" xfId="10510" xr:uid="{48F4832F-CCB4-4CE3-84D9-8A7968BBF1E5}"/>
    <cellStyle name="Normal 10 5 5 4 2" xfId="20890" xr:uid="{379C36E7-D02F-4163-8FA0-387A9C0D2B5B}"/>
    <cellStyle name="Normal 10 5 5 4 2 2" xfId="48128" xr:uid="{25A9E32F-0A76-45B2-BD91-908AD085A5CA}"/>
    <cellStyle name="Normal 10 5 5 4 3" xfId="37878" xr:uid="{58443EBB-FA10-4D02-A31F-34F2F97A29AA}"/>
    <cellStyle name="Normal 10 5 5 5" xfId="22733" xr:uid="{3E08C569-2AB9-49CA-8521-DD4602C3B6EF}"/>
    <cellStyle name="Normal 10 5 5 5 2" xfId="49965" xr:uid="{7FD999E5-701F-487B-8A3A-140F73E2F17A}"/>
    <cellStyle name="Normal 10 5 5 6" xfId="12940" xr:uid="{DE3591FB-5849-4F78-A634-846465AFC008}"/>
    <cellStyle name="Normal 10 5 5 6 2" xfId="40178" xr:uid="{1D1EF7FE-041A-472B-BD5D-29CC20A9CAB1}"/>
    <cellStyle name="Normal 10 5 5 7" xfId="30666" xr:uid="{0F15510E-0E1E-4801-BB0E-A1751C7709ED}"/>
    <cellStyle name="Normal 10 5 6" xfId="2359" xr:uid="{32969E8F-EADD-4C34-A191-57468DE1783E}"/>
    <cellStyle name="Normal 10 5 6 2" xfId="7467" xr:uid="{278918A7-4967-473E-91DE-9203282ABF62}"/>
    <cellStyle name="Normal 10 5 6 2 2" xfId="28764" xr:uid="{3A60B03B-5A84-44A6-B586-6D64E1512125}"/>
    <cellStyle name="Normal 10 5 6 2 2 2" xfId="55023" xr:uid="{8DD21B25-5F02-42A0-96B8-1500563DA5E6}"/>
    <cellStyle name="Normal 10 5 6 2 3" xfId="17847" xr:uid="{CCA22038-E34E-4248-B524-C15E0D999170}"/>
    <cellStyle name="Normal 10 5 6 2 3 2" xfId="45085" xr:uid="{42A61F69-D95D-438C-8543-8084E073A56A}"/>
    <cellStyle name="Normal 10 5 6 2 4" xfId="34835" xr:uid="{74CF450D-2429-4AFF-A702-E5D0AC86D48E}"/>
    <cellStyle name="Normal 10 5 6 3" xfId="10300" xr:uid="{18E86A59-0931-47A0-AB4D-2D3BF1AA001A}"/>
    <cellStyle name="Normal 10 5 6 3 2" xfId="20680" xr:uid="{4B9D08E2-E9BF-42E2-A252-A40868181D25}"/>
    <cellStyle name="Normal 10 5 6 3 2 2" xfId="47918" xr:uid="{27BC94B5-378B-40B2-BDCF-6EDFA3B5CB09}"/>
    <cellStyle name="Normal 10 5 6 3 3" xfId="37668" xr:uid="{21D5C5C2-2A99-41D8-A9BA-97A59AE14155}"/>
    <cellStyle name="Normal 10 5 6 4" xfId="23249" xr:uid="{A2E64B48-0B34-4A0A-9496-1D3340D257F0}"/>
    <cellStyle name="Normal 10 5 6 4 2" xfId="50437" xr:uid="{1C3FDCE2-CD83-4F25-AAF0-BB95D771F737}"/>
    <cellStyle name="Normal 10 5 6 5" xfId="15014" xr:uid="{32A273C3-4821-4DA2-AEAF-A165E828D926}"/>
    <cellStyle name="Normal 10 5 6 5 2" xfId="42252" xr:uid="{28F95AB3-E5B0-4E51-AD5B-5222ED23CD7F}"/>
    <cellStyle name="Normal 10 5 6 6" xfId="30456" xr:uid="{52336AF3-03E3-4E8D-B4C6-96CF69C249C1}"/>
    <cellStyle name="Normal 10 5 7" xfId="3960" xr:uid="{EDE09448-FBE0-4A11-8FEB-9DF0993E2CA5}"/>
    <cellStyle name="Normal 10 5 7 2" xfId="8773" xr:uid="{A063A3CF-35B4-4CF3-8B6A-0A559F78935C}"/>
    <cellStyle name="Normal 10 5 7 2 2" xfId="19153" xr:uid="{3FC333AB-C2EF-4D94-B174-B94D85998F99}"/>
    <cellStyle name="Normal 10 5 7 2 2 2" xfId="46391" xr:uid="{036FA532-4C85-4E50-8E5C-BD4AB0A21B61}"/>
    <cellStyle name="Normal 10 5 7 2 3" xfId="36141" xr:uid="{697DFD24-6BB8-4006-B071-68F181557762}"/>
    <cellStyle name="Normal 10 5 7 3" xfId="11606" xr:uid="{62D116E2-ED0D-448A-A5A5-DECDC298B60A}"/>
    <cellStyle name="Normal 10 5 7 3 2" xfId="21986" xr:uid="{033E3EEC-41E5-4AA0-AE82-043A1957B9DC}"/>
    <cellStyle name="Normal 10 5 7 3 2 2" xfId="49224" xr:uid="{A751B900-FF35-4F06-85C9-A440A8440856}"/>
    <cellStyle name="Normal 10 5 7 3 3" xfId="38974" xr:uid="{394EAD6D-62AC-497D-83E1-E44234484801}"/>
    <cellStyle name="Normal 10 5 7 4" xfId="27300" xr:uid="{4AFAC218-EFF2-4C52-8651-4BA74F65BDEB}"/>
    <cellStyle name="Normal 10 5 7 4 2" xfId="53875" xr:uid="{ED5F1969-4635-4332-9C42-079153CF514B}"/>
    <cellStyle name="Normal 10 5 7 5" xfId="16320" xr:uid="{63337C0F-0F47-4807-8841-E3995CDA2A32}"/>
    <cellStyle name="Normal 10 5 7 5 2" xfId="43558" xr:uid="{1EF1A918-F751-4204-8B0E-D26026288F4B}"/>
    <cellStyle name="Normal 10 5 7 6" xfId="31762" xr:uid="{8F4443F8-98BC-4003-AE0F-4C82B20657F2}"/>
    <cellStyle name="Normal 10 5 8" xfId="5034" xr:uid="{54B76AB9-2CEB-4D26-B2D2-7BA129B11E2B}"/>
    <cellStyle name="Normal 10 5 8 2" xfId="14329" xr:uid="{1429388D-B208-40FA-8B62-04A8F6F4E264}"/>
    <cellStyle name="Normal 10 5 8 2 2" xfId="41567" xr:uid="{CC9E1AFC-DE1D-4C0E-BF6F-BA1769F51EF2}"/>
    <cellStyle name="Normal 10 5 8 3" xfId="32598" xr:uid="{3C017E8A-562C-48EF-9C73-B0FA699AD6E2}"/>
    <cellStyle name="Normal 10 5 9" xfId="6782" xr:uid="{5E8CE947-5EA1-413B-8564-E2D63F623686}"/>
    <cellStyle name="Normal 10 5 9 2" xfId="17162" xr:uid="{DD360E2A-7757-4896-8136-CCBED4D779AC}"/>
    <cellStyle name="Normal 10 5 9 2 2" xfId="44400" xr:uid="{71B5C592-DA44-48F5-9D5D-13B346887FA2}"/>
    <cellStyle name="Normal 10 5 9 3" xfId="34150" xr:uid="{936CD5FA-A3FC-4B7E-B02B-BCEFEF09DD49}"/>
    <cellStyle name="Normal 10 6" xfId="700" xr:uid="{76DAD7E4-7C90-4E29-99B2-1C55BF08D91D}"/>
    <cellStyle name="Normal 10 6 10" xfId="9620" xr:uid="{BAF4BE39-321A-47AA-BD84-EEB539F718B5}"/>
    <cellStyle name="Normal 10 6 10 2" xfId="20000" xr:uid="{A5F0F247-C0DC-4F8D-8F8C-0E8C1BB5128D}"/>
    <cellStyle name="Normal 10 6 10 2 2" xfId="47238" xr:uid="{A350BED2-6547-4812-A775-02010AE05314}"/>
    <cellStyle name="Normal 10 6 10 3" xfId="36988" xr:uid="{86CD02EE-CC85-4BC9-A1D2-938528DC2F5D}"/>
    <cellStyle name="Normal 10 6 11" xfId="22760" xr:uid="{43E6AD8A-50A8-40D6-AE94-3E674FD58AAB}"/>
    <cellStyle name="Normal 10 6 11 2" xfId="49986" xr:uid="{EAD346FC-9C82-4175-A1BD-992176D0AFE9}"/>
    <cellStyle name="Normal 10 6 12" xfId="12573" xr:uid="{B7877064-FD1B-48FA-B625-2314BE0433AD}"/>
    <cellStyle name="Normal 10 6 12 2" xfId="39811" xr:uid="{EFE99120-D33A-4D7B-9F61-9987157F046B}"/>
    <cellStyle name="Normal 10 6 13" xfId="29776" xr:uid="{99E7511D-69BC-4599-A99F-AE55B6E5175B}"/>
    <cellStyle name="Normal 10 6 2" xfId="701" xr:uid="{E091993F-357C-4CB9-BF12-BC608B9637E4}"/>
    <cellStyle name="Normal 10 6 2 10" xfId="29777" xr:uid="{49658297-3878-469F-B116-EA01D046840C}"/>
    <cellStyle name="Normal 10 6 2 2" xfId="702" xr:uid="{BEF66851-76F8-4FB0-9FC1-1930B4C38703}"/>
    <cellStyle name="Normal 10 6 2 2 2" xfId="5041" xr:uid="{34034F2F-3692-4E6F-ABC3-C3FDA1069FF2}"/>
    <cellStyle name="Normal 10 6 2 2 2 2" xfId="23737" xr:uid="{23CB3B52-21AD-4A06-A23A-BC6E782D61E4}"/>
    <cellStyle name="Normal 10 6 2 2 2 2 2" xfId="50889" xr:uid="{437465A6-DEB6-4DC0-B0D9-3A5035A96FAA}"/>
    <cellStyle name="Normal 10 6 2 2 2 3" xfId="26283" xr:uid="{BFEABC8C-1279-4535-B021-367F52B1C405}"/>
    <cellStyle name="Normal 10 6 2 2 2 3 2" xfId="53083" xr:uid="{6F50C297-ACF7-48D0-B968-E79371A55A64}"/>
    <cellStyle name="Normal 10 6 2 2 2 4" xfId="14336" xr:uid="{67473E13-B8B0-49C9-9C4D-7373BC227E9C}"/>
    <cellStyle name="Normal 10 6 2 2 2 4 2" xfId="41574" xr:uid="{997A66BB-4A18-4131-9B28-E1901AF18522}"/>
    <cellStyle name="Normal 10 6 2 2 2 5" xfId="32605" xr:uid="{080639CD-D501-4096-A6BA-7923ECBA84B4}"/>
    <cellStyle name="Normal 10 6 2 2 3" xfId="6789" xr:uid="{7B549B96-EBB4-4ECD-B234-C8D754C46C7F}"/>
    <cellStyle name="Normal 10 6 2 2 3 2" xfId="27592" xr:uid="{E47A0A2E-4475-48F1-B3D9-3ECC731C31E7}"/>
    <cellStyle name="Normal 10 6 2 2 3 2 2" xfId="54093" xr:uid="{E052E87E-FE4E-46D4-B064-4FD8E2F7EA6D}"/>
    <cellStyle name="Normal 10 6 2 2 3 3" xfId="26667" xr:uid="{4B2666AB-26B6-449B-8F85-F7838F3E6A7E}"/>
    <cellStyle name="Normal 10 6 2 2 3 3 2" xfId="53373" xr:uid="{3101FA5D-6902-4EED-863F-D127067ED49E}"/>
    <cellStyle name="Normal 10 6 2 2 3 4" xfId="17169" xr:uid="{7FA12311-AC21-400A-A177-A78F62B86675}"/>
    <cellStyle name="Normal 10 6 2 2 3 4 2" xfId="44407" xr:uid="{19AF0A27-1CB9-4C89-AF3D-F523ABCA6CE8}"/>
    <cellStyle name="Normal 10 6 2 2 3 5" xfId="34157" xr:uid="{AC5BF644-D560-4514-9A3F-0AB8DA9AD08A}"/>
    <cellStyle name="Normal 10 6 2 2 4" xfId="9622" xr:uid="{630F4472-BE12-4317-A2D7-9B51BF8E09E9}"/>
    <cellStyle name="Normal 10 6 2 2 4 2" xfId="29397" xr:uid="{F0ECE3EB-6B18-4846-91C5-7CA5CF412B19}"/>
    <cellStyle name="Normal 10 6 2 2 4 2 2" xfId="55654" xr:uid="{FEF93D83-4439-477E-8DBD-98A8025C2E25}"/>
    <cellStyle name="Normal 10 6 2 2 4 3" xfId="20002" xr:uid="{085412B3-70B5-4874-AA68-AC33B672E245}"/>
    <cellStyle name="Normal 10 6 2 2 4 3 2" xfId="47240" xr:uid="{DC9056CF-D2EE-4D47-81CD-7FE296A39EF1}"/>
    <cellStyle name="Normal 10 6 2 2 4 4" xfId="36990" xr:uid="{DA6E0D7F-6D9D-4B29-B215-F8717CE8E19A}"/>
    <cellStyle name="Normal 10 6 2 2 5" xfId="23545" xr:uid="{56A15D35-C74A-454B-AB1B-13F5E166D256}"/>
    <cellStyle name="Normal 10 6 2 2 5 2" xfId="50713" xr:uid="{93789DAF-9F3D-4AFE-80E4-EF68FB29C02B}"/>
    <cellStyle name="Normal 10 6 2 2 6" xfId="13701" xr:uid="{AAD4C5F6-D78D-467F-82A6-2D70DD587DE3}"/>
    <cellStyle name="Normal 10 6 2 2 6 2" xfId="40939" xr:uid="{6031FB58-3FEE-4E08-A94C-CC387E48BCB7}"/>
    <cellStyle name="Normal 10 6 2 2 7" xfId="29778" xr:uid="{B2616B34-93FD-4238-AD6E-9D8ECE2DA937}"/>
    <cellStyle name="Normal 10 6 2 3" xfId="2763" xr:uid="{5C0DCD8C-C702-4D93-B0C3-896FA71D50B6}"/>
    <cellStyle name="Normal 10 6 2 3 2" xfId="5962" xr:uid="{FCCC330C-57E2-4127-A297-0BCC9F8572F9}"/>
    <cellStyle name="Normal 10 6 2 3 2 2" xfId="27935" xr:uid="{E979F520-8A9A-4668-B0BB-C79021E080C5}"/>
    <cellStyle name="Normal 10 6 2 3 2 2 2" xfId="54365" xr:uid="{490E757E-0BDC-4452-8C36-7F460A22F9D2}"/>
    <cellStyle name="Normal 10 6 2 3 2 3" xfId="15415" xr:uid="{E54950B3-F3B1-467C-B78D-079B05E9F9E8}"/>
    <cellStyle name="Normal 10 6 2 3 2 3 2" xfId="42653" xr:uid="{E87D4193-25F9-49F8-A0A3-DC74E2B5D210}"/>
    <cellStyle name="Normal 10 6 2 3 2 4" xfId="33330" xr:uid="{D13D11D0-3BB9-410C-AF4D-A358B49F7472}"/>
    <cellStyle name="Normal 10 6 2 3 3" xfId="7868" xr:uid="{15DBC286-31B0-4C58-BD87-154890BE7332}"/>
    <cellStyle name="Normal 10 6 2 3 3 2" xfId="18248" xr:uid="{119EBBD3-AF86-4B21-8FA8-1AD47FA22C4F}"/>
    <cellStyle name="Normal 10 6 2 3 3 2 2" xfId="45486" xr:uid="{20A3F011-253E-4208-9874-FBDCAD6B3061}"/>
    <cellStyle name="Normal 10 6 2 3 3 3" xfId="35236" xr:uid="{08153603-9517-40F3-8AA8-31E2A9F4E3E9}"/>
    <cellStyle name="Normal 10 6 2 3 4" xfId="10701" xr:uid="{43FB9959-1394-45F1-BABC-3E6812D1BC91}"/>
    <cellStyle name="Normal 10 6 2 3 4 2" xfId="21081" xr:uid="{BF2636D8-FD95-4C06-B6F5-EA3BB44EA80C}"/>
    <cellStyle name="Normal 10 6 2 3 4 2 2" xfId="48319" xr:uid="{B50F316E-8A95-45B0-8263-F333703649C0}"/>
    <cellStyle name="Normal 10 6 2 3 4 3" xfId="38069" xr:uid="{13823B27-0025-4E57-8D1D-AB562E8E7734}"/>
    <cellStyle name="Normal 10 6 2 3 5" xfId="25328" xr:uid="{D120D135-9226-41AA-A021-AF973C110D34}"/>
    <cellStyle name="Normal 10 6 2 3 5 2" xfId="52332" xr:uid="{074E3939-A9AF-4128-BA48-0D5537CDFBFF}"/>
    <cellStyle name="Normal 10 6 2 3 6" xfId="13166" xr:uid="{96275BFB-54E2-483E-B34C-50103247920B}"/>
    <cellStyle name="Normal 10 6 2 3 6 2" xfId="40404" xr:uid="{DFC3CFA5-0F08-4CE3-9E47-0B9D906C1B16}"/>
    <cellStyle name="Normal 10 6 2 3 7" xfId="30857" xr:uid="{3018D8A0-1FFE-4689-9482-9D437EE64F60}"/>
    <cellStyle name="Normal 10 6 2 4" xfId="4202" xr:uid="{DCC877C0-9721-4528-BD93-33ED0BD0D6E4}"/>
    <cellStyle name="Normal 10 6 2 4 2" xfId="8955" xr:uid="{D60E988B-972E-4DD1-97FE-8025826DD7C6}"/>
    <cellStyle name="Normal 10 6 2 4 2 2" xfId="29054" xr:uid="{5CCD1C88-5D4E-4A05-AD50-56F7B20F1484}"/>
    <cellStyle name="Normal 10 6 2 4 2 2 2" xfId="55311" xr:uid="{B550A033-F303-45F8-8785-BAE1FCBEA34E}"/>
    <cellStyle name="Normal 10 6 2 4 2 3" xfId="19335" xr:uid="{74CAC57F-211E-4CFC-9C3A-3EB36DE4C936}"/>
    <cellStyle name="Normal 10 6 2 4 2 3 2" xfId="46573" xr:uid="{BBE9CA98-5BDA-40F6-8452-963AE4A68DB8}"/>
    <cellStyle name="Normal 10 6 2 4 2 4" xfId="36323" xr:uid="{235CB774-5FDD-4373-8031-6F3F7E7405DD}"/>
    <cellStyle name="Normal 10 6 2 4 3" xfId="11788" xr:uid="{F6559B4F-7DD6-41C1-8EDF-851AE26CA991}"/>
    <cellStyle name="Normal 10 6 2 4 3 2" xfId="22168" xr:uid="{7B5E6618-9AC3-4BDD-8016-3315BC0D5C11}"/>
    <cellStyle name="Normal 10 6 2 4 3 2 2" xfId="49406" xr:uid="{E5150770-BF5A-439A-AA83-4BD8311B12C6}"/>
    <cellStyle name="Normal 10 6 2 4 3 3" xfId="39156" xr:uid="{544497CC-9CA2-4459-AED5-46EA81BEBE97}"/>
    <cellStyle name="Normal 10 6 2 4 4" xfId="25102" xr:uid="{759375F4-F5D6-48F7-9C7A-CF96631BF248}"/>
    <cellStyle name="Normal 10 6 2 4 4 2" xfId="52124" xr:uid="{9A4CFED3-D144-47EF-B3F0-1E641A2227B5}"/>
    <cellStyle name="Normal 10 6 2 4 5" xfId="16502" xr:uid="{6CBE79A5-F6EA-4BD7-910C-5931E90354FE}"/>
    <cellStyle name="Normal 10 6 2 4 5 2" xfId="43740" xr:uid="{CDC3B457-FAAB-44A6-BEB9-265A323A1412}"/>
    <cellStyle name="Normal 10 6 2 4 6" xfId="31944" xr:uid="{19ED1525-65A2-4580-9EC2-9BA689FE72D7}"/>
    <cellStyle name="Normal 10 6 2 5" xfId="5040" xr:uid="{3CDCDDFE-CCEF-4378-969E-DCD6550A5D87}"/>
    <cellStyle name="Normal 10 6 2 5 2" xfId="26585" xr:uid="{160E63D4-9745-4837-A072-FC364ED451F4}"/>
    <cellStyle name="Normal 10 6 2 5 2 2" xfId="53309" xr:uid="{258F06BD-D552-449E-A878-56017A96B2E8}"/>
    <cellStyle name="Normal 10 6 2 5 3" xfId="14335" xr:uid="{C37C1BB1-8E27-4A89-9081-672A02CFEF63}"/>
    <cellStyle name="Normal 10 6 2 5 3 2" xfId="41573" xr:uid="{295C4C58-662A-4648-8912-FE2CC6771296}"/>
    <cellStyle name="Normal 10 6 2 5 4" xfId="32604" xr:uid="{006F74EC-8274-46A5-A2ED-8166C786FF14}"/>
    <cellStyle name="Normal 10 6 2 6" xfId="6788" xr:uid="{B9247F32-B728-4BB8-9585-E9ADB3A0A408}"/>
    <cellStyle name="Normal 10 6 2 6 2" xfId="17168" xr:uid="{5E380063-BF1B-4627-A6E7-5B900AFA49FB}"/>
    <cellStyle name="Normal 10 6 2 6 2 2" xfId="44406" xr:uid="{0C62A708-E6C8-4D29-B123-E36C5664D9FC}"/>
    <cellStyle name="Normal 10 6 2 6 3" xfId="34156" xr:uid="{0E8A3D39-E7A8-46B0-9ED9-ED8C32C400D5}"/>
    <cellStyle name="Normal 10 6 2 7" xfId="9621" xr:uid="{0152F944-0E8B-440B-AFC6-326D3415B676}"/>
    <cellStyle name="Normal 10 6 2 7 2" xfId="20001" xr:uid="{10E5056F-5D17-493B-B94D-6CA0B1505EF2}"/>
    <cellStyle name="Normal 10 6 2 7 2 2" xfId="47239" xr:uid="{5EAD39D0-795B-4378-8FC7-B0FCB1FAD820}"/>
    <cellStyle name="Normal 10 6 2 7 3" xfId="36989" xr:uid="{4B31EBC8-6128-4CBD-B9D3-59E12277EF0C}"/>
    <cellStyle name="Normal 10 6 2 8" xfId="24122" xr:uid="{4B292C6C-6BF9-4A62-9F7F-F15BA708BBE9}"/>
    <cellStyle name="Normal 10 6 2 8 2" xfId="51232" xr:uid="{A4DE8B39-C008-4BEB-A131-ADBEE219CACA}"/>
    <cellStyle name="Normal 10 6 2 9" xfId="12731" xr:uid="{A21936A4-4D07-482A-901C-E8191CBFC7ED}"/>
    <cellStyle name="Normal 10 6 2 9 2" xfId="39969" xr:uid="{FFB847CB-D8CE-4050-8A33-B3CF1E100BFD}"/>
    <cellStyle name="Normal 10 6 3" xfId="703" xr:uid="{EE55FBFD-0ACC-49B5-9CE2-C60185071B16}"/>
    <cellStyle name="Normal 10 6 3 2" xfId="4501" xr:uid="{D3DAAF4C-66C0-43F5-98DC-FFB3DEA70BF7}"/>
    <cellStyle name="Normal 10 6 3 2 2" xfId="9254" xr:uid="{EAB256CC-D4B0-4CD4-8DB6-4926DC3694F6}"/>
    <cellStyle name="Normal 10 6 3 2 2 2" xfId="29247" xr:uid="{9ADE1A41-FAC9-4C73-A832-1F74850B90E6}"/>
    <cellStyle name="Normal 10 6 3 2 2 2 2" xfId="55504" xr:uid="{B284E93D-13AA-4A23-80CB-E4BFE2310DE0}"/>
    <cellStyle name="Normal 10 6 3 2 2 3" xfId="19634" xr:uid="{22B107C9-303B-4E25-BF9A-6E9B73E47F08}"/>
    <cellStyle name="Normal 10 6 3 2 2 3 2" xfId="46872" xr:uid="{9DC2C4DD-12A5-426A-9E17-204F100CDA40}"/>
    <cellStyle name="Normal 10 6 3 2 2 4" xfId="36622" xr:uid="{37A23B55-D011-4E21-A0C8-764A1B6B321C}"/>
    <cellStyle name="Normal 10 6 3 2 3" xfId="12087" xr:uid="{8ED3649C-D074-41EF-9357-72DFBA23D5D1}"/>
    <cellStyle name="Normal 10 6 3 2 3 2" xfId="22467" xr:uid="{95A7F255-8A86-431C-AE53-84B593FC0B04}"/>
    <cellStyle name="Normal 10 6 3 2 3 2 2" xfId="49705" xr:uid="{70374366-EBC5-46B9-947D-5B77915127E9}"/>
    <cellStyle name="Normal 10 6 3 2 3 3" xfId="39455" xr:uid="{06572651-C099-4A5A-A84C-3BD62AD2D972}"/>
    <cellStyle name="Normal 10 6 3 2 4" xfId="24897" xr:uid="{954CA0DF-F3BF-4E89-9EF1-C04369334F6F}"/>
    <cellStyle name="Normal 10 6 3 2 4 2" xfId="51939" xr:uid="{8250DF8D-CEA2-4DF0-A153-D5E1B372434A}"/>
    <cellStyle name="Normal 10 6 3 2 5" xfId="16801" xr:uid="{2F7C6AC3-D8BB-4F23-967E-7A3CD1D05B78}"/>
    <cellStyle name="Normal 10 6 3 2 5 2" xfId="44039" xr:uid="{3742FB34-BABC-4356-A753-BA4C3B0673BB}"/>
    <cellStyle name="Normal 10 6 3 2 6" xfId="32243" xr:uid="{3532E0F6-64A7-486F-BFA3-CC09FACCE241}"/>
    <cellStyle name="Normal 10 6 3 3" xfId="5042" xr:uid="{F1801021-F6E1-430C-8DCB-C2B605FCBC18}"/>
    <cellStyle name="Normal 10 6 3 3 2" xfId="26794" xr:uid="{FEBEE439-B095-4092-8ADF-B6BB4E25B33D}"/>
    <cellStyle name="Normal 10 6 3 3 2 2" xfId="53477" xr:uid="{1EABE942-A682-4EDB-9F79-4918400A45B2}"/>
    <cellStyle name="Normal 10 6 3 3 3" xfId="26416" xr:uid="{3642C069-47B8-4BE7-B86C-E5DCDE2697B7}"/>
    <cellStyle name="Normal 10 6 3 3 3 2" xfId="53182" xr:uid="{F2BF8A1A-658F-4299-A50E-C6660E3B7811}"/>
    <cellStyle name="Normal 10 6 3 3 4" xfId="14337" xr:uid="{E838C5B0-BAFC-4839-8ACB-50EDFBB2BC54}"/>
    <cellStyle name="Normal 10 6 3 3 4 2" xfId="41575" xr:uid="{1207230A-44C9-4350-A079-FE87A407FD60}"/>
    <cellStyle name="Normal 10 6 3 3 5" xfId="32606" xr:uid="{F2B75A60-F97B-4D27-A824-A0CCC38BC4F8}"/>
    <cellStyle name="Normal 10 6 3 4" xfId="6790" xr:uid="{0B2CA61B-2F91-410D-A365-2CD1F418912A}"/>
    <cellStyle name="Normal 10 6 3 4 2" xfId="28527" xr:uid="{C28F19FC-F5EC-4ACA-AD36-883367409800}"/>
    <cellStyle name="Normal 10 6 3 4 2 2" xfId="54834" xr:uid="{4B616C1E-627A-401C-B43C-A224EAF73D32}"/>
    <cellStyle name="Normal 10 6 3 4 3" xfId="27763" xr:uid="{087E03C6-8885-4872-B02B-CD84B1840EDE}"/>
    <cellStyle name="Normal 10 6 3 4 3 2" xfId="54234" xr:uid="{F62C7F16-2689-4D26-8EDA-3B0F085457C5}"/>
    <cellStyle name="Normal 10 6 3 4 4" xfId="17170" xr:uid="{4CB385D1-0D1F-4C98-A389-EBD2ADEB8208}"/>
    <cellStyle name="Normal 10 6 3 4 4 2" xfId="44408" xr:uid="{81ECCF90-920A-4E80-9F83-A5CF9F6FBAFD}"/>
    <cellStyle name="Normal 10 6 3 4 5" xfId="34158" xr:uid="{7BBD6247-1890-4666-8123-6C811F480156}"/>
    <cellStyle name="Normal 10 6 3 5" xfId="9623" xr:uid="{BE5F99A6-373F-4643-B5C1-C9D47FBF5B94}"/>
    <cellStyle name="Normal 10 6 3 5 2" xfId="29398" xr:uid="{2879DF17-F469-4C21-8E66-EB8EAF15657F}"/>
    <cellStyle name="Normal 10 6 3 5 2 2" xfId="55655" xr:uid="{224E758F-CCF4-43C7-A7D2-09DE6DFB1932}"/>
    <cellStyle name="Normal 10 6 3 5 3" xfId="20003" xr:uid="{D7CF56CC-18D2-467F-84AD-CCBF021C0CE9}"/>
    <cellStyle name="Normal 10 6 3 5 3 2" xfId="47241" xr:uid="{23543F6F-D34F-4BF9-ABE8-AC866524C0CD}"/>
    <cellStyle name="Normal 10 6 3 5 4" xfId="36991" xr:uid="{27E55B62-FC25-4903-BBDD-ABF16874F1BC}"/>
    <cellStyle name="Normal 10 6 3 6" xfId="23786" xr:uid="{F89112E0-56D1-4E01-BE03-045D140405C3}"/>
    <cellStyle name="Normal 10 6 3 6 2" xfId="50929" xr:uid="{A0AD7CEE-38AE-451B-90A3-935EB6B03BE2}"/>
    <cellStyle name="Normal 10 6 3 7" xfId="13702" xr:uid="{1791A793-995E-4DC4-833E-7F78B1A287D3}"/>
    <cellStyle name="Normal 10 6 3 7 2" xfId="40940" xr:uid="{4F7C8264-A7D3-4D75-A48E-2D9F59D8977D}"/>
    <cellStyle name="Normal 10 6 3 8" xfId="29779" xr:uid="{FC1CE228-00C3-4C65-8996-A9458E9A5D7E}"/>
    <cellStyle name="Normal 10 6 4" xfId="704" xr:uid="{4E0F23F7-7DB9-4044-AC73-913897CAAD92}"/>
    <cellStyle name="Normal 10 6 4 2" xfId="5043" xr:uid="{77B862E9-9395-49F4-A714-B7D638A5A635}"/>
    <cellStyle name="Normal 10 6 4 2 2" xfId="25652" xr:uid="{49602C2F-4D9C-4517-8BF8-C1E13AE01D0F}"/>
    <cellStyle name="Normal 10 6 4 2 2 2" xfId="52631" xr:uid="{5F8832D9-9AAA-4BF5-B33B-65ACAFFB4B15}"/>
    <cellStyle name="Normal 10 6 4 2 3" xfId="26982" xr:uid="{FA618331-02C9-436D-9239-27EB11796C08}"/>
    <cellStyle name="Normal 10 6 4 2 3 2" xfId="53627" xr:uid="{697E2D23-97F0-4237-BE18-525A26C8ADC4}"/>
    <cellStyle name="Normal 10 6 4 2 4" xfId="14338" xr:uid="{15CD0BC6-C898-4F99-BCDC-1D950C55E116}"/>
    <cellStyle name="Normal 10 6 4 2 4 2" xfId="41576" xr:uid="{44E8B0E3-3581-4CCB-99D8-759E3C6200B2}"/>
    <cellStyle name="Normal 10 6 4 2 5" xfId="32607" xr:uid="{D6397333-356E-4593-91E4-0B4851796CE8}"/>
    <cellStyle name="Normal 10 6 4 3" xfId="6791" xr:uid="{43CB6B78-90AD-4DC5-B2B6-6FEE04E89AA1}"/>
    <cellStyle name="Normal 10 6 4 3 2" xfId="27078" xr:uid="{50BABBA7-9F19-4388-B3EB-E4CA21DD1F15}"/>
    <cellStyle name="Normal 10 6 4 3 2 2" xfId="53700" xr:uid="{4182DEF0-7090-4D39-B14B-C7FBF6B08464}"/>
    <cellStyle name="Normal 10 6 4 3 3" xfId="17171" xr:uid="{97CF2B0D-A0AD-42F5-BE6D-E0DE53EFBA83}"/>
    <cellStyle name="Normal 10 6 4 3 3 2" xfId="44409" xr:uid="{4C98FFC3-2342-48A1-B026-EE741EF70F83}"/>
    <cellStyle name="Normal 10 6 4 3 4" xfId="34159" xr:uid="{25696883-4C3A-4B82-8B37-ADBF1B4AF0C7}"/>
    <cellStyle name="Normal 10 6 4 4" xfId="9624" xr:uid="{C56D8F94-4195-49FB-8AE8-EA238F31E5A2}"/>
    <cellStyle name="Normal 10 6 4 4 2" xfId="20004" xr:uid="{F74E15CE-363F-442B-ADD1-3FBA2E518E35}"/>
    <cellStyle name="Normal 10 6 4 4 2 2" xfId="47242" xr:uid="{162500C4-4FB2-488F-9D58-920D4A3D18E6}"/>
    <cellStyle name="Normal 10 6 4 4 3" xfId="36992" xr:uid="{4EF1535F-3F2B-47FF-A1DC-A3267E6DB7C5}"/>
    <cellStyle name="Normal 10 6 4 5" xfId="23669" xr:uid="{B57043E2-37DD-476C-AC57-A1A4E9395885}"/>
    <cellStyle name="Normal 10 6 4 5 2" xfId="50830" xr:uid="{4422546A-C2DE-4917-AA18-85EA9B235A49}"/>
    <cellStyle name="Normal 10 6 4 6" xfId="13429" xr:uid="{1524405F-53BC-4C62-B8BA-EFA262ABD432}"/>
    <cellStyle name="Normal 10 6 4 6 2" xfId="40667" xr:uid="{F30431AE-D1FC-47EC-A3E9-C838EAB4C66B}"/>
    <cellStyle name="Normal 10 6 4 7" xfId="29780" xr:uid="{1913ADB1-574D-4B23-A121-E15805C179DD}"/>
    <cellStyle name="Normal 10 6 5" xfId="2634" xr:uid="{2CF33E09-6D80-4972-9DB8-51FC2DB0A3B4}"/>
    <cellStyle name="Normal 10 6 5 2" xfId="5880" xr:uid="{B23128BE-DC2B-4E0D-A6C6-6970795ED0F8}"/>
    <cellStyle name="Normal 10 6 5 2 2" xfId="26654" xr:uid="{5BE832EB-A3D8-4DE7-96F9-CB34345DE3F7}"/>
    <cellStyle name="Normal 10 6 5 2 2 2" xfId="53362" xr:uid="{0E24500A-5174-4CEB-A292-81EFC302EA28}"/>
    <cellStyle name="Normal 10 6 5 2 3" xfId="15287" xr:uid="{46FAD3D4-EEA7-4E30-B6EF-999CF86A6442}"/>
    <cellStyle name="Normal 10 6 5 2 3 2" xfId="42525" xr:uid="{E0774C91-BCC0-4E86-A2B9-B5C6CFBA4F32}"/>
    <cellStyle name="Normal 10 6 5 2 4" xfId="33248" xr:uid="{82C3FD5A-30A2-4F3B-83A5-962E28CB0762}"/>
    <cellStyle name="Normal 10 6 5 3" xfId="7740" xr:uid="{032DC7AE-91DE-4783-8666-3B8C88D59B64}"/>
    <cellStyle name="Normal 10 6 5 3 2" xfId="18120" xr:uid="{F2F178F0-0308-42A8-9DDD-1D8C899A78E2}"/>
    <cellStyle name="Normal 10 6 5 3 2 2" xfId="45358" xr:uid="{F5B6D533-0AE9-49CA-8CF4-9D0E0892488F}"/>
    <cellStyle name="Normal 10 6 5 3 3" xfId="35108" xr:uid="{A69500D6-0375-4F92-AD4E-3263C2A333B7}"/>
    <cellStyle name="Normal 10 6 5 4" xfId="10573" xr:uid="{2825F58B-37AB-473A-A391-8BFBB08DA11D}"/>
    <cellStyle name="Normal 10 6 5 4 2" xfId="20953" xr:uid="{18095BAD-291E-4EC7-9A61-5E88BCC1AE54}"/>
    <cellStyle name="Normal 10 6 5 4 2 2" xfId="48191" xr:uid="{F889E546-2A6F-4CB6-B582-B9E6AB0A47A5}"/>
    <cellStyle name="Normal 10 6 5 4 3" xfId="37941" xr:uid="{85B2DBED-E984-4040-9DCF-70DE812E3F3D}"/>
    <cellStyle name="Normal 10 6 5 5" xfId="23437" xr:uid="{0DDF9719-BECF-444F-8BD9-EA62B1509D11}"/>
    <cellStyle name="Normal 10 6 5 5 2" xfId="50613" xr:uid="{7BDB04F4-B3E1-4CED-9982-D58EA01643BA}"/>
    <cellStyle name="Normal 10 6 5 6" xfId="13003" xr:uid="{ADADAC70-697F-40E3-9204-4EB812D8A3B7}"/>
    <cellStyle name="Normal 10 6 5 6 2" xfId="40241" xr:uid="{7FEFB6A0-358E-4D8F-A582-78872E7C70E9}"/>
    <cellStyle name="Normal 10 6 5 7" xfId="30729" xr:uid="{A7BE2342-E6D2-4455-85B4-3ABD8F156A3B}"/>
    <cellStyle name="Normal 10 6 6" xfId="2360" xr:uid="{F1AB9757-A48D-469F-A1C9-7FB62F391C8E}"/>
    <cellStyle name="Normal 10 6 6 2" xfId="7468" xr:uid="{AADD4467-97F9-4206-87FF-02A0F851EBD3}"/>
    <cellStyle name="Normal 10 6 6 2 2" xfId="26812" xr:uid="{5223CBBD-26BF-4FC5-8565-B0EE9E2EBBE6}"/>
    <cellStyle name="Normal 10 6 6 2 2 2" xfId="53494" xr:uid="{4BFC0740-4D90-4386-AF9D-08026976B0E2}"/>
    <cellStyle name="Normal 10 6 6 2 3" xfId="17848" xr:uid="{8E6BBE7B-6D27-4574-BEE8-6832BA096B06}"/>
    <cellStyle name="Normal 10 6 6 2 3 2" xfId="45086" xr:uid="{B17FD6A0-971D-49CB-B33F-439CC5310606}"/>
    <cellStyle name="Normal 10 6 6 2 4" xfId="34836" xr:uid="{81AC53B9-C8F8-440B-A64C-E69CDCE93653}"/>
    <cellStyle name="Normal 10 6 6 3" xfId="10301" xr:uid="{B0E99C9E-74A1-4425-A05B-E489D84B6673}"/>
    <cellStyle name="Normal 10 6 6 3 2" xfId="20681" xr:uid="{4521C62B-825E-486D-9207-E31C474A9660}"/>
    <cellStyle name="Normal 10 6 6 3 2 2" xfId="47919" xr:uid="{CD7C3991-CB24-47BA-9D38-B79FD0F991F9}"/>
    <cellStyle name="Normal 10 6 6 3 3" xfId="37669" xr:uid="{FC970012-1BA2-472C-B85D-FF8E73E4BA3D}"/>
    <cellStyle name="Normal 10 6 6 4" xfId="24831" xr:uid="{B604BBBF-662B-4F14-910B-A525BE209963}"/>
    <cellStyle name="Normal 10 6 6 4 2" xfId="51876" xr:uid="{C41532E2-B169-415E-B65E-0E7CD21A9751}"/>
    <cellStyle name="Normal 10 6 6 5" xfId="15015" xr:uid="{D846749C-4A59-42A0-BF09-4ABA2F98D7D0}"/>
    <cellStyle name="Normal 10 6 6 5 2" xfId="42253" xr:uid="{CD73D2E0-A6F4-402F-828D-9A1BA3741A46}"/>
    <cellStyle name="Normal 10 6 6 6" xfId="30457" xr:uid="{EDBC5DE7-A26B-49C2-A669-FC11821256E9}"/>
    <cellStyle name="Normal 10 6 7" xfId="3961" xr:uid="{2BCB8F25-C0E6-4C23-B139-407D7B0BFDFC}"/>
    <cellStyle name="Normal 10 6 7 2" xfId="8774" xr:uid="{536A46CE-16BE-43F4-8885-9B5246BD22C4}"/>
    <cellStyle name="Normal 10 6 7 2 2" xfId="19154" xr:uid="{9026C2A5-7D90-49BD-A0BB-085393D2D6D9}"/>
    <cellStyle name="Normal 10 6 7 2 2 2" xfId="46392" xr:uid="{374BDEBD-C74C-4061-B4BC-4D7E521BDFE0}"/>
    <cellStyle name="Normal 10 6 7 2 3" xfId="36142" xr:uid="{633061C5-41A7-46C1-AB98-BDA0BA4F44BC}"/>
    <cellStyle name="Normal 10 6 7 3" xfId="11607" xr:uid="{27B008E7-6491-45BA-B85C-240E39C242DD}"/>
    <cellStyle name="Normal 10 6 7 3 2" xfId="21987" xr:uid="{3C7BF5CA-8981-4832-9158-3AEA3087DAC9}"/>
    <cellStyle name="Normal 10 6 7 3 2 2" xfId="49225" xr:uid="{7D0481A0-302D-4578-9CA3-636B6A69C94E}"/>
    <cellStyle name="Normal 10 6 7 3 3" xfId="38975" xr:uid="{65E5659A-13A8-401A-9B90-9A240A444DB5}"/>
    <cellStyle name="Normal 10 6 7 4" xfId="27012" xr:uid="{86E01E9D-9A80-40E4-B119-C157279D317E}"/>
    <cellStyle name="Normal 10 6 7 4 2" xfId="53649" xr:uid="{4E8CA16C-499D-4EF1-9848-BECF1EDF31CA}"/>
    <cellStyle name="Normal 10 6 7 5" xfId="16321" xr:uid="{3C9DE6BA-3016-4B95-AD20-5910A122AEDA}"/>
    <cellStyle name="Normal 10 6 7 5 2" xfId="43559" xr:uid="{E0B5471B-7881-4DE7-A274-371FCB96DF40}"/>
    <cellStyle name="Normal 10 6 7 6" xfId="31763" xr:uid="{185F107D-955C-44A2-B61E-238E07BB292D}"/>
    <cellStyle name="Normal 10 6 8" xfId="5039" xr:uid="{FBB53043-7095-44DA-BE91-5238E2454173}"/>
    <cellStyle name="Normal 10 6 8 2" xfId="14334" xr:uid="{4D37D8C8-D002-492E-84E7-AC1C72303CD8}"/>
    <cellStyle name="Normal 10 6 8 2 2" xfId="41572" xr:uid="{86DEC6D2-1B1E-4955-8976-C1B81E8EFD5C}"/>
    <cellStyle name="Normal 10 6 8 3" xfId="32603" xr:uid="{D3892A80-80F9-4126-AE53-422604BA5713}"/>
    <cellStyle name="Normal 10 6 9" xfId="6787" xr:uid="{C34D386E-356B-4691-903A-6E1EB0DE7352}"/>
    <cellStyle name="Normal 10 6 9 2" xfId="17167" xr:uid="{E3AC00D1-50A2-4AC3-9398-0FA626962BD2}"/>
    <cellStyle name="Normal 10 6 9 2 2" xfId="44405" xr:uid="{0F4250B0-7713-4BA4-8742-433ADA11BFF0}"/>
    <cellStyle name="Normal 10 6 9 3" xfId="34155" xr:uid="{78AC3953-7D35-4443-8887-AE2BDE1B4E4E}"/>
    <cellStyle name="Normal 10 7" xfId="705" xr:uid="{84CE2641-F851-44F1-BFE5-3A93FBFEE375}"/>
    <cellStyle name="Normal 10 7 10" xfId="12574" xr:uid="{145A0EBC-1193-476B-876C-236136228A36}"/>
    <cellStyle name="Normal 10 7 10 2" xfId="39812" xr:uid="{77F2008C-62AE-42F4-8277-70ABE6A440A9}"/>
    <cellStyle name="Normal 10 7 11" xfId="29781" xr:uid="{3784CE88-7607-4845-AF4C-1ED8AA25C423}"/>
    <cellStyle name="Normal 10 7 2" xfId="706" xr:uid="{16970511-3D9A-46CB-A32D-F4C80C10B63B}"/>
    <cellStyle name="Normal 10 7 2 2" xfId="2945" xr:uid="{84BF8066-3AB4-40AF-8FE0-1D28D627144C}"/>
    <cellStyle name="Normal 10 7 2 2 2" xfId="6112" xr:uid="{D3AE0B22-ABCE-43B9-91D3-06895D956DAA}"/>
    <cellStyle name="Normal 10 7 2 2 2 2" xfId="27315" xr:uid="{F08BBB60-128E-428C-BBF2-8926D344B9A3}"/>
    <cellStyle name="Normal 10 7 2 2 2 2 2" xfId="53889" xr:uid="{7AA7323B-1F6F-4F6D-AAB7-B0DE5663DBF6}"/>
    <cellStyle name="Normal 10 7 2 2 2 3" xfId="26466" xr:uid="{09447756-3C39-4AD9-B5C4-5057B0259AD3}"/>
    <cellStyle name="Normal 10 7 2 2 2 3 2" xfId="53219" xr:uid="{E2BE470C-026F-4089-8F87-05683AA1D0CF}"/>
    <cellStyle name="Normal 10 7 2 2 2 4" xfId="15590" xr:uid="{D64C19F3-BCD4-4067-9DBC-334C90280DE5}"/>
    <cellStyle name="Normal 10 7 2 2 2 4 2" xfId="42828" xr:uid="{E328003B-A3D6-45ED-B51F-3F17E90237BB}"/>
    <cellStyle name="Normal 10 7 2 2 2 5" xfId="33480" xr:uid="{15071B3F-FD28-4608-AE7E-2264BBFD667C}"/>
    <cellStyle name="Normal 10 7 2 2 3" xfId="8043" xr:uid="{532EC172-E105-4F17-B33A-711CDEEF2341}"/>
    <cellStyle name="Normal 10 7 2 2 3 2" xfId="28484" xr:uid="{54077E70-7359-444A-8DE1-628B4ACF75E7}"/>
    <cellStyle name="Normal 10 7 2 2 3 2 2" xfId="54801" xr:uid="{C776F055-A77F-4104-9DB4-A1078EF7D3C8}"/>
    <cellStyle name="Normal 10 7 2 2 3 3" xfId="18423" xr:uid="{061C6F87-A42D-44D2-8F87-371C434CC277}"/>
    <cellStyle name="Normal 10 7 2 2 3 3 2" xfId="45661" xr:uid="{3FBC7C6E-5B95-4A29-94D6-EA80FCD1B2CA}"/>
    <cellStyle name="Normal 10 7 2 2 3 4" xfId="35411" xr:uid="{AC560CC8-EF9F-4753-B7F0-1B2A75D693F8}"/>
    <cellStyle name="Normal 10 7 2 2 4" xfId="10876" xr:uid="{EA3BC946-D956-4D48-828A-F819FB868C63}"/>
    <cellStyle name="Normal 10 7 2 2 4 2" xfId="21256" xr:uid="{E6CE8558-7FF4-4E55-9C4D-AA2B76915AA4}"/>
    <cellStyle name="Normal 10 7 2 2 4 2 2" xfId="48494" xr:uid="{3B40098F-401F-42A4-AA34-54E8F4F16927}"/>
    <cellStyle name="Normal 10 7 2 2 4 3" xfId="38244" xr:uid="{C2E55BAC-EC97-449D-B0A3-FE03B6F87528}"/>
    <cellStyle name="Normal 10 7 2 2 5" xfId="24927" xr:uid="{CA768333-68F3-4BAA-949C-21BA1F73C4C3}"/>
    <cellStyle name="Normal 10 7 2 2 5 2" xfId="51968" xr:uid="{76499921-CE98-4774-991A-D8A6270C4F3B}"/>
    <cellStyle name="Normal 10 7 2 2 6" xfId="13430" xr:uid="{421A2E12-756A-4E28-9962-9B83831900A8}"/>
    <cellStyle name="Normal 10 7 2 2 6 2" xfId="40668" xr:uid="{7D514700-D733-497B-801C-45EF51CF1E97}"/>
    <cellStyle name="Normal 10 7 2 2 7" xfId="31032" xr:uid="{017A55B1-8EEF-417B-B015-2DB0708FA48E}"/>
    <cellStyle name="Normal 10 7 2 3" xfId="5045" xr:uid="{881080F0-D97E-4C8A-A819-E062BF632BBF}"/>
    <cellStyle name="Normal 10 7 2 3 2" xfId="25235" xr:uid="{159727F8-304B-48F2-A0FA-6D601FA03169}"/>
    <cellStyle name="Normal 10 7 2 3 2 2" xfId="52249" xr:uid="{33937DFE-A2AE-401F-B17A-2EFE065E1E8F}"/>
    <cellStyle name="Normal 10 7 2 3 3" xfId="28733" xr:uid="{2CD71E8B-BECA-41F7-A7AF-E22BA914B123}"/>
    <cellStyle name="Normal 10 7 2 3 3 2" xfId="54996" xr:uid="{81BFEE4F-4FCA-4D12-B782-8033C818D470}"/>
    <cellStyle name="Normal 10 7 2 3 4" xfId="14340" xr:uid="{7CFB17B1-61AA-4E4F-8755-4F853DE7453E}"/>
    <cellStyle name="Normal 10 7 2 3 4 2" xfId="41578" xr:uid="{93E74423-1EB8-4D40-B1CD-1B0474299719}"/>
    <cellStyle name="Normal 10 7 2 3 5" xfId="32609" xr:uid="{288A7465-D0DF-4AB2-A466-D8D07B9F3DBB}"/>
    <cellStyle name="Normal 10 7 2 4" xfId="6793" xr:uid="{510A1822-0579-444F-8844-D1F757717AFB}"/>
    <cellStyle name="Normal 10 7 2 4 2" xfId="28331" xr:uid="{5A19CDE1-C6A9-443C-B66D-74C47E47FEB1}"/>
    <cellStyle name="Normal 10 7 2 4 2 2" xfId="54678" xr:uid="{0EE700F7-30D0-40E5-B47F-F200EF557094}"/>
    <cellStyle name="Normal 10 7 2 4 3" xfId="27565" xr:uid="{EEFEACF1-FC70-435F-A7EC-346329071086}"/>
    <cellStyle name="Normal 10 7 2 4 3 2" xfId="54070" xr:uid="{ACB7E8D5-993E-43C0-BF8B-BDE8927A8477}"/>
    <cellStyle name="Normal 10 7 2 4 4" xfId="17173" xr:uid="{687FD08D-7DE0-4306-8845-CEFEF12C4613}"/>
    <cellStyle name="Normal 10 7 2 4 4 2" xfId="44411" xr:uid="{A0338DA2-EE14-4FCE-8414-9C92EEDCFAF3}"/>
    <cellStyle name="Normal 10 7 2 4 5" xfId="34161" xr:uid="{503A6455-5062-42EE-B415-9766798CDAA9}"/>
    <cellStyle name="Normal 10 7 2 5" xfId="9626" xr:uid="{0C43D6B9-0AFA-4900-BA03-8F3002CF80E7}"/>
    <cellStyle name="Normal 10 7 2 5 2" xfId="29399" xr:uid="{38D0A355-3EB7-4C1C-9FC4-9ECA0DA23617}"/>
    <cellStyle name="Normal 10 7 2 5 2 2" xfId="55656" xr:uid="{0ABDC46F-A53E-4E8F-8896-BBEECBD6854C}"/>
    <cellStyle name="Normal 10 7 2 5 3" xfId="20006" xr:uid="{7EF9DF72-A7FF-4132-8A64-CCB9695F9A7C}"/>
    <cellStyle name="Normal 10 7 2 5 3 2" xfId="47244" xr:uid="{3BB0EC1A-A2C7-405F-BD7E-A97FAB6F5AB7}"/>
    <cellStyle name="Normal 10 7 2 5 4" xfId="36994" xr:uid="{3C2086EC-9980-4484-B684-9DB1C2476D57}"/>
    <cellStyle name="Normal 10 7 2 6" xfId="22811" xr:uid="{1C3C5ACC-8E75-4BD2-870B-C938D457092C}"/>
    <cellStyle name="Normal 10 7 2 6 2" xfId="50033" xr:uid="{3AE8E048-D02B-4569-ABC5-2ADE66196695}"/>
    <cellStyle name="Normal 10 7 2 7" xfId="12732" xr:uid="{40F4312E-DE16-4D49-90B9-617D94A312C3}"/>
    <cellStyle name="Normal 10 7 2 7 2" xfId="39970" xr:uid="{4CCE3AC3-8003-43CB-A838-BA3BCC8FD9E4}"/>
    <cellStyle name="Normal 10 7 2 8" xfId="29782" xr:uid="{1DCFE1FD-FAEA-4B37-BE49-EBB58577A9A8}"/>
    <cellStyle name="Normal 10 7 3" xfId="707" xr:uid="{6FB4CD42-AB43-4530-8DCB-4D44BFDC8D7D}"/>
    <cellStyle name="Normal 10 7 3 2" xfId="5046" xr:uid="{6035CF74-0B7B-4BE8-A2B1-4BCF935A5A72}"/>
    <cellStyle name="Normal 10 7 3 2 2" xfId="26671" xr:uid="{47867CC2-5B14-4468-9353-EA07E07647C8}"/>
    <cellStyle name="Normal 10 7 3 2 2 2" xfId="53375" xr:uid="{0C240F2A-ED49-4BA3-9146-ACDC434E322C}"/>
    <cellStyle name="Normal 10 7 3 2 3" xfId="26269" xr:uid="{BC661501-9B8E-42B2-9469-1176344A4E48}"/>
    <cellStyle name="Normal 10 7 3 2 3 2" xfId="53070" xr:uid="{13F4263E-94AF-4C27-9CE2-70D3B0E72627}"/>
    <cellStyle name="Normal 10 7 3 2 4" xfId="14341" xr:uid="{40C65905-238C-4B15-851E-0E7FE5CE494F}"/>
    <cellStyle name="Normal 10 7 3 2 4 2" xfId="41579" xr:uid="{C892D98F-ECFD-4EAC-8230-F93D2E4A7BFA}"/>
    <cellStyle name="Normal 10 7 3 2 5" xfId="32610" xr:uid="{79367D58-94B3-4E0F-AD37-26E714E1A9A3}"/>
    <cellStyle name="Normal 10 7 3 3" xfId="6794" xr:uid="{2AB1E7B7-9DB5-4051-8979-7ECA372BAEEB}"/>
    <cellStyle name="Normal 10 7 3 3 2" xfId="26780" xr:uid="{A72B5630-AA4D-47F0-9E8A-C038AC43BB79}"/>
    <cellStyle name="Normal 10 7 3 3 2 2" xfId="53466" xr:uid="{C701DB81-F70F-4F87-AD58-78EA763C2B80}"/>
    <cellStyle name="Normal 10 7 3 3 3" xfId="26601" xr:uid="{00D96BF4-DBF3-48C9-8092-BA4788A8DFED}"/>
    <cellStyle name="Normal 10 7 3 3 3 2" xfId="53322" xr:uid="{A985D6E0-F91D-4313-B2CF-27370ABBEC08}"/>
    <cellStyle name="Normal 10 7 3 3 4" xfId="17174" xr:uid="{76EDFD9E-3D62-4365-8387-E0C8F15FF888}"/>
    <cellStyle name="Normal 10 7 3 3 4 2" xfId="44412" xr:uid="{ED951531-9745-4893-A3A5-461B03638645}"/>
    <cellStyle name="Normal 10 7 3 3 5" xfId="34162" xr:uid="{18871327-6848-4DD4-9C19-1613309CFA50}"/>
    <cellStyle name="Normal 10 7 3 4" xfId="9627" xr:uid="{4E8B5C1B-00A1-40E4-AA4A-08B913589DF4}"/>
    <cellStyle name="Normal 10 7 3 4 2" xfId="29400" xr:uid="{9F653D15-6353-4291-89DF-8A19124EC23E}"/>
    <cellStyle name="Normal 10 7 3 4 2 2" xfId="55657" xr:uid="{5217E372-50A9-4B0C-BBE6-D34EA8B4BC5E}"/>
    <cellStyle name="Normal 10 7 3 4 3" xfId="20007" xr:uid="{018F92E9-E390-4F33-A33B-C2DCC731DC84}"/>
    <cellStyle name="Normal 10 7 3 4 3 2" xfId="47245" xr:uid="{3B6252C4-8F5E-4659-95D3-FDF10957F7E9}"/>
    <cellStyle name="Normal 10 7 3 4 4" xfId="36995" xr:uid="{89FD3CE0-B6F1-47ED-9004-F2320E29DD37}"/>
    <cellStyle name="Normal 10 7 3 5" xfId="22904" xr:uid="{08E33F4B-1531-4574-8527-5F38B9997C95}"/>
    <cellStyle name="Normal 10 7 3 5 2" xfId="50120" xr:uid="{45723C22-E496-4617-AC73-6D11D934AD16}"/>
    <cellStyle name="Normal 10 7 3 6" xfId="13167" xr:uid="{F6480275-F0A5-4EFD-A3C9-29A051A02DB5}"/>
    <cellStyle name="Normal 10 7 3 6 2" xfId="40405" xr:uid="{8C7AA506-DF66-4978-85B9-E8829DC5D96F}"/>
    <cellStyle name="Normal 10 7 3 7" xfId="29783" xr:uid="{6DBEBE30-95C6-4E5F-8246-5737BA063EE1}"/>
    <cellStyle name="Normal 10 7 4" xfId="2361" xr:uid="{439B3C60-332E-4C85-853B-D5B88BF6A02D}"/>
    <cellStyle name="Normal 10 7 4 2" xfId="7469" xr:uid="{07E7D333-9254-42C0-9EC7-5186838F78B5}"/>
    <cellStyle name="Normal 10 7 4 2 2" xfId="28180" xr:uid="{DD5B05DE-9470-462C-B355-C2281303A8D1}"/>
    <cellStyle name="Normal 10 7 4 2 2 2" xfId="54563" xr:uid="{7C1ABAC9-0466-4248-B219-92A9B8B52B7F}"/>
    <cellStyle name="Normal 10 7 4 2 3" xfId="17849" xr:uid="{E1DCFDEA-D38C-43C3-87E8-DF39E63CF0FC}"/>
    <cellStyle name="Normal 10 7 4 2 3 2" xfId="45087" xr:uid="{70534562-B24C-499A-9FB9-95FF50C4AD7B}"/>
    <cellStyle name="Normal 10 7 4 2 4" xfId="34837" xr:uid="{CC2DE9B2-2864-4BCC-8A14-9D549EB8C5FE}"/>
    <cellStyle name="Normal 10 7 4 3" xfId="10302" xr:uid="{90AA5337-A8DD-4D8A-B8F5-04564D5EA039}"/>
    <cellStyle name="Normal 10 7 4 3 2" xfId="20682" xr:uid="{B4B8A722-235C-4FC6-930B-48F4599729E3}"/>
    <cellStyle name="Normal 10 7 4 3 2 2" xfId="47920" xr:uid="{4E44BF7F-A7D2-4E73-A0F9-8D058F755014}"/>
    <cellStyle name="Normal 10 7 4 3 3" xfId="37670" xr:uid="{EC99964E-F817-4DFF-929B-C3A42D278F70}"/>
    <cellStyle name="Normal 10 7 4 4" xfId="23423" xr:uid="{FF182DD1-B916-4D75-8FFE-3850F5F55DE6}"/>
    <cellStyle name="Normal 10 7 4 4 2" xfId="50600" xr:uid="{E8B55123-C214-4699-A745-4F8264F5E882}"/>
    <cellStyle name="Normal 10 7 4 5" xfId="15016" xr:uid="{60D7EF4E-8D5F-492A-9BAE-D8CC3E145455}"/>
    <cellStyle name="Normal 10 7 4 5 2" xfId="42254" xr:uid="{800A9314-882E-411E-8585-24CE16E50D64}"/>
    <cellStyle name="Normal 10 7 4 6" xfId="30458" xr:uid="{CFC63E7F-22F4-4438-9AFC-BFA3224CA964}"/>
    <cellStyle name="Normal 10 7 5" xfId="3962" xr:uid="{20DA8331-5BD9-418A-8E7F-3C0DB0CE2267}"/>
    <cellStyle name="Normal 10 7 5 2" xfId="8775" xr:uid="{D420649E-0B37-4945-8C0C-5D807938D33A}"/>
    <cellStyle name="Normal 10 7 5 2 2" xfId="29003" xr:uid="{9A6D3A25-F368-4A79-9604-EA458B9152BB}"/>
    <cellStyle name="Normal 10 7 5 2 2 2" xfId="55260" xr:uid="{13CD3832-4091-4B4E-9FC7-13E60C2A1ADA}"/>
    <cellStyle name="Normal 10 7 5 2 3" xfId="19155" xr:uid="{CD09251E-73CA-4D21-B4DC-D72480857C77}"/>
    <cellStyle name="Normal 10 7 5 2 3 2" xfId="46393" xr:uid="{480CF5B1-5F51-48E7-BDA3-4A54A7487C60}"/>
    <cellStyle name="Normal 10 7 5 2 4" xfId="36143" xr:uid="{73F88B7B-DE45-40E8-B15C-B2C3E81C3B96}"/>
    <cellStyle name="Normal 10 7 5 3" xfId="11608" xr:uid="{4D715AD3-0500-4065-BFD2-AC1FF4727F68}"/>
    <cellStyle name="Normal 10 7 5 3 2" xfId="21988" xr:uid="{52F85DA8-C163-4600-90D8-3D7EA270B6DC}"/>
    <cellStyle name="Normal 10 7 5 3 2 2" xfId="49226" xr:uid="{8A8C7ADF-327E-4167-9B70-9A8F23A927C8}"/>
    <cellStyle name="Normal 10 7 5 3 3" xfId="38976" xr:uid="{4DC24343-175C-4000-ACD5-4DA4D689D6D3}"/>
    <cellStyle name="Normal 10 7 5 4" xfId="25723" xr:uid="{2AF3C717-3B4A-4B38-B577-37C915A1E6F5}"/>
    <cellStyle name="Normal 10 7 5 4 2" xfId="52683" xr:uid="{1D7393E8-3D82-4D29-BDC1-4196BF2B505A}"/>
    <cellStyle name="Normal 10 7 5 5" xfId="16322" xr:uid="{6BF20BCD-043F-457F-87F2-45E7AF1F6799}"/>
    <cellStyle name="Normal 10 7 5 5 2" xfId="43560" xr:uid="{1A2272A8-6DBD-4342-AEF3-995121C787D2}"/>
    <cellStyle name="Normal 10 7 5 6" xfId="31764" xr:uid="{CB529872-E4DC-4405-B906-175EA9692286}"/>
    <cellStyle name="Normal 10 7 6" xfId="5044" xr:uid="{A5612FAD-1D29-4C32-B2AE-69BD890140AA}"/>
    <cellStyle name="Normal 10 7 6 2" xfId="26342" xr:uid="{5132B8BD-A5B8-41B4-BA75-7F0D406762CA}"/>
    <cellStyle name="Normal 10 7 6 2 2" xfId="53130" xr:uid="{7E9CB1C4-8528-4209-8BEB-6A46EAB501DD}"/>
    <cellStyle name="Normal 10 7 6 3" xfId="27195" xr:uid="{EF579EAF-8A8B-48CA-91EC-479956420E93}"/>
    <cellStyle name="Normal 10 7 6 3 2" xfId="53793" xr:uid="{8A317A0B-C9BA-4274-9B11-4D5FE5C0A5E5}"/>
    <cellStyle name="Normal 10 7 6 4" xfId="14339" xr:uid="{E9DB04CA-61D9-43ED-A551-AB567549BAFD}"/>
    <cellStyle name="Normal 10 7 6 4 2" xfId="41577" xr:uid="{E904D57E-4496-4ABD-B780-74D612CAD69B}"/>
    <cellStyle name="Normal 10 7 6 5" xfId="32608" xr:uid="{44EB8E80-D4BB-4868-81A1-18708E61B4B3}"/>
    <cellStyle name="Normal 10 7 7" xfId="6792" xr:uid="{6FD0537A-7435-456D-B44C-45FE0BDD2CB3}"/>
    <cellStyle name="Normal 10 7 7 2" xfId="27483" xr:uid="{3731EFE4-FBB9-4CBE-AC32-B6A6ADE32CFF}"/>
    <cellStyle name="Normal 10 7 7 2 2" xfId="54005" xr:uid="{2BA0200A-2F35-4003-AEDC-70541BE03958}"/>
    <cellStyle name="Normal 10 7 7 3" xfId="17172" xr:uid="{97321C8D-FFCA-4C15-8AD1-54252DFA4CFD}"/>
    <cellStyle name="Normal 10 7 7 3 2" xfId="44410" xr:uid="{F559F938-8074-4A8C-B93A-1B374D3F1A3C}"/>
    <cellStyle name="Normal 10 7 7 4" xfId="34160" xr:uid="{7B58B6EB-016A-423E-BEA9-881B2626B973}"/>
    <cellStyle name="Normal 10 7 8" xfId="9625" xr:uid="{19C64C83-A05A-454D-BCDC-482B278E20A6}"/>
    <cellStyle name="Normal 10 7 8 2" xfId="20005" xr:uid="{2EBDD460-C8F7-421D-A3D1-65DA88405FEA}"/>
    <cellStyle name="Normal 10 7 8 2 2" xfId="47243" xr:uid="{539A1D6B-9D19-4CF5-BDA5-869E7D11181D}"/>
    <cellStyle name="Normal 10 7 8 3" xfId="36993" xr:uid="{EECBD8C8-245F-4402-A239-FD8484C357C9}"/>
    <cellStyle name="Normal 10 7 9" xfId="22928" xr:uid="{DD0121D2-6B20-4C66-BB48-7754D72F730D}"/>
    <cellStyle name="Normal 10 7 9 2" xfId="50143" xr:uid="{432C3196-1CEA-4BEC-9DD4-13FB3EFDCA0D}"/>
    <cellStyle name="Normal 10 8" xfId="708" xr:uid="{ED00A167-19F0-4D5D-AE6F-28DCEDF031C1}"/>
    <cellStyle name="Normal 10 8 10" xfId="12575" xr:uid="{5B0BEFD6-1D82-407F-AEDA-CA7F0A5C834F}"/>
    <cellStyle name="Normal 10 8 10 2" xfId="39813" xr:uid="{6790EB12-9B73-4C64-81E5-466B24886A5B}"/>
    <cellStyle name="Normal 10 8 11" xfId="29784" xr:uid="{375DA0DC-A60F-4F41-8844-E3F9ABCAFDB9}"/>
    <cellStyle name="Normal 10 8 2" xfId="709" xr:uid="{EA267FC9-BCA2-4E35-BA1A-421E4D438C27}"/>
    <cellStyle name="Normal 10 8 2 2" xfId="2946" xr:uid="{9DBF8E07-10E5-433E-A4E1-53E87B10ED0E}"/>
    <cellStyle name="Normal 10 8 2 2 2" xfId="6113" xr:uid="{04AF8780-ACF1-4552-93D8-F0B14B0EC5E2}"/>
    <cellStyle name="Normal 10 8 2 2 2 2" xfId="28432" xr:uid="{4D189DC1-8771-4565-BC91-74D1226484C8}"/>
    <cellStyle name="Normal 10 8 2 2 2 2 2" xfId="54762" xr:uid="{BEA4ACDB-154A-4C58-9433-1D8AC4568A78}"/>
    <cellStyle name="Normal 10 8 2 2 2 3" xfId="27097" xr:uid="{E0AC54BC-B497-4BCA-AECE-BE211B34FF34}"/>
    <cellStyle name="Normal 10 8 2 2 2 3 2" xfId="53717" xr:uid="{D8AD8305-8B88-48DC-A405-26938E9664F4}"/>
    <cellStyle name="Normal 10 8 2 2 2 4" xfId="15591" xr:uid="{82F1C398-D90C-4828-9E53-DBC1B2632AA1}"/>
    <cellStyle name="Normal 10 8 2 2 2 4 2" xfId="42829" xr:uid="{1AF7DBD5-E7E7-4AE6-9BD3-CCAC8133979E}"/>
    <cellStyle name="Normal 10 8 2 2 2 5" xfId="33481" xr:uid="{31990F3D-E89F-4671-AF80-5DDE86868AD4}"/>
    <cellStyle name="Normal 10 8 2 2 3" xfId="8044" xr:uid="{B2C42DF2-FDC3-466D-9412-C69D7026D04D}"/>
    <cellStyle name="Normal 10 8 2 2 3 2" xfId="26020" xr:uid="{5044D6D1-CDB6-4A58-8CCF-CB7355280D1B}"/>
    <cellStyle name="Normal 10 8 2 2 3 2 2" xfId="52891" xr:uid="{883A2444-B97C-4E0E-93BD-C0F61086B146}"/>
    <cellStyle name="Normal 10 8 2 2 3 3" xfId="18424" xr:uid="{41C7CD2E-AA7E-48F2-910C-29DFF2C23ECC}"/>
    <cellStyle name="Normal 10 8 2 2 3 3 2" xfId="45662" xr:uid="{3FF25D7D-9C21-49B6-A03F-839349E033C2}"/>
    <cellStyle name="Normal 10 8 2 2 3 4" xfId="35412" xr:uid="{8E0EA8FE-DD92-462C-A837-5789D24CF88A}"/>
    <cellStyle name="Normal 10 8 2 2 4" xfId="10877" xr:uid="{9C308B78-63B8-4C0F-B946-C432EA26D5D1}"/>
    <cellStyle name="Normal 10 8 2 2 4 2" xfId="21257" xr:uid="{520A424E-DA8D-44EA-9A09-F4F30E2EBFA9}"/>
    <cellStyle name="Normal 10 8 2 2 4 2 2" xfId="48495" xr:uid="{99409E59-264B-4FC2-AD7E-5F013894D336}"/>
    <cellStyle name="Normal 10 8 2 2 4 3" xfId="38245" xr:uid="{8B879BFD-6C3F-40A9-ACCF-B24702685277}"/>
    <cellStyle name="Normal 10 8 2 2 5" xfId="24891" xr:uid="{7D14CFCE-1B34-46F5-82A8-8E3E4000234B}"/>
    <cellStyle name="Normal 10 8 2 2 5 2" xfId="51933" xr:uid="{6C5A7815-91F6-4AF8-97EC-403FDCC8F56A}"/>
    <cellStyle name="Normal 10 8 2 2 6" xfId="13431" xr:uid="{6E26B24B-16CF-417E-B8C4-EB34E2D2A08D}"/>
    <cellStyle name="Normal 10 8 2 2 6 2" xfId="40669" xr:uid="{23E8D87C-691D-4836-A628-786AB46F4D76}"/>
    <cellStyle name="Normal 10 8 2 2 7" xfId="31033" xr:uid="{E1A63216-A9D4-4447-91D1-6CDFD545E965}"/>
    <cellStyle name="Normal 10 8 2 3" xfId="5048" xr:uid="{7D3B86B1-DDF9-46D2-858E-97D63EFA2BE5}"/>
    <cellStyle name="Normal 10 8 2 3 2" xfId="24800" xr:uid="{DF60F77B-212C-49C0-B66A-EC3ABC346CCC}"/>
    <cellStyle name="Normal 10 8 2 3 2 2" xfId="51849" xr:uid="{B8CA78DF-E26C-4A3F-9E03-D3C5B2A5ECB8}"/>
    <cellStyle name="Normal 10 8 2 3 3" xfId="28199" xr:uid="{0E968209-9FEF-4925-A9C7-687B4CEEE569}"/>
    <cellStyle name="Normal 10 8 2 3 3 2" xfId="54579" xr:uid="{2271F201-FA8B-41C0-8332-BA4B1E0D9804}"/>
    <cellStyle name="Normal 10 8 2 3 4" xfId="14343" xr:uid="{8819BF2F-FBA5-401F-B4AA-64B3713D4D16}"/>
    <cellStyle name="Normal 10 8 2 3 4 2" xfId="41581" xr:uid="{D8D5B0E5-D5A2-4E1E-BCE2-C4E08AE8C0C0}"/>
    <cellStyle name="Normal 10 8 2 3 5" xfId="32612" xr:uid="{81FEC369-7961-4B43-897B-CAC301B3F672}"/>
    <cellStyle name="Normal 10 8 2 4" xfId="6796" xr:uid="{C3EE58DC-5E8B-422B-852E-D2A6ED9B0D72}"/>
    <cellStyle name="Normal 10 8 2 4 2" xfId="28408" xr:uid="{DD6BC38A-8D28-4D74-97DA-EFD080C8421F}"/>
    <cellStyle name="Normal 10 8 2 4 2 2" xfId="54743" xr:uid="{BF3EA7AE-2CDE-45B2-9C62-8A47AF053EC8}"/>
    <cellStyle name="Normal 10 8 2 4 3" xfId="26687" xr:uid="{63F59EED-5D43-40CE-B1A1-40DADCCDDF85}"/>
    <cellStyle name="Normal 10 8 2 4 3 2" xfId="53387" xr:uid="{C56034CE-AD65-4DB9-AD28-46066341517B}"/>
    <cellStyle name="Normal 10 8 2 4 4" xfId="17176" xr:uid="{44D913C9-A21E-406F-85A1-D373D0D019A4}"/>
    <cellStyle name="Normal 10 8 2 4 4 2" xfId="44414" xr:uid="{CAFD0780-87B6-42DD-A4EA-9EAD97C0CF31}"/>
    <cellStyle name="Normal 10 8 2 4 5" xfId="34164" xr:uid="{33B18368-1D36-4A71-ACFD-FD4F5741262D}"/>
    <cellStyle name="Normal 10 8 2 5" xfId="9629" xr:uid="{E3C0A65C-7589-414F-97DB-59B808F62637}"/>
    <cellStyle name="Normal 10 8 2 5 2" xfId="29401" xr:uid="{DFEA6665-DCB3-4247-B992-182426DB7302}"/>
    <cellStyle name="Normal 10 8 2 5 2 2" xfId="55658" xr:uid="{F552FD8D-9616-4C66-B080-73B447E10853}"/>
    <cellStyle name="Normal 10 8 2 5 3" xfId="20009" xr:uid="{49F92141-D3FC-48AB-8221-0D46880F254D}"/>
    <cellStyle name="Normal 10 8 2 5 3 2" xfId="47247" xr:uid="{4BD7257E-17FC-43E5-86D0-F5714706300A}"/>
    <cellStyle name="Normal 10 8 2 5 4" xfId="36997" xr:uid="{4F684F6A-6DB1-420D-A92A-9DE1F824CB66}"/>
    <cellStyle name="Normal 10 8 2 6" xfId="24700" xr:uid="{7F7127B0-8A74-43E7-9171-99E55B2CB0E8}"/>
    <cellStyle name="Normal 10 8 2 6 2" xfId="51758" xr:uid="{61515621-6687-4F0E-8559-7EC28B089995}"/>
    <cellStyle name="Normal 10 8 2 7" xfId="12733" xr:uid="{3B36B221-F5EA-4384-8672-EDDB3F8F29E6}"/>
    <cellStyle name="Normal 10 8 2 7 2" xfId="39971" xr:uid="{E4669106-E22E-442B-894D-EC039CEFF828}"/>
    <cellStyle name="Normal 10 8 2 8" xfId="29785" xr:uid="{A4509808-929E-4CA3-993D-3AB32E4808A6}"/>
    <cellStyle name="Normal 10 8 3" xfId="710" xr:uid="{157F2682-7D69-4369-9D9B-AF31B01A1418}"/>
    <cellStyle name="Normal 10 8 3 2" xfId="5049" xr:uid="{D25296F0-6894-416E-A271-5CEBFA89DD08}"/>
    <cellStyle name="Normal 10 8 3 2 2" xfId="26563" xr:uid="{1251FF94-AC09-41C9-8877-7B88321D83D0}"/>
    <cellStyle name="Normal 10 8 3 2 2 2" xfId="53291" xr:uid="{44F0C553-CF59-4DAD-995D-97C7F381FA49}"/>
    <cellStyle name="Normal 10 8 3 2 3" xfId="27605" xr:uid="{92541677-B359-4FFB-B3F9-22D8C494818D}"/>
    <cellStyle name="Normal 10 8 3 2 3 2" xfId="54104" xr:uid="{81AF7D71-4266-46A7-9F7C-B3E7CE38A3D7}"/>
    <cellStyle name="Normal 10 8 3 2 4" xfId="14344" xr:uid="{CF34FDA0-C1E4-4B67-951C-F91B5C033A7F}"/>
    <cellStyle name="Normal 10 8 3 2 4 2" xfId="41582" xr:uid="{A09B50C4-2EDD-43CC-9C0B-56584D2E783B}"/>
    <cellStyle name="Normal 10 8 3 2 5" xfId="32613" xr:uid="{BE46B533-3CAE-40AA-8809-2B27E9FB8EC2}"/>
    <cellStyle name="Normal 10 8 3 3" xfId="6797" xr:uid="{9F1C999D-8F8B-4C3D-9487-E97CC6073266}"/>
    <cellStyle name="Normal 10 8 3 3 2" xfId="26890" xr:uid="{6FEFDE3B-F751-4307-B9CF-2B6C32B04C00}"/>
    <cellStyle name="Normal 10 8 3 3 2 2" xfId="53553" xr:uid="{B27ADC90-211A-49E9-B672-F15046B5B519}"/>
    <cellStyle name="Normal 10 8 3 3 3" xfId="26207" xr:uid="{AAB08A39-6C2E-426C-8BCC-19475B197FB3}"/>
    <cellStyle name="Normal 10 8 3 3 3 2" xfId="53018" xr:uid="{7A5C1852-31CB-4E0D-85FC-0C8184A23DA8}"/>
    <cellStyle name="Normal 10 8 3 3 4" xfId="17177" xr:uid="{0B612444-DEDD-4F33-B34C-28A606B670F6}"/>
    <cellStyle name="Normal 10 8 3 3 4 2" xfId="44415" xr:uid="{AE00E5B4-19FE-4038-8679-3B440232253B}"/>
    <cellStyle name="Normal 10 8 3 3 5" xfId="34165" xr:uid="{6334598B-21C5-422E-9E3F-0328A97669C0}"/>
    <cellStyle name="Normal 10 8 3 4" xfId="9630" xr:uid="{8D1C6C1D-D129-4D4E-983C-204DDCF757C6}"/>
    <cellStyle name="Normal 10 8 3 4 2" xfId="29402" xr:uid="{9EEBDC14-1B73-4B59-A0AB-276ACF609267}"/>
    <cellStyle name="Normal 10 8 3 4 2 2" xfId="55659" xr:uid="{FBEAD06F-BF7A-4156-AB1C-B165CA4C75C1}"/>
    <cellStyle name="Normal 10 8 3 4 3" xfId="20010" xr:uid="{04A5E9D0-23A8-4C60-87B6-A9AFE9186E16}"/>
    <cellStyle name="Normal 10 8 3 4 3 2" xfId="47248" xr:uid="{71627A6A-83B8-4644-9909-2F85ADD0BDC0}"/>
    <cellStyle name="Normal 10 8 3 4 4" xfId="36998" xr:uid="{14BE7B6E-47F8-45D8-90BC-7D4018BEC044}"/>
    <cellStyle name="Normal 10 8 3 5" xfId="23495" xr:uid="{4CB6A14C-787A-4CCC-A6EE-0469CEE542C6}"/>
    <cellStyle name="Normal 10 8 3 5 2" xfId="50667" xr:uid="{B01B171A-086D-41EF-9CB7-7455C1816BDD}"/>
    <cellStyle name="Normal 10 8 3 6" xfId="13168" xr:uid="{89FD405C-90B9-4A82-A4B3-95DECD4E62AF}"/>
    <cellStyle name="Normal 10 8 3 6 2" xfId="40406" xr:uid="{AF68F074-EB79-495C-BEDF-4121B00E4AE3}"/>
    <cellStyle name="Normal 10 8 3 7" xfId="29786" xr:uid="{98306C1D-C0FD-4FF8-B085-E7F68767EBAD}"/>
    <cellStyle name="Normal 10 8 4" xfId="2362" xr:uid="{5F6D31B0-3B98-4330-913E-427627A3E7BB}"/>
    <cellStyle name="Normal 10 8 4 2" xfId="7470" xr:uid="{E82E2A47-4B1F-4000-9B58-ABA7596BEF28}"/>
    <cellStyle name="Normal 10 8 4 2 2" xfId="26919" xr:uid="{C749C762-AF6E-4515-9EE8-83BC128627E3}"/>
    <cellStyle name="Normal 10 8 4 2 2 2" xfId="53578" xr:uid="{0BB7CECD-B985-49A8-971D-D677044B5EA4}"/>
    <cellStyle name="Normal 10 8 4 2 3" xfId="17850" xr:uid="{84216EDD-85E6-41D4-8B24-D63BBF9C7CD0}"/>
    <cellStyle name="Normal 10 8 4 2 3 2" xfId="45088" xr:uid="{16BFDA01-E843-4DA0-9C3D-470EDFA032D7}"/>
    <cellStyle name="Normal 10 8 4 2 4" xfId="34838" xr:uid="{34D44237-EC35-4A5B-868D-33DCB47063E5}"/>
    <cellStyle name="Normal 10 8 4 3" xfId="10303" xr:uid="{465A9428-79E7-432F-9625-DED3F4958E65}"/>
    <cellStyle name="Normal 10 8 4 3 2" xfId="20683" xr:uid="{8840CF2E-552D-4BD7-955A-6FAF072A9C04}"/>
    <cellStyle name="Normal 10 8 4 3 2 2" xfId="47921" xr:uid="{109CF928-F153-4182-B4CD-1B37CF226D0F}"/>
    <cellStyle name="Normal 10 8 4 3 3" xfId="37671" xr:uid="{CB8993BC-A82E-4D15-A822-4D04BBA4401B}"/>
    <cellStyle name="Normal 10 8 4 4" xfId="24250" xr:uid="{3A1FFDC2-6994-412B-BF2B-74DEB1D0C0CF}"/>
    <cellStyle name="Normal 10 8 4 4 2" xfId="51351" xr:uid="{76C9849F-1E1D-4CF3-BA76-EDB603273F7A}"/>
    <cellStyle name="Normal 10 8 4 5" xfId="15017" xr:uid="{7AA28460-85F7-41E3-B119-D15E77DB5EB3}"/>
    <cellStyle name="Normal 10 8 4 5 2" xfId="42255" xr:uid="{EDD70E85-9FC2-4B48-A1BD-D01479F418CF}"/>
    <cellStyle name="Normal 10 8 4 6" xfId="30459" xr:uid="{9B0FA490-B611-4D99-ACE8-C7598DE8168D}"/>
    <cellStyle name="Normal 10 8 5" xfId="3963" xr:uid="{01BA711D-2809-47AE-8B2B-35AF035C2C29}"/>
    <cellStyle name="Normal 10 8 5 2" xfId="8776" xr:uid="{14DB4B87-AF97-436D-8D7D-9AE90FF3E9C9}"/>
    <cellStyle name="Normal 10 8 5 2 2" xfId="29004" xr:uid="{2038BEDB-A684-43F4-AF6B-86265A8BA5EB}"/>
    <cellStyle name="Normal 10 8 5 2 2 2" xfId="55261" xr:uid="{A8221DA4-33FB-428C-8EBA-803885ED6390}"/>
    <cellStyle name="Normal 10 8 5 2 3" xfId="19156" xr:uid="{825C7132-8BFD-4E85-A072-5757B2BF8F1A}"/>
    <cellStyle name="Normal 10 8 5 2 3 2" xfId="46394" xr:uid="{49F7C02D-DB7D-44B9-A1EE-1C2093DD504F}"/>
    <cellStyle name="Normal 10 8 5 2 4" xfId="36144" xr:uid="{DD9905A8-4FF7-47E6-A92F-0BBEE62C3D85}"/>
    <cellStyle name="Normal 10 8 5 3" xfId="11609" xr:uid="{1A650D2B-2E3B-42B6-B23F-6286B02CF8AE}"/>
    <cellStyle name="Normal 10 8 5 3 2" xfId="21989" xr:uid="{C8104255-9C60-42DF-9EC4-CCE4A0BDD15B}"/>
    <cellStyle name="Normal 10 8 5 3 2 2" xfId="49227" xr:uid="{527B6C0A-1178-43AB-A5E0-666505A06D2D}"/>
    <cellStyle name="Normal 10 8 5 3 3" xfId="38977" xr:uid="{C46C134F-5106-40D6-BA90-9130D236C5D9}"/>
    <cellStyle name="Normal 10 8 5 4" xfId="23084" xr:uid="{1C153308-FC6D-4760-BBE9-643552CE884B}"/>
    <cellStyle name="Normal 10 8 5 4 2" xfId="50288" xr:uid="{2BF57263-6DE2-4A77-A29B-E89881D2EFEF}"/>
    <cellStyle name="Normal 10 8 5 5" xfId="16323" xr:uid="{674513CF-1F25-4645-A867-550FDD953C10}"/>
    <cellStyle name="Normal 10 8 5 5 2" xfId="43561" xr:uid="{B9BBABDF-DAAB-4D6B-BCD2-30EAFCEEA539}"/>
    <cellStyle name="Normal 10 8 5 6" xfId="31765" xr:uid="{E141EFB8-CD8D-4118-97A4-D950A7299E91}"/>
    <cellStyle name="Normal 10 8 6" xfId="5047" xr:uid="{164A6DA6-937E-4228-AC42-A0F3CC30E29E}"/>
    <cellStyle name="Normal 10 8 6 2" xfId="27046" xr:uid="{AAFFC82B-CD06-4F48-8F39-C898FEC3FD5B}"/>
    <cellStyle name="Normal 10 8 6 2 2" xfId="53678" xr:uid="{43778A4B-04F8-409F-B97E-2FD70FCB1DFF}"/>
    <cellStyle name="Normal 10 8 6 3" xfId="28656" xr:uid="{8A1D88DF-8F95-458B-ADAC-B303B109D4A4}"/>
    <cellStyle name="Normal 10 8 6 3 2" xfId="54938" xr:uid="{EA39A679-72FF-4C2E-B0F1-0F361A3C05F3}"/>
    <cellStyle name="Normal 10 8 6 4" xfId="14342" xr:uid="{F9696769-BB9C-442D-B942-A57264D38D7A}"/>
    <cellStyle name="Normal 10 8 6 4 2" xfId="41580" xr:uid="{88F23434-7514-4C35-A79C-C9D10169133D}"/>
    <cellStyle name="Normal 10 8 6 5" xfId="32611" xr:uid="{9AC8F4F6-A09B-4874-8FCA-FBB33BBC0FD5}"/>
    <cellStyle name="Normal 10 8 7" xfId="6795" xr:uid="{6FA67433-5745-453E-BFEE-022CFB0F14F1}"/>
    <cellStyle name="Normal 10 8 7 2" xfId="27953" xr:uid="{2232BB40-59E8-48CB-A9AD-85ABC203D7F1}"/>
    <cellStyle name="Normal 10 8 7 2 2" xfId="54383" xr:uid="{4600E74F-7ACD-422F-BD2F-204623868BD4}"/>
    <cellStyle name="Normal 10 8 7 3" xfId="17175" xr:uid="{50DA8474-6631-4496-8DFC-828021FB1154}"/>
    <cellStyle name="Normal 10 8 7 3 2" xfId="44413" xr:uid="{E9DF44DD-0461-4567-9332-EB7ABA410F67}"/>
    <cellStyle name="Normal 10 8 7 4" xfId="34163" xr:uid="{8BC066B0-B780-4ECD-865D-536B49232451}"/>
    <cellStyle name="Normal 10 8 8" xfId="9628" xr:uid="{E00F84D6-9583-4043-A027-AD9030A3463E}"/>
    <cellStyle name="Normal 10 8 8 2" xfId="20008" xr:uid="{5D166B5B-EA51-443F-837B-C0D75DDEC5E2}"/>
    <cellStyle name="Normal 10 8 8 2 2" xfId="47246" xr:uid="{C89C8D48-9546-451E-B47C-4322F439C9A7}"/>
    <cellStyle name="Normal 10 8 8 3" xfId="36996" xr:uid="{51E71DEA-4142-45B3-B7E6-67F0333F32CE}"/>
    <cellStyle name="Normal 10 8 9" xfId="24330" xr:uid="{A0F40B55-C0C5-45C7-9DE9-781B890E3FE9}"/>
    <cellStyle name="Normal 10 8 9 2" xfId="51423" xr:uid="{1835371C-0BA3-4C55-9A83-DB0DF50CB19E}"/>
    <cellStyle name="Normal 10 9" xfId="711" xr:uid="{011BFCCD-241F-4908-A4B5-F304DA5127AA}"/>
    <cellStyle name="Normal 10 9 10" xfId="12568" xr:uid="{1BF965BB-B5C0-4FB9-8884-2C67E24C53F8}"/>
    <cellStyle name="Normal 10 9 10 2" xfId="39806" xr:uid="{95F82B54-8FFD-426D-B0EC-44F766F2B64A}"/>
    <cellStyle name="Normal 10 9 11" xfId="29787" xr:uid="{0CBBC6A5-6C0C-4C98-B9A5-D0ED3FC741D4}"/>
    <cellStyle name="Normal 10 9 2" xfId="712" xr:uid="{F1F68FEC-E5C4-4C5C-82EE-0F7BA03EB93B}"/>
    <cellStyle name="Normal 10 9 2 2" xfId="5051" xr:uid="{5A1DF46F-60AE-4194-8295-76AD869EC4D1}"/>
    <cellStyle name="Normal 10 9 2 2 2" xfId="25713" xr:uid="{6F5A26AD-5BE0-4B8C-8DA0-A7B30FB05FA3}"/>
    <cellStyle name="Normal 10 9 2 2 2 2" xfId="52678" xr:uid="{6B328E26-D38E-4AD4-84F7-064FD095F679}"/>
    <cellStyle name="Normal 10 9 2 2 3" xfId="28103" xr:uid="{55616D4A-28AA-4B9E-B115-1250C13625EC}"/>
    <cellStyle name="Normal 10 9 2 2 3 2" xfId="54500" xr:uid="{F709BC62-55AE-49B5-92B9-9BCD1C835579}"/>
    <cellStyle name="Normal 10 9 2 2 4" xfId="14346" xr:uid="{708664F3-256A-4083-988E-620674A95A34}"/>
    <cellStyle name="Normal 10 9 2 2 4 2" xfId="41584" xr:uid="{1ED268F3-3BAE-49E7-851F-E55E202F8689}"/>
    <cellStyle name="Normal 10 9 2 2 5" xfId="32615" xr:uid="{04C4AE4A-456E-4667-86F8-B142BC930EF8}"/>
    <cellStyle name="Normal 10 9 2 3" xfId="6799" xr:uid="{945FCB05-3DEE-4C62-950C-5681FF67CE3E}"/>
    <cellStyle name="Normal 10 9 2 3 2" xfId="26089" xr:uid="{6B146B43-7E96-4A6E-BA41-321154A297A1}"/>
    <cellStyle name="Normal 10 9 2 3 2 2" xfId="52936" xr:uid="{C9514CAE-52E5-4AFC-8372-2A6B2A233CEC}"/>
    <cellStyle name="Normal 10 9 2 3 3" xfId="26740" xr:uid="{0B0DC586-93EB-4028-86C3-8FB1CE28EE0D}"/>
    <cellStyle name="Normal 10 9 2 3 3 2" xfId="53433" xr:uid="{B450E03F-9AEB-4EFC-ACE2-F6A1BA744CAA}"/>
    <cellStyle name="Normal 10 9 2 3 4" xfId="17179" xr:uid="{6024ECAA-34D9-4805-B347-1A22F81C732E}"/>
    <cellStyle name="Normal 10 9 2 3 4 2" xfId="44417" xr:uid="{8B4D6D80-14F8-4265-9C27-20B3483231FE}"/>
    <cellStyle name="Normal 10 9 2 3 5" xfId="34167" xr:uid="{AE5CD7EE-F474-4DE8-935B-B7FF41301EB7}"/>
    <cellStyle name="Normal 10 9 2 4" xfId="9632" xr:uid="{E4B98D20-7E42-42B3-BFC8-D1AD83753665}"/>
    <cellStyle name="Normal 10 9 2 4 2" xfId="29403" xr:uid="{5D8438C6-D63A-4AC7-BFD2-612A4619A0D4}"/>
    <cellStyle name="Normal 10 9 2 4 2 2" xfId="55660" xr:uid="{44A5CC09-0437-48FD-944D-5158B42F3B76}"/>
    <cellStyle name="Normal 10 9 2 4 3" xfId="20012" xr:uid="{DBF402C6-CAD1-4406-8727-B5EEA9BE251D}"/>
    <cellStyle name="Normal 10 9 2 4 3 2" xfId="47250" xr:uid="{9D50A6DD-7352-4278-A4FE-6342987E5B64}"/>
    <cellStyle name="Normal 10 9 2 4 4" xfId="37000" xr:uid="{B8933665-C8EA-429F-9CBC-DD4CC78583DE}"/>
    <cellStyle name="Normal 10 9 2 5" xfId="24619" xr:uid="{2FDEE287-CBFF-47BF-8AB3-B761D3A7B000}"/>
    <cellStyle name="Normal 10 9 2 5 2" xfId="51684" xr:uid="{251FEBDE-5251-4E08-AC7F-1239223D6FFD}"/>
    <cellStyle name="Normal 10 9 2 6" xfId="13703" xr:uid="{D7D3FA77-9533-406C-8E4C-876C82DFD6C6}"/>
    <cellStyle name="Normal 10 9 2 6 2" xfId="40941" xr:uid="{14AF65FE-4390-4174-AEBF-19E514EF9D23}"/>
    <cellStyle name="Normal 10 9 2 7" xfId="29788" xr:uid="{095C7DFD-A365-4D32-9F5C-3C70F888064D}"/>
    <cellStyle name="Normal 10 9 3" xfId="713" xr:uid="{DB80B131-FF1F-46F1-A4D6-ED29C96C3888}"/>
    <cellStyle name="Normal 10 9 3 2" xfId="2756" xr:uid="{476B690E-12FA-4E47-A58B-F5B5E1FDDF5C}"/>
    <cellStyle name="Normal 10 9 3 2 2" xfId="7861" xr:uid="{1099F4D7-D112-4859-8CAF-90528A9148B9}"/>
    <cellStyle name="Normal 10 9 3 2 2 2" xfId="18241" xr:uid="{A2AF3FDB-99FF-4FCB-80D0-BB5D0DF987F0}"/>
    <cellStyle name="Normal 10 9 3 2 2 2 2" xfId="45479" xr:uid="{AC71BBC0-0AA5-405F-917E-CBF5A30E7E41}"/>
    <cellStyle name="Normal 10 9 3 2 2 3" xfId="35229" xr:uid="{C0052DF8-8D69-4010-8050-7C157A837E39}"/>
    <cellStyle name="Normal 10 9 3 2 3" xfId="10694" xr:uid="{610EE1AC-291E-44BF-B7C4-39022DF8C65C}"/>
    <cellStyle name="Normal 10 9 3 2 3 2" xfId="21074" xr:uid="{7D817709-DC9B-41E2-8272-5ADD571C8349}"/>
    <cellStyle name="Normal 10 9 3 2 3 2 2" xfId="48312" xr:uid="{84823132-FACC-41E0-BA0D-D9DF9A50EA89}"/>
    <cellStyle name="Normal 10 9 3 2 3 3" xfId="38062" xr:uid="{9FF3FB08-532C-4380-8E99-8786B3871837}"/>
    <cellStyle name="Normal 10 9 3 2 4" xfId="27845" xr:uid="{79D9322D-00CE-495F-BD39-B94A3A6562E1}"/>
    <cellStyle name="Normal 10 9 3 2 4 2" xfId="54302" xr:uid="{DABB788A-A8E9-4845-8AF3-EB22754EA525}"/>
    <cellStyle name="Normal 10 9 3 2 5" xfId="15408" xr:uid="{C0D22585-86D1-4A24-8842-9408A9BEE61B}"/>
    <cellStyle name="Normal 10 9 3 2 5 2" xfId="42646" xr:uid="{1886D977-5C88-4146-82BC-DF96144212FF}"/>
    <cellStyle name="Normal 10 9 3 2 6" xfId="30850" xr:uid="{95A525F1-514A-4C44-93DC-6E6BD8A70146}"/>
    <cellStyle name="Normal 10 9 3 3" xfId="3679" xr:uid="{A6BABE60-01D7-4066-83C8-7B8507E353C0}"/>
    <cellStyle name="Normal 10 9 3 4" xfId="5052" xr:uid="{76D4CCD1-F847-4702-9848-69B39CAC72E4}"/>
    <cellStyle name="Normal 10 9 3 5" xfId="25141" xr:uid="{FBD7C184-0613-467E-AF23-F8433CBA18E6}"/>
    <cellStyle name="Normal 10 9 3 5 2" xfId="52160" xr:uid="{9FB7E465-B9BB-4689-AC81-E10C02323BA6}"/>
    <cellStyle name="Normal 10 9 3 6" xfId="13155" xr:uid="{5C6678F2-89EE-484E-8EDF-5057C7403C46}"/>
    <cellStyle name="Normal 10 9 3 6 2" xfId="40393" xr:uid="{C63A0633-155F-4546-90D5-5A86290DB0B6}"/>
    <cellStyle name="Normal 10 9 4" xfId="2355" xr:uid="{FD9CBE9A-284D-47BB-8FB6-338775A6077D}"/>
    <cellStyle name="Normal 10 9 4 2" xfId="7463" xr:uid="{6FCB51D8-0964-4B8E-8FF2-97E43FB406DD}"/>
    <cellStyle name="Normal 10 9 4 2 2" xfId="26549" xr:uid="{FD5856DF-9C53-4192-B5E6-ECECAB8343E2}"/>
    <cellStyle name="Normal 10 9 4 2 2 2" xfId="53281" xr:uid="{C40C994B-7B70-41D2-A16C-93718AB76DEB}"/>
    <cellStyle name="Normal 10 9 4 2 3" xfId="17843" xr:uid="{9AC190A4-DE82-4860-B146-A787CA5A6A05}"/>
    <cellStyle name="Normal 10 9 4 2 3 2" xfId="45081" xr:uid="{462AA32B-7C6D-41C1-847C-24F625779C3A}"/>
    <cellStyle name="Normal 10 9 4 2 4" xfId="34831" xr:uid="{220F2DE6-79B8-4F37-A1F9-CAEC3D0BE0F1}"/>
    <cellStyle name="Normal 10 9 4 3" xfId="10296" xr:uid="{A1EBBD54-A23A-40CF-946D-4174F6B1B6B1}"/>
    <cellStyle name="Normal 10 9 4 3 2" xfId="20676" xr:uid="{9B2827A4-7C43-42FB-8391-DFAE6B8E341A}"/>
    <cellStyle name="Normal 10 9 4 3 2 2" xfId="47914" xr:uid="{71B678B3-4BAF-4A05-BEAD-7116049E9E99}"/>
    <cellStyle name="Normal 10 9 4 3 3" xfId="37664" xr:uid="{0E6EEEF1-98F9-4FF1-816E-86A59F05A20F}"/>
    <cellStyle name="Normal 10 9 4 4" xfId="24860" xr:uid="{F0D9140D-5752-4C6E-8EA4-AE0A35803CAB}"/>
    <cellStyle name="Normal 10 9 4 4 2" xfId="51904" xr:uid="{5EE9D8A6-1C1B-497D-9D57-BD057EB7C6CD}"/>
    <cellStyle name="Normal 10 9 4 5" xfId="15010" xr:uid="{52E28329-BF93-4E8F-9592-BBF5D1BDA195}"/>
    <cellStyle name="Normal 10 9 4 5 2" xfId="42248" xr:uid="{CE40EAF6-771D-445C-9B01-ECBA6FDC9560}"/>
    <cellStyle name="Normal 10 9 4 6" xfId="30452" xr:uid="{BC814BCA-D090-412B-A5D4-7AA26E03C874}"/>
    <cellStyle name="Normal 10 9 5" xfId="3886" xr:uid="{A88C8B80-FE50-4920-B018-CB81B009E4BA}"/>
    <cellStyle name="Normal 10 9 5 2" xfId="8700" xr:uid="{2EAC5DC8-7388-4992-B226-E116EE37F78D}"/>
    <cellStyle name="Normal 10 9 5 2 2" xfId="19080" xr:uid="{4922B2C1-1A3C-4FEF-96AC-4BD8BF377638}"/>
    <cellStyle name="Normal 10 9 5 2 2 2" xfId="46318" xr:uid="{BF315CB4-D4EF-49C4-B1C2-522CA1D3F288}"/>
    <cellStyle name="Normal 10 9 5 2 3" xfId="36068" xr:uid="{1311A0DA-82A4-43E2-BB4D-8DFD937DE1B8}"/>
    <cellStyle name="Normal 10 9 5 3" xfId="11533" xr:uid="{DC81BF55-3185-4019-96DE-D63ED916EFC3}"/>
    <cellStyle name="Normal 10 9 5 3 2" xfId="21913" xr:uid="{B3C4B47F-5230-4C89-B312-307AA40848AC}"/>
    <cellStyle name="Normal 10 9 5 3 2 2" xfId="49151" xr:uid="{66DB7097-A730-4C6A-936D-44078B00CD5E}"/>
    <cellStyle name="Normal 10 9 5 3 3" xfId="38901" xr:uid="{21DD815F-6616-48A5-8BC9-758347998CC3}"/>
    <cellStyle name="Normal 10 9 5 4" xfId="24337" xr:uid="{292A162D-386A-4314-A45D-9BCC31634B41}"/>
    <cellStyle name="Normal 10 9 5 4 2" xfId="51430" xr:uid="{CC5B2FEB-409C-454B-A97E-5170E2D8E2FE}"/>
    <cellStyle name="Normal 10 9 5 5" xfId="16247" xr:uid="{ECE96429-DF26-4712-B00A-844C91B73997}"/>
    <cellStyle name="Normal 10 9 5 5 2" xfId="43485" xr:uid="{475E18F3-2A9A-4281-8669-497B533B411F}"/>
    <cellStyle name="Normal 10 9 5 6" xfId="31689" xr:uid="{7E829BCF-9643-4130-AD27-C176C0EACBFD}"/>
    <cellStyle name="Normal 10 9 6" xfId="5050" xr:uid="{52E2A700-4901-413C-8723-8D41EFE3B1A8}"/>
    <cellStyle name="Normal 10 9 6 2" xfId="14345" xr:uid="{94109C44-AE24-410F-87D3-192A8F4F55AC}"/>
    <cellStyle name="Normal 10 9 6 2 2" xfId="41583" xr:uid="{960C469A-F0AF-42EC-B049-4F91733422F5}"/>
    <cellStyle name="Normal 10 9 6 3" xfId="32614" xr:uid="{E9B4800A-0BDB-4BDB-BF39-A489C6A130AF}"/>
    <cellStyle name="Normal 10 9 7" xfId="6798" xr:uid="{ACC4327B-6A26-4A7F-A0A2-6A6247A5A7C9}"/>
    <cellStyle name="Normal 10 9 7 2" xfId="17178" xr:uid="{57EF18EA-9B64-40A9-ADD0-66683EF513FC}"/>
    <cellStyle name="Normal 10 9 7 2 2" xfId="44416" xr:uid="{307D3300-ECE6-4D1C-B10C-7B880F02B887}"/>
    <cellStyle name="Normal 10 9 7 3" xfId="34166" xr:uid="{59E65108-688A-4907-8D50-079612CBDD39}"/>
    <cellStyle name="Normal 10 9 8" xfId="9631" xr:uid="{5B471186-2F49-4E4F-883A-57B76CA48B0D}"/>
    <cellStyle name="Normal 10 9 8 2" xfId="20011" xr:uid="{976918FF-3AAF-40DE-BCA8-9DA1B2DC542E}"/>
    <cellStyle name="Normal 10 9 8 2 2" xfId="47249" xr:uid="{FA30EEC5-27F0-4116-A1C1-58678F58DBE7}"/>
    <cellStyle name="Normal 10 9 8 3" xfId="36999" xr:uid="{CC7C39EF-84FE-4220-9AA6-3E3F4000DBBA}"/>
    <cellStyle name="Normal 10 9 9" xfId="23706" xr:uid="{1D69988B-9A9C-483E-B337-87E83AF98155}"/>
    <cellStyle name="Normal 10 9 9 2" xfId="50863" xr:uid="{0B0DC61A-9756-482D-AF0F-1C3ED4417377}"/>
    <cellStyle name="Normal 11" xfId="714" xr:uid="{8F614187-DFE1-4C77-BC04-9449F064FFFC}"/>
    <cellStyle name="Normal 11 10" xfId="3964" xr:uid="{ADA5BDF7-8676-40A7-AB63-9EF47A480AF6}"/>
    <cellStyle name="Normal 11 10 2" xfId="8777" xr:uid="{AE17EE28-265E-400B-BD88-E6AF81AC4628}"/>
    <cellStyle name="Normal 11 10 2 2" xfId="19157" xr:uid="{7670B595-0AA8-403F-8823-AE48FA25D504}"/>
    <cellStyle name="Normal 11 10 2 2 2" xfId="46395" xr:uid="{D2E54A4D-5360-4334-8F56-FE1780D6D902}"/>
    <cellStyle name="Normal 11 10 2 3" xfId="36145" xr:uid="{006118A6-F17C-4F16-81AC-DE3B354D9537}"/>
    <cellStyle name="Normal 11 10 3" xfId="11610" xr:uid="{FDBC0465-E39A-4BA1-BB15-DA864525F79D}"/>
    <cellStyle name="Normal 11 10 3 2" xfId="21990" xr:uid="{D95F5062-866D-4200-A77C-E8F7630BEFE7}"/>
    <cellStyle name="Normal 11 10 3 2 2" xfId="49228" xr:uid="{A8469AC3-997D-4102-BDE6-A9F76A4945FC}"/>
    <cellStyle name="Normal 11 10 3 3" xfId="38978" xr:uid="{A7D266B1-7F12-447D-9E23-3F26270CB2DD}"/>
    <cellStyle name="Normal 11 10 4" xfId="27776" xr:uid="{96D165E8-E1FE-420C-9398-AB626BF04CC5}"/>
    <cellStyle name="Normal 11 10 4 2" xfId="54243" xr:uid="{C033114F-87D0-486C-A9AC-C9886A511CA5}"/>
    <cellStyle name="Normal 11 10 5" xfId="16324" xr:uid="{4FAC1383-8070-432E-B939-2DE02365967A}"/>
    <cellStyle name="Normal 11 10 5 2" xfId="43562" xr:uid="{0BE5A2CD-D88B-419D-904F-EB9A4C062C16}"/>
    <cellStyle name="Normal 11 10 6" xfId="31766" xr:uid="{3C46C2E0-C918-467D-A719-68F8F083EF8F}"/>
    <cellStyle name="Normal 11 11" xfId="5053" xr:uid="{48DFFF04-62A0-4778-9C05-7D506936B356}"/>
    <cellStyle name="Normal 11 11 2" xfId="14347" xr:uid="{6C0799A7-BEFB-4D99-8325-7F7AD4361AF3}"/>
    <cellStyle name="Normal 11 11 2 2" xfId="41585" xr:uid="{0C8C23E9-C6BF-4B32-BF83-733342480399}"/>
    <cellStyle name="Normal 11 11 3" xfId="32616" xr:uid="{138CAF88-238E-4577-AD04-CAA33DE13218}"/>
    <cellStyle name="Normal 11 12" xfId="6800" xr:uid="{8E3A1F43-76E0-4461-BD6C-FCA11803366E}"/>
    <cellStyle name="Normal 11 12 2" xfId="17180" xr:uid="{83725510-8831-43BE-9093-764A8F0CF8EC}"/>
    <cellStyle name="Normal 11 12 2 2" xfId="44418" xr:uid="{65A4D7D1-EF18-4A26-8168-D313BACE12E5}"/>
    <cellStyle name="Normal 11 12 3" xfId="34168" xr:uid="{E9993888-C147-4A6A-A962-CF7528EB952D}"/>
    <cellStyle name="Normal 11 13" xfId="9633" xr:uid="{C3B68276-669D-493B-89C2-DB31B1589FFA}"/>
    <cellStyle name="Normal 11 13 2" xfId="20013" xr:uid="{78330D28-B704-4353-983B-94CB95687B4C}"/>
    <cellStyle name="Normal 11 13 2 2" xfId="47251" xr:uid="{995274C0-67D1-4E11-B483-FE82D88C3986}"/>
    <cellStyle name="Normal 11 13 3" xfId="37001" xr:uid="{9A4874EA-759C-458C-B7C3-6487EF4879A1}"/>
    <cellStyle name="Normal 11 14" xfId="22849" xr:uid="{274B26DB-8C7E-4B2B-A332-4AF933E428D6}"/>
    <cellStyle name="Normal 11 14 2" xfId="50069" xr:uid="{2F2C1CE5-5233-409F-AC3D-942B252D6AF3}"/>
    <cellStyle name="Normal 11 15" xfId="12522" xr:uid="{25AB9F7C-AFEF-44D2-8D48-A66BB38BC778}"/>
    <cellStyle name="Normal 11 15 2" xfId="39760" xr:uid="{7DF5D5B5-B24D-4ECC-B906-C6057B16C5C5}"/>
    <cellStyle name="Normal 11 16" xfId="29789" xr:uid="{EDE7188D-91A8-4045-A734-DACCA27F2CC1}"/>
    <cellStyle name="Normal 11 2" xfId="715" xr:uid="{F6F16C5C-6AF5-4BA0-A7A4-32CE286872D9}"/>
    <cellStyle name="Normal 11 2 10" xfId="12577" xr:uid="{2F824165-5919-4C47-B576-4C2A7F4416BE}"/>
    <cellStyle name="Normal 11 2 10 2" xfId="39815" xr:uid="{872C4333-69A8-4C03-A033-F4BCAA1A79CD}"/>
    <cellStyle name="Normal 11 2 11" xfId="29790" xr:uid="{CA7D6B1F-01BF-4E4E-B85C-C5B6E6288251}"/>
    <cellStyle name="Normal 11 2 2" xfId="716" xr:uid="{73C04C50-DEBA-41DA-B8E3-5707B8CC9949}"/>
    <cellStyle name="Normal 11 2 2 2" xfId="717" xr:uid="{0BC6DD08-5C53-4371-A324-7C7CDFB91369}"/>
    <cellStyle name="Normal 11 2 2 2 2" xfId="5056" xr:uid="{28D4EE25-79BE-4236-8831-671D30E14639}"/>
    <cellStyle name="Normal 11 2 2 2 2 2" xfId="26801" xr:uid="{5618974F-79C9-47E5-A267-6C31AE7146B5}"/>
    <cellStyle name="Normal 11 2 2 2 2 2 2" xfId="53484" xr:uid="{B32074B9-CC86-4645-9C06-69A45987FDE5}"/>
    <cellStyle name="Normal 11 2 2 2 2 3" xfId="26127" xr:uid="{0DF65520-80AB-4E14-A0D7-6F69400A8C19}"/>
    <cellStyle name="Normal 11 2 2 2 2 3 2" xfId="52966" xr:uid="{97A0AA7D-1AAC-4277-8718-206DB6F8FD61}"/>
    <cellStyle name="Normal 11 2 2 2 2 4" xfId="14350" xr:uid="{221638A5-D009-453B-9B9E-F898E01DA976}"/>
    <cellStyle name="Normal 11 2 2 2 2 4 2" xfId="41588" xr:uid="{CE6F4EF3-2445-4EF4-B937-EEB57FF6C2C2}"/>
    <cellStyle name="Normal 11 2 2 2 2 5" xfId="32619" xr:uid="{41285752-118D-4339-AAFE-2D09454C3203}"/>
    <cellStyle name="Normal 11 2 2 2 3" xfId="6803" xr:uid="{4A60B9A1-F954-42E5-9667-6AD5E75A364F}"/>
    <cellStyle name="Normal 11 2 2 2 3 2" xfId="27595" xr:uid="{D09278BC-4CA6-4018-8DAA-C33F972D363B}"/>
    <cellStyle name="Normal 11 2 2 2 3 2 2" xfId="54095" xr:uid="{0C355AD2-6C06-4B8E-A418-7A068A2708D9}"/>
    <cellStyle name="Normal 11 2 2 2 3 3" xfId="17183" xr:uid="{869598F1-6AA7-48F7-B08D-9E831038EC22}"/>
    <cellStyle name="Normal 11 2 2 2 3 3 2" xfId="44421" xr:uid="{9C32D1B0-4A44-43B2-A2AB-3CF213AC537B}"/>
    <cellStyle name="Normal 11 2 2 2 3 4" xfId="34171" xr:uid="{89D8C27C-0F5C-41BA-B42E-9FB98687AB36}"/>
    <cellStyle name="Normal 11 2 2 2 4" xfId="9636" xr:uid="{B00C1A0E-7AFF-44A1-81F8-4062BCFE2E97}"/>
    <cellStyle name="Normal 11 2 2 2 4 2" xfId="20016" xr:uid="{DC70280E-F49B-4243-8084-E22684DFA8D1}"/>
    <cellStyle name="Normal 11 2 2 2 4 2 2" xfId="47254" xr:uid="{CC19D7D6-EF99-4431-A53E-8E2BBB364D2C}"/>
    <cellStyle name="Normal 11 2 2 2 4 3" xfId="37004" xr:uid="{1C30A02E-0DD4-4F41-858C-AB01B2C16D60}"/>
    <cellStyle name="Normal 11 2 2 2 5" xfId="22872" xr:uid="{037A7807-506D-46DA-A82D-4854779176DA}"/>
    <cellStyle name="Normal 11 2 2 2 5 2" xfId="50092" xr:uid="{065382EF-8917-4F76-810F-45A0389D85CD}"/>
    <cellStyle name="Normal 11 2 2 2 6" xfId="13433" xr:uid="{30F94801-F19A-4DE3-A325-26E0CB8001F1}"/>
    <cellStyle name="Normal 11 2 2 2 6 2" xfId="40671" xr:uid="{499C2D9A-296D-4AEB-A72D-C85D79C351C2}"/>
    <cellStyle name="Normal 11 2 2 2 7" xfId="29792" xr:uid="{28FDD07D-0C98-4018-86D2-572A266181BB}"/>
    <cellStyle name="Normal 11 2 2 3" xfId="5055" xr:uid="{BD85A5BA-71B5-40F2-85A0-67F96E6F0F26}"/>
    <cellStyle name="Normal 11 2 2 3 2" xfId="25137" xr:uid="{09B204A6-5AEC-467B-900A-F678A70D4F24}"/>
    <cellStyle name="Normal 11 2 2 3 2 2" xfId="52156" xr:uid="{9260CE24-63CF-42DC-A5FB-740244C5AD05}"/>
    <cellStyle name="Normal 11 2 2 3 3" xfId="28054" xr:uid="{F04C69F9-50D8-445C-B6B8-D641B050F119}"/>
    <cellStyle name="Normal 11 2 2 3 3 2" xfId="54465" xr:uid="{02730424-9671-4D91-BDDF-28835FD3C37F}"/>
    <cellStyle name="Normal 11 2 2 3 4" xfId="14349" xr:uid="{DCD8E717-F038-409A-BAB6-7A84C1BE23AB}"/>
    <cellStyle name="Normal 11 2 2 3 4 2" xfId="41587" xr:uid="{03FCF2E9-799D-4DE6-861C-6ABC1A15F421}"/>
    <cellStyle name="Normal 11 2 2 3 5" xfId="32618" xr:uid="{73176044-550A-4DCB-9D33-F87020E97FA0}"/>
    <cellStyle name="Normal 11 2 2 4" xfId="6802" xr:uid="{0F754E39-237E-43D7-9AA7-5760690CF10B}"/>
    <cellStyle name="Normal 11 2 2 4 2" xfId="23182" xr:uid="{488EEE4D-43BC-45EF-BE30-8CDF2A944C9B}"/>
    <cellStyle name="Normal 11 2 2 4 2 2" xfId="50373" xr:uid="{BDEB0165-B102-48A7-9F13-F4E163C8AF79}"/>
    <cellStyle name="Normal 11 2 2 4 3" xfId="26319" xr:uid="{292DB493-8004-4BB0-86F4-20534657786D}"/>
    <cellStyle name="Normal 11 2 2 4 3 2" xfId="53111" xr:uid="{1B5D69D2-8A4C-409C-8A9A-8B7EB43B0FD1}"/>
    <cellStyle name="Normal 11 2 2 4 4" xfId="17182" xr:uid="{7FF9BEBB-7D0F-4DA9-8CC1-3A88B4C6DF45}"/>
    <cellStyle name="Normal 11 2 2 4 4 2" xfId="44420" xr:uid="{6D457185-CE48-4294-BC26-E50FD8E1EAD2}"/>
    <cellStyle name="Normal 11 2 2 4 5" xfId="34170" xr:uid="{5A99E892-8A0A-4AD9-BB1B-B1E3B92C0E0A}"/>
    <cellStyle name="Normal 11 2 2 5" xfId="9635" xr:uid="{93E3B600-D229-488B-81DA-6F3482D4DB6E}"/>
    <cellStyle name="Normal 11 2 2 5 2" xfId="29404" xr:uid="{6726F6AF-E50F-4C29-9B3E-E46EC384F8EF}"/>
    <cellStyle name="Normal 11 2 2 5 2 2" xfId="55661" xr:uid="{E6962667-1A0D-4F98-91A1-59811E9F9B6F}"/>
    <cellStyle name="Normal 11 2 2 5 3" xfId="20015" xr:uid="{F575D55E-4134-48BB-B01E-EDA8B950F247}"/>
    <cellStyle name="Normal 11 2 2 5 3 2" xfId="47253" xr:uid="{DCFEBFE0-06F7-4275-A617-6C2C361AB879}"/>
    <cellStyle name="Normal 11 2 2 5 4" xfId="37003" xr:uid="{29EF25BF-7095-4D9F-BDC2-6484AEF36DD7}"/>
    <cellStyle name="Normal 11 2 2 6" xfId="24070" xr:uid="{AB1C63BC-C0BB-43CC-8CEE-263F55F21BDF}"/>
    <cellStyle name="Normal 11 2 2 6 2" xfId="51187" xr:uid="{600E7308-1DD8-40A5-9DFC-62B4CD151957}"/>
    <cellStyle name="Normal 11 2 2 7" xfId="12735" xr:uid="{F53457DC-9B09-41E2-B84A-98E98392CCC4}"/>
    <cellStyle name="Normal 11 2 2 7 2" xfId="39973" xr:uid="{13290BF6-DA72-4309-B6BF-2FDA4CE94FF9}"/>
    <cellStyle name="Normal 11 2 2 8" xfId="29791" xr:uid="{33353486-5193-4644-88EA-400FCE7F3F5D}"/>
    <cellStyle name="Normal 11 2 3" xfId="718" xr:uid="{90F2639B-3517-425B-BE49-DB85796D5C7B}"/>
    <cellStyle name="Normal 11 2 3 2" xfId="5057" xr:uid="{1CB240CD-F2AC-4FCA-BC42-A56DA55F3303}"/>
    <cellStyle name="Normal 11 2 3 2 2" xfId="24094" xr:uid="{AC6CBB3F-48CA-4E16-84DB-D05726FE4E5D}"/>
    <cellStyle name="Normal 11 2 3 2 2 2" xfId="51208" xr:uid="{7879348C-A616-43DF-A373-2232FBCCE680}"/>
    <cellStyle name="Normal 11 2 3 2 3" xfId="26456" xr:uid="{4FDAEC30-1921-4ACD-915F-CF8988D92645}"/>
    <cellStyle name="Normal 11 2 3 2 3 2" xfId="53212" xr:uid="{EEECBC71-C19C-4B9A-BAC0-29FEB292D72C}"/>
    <cellStyle name="Normal 11 2 3 2 4" xfId="14351" xr:uid="{49C7CD5A-B6D0-481F-9A0E-CDC778790406}"/>
    <cellStyle name="Normal 11 2 3 2 4 2" xfId="41589" xr:uid="{4300C6DA-6ADB-4258-ABD5-B2A77A68497D}"/>
    <cellStyle name="Normal 11 2 3 2 5" xfId="32620" xr:uid="{A84C530F-CD46-4DD4-8A9F-2AD40AB1B6BC}"/>
    <cellStyle name="Normal 11 2 3 3" xfId="6804" xr:uid="{E9C55BCC-7ED3-433B-800A-9398B09CD727}"/>
    <cellStyle name="Normal 11 2 3 3 2" xfId="25778" xr:uid="{6E41DED2-72CC-454D-AA0F-6532072A4743}"/>
    <cellStyle name="Normal 11 2 3 3 2 2" xfId="52723" xr:uid="{E52923CB-4532-4196-A4FE-A4A5D9BD8E42}"/>
    <cellStyle name="Normal 11 2 3 3 3" xfId="28594" xr:uid="{92490E69-0F3C-41DB-9F8C-5A65B270EF5A}"/>
    <cellStyle name="Normal 11 2 3 3 3 2" xfId="54890" xr:uid="{BAD45714-02AD-4120-8B12-A648D9D9ADFC}"/>
    <cellStyle name="Normal 11 2 3 3 4" xfId="17184" xr:uid="{175AD5D9-AD82-494B-A52A-0BED8C8176EB}"/>
    <cellStyle name="Normal 11 2 3 3 4 2" xfId="44422" xr:uid="{6AD27CE8-C84B-4EDE-B7CF-58DFE2C18BCA}"/>
    <cellStyle name="Normal 11 2 3 3 5" xfId="34172" xr:uid="{8BB736E3-1C46-4293-99C9-E0CFC96F6BA8}"/>
    <cellStyle name="Normal 11 2 3 4" xfId="9637" xr:uid="{D57E3CB4-AFE2-488E-9977-98B98CD3ED10}"/>
    <cellStyle name="Normal 11 2 3 4 2" xfId="29405" xr:uid="{E2951D2A-1AB7-41F6-A130-D61B6FE26C5E}"/>
    <cellStyle name="Normal 11 2 3 4 2 2" xfId="55662" xr:uid="{AC01E818-9974-4CA9-B234-B54BF568B03E}"/>
    <cellStyle name="Normal 11 2 3 4 3" xfId="20017" xr:uid="{9E475774-59E5-480A-87B9-0294AD3EA58F}"/>
    <cellStyle name="Normal 11 2 3 4 3 2" xfId="47255" xr:uid="{89A14B23-AC64-42AC-BEE9-A8AECC99FAB8}"/>
    <cellStyle name="Normal 11 2 3 4 4" xfId="37005" xr:uid="{B303391D-62A1-4ADE-9731-D8387C7E7A0B}"/>
    <cellStyle name="Normal 11 2 3 5" xfId="25387" xr:uid="{649F87B0-A3FD-4546-B225-89639517DE2B}"/>
    <cellStyle name="Normal 11 2 3 5 2" xfId="52387" xr:uid="{81AF1666-A3ED-4C4F-B7E2-D6420D6679D4}"/>
    <cellStyle name="Normal 11 2 3 6" xfId="13170" xr:uid="{3BE8774F-68BB-40B7-8B69-88B81808855A}"/>
    <cellStyle name="Normal 11 2 3 6 2" xfId="40408" xr:uid="{06401EC5-4A46-4108-BCD4-CD9867A71502}"/>
    <cellStyle name="Normal 11 2 3 7" xfId="29793" xr:uid="{E7A79D74-F3BC-4007-804C-48C837CEF6D0}"/>
    <cellStyle name="Normal 11 2 4" xfId="719" xr:uid="{95D45B6E-9124-43AC-A766-3ECDADC8B71F}"/>
    <cellStyle name="Normal 11 2 4 2" xfId="6805" xr:uid="{78508255-0181-4825-B8E2-8B590C2F78C3}"/>
    <cellStyle name="Normal 11 2 4 2 2" xfId="27288" xr:uid="{622E6127-F2F8-4F41-8F3B-A3B458ADEEA8}"/>
    <cellStyle name="Normal 11 2 4 2 2 2" xfId="53867" xr:uid="{BF98E13E-9A04-4FBA-9887-CC0D80D2572D}"/>
    <cellStyle name="Normal 11 2 4 2 3" xfId="17185" xr:uid="{316E96DA-392A-4540-847A-BAEB2FA33AA0}"/>
    <cellStyle name="Normal 11 2 4 2 3 2" xfId="44423" xr:uid="{132322F4-955A-4863-BE93-313406D03154}"/>
    <cellStyle name="Normal 11 2 4 2 4" xfId="34173" xr:uid="{992C0C10-3B2B-47EE-BAA9-5DE6B357DAA7}"/>
    <cellStyle name="Normal 11 2 4 3" xfId="9638" xr:uid="{6678BC0B-46E9-48BD-86C1-2357A8C88C21}"/>
    <cellStyle name="Normal 11 2 4 3 2" xfId="20018" xr:uid="{608E792C-F493-40EE-A456-E30B2B1A934E}"/>
    <cellStyle name="Normal 11 2 4 3 2 2" xfId="47256" xr:uid="{BF00976B-7EF4-46A0-9C4D-059DF292E972}"/>
    <cellStyle name="Normal 11 2 4 3 3" xfId="37006" xr:uid="{F52104A1-1E86-42B3-93A9-E3C0E3BC49C8}"/>
    <cellStyle name="Normal 11 2 4 4" xfId="24324" xr:uid="{B9D7FDFF-B94E-49BA-BC99-F58DC1567AC9}"/>
    <cellStyle name="Normal 11 2 4 4 2" xfId="51417" xr:uid="{36DDE1DC-092B-4034-931A-E167D93DF3B3}"/>
    <cellStyle name="Normal 11 2 4 5" xfId="14352" xr:uid="{A3E327D3-865D-4659-9043-6AB3403D8F8F}"/>
    <cellStyle name="Normal 11 2 4 5 2" xfId="41590" xr:uid="{DF53D30A-4281-44DB-B0A3-2659B4C03CC1}"/>
    <cellStyle name="Normal 11 2 4 6" xfId="29794" xr:uid="{153FAA7F-4496-4DC9-AAD1-FC8730DF44D0}"/>
    <cellStyle name="Normal 11 2 5" xfId="3965" xr:uid="{7DEEFFA6-76CF-4332-A6EB-4B0D09B927BB}"/>
    <cellStyle name="Normal 11 2 5 2" xfId="8778" xr:uid="{1B318E5B-2D5D-4D62-9B83-FE6D68E96F85}"/>
    <cellStyle name="Normal 11 2 5 2 2" xfId="29005" xr:uid="{DC3B9BBB-11AA-4CDB-A14E-3CE614E6EE10}"/>
    <cellStyle name="Normal 11 2 5 2 2 2" xfId="55262" xr:uid="{D1E64685-5C87-46F1-BF44-F604F20A0754}"/>
    <cellStyle name="Normal 11 2 5 2 3" xfId="19158" xr:uid="{F8167FBB-F281-449E-969B-24F4C36E1AAD}"/>
    <cellStyle name="Normal 11 2 5 2 3 2" xfId="46396" xr:uid="{E939FE44-84CF-48B2-97D9-EEF4BA9631C0}"/>
    <cellStyle name="Normal 11 2 5 2 4" xfId="36146" xr:uid="{676D3B76-8397-4B8D-A3AA-5C9040842282}"/>
    <cellStyle name="Normal 11 2 5 3" xfId="11611" xr:uid="{409A63EE-E0DD-4D0A-8F09-3673C5A1AF32}"/>
    <cellStyle name="Normal 11 2 5 3 2" xfId="21991" xr:uid="{D488838E-FC43-4951-B482-0C797DD4FA4F}"/>
    <cellStyle name="Normal 11 2 5 3 2 2" xfId="49229" xr:uid="{01D6ECBB-8797-4433-ABEA-7A32813B83BE}"/>
    <cellStyle name="Normal 11 2 5 3 3" xfId="38979" xr:uid="{7DACF738-1984-41D8-AE7A-2DCE8E94BA60}"/>
    <cellStyle name="Normal 11 2 5 4" xfId="25644" xr:uid="{FE985C80-972D-4081-B48A-64A49B4F67C4}"/>
    <cellStyle name="Normal 11 2 5 4 2" xfId="52624" xr:uid="{EF89C5AE-0510-4479-887F-D02CFEA98186}"/>
    <cellStyle name="Normal 11 2 5 5" xfId="16325" xr:uid="{AD9F03A1-ED0D-4FDC-A595-2F1313AD4485}"/>
    <cellStyle name="Normal 11 2 5 5 2" xfId="43563" xr:uid="{61FC77F8-1E85-43F9-8B38-45CE46A89E84}"/>
    <cellStyle name="Normal 11 2 5 6" xfId="31767" xr:uid="{BBAC76CB-9E9D-440D-B47D-F72A2D3A3E99}"/>
    <cellStyle name="Normal 11 2 6" xfId="5054" xr:uid="{3E88DA5C-9D33-4D24-A9D9-E66475357246}"/>
    <cellStyle name="Normal 11 2 6 2" xfId="25767" xr:uid="{6DB583FD-14B1-4C08-BC85-60C074B93066}"/>
    <cellStyle name="Normal 11 2 6 2 2" xfId="52716" xr:uid="{224E178D-111E-4B13-A9D9-8B49BA2D79D2}"/>
    <cellStyle name="Normal 11 2 6 3" xfId="26587" xr:uid="{955A6BA4-B4D4-4D50-A09E-02B568E1A7E3}"/>
    <cellStyle name="Normal 11 2 6 3 2" xfId="53310" xr:uid="{033DDC58-7B68-4A9B-AC8C-6C2B0931825A}"/>
    <cellStyle name="Normal 11 2 6 4" xfId="14348" xr:uid="{4039B3F6-697C-4C24-A1CF-269225C3546B}"/>
    <cellStyle name="Normal 11 2 6 4 2" xfId="41586" xr:uid="{5376BBC8-DE5C-44E3-8864-2111C288A25C}"/>
    <cellStyle name="Normal 11 2 6 5" xfId="32617" xr:uid="{97CDC6D2-1615-4465-96AE-3A91871F4BCE}"/>
    <cellStyle name="Normal 11 2 7" xfId="6801" xr:uid="{A5FAA495-33CB-4968-97C2-EB2B93AAEF05}"/>
    <cellStyle name="Normal 11 2 7 2" xfId="27807" xr:uid="{47E770B5-3E6D-4ADB-A65B-793ADEE2BCB4}"/>
    <cellStyle name="Normal 11 2 7 2 2" xfId="54269" xr:uid="{CBB16926-BD7E-4BEC-9BEF-A73E7C64DCB1}"/>
    <cellStyle name="Normal 11 2 7 3" xfId="17181" xr:uid="{CBDAC91D-6B0E-48DD-8B45-D000B6AD0B19}"/>
    <cellStyle name="Normal 11 2 7 3 2" xfId="44419" xr:uid="{D49F4528-53AF-4D58-B594-BA747EC053C2}"/>
    <cellStyle name="Normal 11 2 7 4" xfId="34169" xr:uid="{FCFD6AEB-06D0-47EA-B184-1B70E9192871}"/>
    <cellStyle name="Normal 11 2 8" xfId="9634" xr:uid="{CF5C548A-91E9-4856-BF68-610EE5705567}"/>
    <cellStyle name="Normal 11 2 8 2" xfId="20014" xr:uid="{44AC3026-72E7-4EEB-AC0A-20D28223242D}"/>
    <cellStyle name="Normal 11 2 8 2 2" xfId="47252" xr:uid="{FD459061-2562-4F4A-9459-0C3334867D26}"/>
    <cellStyle name="Normal 11 2 8 3" xfId="37002" xr:uid="{B857EA01-BBFA-4007-81FD-13A12AC5A3C6}"/>
    <cellStyle name="Normal 11 2 9" xfId="23210" xr:uid="{E9E4BD2E-9680-429A-8E2A-22C21E4D26E7}"/>
    <cellStyle name="Normal 11 2 9 2" xfId="50400" xr:uid="{E58871D4-4146-4405-AE4D-F5C03D7A209C}"/>
    <cellStyle name="Normal 11 3" xfId="720" xr:uid="{0B6000FD-338B-452F-BD8E-DD9D91733030}"/>
    <cellStyle name="Normal 11 3 10" xfId="12578" xr:uid="{7045F03D-41BE-4AC6-AB16-8240E05834AB}"/>
    <cellStyle name="Normal 11 3 10 2" xfId="39816" xr:uid="{650D3962-C151-4B7C-AB91-63F608BCEC60}"/>
    <cellStyle name="Normal 11 3 11" xfId="29795" xr:uid="{6A26234C-29A1-406B-838E-A59174872F68}"/>
    <cellStyle name="Normal 11 3 2" xfId="721" xr:uid="{E20DFF02-2341-4CE2-8E8E-D1A90C6FD274}"/>
    <cellStyle name="Normal 11 3 2 2" xfId="722" xr:uid="{A33C8113-DEFF-42B4-B798-26044D6BE059}"/>
    <cellStyle name="Normal 11 3 2 2 2" xfId="5060" xr:uid="{BD1FC1B4-9667-4B02-A4DC-DE3FB598D16D}"/>
    <cellStyle name="Normal 11 3 2 2 2 2" xfId="26802" xr:uid="{CF923A47-BABF-48EC-B479-E3E2C9FB5C83}"/>
    <cellStyle name="Normal 11 3 2 2 2 2 2" xfId="53485" xr:uid="{17181BA5-05F7-44EC-9A58-740658A8C5D0}"/>
    <cellStyle name="Normal 11 3 2 2 2 3" xfId="26208" xr:uid="{8B8ED0C5-BA31-4ADC-B0F6-6BEC6A5DC03B}"/>
    <cellStyle name="Normal 11 3 2 2 2 3 2" xfId="53019" xr:uid="{BF596FC3-FEAC-4979-A3F7-2A2CB8E8EE5B}"/>
    <cellStyle name="Normal 11 3 2 2 2 4" xfId="14355" xr:uid="{F39BA1CA-068E-4B4E-A331-E8DFD99193DA}"/>
    <cellStyle name="Normal 11 3 2 2 2 4 2" xfId="41593" xr:uid="{8D255C4E-B104-4794-94FB-4B35AE606B3F}"/>
    <cellStyle name="Normal 11 3 2 2 2 5" xfId="32623" xr:uid="{A89D2C6B-F121-4D44-8019-4AD7B7548F89}"/>
    <cellStyle name="Normal 11 3 2 2 3" xfId="6808" xr:uid="{BBB53439-588B-439B-B229-C8A3ACFE4002}"/>
    <cellStyle name="Normal 11 3 2 2 3 2" xfId="27596" xr:uid="{AA18C642-D63B-4ADD-8249-013FD30A3EBE}"/>
    <cellStyle name="Normal 11 3 2 2 3 2 2" xfId="54096" xr:uid="{4EFD478C-A9B8-42E2-B64C-95619DDD6061}"/>
    <cellStyle name="Normal 11 3 2 2 3 3" xfId="17188" xr:uid="{DC37F311-B286-4C14-BC17-7372813A7616}"/>
    <cellStyle name="Normal 11 3 2 2 3 3 2" xfId="44426" xr:uid="{CBB5AAB1-FD76-44D6-97D7-A365B8C5C91E}"/>
    <cellStyle name="Normal 11 3 2 2 3 4" xfId="34176" xr:uid="{39F7F94F-6F92-4370-A7C2-91F62B913181}"/>
    <cellStyle name="Normal 11 3 2 2 4" xfId="9641" xr:uid="{580C941A-B79C-4F2C-98C6-5D70A55B0881}"/>
    <cellStyle name="Normal 11 3 2 2 4 2" xfId="20021" xr:uid="{E4563069-5806-4F47-A146-91CA742F5CED}"/>
    <cellStyle name="Normal 11 3 2 2 4 2 2" xfId="47259" xr:uid="{7F6674B9-C964-441C-9D59-ECA1639D9B55}"/>
    <cellStyle name="Normal 11 3 2 2 4 3" xfId="37009" xr:uid="{BE773B58-20E0-45B6-B8ED-5233474A9919}"/>
    <cellStyle name="Normal 11 3 2 2 5" xfId="24482" xr:uid="{79ECFA7A-2B49-457A-B158-6D0676C280CF}"/>
    <cellStyle name="Normal 11 3 2 2 5 2" xfId="51557" xr:uid="{163563F1-B771-48BB-B973-4A6532396C16}"/>
    <cellStyle name="Normal 11 3 2 2 6" xfId="13434" xr:uid="{C82F65EB-31C0-4CCA-A8E1-C86045A36618}"/>
    <cellStyle name="Normal 11 3 2 2 6 2" xfId="40672" xr:uid="{109715C5-BF1D-4478-B6D4-B765E563129C}"/>
    <cellStyle name="Normal 11 3 2 2 7" xfId="29797" xr:uid="{5395EF13-592C-4CDB-803A-901E955C6716}"/>
    <cellStyle name="Normal 11 3 2 3" xfId="5059" xr:uid="{E0921A59-6418-4D18-9B8C-0CF90495434E}"/>
    <cellStyle name="Normal 11 3 2 3 2" xfId="23794" xr:uid="{7CC93C4F-62A6-4812-813C-DE5F80E38686}"/>
    <cellStyle name="Normal 11 3 2 3 2 2" xfId="50935" xr:uid="{992B8BEC-D27D-4752-BDEC-5233EE77B389}"/>
    <cellStyle name="Normal 11 3 2 3 3" xfId="28530" xr:uid="{B0E71C2B-3E03-403A-A420-9F8CA9FD51A4}"/>
    <cellStyle name="Normal 11 3 2 3 3 2" xfId="54837" xr:uid="{2C23AD06-C23D-4AB2-9B0F-96CB6185B95D}"/>
    <cellStyle name="Normal 11 3 2 3 4" xfId="14354" xr:uid="{2AD59878-D60C-4542-A9E8-9E5FC8D496C8}"/>
    <cellStyle name="Normal 11 3 2 3 4 2" xfId="41592" xr:uid="{62B46778-4DAB-450C-8214-F24D0462B909}"/>
    <cellStyle name="Normal 11 3 2 3 5" xfId="32622" xr:uid="{DC1B50D6-35F0-4E54-9708-7D164868116E}"/>
    <cellStyle name="Normal 11 3 2 4" xfId="6807" xr:uid="{C01F5AB6-58C6-4A42-9B31-EE856A03CE8D}"/>
    <cellStyle name="Normal 11 3 2 4 2" xfId="24862" xr:uid="{80BE89DE-AF76-4527-AC40-E119AE618129}"/>
    <cellStyle name="Normal 11 3 2 4 2 2" xfId="51906" xr:uid="{E73A190A-A2BB-4ECB-987F-FC755725714A}"/>
    <cellStyle name="Normal 11 3 2 4 3" xfId="28647" xr:uid="{E2471B20-0586-4CEE-BCA8-43A53840EC41}"/>
    <cellStyle name="Normal 11 3 2 4 3 2" xfId="54930" xr:uid="{630DD2E1-A8DB-4D36-B1AD-92A2FBBA72DC}"/>
    <cellStyle name="Normal 11 3 2 4 4" xfId="17187" xr:uid="{BDB86147-52E6-4B97-B724-BCA1AFE2019C}"/>
    <cellStyle name="Normal 11 3 2 4 4 2" xfId="44425" xr:uid="{B2E7476B-DFF9-4C65-9A57-B3EC1AEF623B}"/>
    <cellStyle name="Normal 11 3 2 4 5" xfId="34175" xr:uid="{BF4FF987-A39D-4823-8CD0-B903EA403B5A}"/>
    <cellStyle name="Normal 11 3 2 5" xfId="9640" xr:uid="{F96A90D1-F7D5-4E12-9825-8463589D6A61}"/>
    <cellStyle name="Normal 11 3 2 5 2" xfId="29406" xr:uid="{B5C37FA5-36FF-4F3C-AB3B-DE270B9BBD2F}"/>
    <cellStyle name="Normal 11 3 2 5 2 2" xfId="55663" xr:uid="{E8E16CA9-4AB7-46B4-9DE9-D35900FCF709}"/>
    <cellStyle name="Normal 11 3 2 5 3" xfId="20020" xr:uid="{E5A1CE2D-0364-41B5-8918-33943ED4A3E8}"/>
    <cellStyle name="Normal 11 3 2 5 3 2" xfId="47258" xr:uid="{6B4CD971-8D17-457A-94DB-4F637FA31698}"/>
    <cellStyle name="Normal 11 3 2 5 4" xfId="37008" xr:uid="{A5CFC4BF-6858-40FA-B361-36C50790CF72}"/>
    <cellStyle name="Normal 11 3 2 6" xfId="23871" xr:uid="{A980FEB5-7C3A-4AE6-AE63-DEABF2A7F933}"/>
    <cellStyle name="Normal 11 3 2 6 2" xfId="51004" xr:uid="{767B3ED6-D20F-4150-B9CF-E1CAFFDCD59E}"/>
    <cellStyle name="Normal 11 3 2 7" xfId="12736" xr:uid="{EB5864D2-6EAF-490E-8E91-46EF47792B2E}"/>
    <cellStyle name="Normal 11 3 2 7 2" xfId="39974" xr:uid="{922D3A39-122A-40F9-BE90-27153EB203DC}"/>
    <cellStyle name="Normal 11 3 2 8" xfId="29796" xr:uid="{4287C2AA-C98C-4652-88D7-98145B2BFFD9}"/>
    <cellStyle name="Normal 11 3 3" xfId="723" xr:uid="{31D6FE98-3CDF-44E2-8074-5817F76DFD38}"/>
    <cellStyle name="Normal 11 3 3 2" xfId="5061" xr:uid="{85618A4F-C104-40DE-8C6B-C9B9D22E8176}"/>
    <cellStyle name="Normal 11 3 3 2 2" xfId="26803" xr:uid="{DCCE1422-1640-4950-A3B2-0F56E6B9FD00}"/>
    <cellStyle name="Normal 11 3 3 2 2 2" xfId="53486" xr:uid="{A04E67EC-D6DB-4F3D-830E-AEFF3D337EB4}"/>
    <cellStyle name="Normal 11 3 3 2 3" xfId="28325" xr:uid="{A5DF6D6D-E90E-48E6-822A-4DAB293B680C}"/>
    <cellStyle name="Normal 11 3 3 2 3 2" xfId="54672" xr:uid="{5348D912-04AE-4C50-887A-849E75FCD158}"/>
    <cellStyle name="Normal 11 3 3 2 4" xfId="14356" xr:uid="{A86C3409-FD16-4440-ACAC-8BA2992AB491}"/>
    <cellStyle name="Normal 11 3 3 2 4 2" xfId="41594" xr:uid="{673ADD08-C416-4C3C-90CC-8509007E3DC4}"/>
    <cellStyle name="Normal 11 3 3 2 5" xfId="32624" xr:uid="{72A28C57-C08A-4CE0-BFE5-7E2B2AB4DE19}"/>
    <cellStyle name="Normal 11 3 3 3" xfId="6809" xr:uid="{8400B91A-2994-4DED-B178-DBC60233FD56}"/>
    <cellStyle name="Normal 11 3 3 3 2" xfId="27597" xr:uid="{C4C47B70-008C-4F08-ADB6-FECF401706E3}"/>
    <cellStyle name="Normal 11 3 3 3 2 2" xfId="54097" xr:uid="{1B1F30F7-4E9B-44FD-B55E-6EAD2AD50EAC}"/>
    <cellStyle name="Normal 11 3 3 3 3" xfId="26789" xr:uid="{21772D98-806B-4C24-B65D-D77031E4FE01}"/>
    <cellStyle name="Normal 11 3 3 3 3 2" xfId="53473" xr:uid="{49DCC0BF-257D-42AB-BE84-E20C5B955730}"/>
    <cellStyle name="Normal 11 3 3 3 4" xfId="17189" xr:uid="{023239F7-1D2A-4EC0-AAFC-79E2CB8E8519}"/>
    <cellStyle name="Normal 11 3 3 3 4 2" xfId="44427" xr:uid="{D353E982-F586-4C86-84A0-ACC158AE9D42}"/>
    <cellStyle name="Normal 11 3 3 3 5" xfId="34177" xr:uid="{086B22D9-24FD-42C5-A501-BCD3E19D41EE}"/>
    <cellStyle name="Normal 11 3 3 4" xfId="9642" xr:uid="{6CC90BF7-89FD-4DD9-BA60-538D86E0BB0F}"/>
    <cellStyle name="Normal 11 3 3 4 2" xfId="29407" xr:uid="{5A6F0D96-78AF-4FB2-9282-EB1CE22890EF}"/>
    <cellStyle name="Normal 11 3 3 4 2 2" xfId="55664" xr:uid="{A69EFCC4-3C71-48AC-A6FE-0B63DB711961}"/>
    <cellStyle name="Normal 11 3 3 4 3" xfId="20022" xr:uid="{2FB2C7C0-755A-454F-9059-1AAC57659DFA}"/>
    <cellStyle name="Normal 11 3 3 4 3 2" xfId="47260" xr:uid="{EE80D1AC-68E8-4346-A8CA-9D185EEA4503}"/>
    <cellStyle name="Normal 11 3 3 4 4" xfId="37010" xr:uid="{2A395148-700A-4BE9-8B92-CC05464D7B7A}"/>
    <cellStyle name="Normal 11 3 3 5" xfId="24268" xr:uid="{9EBA5C2A-89E5-4FD9-9568-9CB0A3D88863}"/>
    <cellStyle name="Normal 11 3 3 5 2" xfId="51368" xr:uid="{9453CCC9-9D1F-4ED7-A703-0AF2800EBABA}"/>
    <cellStyle name="Normal 11 3 3 6" xfId="13171" xr:uid="{38FD8912-3B43-452E-9CE2-64E0D8821007}"/>
    <cellStyle name="Normal 11 3 3 6 2" xfId="40409" xr:uid="{B3E266C5-6937-4D91-9A18-C69CC1D56117}"/>
    <cellStyle name="Normal 11 3 3 7" xfId="29798" xr:uid="{0A55862A-106B-43AB-96C3-F6EB3EA11114}"/>
    <cellStyle name="Normal 11 3 4" xfId="724" xr:uid="{3E48D967-FD55-4A21-B34B-9934EFD6D888}"/>
    <cellStyle name="Normal 11 3 4 2" xfId="6810" xr:uid="{8FEAEEA4-5F05-42A0-8C81-66225E775F42}"/>
    <cellStyle name="Normal 11 3 4 2 2" xfId="27273" xr:uid="{224A67CE-98BD-47D5-A88F-B87079B533D1}"/>
    <cellStyle name="Normal 11 3 4 2 2 2" xfId="53855" xr:uid="{4ECD45DC-B24B-409C-B4B8-B06E8CE326D2}"/>
    <cellStyle name="Normal 11 3 4 2 3" xfId="17190" xr:uid="{FF32520F-34CF-4D70-9CE2-D8ABC5915EBA}"/>
    <cellStyle name="Normal 11 3 4 2 3 2" xfId="44428" xr:uid="{82E4E717-8865-4D46-BA9E-A352E1EB4F4B}"/>
    <cellStyle name="Normal 11 3 4 2 4" xfId="34178" xr:uid="{5CF14DB9-8455-4F16-AD4C-732CBD56A2DA}"/>
    <cellStyle name="Normal 11 3 4 3" xfId="9643" xr:uid="{FE7E008E-659E-4E52-898B-D4FE1A5E3FD7}"/>
    <cellStyle name="Normal 11 3 4 3 2" xfId="20023" xr:uid="{FA074804-C351-49DD-A881-D61286F46AA4}"/>
    <cellStyle name="Normal 11 3 4 3 2 2" xfId="47261" xr:uid="{00D56D27-A682-48C5-A501-86AC08666A27}"/>
    <cellStyle name="Normal 11 3 4 3 3" xfId="37011" xr:uid="{F438D6A3-6EE1-4B1D-9BA7-F4E0D1BC2D29}"/>
    <cellStyle name="Normal 11 3 4 4" xfId="22915" xr:uid="{B2442EE8-FF35-47CA-8EEC-69EB683D4BE5}"/>
    <cellStyle name="Normal 11 3 4 4 2" xfId="50131" xr:uid="{817138B0-19A7-42C3-A82B-E03788FD49D3}"/>
    <cellStyle name="Normal 11 3 4 5" xfId="14357" xr:uid="{3FB12D67-8EAF-4BE1-BDF3-B9079162D492}"/>
    <cellStyle name="Normal 11 3 4 5 2" xfId="41595" xr:uid="{AD774959-2FCD-46D6-8013-83806F539359}"/>
    <cellStyle name="Normal 11 3 4 6" xfId="29799" xr:uid="{1DA1E3DA-EAA3-4CEB-AF5C-310D80F43EC9}"/>
    <cellStyle name="Normal 11 3 5" xfId="3966" xr:uid="{7CBD352A-53B2-497E-A7E1-C0AABDB9D836}"/>
    <cellStyle name="Normal 11 3 5 2" xfId="8779" xr:uid="{1CA5EB63-A975-4F22-9115-853052EE0359}"/>
    <cellStyle name="Normal 11 3 5 2 2" xfId="29006" xr:uid="{1CC5EB01-9A1C-47AB-A075-8A31DC62C47B}"/>
    <cellStyle name="Normal 11 3 5 2 2 2" xfId="55263" xr:uid="{259CF322-339C-4707-A058-E0FEFE5F76A6}"/>
    <cellStyle name="Normal 11 3 5 2 3" xfId="19159" xr:uid="{80309C23-2ADF-43B4-B713-84DA1B05F46B}"/>
    <cellStyle name="Normal 11 3 5 2 3 2" xfId="46397" xr:uid="{E7997427-9391-455D-9EE8-C6425C167696}"/>
    <cellStyle name="Normal 11 3 5 2 4" xfId="36147" xr:uid="{5EE63452-6420-4C38-9E57-5760D82296B4}"/>
    <cellStyle name="Normal 11 3 5 3" xfId="11612" xr:uid="{040BDBCC-C6F4-4427-BFD2-FD7141A2E386}"/>
    <cellStyle name="Normal 11 3 5 3 2" xfId="21992" xr:uid="{FA964226-53C1-4522-B5B0-C29BD0AC1082}"/>
    <cellStyle name="Normal 11 3 5 3 2 2" xfId="49230" xr:uid="{1F46FAE5-2F8B-4BFC-ADF7-0C40C8BA3FE4}"/>
    <cellStyle name="Normal 11 3 5 3 3" xfId="38980" xr:uid="{353E0874-BA0F-4277-9EC7-9B7CF4943399}"/>
    <cellStyle name="Normal 11 3 5 4" xfId="24033" xr:uid="{6A5457BA-FCC8-4E09-BF45-E68C777FEE32}"/>
    <cellStyle name="Normal 11 3 5 4 2" xfId="51152" xr:uid="{31010129-1A2F-4D33-AFE1-BBAFC718A5B3}"/>
    <cellStyle name="Normal 11 3 5 5" xfId="16326" xr:uid="{16E645C3-EEC0-491A-A6B0-735E3C16CBF9}"/>
    <cellStyle name="Normal 11 3 5 5 2" xfId="43564" xr:uid="{91C860A5-DF19-46F1-8A41-24073FD6166B}"/>
    <cellStyle name="Normal 11 3 5 6" xfId="31768" xr:uid="{EC6BF156-ADA8-4DA8-90A4-C7D350CB82A7}"/>
    <cellStyle name="Normal 11 3 6" xfId="5058" xr:uid="{7416D70B-D56D-4FB6-AD36-4FCB0C8F9550}"/>
    <cellStyle name="Normal 11 3 6 2" xfId="23532" xr:uid="{35401653-FB06-4FB4-ACCE-5899D9B41855}"/>
    <cellStyle name="Normal 11 3 6 2 2" xfId="50702" xr:uid="{D8BEBF8C-DCC1-4C92-9AD4-153C42C01AD1}"/>
    <cellStyle name="Normal 11 3 6 3" xfId="27427" xr:uid="{D8BE1681-00F0-4CD8-B57E-E2D77F6463F5}"/>
    <cellStyle name="Normal 11 3 6 3 2" xfId="53962" xr:uid="{FAA37E3B-866D-4CB6-8F86-93D6DE7D6022}"/>
    <cellStyle name="Normal 11 3 6 4" xfId="14353" xr:uid="{6E1E7FDE-A743-49B4-917A-0DF108B7B972}"/>
    <cellStyle name="Normal 11 3 6 4 2" xfId="41591" xr:uid="{C9F83808-A238-42D3-BDE6-EE3B2D18EF6E}"/>
    <cellStyle name="Normal 11 3 6 5" xfId="32621" xr:uid="{BE873BA3-0D63-410C-9DBA-40DCDC7A37AA}"/>
    <cellStyle name="Normal 11 3 7" xfId="6806" xr:uid="{A836C555-F9A9-49E9-B7CD-461FAC34073E}"/>
    <cellStyle name="Normal 11 3 7 2" xfId="27418" xr:uid="{73A480A3-B911-425C-8068-DE6DD48B3D4F}"/>
    <cellStyle name="Normal 11 3 7 2 2" xfId="53956" xr:uid="{B73B0F94-7FAC-47FC-A3AE-32C43C4692F9}"/>
    <cellStyle name="Normal 11 3 7 3" xfId="17186" xr:uid="{79B67C32-9DE7-4C38-AFEC-A2240120BDD2}"/>
    <cellStyle name="Normal 11 3 7 3 2" xfId="44424" xr:uid="{7E8C9440-DFEE-4992-9B13-B9C6CE711E95}"/>
    <cellStyle name="Normal 11 3 7 4" xfId="34174" xr:uid="{770DE5BC-1891-4C6E-8231-7D04F96803F2}"/>
    <cellStyle name="Normal 11 3 8" xfId="9639" xr:uid="{B207A1F5-58AD-450C-90C6-7D3FF38CC60D}"/>
    <cellStyle name="Normal 11 3 8 2" xfId="20019" xr:uid="{D836590A-A0DF-4641-AA0B-CC89BEE9B513}"/>
    <cellStyle name="Normal 11 3 8 2 2" xfId="47257" xr:uid="{ADE6D5B1-927C-41E2-9A08-02E78E458E85}"/>
    <cellStyle name="Normal 11 3 8 3" xfId="37007" xr:uid="{9F57982F-7B82-4F3E-8808-0B32FB129F94}"/>
    <cellStyle name="Normal 11 3 9" xfId="24694" xr:uid="{F0996E98-CC31-4FF7-8D29-457AECB1B192}"/>
    <cellStyle name="Normal 11 3 9 2" xfId="51754" xr:uid="{7D43E847-1B1C-4C47-9F85-E58CCB7415A5}"/>
    <cellStyle name="Normal 11 4" xfId="725" xr:uid="{AA1785F6-5488-404D-BC9C-D01C0FCF6FCF}"/>
    <cellStyle name="Normal 11 4 10" xfId="12579" xr:uid="{73F4E4E1-01AB-4479-97EB-8F473BEF3908}"/>
    <cellStyle name="Normal 11 4 10 2" xfId="39817" xr:uid="{44A3FF93-9641-41AB-B000-E5EC12610DA7}"/>
    <cellStyle name="Normal 11 4 11" xfId="29800" xr:uid="{6AC945F8-1E5C-40A0-BF7A-0A05E55842A5}"/>
    <cellStyle name="Normal 11 4 2" xfId="726" xr:uid="{9B1D7202-2629-4C82-AD1C-E693E68CBEE0}"/>
    <cellStyle name="Normal 11 4 2 2" xfId="2947" xr:uid="{9BC17673-9ED8-40F5-BAED-F63F3B8FF9FD}"/>
    <cellStyle name="Normal 11 4 2 2 2" xfId="6114" xr:uid="{C5BFC56E-1EB6-40B0-92F1-41601C4CA7AD}"/>
    <cellStyle name="Normal 11 4 2 2 2 2" xfId="27538" xr:uid="{401D6817-0C96-42A0-8F4C-55003FA10652}"/>
    <cellStyle name="Normal 11 4 2 2 2 2 2" xfId="54048" xr:uid="{296DCC6E-4EA6-45A0-8E9A-C924A0D6087A}"/>
    <cellStyle name="Normal 11 4 2 2 2 3" xfId="27992" xr:uid="{CB4B7A51-2A4B-448A-AA95-2DACC076FAE5}"/>
    <cellStyle name="Normal 11 4 2 2 2 3 2" xfId="54415" xr:uid="{2A56ECF7-A469-4DA7-A0DF-D5BDEEBADED4}"/>
    <cellStyle name="Normal 11 4 2 2 2 4" xfId="15592" xr:uid="{6B402E7F-F226-43EC-AA96-C80F2A02A859}"/>
    <cellStyle name="Normal 11 4 2 2 2 4 2" xfId="42830" xr:uid="{6B0C3198-D1AA-4DFF-A5FB-1E88D1D94A49}"/>
    <cellStyle name="Normal 11 4 2 2 2 5" xfId="33482" xr:uid="{8E6D9B2F-6578-462C-8145-ECCB92B31194}"/>
    <cellStyle name="Normal 11 4 2 2 3" xfId="8045" xr:uid="{C03644A7-5FFE-43C1-B2D0-3C97CF4388DF}"/>
    <cellStyle name="Normal 11 4 2 2 3 2" xfId="27516" xr:uid="{ECF01061-8BB7-4F6F-BE39-C1DC045A16D1}"/>
    <cellStyle name="Normal 11 4 2 2 3 2 2" xfId="54033" xr:uid="{01A6913C-B5FA-447D-9D49-ABE4100C625B}"/>
    <cellStyle name="Normal 11 4 2 2 3 3" xfId="18425" xr:uid="{C807FBA4-C663-451F-9CB5-59EDA6EA7283}"/>
    <cellStyle name="Normal 11 4 2 2 3 3 2" xfId="45663" xr:uid="{341F1113-B94E-4C6B-9378-1F944F05D62D}"/>
    <cellStyle name="Normal 11 4 2 2 3 4" xfId="35413" xr:uid="{7404871D-B6B2-472F-94CD-28709B41481E}"/>
    <cellStyle name="Normal 11 4 2 2 4" xfId="10878" xr:uid="{94D39B80-5509-4A15-8BB2-FC8F8C84A748}"/>
    <cellStyle name="Normal 11 4 2 2 4 2" xfId="21258" xr:uid="{2D056A54-A33F-407B-96EA-2F6F8CC43B7E}"/>
    <cellStyle name="Normal 11 4 2 2 4 2 2" xfId="48496" xr:uid="{CCFCEA54-72F9-46AF-B01C-CA57810C5690}"/>
    <cellStyle name="Normal 11 4 2 2 4 3" xfId="38246" xr:uid="{874E707A-3881-4923-98B5-2696D470B735}"/>
    <cellStyle name="Normal 11 4 2 2 5" xfId="24875" xr:uid="{D181FD91-0F7A-4F8E-A244-B1D9946AD338}"/>
    <cellStyle name="Normal 11 4 2 2 5 2" xfId="51918" xr:uid="{74200360-C2C0-4A0F-A144-7489AF8020B2}"/>
    <cellStyle name="Normal 11 4 2 2 6" xfId="13435" xr:uid="{B432F00C-1748-49A2-88EE-2915C160B1C2}"/>
    <cellStyle name="Normal 11 4 2 2 6 2" xfId="40673" xr:uid="{9E712E8D-5520-4B8C-A440-A46F6F7326C3}"/>
    <cellStyle name="Normal 11 4 2 2 7" xfId="31034" xr:uid="{89DFF863-6F2A-4C2F-9CA7-C3F0F346398F}"/>
    <cellStyle name="Normal 11 4 2 3" xfId="5063" xr:uid="{39D6360E-84C8-42C0-9790-E68D005043D5}"/>
    <cellStyle name="Normal 11 4 2 3 2" xfId="23172" xr:uid="{A6AA4A14-2BDE-4FF3-9134-4F651EC1A350}"/>
    <cellStyle name="Normal 11 4 2 3 2 2" xfId="50364" xr:uid="{D6B04C3C-32EF-477F-AB45-6855C7E64C99}"/>
    <cellStyle name="Normal 11 4 2 3 3" xfId="27689" xr:uid="{AD9AA99B-5C01-4CF7-BBCA-12EEC5DF5DB1}"/>
    <cellStyle name="Normal 11 4 2 3 3 2" xfId="54170" xr:uid="{7EEE65F5-7110-4900-A9F6-2D90E13ADF4F}"/>
    <cellStyle name="Normal 11 4 2 3 4" xfId="14359" xr:uid="{17EF858E-2FE6-4BEB-A029-2F139FFB0B6A}"/>
    <cellStyle name="Normal 11 4 2 3 4 2" xfId="41597" xr:uid="{92C0558A-0354-43FC-9650-0B42FC398C02}"/>
    <cellStyle name="Normal 11 4 2 3 5" xfId="32626" xr:uid="{FDA84E1F-4C17-4530-BB9B-AD108CFE4061}"/>
    <cellStyle name="Normal 11 4 2 4" xfId="6812" xr:uid="{1CEB70F0-1875-43EF-8A6B-F736F3F877F7}"/>
    <cellStyle name="Normal 11 4 2 4 2" xfId="27019" xr:uid="{AE0D6EF5-5AC0-4EF3-A173-1D3E3A5B8EBA}"/>
    <cellStyle name="Normal 11 4 2 4 2 2" xfId="53656" xr:uid="{515C69B8-43AE-4034-B750-D4ADC373F0B0}"/>
    <cellStyle name="Normal 11 4 2 4 3" xfId="28230" xr:uid="{B870EB6D-8619-4BF8-9603-3ACDC14294C6}"/>
    <cellStyle name="Normal 11 4 2 4 3 2" xfId="54606" xr:uid="{8C568717-8F24-4903-B959-559A33A2270B}"/>
    <cellStyle name="Normal 11 4 2 4 4" xfId="17192" xr:uid="{C047BF91-99EE-4955-927F-D7FF61789E9D}"/>
    <cellStyle name="Normal 11 4 2 4 4 2" xfId="44430" xr:uid="{3CE8CA3F-E4F7-4828-A10F-D8CA2C02D013}"/>
    <cellStyle name="Normal 11 4 2 4 5" xfId="34180" xr:uid="{BF5AFED4-5177-4C6D-88C0-2F1A4EA0215A}"/>
    <cellStyle name="Normal 11 4 2 5" xfId="9645" xr:uid="{1CEDAEF1-05CD-4E08-8420-545672912377}"/>
    <cellStyle name="Normal 11 4 2 5 2" xfId="29408" xr:uid="{FFDA99D8-2809-48EA-92BD-EFE7E7E423E2}"/>
    <cellStyle name="Normal 11 4 2 5 2 2" xfId="55665" xr:uid="{6E7CC535-6373-4842-B86E-ECF96F058EF1}"/>
    <cellStyle name="Normal 11 4 2 5 3" xfId="20025" xr:uid="{C7369AB6-8D01-4D6E-80D0-D62CB3EB536E}"/>
    <cellStyle name="Normal 11 4 2 5 3 2" xfId="47263" xr:uid="{7DA9835C-FA32-42B7-8180-B7D90097C411}"/>
    <cellStyle name="Normal 11 4 2 5 4" xfId="37013" xr:uid="{D25F1D8F-4E96-40DF-8F0D-CB1EC2FF6F6C}"/>
    <cellStyle name="Normal 11 4 2 6" xfId="23314" xr:uid="{3DA1937D-C7CD-45B6-B961-D037F0DCF30F}"/>
    <cellStyle name="Normal 11 4 2 6 2" xfId="50496" xr:uid="{93EA79D1-F43C-4659-8ED8-EFF452AFB59D}"/>
    <cellStyle name="Normal 11 4 2 7" xfId="12737" xr:uid="{2507F3AA-BE14-460C-B4CE-F5D40431ECE0}"/>
    <cellStyle name="Normal 11 4 2 7 2" xfId="39975" xr:uid="{7762EEF7-F71C-4CEE-801B-34E4DF7B9CF7}"/>
    <cellStyle name="Normal 11 4 2 8" xfId="29801" xr:uid="{9FA10615-7591-4D88-A15F-7F29D8936FA7}"/>
    <cellStyle name="Normal 11 4 3" xfId="727" xr:uid="{1AFF5C66-CDE1-4569-B4B2-F9C59416992C}"/>
    <cellStyle name="Normal 11 4 3 2" xfId="5064" xr:uid="{B38C9476-1015-4FDF-8BE2-D0BDED642237}"/>
    <cellStyle name="Normal 11 4 3 2 2" xfId="27297" xr:uid="{5A3F96A2-2B4E-49B4-8953-B6990E854AED}"/>
    <cellStyle name="Normal 11 4 3 2 2 2" xfId="53874" xr:uid="{684ECADC-1C19-4A86-82F8-24081CAFB1B2}"/>
    <cellStyle name="Normal 11 4 3 2 3" xfId="28101" xr:uid="{94EB7484-461A-4385-9CB8-ABC383390E86}"/>
    <cellStyle name="Normal 11 4 3 2 3 2" xfId="54498" xr:uid="{34DAFB40-F4E0-41DC-A199-583A192DE54E}"/>
    <cellStyle name="Normal 11 4 3 2 4" xfId="14360" xr:uid="{EA76EE82-8640-4149-BBDC-41C9DC54F909}"/>
    <cellStyle name="Normal 11 4 3 2 4 2" xfId="41598" xr:uid="{2FB79299-DD63-4F99-9B61-259AAAC74F9F}"/>
    <cellStyle name="Normal 11 4 3 2 5" xfId="32627" xr:uid="{34B0A615-446F-4E4D-952F-F29F0E9F9F7A}"/>
    <cellStyle name="Normal 11 4 3 3" xfId="6813" xr:uid="{89C2C570-F347-4F1C-BB76-BCBFF3B09575}"/>
    <cellStyle name="Normal 11 4 3 3 2" xfId="27829" xr:uid="{57FF007F-E7FE-431B-AEEB-F7D9655116C0}"/>
    <cellStyle name="Normal 11 4 3 3 2 2" xfId="54287" xr:uid="{84C818AB-BD6E-4585-AA61-F3372F8A04AA}"/>
    <cellStyle name="Normal 11 4 3 3 3" xfId="28438" xr:uid="{9FAF5B17-8BB2-49B2-A62A-0C53AE0BC72B}"/>
    <cellStyle name="Normal 11 4 3 3 3 2" xfId="54767" xr:uid="{D0E27CEF-582C-43FF-B8A8-353D1A89D24B}"/>
    <cellStyle name="Normal 11 4 3 3 4" xfId="17193" xr:uid="{DFEEA135-D9FC-4A06-96E8-184A0A9D9D33}"/>
    <cellStyle name="Normal 11 4 3 3 4 2" xfId="44431" xr:uid="{2837BBCC-3F8A-4B9E-8796-029CC27A83DE}"/>
    <cellStyle name="Normal 11 4 3 3 5" xfId="34181" xr:uid="{02EF7226-3776-48D4-9367-C935FF03F557}"/>
    <cellStyle name="Normal 11 4 3 4" xfId="9646" xr:uid="{24B150AB-2248-4BC1-9565-8907ACC8E50C}"/>
    <cellStyle name="Normal 11 4 3 4 2" xfId="29409" xr:uid="{8F0FE10A-3D43-41C0-A933-BADBD8D466B3}"/>
    <cellStyle name="Normal 11 4 3 4 2 2" xfId="55666" xr:uid="{6F2C93A3-C030-47ED-9421-1293E78F8264}"/>
    <cellStyle name="Normal 11 4 3 4 3" xfId="20026" xr:uid="{3E14808D-9371-4C5F-B8EB-7B146DD94AC1}"/>
    <cellStyle name="Normal 11 4 3 4 3 2" xfId="47264" xr:uid="{3F2B856D-ADFF-4C0D-9D9E-49A378EF7D80}"/>
    <cellStyle name="Normal 11 4 3 4 4" xfId="37014" xr:uid="{D1335CFE-A905-42B0-A3F7-443D50CC2B2C}"/>
    <cellStyle name="Normal 11 4 3 5" xfId="23371" xr:uid="{F8A27871-2BC4-4A6E-89E0-B76FC3224868}"/>
    <cellStyle name="Normal 11 4 3 5 2" xfId="50551" xr:uid="{5DC4F04B-55B9-4E7C-AAD0-3C01FDD85384}"/>
    <cellStyle name="Normal 11 4 3 6" xfId="13172" xr:uid="{FD8A2C0B-A1F6-4FAF-AF00-94637A67CC93}"/>
    <cellStyle name="Normal 11 4 3 6 2" xfId="40410" xr:uid="{DCB54255-4589-48D0-98A9-5A2AC3793F5C}"/>
    <cellStyle name="Normal 11 4 3 7" xfId="29802" xr:uid="{57552E96-2A6C-4DE9-AD61-AA886A87C6FE}"/>
    <cellStyle name="Normal 11 4 4" xfId="2364" xr:uid="{C387FA05-8A52-406A-8366-F8C0A413C3D6}"/>
    <cellStyle name="Normal 11 4 4 2" xfId="7472" xr:uid="{C12F3CCD-CCEF-414A-A4F2-549906B8024C}"/>
    <cellStyle name="Normal 11 4 4 2 2" xfId="26760" xr:uid="{D772B4FA-5E87-4794-B121-E9CCDD143A2C}"/>
    <cellStyle name="Normal 11 4 4 2 2 2" xfId="53450" xr:uid="{55333305-7EA4-444E-84BB-DA7335B3034B}"/>
    <cellStyle name="Normal 11 4 4 2 3" xfId="17852" xr:uid="{F05A68D7-E292-468A-B9DE-079551147632}"/>
    <cellStyle name="Normal 11 4 4 2 3 2" xfId="45090" xr:uid="{E6D438B4-F834-4386-B3E0-0C40DACFF74F}"/>
    <cellStyle name="Normal 11 4 4 2 4" xfId="34840" xr:uid="{E5AD4928-A19F-487B-98DE-C99B4778FB52}"/>
    <cellStyle name="Normal 11 4 4 3" xfId="10305" xr:uid="{223B61F4-ADC3-4C32-A60C-89AD52F8ED4D}"/>
    <cellStyle name="Normal 11 4 4 3 2" xfId="20685" xr:uid="{871367EC-BD0C-4C67-A754-72D4E8D3912F}"/>
    <cellStyle name="Normal 11 4 4 3 2 2" xfId="47923" xr:uid="{5E179127-3756-453E-8EA8-110924DF0438}"/>
    <cellStyle name="Normal 11 4 4 3 3" xfId="37673" xr:uid="{F0503001-6D19-4BEC-9E67-C5B316146BCB}"/>
    <cellStyle name="Normal 11 4 4 4" xfId="25198" xr:uid="{3FE5E7F9-5EF0-4FC7-A69B-54B4514FF433}"/>
    <cellStyle name="Normal 11 4 4 4 2" xfId="52215" xr:uid="{8F6920E6-E3B5-4A68-ABDC-812396032815}"/>
    <cellStyle name="Normal 11 4 4 5" xfId="15019" xr:uid="{9094EE27-7D32-4D1C-B5E8-AE993CFEBEBF}"/>
    <cellStyle name="Normal 11 4 4 5 2" xfId="42257" xr:uid="{CF401102-781B-45DC-A4E7-785D80027566}"/>
    <cellStyle name="Normal 11 4 4 6" xfId="30461" xr:uid="{576408AD-DD3A-43E4-BA4B-F77E6DE0F39B}"/>
    <cellStyle name="Normal 11 4 5" xfId="3967" xr:uid="{7E306A96-8CE5-414E-A317-382DA25A2A53}"/>
    <cellStyle name="Normal 11 4 5 2" xfId="8780" xr:uid="{854509EC-B660-46F8-8C91-6D09DDB3E5E0}"/>
    <cellStyle name="Normal 11 4 5 2 2" xfId="29007" xr:uid="{C6E7DBFB-7D74-43D9-B6FB-6793F8A6722E}"/>
    <cellStyle name="Normal 11 4 5 2 2 2" xfId="55264" xr:uid="{AAAF7720-EF42-4626-AABC-80751C031F63}"/>
    <cellStyle name="Normal 11 4 5 2 3" xfId="19160" xr:uid="{B22BD1FA-1585-4925-A659-0B76478F7FA1}"/>
    <cellStyle name="Normal 11 4 5 2 3 2" xfId="46398" xr:uid="{CCF40948-8171-4AC1-AA6D-12A8BAD29EC0}"/>
    <cellStyle name="Normal 11 4 5 2 4" xfId="36148" xr:uid="{4EE6566B-5521-44A5-8C96-654BAEE87C88}"/>
    <cellStyle name="Normal 11 4 5 3" xfId="11613" xr:uid="{F12022EC-FE1B-40DC-9E93-1D30C9C8B4E1}"/>
    <cellStyle name="Normal 11 4 5 3 2" xfId="21993" xr:uid="{246493A6-3F8D-4549-80E3-9146F20BCA29}"/>
    <cellStyle name="Normal 11 4 5 3 2 2" xfId="49231" xr:uid="{2458D2E4-211C-4464-AAD2-4F8B5F301395}"/>
    <cellStyle name="Normal 11 4 5 3 3" xfId="38981" xr:uid="{AD43BF39-67D5-4355-9F9C-224A8F955324}"/>
    <cellStyle name="Normal 11 4 5 4" xfId="23535" xr:uid="{A7C996C9-D5CD-4595-A619-E850DBA5DF78}"/>
    <cellStyle name="Normal 11 4 5 4 2" xfId="50705" xr:uid="{4AD3FFFC-48CC-4F09-BF65-CD934ECE67A8}"/>
    <cellStyle name="Normal 11 4 5 5" xfId="16327" xr:uid="{263DB2CA-20BF-4C9A-A905-6E4AEB50573D}"/>
    <cellStyle name="Normal 11 4 5 5 2" xfId="43565" xr:uid="{39E6AD1E-898D-4C96-9AC0-CF5D4E3A6E9B}"/>
    <cellStyle name="Normal 11 4 5 6" xfId="31769" xr:uid="{638C27B6-3734-405A-BAD1-7D3DF0A09819}"/>
    <cellStyle name="Normal 11 4 6" xfId="5062" xr:uid="{2591379C-9701-4B84-80BF-24B603730253}"/>
    <cellStyle name="Normal 11 4 6 2" xfId="26659" xr:uid="{DD622002-054D-4353-A9D2-EBDBF77FFA9F}"/>
    <cellStyle name="Normal 11 4 6 2 2" xfId="53366" xr:uid="{10D2CDF4-0AAF-4A2B-9D80-A5572F35FD96}"/>
    <cellStyle name="Normal 11 4 6 3" xfId="28715" xr:uid="{97D7FB5F-19DC-415E-AA77-1788F885EA34}"/>
    <cellStyle name="Normal 11 4 6 3 2" xfId="54983" xr:uid="{CAFBC977-28CC-497C-9F8F-19207813BFDD}"/>
    <cellStyle name="Normal 11 4 6 4" xfId="14358" xr:uid="{44320824-8423-47EA-8FEE-96E4EAE639C7}"/>
    <cellStyle name="Normal 11 4 6 4 2" xfId="41596" xr:uid="{D2CC3152-C252-457A-A268-0C129CF0CB81}"/>
    <cellStyle name="Normal 11 4 6 5" xfId="32625" xr:uid="{41D6E81A-B48E-4883-BC29-27D0BD6BFC30}"/>
    <cellStyle name="Normal 11 4 7" xfId="6811" xr:uid="{A7344065-B24A-4600-86D5-B3572A6732A1}"/>
    <cellStyle name="Normal 11 4 7 2" xfId="26851" xr:uid="{0CD1A8C8-27EB-4A6F-A34A-87FFDF09C823}"/>
    <cellStyle name="Normal 11 4 7 2 2" xfId="53524" xr:uid="{365B727E-B0DA-41EB-87F0-4AE22F13A1AC}"/>
    <cellStyle name="Normal 11 4 7 3" xfId="17191" xr:uid="{1E8C8682-2DA4-49C6-9E4C-BB99D1F6BDB9}"/>
    <cellStyle name="Normal 11 4 7 3 2" xfId="44429" xr:uid="{06B9DE2F-6D5A-47D4-A1D0-BC7F92FE8978}"/>
    <cellStyle name="Normal 11 4 7 4" xfId="34179" xr:uid="{649B4331-9272-40E7-B99F-9A93232C4342}"/>
    <cellStyle name="Normal 11 4 8" xfId="9644" xr:uid="{22F5A7F2-B64E-4773-AFED-FD517CC2D2BC}"/>
    <cellStyle name="Normal 11 4 8 2" xfId="20024" xr:uid="{96079F41-C603-4272-A43A-F4CB82CC9251}"/>
    <cellStyle name="Normal 11 4 8 2 2" xfId="47262" xr:uid="{D975B108-BA58-408B-99D4-D3B7478DB19F}"/>
    <cellStyle name="Normal 11 4 8 3" xfId="37012" xr:uid="{B3C2C3B7-3D52-454F-85BA-1ABEA9DD5C61}"/>
    <cellStyle name="Normal 11 4 9" xfId="24290" xr:uid="{A8F8384F-D5D1-4544-8889-1A969E3C3E83}"/>
    <cellStyle name="Normal 11 4 9 2" xfId="51386" xr:uid="{23724B67-5F7A-4E4C-B263-DE9D12B174A4}"/>
    <cellStyle name="Normal 11 5" xfId="728" xr:uid="{7E0FA2F2-AC15-4915-9657-33A0551E2C7B}"/>
    <cellStyle name="Normal 11 5 10" xfId="12576" xr:uid="{501535DC-3B80-4CD5-BABD-171BFF28172E}"/>
    <cellStyle name="Normal 11 5 10 2" xfId="39814" xr:uid="{B6A052CD-F853-4D7B-9A57-03012F8E088E}"/>
    <cellStyle name="Normal 11 5 11" xfId="29803" xr:uid="{5A468558-1F83-40D7-B012-5C760ADD0520}"/>
    <cellStyle name="Normal 11 5 2" xfId="729" xr:uid="{F20B732E-CBA5-45F6-993E-D49A03A1EB7A}"/>
    <cellStyle name="Normal 11 5 2 2" xfId="5066" xr:uid="{11F71B17-81D9-4803-8812-8EAF6BEB8611}"/>
    <cellStyle name="Normal 11 5 2 2 2" xfId="23213" xr:uid="{2100AA78-23AE-4B3A-9CC8-E65F3DCE7830}"/>
    <cellStyle name="Normal 11 5 2 2 2 2" xfId="50403" xr:uid="{F2F48D19-EA20-4DE5-AAB6-4E580DF0B8D9}"/>
    <cellStyle name="Normal 11 5 2 2 3" xfId="28394" xr:uid="{76FC790E-CC3E-47A6-BC97-E5527EA31FB7}"/>
    <cellStyle name="Normal 11 5 2 2 3 2" xfId="54733" xr:uid="{F39B66BD-17B7-4E9A-B1DE-6DE743027D58}"/>
    <cellStyle name="Normal 11 5 2 2 4" xfId="14362" xr:uid="{0B9656FC-128D-4020-9BF9-28E5CB4EAD3A}"/>
    <cellStyle name="Normal 11 5 2 2 4 2" xfId="41600" xr:uid="{902DEC63-371F-4924-B440-73E0B8516D2D}"/>
    <cellStyle name="Normal 11 5 2 2 5" xfId="32629" xr:uid="{A3A84B09-6B12-4128-B7EC-E6BE2BC93F65}"/>
    <cellStyle name="Normal 11 5 2 3" xfId="6815" xr:uid="{FD2E6F46-E97F-4208-B5B5-7BA9CED2443F}"/>
    <cellStyle name="Normal 11 5 2 3 2" xfId="27599" xr:uid="{54826318-63C3-4BDC-BAA8-CD72279BD825}"/>
    <cellStyle name="Normal 11 5 2 3 2 2" xfId="54099" xr:uid="{AF28D812-BB0B-4023-8CBB-7E2E4335D832}"/>
    <cellStyle name="Normal 11 5 2 3 3" xfId="28297" xr:uid="{F8FF9E65-A3E2-47D1-A422-E956088246F0}"/>
    <cellStyle name="Normal 11 5 2 3 3 2" xfId="54654" xr:uid="{DC1261EF-4EEB-48C2-A891-FC69691E0753}"/>
    <cellStyle name="Normal 11 5 2 3 4" xfId="17195" xr:uid="{4143E405-96FC-4ACB-BA8B-B7B88F0469FE}"/>
    <cellStyle name="Normal 11 5 2 3 4 2" xfId="44433" xr:uid="{0DB07191-05C0-47F2-BA6E-B816ADF3A548}"/>
    <cellStyle name="Normal 11 5 2 3 5" xfId="34183" xr:uid="{E843934E-7286-48FE-BE51-08C8677827DE}"/>
    <cellStyle name="Normal 11 5 2 4" xfId="9648" xr:uid="{39AADC77-3FA1-49CA-8A65-082C069FF0DC}"/>
    <cellStyle name="Normal 11 5 2 4 2" xfId="29410" xr:uid="{F55C2EC2-7F16-4310-A3B1-3B2F079DAB8E}"/>
    <cellStyle name="Normal 11 5 2 4 2 2" xfId="55667" xr:uid="{621B7519-96B9-4B0C-853B-1768824967E8}"/>
    <cellStyle name="Normal 11 5 2 4 3" xfId="20028" xr:uid="{12AD369E-91FC-4DA2-8961-490D47CA99AF}"/>
    <cellStyle name="Normal 11 5 2 4 3 2" xfId="47266" xr:uid="{11B48E2F-21E5-4E77-922C-8FA0F0B1E87A}"/>
    <cellStyle name="Normal 11 5 2 4 4" xfId="37016" xr:uid="{336ACFCE-0096-4AA8-9C77-364C315A9F81}"/>
    <cellStyle name="Normal 11 5 2 5" xfId="22931" xr:uid="{42E1E592-C180-4BAF-A80D-DBD7A2012F5D}"/>
    <cellStyle name="Normal 11 5 2 5 2" xfId="50146" xr:uid="{D0B89A6A-7E2E-4A26-8DC4-5D59C55CED19}"/>
    <cellStyle name="Normal 11 5 2 6" xfId="13704" xr:uid="{539AE16A-E695-4957-9E5F-135D4D6EDDC0}"/>
    <cellStyle name="Normal 11 5 2 6 2" xfId="40942" xr:uid="{4E862ACB-9F4F-45E3-9C90-8D5FE91145C3}"/>
    <cellStyle name="Normal 11 5 2 7" xfId="29804" xr:uid="{1CB01BB9-828A-49EF-8F4D-E7D4BFF0CA82}"/>
    <cellStyle name="Normal 11 5 3" xfId="2764" xr:uid="{6FFE901F-6F73-4772-AE54-555380290B01}"/>
    <cellStyle name="Normal 11 5 3 2" xfId="5963" xr:uid="{F2822F4C-3B0E-42B3-B6F4-FF8C3E5BAFB6}"/>
    <cellStyle name="Normal 11 5 3 2 2" xfId="28516" xr:uid="{B78974BE-AE5F-4DD6-B8EF-F7A59EC2D190}"/>
    <cellStyle name="Normal 11 5 3 2 2 2" xfId="54824" xr:uid="{21101D9A-F8A9-414F-8BB0-314A9E8F3170}"/>
    <cellStyle name="Normal 11 5 3 2 3" xfId="15416" xr:uid="{03B3F424-4942-48C7-AF67-239E287DF97E}"/>
    <cellStyle name="Normal 11 5 3 2 3 2" xfId="42654" xr:uid="{106F9DE3-53F8-4BEE-8967-CD1BD102B05F}"/>
    <cellStyle name="Normal 11 5 3 2 4" xfId="33331" xr:uid="{D237DD19-4979-4566-8F31-35DB3C259859}"/>
    <cellStyle name="Normal 11 5 3 3" xfId="7869" xr:uid="{99EB7A5C-7C5C-419E-A6C3-5D2864B14642}"/>
    <cellStyle name="Normal 11 5 3 3 2" xfId="18249" xr:uid="{882138D8-5227-46FC-AAE8-0F74BBBDCD7F}"/>
    <cellStyle name="Normal 11 5 3 3 2 2" xfId="45487" xr:uid="{EC019B24-7459-456A-9BA4-AB4EA27920AB}"/>
    <cellStyle name="Normal 11 5 3 3 3" xfId="35237" xr:uid="{4402D205-8C83-470E-B3DA-009C60EA9DE5}"/>
    <cellStyle name="Normal 11 5 3 4" xfId="10702" xr:uid="{F1BCF655-E89B-430B-BADC-191112DA857F}"/>
    <cellStyle name="Normal 11 5 3 4 2" xfId="21082" xr:uid="{C8ACD0B9-3E80-481A-ADF9-3B2E87D46049}"/>
    <cellStyle name="Normal 11 5 3 4 2 2" xfId="48320" xr:uid="{0FF9081D-141C-46FF-9179-B4DE8883B568}"/>
    <cellStyle name="Normal 11 5 3 4 3" xfId="38070" xr:uid="{592C761D-9F1F-405E-ADA7-F24FAD298556}"/>
    <cellStyle name="Normal 11 5 3 5" xfId="24049" xr:uid="{51DCC703-D051-47D4-8B3A-C3228D57DDC7}"/>
    <cellStyle name="Normal 11 5 3 5 2" xfId="51167" xr:uid="{0ADDFB5C-E86C-4B72-A5EE-C5B64CBA90A5}"/>
    <cellStyle name="Normal 11 5 3 6" xfId="13169" xr:uid="{CFC56162-D22E-4120-9B13-858908A26523}"/>
    <cellStyle name="Normal 11 5 3 6 2" xfId="40407" xr:uid="{32D9DB09-3FF1-4F55-BC7B-21C0D53D0216}"/>
    <cellStyle name="Normal 11 5 3 7" xfId="30858" xr:uid="{379815C3-97BD-490F-AC22-16908269AD31}"/>
    <cellStyle name="Normal 11 5 4" xfId="2363" xr:uid="{4649C25B-1F5A-4EC6-B3EB-3DEF3D87ADFC}"/>
    <cellStyle name="Normal 11 5 4 2" xfId="7471" xr:uid="{59753295-A125-4B42-9E14-B03A6749AD75}"/>
    <cellStyle name="Normal 11 5 4 2 2" xfId="27410" xr:uid="{F8E1C6C5-8EE0-4D18-90F9-D72654F624BB}"/>
    <cellStyle name="Normal 11 5 4 2 2 2" xfId="53951" xr:uid="{24382901-AA98-4BDB-A240-395BE1DF7D61}"/>
    <cellStyle name="Normal 11 5 4 2 3" xfId="17851" xr:uid="{1C994A85-DCD9-438E-915C-3AF7C317F033}"/>
    <cellStyle name="Normal 11 5 4 2 3 2" xfId="45089" xr:uid="{9615F01D-2F97-4162-8433-5E9DACABA2A9}"/>
    <cellStyle name="Normal 11 5 4 2 4" xfId="34839" xr:uid="{8F0044BB-8CA5-4A88-BC51-B32589AC6F07}"/>
    <cellStyle name="Normal 11 5 4 3" xfId="10304" xr:uid="{AEE630A1-E770-481E-99DE-AD7E24D14D4E}"/>
    <cellStyle name="Normal 11 5 4 3 2" xfId="20684" xr:uid="{6E0B7B5A-68E4-4D01-A14B-5313414B3B4F}"/>
    <cellStyle name="Normal 11 5 4 3 2 2" xfId="47922" xr:uid="{EAB68F54-4AF2-45FC-9A41-C3C8E3B39DC5}"/>
    <cellStyle name="Normal 11 5 4 3 3" xfId="37672" xr:uid="{B8B43C37-9127-4F70-ADED-6B46B7335825}"/>
    <cellStyle name="Normal 11 5 4 4" xfId="25393" xr:uid="{5716F50B-5472-4575-A8F3-7ADAFB55D14A}"/>
    <cellStyle name="Normal 11 5 4 4 2" xfId="52392" xr:uid="{07F46A35-20B6-49E2-97D3-21BB232F3B6E}"/>
    <cellStyle name="Normal 11 5 4 5" xfId="15018" xr:uid="{654E25DB-483A-440F-AB0B-9A75041B95F7}"/>
    <cellStyle name="Normal 11 5 4 5 2" xfId="42256" xr:uid="{BB87E9AB-CE01-4F41-B143-C1323080AD53}"/>
    <cellStyle name="Normal 11 5 4 6" xfId="30460" xr:uid="{5AAD8561-D804-4B31-B534-3505D2E58DC7}"/>
    <cellStyle name="Normal 11 5 5" xfId="3890" xr:uid="{C2783D32-B4EA-4295-9B72-706C65B8756E}"/>
    <cellStyle name="Normal 11 5 5 2" xfId="8704" xr:uid="{4C7BC481-9989-42C9-A66E-2EB4D7B2D223}"/>
    <cellStyle name="Normal 11 5 5 2 2" xfId="19084" xr:uid="{8569308C-D7E0-437C-AFE6-2182D01A8A1E}"/>
    <cellStyle name="Normal 11 5 5 2 2 2" xfId="46322" xr:uid="{AA1847BD-F611-42FD-A596-BB137A5863ED}"/>
    <cellStyle name="Normal 11 5 5 2 3" xfId="36072" xr:uid="{E77F7EF6-5779-4752-B0B6-E37A440F3C9A}"/>
    <cellStyle name="Normal 11 5 5 3" xfId="11537" xr:uid="{A9044155-4C49-4AC0-BA2E-47E064FD5685}"/>
    <cellStyle name="Normal 11 5 5 3 2" xfId="21917" xr:uid="{0D787A93-BD5D-44B0-94D1-BCD6E29FA475}"/>
    <cellStyle name="Normal 11 5 5 3 2 2" xfId="49155" xr:uid="{1D9CAB16-0EBE-4CDC-B8E0-BC5B41729328}"/>
    <cellStyle name="Normal 11 5 5 3 3" xfId="38905" xr:uid="{304891E1-42D7-40A3-B5BE-EC97CBE3F2B8}"/>
    <cellStyle name="Normal 11 5 5 4" xfId="26852" xr:uid="{1EB37191-D0BD-4486-8CCE-B4BA9EBADB85}"/>
    <cellStyle name="Normal 11 5 5 4 2" xfId="53525" xr:uid="{C7708141-36A5-4442-B8C0-EC1772324118}"/>
    <cellStyle name="Normal 11 5 5 5" xfId="16251" xr:uid="{F333FB17-C895-4782-AC88-7FC8BF87E987}"/>
    <cellStyle name="Normal 11 5 5 5 2" xfId="43489" xr:uid="{543669A0-C573-44A7-8CF8-33C3173E243A}"/>
    <cellStyle name="Normal 11 5 5 6" xfId="31693" xr:uid="{8F905D58-32E6-4BA0-83B9-B327331D12F9}"/>
    <cellStyle name="Normal 11 5 6" xfId="5065" xr:uid="{CB690F40-5073-41B3-B8B7-1FAE17E171A3}"/>
    <cellStyle name="Normal 11 5 6 2" xfId="14361" xr:uid="{05758A57-5916-49EA-A5F0-83B76A150B6B}"/>
    <cellStyle name="Normal 11 5 6 2 2" xfId="41599" xr:uid="{DE223FFD-9214-47DF-8848-847A7FCF1B14}"/>
    <cellStyle name="Normal 11 5 6 3" xfId="32628" xr:uid="{C7C2304D-F8F8-4BA3-AADE-22131510414E}"/>
    <cellStyle name="Normal 11 5 7" xfId="6814" xr:uid="{474A2342-5C05-4626-821A-3248EC9C7AAB}"/>
    <cellStyle name="Normal 11 5 7 2" xfId="17194" xr:uid="{65748D6A-4EF6-45D4-992E-935F8E63C742}"/>
    <cellStyle name="Normal 11 5 7 2 2" xfId="44432" xr:uid="{E854D39D-EFBB-4D53-A1F3-8B1AAF42AB71}"/>
    <cellStyle name="Normal 11 5 7 3" xfId="34182" xr:uid="{30F01426-9939-4CA8-99D3-9399BA146656}"/>
    <cellStyle name="Normal 11 5 8" xfId="9647" xr:uid="{004189C2-B0AF-4B75-93BC-C15EC7BE6291}"/>
    <cellStyle name="Normal 11 5 8 2" xfId="20027" xr:uid="{13A8ADD9-7A61-4924-962F-0D3FE466923D}"/>
    <cellStyle name="Normal 11 5 8 2 2" xfId="47265" xr:uid="{DCCCF683-1416-4F54-B504-20699C703E53}"/>
    <cellStyle name="Normal 11 5 8 3" xfId="37015" xr:uid="{F412287C-B785-48DC-A135-5F61B98751DF}"/>
    <cellStyle name="Normal 11 5 9" xfId="23343" xr:uid="{5BF3B10F-9720-4956-BAE2-C31601AD8252}"/>
    <cellStyle name="Normal 11 5 9 2" xfId="50523" xr:uid="{354FE9EC-9939-4D0E-8895-3881D44F4B6E}"/>
    <cellStyle name="Normal 11 6" xfId="730" xr:uid="{A0B77E1B-08A2-4CFD-B020-F618EFF8F160}"/>
    <cellStyle name="Normal 11 6 10" xfId="29805" xr:uid="{B7A68901-F798-4A90-914B-B1394F49138D}"/>
    <cellStyle name="Normal 11 6 2" xfId="3196" xr:uid="{B780EBCB-18DA-45F3-8B98-E54045528C1C}"/>
    <cellStyle name="Normal 11 6 2 2" xfId="6235" xr:uid="{67697FD9-A360-44C2-B26A-29F231F15B29}"/>
    <cellStyle name="Normal 11 6 2 2 2" xfId="27467" xr:uid="{E3F0286C-0174-439A-A344-F681C9525173}"/>
    <cellStyle name="Normal 11 6 2 2 2 2" xfId="53993" xr:uid="{957872E3-9521-4A2A-BCB4-EF6747561978}"/>
    <cellStyle name="Normal 11 6 2 2 3" xfId="27312" xr:uid="{B053E18E-D2F1-4637-8056-988255CA6434}"/>
    <cellStyle name="Normal 11 6 2 2 3 2" xfId="53887" xr:uid="{5B1061BD-2D23-4F08-BD00-F53A7D63A740}"/>
    <cellStyle name="Normal 11 6 2 2 4" xfId="15804" xr:uid="{1AD6F63B-F5A3-455E-95D3-FBFABC4F9E22}"/>
    <cellStyle name="Normal 11 6 2 2 4 2" xfId="43042" xr:uid="{B97E4D3E-E0B6-4CD8-BDD1-38888EC0E60A}"/>
    <cellStyle name="Normal 11 6 2 2 5" xfId="33603" xr:uid="{EF057D50-34AA-4F4C-8FAD-95491E45A383}"/>
    <cellStyle name="Normal 11 6 2 3" xfId="8257" xr:uid="{2DE70BBC-8297-43BA-8994-007EF9ED6ABE}"/>
    <cellStyle name="Normal 11 6 2 3 2" xfId="28902" xr:uid="{3E78AE98-F83C-4FE1-8FCE-25D370662623}"/>
    <cellStyle name="Normal 11 6 2 3 2 2" xfId="55159" xr:uid="{6409E23B-EA5F-4214-ADEF-F2D6E7B475EB}"/>
    <cellStyle name="Normal 11 6 2 3 3" xfId="18637" xr:uid="{BA1C2831-8D66-403F-ACB1-2A106DED349E}"/>
    <cellStyle name="Normal 11 6 2 3 3 2" xfId="45875" xr:uid="{20C1711C-0FC2-4DA0-A20F-A0CC3A79CE0C}"/>
    <cellStyle name="Normal 11 6 2 3 4" xfId="35625" xr:uid="{88D2C59E-3778-448B-B4E5-9122E49F5EC5}"/>
    <cellStyle name="Normal 11 6 2 4" xfId="11090" xr:uid="{2EB322BA-637C-4C72-A92A-320448D9551E}"/>
    <cellStyle name="Normal 11 6 2 4 2" xfId="21470" xr:uid="{E7FB9450-99B0-4A66-BA02-0AF0A915F889}"/>
    <cellStyle name="Normal 11 6 2 4 2 2" xfId="48708" xr:uid="{7CE06CF1-3FBC-4C3C-B689-8B2E93E3FBD6}"/>
    <cellStyle name="Normal 11 6 2 4 3" xfId="38458" xr:uid="{CAC53FE8-9B5E-4649-89C0-A4EE320E43EE}"/>
    <cellStyle name="Normal 11 6 2 5" xfId="24412" xr:uid="{D44D8BB2-7B59-4C5F-8CB7-91FB80206264}"/>
    <cellStyle name="Normal 11 6 2 5 2" xfId="51497" xr:uid="{D0BC6C72-5E8D-4502-A332-1CD5CAB31A8C}"/>
    <cellStyle name="Normal 11 6 2 6" xfId="13705" xr:uid="{63D226B7-E0A5-4823-9626-4DF5B65AB312}"/>
    <cellStyle name="Normal 11 6 2 6 2" xfId="40943" xr:uid="{20721E11-0A9A-401A-A1B3-21C35D8CBA64}"/>
    <cellStyle name="Normal 11 6 2 7" xfId="31246" xr:uid="{E21597E3-63A9-4F01-A442-55E541FB1173}"/>
    <cellStyle name="Normal 11 6 3" xfId="2912" xr:uid="{C2AAD21C-038F-4CBA-8953-FFDF2BA3E773}"/>
    <cellStyle name="Normal 11 6 3 2" xfId="6106" xr:uid="{C1355116-F106-4A08-9A8B-1DF91D5B4DBA}"/>
    <cellStyle name="Normal 11 6 3 2 2" xfId="26228" xr:uid="{627CD86E-2081-4885-B3E3-B05EDC97F90C}"/>
    <cellStyle name="Normal 11 6 3 2 2 2" xfId="53036" xr:uid="{1B2009B0-B99F-42E2-B053-AD809201C1B6}"/>
    <cellStyle name="Normal 11 6 3 2 3" xfId="15562" xr:uid="{5F8177B2-AB16-464E-A8DA-88E53CDC41E4}"/>
    <cellStyle name="Normal 11 6 3 2 3 2" xfId="42800" xr:uid="{44B4CF01-30D1-4BF5-A534-CF6838C600E6}"/>
    <cellStyle name="Normal 11 6 3 2 4" xfId="33474" xr:uid="{4EAE4029-A612-4A8E-938D-A276112BFF7C}"/>
    <cellStyle name="Normal 11 6 3 3" xfId="8015" xr:uid="{25269044-ABE8-4516-83EC-A3F8BE679AE1}"/>
    <cellStyle name="Normal 11 6 3 3 2" xfId="18395" xr:uid="{CD540573-2312-4533-9AAF-FB3BBBDFFEEF}"/>
    <cellStyle name="Normal 11 6 3 3 2 2" xfId="45633" xr:uid="{D421BCEF-90FD-4E7E-BA62-AAC6BF4AE73D}"/>
    <cellStyle name="Normal 11 6 3 3 3" xfId="35383" xr:uid="{61074EA8-AFCA-4BC7-8C7F-2AECC1BB172D}"/>
    <cellStyle name="Normal 11 6 3 4" xfId="10848" xr:uid="{0D3A55EF-FE7A-4C00-8EF0-DA15E02B1B01}"/>
    <cellStyle name="Normal 11 6 3 4 2" xfId="21228" xr:uid="{564CB5BF-D37D-4FD8-845F-FC77047F75D3}"/>
    <cellStyle name="Normal 11 6 3 4 2 2" xfId="48466" xr:uid="{854724AE-5209-4141-A800-0800403CFA4B}"/>
    <cellStyle name="Normal 11 6 3 4 3" xfId="38216" xr:uid="{ED5F8EF8-1DF3-40FB-9E6F-02074D792976}"/>
    <cellStyle name="Normal 11 6 3 5" xfId="24184" xr:uid="{AB659024-6283-4493-9A2D-9E0C8B0950A7}"/>
    <cellStyle name="Normal 11 6 3 5 2" xfId="51289" xr:uid="{C9D35244-932D-4BFE-8AF4-9DC6B5189924}"/>
    <cellStyle name="Normal 11 6 3 6" xfId="13382" xr:uid="{74B9380B-9E2F-4D61-B7ED-80ED6B242367}"/>
    <cellStyle name="Normal 11 6 3 6 2" xfId="40620" xr:uid="{C9AD8340-E712-4A3E-BB62-3ECCFD76E3B2}"/>
    <cellStyle name="Normal 11 6 3 7" xfId="31004" xr:uid="{824EBD80-5FCD-4E27-B7A8-2EB445051EF9}"/>
    <cellStyle name="Normal 11 6 4" xfId="4203" xr:uid="{32BDE05E-3335-486C-B2D7-FB9839642224}"/>
    <cellStyle name="Normal 11 6 4 2" xfId="8956" xr:uid="{E82645DD-B604-43AE-A34B-5E82A54A65A6}"/>
    <cellStyle name="Normal 11 6 4 2 2" xfId="29055" xr:uid="{54AA9BE4-BE82-4A2F-9827-7D9BFD0ABB7D}"/>
    <cellStyle name="Normal 11 6 4 2 2 2" xfId="55312" xr:uid="{C53EF434-F7D1-45C2-A8F2-B056D972EFBC}"/>
    <cellStyle name="Normal 11 6 4 2 3" xfId="19336" xr:uid="{42D9A782-8875-4E36-B1D4-CD76FCC4C88C}"/>
    <cellStyle name="Normal 11 6 4 2 3 2" xfId="46574" xr:uid="{38C17F37-A1D4-4321-A87C-757719A0B5BD}"/>
    <cellStyle name="Normal 11 6 4 2 4" xfId="36324" xr:uid="{D2109D43-370D-47BA-AF46-27F069515035}"/>
    <cellStyle name="Normal 11 6 4 3" xfId="11789" xr:uid="{0CEB31ED-1857-4844-8BB1-A0805DF9513C}"/>
    <cellStyle name="Normal 11 6 4 3 2" xfId="22169" xr:uid="{B61F6C14-DC1A-4F34-88C8-5BE9A0CD3E77}"/>
    <cellStyle name="Normal 11 6 4 3 2 2" xfId="49407" xr:uid="{9DED6FAF-F9ED-495A-B270-6D093B0727BE}"/>
    <cellStyle name="Normal 11 6 4 3 3" xfId="39157" xr:uid="{FE3FC1B3-82A6-4E22-B2D2-47C634B46A79}"/>
    <cellStyle name="Normal 11 6 4 4" xfId="28518" xr:uid="{C0BC1E04-8351-4F2F-AD94-7010AE32A36E}"/>
    <cellStyle name="Normal 11 6 4 4 2" xfId="54826" xr:uid="{E2C726FB-DC68-4DE7-A80B-07B6F209A843}"/>
    <cellStyle name="Normal 11 6 4 5" xfId="16503" xr:uid="{2FED9E56-2B91-4618-8118-CBC28AFDC022}"/>
    <cellStyle name="Normal 11 6 4 5 2" xfId="43741" xr:uid="{31FA4D74-3688-4631-B455-6F00A42F5C81}"/>
    <cellStyle name="Normal 11 6 4 6" xfId="31945" xr:uid="{E432B69C-0B73-4BF7-98A5-75DAC99C5B50}"/>
    <cellStyle name="Normal 11 6 5" xfId="5067" xr:uid="{68108180-1D8A-4E71-8339-50DD8428B1CA}"/>
    <cellStyle name="Normal 11 6 5 2" xfId="27523" xr:uid="{1B98B200-2208-4092-8EA8-6B13D1F302D5}"/>
    <cellStyle name="Normal 11 6 5 2 2" xfId="54038" xr:uid="{FF85417D-157A-4C8F-B94A-40D51FC5DB9B}"/>
    <cellStyle name="Normal 11 6 5 3" xfId="14363" xr:uid="{D561F557-3197-4B99-B37B-45EA18E8FF60}"/>
    <cellStyle name="Normal 11 6 5 3 2" xfId="41601" xr:uid="{06AB8258-EBC9-4876-BCC7-01BD2F695FA2}"/>
    <cellStyle name="Normal 11 6 5 4" xfId="32630" xr:uid="{E78B730F-32A5-4645-9F4F-D53B654A041C}"/>
    <cellStyle name="Normal 11 6 6" xfId="6816" xr:uid="{9F846ECF-BA9F-4840-9115-BACC3058795F}"/>
    <cellStyle name="Normal 11 6 6 2" xfId="17196" xr:uid="{225F3B19-D329-4A4B-A22B-FC0F421E2077}"/>
    <cellStyle name="Normal 11 6 6 2 2" xfId="44434" xr:uid="{3DBFD6E8-8AA8-43C4-82BD-E847EF2798B2}"/>
    <cellStyle name="Normal 11 6 6 3" xfId="34184" xr:uid="{A0465007-DBC7-47F2-9779-0EFAFE46C3B0}"/>
    <cellStyle name="Normal 11 6 7" xfId="9649" xr:uid="{D9F4F6EF-D09D-418E-8E07-674B3BD1DBBF}"/>
    <cellStyle name="Normal 11 6 7 2" xfId="20029" xr:uid="{FC6302DE-3467-4713-B027-6DAB04554763}"/>
    <cellStyle name="Normal 11 6 7 2 2" xfId="47267" xr:uid="{7B0445C8-D74B-47DE-8F74-72F2A9CF9221}"/>
    <cellStyle name="Normal 11 6 7 3" xfId="37017" xr:uid="{630891A9-4AAF-4DB8-8F18-FE5FEC5FCE3A}"/>
    <cellStyle name="Normal 11 6 8" xfId="25603" xr:uid="{B791B52B-4B0B-4DA0-B24D-8CA8C1D825AA}"/>
    <cellStyle name="Normal 11 6 8 2" xfId="52592" xr:uid="{692F4C2A-0727-44A5-8317-BBE094814C42}"/>
    <cellStyle name="Normal 11 6 9" xfId="12734" xr:uid="{DCF325D8-0976-457B-A0E1-32A73CF43E28}"/>
    <cellStyle name="Normal 11 6 9 2" xfId="39972" xr:uid="{1B6D297A-3DCC-459F-9FFF-C4011E410489}"/>
    <cellStyle name="Normal 11 7" xfId="731" xr:uid="{38810FA6-FB9B-48CB-8D86-2F36351774AE}"/>
    <cellStyle name="Normal 11 7 2" xfId="5068" xr:uid="{3DA4D38C-6CEE-43D2-934F-F8373DC71417}"/>
    <cellStyle name="Normal 11 7 2 2" xfId="24333" xr:uid="{BAF29410-9699-478B-985F-C70D57767C5D}"/>
    <cellStyle name="Normal 11 7 2 2 2" xfId="51426" xr:uid="{D78BB576-09AD-4D34-9C41-86344A71A257}"/>
    <cellStyle name="Normal 11 7 2 3" xfId="28321" xr:uid="{4A91490C-405D-4E86-9890-82E28F4C8345}"/>
    <cellStyle name="Normal 11 7 2 3 2" xfId="54668" xr:uid="{ABCC7E67-362A-432F-BFC7-836AA979A6A9}"/>
    <cellStyle name="Normal 11 7 2 4" xfId="14364" xr:uid="{052220FA-7D44-440D-A06E-0C7823382D47}"/>
    <cellStyle name="Normal 11 7 2 4 2" xfId="41602" xr:uid="{CD7E8814-1CAE-4131-AAEC-85192391FC3C}"/>
    <cellStyle name="Normal 11 7 2 5" xfId="32631" xr:uid="{DBBFFD56-FF48-4E3E-AF11-C602EE67E706}"/>
    <cellStyle name="Normal 11 7 3" xfId="6817" xr:uid="{F732FAE6-CF7A-425C-BDDB-03A014568EEC}"/>
    <cellStyle name="Normal 11 7 3 2" xfId="26949" xr:uid="{ED981AD0-A8F9-40F5-9500-F4D8B1A5FB0C}"/>
    <cellStyle name="Normal 11 7 3 2 2" xfId="53601" xr:uid="{C7A1FD0D-5CEB-4EF9-9C46-6F3483961312}"/>
    <cellStyle name="Normal 11 7 3 3" xfId="17197" xr:uid="{225C184C-3AF3-4A82-945B-C65868F41E30}"/>
    <cellStyle name="Normal 11 7 3 3 2" xfId="44435" xr:uid="{CC2609B2-A81C-4D90-9458-BA35E1F0EB38}"/>
    <cellStyle name="Normal 11 7 3 4" xfId="34185" xr:uid="{BEF7339D-E232-4ECE-B82A-F9FE3C5B8DEE}"/>
    <cellStyle name="Normal 11 7 4" xfId="9650" xr:uid="{7110743E-798B-4B20-A7BD-7E23DB8FF91F}"/>
    <cellStyle name="Normal 11 7 4 2" xfId="20030" xr:uid="{5B3757C0-4845-4C95-B0E0-A8B1E0E2CCDD}"/>
    <cellStyle name="Normal 11 7 4 2 2" xfId="47268" xr:uid="{6B057357-313F-4339-9088-6E98F3CE108A}"/>
    <cellStyle name="Normal 11 7 4 3" xfId="37018" xr:uid="{54D90E22-5463-4AF5-800A-D08F6F855294}"/>
    <cellStyle name="Normal 11 7 5" xfId="24107" xr:uid="{B26C2BD2-F0C6-481F-9A29-D5F6B4D5953D}"/>
    <cellStyle name="Normal 11 7 5 2" xfId="51220" xr:uid="{AB91CAE2-215B-485B-8D60-65F51B95AD8F}"/>
    <cellStyle name="Normal 11 7 6" xfId="13432" xr:uid="{44DB65BF-454A-4FE7-B20A-92866CAEA370}"/>
    <cellStyle name="Normal 11 7 6 2" xfId="40670" xr:uid="{0D4BCE6E-B4D8-43E8-AD8D-D6C5ABDAC30C}"/>
    <cellStyle name="Normal 11 7 7" xfId="29806" xr:uid="{CD7A073A-0AA4-4C0B-91ED-E244BD2F6F78}"/>
    <cellStyle name="Normal 11 8" xfId="2704" xr:uid="{B8AD5A4A-BDD9-46F8-8D7E-39CD435B7CBC}"/>
    <cellStyle name="Normal 11 8 2" xfId="5947" xr:uid="{6B2216AD-2FA5-45F7-932B-D376EAEE35F9}"/>
    <cellStyle name="Normal 11 8 2 2" xfId="26145" xr:uid="{D0BEECCA-3FDF-4410-8144-534DD3D1C091}"/>
    <cellStyle name="Normal 11 8 2 2 2" xfId="52978" xr:uid="{DFB5500D-A825-4095-AA73-E0ED57742056}"/>
    <cellStyle name="Normal 11 8 2 3" xfId="15357" xr:uid="{5F3BC750-D948-4209-9B51-6B572C56C040}"/>
    <cellStyle name="Normal 11 8 2 3 2" xfId="42595" xr:uid="{81AC4BD5-7F51-45D8-BC9F-D51E805A6563}"/>
    <cellStyle name="Normal 11 8 2 4" xfId="33315" xr:uid="{38E45B8F-0656-4A2F-BFEF-3EFC12BF1863}"/>
    <cellStyle name="Normal 11 8 3" xfId="7810" xr:uid="{AE8F790A-6FFF-41BC-8CEC-37B5F4A22E11}"/>
    <cellStyle name="Normal 11 8 3 2" xfId="18190" xr:uid="{43D92225-23DF-4304-AEE9-0075AD13C4B7}"/>
    <cellStyle name="Normal 11 8 3 2 2" xfId="45428" xr:uid="{1D2E76A7-ED02-4634-AA72-D952BDAE7B0F}"/>
    <cellStyle name="Normal 11 8 3 3" xfId="35178" xr:uid="{42792477-B886-4DB9-AFA9-101BAE3D4F31}"/>
    <cellStyle name="Normal 11 8 4" xfId="10643" xr:uid="{786B2F5E-3706-4A48-AA86-17FDB2425734}"/>
    <cellStyle name="Normal 11 8 4 2" xfId="21023" xr:uid="{FCB5CFFE-F4E8-4215-90DA-E7260AA53439}"/>
    <cellStyle name="Normal 11 8 4 2 2" xfId="48261" xr:uid="{5B9BECD7-E4A7-4930-B28C-C50D9BE3F7AB}"/>
    <cellStyle name="Normal 11 8 4 3" xfId="38011" xr:uid="{430C9267-553E-4C9E-81E6-297F161C116A}"/>
    <cellStyle name="Normal 11 8 5" xfId="24182" xr:uid="{0E2B33CD-2320-4D34-818C-5838B44C9992}"/>
    <cellStyle name="Normal 11 8 5 2" xfId="51287" xr:uid="{064F8E71-0634-4A4B-8FBC-61FBF4C20640}"/>
    <cellStyle name="Normal 11 8 6" xfId="13087" xr:uid="{626BEAAB-DBD4-4500-97D8-A8B4A5D8A3E8}"/>
    <cellStyle name="Normal 11 8 6 2" xfId="40325" xr:uid="{DF47A01D-D354-4545-9958-9C5737516141}"/>
    <cellStyle name="Normal 11 8 7" xfId="30799" xr:uid="{86F4602E-9C37-4197-9605-1E36DAB88D51}"/>
    <cellStyle name="Normal 11 9" xfId="2309" xr:uid="{041E7CCA-34BF-423C-8743-7AEAE43EF863}"/>
    <cellStyle name="Normal 11 9 2" xfId="7417" xr:uid="{D0B43D8B-8B97-4F83-8144-26CAFBA92A9C}"/>
    <cellStyle name="Normal 11 9 2 2" xfId="27314" xr:uid="{A9A1E906-1C10-4D26-8F1C-9D4F50CFA602}"/>
    <cellStyle name="Normal 11 9 2 2 2" xfId="53888" xr:uid="{CA5B4EF6-1D16-433E-AAF8-187E98E70B91}"/>
    <cellStyle name="Normal 11 9 2 3" xfId="17797" xr:uid="{89003E75-ED8E-4C6B-B5F5-D9AF49E4D79F}"/>
    <cellStyle name="Normal 11 9 2 3 2" xfId="45035" xr:uid="{C5E8D4B0-C80C-4E7F-A91B-1BA2360FFA81}"/>
    <cellStyle name="Normal 11 9 2 4" xfId="34785" xr:uid="{C0A3C1B1-9235-4A9A-A8A6-145E28809CC4}"/>
    <cellStyle name="Normal 11 9 3" xfId="10250" xr:uid="{5369AF7D-1E73-4BCA-A46C-2ED396A93C8C}"/>
    <cellStyle name="Normal 11 9 3 2" xfId="20630" xr:uid="{008B2D24-DCED-4021-B44F-3A0702E7F781}"/>
    <cellStyle name="Normal 11 9 3 2 2" xfId="47868" xr:uid="{83F86B52-80F6-49FD-93D9-61A2A48183D5}"/>
    <cellStyle name="Normal 11 9 3 3" xfId="37618" xr:uid="{54651693-5739-4307-B872-2A397A6EC4B6}"/>
    <cellStyle name="Normal 11 9 4" xfId="23206" xr:uid="{951AD5D4-1E85-4103-9DDC-1DF1576D56F5}"/>
    <cellStyle name="Normal 11 9 4 2" xfId="50396" xr:uid="{5670A784-617B-4FCF-9426-BC7738A8E3E1}"/>
    <cellStyle name="Normal 11 9 5" xfId="14964" xr:uid="{0E43093F-829E-46F6-8C50-C2DE0E6520AE}"/>
    <cellStyle name="Normal 11 9 5 2" xfId="42202" xr:uid="{D6AA7B35-CEB9-4F43-B163-CFFCE2A4E2FB}"/>
    <cellStyle name="Normal 11 9 6" xfId="30406" xr:uid="{869EE0C4-A773-4918-B1BD-55690F508DEC}"/>
    <cellStyle name="Normal 12" xfId="732" xr:uid="{D5479B3F-4778-4080-BA67-B5B17B19149D}"/>
    <cellStyle name="Normal 12 10" xfId="22999" xr:uid="{D0E6CA15-697F-47B7-B886-40149344089A}"/>
    <cellStyle name="Normal 12 10 2" xfId="50208" xr:uid="{2BBD0175-226B-4D48-973A-86443E80D226}"/>
    <cellStyle name="Normal 12 11" xfId="12530" xr:uid="{34434D72-DD11-47BB-9EEC-9208E184E592}"/>
    <cellStyle name="Normal 12 11 2" xfId="39768" xr:uid="{BDCF7C29-7CE9-43A2-946E-3ACE0765E414}"/>
    <cellStyle name="Normal 12 12" xfId="29807" xr:uid="{53EEF0C8-4EF9-48A7-824A-9C3B89A42819}"/>
    <cellStyle name="Normal 12 2" xfId="733" xr:uid="{8D7F292B-BB16-430D-A57B-CBBAA08D9565}"/>
    <cellStyle name="Normal 12 2 2" xfId="5070" xr:uid="{B5F37C18-92F7-49A0-9A51-4240C55B41C1}"/>
    <cellStyle name="Normal 12 2 2 2" xfId="25744" xr:uid="{5B38C99E-8CFB-4FE9-9707-5BCB859CFE10}"/>
    <cellStyle name="Normal 12 2 2 2 2" xfId="52700" xr:uid="{26410ECB-A432-4F8E-9229-81DBACD08E6C}"/>
    <cellStyle name="Normal 12 2 2 3" xfId="28358" xr:uid="{9F6186B5-754C-45BE-B02E-BB327DC3A0C7}"/>
    <cellStyle name="Normal 12 2 2 3 2" xfId="54703" xr:uid="{A7021BBF-32E8-4917-B89C-10F8C5698361}"/>
    <cellStyle name="Normal 12 2 2 4" xfId="14366" xr:uid="{631FC901-58CE-491C-A5FF-292092A8DBE7}"/>
    <cellStyle name="Normal 12 2 2 4 2" xfId="41604" xr:uid="{EB2892D5-C56B-42B6-85DB-AAD93C4C9BF9}"/>
    <cellStyle name="Normal 12 2 2 5" xfId="32633" xr:uid="{6AEB7EA1-E07B-440C-942F-D700EA7E5EEB}"/>
    <cellStyle name="Normal 12 2 3" xfId="6819" xr:uid="{C7052D0E-AD0A-490B-A041-86C50E9DFC47}"/>
    <cellStyle name="Normal 12 2 3 2" xfId="26187" xr:uid="{4AD14388-199D-4F45-9EAB-BB19D5E83C54}"/>
    <cellStyle name="Normal 12 2 3 2 2" xfId="53005" xr:uid="{F700010B-F606-4349-A8E8-5EF154C1FCED}"/>
    <cellStyle name="Normal 12 2 3 3" xfId="28652" xr:uid="{C521585B-CD15-4CE8-8FBF-DAF9C9282A59}"/>
    <cellStyle name="Normal 12 2 3 3 2" xfId="54934" xr:uid="{9E1D2998-D851-43DA-9555-9F117B2452A0}"/>
    <cellStyle name="Normal 12 2 3 4" xfId="17199" xr:uid="{923749CE-EB31-4A5F-81AD-95BB14765FF5}"/>
    <cellStyle name="Normal 12 2 3 4 2" xfId="44437" xr:uid="{4DE23223-A549-48A6-A3FD-37918336DC44}"/>
    <cellStyle name="Normal 12 2 3 5" xfId="34187" xr:uid="{47EFB56C-4250-4A17-B3A3-D8D06FADBE02}"/>
    <cellStyle name="Normal 12 2 4" xfId="9652" xr:uid="{AA796C31-F159-4F14-9355-50AC4DE80217}"/>
    <cellStyle name="Normal 12 2 4 2" xfId="29411" xr:uid="{7C8C9BD1-23CD-48C3-909F-9ECE1DF54CD8}"/>
    <cellStyle name="Normal 12 2 4 2 2" xfId="55668" xr:uid="{6E14A4F2-2A03-4FE5-8D02-361FC2F3FFE9}"/>
    <cellStyle name="Normal 12 2 4 3" xfId="20032" xr:uid="{5FC926C8-EB8A-4DD0-BFFA-A26B24C3C13B}"/>
    <cellStyle name="Normal 12 2 4 3 2" xfId="47270" xr:uid="{279A1A7D-DFAB-4743-9DE4-D0E7EE20814A}"/>
    <cellStyle name="Normal 12 2 4 4" xfId="37020" xr:uid="{475A7E14-176E-4963-8A8E-5C1CE16861FA}"/>
    <cellStyle name="Normal 12 2 5" xfId="23118" xr:uid="{58158790-23EE-4B52-AB5C-798386A4B52F}"/>
    <cellStyle name="Normal 12 2 5 2" xfId="50317" xr:uid="{9F29E47A-AB67-4CDA-B651-13EE4548D222}"/>
    <cellStyle name="Normal 12 2 6" xfId="13383" xr:uid="{FF88C786-D957-426D-AC1D-8EA8F3BB9CBE}"/>
    <cellStyle name="Normal 12 2 6 2" xfId="40621" xr:uid="{4EC44255-0A4D-4D4B-B4F5-CA8C08E505D6}"/>
    <cellStyle name="Normal 12 2 7" xfId="29808" xr:uid="{79659CD5-E071-4892-B14B-D4C1188CE0BC}"/>
    <cellStyle name="Normal 12 3" xfId="3197" xr:uid="{333AD783-6915-4796-AD51-F2FBAA684ABD}"/>
    <cellStyle name="Normal 12 3 2" xfId="6236" xr:uid="{E7488A91-6F3C-49DE-A0D0-A831C1BCC32F}"/>
    <cellStyle name="Normal 12 3 2 2" xfId="22855" xr:uid="{CDACA4EC-72CA-4200-8FF2-19A22CFC7C41}"/>
    <cellStyle name="Normal 12 3 2 2 2" xfId="50075" xr:uid="{4704968B-C4A1-4916-94A6-D75DAA8946E2}"/>
    <cellStyle name="Normal 12 3 2 3" xfId="28725" xr:uid="{C77744EF-E82B-4102-B25D-3CFBE78DE1D0}"/>
    <cellStyle name="Normal 12 3 2 3 2" xfId="54989" xr:uid="{C75B8051-B2D1-4057-93F6-E749A5E8964A}"/>
    <cellStyle name="Normal 12 3 2 4" xfId="15805" xr:uid="{B62CFDDC-54DE-44B6-8ABF-F7F0B5F57591}"/>
    <cellStyle name="Normal 12 3 2 4 2" xfId="43043" xr:uid="{9EE0F8FF-3C83-4123-B430-1A14C8445112}"/>
    <cellStyle name="Normal 12 3 2 5" xfId="33604" xr:uid="{EEBA3249-2FA9-4BE6-9BAE-15A9FF284206}"/>
    <cellStyle name="Normal 12 3 3" xfId="8258" xr:uid="{6A346825-CE7A-494E-A587-27C1EB816036}"/>
    <cellStyle name="Normal 12 3 3 2" xfId="28903" xr:uid="{257E05F8-E12B-4A67-B1F3-679143B275F4}"/>
    <cellStyle name="Normal 12 3 3 2 2" xfId="55160" xr:uid="{B34010BF-709D-49CB-9D3B-594EFBAE3195}"/>
    <cellStyle name="Normal 12 3 3 3" xfId="18638" xr:uid="{0D9E1970-6EF8-4FE6-8B0F-5530F73EF613}"/>
    <cellStyle name="Normal 12 3 3 3 2" xfId="45876" xr:uid="{4A720C5A-FD3B-4682-9E79-D97DFE556CCB}"/>
    <cellStyle name="Normal 12 3 3 4" xfId="35626" xr:uid="{7EF7AC81-17BA-4A17-9396-8511A36C0B23}"/>
    <cellStyle name="Normal 12 3 4" xfId="11091" xr:uid="{4D9595B8-096A-4853-8537-D9F30FECFC67}"/>
    <cellStyle name="Normal 12 3 4 2" xfId="21471" xr:uid="{16242A2F-4621-44DB-91C3-BF10BE507F5D}"/>
    <cellStyle name="Normal 12 3 4 2 2" xfId="48709" xr:uid="{815A78B2-FFE2-4771-8703-EBFA65732289}"/>
    <cellStyle name="Normal 12 3 4 3" xfId="38459" xr:uid="{8113BE13-E473-4BC6-BBEF-2857B794A4E2}"/>
    <cellStyle name="Normal 12 3 5" xfId="23564" xr:uid="{61C2C399-C2C4-439B-98E5-26589111CB68}"/>
    <cellStyle name="Normal 12 3 5 2" xfId="50731" xr:uid="{FAB455A9-989E-49C9-823C-FD0AACC564D0}"/>
    <cellStyle name="Normal 12 3 6" xfId="13706" xr:uid="{6240BA18-487F-4708-87A4-DE895B3C9138}"/>
    <cellStyle name="Normal 12 3 6 2" xfId="40944" xr:uid="{2D851A40-A0B6-4E2C-B82D-595B28A6D9F0}"/>
    <cellStyle name="Normal 12 3 7" xfId="31247" xr:uid="{E4D2AA4A-23A9-451D-9404-A83E4E3EDBE2}"/>
    <cellStyle name="Normal 12 4" xfId="2712" xr:uid="{152A6205-7CB4-4229-A0EB-1286DB35F94A}"/>
    <cellStyle name="Normal 12 4 2" xfId="5953" xr:uid="{DB179369-48C4-40C8-B001-6E6ACDA41ACB}"/>
    <cellStyle name="Normal 12 4 2 2" xfId="26399" xr:uid="{49C8AD05-2147-4689-9E9D-F794B2CCCD97}"/>
    <cellStyle name="Normal 12 4 2 2 2" xfId="53171" xr:uid="{B77DC97E-078A-40ED-AA75-723F46E1F1F6}"/>
    <cellStyle name="Normal 12 4 2 3" xfId="15365" xr:uid="{C0233980-9D0E-4135-9A9E-548EBCFA621C}"/>
    <cellStyle name="Normal 12 4 2 3 2" xfId="42603" xr:uid="{FD8B60A4-4593-4228-8604-B54DBDEF058C}"/>
    <cellStyle name="Normal 12 4 2 4" xfId="33321" xr:uid="{802D3E88-9B9F-4AE9-BF7C-46DB70865971}"/>
    <cellStyle name="Normal 12 4 3" xfId="7818" xr:uid="{11160B60-DB41-4A98-B5FD-9D893AEBB4D8}"/>
    <cellStyle name="Normal 12 4 3 2" xfId="18198" xr:uid="{0DD0F04B-27F9-439D-930D-3EA9548A47C8}"/>
    <cellStyle name="Normal 12 4 3 2 2" xfId="45436" xr:uid="{E81833C2-B8C7-43D7-B9D0-E2BEFEDE9852}"/>
    <cellStyle name="Normal 12 4 3 3" xfId="35186" xr:uid="{FB10BCCE-5B66-418B-8891-839525AB6391}"/>
    <cellStyle name="Normal 12 4 4" xfId="10651" xr:uid="{3648806C-DDAD-49D7-9415-EA57DE81D0A7}"/>
    <cellStyle name="Normal 12 4 4 2" xfId="21031" xr:uid="{D52B0BCE-BF5C-4323-A521-7B0A164D10A3}"/>
    <cellStyle name="Normal 12 4 4 2 2" xfId="48269" xr:uid="{B4188446-A960-4A2E-AAB0-266A227D2BBB}"/>
    <cellStyle name="Normal 12 4 4 3" xfId="38019" xr:uid="{8C6CC498-7847-4BC9-A618-C3A7A6525077}"/>
    <cellStyle name="Normal 12 4 5" xfId="23784" xr:uid="{7E957D5F-B199-41B1-BD8D-1CD09288DD46}"/>
    <cellStyle name="Normal 12 4 5 2" xfId="50928" xr:uid="{6ABD5FBF-FDB4-471C-9987-56FDC20FAD32}"/>
    <cellStyle name="Normal 12 4 6" xfId="13095" xr:uid="{7E396643-C123-425A-A5A3-476E32693B1F}"/>
    <cellStyle name="Normal 12 4 6 2" xfId="40333" xr:uid="{DDCBAC89-011D-4C46-96D3-04E3DAE46B38}"/>
    <cellStyle name="Normal 12 4 7" xfId="30807" xr:uid="{F3217274-2140-4E71-8D48-DB216097AAB5}"/>
    <cellStyle name="Normal 12 5" xfId="2317" xr:uid="{D109F13F-85CA-4A2A-867F-C4932B2C0613}"/>
    <cellStyle name="Normal 12 5 2" xfId="7425" xr:uid="{6D58038E-2E0A-4479-923A-31910F2717C5}"/>
    <cellStyle name="Normal 12 5 2 2" xfId="17805" xr:uid="{E2C9E758-D83C-4084-94D3-9C05732A952D}"/>
    <cellStyle name="Normal 12 5 2 2 2" xfId="45043" xr:uid="{63B6A667-7573-4187-8BDF-631C344C61D0}"/>
    <cellStyle name="Normal 12 5 2 3" xfId="34793" xr:uid="{4D7D57FC-C54E-4131-A570-C1288B45D654}"/>
    <cellStyle name="Normal 12 5 3" xfId="10258" xr:uid="{81BEF455-CD1A-48AA-ABE4-969B58E2D15E}"/>
    <cellStyle name="Normal 12 5 3 2" xfId="20638" xr:uid="{CBBB68DE-5220-4BE5-A6FA-15027E153CAC}"/>
    <cellStyle name="Normal 12 5 3 2 2" xfId="47876" xr:uid="{C97276CE-6D06-46C4-946A-93FC2DD50610}"/>
    <cellStyle name="Normal 12 5 3 3" xfId="37626" xr:uid="{90B2F074-A6CC-4BED-A5D6-ABFF5BBBBD7E}"/>
    <cellStyle name="Normal 12 5 4" xfId="24511" xr:uid="{7C776E65-D51D-4C5F-8372-FF0E402BB057}"/>
    <cellStyle name="Normal 12 5 4 2" xfId="51583" xr:uid="{5AA18F89-C57E-4949-9319-4A73FF7AB071}"/>
    <cellStyle name="Normal 12 5 5" xfId="14972" xr:uid="{F366A0F5-3D95-456F-84D2-1582AE38086C}"/>
    <cellStyle name="Normal 12 5 5 2" xfId="42210" xr:uid="{C0376E4D-371B-44FC-8806-35B27CA3B035}"/>
    <cellStyle name="Normal 12 5 6" xfId="30414" xr:uid="{C92E247E-0D60-4D18-8294-1D84A75098CB}"/>
    <cellStyle name="Normal 12 6" xfId="3840" xr:uid="{EE63D4BC-7901-4A60-B266-2D3FFC861AFD}"/>
    <cellStyle name="Normal 12 6 2" xfId="8660" xr:uid="{12F70D5A-E376-441A-A443-4555D1ACD6B4}"/>
    <cellStyle name="Normal 12 6 2 2" xfId="19040" xr:uid="{F05009A0-E085-4803-ACD8-7400873B4595}"/>
    <cellStyle name="Normal 12 6 2 2 2" xfId="46278" xr:uid="{40767AFA-AEC2-4490-8C1E-637C0A2F9347}"/>
    <cellStyle name="Normal 12 6 2 3" xfId="36028" xr:uid="{1BD105EC-3DE2-48D4-8DB6-AAC3A1DDF7EB}"/>
    <cellStyle name="Normal 12 6 3" xfId="11493" xr:uid="{305A4C2C-5429-404B-8F29-DD70F19F3811}"/>
    <cellStyle name="Normal 12 6 3 2" xfId="21873" xr:uid="{AE73602B-6D2A-472C-8277-21290FE5C2CA}"/>
    <cellStyle name="Normal 12 6 3 2 2" xfId="49111" xr:uid="{C23DD3B7-A4CC-47AF-AB25-53A490D1DBBF}"/>
    <cellStyle name="Normal 12 6 3 3" xfId="38861" xr:uid="{84D2D2E3-243F-43E1-A684-F7A7029F03E4}"/>
    <cellStyle name="Normal 12 6 4" xfId="16207" xr:uid="{4FD9665F-0B92-4A48-849D-86C4847CF650}"/>
    <cellStyle name="Normal 12 6 4 2" xfId="43445" xr:uid="{51756C96-7038-44A8-B51B-5818D1588B8D}"/>
    <cellStyle name="Normal 12 6 5" xfId="31649" xr:uid="{99186D19-C147-4C30-9077-D1AE016C886B}"/>
    <cellStyle name="Normal 12 7" xfId="5069" xr:uid="{335BCD75-1153-4A96-9619-EF899E2ECB5C}"/>
    <cellStyle name="Normal 12 7 2" xfId="14365" xr:uid="{71E7F70C-2297-47E2-B893-538341076963}"/>
    <cellStyle name="Normal 12 7 2 2" xfId="41603" xr:uid="{B198443D-78FE-4100-9F72-63E704A223C5}"/>
    <cellStyle name="Normal 12 7 3" xfId="32632" xr:uid="{87FE8D8A-7605-4BCA-BBF0-877DA95634AD}"/>
    <cellStyle name="Normal 12 8" xfId="6818" xr:uid="{AB3F4365-8405-46E8-A8B3-F40C6C8EE37B}"/>
    <cellStyle name="Normal 12 8 2" xfId="17198" xr:uid="{5463D1C3-AADB-426D-A158-2A5695208A12}"/>
    <cellStyle name="Normal 12 8 2 2" xfId="44436" xr:uid="{05563D38-16F6-414B-8553-5DB89133B49D}"/>
    <cellStyle name="Normal 12 8 3" xfId="34186" xr:uid="{5108E772-09B5-4AA3-A912-56BC0D030D5B}"/>
    <cellStyle name="Normal 12 9" xfId="9651" xr:uid="{FC9F2587-0475-4BDB-9C68-5F62F4F90395}"/>
    <cellStyle name="Normal 12 9 2" xfId="20031" xr:uid="{C8436E85-76A6-4EF3-9E11-85D502D2289B}"/>
    <cellStyle name="Normal 12 9 2 2" xfId="47269" xr:uid="{7A871D7A-8106-4900-8965-82CC4D26FB84}"/>
    <cellStyle name="Normal 12 9 3" xfId="37019" xr:uid="{E0536E45-C04F-45FE-A7B6-2DD4836C615D}"/>
    <cellStyle name="Normal 13" xfId="734" xr:uid="{4DD7F5A7-366E-4E47-97C4-5A9A77BE2B17}"/>
    <cellStyle name="Normal 13 2" xfId="2910" xr:uid="{23D727CB-05B8-455A-9142-69AFE04C5C77}"/>
    <cellStyle name="Normal 13 2 2" xfId="6104" xr:uid="{E661A784-EDED-4D58-A671-C106F1DFD890}"/>
    <cellStyle name="Normal 13 2 2 2" xfId="27487" xr:uid="{2D159CD1-3295-49C6-AD8A-0B3119C2C31A}"/>
    <cellStyle name="Normal 13 2 2 2 2" xfId="54009" xr:uid="{8B4BB541-34C5-4671-A729-066617CAD440}"/>
    <cellStyle name="Normal 13 2 2 3" xfId="15560" xr:uid="{A7853BAE-2E8D-400D-A492-BED8C03250FE}"/>
    <cellStyle name="Normal 13 2 2 3 2" xfId="42798" xr:uid="{69D1F6BF-6BC5-44CE-8473-A1575E00BC02}"/>
    <cellStyle name="Normal 13 2 2 4" xfId="33472" xr:uid="{8FBB142F-D3E0-4EF4-81BF-05401E97ACCA}"/>
    <cellStyle name="Normal 13 2 3" xfId="8013" xr:uid="{CD01426F-9B03-4F34-881D-4A396BB6232A}"/>
    <cellStyle name="Normal 13 2 3 2" xfId="18393" xr:uid="{34D4B4CB-EB9D-45B3-9C8A-7B5680B4B02F}"/>
    <cellStyle name="Normal 13 2 3 2 2" xfId="45631" xr:uid="{C0412E21-AD11-4711-83A1-08DE42306D79}"/>
    <cellStyle name="Normal 13 2 3 3" xfId="35381" xr:uid="{F242E4B5-9922-4358-9A9F-4DEF0A46C67C}"/>
    <cellStyle name="Normal 13 2 4" xfId="10846" xr:uid="{D67EC2F0-EBB8-458C-B828-A246F6421701}"/>
    <cellStyle name="Normal 13 2 4 2" xfId="21226" xr:uid="{BAAD8059-F4B8-4D0A-AF34-CC167C036129}"/>
    <cellStyle name="Normal 13 2 4 2 2" xfId="48464" xr:uid="{8C28620F-8B50-41BD-AAD5-540D0AC4908B}"/>
    <cellStyle name="Normal 13 2 4 3" xfId="38214" xr:uid="{54AA38EE-1E94-4749-BDD5-BD24A8EDE38B}"/>
    <cellStyle name="Normal 13 2 5" xfId="25110" xr:uid="{4698AA3E-44EA-4D16-AE1F-793F6F668C16}"/>
    <cellStyle name="Normal 13 2 5 2" xfId="52132" xr:uid="{B70B8C95-6673-429B-BC7C-5D9B30DB0BCC}"/>
    <cellStyle name="Normal 13 2 6" xfId="13380" xr:uid="{0EA041EA-F07C-4F9B-8B2E-2E9A835CE522}"/>
    <cellStyle name="Normal 13 2 6 2" xfId="40618" xr:uid="{D4530C55-1F13-4304-8366-8591B277C73B}"/>
    <cellStyle name="Normal 13 2 7" xfId="31002" xr:uid="{CCF3BCA0-841B-4D3B-B793-92201042D31A}"/>
    <cellStyle name="Normal 13 3" xfId="5071" xr:uid="{6831874E-6290-4A43-8DF3-1156DABF1AB4}"/>
    <cellStyle name="Normal 13 3 2" xfId="23921" xr:uid="{208A2527-19C7-4517-98DA-BAD96394871F}"/>
    <cellStyle name="Normal 13 3 2 2" xfId="51048" xr:uid="{5FE41F9E-AC49-4667-A861-11781B4F663F}"/>
    <cellStyle name="Normal 13 3 3" xfId="14367" xr:uid="{2F8DE185-3021-42C1-A6D2-024408143666}"/>
    <cellStyle name="Normal 13 3 3 2" xfId="41605" xr:uid="{4D54D5CB-3E3A-4E55-949D-680E257A5389}"/>
    <cellStyle name="Normal 13 3 4" xfId="32634" xr:uid="{B5588443-C44A-4B35-9D72-E4C6F3924376}"/>
    <cellStyle name="Normal 13 4" xfId="6820" xr:uid="{352C8A8D-C862-4DC0-AAC6-4CAE62A12D26}"/>
    <cellStyle name="Normal 13 4 2" xfId="24784" xr:uid="{165F72EA-4675-4888-96AA-671F27D44D23}"/>
    <cellStyle name="Normal 13 4 2 2" xfId="51834" xr:uid="{762D8DFB-ACBA-4279-86B6-37E00832A7AB}"/>
    <cellStyle name="Normal 13 4 3" xfId="17200" xr:uid="{8E4895E2-CE5A-4D6F-A0D6-FA8BAEB5D567}"/>
    <cellStyle name="Normal 13 4 3 2" xfId="44438" xr:uid="{6A9B3209-E4ED-4336-94F7-62A7B0D3A973}"/>
    <cellStyle name="Normal 13 4 4" xfId="34188" xr:uid="{8BA468DE-2D64-4583-BF40-4C25A9A52A61}"/>
    <cellStyle name="Normal 13 5" xfId="9653" xr:uid="{3BE9E14A-BB0D-430F-AD6D-BE696160126D}"/>
    <cellStyle name="Normal 13 5 2" xfId="20033" xr:uid="{89F0DE7A-591A-4625-9054-900110C12876}"/>
    <cellStyle name="Normal 13 5 2 2" xfId="47271" xr:uid="{6FD77BFD-30A2-463A-9610-6ACDA9244AF4}"/>
    <cellStyle name="Normal 13 5 3" xfId="37021" xr:uid="{F5A87D53-73FD-4C27-9D09-7B72CF0EB594}"/>
    <cellStyle name="Normal 13 6" xfId="24677" xr:uid="{7EAE4642-4B2F-4E30-8681-5A4376DE1F53}"/>
    <cellStyle name="Normal 13 6 2" xfId="51738" xr:uid="{275BAC9A-A54F-4208-AA51-96E5BEA1798E}"/>
    <cellStyle name="Normal 13 7" xfId="12688" xr:uid="{44B309A7-2542-4DEF-B623-E5EA79B2B594}"/>
    <cellStyle name="Normal 13 7 2" xfId="39926" xr:uid="{12846BD0-0B01-4F34-9FCE-A562FB4BF745}"/>
    <cellStyle name="Normal 13 8" xfId="29809" xr:uid="{92CD0F5C-19BF-4AEF-B9BA-33C406BF2AD7}"/>
    <cellStyle name="Normal 14" xfId="735" xr:uid="{D6EBEB1C-28B8-48E7-9EE4-0B638133DD92}"/>
    <cellStyle name="Normal 14 2" xfId="5072" xr:uid="{60841A32-DA21-4A4E-9E4F-C560AE028EC5}"/>
    <cellStyle name="Normal 14 2 2" xfId="24512" xr:uid="{916148ED-7C8A-457E-A896-3600D5536E02}"/>
    <cellStyle name="Normal 14 2 2 2" xfId="51584" xr:uid="{0EA898DC-0F1D-41C9-A6EB-4F8E2437ACAB}"/>
    <cellStyle name="Normal 14 2 3" xfId="27576" xr:uid="{85E0CF28-1444-4E58-B546-7AF3756A6606}"/>
    <cellStyle name="Normal 14 2 3 2" xfId="54079" xr:uid="{D2606531-5A26-48C0-B625-B0BCF93EC6A4}"/>
    <cellStyle name="Normal 14 2 4" xfId="14368" xr:uid="{37B50989-4137-4307-81C4-BF6C22C2450A}"/>
    <cellStyle name="Normal 14 2 4 2" xfId="41606" xr:uid="{3FD37D84-744D-48D2-A34C-09B5C86629CF}"/>
    <cellStyle name="Normal 14 2 5" xfId="32635" xr:uid="{3A680EBB-2865-4C71-88F3-322DE2A05224}"/>
    <cellStyle name="Normal 14 3" xfId="6821" xr:uid="{B92214C0-E876-4A79-8B5D-22F02660E48A}"/>
    <cellStyle name="Normal 14 3 2" xfId="26310" xr:uid="{E09E2BD2-8B57-4E8B-B7B8-318F6C8A2457}"/>
    <cellStyle name="Normal 14 3 2 2" xfId="53103" xr:uid="{7B969D7E-666E-4F6A-A49D-129797A7EA40}"/>
    <cellStyle name="Normal 14 3 3" xfId="17201" xr:uid="{B28832CF-C292-4BA1-9717-A8AC16A2AB7D}"/>
    <cellStyle name="Normal 14 3 3 2" xfId="44439" xr:uid="{F08D523B-9E63-4F82-8D71-7F35E4FA288A}"/>
    <cellStyle name="Normal 14 3 4" xfId="34189" xr:uid="{96D924F7-4967-4D1E-AC7B-DF5038F00A3E}"/>
    <cellStyle name="Normal 14 4" xfId="9654" xr:uid="{DE04E414-6552-4F67-ABE2-C4376E609029}"/>
    <cellStyle name="Normal 14 4 2" xfId="20034" xr:uid="{325A09C6-76B0-4305-83FC-6944ACD170C2}"/>
    <cellStyle name="Normal 14 4 2 2" xfId="47272" xr:uid="{15F0FA30-2692-42A8-B2FC-33A694179F11}"/>
    <cellStyle name="Normal 14 4 3" xfId="37022" xr:uid="{8FCAF7AB-4E9A-4039-BABA-44F1458CB36F}"/>
    <cellStyle name="Normal 14 5" xfId="24494" xr:uid="{498B86E0-0368-4D4A-84C5-3745A0AB11F2}"/>
    <cellStyle name="Normal 14 5 2" xfId="51566" xr:uid="{16E46A33-0392-49A5-BCD5-675DBA3A077C}"/>
    <cellStyle name="Normal 14 6" xfId="13386" xr:uid="{AFFB7842-DF6F-4F6F-9DC4-2B4023258BA7}"/>
    <cellStyle name="Normal 14 6 2" xfId="40624" xr:uid="{547ECF75-15EB-4804-A39C-7BDAECC57A02}"/>
    <cellStyle name="Normal 14 7" xfId="29810" xr:uid="{5207B33E-B1C7-4A0F-AD51-BD5A8EDA7E4E}"/>
    <cellStyle name="Normal 15" xfId="2479" xr:uid="{48D7E841-DD0D-4AD4-8E5A-BC22BE93DFEB}"/>
    <cellStyle name="Normal 15 2" xfId="23129" xr:uid="{E3F04DDA-B68C-4D61-B5D5-41CCB97D7960}"/>
    <cellStyle name="Normal 15 3" xfId="25268" xr:uid="{482FD31E-23CA-42F9-9FDD-907D2D555DC1}"/>
    <cellStyle name="Normal 15 3 2" xfId="52279" xr:uid="{68F7EFEF-F723-4C84-B32E-5DE399990530}"/>
    <cellStyle name="Normal 16" xfId="2478" xr:uid="{CD73E867-4A9F-4E13-8743-6011B62B6049}"/>
    <cellStyle name="Normal 16 2" xfId="5759" xr:uid="{B5E0CB99-B44C-4A18-A41B-AB4B13E9A0D2}"/>
    <cellStyle name="Normal 16 2 2" xfId="28353" xr:uid="{884A4AA7-E483-4E36-9318-ED03026CB1AC}"/>
    <cellStyle name="Normal 16 2 2 2" xfId="54698" xr:uid="{B233830E-F6E1-45FB-B1C6-E86F2362F88C}"/>
    <cellStyle name="Normal 16 2 3" xfId="15133" xr:uid="{08C3157A-F85C-45A9-BBC3-92F6C9FA2BB7}"/>
    <cellStyle name="Normal 16 2 3 2" xfId="42371" xr:uid="{0B728C83-BA85-4B1C-BF2E-5C5742156173}"/>
    <cellStyle name="Normal 16 2 4" xfId="33127" xr:uid="{04C0F6B6-49CE-4664-B5B4-42852BD1802D}"/>
    <cellStyle name="Normal 16 3" xfId="7586" xr:uid="{5D809881-E8E8-4057-AC7A-9F34E877E5D4}"/>
    <cellStyle name="Normal 16 3 2" xfId="17966" xr:uid="{234EB424-B42A-4500-B934-AD9F4B624F79}"/>
    <cellStyle name="Normal 16 3 2 2" xfId="45204" xr:uid="{5380CCFA-7003-4AD1-B621-C67F16C6A9A1}"/>
    <cellStyle name="Normal 16 3 3" xfId="34954" xr:uid="{F532F9D7-F024-4ED4-BCA6-2500A22E6DD7}"/>
    <cellStyle name="Normal 16 4" xfId="10419" xr:uid="{DF5B29C9-FB6A-4C35-97B7-8D0B9A661C3A}"/>
    <cellStyle name="Normal 16 4 2" xfId="20799" xr:uid="{7CA19D23-4179-48A0-9721-8FE002DAA19F}"/>
    <cellStyle name="Normal 16 4 2 2" xfId="48037" xr:uid="{CB892483-02C0-4088-862C-C4B4A64564D1}"/>
    <cellStyle name="Normal 16 4 3" xfId="37787" xr:uid="{733040C0-F92C-4965-80E8-AC5439F286C4}"/>
    <cellStyle name="Normal 16 5" xfId="25215" xr:uid="{2EEE694B-E476-43EE-9AD4-6DD94ED96564}"/>
    <cellStyle name="Normal 16 5 2" xfId="52231" xr:uid="{DB63FE2F-6064-4C08-87D8-A8C6D8F6DF0F}"/>
    <cellStyle name="Normal 16 6" xfId="12846" xr:uid="{96F0D98B-C678-45F1-8545-D6A706FC15CB}"/>
    <cellStyle name="Normal 16 6 2" xfId="40084" xr:uid="{11BAFEEF-9A38-4C4F-82A0-32A024D5DD9C}"/>
    <cellStyle name="Normal 16 7" xfId="30575" xr:uid="{979CC633-41E6-4C14-A774-58815D78A52C}"/>
    <cellStyle name="Normal 17" xfId="4879" xr:uid="{3D77FC39-86F6-44D7-9F46-87E2E4A80002}"/>
    <cellStyle name="Normal 17 2" xfId="26298" xr:uid="{D5BEF128-D5EE-4F52-ACFC-9676690ACDA5}"/>
    <cellStyle name="Normal 17 2 2" xfId="53092" xr:uid="{C56222B8-8269-4F91-B9FD-5136DDB51BA0}"/>
    <cellStyle name="Normal 17 3" xfId="14167" xr:uid="{5C0EC738-0CFB-41C1-B6CE-03FA5986926A}"/>
    <cellStyle name="Normal 17 3 2" xfId="41405" xr:uid="{C788F8C4-E16F-43E3-ABB4-0F27895D44C8}"/>
    <cellStyle name="Normal 17 4" xfId="32443" xr:uid="{62B839AF-8D57-4A93-910C-E9DC72489058}"/>
    <cellStyle name="Normal 18" xfId="6620" xr:uid="{9EF4D726-4FD0-4C54-812E-18EC3C5F4249}"/>
    <cellStyle name="Normal 18 2" xfId="17000" xr:uid="{704011D2-D9A8-4CA5-9471-6AA972505AE3}"/>
    <cellStyle name="Normal 18 2 2" xfId="44238" xr:uid="{6472CF35-0808-4B2A-93C2-912E9A698158}"/>
    <cellStyle name="Normal 18 3" xfId="33988" xr:uid="{6FE396ED-4C87-431C-AC22-75E970DD1089}"/>
    <cellStyle name="Normal 19" xfId="9453" xr:uid="{5C8FE032-60A7-4600-B90F-8645831B4F55}"/>
    <cellStyle name="Normal 19 2" xfId="19833" xr:uid="{80B4F014-7AC9-40C8-84CC-2BEDBF4581ED}"/>
    <cellStyle name="Normal 19 2 2" xfId="47071" xr:uid="{102169A9-5126-4D71-BE61-85B0F7470E22}"/>
    <cellStyle name="Normal 19 3" xfId="36821" xr:uid="{41AFE6FA-E7BE-4FED-A2B6-BD6A9F73F0BC}"/>
    <cellStyle name="Normal 2" xfId="2" xr:uid="{FE253B43-C9BD-4B8A-8A99-80CC1A0E4E06}"/>
    <cellStyle name="Normal 2 10" xfId="736" xr:uid="{A113BA23-8CBE-46B9-8E65-0367B63FCC24}"/>
    <cellStyle name="Normal 2 10 10" xfId="9655" xr:uid="{2AEC19F6-7E46-461A-B5E7-5CAAF497C544}"/>
    <cellStyle name="Normal 2 10 10 2" xfId="20035" xr:uid="{A86B210B-CC38-487E-B9ED-A87F12BF00B7}"/>
    <cellStyle name="Normal 2 10 10 2 2" xfId="47273" xr:uid="{098359D8-320A-4FF8-9B5D-6FC993BA12D1}"/>
    <cellStyle name="Normal 2 10 10 3" xfId="37023" xr:uid="{78FF7714-54AD-4E4B-B698-0BAF3D832945}"/>
    <cellStyle name="Normal 2 10 11" xfId="24343" xr:uid="{31DFED4D-82B0-4EA9-8ABD-654C68D8E071}"/>
    <cellStyle name="Normal 2 10 11 2" xfId="51434" xr:uid="{EA6D8E91-F37E-4DCC-9B0A-375F99C30A40}"/>
    <cellStyle name="Normal 2 10 12" xfId="12580" xr:uid="{D6C7AB17-9136-4D2C-AAAE-707F34CBB2BD}"/>
    <cellStyle name="Normal 2 10 12 2" xfId="39818" xr:uid="{B7B917D2-0F23-4637-9190-764B2547AE13}"/>
    <cellStyle name="Normal 2 10 13" xfId="29811" xr:uid="{F1E7B694-1971-477B-87A5-863C796E114C}"/>
    <cellStyle name="Normal 2 10 2" xfId="737" xr:uid="{B46345E6-CA0B-4077-9A65-46D898BB2CFD}"/>
    <cellStyle name="Normal 2 10 2 10" xfId="12738" xr:uid="{AF27B1EC-7833-43D2-8BA3-B17278F58229}"/>
    <cellStyle name="Normal 2 10 2 10 2" xfId="39976" xr:uid="{DE3A9828-B043-4451-87B2-70AC32BF21EA}"/>
    <cellStyle name="Normal 2 10 2 11" xfId="29812" xr:uid="{E5B5B47C-8788-47BD-B678-14104E34BDDE}"/>
    <cellStyle name="Normal 2 10 2 2" xfId="738" xr:uid="{1254D9E2-78CE-4FDF-ADC5-648F342D112D}"/>
    <cellStyle name="Normal 2 10 2 2 2" xfId="5075" xr:uid="{1DF880FC-7765-4235-A017-9CB4DF3E0B90}"/>
    <cellStyle name="Normal 2 10 2 2 2 2" xfId="25061" xr:uid="{24713A38-A911-4CC2-9C71-3AFCFFB23EF4}"/>
    <cellStyle name="Normal 2 10 2 2 2 2 2" xfId="52085" xr:uid="{787E1DA6-98D6-4228-B772-84632BE7E823}"/>
    <cellStyle name="Normal 2 10 2 2 2 3" xfId="27804" xr:uid="{D7EB861F-5A3B-446D-A0AB-A942737E74FB}"/>
    <cellStyle name="Normal 2 10 2 2 2 3 2" xfId="54266" xr:uid="{1BF48679-3F52-45A0-A26F-5ECE446B937D}"/>
    <cellStyle name="Normal 2 10 2 2 2 4" xfId="14371" xr:uid="{B07BB3F6-97B8-475C-88D0-68E6A49FBDD9}"/>
    <cellStyle name="Normal 2 10 2 2 2 4 2" xfId="41609" xr:uid="{702748FE-D5DA-459C-AF8C-ACAD11E54AE8}"/>
    <cellStyle name="Normal 2 10 2 2 2 5" xfId="32638" xr:uid="{B60C06EF-758B-498C-978D-66B1EB3EB128}"/>
    <cellStyle name="Normal 2 10 2 2 3" xfId="6824" xr:uid="{A2C6CA32-4DBF-4C1D-89FA-1FB4D5C11B46}"/>
    <cellStyle name="Normal 2 10 2 2 3 2" xfId="27603" xr:uid="{C7377BDE-38FA-45CC-A85C-778AB494ADAD}"/>
    <cellStyle name="Normal 2 10 2 2 3 2 2" xfId="54102" xr:uid="{BE8ABCBF-7C07-42D8-999E-E35577C5F1AC}"/>
    <cellStyle name="Normal 2 10 2 2 3 3" xfId="28348" xr:uid="{DCD7BD5A-81ED-49A5-B1F1-D2FF3CF44AC6}"/>
    <cellStyle name="Normal 2 10 2 2 3 3 2" xfId="54693" xr:uid="{4ED5BF7F-361D-4D9D-AF47-77C2ED77FA60}"/>
    <cellStyle name="Normal 2 10 2 2 3 4" xfId="17204" xr:uid="{03E4B828-03DC-4D62-AFEA-8A99E3A5EC95}"/>
    <cellStyle name="Normal 2 10 2 2 3 4 2" xfId="44442" xr:uid="{4C3530DC-9EDC-4513-B1DB-31F4BB7ACCF9}"/>
    <cellStyle name="Normal 2 10 2 2 3 5" xfId="34192" xr:uid="{34A10F5F-8A0D-4511-B990-8EDE6EA99721}"/>
    <cellStyle name="Normal 2 10 2 2 4" xfId="9657" xr:uid="{9C640B13-F780-430F-87C5-72CF853DCEC7}"/>
    <cellStyle name="Normal 2 10 2 2 4 2" xfId="29412" xr:uid="{D1AAEA5C-4EFF-410F-928C-5165C0642B10}"/>
    <cellStyle name="Normal 2 10 2 2 4 2 2" xfId="55669" xr:uid="{AD3112DB-6CEA-4807-AFF6-DCCE74A24BB4}"/>
    <cellStyle name="Normal 2 10 2 2 4 3" xfId="20037" xr:uid="{EF1E320C-FA1F-49EE-B6A7-3151D8A684BA}"/>
    <cellStyle name="Normal 2 10 2 2 4 3 2" xfId="47275" xr:uid="{5A49AF1F-B68B-4DD5-969E-C82B53571A6B}"/>
    <cellStyle name="Normal 2 10 2 2 4 4" xfId="37025" xr:uid="{D2260DBD-17C4-48AB-BE8F-9C01532B44B2}"/>
    <cellStyle name="Normal 2 10 2 2 5" xfId="24056" xr:uid="{0B6AA0D1-06FF-4DB3-A40D-374E507EB28D}"/>
    <cellStyle name="Normal 2 10 2 2 5 2" xfId="51173" xr:uid="{D4437493-7388-4F81-89A4-051FECAA508A}"/>
    <cellStyle name="Normal 2 10 2 2 6" xfId="13707" xr:uid="{71C57A7A-5430-4CD0-B3D2-9AF1375EAD7C}"/>
    <cellStyle name="Normal 2 10 2 2 6 2" xfId="40945" xr:uid="{A315D94F-1EDC-4C96-8182-0B771DBA7D9F}"/>
    <cellStyle name="Normal 2 10 2 2 7" xfId="29813" xr:uid="{34283BFE-89E9-4F54-96EC-2A408C2285EF}"/>
    <cellStyle name="Normal 2 10 2 3" xfId="2765" xr:uid="{71D34ACC-2CD9-4855-AA68-2FA3DBEC4CE0}"/>
    <cellStyle name="Normal 2 10 2 3 2" xfId="5964" xr:uid="{EF6331C8-C736-4DD0-A6AC-A8FCF7520DC3}"/>
    <cellStyle name="Normal 2 10 2 3 2 2" xfId="27691" xr:uid="{160D3BC0-F22E-4062-872C-212A0D6BB186}"/>
    <cellStyle name="Normal 2 10 2 3 2 2 2" xfId="54172" xr:uid="{18C463C4-C725-4FCF-A536-47E32EC90752}"/>
    <cellStyle name="Normal 2 10 2 3 2 3" xfId="15417" xr:uid="{D132F5B1-BE4A-4B9E-A505-78E84733F694}"/>
    <cellStyle name="Normal 2 10 2 3 2 3 2" xfId="42655" xr:uid="{39097344-7E51-4F7D-97B8-4C77D79DD189}"/>
    <cellStyle name="Normal 2 10 2 3 2 4" xfId="33332" xr:uid="{77862255-DD6B-47A9-8362-AB3CD1F4251B}"/>
    <cellStyle name="Normal 2 10 2 3 3" xfId="7870" xr:uid="{3411A6D0-BB7B-4D93-9B6B-A54F1ADFDD5C}"/>
    <cellStyle name="Normal 2 10 2 3 3 2" xfId="18250" xr:uid="{978EE2BB-3DDA-4FF4-9DB0-F3C7E69E0932}"/>
    <cellStyle name="Normal 2 10 2 3 3 2 2" xfId="45488" xr:uid="{578E6121-3CB3-482C-8D97-CD2669A0E775}"/>
    <cellStyle name="Normal 2 10 2 3 3 3" xfId="35238" xr:uid="{C2806FE4-E817-42D8-B534-B5E147411D8E}"/>
    <cellStyle name="Normal 2 10 2 3 4" xfId="10703" xr:uid="{7C116660-6E0B-463B-9C0F-EF63B30C7AB5}"/>
    <cellStyle name="Normal 2 10 2 3 4 2" xfId="21083" xr:uid="{A103472B-E81A-4C5F-AE15-12BB0B507B1B}"/>
    <cellStyle name="Normal 2 10 2 3 4 2 2" xfId="48321" xr:uid="{5E83A682-3E97-4D02-948F-752471ACEA8C}"/>
    <cellStyle name="Normal 2 10 2 3 4 3" xfId="38071" xr:uid="{EE78792A-607F-4071-A69B-B3196B2036D1}"/>
    <cellStyle name="Normal 2 10 2 3 5" xfId="23079" xr:uid="{4B33AA36-A3EA-4241-87C5-8783DA4F576A}"/>
    <cellStyle name="Normal 2 10 2 3 5 2" xfId="50284" xr:uid="{3536F4E5-5580-4C18-90EA-C011FB3C81CA}"/>
    <cellStyle name="Normal 2 10 2 3 6" xfId="13173" xr:uid="{DD15CAFE-4963-4A47-9809-6FA78FFFA791}"/>
    <cellStyle name="Normal 2 10 2 3 6 2" xfId="40411" xr:uid="{E251B3CD-CBF2-4773-9A1A-A9E10F27FFD8}"/>
    <cellStyle name="Normal 2 10 2 3 7" xfId="30859" xr:uid="{49365566-9892-4266-80B6-9C560991550A}"/>
    <cellStyle name="Normal 2 10 2 4" xfId="2473" xr:uid="{2BB4F689-DFEF-48E6-8B69-57E46442314A}"/>
    <cellStyle name="Normal 2 10 2 4 2" xfId="7581" xr:uid="{B9002758-C5A2-4512-BEB6-1A6F7C82016B}"/>
    <cellStyle name="Normal 2 10 2 4 2 2" xfId="27967" xr:uid="{A4C858AF-8D8F-4655-AF29-7A3080A2E8FD}"/>
    <cellStyle name="Normal 2 10 2 4 2 2 2" xfId="54396" xr:uid="{00C3634E-F1A2-47D0-9970-8046529CFC68}"/>
    <cellStyle name="Normal 2 10 2 4 2 3" xfId="17961" xr:uid="{BA29C6BF-719B-4F61-961E-6EE7ABC2D1B2}"/>
    <cellStyle name="Normal 2 10 2 4 2 3 2" xfId="45199" xr:uid="{AB1BEE42-101F-433D-B45F-3EA9987E2577}"/>
    <cellStyle name="Normal 2 10 2 4 2 4" xfId="34949" xr:uid="{7BA39A12-E06F-49F9-89EC-2340B8FECB6D}"/>
    <cellStyle name="Normal 2 10 2 4 3" xfId="10414" xr:uid="{185CF70B-D138-475C-81BD-FD135CC2FD4C}"/>
    <cellStyle name="Normal 2 10 2 4 3 2" xfId="20794" xr:uid="{B61EC3A9-3168-4181-AB18-D5793EBB6C61}"/>
    <cellStyle name="Normal 2 10 2 4 3 2 2" xfId="48032" xr:uid="{BDA9F192-67BE-4FD6-A48C-9E6AC47ADF25}"/>
    <cellStyle name="Normal 2 10 2 4 3 3" xfId="37782" xr:uid="{ED46D0BC-EF25-4C7E-9CD3-AAD26EBB3B03}"/>
    <cellStyle name="Normal 2 10 2 4 4" xfId="24958" xr:uid="{8B0F5EA9-B3D7-4581-AF02-52715986B636}"/>
    <cellStyle name="Normal 2 10 2 4 4 2" xfId="51994" xr:uid="{475C5DC5-FFC3-4275-8392-1EB724674FEE}"/>
    <cellStyle name="Normal 2 10 2 4 5" xfId="15128" xr:uid="{52E72DB2-6C24-4A94-B9D0-3FAC01E73E6D}"/>
    <cellStyle name="Normal 2 10 2 4 5 2" xfId="42366" xr:uid="{C22BD7E5-9065-403B-8A48-73DAE9C65FE7}"/>
    <cellStyle name="Normal 2 10 2 4 6" xfId="30570" xr:uid="{4640DB4C-E170-4E50-B722-439292438024}"/>
    <cellStyle name="Normal 2 10 2 5" xfId="3969" xr:uid="{D8B51876-3961-4AB8-8943-80BE8C8DED2B}"/>
    <cellStyle name="Normal 2 10 2 5 2" xfId="8782" xr:uid="{EF2BA8E5-9E81-4903-8640-0150E253F422}"/>
    <cellStyle name="Normal 2 10 2 5 2 2" xfId="19162" xr:uid="{6CAB1E17-8903-4EF0-ADC7-F587A56D2E07}"/>
    <cellStyle name="Normal 2 10 2 5 2 2 2" xfId="46400" xr:uid="{B506353C-DE51-4231-84FE-FAA8A35B95B6}"/>
    <cellStyle name="Normal 2 10 2 5 2 3" xfId="36150" xr:uid="{69D8C7E6-4E24-42CD-8406-378312BEC20A}"/>
    <cellStyle name="Normal 2 10 2 5 3" xfId="11615" xr:uid="{074109FB-6659-4EFD-9DBC-72BC2A220FCE}"/>
    <cellStyle name="Normal 2 10 2 5 3 2" xfId="21995" xr:uid="{E5479A5F-ADE8-4C0F-981E-C4A2E808B7AB}"/>
    <cellStyle name="Normal 2 10 2 5 3 2 2" xfId="49233" xr:uid="{40A71078-27CC-413E-82B9-B0A008D8C8A4}"/>
    <cellStyle name="Normal 2 10 2 5 3 3" xfId="38983" xr:uid="{2E83AAF9-3808-4ACF-B281-6F01CAA053DF}"/>
    <cellStyle name="Normal 2 10 2 5 4" xfId="26133" xr:uid="{C4FCB596-A8D5-48C3-BBDA-017525E53C5D}"/>
    <cellStyle name="Normal 2 10 2 5 4 2" xfId="52970" xr:uid="{9129733A-7AAD-486F-9D6B-B2019B007CD0}"/>
    <cellStyle name="Normal 2 10 2 5 5" xfId="16329" xr:uid="{5A009717-90E3-4EF2-B53F-8A7603C732EC}"/>
    <cellStyle name="Normal 2 10 2 5 5 2" xfId="43567" xr:uid="{961B2369-86F9-4A34-8262-37E2F4909B74}"/>
    <cellStyle name="Normal 2 10 2 5 6" xfId="31771" xr:uid="{E615E4D4-94F8-424D-B52C-E642406C6A14}"/>
    <cellStyle name="Normal 2 10 2 6" xfId="5074" xr:uid="{8E92399C-3B83-4C66-B306-FBA467A293C5}"/>
    <cellStyle name="Normal 2 10 2 6 2" xfId="14370" xr:uid="{C3D5611E-AC28-485F-8EB6-A1D2E8674905}"/>
    <cellStyle name="Normal 2 10 2 6 2 2" xfId="41608" xr:uid="{D37CF51C-7EE4-4BEB-8C9B-7B06FF3F7BC5}"/>
    <cellStyle name="Normal 2 10 2 6 3" xfId="32637" xr:uid="{E6A29FC5-84D3-480E-8D29-FE488E03850A}"/>
    <cellStyle name="Normal 2 10 2 7" xfId="6823" xr:uid="{D4D5AFA8-BA90-4C99-AF03-B76E5CA78DF7}"/>
    <cellStyle name="Normal 2 10 2 7 2" xfId="17203" xr:uid="{31E97E96-4D7F-4B37-9D76-5E7260EB1764}"/>
    <cellStyle name="Normal 2 10 2 7 2 2" xfId="44441" xr:uid="{0616034B-EB01-4AE0-91F4-3436E56239D3}"/>
    <cellStyle name="Normal 2 10 2 7 3" xfId="34191" xr:uid="{C824988E-7FE2-4A07-B3CA-C41758996A2B}"/>
    <cellStyle name="Normal 2 10 2 8" xfId="9656" xr:uid="{445D5C23-221E-4484-8F3D-02A70C0D1002}"/>
    <cellStyle name="Normal 2 10 2 8 2" xfId="20036" xr:uid="{49A7A2A1-B2F7-43F7-B7E5-C37F77C209DD}"/>
    <cellStyle name="Normal 2 10 2 8 2 2" xfId="47274" xr:uid="{79245AA8-D9F0-418F-B923-4DFFDCB9D2F6}"/>
    <cellStyle name="Normal 2 10 2 8 3" xfId="37024" xr:uid="{CAAB1D89-90B0-452A-B853-E70804C4B0A0}"/>
    <cellStyle name="Normal 2 10 2 9" xfId="23620" xr:uid="{6E6C2E4C-5247-4720-A37E-97A59C6A19CB}"/>
    <cellStyle name="Normal 2 10 2 9 2" xfId="50784" xr:uid="{1DA6A6C2-7D9A-49EA-92BB-01C75AEABC30}"/>
    <cellStyle name="Normal 2 10 3" xfId="739" xr:uid="{FCA80ACA-F598-4C2B-A86E-5AAE90DD95AF}"/>
    <cellStyle name="Normal 2 10 3 2" xfId="4502" xr:uid="{FBA7ED2F-820B-459F-BAE0-E25AAA4F3174}"/>
    <cellStyle name="Normal 2 10 3 2 2" xfId="9255" xr:uid="{5C72D76D-BEFA-4B12-9E80-06A35A31C143}"/>
    <cellStyle name="Normal 2 10 3 2 2 2" xfId="29248" xr:uid="{5A798537-2CB0-46F9-869B-D1C73C8CB277}"/>
    <cellStyle name="Normal 2 10 3 2 2 2 2" xfId="55505" xr:uid="{5E8F1C38-8237-4816-A06C-85837F9DD677}"/>
    <cellStyle name="Normal 2 10 3 2 2 3" xfId="19635" xr:uid="{643F3EB9-23C7-4FD2-9EFB-1815E6C1FDD7}"/>
    <cellStyle name="Normal 2 10 3 2 2 3 2" xfId="46873" xr:uid="{38807839-C6C3-413A-9581-AC5349B901E9}"/>
    <cellStyle name="Normal 2 10 3 2 2 4" xfId="36623" xr:uid="{7BFF2856-27EA-4361-9A37-1A7D722A470A}"/>
    <cellStyle name="Normal 2 10 3 2 3" xfId="12088" xr:uid="{F7C89A17-BD88-4898-BDFF-FF44FCD23C00}"/>
    <cellStyle name="Normal 2 10 3 2 3 2" xfId="22468" xr:uid="{447891EC-37C2-49DB-8AC5-802E530AC52D}"/>
    <cellStyle name="Normal 2 10 3 2 3 2 2" xfId="49706" xr:uid="{AF5AF7FC-B416-4D1B-88E8-00480F7750E9}"/>
    <cellStyle name="Normal 2 10 3 2 3 3" xfId="39456" xr:uid="{743BB6E5-9EA7-40DA-A0AE-87131EF6A10B}"/>
    <cellStyle name="Normal 2 10 3 2 4" xfId="25692" xr:uid="{FD26A3F6-4D9A-4D30-BF3A-126478A6642A}"/>
    <cellStyle name="Normal 2 10 3 2 4 2" xfId="52662" xr:uid="{122A4720-21F7-4A9E-924A-EF2682017E76}"/>
    <cellStyle name="Normal 2 10 3 2 5" xfId="16802" xr:uid="{20AF1FA4-CFEC-489A-A565-9EB265F1E76B}"/>
    <cellStyle name="Normal 2 10 3 2 5 2" xfId="44040" xr:uid="{E41BE1C7-31A8-48EB-A962-2A4A630BA4B4}"/>
    <cellStyle name="Normal 2 10 3 2 6" xfId="32244" xr:uid="{E97AF5BE-0A36-4C14-B8D6-D232E40C83F0}"/>
    <cellStyle name="Normal 2 10 3 3" xfId="5076" xr:uid="{74FC89DF-1334-4ECC-8816-05E97019109F}"/>
    <cellStyle name="Normal 2 10 3 3 2" xfId="24541" xr:uid="{C6DEF65A-2B54-4C7C-8719-D4DB86BE85E1}"/>
    <cellStyle name="Normal 2 10 3 3 2 2" xfId="51611" xr:uid="{A69480F8-E8CD-4EE2-9698-BD51294EE4F9}"/>
    <cellStyle name="Normal 2 10 3 3 3" xfId="26567" xr:uid="{1E2480A7-D904-4038-93C5-BE67AB44FC3E}"/>
    <cellStyle name="Normal 2 10 3 3 3 2" xfId="53294" xr:uid="{6E7ED1AA-E434-4A65-A52A-140A7FEB0787}"/>
    <cellStyle name="Normal 2 10 3 3 4" xfId="14372" xr:uid="{003409EE-5783-48AC-9A9F-42AB44A66C2F}"/>
    <cellStyle name="Normal 2 10 3 3 4 2" xfId="41610" xr:uid="{5E93BF48-B9C6-4581-B249-F63B4850D606}"/>
    <cellStyle name="Normal 2 10 3 3 5" xfId="32639" xr:uid="{9851E2A6-567A-4E94-A57A-2545B0B79431}"/>
    <cellStyle name="Normal 2 10 3 4" xfId="6825" xr:uid="{67E1E0BF-98C3-4CF2-B379-FEB06F4712C5}"/>
    <cellStyle name="Normal 2 10 3 4 2" xfId="24421" xr:uid="{5A2E976D-D0FA-4D16-88F4-E6DD20FE0911}"/>
    <cellStyle name="Normal 2 10 3 4 2 2" xfId="51506" xr:uid="{EBCD4B52-0F9B-4162-8320-9F2D3B26EC7D}"/>
    <cellStyle name="Normal 2 10 3 4 3" xfId="25899" xr:uid="{BE932687-D2AC-4CF9-B958-22CE8026E764}"/>
    <cellStyle name="Normal 2 10 3 4 3 2" xfId="52800" xr:uid="{8961CE70-E767-49FF-B78E-3BBA2BECF0D3}"/>
    <cellStyle name="Normal 2 10 3 4 4" xfId="17205" xr:uid="{87C8ED6A-D390-484B-AE89-F06EEFE2BF39}"/>
    <cellStyle name="Normal 2 10 3 4 4 2" xfId="44443" xr:uid="{1BA39013-A5B1-4EFD-95E2-C6B3C25A1B0A}"/>
    <cellStyle name="Normal 2 10 3 4 5" xfId="34193" xr:uid="{BED8A8A5-371A-4EEE-AF5E-8C366E61F68D}"/>
    <cellStyle name="Normal 2 10 3 5" xfId="9658" xr:uid="{2816BF3B-91C0-4EA5-BBC6-4F173F321A30}"/>
    <cellStyle name="Normal 2 10 3 5 2" xfId="29413" xr:uid="{F1AE481A-57A9-4BF6-BC46-936123B383ED}"/>
    <cellStyle name="Normal 2 10 3 5 2 2" xfId="55670" xr:uid="{A17C95A7-E0DF-419E-A85A-D76D4D5C6A38}"/>
    <cellStyle name="Normal 2 10 3 5 3" xfId="20038" xr:uid="{80643F29-6AC9-452E-AF32-F8294859C531}"/>
    <cellStyle name="Normal 2 10 3 5 3 2" xfId="47276" xr:uid="{D993F813-7D2B-4E7D-B36D-575966AE7654}"/>
    <cellStyle name="Normal 2 10 3 5 4" xfId="37026" xr:uid="{521337AA-6951-421A-9550-05E77EB3E789}"/>
    <cellStyle name="Normal 2 10 3 6" xfId="23915" xr:uid="{500A80B6-DA48-49EC-93A5-D13F5FF0579E}"/>
    <cellStyle name="Normal 2 10 3 6 2" xfId="51042" xr:uid="{3703E605-A1F0-4721-85C7-D8670522D1A0}"/>
    <cellStyle name="Normal 2 10 3 7" xfId="13708" xr:uid="{A8E526B0-A9A6-43E8-BC64-FEA2B013EEC0}"/>
    <cellStyle name="Normal 2 10 3 7 2" xfId="40946" xr:uid="{55DF3607-038D-437E-8C4A-C1BFAFAA2A88}"/>
    <cellStyle name="Normal 2 10 3 8" xfId="29814" xr:uid="{D2A969C1-C586-4202-A7F8-2A1667CFD771}"/>
    <cellStyle name="Normal 2 10 4" xfId="740" xr:uid="{6DC7FC36-433D-4BDF-B22C-F283A739F618}"/>
    <cellStyle name="Normal 2 10 4 2" xfId="5077" xr:uid="{C635EA1F-7AC0-4A86-AA70-D5D6D331758B}"/>
    <cellStyle name="Normal 2 10 4 2 2" xfId="25712" xr:uid="{E487EBCC-0439-4EDD-B47D-7DD9150AAC7E}"/>
    <cellStyle name="Normal 2 10 4 2 2 2" xfId="52677" xr:uid="{C284369A-D927-4C1A-9096-0E5BA2BB07C6}"/>
    <cellStyle name="Normal 2 10 4 2 3" xfId="27957" xr:uid="{DA6C48DF-64A3-4EF6-B2DF-71F16EC74DA7}"/>
    <cellStyle name="Normal 2 10 4 2 3 2" xfId="54387" xr:uid="{1CFF07EB-A380-48B8-BF46-A080B987A1CB}"/>
    <cellStyle name="Normal 2 10 4 2 4" xfId="14373" xr:uid="{6096F146-CD23-459B-9EAC-EA5A8AC25C75}"/>
    <cellStyle name="Normal 2 10 4 2 4 2" xfId="41611" xr:uid="{32966093-25C0-4B5B-885A-99E81BEC95E5}"/>
    <cellStyle name="Normal 2 10 4 2 5" xfId="32640" xr:uid="{DEF269D3-4A36-4181-B32D-0A681F3CBB3A}"/>
    <cellStyle name="Normal 2 10 4 3" xfId="6826" xr:uid="{575768C9-EF68-443F-8EA9-0CFEE95C68C6}"/>
    <cellStyle name="Normal 2 10 4 3 2" xfId="26706" xr:uid="{AD5FBC5D-BFCB-44A6-8F01-96705728AE4E}"/>
    <cellStyle name="Normal 2 10 4 3 2 2" xfId="53404" xr:uid="{83D6BFD6-DE23-46FB-B412-80AAD15379BE}"/>
    <cellStyle name="Normal 2 10 4 3 3" xfId="17206" xr:uid="{EEBA892C-9D9D-48D9-8729-AC83E7632426}"/>
    <cellStyle name="Normal 2 10 4 3 3 2" xfId="44444" xr:uid="{CB7CDEA7-4076-455C-99A9-AB1B7A9F7AF7}"/>
    <cellStyle name="Normal 2 10 4 3 4" xfId="34194" xr:uid="{429C55CC-242D-4054-90DF-F45CFF8E951D}"/>
    <cellStyle name="Normal 2 10 4 4" xfId="9659" xr:uid="{EBAFB369-458B-4D3A-962D-1105D97461A4}"/>
    <cellStyle name="Normal 2 10 4 4 2" xfId="20039" xr:uid="{BD0D0438-5E7E-44AC-9EB6-C465C26C7646}"/>
    <cellStyle name="Normal 2 10 4 4 2 2" xfId="47277" xr:uid="{061F54DA-425A-4844-AB68-E02D5A73237B}"/>
    <cellStyle name="Normal 2 10 4 4 3" xfId="37027" xr:uid="{AA35E8CD-46A5-4814-BC55-3E4FA26477F5}"/>
    <cellStyle name="Normal 2 10 4 5" xfId="24359" xr:uid="{D02D9671-4EE7-4ECF-B783-35CAFAB8A3CB}"/>
    <cellStyle name="Normal 2 10 4 5 2" xfId="51447" xr:uid="{25E112BD-25E5-48BD-BF76-B66140583F93}"/>
    <cellStyle name="Normal 2 10 4 6" xfId="13436" xr:uid="{E74C9639-D38D-4CCF-A519-8E151ABD7DB4}"/>
    <cellStyle name="Normal 2 10 4 6 2" xfId="40674" xr:uid="{A430EF7A-E2B9-4412-8DF5-AF0FBBB7EBED}"/>
    <cellStyle name="Normal 2 10 4 7" xfId="29815" xr:uid="{CC93BDC1-AEF1-485B-8463-0C5B286AB060}"/>
    <cellStyle name="Normal 2 10 5" xfId="2556" xr:uid="{D264A82A-86D9-4BE2-B393-292AA75A06BF}"/>
    <cellStyle name="Normal 2 10 5 2" xfId="5817" xr:uid="{74C0ADB4-DD9B-4C63-9ED1-42E4E64B6421}"/>
    <cellStyle name="Normal 2 10 5 2 2" xfId="28525" xr:uid="{8D257C62-7A32-42D8-A13E-DFB89487962C}"/>
    <cellStyle name="Normal 2 10 5 2 2 2" xfId="54832" xr:uid="{05C174F2-E9D8-40D3-93AA-B9CA51F7F31C}"/>
    <cellStyle name="Normal 2 10 5 2 3" xfId="15209" xr:uid="{EB219321-56CC-46F3-A88A-1709C6053810}"/>
    <cellStyle name="Normal 2 10 5 2 3 2" xfId="42447" xr:uid="{DA16B54F-D572-4409-9039-07913A2942D4}"/>
    <cellStyle name="Normal 2 10 5 2 4" xfId="33185" xr:uid="{6B22A744-EB81-4615-9417-21FF3A8D30A7}"/>
    <cellStyle name="Normal 2 10 5 3" xfId="7662" xr:uid="{BA9BFB8F-4892-4DC9-8A12-EE7887CBC2ED}"/>
    <cellStyle name="Normal 2 10 5 3 2" xfId="18042" xr:uid="{FA6E6FD2-814B-4E94-A815-E40415668D5D}"/>
    <cellStyle name="Normal 2 10 5 3 2 2" xfId="45280" xr:uid="{9620599D-FF0A-48CE-8CCF-F3AC921D1F65}"/>
    <cellStyle name="Normal 2 10 5 3 3" xfId="35030" xr:uid="{C836D69B-135A-4A9C-A984-66CD0628001C}"/>
    <cellStyle name="Normal 2 10 5 4" xfId="10495" xr:uid="{17C0075B-0BA4-4042-A821-1F563F91B787}"/>
    <cellStyle name="Normal 2 10 5 4 2" xfId="20875" xr:uid="{64F6B127-CBFB-4019-8877-26A8C0376095}"/>
    <cellStyle name="Normal 2 10 5 4 2 2" xfId="48113" xr:uid="{2AB9ABE0-AC4C-47DB-8043-DA1DC4E729E4}"/>
    <cellStyle name="Normal 2 10 5 4 3" xfId="37863" xr:uid="{6570837D-D482-4C46-B0C5-CA8B4A746B7A}"/>
    <cellStyle name="Normal 2 10 5 5" xfId="23055" xr:uid="{66525DD9-131B-48F8-A47D-59D557CD7AE3}"/>
    <cellStyle name="Normal 2 10 5 5 2" xfId="50262" xr:uid="{EE90308E-B44F-44A4-A90D-CEEF4FEB1683}"/>
    <cellStyle name="Normal 2 10 5 6" xfId="12925" xr:uid="{E1A0DE72-E990-4B50-8D5E-F8676E546736}"/>
    <cellStyle name="Normal 2 10 5 6 2" xfId="40163" xr:uid="{D9BD452D-566B-4B33-9A41-77B524AA35C2}"/>
    <cellStyle name="Normal 2 10 5 7" xfId="30651" xr:uid="{FD58538D-DC88-4D7D-92C8-11CC50320CBD}"/>
    <cellStyle name="Normal 2 10 6" xfId="2365" xr:uid="{802435D0-0E13-4D12-8A6F-8EB000C66DCA}"/>
    <cellStyle name="Normal 2 10 6 2" xfId="7473" xr:uid="{2444659E-6B32-4CAB-8BB7-A7F75692A31B}"/>
    <cellStyle name="Normal 2 10 6 2 2" xfId="28382" xr:uid="{F85C00B8-3EEC-4F83-A7C9-2E6978EB360A}"/>
    <cellStyle name="Normal 2 10 6 2 2 2" xfId="54723" xr:uid="{DA45FA86-E21A-4A73-A6EA-A990A0DDBCCB}"/>
    <cellStyle name="Normal 2 10 6 2 3" xfId="17853" xr:uid="{7A223BAE-89D6-4F8A-A32A-A3AE5FEB2539}"/>
    <cellStyle name="Normal 2 10 6 2 3 2" xfId="45091" xr:uid="{5EE5456F-2FDE-42C8-9ACF-7FC694B8C721}"/>
    <cellStyle name="Normal 2 10 6 2 4" xfId="34841" xr:uid="{6B98DCE0-9264-49DC-B9EB-7CC707B82A7B}"/>
    <cellStyle name="Normal 2 10 6 3" xfId="10306" xr:uid="{58BFA86F-5D24-47C0-8A39-419901A379AE}"/>
    <cellStyle name="Normal 2 10 6 3 2" xfId="20686" xr:uid="{CF905BE5-7EC1-4621-BF7B-7E7D6777E4C3}"/>
    <cellStyle name="Normal 2 10 6 3 2 2" xfId="47924" xr:uid="{176CDCCD-BC87-4BDC-B3A6-331261CDA985}"/>
    <cellStyle name="Normal 2 10 6 3 3" xfId="37674" xr:uid="{8197A20E-D29E-40B8-8F63-5FFE3102A82F}"/>
    <cellStyle name="Normal 2 10 6 4" xfId="24116" xr:uid="{D36541C1-A6EA-4BED-98FB-DCAD72447DF0}"/>
    <cellStyle name="Normal 2 10 6 4 2" xfId="51226" xr:uid="{CE0352DB-8B24-4764-80D9-4424C5F63AF4}"/>
    <cellStyle name="Normal 2 10 6 5" xfId="15020" xr:uid="{D13A8D26-5CA1-4652-901D-B4B09838293F}"/>
    <cellStyle name="Normal 2 10 6 5 2" xfId="42258" xr:uid="{93308FF5-4CE2-40DF-8828-3E9865BE3038}"/>
    <cellStyle name="Normal 2 10 6 6" xfId="30462" xr:uid="{20FC6166-6F14-4BB9-B2E3-FDDFEBDE9C83}"/>
    <cellStyle name="Normal 2 10 7" xfId="3839" xr:uid="{A6CB43B7-5852-44FC-BC0A-6B03EAB912F4}"/>
    <cellStyle name="Normal 2 10 7 2" xfId="8659" xr:uid="{26E9CC1D-6D2E-4950-9DA0-2F453775825D}"/>
    <cellStyle name="Normal 2 10 7 2 2" xfId="19039" xr:uid="{97004161-E6A0-46F8-8728-406F95C6C310}"/>
    <cellStyle name="Normal 2 10 7 2 2 2" xfId="46277" xr:uid="{E1F0A676-1A37-4BCA-BB79-3561E7280C65}"/>
    <cellStyle name="Normal 2 10 7 2 3" xfId="36027" xr:uid="{C605C25D-9612-4589-B75F-944737729D3D}"/>
    <cellStyle name="Normal 2 10 7 3" xfId="11492" xr:uid="{6DE03FF4-1A58-4A50-A803-E6AE43527BB3}"/>
    <cellStyle name="Normal 2 10 7 3 2" xfId="21872" xr:uid="{832CF141-412F-4034-94BE-3D13913050F4}"/>
    <cellStyle name="Normal 2 10 7 3 2 2" xfId="49110" xr:uid="{1E837DED-9872-41ED-893E-15D2892212FD}"/>
    <cellStyle name="Normal 2 10 7 3 3" xfId="38860" xr:uid="{AEF22346-2ED8-4A00-8480-31827D7B54ED}"/>
    <cellStyle name="Normal 2 10 7 4" xfId="26577" xr:uid="{7F13BCC8-4149-4770-9BED-75547039092D}"/>
    <cellStyle name="Normal 2 10 7 4 2" xfId="53302" xr:uid="{2599BE42-FE9B-449F-97BA-1747A8472100}"/>
    <cellStyle name="Normal 2 10 7 5" xfId="16206" xr:uid="{8951F70A-8254-46AB-9ABD-EF6161DFA75C}"/>
    <cellStyle name="Normal 2 10 7 5 2" xfId="43444" xr:uid="{6D77C106-2B74-4C7F-883F-22F7EB1C6B51}"/>
    <cellStyle name="Normal 2 10 7 6" xfId="31648" xr:uid="{22FD8BA2-22DF-4D5F-966D-99FB7C10023B}"/>
    <cellStyle name="Normal 2 10 8" xfId="5073" xr:uid="{13ABD01B-8D38-44E0-A5F2-86BA6FC33483}"/>
    <cellStyle name="Normal 2 10 8 2" xfId="14369" xr:uid="{1257A481-163C-4538-B1D4-D10072EF01A3}"/>
    <cellStyle name="Normal 2 10 8 2 2" xfId="41607" xr:uid="{A8D8C721-E596-43EB-8F77-CF8D9F045D3B}"/>
    <cellStyle name="Normal 2 10 8 3" xfId="32636" xr:uid="{03F522F8-7FB5-4FDA-8B42-ACBEC37951DB}"/>
    <cellStyle name="Normal 2 10 9" xfId="6822" xr:uid="{A4689714-8A22-4AAE-B95E-B0F641BFD94D}"/>
    <cellStyle name="Normal 2 10 9 2" xfId="17202" xr:uid="{4265C7EE-A263-49E2-81D9-875841B2518F}"/>
    <cellStyle name="Normal 2 10 9 2 2" xfId="44440" xr:uid="{64AC3E00-B914-421D-B9A8-202057089D89}"/>
    <cellStyle name="Normal 2 10 9 3" xfId="34190" xr:uid="{7A59E983-F984-4E33-B425-E8F3EE5C3182}"/>
    <cellStyle name="Normal 2 11" xfId="741" xr:uid="{67894F97-C8B7-493A-AF58-F8FF9A5ADF70}"/>
    <cellStyle name="Normal 2 11 10" xfId="9660" xr:uid="{1627EB95-5520-48E5-87B1-827A65D4C201}"/>
    <cellStyle name="Normal 2 11 10 2" xfId="20040" xr:uid="{8787380C-01B2-4D86-A3AE-BF85C1FAF44D}"/>
    <cellStyle name="Normal 2 11 10 2 2" xfId="47278" xr:uid="{FBED2568-2847-4242-A74C-1D919898D814}"/>
    <cellStyle name="Normal 2 11 10 3" xfId="37028" xr:uid="{E27CD626-17EC-4E6A-9B14-13BF032CB988}"/>
    <cellStyle name="Normal 2 11 11" xfId="23330" xr:uid="{D1E758B1-4042-41E6-8731-7E03E2CBD510}"/>
    <cellStyle name="Normal 2 11 11 2" xfId="50510" xr:uid="{988596BC-3417-4B1A-83AC-DF5F2B120E1C}"/>
    <cellStyle name="Normal 2 11 12" xfId="12581" xr:uid="{9D3E7680-3739-43B1-B73C-3C5C4CD3B73D}"/>
    <cellStyle name="Normal 2 11 12 2" xfId="39819" xr:uid="{5D145437-94A7-4065-A31A-1CFE3DA48945}"/>
    <cellStyle name="Normal 2 11 13" xfId="29816" xr:uid="{2D08F4BA-57C5-4A09-812C-EAB6FBAEC2FB}"/>
    <cellStyle name="Normal 2 11 2" xfId="742" xr:uid="{3DB5C72D-59B0-4EAF-B65A-68CC78387E9C}"/>
    <cellStyle name="Normal 2 11 2 10" xfId="29817" xr:uid="{2E74CDE4-46D0-4E39-9953-99E0ACA62FF8}"/>
    <cellStyle name="Normal 2 11 2 2" xfId="743" xr:uid="{43137BBC-4978-4EDE-B427-F90F98A3D6D7}"/>
    <cellStyle name="Normal 2 11 2 2 2" xfId="5080" xr:uid="{02C84801-7BE6-4AFB-90E5-49EAF4C1BD43}"/>
    <cellStyle name="Normal 2 11 2 2 2 2" xfId="24754" xr:uid="{59340B85-03D7-4130-8146-93635DA6399A}"/>
    <cellStyle name="Normal 2 11 2 2 2 2 2" xfId="51809" xr:uid="{DD121F0E-22C7-4DF0-9904-7037030E6452}"/>
    <cellStyle name="Normal 2 11 2 2 2 3" xfId="26723" xr:uid="{3C295F65-5D11-4A7E-86FC-82A56654D8AC}"/>
    <cellStyle name="Normal 2 11 2 2 2 3 2" xfId="53419" xr:uid="{BB59B38A-B7F4-44DD-90E6-01C8FB6EDD40}"/>
    <cellStyle name="Normal 2 11 2 2 2 4" xfId="14376" xr:uid="{BCAF7607-AB01-45A2-AEFF-5B6CB1EE6F5A}"/>
    <cellStyle name="Normal 2 11 2 2 2 4 2" xfId="41614" xr:uid="{2CD65842-8328-4616-B9F0-618C6C4FB578}"/>
    <cellStyle name="Normal 2 11 2 2 2 5" xfId="32643" xr:uid="{CC8A6AED-1E1B-4EA5-8906-FE0D9EF38387}"/>
    <cellStyle name="Normal 2 11 2 2 3" xfId="6829" xr:uid="{514CD0FB-42C9-4472-B062-DF35456CBF49}"/>
    <cellStyle name="Normal 2 11 2 2 3 2" xfId="27606" xr:uid="{AA99FDD1-D2EA-4BF5-97B6-29C5C130CDB3}"/>
    <cellStyle name="Normal 2 11 2 2 3 2 2" xfId="54105" xr:uid="{94CDF898-AA69-4E0C-A89F-903D7EF1E52A}"/>
    <cellStyle name="Normal 2 11 2 2 3 3" xfId="26808" xr:uid="{456351B6-8BA9-4B87-ADA0-08E511E7EF0C}"/>
    <cellStyle name="Normal 2 11 2 2 3 3 2" xfId="53490" xr:uid="{86883CDB-88B0-4B10-A97E-E9894E7DAB4C}"/>
    <cellStyle name="Normal 2 11 2 2 3 4" xfId="17209" xr:uid="{D632AB1F-E152-4093-A299-B0C00E411E28}"/>
    <cellStyle name="Normal 2 11 2 2 3 4 2" xfId="44447" xr:uid="{8FF2D14D-435C-4F93-9F0B-864468729C73}"/>
    <cellStyle name="Normal 2 11 2 2 3 5" xfId="34197" xr:uid="{C99209EE-F4F9-4443-8A9F-65310EA2F4BC}"/>
    <cellStyle name="Normal 2 11 2 2 4" xfId="9662" xr:uid="{0DC080F0-3CA0-4862-917A-FB5558D135C0}"/>
    <cellStyle name="Normal 2 11 2 2 4 2" xfId="29414" xr:uid="{FF2DB71E-04E8-4182-A090-E68966DF9B79}"/>
    <cellStyle name="Normal 2 11 2 2 4 2 2" xfId="55671" xr:uid="{A209E037-BE51-4103-94AD-1685857DBCF8}"/>
    <cellStyle name="Normal 2 11 2 2 4 3" xfId="20042" xr:uid="{42759046-3FC9-4FAE-8A09-2F4B04EB6D34}"/>
    <cellStyle name="Normal 2 11 2 2 4 3 2" xfId="47280" xr:uid="{E503F028-2BD0-4424-984F-2D7F7ADA60ED}"/>
    <cellStyle name="Normal 2 11 2 2 4 4" xfId="37030" xr:uid="{910B6F83-FD03-4C0C-82BF-67162633DF56}"/>
    <cellStyle name="Normal 2 11 2 2 5" xfId="24858" xr:uid="{18D97049-1741-4832-9001-216F86F8830F}"/>
    <cellStyle name="Normal 2 11 2 2 5 2" xfId="51902" xr:uid="{67406664-42D7-494B-AE95-0470A22EDCE5}"/>
    <cellStyle name="Normal 2 11 2 2 6" xfId="13709" xr:uid="{3E482274-C39F-4582-BE99-1F15900C5FD7}"/>
    <cellStyle name="Normal 2 11 2 2 6 2" xfId="40947" xr:uid="{D48FFB23-6398-4CA1-B99C-D5454EB16DC3}"/>
    <cellStyle name="Normal 2 11 2 2 7" xfId="29818" xr:uid="{083E9E03-06BC-42DB-90C1-D3040A1A964B}"/>
    <cellStyle name="Normal 2 11 2 3" xfId="2766" xr:uid="{B7028AF3-942E-49AF-8966-61AAE54CFB62}"/>
    <cellStyle name="Normal 2 11 2 3 2" xfId="5965" xr:uid="{FF6DD1FB-877F-4386-A158-68EC39DD741A}"/>
    <cellStyle name="Normal 2 11 2 3 2 2" xfId="27117" xr:uid="{436F18FC-F482-476C-886B-EF690AD80000}"/>
    <cellStyle name="Normal 2 11 2 3 2 2 2" xfId="53732" xr:uid="{AF4D4E2A-8C45-410D-9FDF-21E1C5398CC7}"/>
    <cellStyle name="Normal 2 11 2 3 2 3" xfId="15418" xr:uid="{35CF1DDA-09FE-4263-8002-0C892AB51AB0}"/>
    <cellStyle name="Normal 2 11 2 3 2 3 2" xfId="42656" xr:uid="{220E7DDB-B36F-410E-8F82-C7481B2167E1}"/>
    <cellStyle name="Normal 2 11 2 3 2 4" xfId="33333" xr:uid="{91CA4E8D-D081-4F0D-A366-6BBDE9FA40AC}"/>
    <cellStyle name="Normal 2 11 2 3 3" xfId="7871" xr:uid="{175F3E4F-3C3A-4903-8C80-95FD78AF75C6}"/>
    <cellStyle name="Normal 2 11 2 3 3 2" xfId="18251" xr:uid="{F45F92A7-B299-4D20-B7B0-233352C78189}"/>
    <cellStyle name="Normal 2 11 2 3 3 2 2" xfId="45489" xr:uid="{B355766D-A02A-47E7-B293-8C531354AC20}"/>
    <cellStyle name="Normal 2 11 2 3 3 3" xfId="35239" xr:uid="{1ED6A3F2-645D-45CE-A9FB-48D88377A4C2}"/>
    <cellStyle name="Normal 2 11 2 3 4" xfId="10704" xr:uid="{F28B675A-BF97-42A6-AB23-88EBC31B1FC2}"/>
    <cellStyle name="Normal 2 11 2 3 4 2" xfId="21084" xr:uid="{B2A7F6DA-40AE-4250-ACD8-A0922F57F3D0}"/>
    <cellStyle name="Normal 2 11 2 3 4 2 2" xfId="48322" xr:uid="{8C03864C-D3D9-4E76-88CE-89E5EEA1D95A}"/>
    <cellStyle name="Normal 2 11 2 3 4 3" xfId="38072" xr:uid="{15541B16-A257-4F90-A744-987CBEF185E6}"/>
    <cellStyle name="Normal 2 11 2 3 5" xfId="25405" xr:uid="{86559BD4-634E-4C18-B8C6-22B274DC6C56}"/>
    <cellStyle name="Normal 2 11 2 3 5 2" xfId="52403" xr:uid="{FCAD97D0-B058-44A5-8784-708CE839659D}"/>
    <cellStyle name="Normal 2 11 2 3 6" xfId="13174" xr:uid="{7AB8BB43-808A-4FB3-BF18-0ECB678297B2}"/>
    <cellStyle name="Normal 2 11 2 3 6 2" xfId="40412" xr:uid="{74DCAE76-EFBE-4E20-A2EB-A65024D8EBD6}"/>
    <cellStyle name="Normal 2 11 2 3 7" xfId="30860" xr:uid="{E29C8162-CE26-4B8D-851B-728215E0D63F}"/>
    <cellStyle name="Normal 2 11 2 4" xfId="4204" xr:uid="{60878A37-2F79-4C83-9CFF-52C44610CF43}"/>
    <cellStyle name="Normal 2 11 2 4 2" xfId="8957" xr:uid="{8222B4B0-31CF-4A23-89B8-5FA3B5EDB603}"/>
    <cellStyle name="Normal 2 11 2 4 2 2" xfId="29056" xr:uid="{A57BF608-EEEC-4518-B303-4F1E28863897}"/>
    <cellStyle name="Normal 2 11 2 4 2 2 2" xfId="55313" xr:uid="{3079E8BF-2C29-48C8-9EE9-8E6060D4BF71}"/>
    <cellStyle name="Normal 2 11 2 4 2 3" xfId="19337" xr:uid="{D584C820-8FDC-49AA-A096-DA7B353A8586}"/>
    <cellStyle name="Normal 2 11 2 4 2 3 2" xfId="46575" xr:uid="{90D4C519-CB1A-4E67-95A7-1EEEAB89AA8F}"/>
    <cellStyle name="Normal 2 11 2 4 2 4" xfId="36325" xr:uid="{6B01D293-5874-4251-8AD0-BB29AEB1CA1F}"/>
    <cellStyle name="Normal 2 11 2 4 3" xfId="11790" xr:uid="{31D2479E-8890-402D-B4CF-3E7089DB4007}"/>
    <cellStyle name="Normal 2 11 2 4 3 2" xfId="22170" xr:uid="{670DCBAE-7770-4C92-B870-77313B296BA6}"/>
    <cellStyle name="Normal 2 11 2 4 3 2 2" xfId="49408" xr:uid="{B202F0B7-FCA3-426B-BC13-DE0C04F24921}"/>
    <cellStyle name="Normal 2 11 2 4 3 3" xfId="39158" xr:uid="{53008CCB-BAD5-4D6D-A270-EA53DD72FF9F}"/>
    <cellStyle name="Normal 2 11 2 4 4" xfId="24855" xr:uid="{408B1457-EC6C-4FE3-99DA-337E51161B43}"/>
    <cellStyle name="Normal 2 11 2 4 4 2" xfId="51899" xr:uid="{7C2A0E41-7527-4DB3-8B54-C87648DD8920}"/>
    <cellStyle name="Normal 2 11 2 4 5" xfId="16504" xr:uid="{5AB2B423-8CB1-4F63-99EE-941B858AD200}"/>
    <cellStyle name="Normal 2 11 2 4 5 2" xfId="43742" xr:uid="{0A4C0ACF-0029-4A0C-B39F-8812B59A4DE3}"/>
    <cellStyle name="Normal 2 11 2 4 6" xfId="31946" xr:uid="{009897D1-1321-48DC-9B0A-6B0C0F7B0D5A}"/>
    <cellStyle name="Normal 2 11 2 5" xfId="5079" xr:uid="{A9B761C2-FF55-426D-B87B-A98A1CC06B71}"/>
    <cellStyle name="Normal 2 11 2 5 2" xfId="27727" xr:uid="{03B3E011-491F-4ACA-9C6B-34DE64C44345}"/>
    <cellStyle name="Normal 2 11 2 5 2 2" xfId="54203" xr:uid="{F47C85F7-C830-4F17-A884-276919C8372F}"/>
    <cellStyle name="Normal 2 11 2 5 3" xfId="14375" xr:uid="{128E86D5-C18C-466A-980F-19E018C47B4F}"/>
    <cellStyle name="Normal 2 11 2 5 3 2" xfId="41613" xr:uid="{2945992C-F724-466D-93EC-28E9472455E9}"/>
    <cellStyle name="Normal 2 11 2 5 4" xfId="32642" xr:uid="{D34885A3-08CA-40A5-BDF8-2551D44D5CA1}"/>
    <cellStyle name="Normal 2 11 2 6" xfId="6828" xr:uid="{E26783F7-1A5D-424E-983F-CD3906656BFD}"/>
    <cellStyle name="Normal 2 11 2 6 2" xfId="17208" xr:uid="{5377C758-94B1-43C6-8627-3BB2A01E4F13}"/>
    <cellStyle name="Normal 2 11 2 6 2 2" xfId="44446" xr:uid="{A5A09E49-82EA-413C-B5C9-4486C2ACA969}"/>
    <cellStyle name="Normal 2 11 2 6 3" xfId="34196" xr:uid="{E2F3B260-7473-4519-A113-C1D647AEF0D1}"/>
    <cellStyle name="Normal 2 11 2 7" xfId="9661" xr:uid="{D2760E5F-02C1-4EDB-B7E7-8686862BE22E}"/>
    <cellStyle name="Normal 2 11 2 7 2" xfId="20041" xr:uid="{AFBDAFA5-AFE1-445D-93E5-021EEE5A4F55}"/>
    <cellStyle name="Normal 2 11 2 7 2 2" xfId="47279" xr:uid="{57F5BE72-85B5-4C86-B90D-5352858AAA47}"/>
    <cellStyle name="Normal 2 11 2 7 3" xfId="37029" xr:uid="{21212491-C3D0-4008-B1DD-E55BAD78C635}"/>
    <cellStyle name="Normal 2 11 2 8" xfId="24138" xr:uid="{27EC6071-DA63-4F0F-9355-D27BB406CAFB}"/>
    <cellStyle name="Normal 2 11 2 8 2" xfId="51247" xr:uid="{3EA426B5-866E-48AA-95B3-B1F4F343D5F7}"/>
    <cellStyle name="Normal 2 11 2 9" xfId="12739" xr:uid="{E93B6368-90A2-4154-88EF-6AF33CD1C473}"/>
    <cellStyle name="Normal 2 11 2 9 2" xfId="39977" xr:uid="{814690A1-C359-47B0-9C80-A3070C9615E0}"/>
    <cellStyle name="Normal 2 11 3" xfId="744" xr:uid="{7E201CB4-9963-4C62-AE91-0C652C4198D0}"/>
    <cellStyle name="Normal 2 11 3 2" xfId="4503" xr:uid="{5EB116F9-913F-4FCE-8EA1-F571623ABE10}"/>
    <cellStyle name="Normal 2 11 3 2 2" xfId="9256" xr:uid="{1B5FD132-913E-42C2-A5F1-0684623A7AA7}"/>
    <cellStyle name="Normal 2 11 3 2 2 2" xfId="29249" xr:uid="{F50FAB24-2B4A-4DE2-A675-4A5039C36150}"/>
    <cellStyle name="Normal 2 11 3 2 2 2 2" xfId="55506" xr:uid="{A5120D75-CB0D-4301-988E-FB53A3EA6843}"/>
    <cellStyle name="Normal 2 11 3 2 2 3" xfId="19636" xr:uid="{A7CB83A2-BCC3-4CD8-946F-51C30493224C}"/>
    <cellStyle name="Normal 2 11 3 2 2 3 2" xfId="46874" xr:uid="{0B4CC59B-1D79-4765-8E53-113635828C6D}"/>
    <cellStyle name="Normal 2 11 3 2 2 4" xfId="36624" xr:uid="{486E3295-53F0-472D-854C-88D8B85A599D}"/>
    <cellStyle name="Normal 2 11 3 2 3" xfId="12089" xr:uid="{CDF58262-4285-409D-A467-BCEF3B3D5D24}"/>
    <cellStyle name="Normal 2 11 3 2 3 2" xfId="22469" xr:uid="{AD21D4A6-1A50-4724-9DDB-B9D427D17608}"/>
    <cellStyle name="Normal 2 11 3 2 3 2 2" xfId="49707" xr:uid="{7CDDF64A-0022-4A58-A8B0-2F853AD3B48D}"/>
    <cellStyle name="Normal 2 11 3 2 3 3" xfId="39457" xr:uid="{F57C884F-17B0-456E-8A2E-B2629178DCF1}"/>
    <cellStyle name="Normal 2 11 3 2 4" xfId="25526" xr:uid="{2765AC9A-A322-4D46-A025-B0BADC78B5ED}"/>
    <cellStyle name="Normal 2 11 3 2 4 2" xfId="52519" xr:uid="{1FF516FF-674B-4689-8F39-158DAD495CB1}"/>
    <cellStyle name="Normal 2 11 3 2 5" xfId="16803" xr:uid="{203F0667-2B81-4F8A-A8FD-F2E7F7A1424A}"/>
    <cellStyle name="Normal 2 11 3 2 5 2" xfId="44041" xr:uid="{F0E2202E-5D93-4911-8075-54BED801F981}"/>
    <cellStyle name="Normal 2 11 3 2 6" xfId="32245" xr:uid="{8F36184E-FAAC-49A9-814F-F22066AC6A77}"/>
    <cellStyle name="Normal 2 11 3 3" xfId="5081" xr:uid="{E30B4C3A-3650-4489-943E-99B707EC389A}"/>
    <cellStyle name="Normal 2 11 3 3 2" xfId="26809" xr:uid="{442E9463-1A3F-4B33-9CB8-96BE4F80D71A}"/>
    <cellStyle name="Normal 2 11 3 3 2 2" xfId="53491" xr:uid="{AA3A9CAF-5D87-43FF-AA27-F4B0724ECEFC}"/>
    <cellStyle name="Normal 2 11 3 3 3" xfId="28754" xr:uid="{68A20759-B86B-40D6-B9ED-0E867A545435}"/>
    <cellStyle name="Normal 2 11 3 3 3 2" xfId="55014" xr:uid="{5A38F094-536F-4DB6-9514-02C0E887A6A8}"/>
    <cellStyle name="Normal 2 11 3 3 4" xfId="14377" xr:uid="{214C314E-F47D-46EF-BBEB-D42CDC2BE427}"/>
    <cellStyle name="Normal 2 11 3 3 4 2" xfId="41615" xr:uid="{15371C6E-079F-4D30-B76F-8F6B6D0F7957}"/>
    <cellStyle name="Normal 2 11 3 3 5" xfId="32644" xr:uid="{4A4B5DC4-365B-4C8A-A081-B6529EB5F4BE}"/>
    <cellStyle name="Normal 2 11 3 4" xfId="6830" xr:uid="{48141D62-22A1-4584-B883-5BBAF5365D05}"/>
    <cellStyle name="Normal 2 11 3 4 2" xfId="26138" xr:uid="{C9018E81-5532-4984-AFC8-8182841A657C}"/>
    <cellStyle name="Normal 2 11 3 4 2 2" xfId="52974" xr:uid="{E91AAEFF-9EF4-4337-BF09-FB41CE2745FF}"/>
    <cellStyle name="Normal 2 11 3 4 3" xfId="27961" xr:uid="{813B0307-01D2-482A-A13B-DA634F2E4A39}"/>
    <cellStyle name="Normal 2 11 3 4 3 2" xfId="54391" xr:uid="{8A06AA92-34ED-4209-8A67-83738B6D90CA}"/>
    <cellStyle name="Normal 2 11 3 4 4" xfId="17210" xr:uid="{951394D4-37A1-4394-A7EE-E996554AAE9D}"/>
    <cellStyle name="Normal 2 11 3 4 4 2" xfId="44448" xr:uid="{A5013649-CFE0-444F-AE2B-3C8949EC0562}"/>
    <cellStyle name="Normal 2 11 3 4 5" xfId="34198" xr:uid="{D52CA628-7146-4E95-BCB0-3B45A2A6459D}"/>
    <cellStyle name="Normal 2 11 3 5" xfId="9663" xr:uid="{A718EBB5-F611-4DA2-A317-83F9B21D3FBE}"/>
    <cellStyle name="Normal 2 11 3 5 2" xfId="29415" xr:uid="{96FB94B0-6375-4EDC-8153-D86F79C39B38}"/>
    <cellStyle name="Normal 2 11 3 5 2 2" xfId="55672" xr:uid="{DC708299-4BE4-474C-A0E3-0DEDC1F2A933}"/>
    <cellStyle name="Normal 2 11 3 5 3" xfId="20043" xr:uid="{7EF262BE-BE26-4BFA-A519-AF082885E13F}"/>
    <cellStyle name="Normal 2 11 3 5 3 2" xfId="47281" xr:uid="{2B0A1BE8-4DDC-4A0F-BE25-307CE0413033}"/>
    <cellStyle name="Normal 2 11 3 5 4" xfId="37031" xr:uid="{71201A00-C9C3-43F2-A7A3-2EAE3B7CA985}"/>
    <cellStyle name="Normal 2 11 3 6" xfId="25073" xr:uid="{C6691911-E9FC-406E-AC45-127057D1F9F1}"/>
    <cellStyle name="Normal 2 11 3 6 2" xfId="52096" xr:uid="{36A0174F-6CA2-4DBE-B471-C49ED2FE34E3}"/>
    <cellStyle name="Normal 2 11 3 7" xfId="13710" xr:uid="{71E01870-C358-4693-816F-95473F5DF711}"/>
    <cellStyle name="Normal 2 11 3 7 2" xfId="40948" xr:uid="{1EF73D99-ABFE-456C-8247-D05A4AE017D2}"/>
    <cellStyle name="Normal 2 11 3 8" xfId="29819" xr:uid="{0E4B99DE-DF99-4254-B139-39CBFD10D6E1}"/>
    <cellStyle name="Normal 2 11 4" xfId="745" xr:uid="{12440722-6B64-4E13-A2C2-148528EEF387}"/>
    <cellStyle name="Normal 2 11 4 2" xfId="5082" xr:uid="{20E0121C-9773-4836-8663-CABD03A07808}"/>
    <cellStyle name="Normal 2 11 4 2 2" xfId="25295" xr:uid="{CC82F4A2-35CB-4BB5-ACAA-437415ED206D}"/>
    <cellStyle name="Normal 2 11 4 2 2 2" xfId="52304" xr:uid="{077C8B3A-1BE7-42D6-AABC-54C8D779398D}"/>
    <cellStyle name="Normal 2 11 4 2 3" xfId="26123" xr:uid="{B5B0F684-ADC6-4939-8BA9-49BB8B740EFE}"/>
    <cellStyle name="Normal 2 11 4 2 3 2" xfId="52963" xr:uid="{96AB2146-6900-4F00-8B25-4DF4EA8C26F4}"/>
    <cellStyle name="Normal 2 11 4 2 4" xfId="14378" xr:uid="{C3F46F54-9C3D-41CF-8BD2-F82BCAB4E164}"/>
    <cellStyle name="Normal 2 11 4 2 4 2" xfId="41616" xr:uid="{1FBDF1D1-0DF0-4A76-9543-56422645FB84}"/>
    <cellStyle name="Normal 2 11 4 2 5" xfId="32645" xr:uid="{3F2C8148-92B2-4548-AE80-0ACF41AC18C1}"/>
    <cellStyle name="Normal 2 11 4 3" xfId="6831" xr:uid="{218255CA-0D9C-44EE-9901-4F2F3668420B}"/>
    <cellStyle name="Normal 2 11 4 3 2" xfId="28576" xr:uid="{46CCDC81-D41C-4B95-97B2-B1A13BB2D70E}"/>
    <cellStyle name="Normal 2 11 4 3 2 2" xfId="54875" xr:uid="{572200EB-20DC-465C-A486-53DAD23BED3E}"/>
    <cellStyle name="Normal 2 11 4 3 3" xfId="17211" xr:uid="{349D50AC-2667-4BCE-A5B4-B34E21F47985}"/>
    <cellStyle name="Normal 2 11 4 3 3 2" xfId="44449" xr:uid="{2CFFA840-A9A4-4EF0-9F97-9A1C67B31417}"/>
    <cellStyle name="Normal 2 11 4 3 4" xfId="34199" xr:uid="{C12DF41C-255C-46D0-AC68-B938CD600A52}"/>
    <cellStyle name="Normal 2 11 4 4" xfId="9664" xr:uid="{8F770BE7-4889-4EE9-8A17-32969CDD6256}"/>
    <cellStyle name="Normal 2 11 4 4 2" xfId="20044" xr:uid="{CA85FD2C-1314-436C-9284-F3C790E50CD2}"/>
    <cellStyle name="Normal 2 11 4 4 2 2" xfId="47282" xr:uid="{A22FDCA3-2BDA-4F4F-A112-83C38B1B4DEE}"/>
    <cellStyle name="Normal 2 11 4 4 3" xfId="37032" xr:uid="{798CEE02-5B7F-4BCD-923B-A0501CE175C3}"/>
    <cellStyle name="Normal 2 11 4 5" xfId="23131" xr:uid="{9728E452-59B4-417A-982D-2A56FF366892}"/>
    <cellStyle name="Normal 2 11 4 5 2" xfId="50328" xr:uid="{EECD83C6-9CB4-4FFF-8C74-674E0EB531A8}"/>
    <cellStyle name="Normal 2 11 4 6" xfId="13437" xr:uid="{0C221C7A-34E9-4CA3-B32A-E31B1CB84FB5}"/>
    <cellStyle name="Normal 2 11 4 6 2" xfId="40675" xr:uid="{A53C4EBC-EFA0-40C0-9A76-29413676362D}"/>
    <cellStyle name="Normal 2 11 4 7" xfId="29820" xr:uid="{F955C4C6-C3A4-4F4D-BADE-A626CE7ACD23}"/>
    <cellStyle name="Normal 2 11 5" xfId="2616" xr:uid="{0B0FF897-CB86-46F4-BCA2-FBD6E580D320}"/>
    <cellStyle name="Normal 2 11 5 2" xfId="5866" xr:uid="{3974AB3E-702A-4847-B2DF-E83E0307CD9A}"/>
    <cellStyle name="Normal 2 11 5 2 2" xfId="27302" xr:uid="{4397F6A3-3594-483E-B15F-CBE1DCA5E6BD}"/>
    <cellStyle name="Normal 2 11 5 2 2 2" xfId="53877" xr:uid="{D4DFDAAD-1D9D-4C1F-9B0D-F5C2C66BEB8C}"/>
    <cellStyle name="Normal 2 11 5 2 3" xfId="15269" xr:uid="{D07C111A-4726-4FFE-AFE7-8A3E198BD900}"/>
    <cellStyle name="Normal 2 11 5 2 3 2" xfId="42507" xr:uid="{CCDD12CE-1213-4300-854C-68FB4F328FF3}"/>
    <cellStyle name="Normal 2 11 5 2 4" xfId="33234" xr:uid="{35D96F0E-B2D7-4AE9-83EC-463CB25004EB}"/>
    <cellStyle name="Normal 2 11 5 3" xfId="7722" xr:uid="{F72413DD-0FE9-442B-9627-A2663AC654E5}"/>
    <cellStyle name="Normal 2 11 5 3 2" xfId="18102" xr:uid="{9AA967A8-C1D4-45E8-A1D4-4829609D1BA3}"/>
    <cellStyle name="Normal 2 11 5 3 2 2" xfId="45340" xr:uid="{D2FA155D-5CA8-446F-8D88-283EAB87D3C5}"/>
    <cellStyle name="Normal 2 11 5 3 3" xfId="35090" xr:uid="{4512601D-D81F-40C5-B476-2A92EEDCBE9D}"/>
    <cellStyle name="Normal 2 11 5 4" xfId="10555" xr:uid="{0CE8C69A-2062-4939-9DB6-57E8605E32DC}"/>
    <cellStyle name="Normal 2 11 5 4 2" xfId="20935" xr:uid="{47BF3B58-963E-4116-AC9B-AE6AB2F8D49A}"/>
    <cellStyle name="Normal 2 11 5 4 2 2" xfId="48173" xr:uid="{64FA4709-2F54-4618-9FDC-61CC01AF3D46}"/>
    <cellStyle name="Normal 2 11 5 4 3" xfId="37923" xr:uid="{EF0A3A3D-0D5B-43D6-A456-B7678309D58D}"/>
    <cellStyle name="Normal 2 11 5 5" xfId="23068" xr:uid="{714D58DA-3434-4388-BD5E-74EA53C1E08B}"/>
    <cellStyle name="Normal 2 11 5 5 2" xfId="50273" xr:uid="{00ED100A-616C-4558-8858-216C1B4CFDAC}"/>
    <cellStyle name="Normal 2 11 5 6" xfId="12985" xr:uid="{C305D958-3492-4FD0-B6C0-AAA4C68D3E8B}"/>
    <cellStyle name="Normal 2 11 5 6 2" xfId="40223" xr:uid="{A0F1ED69-C89C-4903-B339-9F9BEDB5C1CA}"/>
    <cellStyle name="Normal 2 11 5 7" xfId="30711" xr:uid="{461B96F7-567C-4971-91C3-15978DC1EA8A}"/>
    <cellStyle name="Normal 2 11 6" xfId="2366" xr:uid="{50A991B9-8639-4DE8-9A06-08B04204E277}"/>
    <cellStyle name="Normal 2 11 6 2" xfId="7474" xr:uid="{A0100E6B-5A0F-443B-843F-019A12021B02}"/>
    <cellStyle name="Normal 2 11 6 2 2" xfId="26971" xr:uid="{D1EA0FBD-515D-448B-B4BC-7AEBB590423B}"/>
    <cellStyle name="Normal 2 11 6 2 2 2" xfId="53619" xr:uid="{FD76A161-D010-4916-90AD-438C2ED74DB2}"/>
    <cellStyle name="Normal 2 11 6 2 3" xfId="17854" xr:uid="{CFCDAD12-A4DF-40B5-BC36-FFD4395AFC94}"/>
    <cellStyle name="Normal 2 11 6 2 3 2" xfId="45092" xr:uid="{F2827322-A3A0-4191-974D-F4569EDEB044}"/>
    <cellStyle name="Normal 2 11 6 2 4" xfId="34842" xr:uid="{D3EB126A-51E1-4FD1-96D1-DC7C410E89AB}"/>
    <cellStyle name="Normal 2 11 6 3" xfId="10307" xr:uid="{325134DE-F18D-4A72-A9EE-9FC248FE5B7A}"/>
    <cellStyle name="Normal 2 11 6 3 2" xfId="20687" xr:uid="{D7EE668F-8CE1-4A2B-BD7A-115DE1EDA5BD}"/>
    <cellStyle name="Normal 2 11 6 3 2 2" xfId="47925" xr:uid="{C366C1B4-8078-4C3F-B468-026271AE6307}"/>
    <cellStyle name="Normal 2 11 6 3 3" xfId="37675" xr:uid="{70346134-45C2-4C8C-B577-04908BA08D9B}"/>
    <cellStyle name="Normal 2 11 6 4" xfId="22799" xr:uid="{18FDB6DA-02EE-4B16-B8B3-FF0333D838A1}"/>
    <cellStyle name="Normal 2 11 6 4 2" xfId="50023" xr:uid="{AAAF5AF8-FCDF-474F-9D0C-624361CE504F}"/>
    <cellStyle name="Normal 2 11 6 5" xfId="15021" xr:uid="{46716FB0-344D-405C-BD70-FF7F87C8858E}"/>
    <cellStyle name="Normal 2 11 6 5 2" xfId="42259" xr:uid="{7E46F05D-C74F-44CE-803B-DB03C2A6FE57}"/>
    <cellStyle name="Normal 2 11 6 6" xfId="30463" xr:uid="{03AFBDC0-CED4-4A61-8DF7-1C63153F9851}"/>
    <cellStyle name="Normal 2 11 7" xfId="3970" xr:uid="{ACD0F777-A05B-4FB1-B425-A8EFA861D21E}"/>
    <cellStyle name="Normal 2 11 7 2" xfId="8783" xr:uid="{5A98C1F5-EF42-4A20-B961-66C7CB10CF06}"/>
    <cellStyle name="Normal 2 11 7 2 2" xfId="19163" xr:uid="{FE4A01EE-3990-4114-B34E-C0A6AC176346}"/>
    <cellStyle name="Normal 2 11 7 2 2 2" xfId="46401" xr:uid="{B29B1E50-09A0-405F-88D6-72B299324234}"/>
    <cellStyle name="Normal 2 11 7 2 3" xfId="36151" xr:uid="{3D39441C-5025-41F6-AAAB-0DFA270845A8}"/>
    <cellStyle name="Normal 2 11 7 3" xfId="11616" xr:uid="{CE624C3E-CF2C-4199-9906-3B8D5D869630}"/>
    <cellStyle name="Normal 2 11 7 3 2" xfId="21996" xr:uid="{B3E5DDD7-B707-47FC-9193-B750C7DBBAAD}"/>
    <cellStyle name="Normal 2 11 7 3 2 2" xfId="49234" xr:uid="{DCB88543-31FB-4A27-BF24-5D87E61DCF5C}"/>
    <cellStyle name="Normal 2 11 7 3 3" xfId="38984" xr:uid="{6C1087ED-450A-4A90-B8FB-4399D8E5060E}"/>
    <cellStyle name="Normal 2 11 7 4" xfId="26519" xr:uid="{22FB40FE-624C-4D96-841A-3F9633B33A74}"/>
    <cellStyle name="Normal 2 11 7 4 2" xfId="53259" xr:uid="{B770E744-A316-48D3-81E2-208EF01FE3F6}"/>
    <cellStyle name="Normal 2 11 7 5" xfId="16330" xr:uid="{3C678131-D2BB-4EC4-83C6-5284DD03F832}"/>
    <cellStyle name="Normal 2 11 7 5 2" xfId="43568" xr:uid="{323144E7-65AD-465F-AE72-40544EDCBD8C}"/>
    <cellStyle name="Normal 2 11 7 6" xfId="31772" xr:uid="{F538E1D4-4293-44B9-AD5C-BB92B99DDB92}"/>
    <cellStyle name="Normal 2 11 8" xfId="5078" xr:uid="{62772788-23A7-471E-8916-A76F0B1DE626}"/>
    <cellStyle name="Normal 2 11 8 2" xfId="14374" xr:uid="{0A45423A-D71B-4E8F-9801-46D8FA95B0A6}"/>
    <cellStyle name="Normal 2 11 8 2 2" xfId="41612" xr:uid="{7E8568E8-2CB4-4043-924C-FAAD53EB24DD}"/>
    <cellStyle name="Normal 2 11 8 3" xfId="32641" xr:uid="{F9C24079-1CE6-4952-8D33-019A59ED1DF6}"/>
    <cellStyle name="Normal 2 11 9" xfId="6827" xr:uid="{9FF868A3-9EE0-4253-B867-91DF7A6988B7}"/>
    <cellStyle name="Normal 2 11 9 2" xfId="17207" xr:uid="{BDC75A3D-FE51-4C29-B1CD-C44D909DF2D0}"/>
    <cellStyle name="Normal 2 11 9 2 2" xfId="44445" xr:uid="{3317E977-848D-43F2-A7C8-ABA973884066}"/>
    <cellStyle name="Normal 2 11 9 3" xfId="34195" xr:uid="{22CFC25A-6FC2-49E1-B973-BED2C310D423}"/>
    <cellStyle name="Normal 2 12" xfId="746" xr:uid="{B302CA71-80E3-474D-A7D2-6B6B541388A7}"/>
    <cellStyle name="Normal 2 12 10" xfId="24348" xr:uid="{66DBA17B-8848-44E9-8FF1-37A382C2569D}"/>
    <cellStyle name="Normal 2 12 10 2" xfId="51439" xr:uid="{5CA00AFA-5DE9-40CB-AF1E-FC0AA29E4590}"/>
    <cellStyle name="Normal 2 12 11" xfId="12582" xr:uid="{CEAABE27-DC58-4EAD-8E2A-20AE45B5CA77}"/>
    <cellStyle name="Normal 2 12 11 2" xfId="39820" xr:uid="{065F14BA-D1CC-469A-846A-CA953D8587B5}"/>
    <cellStyle name="Normal 2 12 12" xfId="29821" xr:uid="{212E1EA8-6339-45B7-BE42-AEF3D580D981}"/>
    <cellStyle name="Normal 2 12 2" xfId="747" xr:uid="{4CE30D64-16B1-4486-AF32-DAEF1AEBB8C7}"/>
    <cellStyle name="Normal 2 12 2 2" xfId="3198" xr:uid="{10BCC09A-E6FF-4FB4-A803-749AD6EE44C7}"/>
    <cellStyle name="Normal 2 12 2 2 2" xfId="6237" xr:uid="{A3337034-D9A4-45BE-9212-C98E48BA68DA}"/>
    <cellStyle name="Normal 2 12 2 2 2 2" xfId="26023" xr:uid="{873B948D-5612-4405-AC38-FAC6C5B468C1}"/>
    <cellStyle name="Normal 2 12 2 2 2 2 2" xfId="52894" xr:uid="{7A788344-9E3D-4E45-B62F-ECD74D5122A5}"/>
    <cellStyle name="Normal 2 12 2 2 2 3" xfId="27263" xr:uid="{61E56878-4FFF-4D44-BD2C-01D4BF6447CB}"/>
    <cellStyle name="Normal 2 12 2 2 2 3 2" xfId="53846" xr:uid="{68B38D57-1FB6-47A0-8C3D-5031D446B64F}"/>
    <cellStyle name="Normal 2 12 2 2 2 4" xfId="15806" xr:uid="{489B26A5-4F9E-450A-B8CF-6A89F393CCFF}"/>
    <cellStyle name="Normal 2 12 2 2 2 4 2" xfId="43044" xr:uid="{EBE24FC0-64EC-4397-9453-0337AF6FD200}"/>
    <cellStyle name="Normal 2 12 2 2 2 5" xfId="33605" xr:uid="{8308F1FF-6CF4-400B-8B45-3581C5B0683B}"/>
    <cellStyle name="Normal 2 12 2 2 3" xfId="8259" xr:uid="{BF98553C-6783-4A23-8D76-0407F049669E}"/>
    <cellStyle name="Normal 2 12 2 2 3 2" xfId="28904" xr:uid="{7C76BB7F-010D-4B63-A477-E6ABFE3B32D6}"/>
    <cellStyle name="Normal 2 12 2 2 3 2 2" xfId="55161" xr:uid="{FAB13A76-0C53-4C68-BDE7-9C6EC6365FC7}"/>
    <cellStyle name="Normal 2 12 2 2 3 3" xfId="18639" xr:uid="{E5BAD7C3-E07D-43D1-87D3-D4902D79D7F7}"/>
    <cellStyle name="Normal 2 12 2 2 3 3 2" xfId="45877" xr:uid="{FD4F93A9-74D6-4E0F-833E-6BF97E9BE71A}"/>
    <cellStyle name="Normal 2 12 2 2 3 4" xfId="35627" xr:uid="{AD45B236-1D03-4055-B00E-BA2F658E7D2C}"/>
    <cellStyle name="Normal 2 12 2 2 4" xfId="11092" xr:uid="{6C8B968F-6A6E-497A-A37D-F251EAB3156A}"/>
    <cellStyle name="Normal 2 12 2 2 4 2" xfId="21472" xr:uid="{60ED9F5E-6801-4F02-8F63-5633CFA114CD}"/>
    <cellStyle name="Normal 2 12 2 2 4 2 2" xfId="48710" xr:uid="{6020E76D-16E7-4E6B-942E-F4198EACF55C}"/>
    <cellStyle name="Normal 2 12 2 2 4 3" xfId="38460" xr:uid="{C1008644-EA35-49D1-9F6B-8E1A2C603714}"/>
    <cellStyle name="Normal 2 12 2 2 5" xfId="23665" xr:uid="{2EDE19A2-A64C-4509-BD15-67181AAADFE2}"/>
    <cellStyle name="Normal 2 12 2 2 5 2" xfId="50826" xr:uid="{157CC324-57FB-4234-A204-41A35832A4D9}"/>
    <cellStyle name="Normal 2 12 2 2 6" xfId="13711" xr:uid="{C9EDB3FF-5613-4FF4-9C2E-4BD54098D804}"/>
    <cellStyle name="Normal 2 12 2 2 6 2" xfId="40949" xr:uid="{2C7521C5-5A11-4E2F-8ACA-C8005232B4D6}"/>
    <cellStyle name="Normal 2 12 2 2 7" xfId="31248" xr:uid="{856461A7-1604-4ED3-8555-F59DC061246C}"/>
    <cellStyle name="Normal 2 12 2 3" xfId="4205" xr:uid="{0F5D62DA-EC88-4915-94E3-EC89920E1202}"/>
    <cellStyle name="Normal 2 12 2 3 2" xfId="8958" xr:uid="{935C15B9-3231-4894-92A1-2A462B203802}"/>
    <cellStyle name="Normal 2 12 2 3 2 2" xfId="29057" xr:uid="{F2CE5CA4-BAB6-4CF1-96DE-81A46C9189DD}"/>
    <cellStyle name="Normal 2 12 2 3 2 2 2" xfId="55314" xr:uid="{A446E85C-803E-46B0-9B2A-9F30DBCF3A62}"/>
    <cellStyle name="Normal 2 12 2 3 2 3" xfId="19338" xr:uid="{5D4D8EDB-2395-49E4-9D7C-5329672D12A7}"/>
    <cellStyle name="Normal 2 12 2 3 2 3 2" xfId="46576" xr:uid="{4045C80D-4C87-4F5C-A1EC-329BDFC050FD}"/>
    <cellStyle name="Normal 2 12 2 3 2 4" xfId="36326" xr:uid="{36A85BF8-65E7-429B-96D2-62DB228F7390}"/>
    <cellStyle name="Normal 2 12 2 3 3" xfId="11791" xr:uid="{C2BF4014-A996-4905-9D8C-3401553CE062}"/>
    <cellStyle name="Normal 2 12 2 3 3 2" xfId="22171" xr:uid="{3262A6B4-EBE8-4D6B-885C-6A057C7B119D}"/>
    <cellStyle name="Normal 2 12 2 3 3 2 2" xfId="49409" xr:uid="{925EB336-2B72-4DE8-BC58-863CDED1C188}"/>
    <cellStyle name="Normal 2 12 2 3 3 3" xfId="39159" xr:uid="{D3F75430-8828-4442-87AB-F6797EA957BD}"/>
    <cellStyle name="Normal 2 12 2 3 4" xfId="25559" xr:uid="{5B5975DE-EF43-4281-AE77-456F20AFA470}"/>
    <cellStyle name="Normal 2 12 2 3 4 2" xfId="52551" xr:uid="{7B5AAB90-9F0B-4CA7-A94A-A1D06C627FB1}"/>
    <cellStyle name="Normal 2 12 2 3 5" xfId="16505" xr:uid="{47CAD28F-57C6-458F-9DFC-7965E740C4FD}"/>
    <cellStyle name="Normal 2 12 2 3 5 2" xfId="43743" xr:uid="{604BB8E5-56C4-433C-B17F-79FE81EE2134}"/>
    <cellStyle name="Normal 2 12 2 3 6" xfId="31947" xr:uid="{65B034F8-AD2A-4E09-AEC3-389ED636E141}"/>
    <cellStyle name="Normal 2 12 2 4" xfId="5084" xr:uid="{68621B98-208B-4277-ADF8-332669BF271F}"/>
    <cellStyle name="Normal 2 12 2 4 2" xfId="26699" xr:uid="{08E3EE17-69E3-4D18-9F1D-D6222B29FA39}"/>
    <cellStyle name="Normal 2 12 2 4 2 2" xfId="53397" xr:uid="{02DA1F12-645C-4C40-8B7E-65853BC1F706}"/>
    <cellStyle name="Normal 2 12 2 4 3" xfId="26046" xr:uid="{88BD9D61-FBD7-4B65-A50F-44E7A1C685D9}"/>
    <cellStyle name="Normal 2 12 2 4 3 2" xfId="52906" xr:uid="{0AEC54D7-FCC4-4739-B4EC-670EFF624AAB}"/>
    <cellStyle name="Normal 2 12 2 4 4" xfId="14380" xr:uid="{C1CE5EE7-A89F-46DC-9046-EF349D569A91}"/>
    <cellStyle name="Normal 2 12 2 4 4 2" xfId="41618" xr:uid="{2E208A1D-32BC-4CEE-B43C-0C2F1F8E8EE0}"/>
    <cellStyle name="Normal 2 12 2 4 5" xfId="32647" xr:uid="{5125D6A2-957D-47E2-8C3A-DC152DE8574B}"/>
    <cellStyle name="Normal 2 12 2 5" xfId="6833" xr:uid="{9C831F12-6A0F-461C-98C2-74BF92B895C2}"/>
    <cellStyle name="Normal 2 12 2 5 2" xfId="27726" xr:uid="{3508FEC0-0365-4998-A43D-42164E7500AA}"/>
    <cellStyle name="Normal 2 12 2 5 2 2" xfId="54202" xr:uid="{FD8C6E0E-588F-458E-932E-37A937D29E5A}"/>
    <cellStyle name="Normal 2 12 2 5 3" xfId="17213" xr:uid="{5EA26C3F-2398-4A19-8D7A-BDC7185382EA}"/>
    <cellStyle name="Normal 2 12 2 5 3 2" xfId="44451" xr:uid="{A299BF32-8F98-46E4-8AF5-3765461DB7FE}"/>
    <cellStyle name="Normal 2 12 2 5 4" xfId="34201" xr:uid="{FB6CADC1-C069-4C7E-A76B-E5D48C755A9E}"/>
    <cellStyle name="Normal 2 12 2 6" xfId="9666" xr:uid="{F91759B3-93CA-46C9-956A-3941B8859417}"/>
    <cellStyle name="Normal 2 12 2 6 2" xfId="20046" xr:uid="{EF44CDF7-2435-4BA1-8DD2-62386A1347A2}"/>
    <cellStyle name="Normal 2 12 2 6 2 2" xfId="47284" xr:uid="{E0C6C9D9-48B6-439C-9606-3F3ABDE04AE8}"/>
    <cellStyle name="Normal 2 12 2 6 3" xfId="37034" xr:uid="{53953FAF-C02B-4088-98B6-8CB644086404}"/>
    <cellStyle name="Normal 2 12 2 7" xfId="23874" xr:uid="{611169D1-0C15-4C0D-8C46-9C632F24EA99}"/>
    <cellStyle name="Normal 2 12 2 7 2" xfId="51007" xr:uid="{18B9AD00-42EA-4684-AA97-4E0F4E39CB48}"/>
    <cellStyle name="Normal 2 12 2 8" xfId="12740" xr:uid="{FDF702C4-F919-4493-A2AD-B423D475B18D}"/>
    <cellStyle name="Normal 2 12 2 8 2" xfId="39978" xr:uid="{3AADD5F8-A804-41CC-93E8-74B971B1A3C8}"/>
    <cellStyle name="Normal 2 12 2 9" xfId="29822" xr:uid="{987A57C2-0E06-400D-9561-82FD15E634C6}"/>
    <cellStyle name="Normal 2 12 3" xfId="748" xr:uid="{AFB462CF-932F-42F9-B50E-5DB6F274F09B}"/>
    <cellStyle name="Normal 2 12 3 2" xfId="5085" xr:uid="{EAC840C8-0BDC-4E1B-857D-B92B293450B7}"/>
    <cellStyle name="Normal 2 12 3 2 2" xfId="25300" xr:uid="{9817FF7F-E257-43B9-B882-F81EFB56B4BB}"/>
    <cellStyle name="Normal 2 12 3 2 2 2" xfId="52308" xr:uid="{F1A88B2B-D59F-4AEE-B869-751531603E95}"/>
    <cellStyle name="Normal 2 12 3 2 3" xfId="28162" xr:uid="{9351A24C-CAE6-4D76-B355-C7EB52191BE5}"/>
    <cellStyle name="Normal 2 12 3 2 3 2" xfId="54547" xr:uid="{89DF4BEE-A88A-4483-9FAF-D6BD9B0E16B2}"/>
    <cellStyle name="Normal 2 12 3 2 4" xfId="14381" xr:uid="{681B4129-49C3-4BC3-A5E5-C46D58F42A13}"/>
    <cellStyle name="Normal 2 12 3 2 4 2" xfId="41619" xr:uid="{79F28D08-2031-4D0C-AA2A-D13727D708A4}"/>
    <cellStyle name="Normal 2 12 3 2 5" xfId="32648" xr:uid="{55891692-8DFA-4212-BD58-1B30647B38AF}"/>
    <cellStyle name="Normal 2 12 3 3" xfId="6834" xr:uid="{42E9087A-0E7B-4DEA-9915-DD5160F3F3EB}"/>
    <cellStyle name="Normal 2 12 3 3 2" xfId="28766" xr:uid="{DF1D7A56-6938-4BBE-AAC7-A5D1A62B74AF}"/>
    <cellStyle name="Normal 2 12 3 3 2 2" xfId="55025" xr:uid="{0803EF7E-8BB7-48C0-A4B8-4E4BFFB4E8FD}"/>
    <cellStyle name="Normal 2 12 3 3 3" xfId="28296" xr:uid="{6B8D45D2-35CD-4D8F-88E7-DFF38E1F2DF8}"/>
    <cellStyle name="Normal 2 12 3 3 3 2" xfId="54653" xr:uid="{B09C847D-3174-4BCA-94D0-22BD1D8396AA}"/>
    <cellStyle name="Normal 2 12 3 3 4" xfId="17214" xr:uid="{FF9CDCC9-3E60-4FF9-9BE6-CAA7959FBE19}"/>
    <cellStyle name="Normal 2 12 3 3 4 2" xfId="44452" xr:uid="{807D04A6-C3EF-44B0-8B1B-94C476DF541C}"/>
    <cellStyle name="Normal 2 12 3 3 5" xfId="34202" xr:uid="{09E8598D-5449-4A97-9D45-AB322FDE621F}"/>
    <cellStyle name="Normal 2 12 3 4" xfId="9667" xr:uid="{067DD7AD-0AA3-42B8-AAC5-77B9EC3FD9F4}"/>
    <cellStyle name="Normal 2 12 3 4 2" xfId="26959" xr:uid="{E0F69E78-89D4-47C5-8E79-2FBD7BE75D45}"/>
    <cellStyle name="Normal 2 12 3 4 2 2" xfId="53609" xr:uid="{B02B4324-F902-4C7A-99A2-3E6151004D9C}"/>
    <cellStyle name="Normal 2 12 3 4 3" xfId="29416" xr:uid="{A9FC47D6-DAF0-466F-B33D-689ED0809C7C}"/>
    <cellStyle name="Normal 2 12 3 4 3 2" xfId="55673" xr:uid="{A8A8863C-3267-4CC6-ACA1-95EA477C119D}"/>
    <cellStyle name="Normal 2 12 3 4 4" xfId="20047" xr:uid="{42C8576F-11B5-4EE7-8050-B087ECD6EE64}"/>
    <cellStyle name="Normal 2 12 3 4 4 2" xfId="47285" xr:uid="{9D43067C-AC66-4CA6-B531-E147F00C60E6}"/>
    <cellStyle name="Normal 2 12 3 4 5" xfId="37035" xr:uid="{7FC91F8A-0E98-494E-9A77-62EC37BED57D}"/>
    <cellStyle name="Normal 2 12 3 5" xfId="24561" xr:uid="{9BE8FB87-703C-4B6A-B1A1-9FE19C49EC7B}"/>
    <cellStyle name="Normal 2 12 3 5 2" xfId="51631" xr:uid="{9E50F724-F3BF-4CB9-A1CB-1C708E0A156C}"/>
    <cellStyle name="Normal 2 12 3 6" xfId="26899" xr:uid="{0FDC2E80-39B0-42E4-B6F8-AA7A4F46F330}"/>
    <cellStyle name="Normal 2 12 3 6 2" xfId="53562" xr:uid="{A8039632-BE20-4267-9757-695DA580A515}"/>
    <cellStyle name="Normal 2 12 3 7" xfId="13438" xr:uid="{9C5988A7-F63E-424C-AE4D-09AAD8AD8C2C}"/>
    <cellStyle name="Normal 2 12 3 7 2" xfId="40676" xr:uid="{9D9D90EB-911F-4253-8463-58035B031BA3}"/>
    <cellStyle name="Normal 2 12 3 8" xfId="29823" xr:uid="{84F37B15-5742-411A-B172-926B6D59FB08}"/>
    <cellStyle name="Normal 2 12 4" xfId="2767" xr:uid="{CBF458E1-4879-4A74-8BAD-9437E57CEF92}"/>
    <cellStyle name="Normal 2 12 4 2" xfId="5966" xr:uid="{F98D96B4-609A-454F-8ECC-F5BC23501B19}"/>
    <cellStyle name="Normal 2 12 4 2 2" xfId="26993" xr:uid="{6665EF71-5880-4643-B3FE-2FE563A9C626}"/>
    <cellStyle name="Normal 2 12 4 2 2 2" xfId="53637" xr:uid="{9688F1F3-EB86-416A-8312-6FD210180EF5}"/>
    <cellStyle name="Normal 2 12 4 2 3" xfId="15419" xr:uid="{59BF900B-A079-4A08-9F43-0B169904C63E}"/>
    <cellStyle name="Normal 2 12 4 2 3 2" xfId="42657" xr:uid="{01A55272-99BB-4968-A1D4-2E3C41EF1A37}"/>
    <cellStyle name="Normal 2 12 4 2 4" xfId="33334" xr:uid="{56D7CF2C-9743-46F2-8374-872DBBBC4057}"/>
    <cellStyle name="Normal 2 12 4 3" xfId="7872" xr:uid="{6C9E2040-F94C-4915-B324-543DC85C6D84}"/>
    <cellStyle name="Normal 2 12 4 3 2" xfId="18252" xr:uid="{A41DAA16-F0CB-4A2F-A921-A44875638A14}"/>
    <cellStyle name="Normal 2 12 4 3 2 2" xfId="45490" xr:uid="{F9CF9EA0-A39F-4400-A6CA-608B227AA49A}"/>
    <cellStyle name="Normal 2 12 4 3 3" xfId="35240" xr:uid="{74C0423F-291D-47AA-BC74-855F7F901E29}"/>
    <cellStyle name="Normal 2 12 4 4" xfId="10705" xr:uid="{3FA2E322-57F1-4945-8311-C3966145DFF3}"/>
    <cellStyle name="Normal 2 12 4 4 2" xfId="21085" xr:uid="{A307EFDE-D3AD-4342-8F9E-0DAE6E476E7D}"/>
    <cellStyle name="Normal 2 12 4 4 2 2" xfId="48323" xr:uid="{5EEB7019-C812-461D-825F-EC76C44A47BE}"/>
    <cellStyle name="Normal 2 12 4 4 3" xfId="38073" xr:uid="{41ADBDE8-44CD-430E-99F2-A05D9F533D18}"/>
    <cellStyle name="Normal 2 12 4 5" xfId="23080" xr:uid="{26451B66-6F28-4DBE-8440-98AC5BFCF2B3}"/>
    <cellStyle name="Normal 2 12 4 5 2" xfId="50285" xr:uid="{58E492BA-D55F-4005-9AAB-EAFE4617E344}"/>
    <cellStyle name="Normal 2 12 4 6" xfId="13175" xr:uid="{E29091A0-B9EE-43FA-A53B-9DF86920B996}"/>
    <cellStyle name="Normal 2 12 4 6 2" xfId="40413" xr:uid="{7B3C2585-6D53-415F-AC55-1000375BDC45}"/>
    <cellStyle name="Normal 2 12 4 7" xfId="30861" xr:uid="{F02F3630-3F3D-4DE0-9F0A-A36D468B4301}"/>
    <cellStyle name="Normal 2 12 5" xfId="2367" xr:uid="{7F94A12E-6AE9-4FEA-9E0D-96E2FE694DE2}"/>
    <cellStyle name="Normal 2 12 5 2" xfId="7475" xr:uid="{23DDB1F6-9A9E-4866-B031-EDA622BE3404}"/>
    <cellStyle name="Normal 2 12 5 2 2" xfId="27224" xr:uid="{A1A8A93B-6AB7-43C7-9F7F-EE8E9AD237E2}"/>
    <cellStyle name="Normal 2 12 5 2 2 2" xfId="53817" xr:uid="{FD492061-01F4-4A87-9B20-19204458F8CD}"/>
    <cellStyle name="Normal 2 12 5 2 3" xfId="17855" xr:uid="{228476FF-8A65-4D6C-A4BC-217D84D95E74}"/>
    <cellStyle name="Normal 2 12 5 2 3 2" xfId="45093" xr:uid="{CF96D88A-96EB-4464-B094-523ACA22ECED}"/>
    <cellStyle name="Normal 2 12 5 2 4" xfId="34843" xr:uid="{A82F1BA3-136A-4FE3-9998-E25AFD701CFC}"/>
    <cellStyle name="Normal 2 12 5 3" xfId="10308" xr:uid="{363BD5AB-3B3F-400A-BD53-510CB657275D}"/>
    <cellStyle name="Normal 2 12 5 3 2" xfId="20688" xr:uid="{26DC6C0E-640E-4228-B84F-89444043ECCF}"/>
    <cellStyle name="Normal 2 12 5 3 2 2" xfId="47926" xr:uid="{9A0AB1FE-8354-439B-A2AD-6998F9E0EF48}"/>
    <cellStyle name="Normal 2 12 5 3 3" xfId="37676" xr:uid="{BE06923C-63B7-4B1F-962D-3EBB9D3A9A29}"/>
    <cellStyle name="Normal 2 12 5 4" xfId="23416" xr:uid="{1125D2AE-312D-435F-AEF6-1CE92B814656}"/>
    <cellStyle name="Normal 2 12 5 4 2" xfId="50593" xr:uid="{FAE05F92-F17F-429A-84A6-CFE037DE5C35}"/>
    <cellStyle name="Normal 2 12 5 5" xfId="15022" xr:uid="{DA433B67-6166-4C72-B88E-093B9EE089C5}"/>
    <cellStyle name="Normal 2 12 5 5 2" xfId="42260" xr:uid="{53928969-C2D1-48A0-8EB9-E66F1466723A}"/>
    <cellStyle name="Normal 2 12 5 6" xfId="30464" xr:uid="{7BA45F20-74D8-4DB9-993E-8AC817A1FEF0}"/>
    <cellStyle name="Normal 2 12 6" xfId="3971" xr:uid="{1648A691-6ECD-4BBE-958B-3D8BD2B20216}"/>
    <cellStyle name="Normal 2 12 6 2" xfId="8784" xr:uid="{C22B5D6E-60DA-4EF9-AAC8-B3FC8C498166}"/>
    <cellStyle name="Normal 2 12 6 2 2" xfId="29008" xr:uid="{D7AF7FA7-7AFA-4F7C-A386-8D28C83DD525}"/>
    <cellStyle name="Normal 2 12 6 2 2 2" xfId="55265" xr:uid="{BB1DB3B3-23E3-4605-8385-0EB4FAC53FF3}"/>
    <cellStyle name="Normal 2 12 6 2 3" xfId="19164" xr:uid="{92BEE40B-6349-44DF-AD09-7EE7588CF5CD}"/>
    <cellStyle name="Normal 2 12 6 2 3 2" xfId="46402" xr:uid="{1489F326-35D2-4D6A-83B1-A62EE69634FF}"/>
    <cellStyle name="Normal 2 12 6 2 4" xfId="36152" xr:uid="{F74E6C12-DC0A-4045-926E-348B3FB0660B}"/>
    <cellStyle name="Normal 2 12 6 3" xfId="11617" xr:uid="{51ECA8CE-EDA9-48E4-B84B-45E81AB810F9}"/>
    <cellStyle name="Normal 2 12 6 3 2" xfId="21997" xr:uid="{C5CF8F02-6FC4-4623-A4EA-E42BD558983B}"/>
    <cellStyle name="Normal 2 12 6 3 2 2" xfId="49235" xr:uid="{E0CDFFB3-9C4D-4431-942D-D7A954623B1A}"/>
    <cellStyle name="Normal 2 12 6 3 3" xfId="38985" xr:uid="{07A467CA-8E3E-443D-A419-9015830ED7FB}"/>
    <cellStyle name="Normal 2 12 6 4" xfId="27295" xr:uid="{1F01E9F6-F63D-4526-B977-4021CFB89F17}"/>
    <cellStyle name="Normal 2 12 6 4 2" xfId="53872" xr:uid="{C134972D-A026-498F-8AA0-C0CBF4E7A660}"/>
    <cellStyle name="Normal 2 12 6 5" xfId="16331" xr:uid="{08E4CD83-E60C-436A-B6E5-9309D567BED8}"/>
    <cellStyle name="Normal 2 12 6 5 2" xfId="43569" xr:uid="{82A89F02-D114-4ABA-B277-EA4231CF7688}"/>
    <cellStyle name="Normal 2 12 6 6" xfId="31773" xr:uid="{8278D7F5-C3F6-4B7D-B977-B82B8F71BD37}"/>
    <cellStyle name="Normal 2 12 7" xfId="5083" xr:uid="{E0588C74-404D-47A0-BE57-BED62FDBEFED}"/>
    <cellStyle name="Normal 2 12 7 2" xfId="27250" xr:uid="{34EB7DEF-09D1-46AD-A565-D4D3CD5EF66B}"/>
    <cellStyle name="Normal 2 12 7 2 2" xfId="53835" xr:uid="{30F9653F-4EAE-4B45-A139-3B4662D90606}"/>
    <cellStyle name="Normal 2 12 7 3" xfId="14379" xr:uid="{DDF10277-6E9E-459C-8C8B-5E39BFD0D48B}"/>
    <cellStyle name="Normal 2 12 7 3 2" xfId="41617" xr:uid="{DA0DB7DD-163B-4B9F-A208-BF09AB47E0F3}"/>
    <cellStyle name="Normal 2 12 7 4" xfId="32646" xr:uid="{2122D7DC-EA4B-4319-BD57-7DEE697E09BE}"/>
    <cellStyle name="Normal 2 12 8" xfId="6832" xr:uid="{DF1176EC-0165-484D-8625-6CBED9252050}"/>
    <cellStyle name="Normal 2 12 8 2" xfId="17212" xr:uid="{096C590A-5FE9-40E1-9CD8-897747C62A7F}"/>
    <cellStyle name="Normal 2 12 8 2 2" xfId="44450" xr:uid="{128E384A-6E78-44B2-8BCC-64673CF1665C}"/>
    <cellStyle name="Normal 2 12 8 3" xfId="34200" xr:uid="{4B6C289B-6E97-4BDF-AA8B-B678654401B5}"/>
    <cellStyle name="Normal 2 12 9" xfId="9665" xr:uid="{988B0CB6-7C5D-4B07-AEE6-B6FA8C6997C8}"/>
    <cellStyle name="Normal 2 12 9 2" xfId="20045" xr:uid="{98A38986-5F29-46E9-AF01-824BB6C54788}"/>
    <cellStyle name="Normal 2 12 9 2 2" xfId="47283" xr:uid="{AF80589D-8A91-4983-994D-E922802410FD}"/>
    <cellStyle name="Normal 2 12 9 3" xfId="37033" xr:uid="{EA184527-713D-4C2E-952F-053EF799287D}"/>
    <cellStyle name="Normal 2 13" xfId="749" xr:uid="{19B9E7C5-B335-483A-86E0-EFF58858BD09}"/>
    <cellStyle name="Normal 2 13 10" xfId="12583" xr:uid="{BC02B9FE-0F9D-4D3A-82E8-D52534543618}"/>
    <cellStyle name="Normal 2 13 10 2" xfId="39821" xr:uid="{0A338F3D-1C27-480F-828F-E2318566217E}"/>
    <cellStyle name="Normal 2 13 11" xfId="29824" xr:uid="{58AF3E1B-FE1F-4BED-83BB-E7BFFD50C567}"/>
    <cellStyle name="Normal 2 13 2" xfId="750" xr:uid="{6CE11F45-7927-4F12-83CE-FE489C2A844A}"/>
    <cellStyle name="Normal 2 13 2 2" xfId="2948" xr:uid="{9466F043-2846-44C4-BD47-4F63CD84221A}"/>
    <cellStyle name="Normal 2 13 2 2 2" xfId="6115" xr:uid="{D5276A15-89B5-4436-9A7B-7FF6AA836AFC}"/>
    <cellStyle name="Normal 2 13 2 2 2 2" xfId="28043" xr:uid="{2A47DFCC-EC1B-47F6-9F08-F38EEF2B99B5}"/>
    <cellStyle name="Normal 2 13 2 2 2 2 2" xfId="54455" xr:uid="{78809F4E-FC1E-4B3F-BD39-84043C499348}"/>
    <cellStyle name="Normal 2 13 2 2 2 3" xfId="26676" xr:uid="{1D53B5C0-31B1-4E48-B57B-9D94F9FC4CA8}"/>
    <cellStyle name="Normal 2 13 2 2 2 3 2" xfId="53380" xr:uid="{78C5FADC-8C2F-4948-A417-2AF1DEB49926}"/>
    <cellStyle name="Normal 2 13 2 2 2 4" xfId="15593" xr:uid="{53E7B42D-51D9-40FC-84F7-7771B223EC7D}"/>
    <cellStyle name="Normal 2 13 2 2 2 4 2" xfId="42831" xr:uid="{4CB9B830-0C8C-4BD6-82D6-8B1714B4AF31}"/>
    <cellStyle name="Normal 2 13 2 2 2 5" xfId="33483" xr:uid="{B5C1643A-5877-43C1-9262-E8ADC8A35BAC}"/>
    <cellStyle name="Normal 2 13 2 2 3" xfId="8046" xr:uid="{B634ECFC-339E-4856-A2B6-DCCA216CB3EF}"/>
    <cellStyle name="Normal 2 13 2 2 3 2" xfId="27931" xr:uid="{F66CF021-4EE8-4920-BBE8-3FA7B26910A8}"/>
    <cellStyle name="Normal 2 13 2 2 3 2 2" xfId="54362" xr:uid="{4808F538-0D91-4284-BAF9-2458DD3149AE}"/>
    <cellStyle name="Normal 2 13 2 2 3 3" xfId="18426" xr:uid="{BB8526AB-6B3B-4B3C-BD1D-02B614BD8DB9}"/>
    <cellStyle name="Normal 2 13 2 2 3 3 2" xfId="45664" xr:uid="{6C96E8D3-BF55-41A0-AEB9-6049C552C58D}"/>
    <cellStyle name="Normal 2 13 2 2 3 4" xfId="35414" xr:uid="{4BF3CB1C-99A1-42F4-8742-00937DA7D95B}"/>
    <cellStyle name="Normal 2 13 2 2 4" xfId="10879" xr:uid="{52F0FC37-8936-49FF-A755-8C78289B8DD3}"/>
    <cellStyle name="Normal 2 13 2 2 4 2" xfId="21259" xr:uid="{DDFDB3FD-DB97-4316-A61D-EA809BC13F53}"/>
    <cellStyle name="Normal 2 13 2 2 4 2 2" xfId="48497" xr:uid="{33812196-A8CA-4A9A-B149-F3525E1E5CD3}"/>
    <cellStyle name="Normal 2 13 2 2 4 3" xfId="38247" xr:uid="{D0F758EE-BE85-4243-A008-FC710AAEE406}"/>
    <cellStyle name="Normal 2 13 2 2 5" xfId="24864" xr:uid="{022F09C0-29AF-4BD7-A839-A2BD35EE3AEA}"/>
    <cellStyle name="Normal 2 13 2 2 5 2" xfId="51908" xr:uid="{1442BE8F-D16A-4D6A-B72F-68DCB1081515}"/>
    <cellStyle name="Normal 2 13 2 2 6" xfId="13439" xr:uid="{B3898E79-5C91-4F07-AB8A-B75D531E80A4}"/>
    <cellStyle name="Normal 2 13 2 2 6 2" xfId="40677" xr:uid="{66DF175B-52A4-40EB-B65B-85FDFAD5608A}"/>
    <cellStyle name="Normal 2 13 2 2 7" xfId="31035" xr:uid="{39609A0B-63E3-4DBF-B092-144AB09078BA}"/>
    <cellStyle name="Normal 2 13 2 3" xfId="5087" xr:uid="{200466E5-8855-4A5F-B8DD-F2B2761EA7C0}"/>
    <cellStyle name="Normal 2 13 2 3 2" xfId="25434" xr:uid="{91177FEE-0971-491D-86E8-824B9007DB0F}"/>
    <cellStyle name="Normal 2 13 2 3 2 2" xfId="52431" xr:uid="{19541F86-13E7-449C-945B-B94B622A5260}"/>
    <cellStyle name="Normal 2 13 2 3 3" xfId="28745" xr:uid="{76A9E53E-238D-44DD-BD6B-B354F471E52A}"/>
    <cellStyle name="Normal 2 13 2 3 3 2" xfId="55006" xr:uid="{684656FC-8D33-414C-BA6E-E9576F64D652}"/>
    <cellStyle name="Normal 2 13 2 3 4" xfId="14383" xr:uid="{8FC213FE-042D-4E84-BC40-04C9E0F8832F}"/>
    <cellStyle name="Normal 2 13 2 3 4 2" xfId="41621" xr:uid="{59FFD777-8C06-49AD-B5B3-4633011B3304}"/>
    <cellStyle name="Normal 2 13 2 3 5" xfId="32650" xr:uid="{8591841C-2E54-4691-BF9B-8312630BD60A}"/>
    <cellStyle name="Normal 2 13 2 4" xfId="6836" xr:uid="{D9E1CEFB-FA8A-4360-93CB-DCEF2F4C8FB0}"/>
    <cellStyle name="Normal 2 13 2 4 2" xfId="26615" xr:uid="{36F44558-5092-4426-B01F-226B211B5F31}"/>
    <cellStyle name="Normal 2 13 2 4 2 2" xfId="53333" xr:uid="{55DF0247-52C6-4D61-9DD6-98DE6E3E93F0}"/>
    <cellStyle name="Normal 2 13 2 4 3" xfId="26815" xr:uid="{BCD452E9-82CC-4522-AAE4-EBA9EDFB26A9}"/>
    <cellStyle name="Normal 2 13 2 4 3 2" xfId="53496" xr:uid="{BAD7D2EF-22B0-4782-B1E9-5A69279D3F05}"/>
    <cellStyle name="Normal 2 13 2 4 4" xfId="17216" xr:uid="{87A3CC12-CD4A-46A5-AF68-70BFB2AC6D06}"/>
    <cellStyle name="Normal 2 13 2 4 4 2" xfId="44454" xr:uid="{B532A807-42DE-4DC6-B634-7ECE824136CA}"/>
    <cellStyle name="Normal 2 13 2 4 5" xfId="34204" xr:uid="{3DC23964-1ADC-4F47-AACC-016C5F51413F}"/>
    <cellStyle name="Normal 2 13 2 5" xfId="9669" xr:uid="{26A5DAFE-BF3B-46B0-AF72-8B61514E3A91}"/>
    <cellStyle name="Normal 2 13 2 5 2" xfId="29417" xr:uid="{08BD53BF-2764-464E-8EBF-C0D4AD66CCD3}"/>
    <cellStyle name="Normal 2 13 2 5 2 2" xfId="55674" xr:uid="{8C47D016-DA28-415E-8AB6-393558A44A0A}"/>
    <cellStyle name="Normal 2 13 2 5 3" xfId="20049" xr:uid="{6D58CE1C-9AEF-49D3-ADF1-6A025589049A}"/>
    <cellStyle name="Normal 2 13 2 5 3 2" xfId="47287" xr:uid="{D1EDCD74-0E45-4EAE-B4A2-019443B564AE}"/>
    <cellStyle name="Normal 2 13 2 5 4" xfId="37037" xr:uid="{1953E82F-31F3-4AC4-B02C-0E4F39FF802B}"/>
    <cellStyle name="Normal 2 13 2 6" xfId="23602" xr:uid="{941C7886-4198-449C-BF37-60B3BD69163E}"/>
    <cellStyle name="Normal 2 13 2 6 2" xfId="50766" xr:uid="{8B8E793A-3904-4A3E-ADC3-4E0084D14ABA}"/>
    <cellStyle name="Normal 2 13 2 7" xfId="12741" xr:uid="{BB619A48-266E-4A38-BB49-91B216A5440D}"/>
    <cellStyle name="Normal 2 13 2 7 2" xfId="39979" xr:uid="{757924AB-DDB7-497E-A737-4403581852CD}"/>
    <cellStyle name="Normal 2 13 2 8" xfId="29825" xr:uid="{0B263318-AE87-4076-980E-4176130D937C}"/>
    <cellStyle name="Normal 2 13 3" xfId="751" xr:uid="{FDF5DE23-5319-4789-BEBE-BDB52374B168}"/>
    <cellStyle name="Normal 2 13 3 2" xfId="5088" xr:uid="{A0E6FC26-B343-436C-A9E0-C7419FE67127}"/>
    <cellStyle name="Normal 2 13 3 2 2" xfId="26709" xr:uid="{53FFDFA8-B720-4405-90D7-1D1F3FEE5950}"/>
    <cellStyle name="Normal 2 13 3 2 2 2" xfId="53407" xr:uid="{73134689-E769-4A5F-ACD8-32BC7DDDE35D}"/>
    <cellStyle name="Normal 2 13 3 2 3" xfId="26203" xr:uid="{80799114-A53D-4EA6-B764-11533918C755}"/>
    <cellStyle name="Normal 2 13 3 2 3 2" xfId="53015" xr:uid="{95C35065-0614-42C3-94B9-5A4D4C31945E}"/>
    <cellStyle name="Normal 2 13 3 2 4" xfId="14384" xr:uid="{77D557ED-DBB6-4A1E-B630-447E728FD31D}"/>
    <cellStyle name="Normal 2 13 3 2 4 2" xfId="41622" xr:uid="{473CB3FA-3B8D-4C3F-B1BD-56A40151D55D}"/>
    <cellStyle name="Normal 2 13 3 2 5" xfId="32651" xr:uid="{E109514B-25BB-4075-98D0-C316821D8179}"/>
    <cellStyle name="Normal 2 13 3 3" xfId="6837" xr:uid="{AE869571-FB04-492F-851B-D835C9BDEEA2}"/>
    <cellStyle name="Normal 2 13 3 3 2" xfId="27386" xr:uid="{EABB929E-E935-4033-81A1-77D3A3A303F0}"/>
    <cellStyle name="Normal 2 13 3 3 2 2" xfId="53935" xr:uid="{156A4BC9-3115-4495-8DF4-ED2385D32F8E}"/>
    <cellStyle name="Normal 2 13 3 3 3" xfId="27819" xr:uid="{68EA9590-AF1C-4934-AA83-7E7853998FF1}"/>
    <cellStyle name="Normal 2 13 3 3 3 2" xfId="54279" xr:uid="{B7CA6B46-B2C7-4CE7-A056-0D4B605F87B4}"/>
    <cellStyle name="Normal 2 13 3 3 4" xfId="17217" xr:uid="{3C54AC25-5F4B-47EA-80E6-991073D0DEC4}"/>
    <cellStyle name="Normal 2 13 3 3 4 2" xfId="44455" xr:uid="{90126496-B9B2-4340-AB86-87E088F6C6D5}"/>
    <cellStyle name="Normal 2 13 3 3 5" xfId="34205" xr:uid="{39ADA6B2-1114-472D-B02F-F93E1CDEFCDB}"/>
    <cellStyle name="Normal 2 13 3 4" xfId="9670" xr:uid="{F184CB85-A5C4-4F4D-8D15-79B24CB6CF51}"/>
    <cellStyle name="Normal 2 13 3 4 2" xfId="29418" xr:uid="{1C13D4AE-DD2C-42F1-97B6-BC01378303D7}"/>
    <cellStyle name="Normal 2 13 3 4 2 2" xfId="55675" xr:uid="{3D7C60CD-59A0-4F16-8F95-883E82C63082}"/>
    <cellStyle name="Normal 2 13 3 4 3" xfId="20050" xr:uid="{E8CE30A7-1FAD-4633-97E6-99EB270FA9DC}"/>
    <cellStyle name="Normal 2 13 3 4 3 2" xfId="47288" xr:uid="{4A7CB410-CC27-4CA1-BAE7-9EECA1BFDB7F}"/>
    <cellStyle name="Normal 2 13 3 4 4" xfId="37038" xr:uid="{95D4734B-5697-4841-82A6-7250A06A148C}"/>
    <cellStyle name="Normal 2 13 3 5" xfId="23246" xr:uid="{09501AB4-3541-4D06-B158-E18AFDE50B1D}"/>
    <cellStyle name="Normal 2 13 3 5 2" xfId="50434" xr:uid="{2E603CA7-C2D6-478B-8634-9FECC7543717}"/>
    <cellStyle name="Normal 2 13 3 6" xfId="13176" xr:uid="{137FDBCE-1A5D-4ECC-A427-B2CB2F479820}"/>
    <cellStyle name="Normal 2 13 3 6 2" xfId="40414" xr:uid="{3933A39E-BCE2-4FF7-82D2-4061AB4065DF}"/>
    <cellStyle name="Normal 2 13 3 7" xfId="29826" xr:uid="{8320FD90-4B97-46D8-AD2B-16431F274371}"/>
    <cellStyle name="Normal 2 13 4" xfId="2368" xr:uid="{D540B0E5-3239-4C3B-A479-98A90C36951B}"/>
    <cellStyle name="Normal 2 13 4 2" xfId="7476" xr:uid="{E7F459D5-512F-49F2-BB4C-A028AA7A6A3E}"/>
    <cellStyle name="Normal 2 13 4 2 2" xfId="27166" xr:uid="{F95A958B-06DC-4D1A-8E92-C3C8F4011971}"/>
    <cellStyle name="Normal 2 13 4 2 2 2" xfId="53770" xr:uid="{071A669C-E448-4F68-B908-A497CDB2BFF0}"/>
    <cellStyle name="Normal 2 13 4 2 3" xfId="17856" xr:uid="{BFFAE2D2-57BB-4C18-96D3-E7A468D4F6CE}"/>
    <cellStyle name="Normal 2 13 4 2 3 2" xfId="45094" xr:uid="{C368FC11-8D14-4345-8D82-8054414F45DE}"/>
    <cellStyle name="Normal 2 13 4 2 4" xfId="34844" xr:uid="{1EF265FC-0825-4DF0-8183-1B594D1D6C40}"/>
    <cellStyle name="Normal 2 13 4 3" xfId="10309" xr:uid="{E676E269-823E-4780-BA53-7824DAD63410}"/>
    <cellStyle name="Normal 2 13 4 3 2" xfId="20689" xr:uid="{A4B0715F-E1BF-45E2-BBA9-911B9C71B247}"/>
    <cellStyle name="Normal 2 13 4 3 2 2" xfId="47927" xr:uid="{E42CF36F-71A2-42FC-A29C-CEF73849AFCA}"/>
    <cellStyle name="Normal 2 13 4 3 3" xfId="37677" xr:uid="{8080EB14-7CD7-4959-99FC-6C992C1A4165}"/>
    <cellStyle name="Normal 2 13 4 4" xfId="23255" xr:uid="{6C3E773D-8462-4B0B-A5FB-5CB06F559C4D}"/>
    <cellStyle name="Normal 2 13 4 4 2" xfId="50443" xr:uid="{BC227CBC-6FC5-4CA4-935E-4B0EBF323840}"/>
    <cellStyle name="Normal 2 13 4 5" xfId="15023" xr:uid="{24673A7C-90C5-4942-A4F2-999A2112DD3D}"/>
    <cellStyle name="Normal 2 13 4 5 2" xfId="42261" xr:uid="{209786BD-D0E2-440B-A1F2-D65315DF4521}"/>
    <cellStyle name="Normal 2 13 4 6" xfId="30465" xr:uid="{ED18FE1C-0389-4896-B801-204055257D1F}"/>
    <cellStyle name="Normal 2 13 5" xfId="3972" xr:uid="{97F0C043-BC4E-4EE4-B020-E50BD8B41563}"/>
    <cellStyle name="Normal 2 13 5 2" xfId="8785" xr:uid="{119D6E48-A495-441C-9C75-D476D6BF95BF}"/>
    <cellStyle name="Normal 2 13 5 2 2" xfId="29009" xr:uid="{D50C4D9B-99F4-4602-B046-A12CEB2258B7}"/>
    <cellStyle name="Normal 2 13 5 2 2 2" xfId="55266" xr:uid="{AE1B2593-3D03-44BB-B70C-61B968F75807}"/>
    <cellStyle name="Normal 2 13 5 2 3" xfId="19165" xr:uid="{1C4DA4F7-2194-451D-8983-4F77FD6BBED2}"/>
    <cellStyle name="Normal 2 13 5 2 3 2" xfId="46403" xr:uid="{8B2EEFBA-316C-4588-9791-E203029A45F3}"/>
    <cellStyle name="Normal 2 13 5 2 4" xfId="36153" xr:uid="{AD60457A-EF05-4E35-92AE-903311A48040}"/>
    <cellStyle name="Normal 2 13 5 3" xfId="11618" xr:uid="{24A1B728-83C8-4630-BCDE-8695F85D24A4}"/>
    <cellStyle name="Normal 2 13 5 3 2" xfId="21998" xr:uid="{4CAA3FEF-64E9-4169-BB33-73162980AEE7}"/>
    <cellStyle name="Normal 2 13 5 3 2 2" xfId="49236" xr:uid="{1AF1A598-3B95-45B9-B22C-CB037FD6D475}"/>
    <cellStyle name="Normal 2 13 5 3 3" xfId="38986" xr:uid="{EB8A6F99-91FC-4245-9160-515A019C447F}"/>
    <cellStyle name="Normal 2 13 5 4" xfId="24220" xr:uid="{F5E4EBE8-CC55-4BC3-9AE4-255B0AA17BF0}"/>
    <cellStyle name="Normal 2 13 5 4 2" xfId="51324" xr:uid="{6EB5D2D9-7A75-48FC-B692-D18314FA2C1F}"/>
    <cellStyle name="Normal 2 13 5 5" xfId="16332" xr:uid="{CFC13A0A-A22B-47ED-87BF-46FB093CB129}"/>
    <cellStyle name="Normal 2 13 5 5 2" xfId="43570" xr:uid="{B6B18A6A-EBD2-46B3-A891-3716DAA2736C}"/>
    <cellStyle name="Normal 2 13 5 6" xfId="31774" xr:uid="{30FBA937-0B89-4BDF-98C2-EC8F6963B249}"/>
    <cellStyle name="Normal 2 13 6" xfId="5086" xr:uid="{8A928405-9BE3-49AB-8A54-9B923EEEBFBB}"/>
    <cellStyle name="Normal 2 13 6 2" xfId="28698" xr:uid="{E85B1B36-18A3-41B8-9762-6A5D63768B93}"/>
    <cellStyle name="Normal 2 13 6 2 2" xfId="54970" xr:uid="{12493BD4-510A-4E4D-85D0-F47E2628FA2E}"/>
    <cellStyle name="Normal 2 13 6 3" xfId="28560" xr:uid="{A9B41B2F-CF07-4D70-A58F-CBE4D3774E3A}"/>
    <cellStyle name="Normal 2 13 6 3 2" xfId="54863" xr:uid="{882833E8-D88B-4E85-856F-D10ED77109A8}"/>
    <cellStyle name="Normal 2 13 6 4" xfId="14382" xr:uid="{3B500CEE-0A6E-4CA9-B2CF-C0E28851792C}"/>
    <cellStyle name="Normal 2 13 6 4 2" xfId="41620" xr:uid="{8AF3BB6B-B92E-484B-81D2-7DACF9B6C060}"/>
    <cellStyle name="Normal 2 13 6 5" xfId="32649" xr:uid="{3FA1CE23-EC4E-41ED-A4CF-04BD78D5B83F}"/>
    <cellStyle name="Normal 2 13 7" xfId="6835" xr:uid="{149D7E53-06F6-4364-A303-948EBC0095E0}"/>
    <cellStyle name="Normal 2 13 7 2" xfId="25871" xr:uid="{8C04DA9E-6C84-4794-8F7C-F76E2E782252}"/>
    <cellStyle name="Normal 2 13 7 2 2" xfId="52778" xr:uid="{29CB9912-AE22-4C30-985D-0E4D5801B7C1}"/>
    <cellStyle name="Normal 2 13 7 3" xfId="17215" xr:uid="{602230E3-188F-46D8-AD69-C085B9E033EB}"/>
    <cellStyle name="Normal 2 13 7 3 2" xfId="44453" xr:uid="{FE7CB3EC-7736-4237-B5B9-59D41037545F}"/>
    <cellStyle name="Normal 2 13 7 4" xfId="34203" xr:uid="{1111CEBD-3883-4AFE-873C-262F6B07A330}"/>
    <cellStyle name="Normal 2 13 8" xfId="9668" xr:uid="{2FF4A06E-13BC-4D3B-A008-6BEFF9FB840D}"/>
    <cellStyle name="Normal 2 13 8 2" xfId="20048" xr:uid="{EE44063B-8FAF-4965-8805-D86A8BAB7569}"/>
    <cellStyle name="Normal 2 13 8 2 2" xfId="47286" xr:uid="{8EEEB4F0-6C9F-46FA-AD9B-2D8402808981}"/>
    <cellStyle name="Normal 2 13 8 3" xfId="37036" xr:uid="{32371F53-4F7A-43BF-8BA3-58CA0AD1A6A6}"/>
    <cellStyle name="Normal 2 13 9" xfId="23570" xr:uid="{8D1FA5E5-FC5A-413E-A8DB-5C3FC8C98B36}"/>
    <cellStyle name="Normal 2 13 9 2" xfId="50737" xr:uid="{8818CBBD-387E-4D7E-8DB5-DEDE803F82D7}"/>
    <cellStyle name="Normal 2 14" xfId="752" xr:uid="{DE3CC3B3-4486-4031-9FA8-56BD53DB2F93}"/>
    <cellStyle name="Normal 2 14 10" xfId="12531" xr:uid="{E2337D15-A075-4094-BCE1-8F51CFAFB0E1}"/>
    <cellStyle name="Normal 2 14 10 2" xfId="39769" xr:uid="{11388500-2ECD-4B76-8990-68D1C8E47BC1}"/>
    <cellStyle name="Normal 2 14 11" xfId="29827" xr:uid="{997A1D2F-4826-48D9-8C95-481D0B6B9B54}"/>
    <cellStyle name="Normal 2 14 2" xfId="753" xr:uid="{AC38D3AE-2C22-499A-93E4-C07F72DA04C5}"/>
    <cellStyle name="Normal 2 14 2 2" xfId="5090" xr:uid="{11057669-AB86-4615-A1EF-A207BFA8F702}"/>
    <cellStyle name="Normal 2 14 2 2 2" xfId="23680" xr:uid="{D202C2AE-99D2-4972-89C5-27D849ECDE3E}"/>
    <cellStyle name="Normal 2 14 2 2 2 2" xfId="50840" xr:uid="{28C953DB-FA6D-44AC-9204-94948E8FAA4F}"/>
    <cellStyle name="Normal 2 14 2 2 3" xfId="26063" xr:uid="{65069FDA-1FE9-4513-B9DE-BBAB578AA741}"/>
    <cellStyle name="Normal 2 14 2 2 3 2" xfId="52918" xr:uid="{2E868C0E-D1AF-4952-AB0A-F1B8958D7709}"/>
    <cellStyle name="Normal 2 14 2 2 4" xfId="14386" xr:uid="{CA525B22-D087-410A-A577-B019BDD9D913}"/>
    <cellStyle name="Normal 2 14 2 2 4 2" xfId="41624" xr:uid="{A817660C-057B-43A3-901B-ABE841D61572}"/>
    <cellStyle name="Normal 2 14 2 2 5" xfId="32653" xr:uid="{6FB5965E-405D-4A46-B7DE-96252310E49E}"/>
    <cellStyle name="Normal 2 14 2 3" xfId="6839" xr:uid="{EF454CA7-D23D-4B63-8816-3D7D1C2C8BFC}"/>
    <cellStyle name="Normal 2 14 2 3 2" xfId="26514" xr:uid="{A4099A39-1716-429A-8CC3-D6E4D9CFEC67}"/>
    <cellStyle name="Normal 2 14 2 3 2 2" xfId="53255" xr:uid="{782FDF90-2507-4652-A05D-9CAAB0308EF2}"/>
    <cellStyle name="Normal 2 14 2 3 3" xfId="17219" xr:uid="{347AF5F5-C789-4C26-BC82-12C0CE119067}"/>
    <cellStyle name="Normal 2 14 2 3 3 2" xfId="44457" xr:uid="{EAF87D92-70C6-42A4-90C0-02D6A0FE02DE}"/>
    <cellStyle name="Normal 2 14 2 3 4" xfId="34207" xr:uid="{7EE68E71-3272-4BAD-8E85-F05F602D29C5}"/>
    <cellStyle name="Normal 2 14 2 4" xfId="9672" xr:uid="{B934D4B1-E86F-48A0-A419-D63AA1EA503C}"/>
    <cellStyle name="Normal 2 14 2 4 2" xfId="20052" xr:uid="{80BD1BFD-669B-4788-9DD1-557E52495E75}"/>
    <cellStyle name="Normal 2 14 2 4 2 2" xfId="47290" xr:uid="{B8CFA37A-7650-4154-ABC0-CFEB0ECDB226}"/>
    <cellStyle name="Normal 2 14 2 4 3" xfId="37040" xr:uid="{DFF6592A-0B2C-4AF2-A7B3-CCF619D2FF92}"/>
    <cellStyle name="Normal 2 14 2 5" xfId="24407" xr:uid="{3005D6EC-AA50-4F0D-A9A6-6577583FAAAB}"/>
    <cellStyle name="Normal 2 14 2 5 2" xfId="51492" xr:uid="{80B27317-DF73-46A9-BAC4-501FD6C10AC6}"/>
    <cellStyle name="Normal 2 14 2 6" xfId="13712" xr:uid="{EEAC1C35-3CC4-4AAD-BAFD-465C44FA79D1}"/>
    <cellStyle name="Normal 2 14 2 6 2" xfId="40950" xr:uid="{C8149087-4736-4638-8AAA-601F4A718AFC}"/>
    <cellStyle name="Normal 2 14 2 7" xfId="29828" xr:uid="{56CFBE4B-12D2-46DA-884C-778F996A070D}"/>
    <cellStyle name="Normal 2 14 3" xfId="2918" xr:uid="{15D21431-D5D1-49E8-A316-819182E62CCA}"/>
    <cellStyle name="Normal 2 14 3 2" xfId="6107" xr:uid="{868139C6-F606-4846-9CC8-94C8B8654979}"/>
    <cellStyle name="Normal 2 14 3 2 2" xfId="28148" xr:uid="{DD3FC74C-89D7-4503-ADBE-8E1910568FB3}"/>
    <cellStyle name="Normal 2 14 3 2 2 2" xfId="54537" xr:uid="{DD424B6A-D583-4A4C-969B-9DAED85A473C}"/>
    <cellStyle name="Normal 2 14 3 2 3" xfId="15563" xr:uid="{50CB7D4C-ED19-475D-8E51-693E45B06CB1}"/>
    <cellStyle name="Normal 2 14 3 2 3 2" xfId="42801" xr:uid="{2773B5C2-8B6E-4BF0-BB60-8DD18B87D3CA}"/>
    <cellStyle name="Normal 2 14 3 2 4" xfId="33475" xr:uid="{12C64FA7-52CD-49CA-9D34-AD05CAC96504}"/>
    <cellStyle name="Normal 2 14 3 3" xfId="8016" xr:uid="{52FF904B-87C7-4560-B529-41DAA90D33AD}"/>
    <cellStyle name="Normal 2 14 3 3 2" xfId="18396" xr:uid="{70AF23F5-438F-47EB-BA1D-0C128F506007}"/>
    <cellStyle name="Normal 2 14 3 3 2 2" xfId="45634" xr:uid="{B47068C3-C4D8-4C1D-919F-82A3F8E82286}"/>
    <cellStyle name="Normal 2 14 3 3 3" xfId="35384" xr:uid="{4B90518F-D10B-406F-A6E0-6EAF4D7B8652}"/>
    <cellStyle name="Normal 2 14 3 4" xfId="10849" xr:uid="{20E00885-51C8-4981-B580-A4C250E84E04}"/>
    <cellStyle name="Normal 2 14 3 4 2" xfId="21229" xr:uid="{6494B2BE-1DA7-4A42-9922-1DE450F0F247}"/>
    <cellStyle name="Normal 2 14 3 4 2 2" xfId="48467" xr:uid="{107B2B24-0300-415B-8222-CFA89CEF1E56}"/>
    <cellStyle name="Normal 2 14 3 4 3" xfId="38217" xr:uid="{E7A817D6-137D-46B0-B2A2-E92D0B09386B}"/>
    <cellStyle name="Normal 2 14 3 5" xfId="23824" xr:uid="{95450378-B5D3-4D3B-81F2-C0041327AE2D}"/>
    <cellStyle name="Normal 2 14 3 5 2" xfId="50962" xr:uid="{DFEC086E-7B83-45D6-A09B-8A127FF64C89}"/>
    <cellStyle name="Normal 2 14 3 6" xfId="13384" xr:uid="{A9DDF657-CF7D-4185-86D9-38FBB030598C}"/>
    <cellStyle name="Normal 2 14 3 6 2" xfId="40622" xr:uid="{D6A81563-6066-4ACE-8C99-9C04C3E087AB}"/>
    <cellStyle name="Normal 2 14 3 7" xfId="31005" xr:uid="{2E187ECA-A57B-488D-8CAB-981F4ACAD3C8}"/>
    <cellStyle name="Normal 2 14 4" xfId="2318" xr:uid="{E32FA0DC-5F4A-428D-BA76-D1F296043790}"/>
    <cellStyle name="Normal 2 14 4 2" xfId="7426" xr:uid="{015512ED-E1D7-4A94-B8C7-76401F648B42}"/>
    <cellStyle name="Normal 2 14 4 2 2" xfId="28287" xr:uid="{70C4E590-058E-43E9-B0B2-FB8BBD0FF08D}"/>
    <cellStyle name="Normal 2 14 4 2 2 2" xfId="54646" xr:uid="{AC3767BD-5104-483E-9189-76D346778FF5}"/>
    <cellStyle name="Normal 2 14 4 2 3" xfId="17806" xr:uid="{10013819-10D7-4BA7-95FE-E88FA9FD2368}"/>
    <cellStyle name="Normal 2 14 4 2 3 2" xfId="45044" xr:uid="{64277070-3D1A-4A38-822A-98B6036E34CF}"/>
    <cellStyle name="Normal 2 14 4 2 4" xfId="34794" xr:uid="{E867ECA3-B1AF-41D6-B56A-CA42C46C0A2F}"/>
    <cellStyle name="Normal 2 14 4 3" xfId="10259" xr:uid="{75211F67-D201-47DD-85DF-792E4768739C}"/>
    <cellStyle name="Normal 2 14 4 3 2" xfId="20639" xr:uid="{4FB494D9-3B83-4461-BFB2-BCC99FDFC2BF}"/>
    <cellStyle name="Normal 2 14 4 3 2 2" xfId="47877" xr:uid="{AF2B5CDA-ED93-4035-8306-DD1AD4523451}"/>
    <cellStyle name="Normal 2 14 4 3 3" xfId="37627" xr:uid="{3F813626-B76D-49DD-AA52-45000310020B}"/>
    <cellStyle name="Normal 2 14 4 4" xfId="23553" xr:uid="{09BA9E8F-1560-463B-88A8-DAFE4CA1F193}"/>
    <cellStyle name="Normal 2 14 4 4 2" xfId="50720" xr:uid="{82AA2EB4-DC04-4BFF-A72E-14DAA14EAD9C}"/>
    <cellStyle name="Normal 2 14 4 5" xfId="14973" xr:uid="{BF77D019-37AB-43CC-A7E5-5C7C9A0EF5C6}"/>
    <cellStyle name="Normal 2 14 4 5 2" xfId="42211" xr:uid="{7886A734-AA08-4312-91E8-312EB7B26A19}"/>
    <cellStyle name="Normal 2 14 4 6" xfId="30415" xr:uid="{CA30164F-8622-42B7-8A64-7A86BFA7297B}"/>
    <cellStyle name="Normal 2 14 5" xfId="3861" xr:uid="{627A8CFC-118B-426A-BBD6-D3DE1200C1DA}"/>
    <cellStyle name="Normal 2 14 5 2" xfId="8677" xr:uid="{C0A10AA7-AD02-47A1-9001-1830CD502063}"/>
    <cellStyle name="Normal 2 14 5 2 2" xfId="19057" xr:uid="{BB94D06F-BF87-42D7-85E9-0E3AA9256B3F}"/>
    <cellStyle name="Normal 2 14 5 2 2 2" xfId="46295" xr:uid="{24B4F6AE-65FD-4FFA-95E4-FBB83BA7B62C}"/>
    <cellStyle name="Normal 2 14 5 2 3" xfId="36045" xr:uid="{59FA5DDC-69FA-4FC7-8087-D8F6BFF9AD5F}"/>
    <cellStyle name="Normal 2 14 5 3" xfId="11510" xr:uid="{E0606719-DFB4-4916-8500-813245ED5468}"/>
    <cellStyle name="Normal 2 14 5 3 2" xfId="21890" xr:uid="{4106E4A4-F08F-4C67-85FF-B970ECD3638C}"/>
    <cellStyle name="Normal 2 14 5 3 2 2" xfId="49128" xr:uid="{7B154692-9970-4DB0-85CC-41DCEEF34BDC}"/>
    <cellStyle name="Normal 2 14 5 3 3" xfId="38878" xr:uid="{C0BB636A-7D88-487E-803F-9D39315D3BF7}"/>
    <cellStyle name="Normal 2 14 5 4" xfId="26756" xr:uid="{ADA6B9F5-DBE2-434C-A350-F97D63FA07B3}"/>
    <cellStyle name="Normal 2 14 5 4 2" xfId="53447" xr:uid="{5312C4AF-BD74-41A9-95DB-8E7774EBDCDB}"/>
    <cellStyle name="Normal 2 14 5 5" xfId="16224" xr:uid="{AAF2D54F-8A40-4E56-95A0-66E94A60F5E5}"/>
    <cellStyle name="Normal 2 14 5 5 2" xfId="43462" xr:uid="{8B8AD3CB-8D5F-43B4-BC8C-23F7EDBF4A77}"/>
    <cellStyle name="Normal 2 14 5 6" xfId="31666" xr:uid="{309899EA-CDAF-4E2A-872A-577C48BBC3C9}"/>
    <cellStyle name="Normal 2 14 6" xfId="5089" xr:uid="{0955F964-E223-4099-BA8A-3CBBB8441CCA}"/>
    <cellStyle name="Normal 2 14 6 2" xfId="14385" xr:uid="{BFFD5CFA-1A6E-4893-BF47-9CDD2C65687F}"/>
    <cellStyle name="Normal 2 14 6 2 2" xfId="41623" xr:uid="{2FAD86BC-A313-4354-B77B-868AEA5D52F2}"/>
    <cellStyle name="Normal 2 14 6 3" xfId="32652" xr:uid="{97F2736E-4A19-4A13-99B6-8903913B7997}"/>
    <cellStyle name="Normal 2 14 7" xfId="6838" xr:uid="{0225DFBD-FFBB-467C-8388-A1196681D984}"/>
    <cellStyle name="Normal 2 14 7 2" xfId="17218" xr:uid="{1B855C36-6979-4BA4-87C7-352DF9B40E8A}"/>
    <cellStyle name="Normal 2 14 7 2 2" xfId="44456" xr:uid="{EF811EB6-CD87-4CEB-BD26-BF9DA5662F1D}"/>
    <cellStyle name="Normal 2 14 7 3" xfId="34206" xr:uid="{FD684696-B243-4606-802C-4DD343C52181}"/>
    <cellStyle name="Normal 2 14 8" xfId="9671" xr:uid="{23BAA50E-05E4-4CC8-8F7C-93F4D5039051}"/>
    <cellStyle name="Normal 2 14 8 2" xfId="20051" xr:uid="{3E8E57DE-7CC9-4881-B640-7A5936F98920}"/>
    <cellStyle name="Normal 2 14 8 2 2" xfId="47289" xr:uid="{BE4E56D6-EC7C-43D5-A7A5-D8DCA537F937}"/>
    <cellStyle name="Normal 2 14 8 3" xfId="37039" xr:uid="{0D80ED30-C1B6-4F30-9046-D7D7C8541118}"/>
    <cellStyle name="Normal 2 14 9" xfId="25461" xr:uid="{54705CBA-74F7-4F75-90ED-9F71669217A3}"/>
    <cellStyle name="Normal 2 14 9 2" xfId="52457" xr:uid="{4835C6F8-607F-4A9B-BD50-9EFB29077012}"/>
    <cellStyle name="Normal 2 15" xfId="754" xr:uid="{61719D24-27E8-4545-86A9-0B57AC49DFF9}"/>
    <cellStyle name="Normal 2 15 2" xfId="755" xr:uid="{413ED812-933F-47F8-A32A-4315135E1175}"/>
    <cellStyle name="Normal 2 15 2 2" xfId="5092" xr:uid="{FB2445BA-F9B4-4F86-A786-4A2BA833292A}"/>
    <cellStyle name="Normal 2 15 2 2 2" xfId="26588" xr:uid="{33A403F3-4D6E-413F-8117-9EF77AE62592}"/>
    <cellStyle name="Normal 2 15 2 2 2 2" xfId="53311" xr:uid="{5241F2D1-5657-4FCB-B2AD-1D47A8B2803B}"/>
    <cellStyle name="Normal 2 15 2 2 3" xfId="14388" xr:uid="{FB1A1F9C-E255-43F7-B05E-C7592B96783E}"/>
    <cellStyle name="Normal 2 15 2 2 3 2" xfId="41626" xr:uid="{81D25135-48FA-4505-A223-6A82B1A83192}"/>
    <cellStyle name="Normal 2 15 2 2 4" xfId="32655" xr:uid="{715ADF96-3A03-42C9-99DB-27723A030F80}"/>
    <cellStyle name="Normal 2 15 2 3" xfId="6841" xr:uid="{DB84F337-701E-4D2D-9225-992D9F15A171}"/>
    <cellStyle name="Normal 2 15 2 3 2" xfId="17221" xr:uid="{967063C0-3EDC-484F-A48F-A1DCBDE2644F}"/>
    <cellStyle name="Normal 2 15 2 3 2 2" xfId="44459" xr:uid="{52446E55-CFB8-4BAE-B03B-D6C7C7F0CABC}"/>
    <cellStyle name="Normal 2 15 2 3 3" xfId="34209" xr:uid="{30247B64-FC0C-4445-9BFB-03FB0E59610A}"/>
    <cellStyle name="Normal 2 15 2 4" xfId="9674" xr:uid="{3CB09556-11EE-49A3-A286-9E39219045DE}"/>
    <cellStyle name="Normal 2 15 2 4 2" xfId="20054" xr:uid="{DB055264-E238-4F57-B7CE-3B2D172DF841}"/>
    <cellStyle name="Normal 2 15 2 4 2 2" xfId="47292" xr:uid="{C08A241B-4B19-40A7-8CEA-5ACE6E7F10A5}"/>
    <cellStyle name="Normal 2 15 2 4 3" xfId="37042" xr:uid="{CB83BDC6-27BB-4602-925C-7771305D8686}"/>
    <cellStyle name="Normal 2 15 2 5" xfId="22926" xr:uid="{5CEEA103-C175-4F54-B497-667AD3BCA499}"/>
    <cellStyle name="Normal 2 15 2 5 2" xfId="50141" xr:uid="{CD0A2EA6-C0B8-4B74-9280-6046F7A76DAB}"/>
    <cellStyle name="Normal 2 15 2 6" xfId="13387" xr:uid="{421D97C6-67A2-4A6A-ABD3-2D14EC2CF58A}"/>
    <cellStyle name="Normal 2 15 2 6 2" xfId="40625" xr:uid="{FD56CF9A-1CE0-49CF-AECB-80C189D87499}"/>
    <cellStyle name="Normal 2 15 2 7" xfId="29830" xr:uid="{7F60339F-1CC8-4E83-ABDE-9CC3EBCB14A9}"/>
    <cellStyle name="Normal 2 15 3" xfId="5091" xr:uid="{AB2D483D-0E0D-47D8-AC40-AAE0AF7ABD2B}"/>
    <cellStyle name="Normal 2 15 3 2" xfId="25756" xr:uid="{82024836-A945-4D17-BC51-3DD215FA5B28}"/>
    <cellStyle name="Normal 2 15 3 2 2" xfId="52708" xr:uid="{BB4EF44A-04F4-4F1B-9F4D-CF400B2DD210}"/>
    <cellStyle name="Normal 2 15 3 3" xfId="27342" xr:uid="{08340AFE-F8B8-415D-8184-18A3E4F02BB1}"/>
    <cellStyle name="Normal 2 15 3 3 2" xfId="53908" xr:uid="{0E1549B9-A4F8-4F18-9013-756883D018F3}"/>
    <cellStyle name="Normal 2 15 3 4" xfId="14387" xr:uid="{A06F0393-708E-4EBE-BCDA-F79CADF77FB1}"/>
    <cellStyle name="Normal 2 15 3 4 2" xfId="41625" xr:uid="{93E348F0-CE26-4573-9C60-298B4E8A5286}"/>
    <cellStyle name="Normal 2 15 3 5" xfId="32654" xr:uid="{4D2F3833-4D4A-4688-9A06-791847F71B4A}"/>
    <cellStyle name="Normal 2 15 4" xfId="6840" xr:uid="{1F3175AC-3B17-4894-A5C8-0DF0E39F4433}"/>
    <cellStyle name="Normal 2 15 4 2" xfId="25668" xr:uid="{6D47BA6D-BD09-4BF3-9829-C5C700F63DFC}"/>
    <cellStyle name="Normal 2 15 4 2 2" xfId="52645" xr:uid="{35B9ECBC-ECFE-4EC8-8B14-735F4A7C8BB4}"/>
    <cellStyle name="Normal 2 15 4 3" xfId="17220" xr:uid="{291D0EAC-4D15-4378-9551-8FC8B94FA338}"/>
    <cellStyle name="Normal 2 15 4 3 2" xfId="44458" xr:uid="{1D153D7A-97D4-4BA2-BFFC-001A4B7E75E3}"/>
    <cellStyle name="Normal 2 15 4 4" xfId="34208" xr:uid="{9325C705-49DF-42B5-8439-6367EC1941A3}"/>
    <cellStyle name="Normal 2 15 5" xfId="9673" xr:uid="{C9D48F5B-42D9-457E-AF39-B7486B36A781}"/>
    <cellStyle name="Normal 2 15 5 2" xfId="20053" xr:uid="{8AFEB4A2-A371-4178-AFA5-6CEA1FC45865}"/>
    <cellStyle name="Normal 2 15 5 2 2" xfId="47291" xr:uid="{AC30660E-3647-4E44-AC0C-88A6D8A26E22}"/>
    <cellStyle name="Normal 2 15 5 3" xfId="37041" xr:uid="{002D3160-13E3-4039-9F68-945C253096E4}"/>
    <cellStyle name="Normal 2 15 6" xfId="24678" xr:uid="{39C291EF-B18C-4DC9-A9F4-0F9852BB821F}"/>
    <cellStyle name="Normal 2 15 6 2" xfId="51739" xr:uid="{3FD7FC08-00E2-4BB8-B0CC-2C2E1A9D91CC}"/>
    <cellStyle name="Normal 2 15 7" xfId="12689" xr:uid="{1B56F927-870D-4458-AFCE-7AB6AA5FFD03}"/>
    <cellStyle name="Normal 2 15 7 2" xfId="39927" xr:uid="{88A32BE8-0F1C-4F7F-AA79-5955420EA617}"/>
    <cellStyle name="Normal 2 15 8" xfId="29829" xr:uid="{6EB7CD19-DAE2-4E75-8D43-45A798E82937}"/>
    <cellStyle name="Normal 2 16" xfId="756" xr:uid="{1E346B66-697A-429D-BBAC-75CE657F9088}"/>
    <cellStyle name="Normal 2 16 2" xfId="5093" xr:uid="{FEB20D5E-3B93-4050-A126-5D55E1EDEED1}"/>
    <cellStyle name="Normal 2 16 2 2" xfId="25786" xr:uid="{4FA83C54-3487-4818-9A0B-69E38A7241C6}"/>
    <cellStyle name="Normal 2 16 2 2 2" xfId="52729" xr:uid="{5D538363-3502-489F-9CC5-DF1116B154C7}"/>
    <cellStyle name="Normal 2 16 2 3" xfId="14389" xr:uid="{F3F233AB-E5E8-40DE-9BAC-868182E3E772}"/>
    <cellStyle name="Normal 2 16 2 3 2" xfId="41627" xr:uid="{14A270D3-8424-4EBB-BBAB-73F2CBA00F99}"/>
    <cellStyle name="Normal 2 16 2 4" xfId="32656" xr:uid="{2CD54C81-5CB0-4881-BE69-2C9076F99469}"/>
    <cellStyle name="Normal 2 16 3" xfId="6842" xr:uid="{E5CA72D8-B2A8-4A72-A316-82EAAD703798}"/>
    <cellStyle name="Normal 2 16 3 2" xfId="25338" xr:uid="{50A8E072-84D7-45E8-9BA4-3CDD014C3531}"/>
    <cellStyle name="Normal 2 16 3 2 2" xfId="52341" xr:uid="{8A81FE8E-9C50-41A3-BF67-E1C21E3DC70B}"/>
    <cellStyle name="Normal 2 16 3 3" xfId="17222" xr:uid="{26B4AFBA-6362-4A7B-91B4-730841F1E23C}"/>
    <cellStyle name="Normal 2 16 3 3 2" xfId="44460" xr:uid="{27E85A04-8831-4F5A-970F-888D5F62F925}"/>
    <cellStyle name="Normal 2 16 3 4" xfId="34210" xr:uid="{91263782-84FB-4C3B-9520-3BC945A495AB}"/>
    <cellStyle name="Normal 2 16 4" xfId="9675" xr:uid="{A571F70F-8E50-4F06-BA37-57C4E79E332D}"/>
    <cellStyle name="Normal 2 16 4 2" xfId="20055" xr:uid="{7678DE5D-A9E1-4EA3-A071-6C5D7D13A150}"/>
    <cellStyle name="Normal 2 16 4 2 2" xfId="47293" xr:uid="{1A44D43E-6552-45D6-A014-0CFBD39F465E}"/>
    <cellStyle name="Normal 2 16 4 3" xfId="37043" xr:uid="{E7AB8ABE-9CE5-4532-87C5-AD582143623B}"/>
    <cellStyle name="Normal 2 16 5" xfId="25150" xr:uid="{003360B1-FBC2-4655-A0D8-6886D568AA63}"/>
    <cellStyle name="Normal 2 16 5 2" xfId="52169" xr:uid="{87784114-12B1-4362-98DD-9CC2310FDFD9}"/>
    <cellStyle name="Normal 2 16 6" xfId="12848" xr:uid="{8ABEDABF-B88D-4761-AA65-0FD6E3E625E1}"/>
    <cellStyle name="Normal 2 16 6 2" xfId="40086" xr:uid="{4066ADFA-2673-46D4-AF70-8F0C3C52B45D}"/>
    <cellStyle name="Normal 2 16 7" xfId="29831" xr:uid="{663361DF-061D-4F67-89B8-74D624278F09}"/>
    <cellStyle name="Normal 2 17" xfId="757" xr:uid="{ADC07EB1-3BC4-405B-8E61-B7B443EFA456}"/>
    <cellStyle name="Normal 2 17 2" xfId="6843" xr:uid="{58ED094B-E107-4A3E-A68A-41DBE077622C}"/>
    <cellStyle name="Normal 2 17 2 2" xfId="24669" xr:uid="{06E6579A-8B45-4763-BEE9-D8BC08861944}"/>
    <cellStyle name="Normal 2 17 2 2 2" xfId="51733" xr:uid="{1E9511C0-9A79-446F-9C5F-A85BA53DB8A4}"/>
    <cellStyle name="Normal 2 17 2 3" xfId="17223" xr:uid="{9AB76779-917C-418E-A0A2-1D650E4E6809}"/>
    <cellStyle name="Normal 2 17 2 3 2" xfId="44461" xr:uid="{183EE223-598B-46C7-86E5-0722D58626FF}"/>
    <cellStyle name="Normal 2 17 2 4" xfId="34211" xr:uid="{F78CB5D1-3A34-4B7C-8FF9-62B31048D522}"/>
    <cellStyle name="Normal 2 17 3" xfId="9676" xr:uid="{15DFBA27-6BF4-4F3C-9A14-44BE1FD074EA}"/>
    <cellStyle name="Normal 2 17 3 2" xfId="22707" xr:uid="{CFD22377-B7AC-44FC-99D9-344E36253677}"/>
    <cellStyle name="Normal 2 17 3 2 2" xfId="49942" xr:uid="{07E19A6F-370A-4BD2-9CBB-3114E41166EE}"/>
    <cellStyle name="Normal 2 17 3 3" xfId="20056" xr:uid="{1EC8477C-D5B1-425D-9B9A-32BBEE5D4BFA}"/>
    <cellStyle name="Normal 2 17 3 3 2" xfId="47294" xr:uid="{E82E93B5-FBC4-4EC3-80ED-82669FD587C0}"/>
    <cellStyle name="Normal 2 17 3 4" xfId="37044" xr:uid="{C5F0195C-37C6-4498-8DD1-24B9C62E51EE}"/>
    <cellStyle name="Normal 2 17 4" xfId="22688" xr:uid="{02C02802-10B6-4C40-85BD-43A5AD405D29}"/>
    <cellStyle name="Normal 2 17 4 2" xfId="49925" xr:uid="{C4B6F732-35A9-44C6-B23A-DC6F15465632}"/>
    <cellStyle name="Normal 2 17 5" xfId="26033" xr:uid="{C49AE57F-9589-4F86-9CF8-8327F3D68BC3}"/>
    <cellStyle name="Normal 2 17 6" xfId="14390" xr:uid="{614399E6-4FF7-4B34-8CEB-F4F7948B0FF9}"/>
    <cellStyle name="Normal 2 17 6 2" xfId="41628" xr:uid="{36724C3B-F567-4357-B3A8-7E7EF7039A06}"/>
    <cellStyle name="Normal 2 17 7" xfId="29832" xr:uid="{DB82F49A-BC46-4EAA-90FA-129B33A99F7B}"/>
    <cellStyle name="Normal 2 18" xfId="3831" xr:uid="{7E2A83C3-34A8-4833-A27E-82C604ED6268}"/>
    <cellStyle name="Normal 2 18 2" xfId="8652" xr:uid="{E550F48D-9FF0-4E5A-868E-0A549A8F6DD8}"/>
    <cellStyle name="Normal 2 18 2 2" xfId="25854" xr:uid="{6B742356-E5DA-4DA8-AAF9-B6FF3DD933DD}"/>
    <cellStyle name="Normal 2 18 2 2 2" xfId="52766" xr:uid="{A3788808-DC9D-4F84-AB92-72D40E7CAC95}"/>
    <cellStyle name="Normal 2 18 2 3" xfId="19032" xr:uid="{235D3DD0-5295-45EF-A2E2-10D78A0CF54C}"/>
    <cellStyle name="Normal 2 18 2 3 2" xfId="46270" xr:uid="{307AFE7D-9993-414F-ABE2-B8D0BBFCD3B6}"/>
    <cellStyle name="Normal 2 18 2 4" xfId="36020" xr:uid="{E9DF9F78-17A0-43A4-8986-C3AFB34BDC44}"/>
    <cellStyle name="Normal 2 18 3" xfId="11485" xr:uid="{F802BE42-AC6E-40C5-9386-9B58A219F8DA}"/>
    <cellStyle name="Normal 2 18 3 2" xfId="24334" xr:uid="{AD95FF45-82CD-427C-9293-0B36851BC68C}"/>
    <cellStyle name="Normal 2 18 3 2 2" xfId="51427" xr:uid="{4D92319B-5BEF-4B7B-A6BA-06E35A6F3C8C}"/>
    <cellStyle name="Normal 2 18 3 3" xfId="21865" xr:uid="{09A5B9BF-80D5-477D-B2C9-3A47B3647CA8}"/>
    <cellStyle name="Normal 2 18 3 3 2" xfId="49103" xr:uid="{D3E86592-E4F4-4072-BB51-0B46548F9F21}"/>
    <cellStyle name="Normal 2 18 3 4" xfId="38853" xr:uid="{4676801E-3B5A-4E42-9CDC-F002EB23A5C2}"/>
    <cellStyle name="Normal 2 18 4" xfId="25162" xr:uid="{B4E8A746-AA06-4559-AFD6-228A688A4936}"/>
    <cellStyle name="Normal 2 18 4 2" xfId="52181" xr:uid="{A1770D15-C24D-43F5-816B-F031358F11F0}"/>
    <cellStyle name="Normal 2 18 5" xfId="24109" xr:uid="{6C587EBA-693F-4134-90BD-E3DAC29C692B}"/>
    <cellStyle name="Normal 2 18 6" xfId="16199" xr:uid="{F9A542B7-D4E0-4513-ABD9-5F1C0556D749}"/>
    <cellStyle name="Normal 2 18 6 2" xfId="43437" xr:uid="{06B7BDB3-E657-4328-BAEF-B6E75214133F}"/>
    <cellStyle name="Normal 2 18 7" xfId="31641" xr:uid="{6BE4793A-53E5-46A8-978F-214A54A3BE97}"/>
    <cellStyle name="Normal 2 19" xfId="12379" xr:uid="{CBDB0EAF-D5A5-4824-BBDB-8C5F664A6051}"/>
    <cellStyle name="Normal 2 19 2" xfId="24091" xr:uid="{D970DD88-59A4-40DF-A66E-3F6109A9DB5F}"/>
    <cellStyle name="Normal 2 19 2 2" xfId="51205" xr:uid="{62EE2CB9-6B98-44E7-A87A-5D84911F41A4}"/>
    <cellStyle name="Normal 2 19 3" xfId="24273" xr:uid="{E7C9A758-FC53-4857-881F-DD86835D6622}"/>
    <cellStyle name="Normal 2 19 3 2" xfId="51373" xr:uid="{1D859C5D-3A15-4267-8ACF-BA5CE73800EA}"/>
    <cellStyle name="Normal 2 19 4" xfId="25862" xr:uid="{1A7EAC88-FA88-4111-90A3-E5F066D4F522}"/>
    <cellStyle name="Normal 2 19 5" xfId="24542" xr:uid="{633729E4-6E27-43F4-96BC-0BE0883C1D7A}"/>
    <cellStyle name="Normal 2 19 5 2" xfId="51612" xr:uid="{8266CB42-FFB8-4AB3-B352-9B6E49413E94}"/>
    <cellStyle name="Normal 2 2" xfId="6" xr:uid="{72F8BC64-1A56-4841-8464-3F602616C471}"/>
    <cellStyle name="Normal 2 2 10" xfId="759" xr:uid="{D4EF6624-DD98-4364-A297-CCE7CCF42CE3}"/>
    <cellStyle name="Normal 2 2 10 10" xfId="9678" xr:uid="{ACD1494C-D70F-466D-839E-7BB29A0C0BA1}"/>
    <cellStyle name="Normal 2 2 10 10 2" xfId="20058" xr:uid="{6642AE45-2EF8-49BD-96F4-6367B2D50CD7}"/>
    <cellStyle name="Normal 2 2 10 10 2 2" xfId="47296" xr:uid="{10FF53E2-90A4-4137-9ED4-C47620548C7D}"/>
    <cellStyle name="Normal 2 2 10 10 3" xfId="37046" xr:uid="{358EE23B-E7CC-4041-A2F4-2F2B6A435FEB}"/>
    <cellStyle name="Normal 2 2 10 11" xfId="24585" xr:uid="{9F93197A-8A9A-4F8F-8069-F24452CAEB15}"/>
    <cellStyle name="Normal 2 2 10 11 2" xfId="51654" xr:uid="{619DD624-6A05-41AD-8019-D4033BF347FF}"/>
    <cellStyle name="Normal 2 2 10 12" xfId="12584" xr:uid="{CE0522A8-F859-43EC-ABF7-2CB42E88DCDF}"/>
    <cellStyle name="Normal 2 2 10 12 2" xfId="39822" xr:uid="{0CCAF774-4D7C-4C31-9A03-1C025209C6AE}"/>
    <cellStyle name="Normal 2 2 10 13" xfId="29834" xr:uid="{48F4738F-5493-4E45-AA10-5B03CD6908AA}"/>
    <cellStyle name="Normal 2 2 10 2" xfId="760" xr:uid="{0F5E01C4-1435-4B17-8C6B-DA0EBD3B17B0}"/>
    <cellStyle name="Normal 2 2 10 2 10" xfId="29835" xr:uid="{330E8953-4A15-4B6C-8870-2A07949F3FFF}"/>
    <cellStyle name="Normal 2 2 10 2 2" xfId="761" xr:uid="{6FB2CA30-6D63-4262-BACC-D4171CDB1048}"/>
    <cellStyle name="Normal 2 2 10 2 2 2" xfId="5097" xr:uid="{0160DD5E-C220-4180-B7DE-B174676383B8}"/>
    <cellStyle name="Normal 2 2 10 2 2 2 2" xfId="24833" xr:uid="{CC8705AA-FB3C-4DD7-8236-7B785EC3567B}"/>
    <cellStyle name="Normal 2 2 10 2 2 2 2 2" xfId="51877" xr:uid="{8043F5D2-0D4F-4530-9461-726859E739D8}"/>
    <cellStyle name="Normal 2 2 10 2 2 2 3" xfId="25933" xr:uid="{78774B18-88D7-4A4C-95D7-11849EA0B3FA}"/>
    <cellStyle name="Normal 2 2 10 2 2 2 3 2" xfId="52828" xr:uid="{562884B5-EDED-4523-B6B2-E270CA6B702E}"/>
    <cellStyle name="Normal 2 2 10 2 2 2 4" xfId="14394" xr:uid="{A39652FF-D282-4916-B0F3-FA5836578F66}"/>
    <cellStyle name="Normal 2 2 10 2 2 2 4 2" xfId="41632" xr:uid="{18833DC8-4859-483E-8590-8699EC797BC7}"/>
    <cellStyle name="Normal 2 2 10 2 2 2 5" xfId="32660" xr:uid="{4722E3D7-EC0D-4CC7-AC06-8C5A9F38F9AC}"/>
    <cellStyle name="Normal 2 2 10 2 2 3" xfId="6847" xr:uid="{F6119CF1-7C68-45EF-9113-ED3FCBCF748C}"/>
    <cellStyle name="Normal 2 2 10 2 2 3 2" xfId="27612" xr:uid="{FF3C0CC9-D77F-44B3-AD13-EF5D1B67EE0E}"/>
    <cellStyle name="Normal 2 2 10 2 2 3 2 2" xfId="54111" xr:uid="{709F38FF-F9BE-46F7-A58A-2D38CB4BAA64}"/>
    <cellStyle name="Normal 2 2 10 2 2 3 3" xfId="27937" xr:uid="{6ACBA3F2-88FB-42D3-BF4E-D72C43DFB74B}"/>
    <cellStyle name="Normal 2 2 10 2 2 3 3 2" xfId="54367" xr:uid="{B881318F-2422-4698-8237-C6894B18E8AE}"/>
    <cellStyle name="Normal 2 2 10 2 2 3 4" xfId="17227" xr:uid="{1D541B55-8D46-4E8B-9574-A37F02B5B916}"/>
    <cellStyle name="Normal 2 2 10 2 2 3 4 2" xfId="44465" xr:uid="{9F81FB18-0D00-4BBC-8AE4-AF01BC89C445}"/>
    <cellStyle name="Normal 2 2 10 2 2 3 5" xfId="34215" xr:uid="{BF209822-12C7-497C-AC04-FB69F6C9F543}"/>
    <cellStyle name="Normal 2 2 10 2 2 4" xfId="9680" xr:uid="{E0362045-9C35-4EF3-A90D-51B4E59CDD97}"/>
    <cellStyle name="Normal 2 2 10 2 2 4 2" xfId="29419" xr:uid="{D645AE3F-2491-4E63-846B-E91E84A493C7}"/>
    <cellStyle name="Normal 2 2 10 2 2 4 2 2" xfId="55676" xr:uid="{FA85DADE-2EBC-42C1-AE23-8891A35EA7FF}"/>
    <cellStyle name="Normal 2 2 10 2 2 4 3" xfId="20060" xr:uid="{31DF9F03-FAEE-487F-888E-EF62C247D4DC}"/>
    <cellStyle name="Normal 2 2 10 2 2 4 3 2" xfId="47298" xr:uid="{B6AA6FA5-7DE7-43B9-9B7E-1C1C4FEDBA99}"/>
    <cellStyle name="Normal 2 2 10 2 2 4 4" xfId="37048" xr:uid="{FD34D2CF-B329-465E-BEB6-9FD82ECC7466}"/>
    <cellStyle name="Normal 2 2 10 2 2 5" xfId="24682" xr:uid="{1D7AC4C9-EF00-407D-9258-B4F2B58C2AD5}"/>
    <cellStyle name="Normal 2 2 10 2 2 5 2" xfId="51743" xr:uid="{15AC9CE7-C0CD-4881-92C3-7CBA7420881B}"/>
    <cellStyle name="Normal 2 2 10 2 2 6" xfId="13713" xr:uid="{C6C3DEB9-0D20-40DC-BFD8-A78F76632F08}"/>
    <cellStyle name="Normal 2 2 10 2 2 6 2" xfId="40951" xr:uid="{4424EE0F-2A53-40E9-A85B-CB0B7217FF05}"/>
    <cellStyle name="Normal 2 2 10 2 2 7" xfId="29836" xr:uid="{6D09D716-BC00-4A47-87F3-D7CDF092A952}"/>
    <cellStyle name="Normal 2 2 10 2 3" xfId="2769" xr:uid="{D428007E-3ABB-4C29-A693-D37847837021}"/>
    <cellStyle name="Normal 2 2 10 2 3 2" xfId="5968" xr:uid="{C883F6CE-21AC-4771-8BFF-105D03049077}"/>
    <cellStyle name="Normal 2 2 10 2 3 2 2" xfId="28013" xr:uid="{D0F2D6B6-B946-483A-B956-714FE021E4DB}"/>
    <cellStyle name="Normal 2 2 10 2 3 2 2 2" xfId="54431" xr:uid="{053D899D-3CAE-4538-8FBC-DA00F8233F6F}"/>
    <cellStyle name="Normal 2 2 10 2 3 2 3" xfId="15421" xr:uid="{5EB50C6D-FC40-46C9-90D3-6014DA932D0A}"/>
    <cellStyle name="Normal 2 2 10 2 3 2 3 2" xfId="42659" xr:uid="{D41D542F-0247-4B13-B344-E19C7E21BD21}"/>
    <cellStyle name="Normal 2 2 10 2 3 2 4" xfId="33336" xr:uid="{327A31BD-6843-4BEE-A4DA-FF9DBFB35353}"/>
    <cellStyle name="Normal 2 2 10 2 3 3" xfId="7874" xr:uid="{CAC370E5-5F23-40B6-804C-89A546FE796B}"/>
    <cellStyle name="Normal 2 2 10 2 3 3 2" xfId="18254" xr:uid="{1E03E6BF-8DCC-4111-A0E3-CB1734645229}"/>
    <cellStyle name="Normal 2 2 10 2 3 3 2 2" xfId="45492" xr:uid="{A334F978-3B57-429F-B2D2-B864CC00EBE1}"/>
    <cellStyle name="Normal 2 2 10 2 3 3 3" xfId="35242" xr:uid="{7529DFA7-CC66-41AA-95E1-1CCFF739AE4B}"/>
    <cellStyle name="Normal 2 2 10 2 3 4" xfId="10707" xr:uid="{82E7E7E7-D2DE-4B81-A506-E31D6BAF201B}"/>
    <cellStyle name="Normal 2 2 10 2 3 4 2" xfId="21087" xr:uid="{53203CF1-63AD-40C5-BB17-E6D3BD1B1A14}"/>
    <cellStyle name="Normal 2 2 10 2 3 4 2 2" xfId="48325" xr:uid="{5D0BBCBC-5A0F-4BCA-9474-D6075A28049A}"/>
    <cellStyle name="Normal 2 2 10 2 3 4 3" xfId="38075" xr:uid="{0416BD7D-A315-467A-9740-88DAF8AD2C44}"/>
    <cellStyle name="Normal 2 2 10 2 3 5" xfId="25059" xr:uid="{D12FDE1A-F69E-4F19-8119-68F7786559C8}"/>
    <cellStyle name="Normal 2 2 10 2 3 5 2" xfId="52083" xr:uid="{6F5BA13F-1BC3-4F20-A164-11D39D0516FB}"/>
    <cellStyle name="Normal 2 2 10 2 3 6" xfId="13178" xr:uid="{583BFB07-DFB3-4886-BDF1-4D45DCCA8DD9}"/>
    <cellStyle name="Normal 2 2 10 2 3 6 2" xfId="40416" xr:uid="{91997C62-B99E-45D5-8235-4658389BFB1F}"/>
    <cellStyle name="Normal 2 2 10 2 3 7" xfId="30863" xr:uid="{309BDEBE-509F-43B2-A27E-8935E5F079E7}"/>
    <cellStyle name="Normal 2 2 10 2 4" xfId="4206" xr:uid="{FC66360C-112B-4726-9166-3C5A1C5F7F06}"/>
    <cellStyle name="Normal 2 2 10 2 4 2" xfId="8959" xr:uid="{2FF02794-ED14-4798-99E9-A87A73A4C4D3}"/>
    <cellStyle name="Normal 2 2 10 2 4 2 2" xfId="29058" xr:uid="{9E0A2C24-FC5E-4294-BEDE-A70D2CECC77E}"/>
    <cellStyle name="Normal 2 2 10 2 4 2 2 2" xfId="55315" xr:uid="{142B7F4B-80C1-49BB-8AE5-374ED2492C1C}"/>
    <cellStyle name="Normal 2 2 10 2 4 2 3" xfId="19339" xr:uid="{BF48B2A9-C278-49B4-BE0E-D257F3CF3F6F}"/>
    <cellStyle name="Normal 2 2 10 2 4 2 3 2" xfId="46577" xr:uid="{3F7BED7E-FBD7-46EA-AD10-E392B1734F86}"/>
    <cellStyle name="Normal 2 2 10 2 4 2 4" xfId="36327" xr:uid="{27212F70-E9B0-4E7A-89A5-75FD1F8397BE}"/>
    <cellStyle name="Normal 2 2 10 2 4 3" xfId="11792" xr:uid="{75646643-73DB-4968-AC31-99FA5373A771}"/>
    <cellStyle name="Normal 2 2 10 2 4 3 2" xfId="22172" xr:uid="{C261C402-AA2D-467A-A2F1-8D10E606D1F7}"/>
    <cellStyle name="Normal 2 2 10 2 4 3 2 2" xfId="49410" xr:uid="{2B072889-8A7B-4C45-B23E-C4B1C5C397E9}"/>
    <cellStyle name="Normal 2 2 10 2 4 3 3" xfId="39160" xr:uid="{A91B5C9D-B6D0-4606-8C15-533B46A76BF2}"/>
    <cellStyle name="Normal 2 2 10 2 4 4" xfId="23025" xr:uid="{B8C170E6-28C8-450C-815D-EBAEC6F1C648}"/>
    <cellStyle name="Normal 2 2 10 2 4 4 2" xfId="50233" xr:uid="{9CE4F9BA-A1DD-45DF-8B7C-2931AB8998C0}"/>
    <cellStyle name="Normal 2 2 10 2 4 5" xfId="16506" xr:uid="{C33678CC-6893-4886-9F3A-A11211A23231}"/>
    <cellStyle name="Normal 2 2 10 2 4 5 2" xfId="43744" xr:uid="{6D50F2CB-0774-4661-8B77-D39801FFF38F}"/>
    <cellStyle name="Normal 2 2 10 2 4 6" xfId="31948" xr:uid="{2620B2F9-1687-4E73-BB3F-DED5BD9FB683}"/>
    <cellStyle name="Normal 2 2 10 2 5" xfId="5096" xr:uid="{028A4C62-59F5-4C5A-BD31-319AA0028EA3}"/>
    <cellStyle name="Normal 2 2 10 2 5 2" xfId="26532" xr:uid="{279671CE-5F11-454C-82B0-18E244365AAF}"/>
    <cellStyle name="Normal 2 2 10 2 5 2 2" xfId="53269" xr:uid="{9983807D-C108-4FCB-933B-0F73CA2AC978}"/>
    <cellStyle name="Normal 2 2 10 2 5 3" xfId="14393" xr:uid="{A41A502D-209B-4989-B6F0-8548C7349DBE}"/>
    <cellStyle name="Normal 2 2 10 2 5 3 2" xfId="41631" xr:uid="{0AE824EB-DC41-44C0-B181-EF061440FDA1}"/>
    <cellStyle name="Normal 2 2 10 2 5 4" xfId="32659" xr:uid="{4535CA19-F698-4291-9B9F-5AA110AABB16}"/>
    <cellStyle name="Normal 2 2 10 2 6" xfId="6846" xr:uid="{E823A6ED-84B4-4DAE-A983-54AAC6EC0835}"/>
    <cellStyle name="Normal 2 2 10 2 6 2" xfId="17226" xr:uid="{7524D7A7-6C81-47CD-B268-84D16971AB5D}"/>
    <cellStyle name="Normal 2 2 10 2 6 2 2" xfId="44464" xr:uid="{77CAE54F-5757-4934-B8FA-E40F82C5280A}"/>
    <cellStyle name="Normal 2 2 10 2 6 3" xfId="34214" xr:uid="{883E1ABC-7D9D-477D-8324-33EBFAD60CFE}"/>
    <cellStyle name="Normal 2 2 10 2 7" xfId="9679" xr:uid="{0B3110F6-CCDF-4BC3-8B32-0DDFF1BB77C7}"/>
    <cellStyle name="Normal 2 2 10 2 7 2" xfId="20059" xr:uid="{3DA71F5B-59A1-4773-BAE2-E257D05DDA4B}"/>
    <cellStyle name="Normal 2 2 10 2 7 2 2" xfId="47297" xr:uid="{789977CD-E68D-40A6-9636-32A6505EFD13}"/>
    <cellStyle name="Normal 2 2 10 2 7 3" xfId="37047" xr:uid="{F5965F53-6E99-49F5-813B-FFD113DABF05}"/>
    <cellStyle name="Normal 2 2 10 2 8" xfId="24521" xr:uid="{C55496C8-035B-4B93-AFA6-4DA0EC73A0F6}"/>
    <cellStyle name="Normal 2 2 10 2 8 2" xfId="51592" xr:uid="{CBF49140-156F-46BB-BA76-C2C09602A2ED}"/>
    <cellStyle name="Normal 2 2 10 2 9" xfId="12742" xr:uid="{949B7E24-338E-41F4-95FF-CA45792E0EA3}"/>
    <cellStyle name="Normal 2 2 10 2 9 2" xfId="39980" xr:uid="{801C4D51-D3BA-45C7-915C-1D440454CF96}"/>
    <cellStyle name="Normal 2 2 10 3" xfId="762" xr:uid="{A9405261-0636-4AAB-AE63-76A3CF9E7235}"/>
    <cellStyle name="Normal 2 2 10 3 2" xfId="4504" xr:uid="{2A8A62C3-9D8B-4881-9D1A-8E906C058F72}"/>
    <cellStyle name="Normal 2 2 10 3 2 2" xfId="9257" xr:uid="{F1515C0B-3D0F-4D38-8F01-7633DCEA4E6E}"/>
    <cellStyle name="Normal 2 2 10 3 2 2 2" xfId="29250" xr:uid="{12A00ED2-BD8D-49CA-9F46-C3A128C15CDF}"/>
    <cellStyle name="Normal 2 2 10 3 2 2 2 2" xfId="55507" xr:uid="{37A506FA-8F4F-4643-9669-276AD4E89283}"/>
    <cellStyle name="Normal 2 2 10 3 2 2 3" xfId="19637" xr:uid="{A384807E-1510-4904-AA52-BFA9DF5EF191}"/>
    <cellStyle name="Normal 2 2 10 3 2 2 3 2" xfId="46875" xr:uid="{2017560C-C613-444B-B4F2-A64E3D5FD1CD}"/>
    <cellStyle name="Normal 2 2 10 3 2 2 4" xfId="36625" xr:uid="{CA4B1211-9840-4E57-9ED1-32A32E56D477}"/>
    <cellStyle name="Normal 2 2 10 3 2 3" xfId="12090" xr:uid="{9136A2D1-6989-4D1A-B2F5-2262C428458E}"/>
    <cellStyle name="Normal 2 2 10 3 2 3 2" xfId="22470" xr:uid="{CE03DBA0-3E6B-4FAE-8C5F-2BF8861D8703}"/>
    <cellStyle name="Normal 2 2 10 3 2 3 2 2" xfId="49708" xr:uid="{58D97A26-ED9E-4FCA-A480-FA4DEADBFCDC}"/>
    <cellStyle name="Normal 2 2 10 3 2 3 3" xfId="39458" xr:uid="{C518C822-34AC-4D25-AC09-19927A57F34A}"/>
    <cellStyle name="Normal 2 2 10 3 2 4" xfId="23142" xr:uid="{F3E5F5CC-4202-4EF9-9E5B-AC72D50B2D86}"/>
    <cellStyle name="Normal 2 2 10 3 2 4 2" xfId="50337" xr:uid="{B619FA0C-0B67-43C1-A90B-CE6529043AE4}"/>
    <cellStyle name="Normal 2 2 10 3 2 5" xfId="16804" xr:uid="{E80475B2-858E-445C-900E-439E1D0E7990}"/>
    <cellStyle name="Normal 2 2 10 3 2 5 2" xfId="44042" xr:uid="{34CC69D1-ED99-45C1-A4B1-BD60329C8335}"/>
    <cellStyle name="Normal 2 2 10 3 2 6" xfId="32246" xr:uid="{2F30DB26-6E44-4F65-81D2-3BE311048331}"/>
    <cellStyle name="Normal 2 2 10 3 3" xfId="5098" xr:uid="{970D1BAC-2C39-46F7-8B28-6A036AAD9E50}"/>
    <cellStyle name="Normal 2 2 10 3 3 2" xfId="26813" xr:uid="{8ADD0DDD-682C-49CC-ABA3-7055EC04D3B1}"/>
    <cellStyle name="Normal 2 2 10 3 3 2 2" xfId="53495" xr:uid="{EB1C75DF-D1C3-4FD7-BD38-FBC689DDDAB8}"/>
    <cellStyle name="Normal 2 2 10 3 3 3" xfId="27591" xr:uid="{2DD01AB2-64A3-4340-8BA4-714A6FA23357}"/>
    <cellStyle name="Normal 2 2 10 3 3 3 2" xfId="54092" xr:uid="{0A366047-23F5-4343-BCA5-106F5B30FA4E}"/>
    <cellStyle name="Normal 2 2 10 3 3 4" xfId="14395" xr:uid="{7A9916F9-F374-4400-BF49-4EB864A36311}"/>
    <cellStyle name="Normal 2 2 10 3 3 4 2" xfId="41633" xr:uid="{9299215B-EE68-43C5-915E-39F06A05D6F6}"/>
    <cellStyle name="Normal 2 2 10 3 3 5" xfId="32661" xr:uid="{B64555BD-AC2F-43FC-A3D4-BE05F6DF2D85}"/>
    <cellStyle name="Normal 2 2 10 3 4" xfId="6848" xr:uid="{691D2B38-6A15-4616-8B58-DF7B0839A343}"/>
    <cellStyle name="Normal 2 2 10 3 4 2" xfId="26651" xr:uid="{BBE4343B-B5CA-462A-9FB9-BFB057E97B44}"/>
    <cellStyle name="Normal 2 2 10 3 4 2 2" xfId="53359" xr:uid="{A7BF8541-AAFD-413E-B925-488F94E49A2C}"/>
    <cellStyle name="Normal 2 2 10 3 4 3" xfId="27255" xr:uid="{95D1151C-B8A4-46C9-A0F8-94F5B8AD7D0B}"/>
    <cellStyle name="Normal 2 2 10 3 4 3 2" xfId="53840" xr:uid="{5B247273-0CC8-4B48-853B-B97755799D20}"/>
    <cellStyle name="Normal 2 2 10 3 4 4" xfId="17228" xr:uid="{4F26080E-4DA6-46A8-992C-41DF2B5436A3}"/>
    <cellStyle name="Normal 2 2 10 3 4 4 2" xfId="44466" xr:uid="{E9059C8C-3C88-43F8-913D-CAF06DD81F41}"/>
    <cellStyle name="Normal 2 2 10 3 4 5" xfId="34216" xr:uid="{36DCAC5B-4B60-4DE7-975D-DA288986E249}"/>
    <cellStyle name="Normal 2 2 10 3 5" xfId="9681" xr:uid="{FD0F3820-4DE2-46CC-B78B-2629B456F3E1}"/>
    <cellStyle name="Normal 2 2 10 3 5 2" xfId="29420" xr:uid="{F485D416-3ED5-4098-9859-E732D9A573A5}"/>
    <cellStyle name="Normal 2 2 10 3 5 2 2" xfId="55677" xr:uid="{269E63F7-0D07-4672-9C70-263C2EB330AF}"/>
    <cellStyle name="Normal 2 2 10 3 5 3" xfId="20061" xr:uid="{78ECEB25-CFF7-4D30-8096-37CF3513A1B1}"/>
    <cellStyle name="Normal 2 2 10 3 5 3 2" xfId="47299" xr:uid="{D0FB690C-C906-495E-B5FC-B274898FF485}"/>
    <cellStyle name="Normal 2 2 10 3 5 4" xfId="37049" xr:uid="{6D500CEF-0695-4AC1-AE15-981C2ECBDBE9}"/>
    <cellStyle name="Normal 2 2 10 3 6" xfId="24551" xr:uid="{10CDE088-08A9-4EE8-9D27-575E3397D8CC}"/>
    <cellStyle name="Normal 2 2 10 3 6 2" xfId="51621" xr:uid="{1E7DCE3F-BA63-4497-B606-871940B2505B}"/>
    <cellStyle name="Normal 2 2 10 3 7" xfId="13714" xr:uid="{B3237AD3-B482-4001-BF9A-EAC552CE66A6}"/>
    <cellStyle name="Normal 2 2 10 3 7 2" xfId="40952" xr:uid="{BADDCD97-BD36-4B6C-AC31-F44E473F35F8}"/>
    <cellStyle name="Normal 2 2 10 3 8" xfId="29837" xr:uid="{12C8453E-5DDE-4E09-92A6-4F92C4DD30F8}"/>
    <cellStyle name="Normal 2 2 10 4" xfId="763" xr:uid="{717B1303-9561-4479-955C-205535690C4A}"/>
    <cellStyle name="Normal 2 2 10 4 2" xfId="5099" xr:uid="{7C355D68-86E2-4682-9D71-771D8DE7F28F}"/>
    <cellStyle name="Normal 2 2 10 4 2 2" xfId="24186" xr:uid="{8F663FC6-4066-4797-B6BB-184B052ECEDB}"/>
    <cellStyle name="Normal 2 2 10 4 2 2 2" xfId="51291" xr:uid="{B3AD4475-9F11-4FCD-AF4E-E9AE9C40E105}"/>
    <cellStyle name="Normal 2 2 10 4 2 3" xfId="28760" xr:uid="{9A3BCDF9-E994-4E75-B5B9-D26BDF293CF3}"/>
    <cellStyle name="Normal 2 2 10 4 2 3 2" xfId="55020" xr:uid="{0FE2ECC9-8CD3-4769-A6EE-E0551EC0C0EF}"/>
    <cellStyle name="Normal 2 2 10 4 2 4" xfId="14396" xr:uid="{736677D0-14A2-4D1C-95D7-D108350D504C}"/>
    <cellStyle name="Normal 2 2 10 4 2 4 2" xfId="41634" xr:uid="{F7193C29-565D-4EA6-9FE1-6FEA341CF906}"/>
    <cellStyle name="Normal 2 2 10 4 2 5" xfId="32662" xr:uid="{99747D89-5902-4F97-BA34-46DF7C9BD286}"/>
    <cellStyle name="Normal 2 2 10 4 3" xfId="6849" xr:uid="{CA045150-0794-41EF-A881-4C68F4B372D9}"/>
    <cellStyle name="Normal 2 2 10 4 3 2" xfId="28631" xr:uid="{78E213CB-54FC-4869-AB4E-06B925CD7CA9}"/>
    <cellStyle name="Normal 2 2 10 4 3 2 2" xfId="54917" xr:uid="{686DBF32-92B7-4350-9852-EA5BBE52E978}"/>
    <cellStyle name="Normal 2 2 10 4 3 3" xfId="17229" xr:uid="{53537E1D-D74F-41FA-A1C0-3F414725ED4A}"/>
    <cellStyle name="Normal 2 2 10 4 3 3 2" xfId="44467" xr:uid="{1BFA3075-53AB-4494-AE0D-C2E5AC88A701}"/>
    <cellStyle name="Normal 2 2 10 4 3 4" xfId="34217" xr:uid="{DD1A2A2B-12CE-47F1-9B31-BFF312719953}"/>
    <cellStyle name="Normal 2 2 10 4 4" xfId="9682" xr:uid="{5D799D73-A6AA-4F78-A253-1CCE00059CEC}"/>
    <cellStyle name="Normal 2 2 10 4 4 2" xfId="20062" xr:uid="{6E846C70-4BFE-45E3-9A6E-2EB8022CEB0A}"/>
    <cellStyle name="Normal 2 2 10 4 4 2 2" xfId="47300" xr:uid="{8FE2B7B9-3BD4-4629-91D9-93BED8251758}"/>
    <cellStyle name="Normal 2 2 10 4 4 3" xfId="37050" xr:uid="{C6924756-00BB-4260-9BCA-5B7E2F5B508D}"/>
    <cellStyle name="Normal 2 2 10 4 5" xfId="24060" xr:uid="{EA4C1441-CCD7-4A08-AC64-68BB9A5361F1}"/>
    <cellStyle name="Normal 2 2 10 4 5 2" xfId="51177" xr:uid="{2380154A-7DCA-432E-B2DF-B298122E0527}"/>
    <cellStyle name="Normal 2 2 10 4 6" xfId="13440" xr:uid="{A2DD4E01-42C4-4AA6-B8C3-55A7CD207444}"/>
    <cellStyle name="Normal 2 2 10 4 6 2" xfId="40678" xr:uid="{8D57362F-4FAF-47D1-8729-9F666DD6D64E}"/>
    <cellStyle name="Normal 2 2 10 4 7" xfId="29838" xr:uid="{75E38E89-341A-40D1-9B8F-AAE65F404A5D}"/>
    <cellStyle name="Normal 2 2 10 5" xfId="2617" xr:uid="{754082EE-19F2-4C45-A617-81769D1DD7EB}"/>
    <cellStyle name="Normal 2 2 10 5 2" xfId="5867" xr:uid="{D29AD683-2FCA-4D17-B023-4DDA10CDD842}"/>
    <cellStyle name="Normal 2 2 10 5 2 2" xfId="26826" xr:uid="{D2B6FE78-9974-4580-B413-505966624BB1}"/>
    <cellStyle name="Normal 2 2 10 5 2 2 2" xfId="53505" xr:uid="{DEEF5036-A2D0-4D37-A406-205607BACB0D}"/>
    <cellStyle name="Normal 2 2 10 5 2 3" xfId="15270" xr:uid="{EC19962C-9CBF-491D-B027-509341BDEAFB}"/>
    <cellStyle name="Normal 2 2 10 5 2 3 2" xfId="42508" xr:uid="{98532009-4708-46D3-A00D-C4D1BDC13C5F}"/>
    <cellStyle name="Normal 2 2 10 5 2 4" xfId="33235" xr:uid="{7ECFA389-E6AC-44EB-8CC9-DD5B82EA2AAB}"/>
    <cellStyle name="Normal 2 2 10 5 3" xfId="7723" xr:uid="{CAAA6977-9130-4183-9941-5F49E4C9D751}"/>
    <cellStyle name="Normal 2 2 10 5 3 2" xfId="18103" xr:uid="{0AA16CF7-AC3A-47A8-8CA6-0092239627A1}"/>
    <cellStyle name="Normal 2 2 10 5 3 2 2" xfId="45341" xr:uid="{23AB2E0D-8E34-4BE9-8034-694A011D13A5}"/>
    <cellStyle name="Normal 2 2 10 5 3 3" xfId="35091" xr:uid="{4F7D23F2-72BC-4E7F-AF27-ED769DF98C5E}"/>
    <cellStyle name="Normal 2 2 10 5 4" xfId="10556" xr:uid="{BA7F66A4-8C5B-4CBF-B208-402C88992ACF}"/>
    <cellStyle name="Normal 2 2 10 5 4 2" xfId="20936" xr:uid="{66FFFE2E-E3EF-4032-BDF9-E0894D859378}"/>
    <cellStyle name="Normal 2 2 10 5 4 2 2" xfId="48174" xr:uid="{30FC4E3F-2C83-421F-8E12-2C9ECE8194BE}"/>
    <cellStyle name="Normal 2 2 10 5 4 3" xfId="37924" xr:uid="{53E7C67E-62F0-48F7-A9E0-40A5D27481B7}"/>
    <cellStyle name="Normal 2 2 10 5 5" xfId="22977" xr:uid="{C57F8639-5C65-4D02-A607-92686FC4F00F}"/>
    <cellStyle name="Normal 2 2 10 5 5 2" xfId="50186" xr:uid="{BB05E837-FCAD-428B-9BD4-11B0050E98BE}"/>
    <cellStyle name="Normal 2 2 10 5 6" xfId="12986" xr:uid="{CB45B3D2-C915-4722-BB1C-4147B59C15C9}"/>
    <cellStyle name="Normal 2 2 10 5 6 2" xfId="40224" xr:uid="{40E47586-02FD-4814-A8C2-1AE6E2F51EB3}"/>
    <cellStyle name="Normal 2 2 10 5 7" xfId="30712" xr:uid="{8B5E37D1-1C75-4395-A1D8-3C980A1CC9F7}"/>
    <cellStyle name="Normal 2 2 10 6" xfId="2369" xr:uid="{8AE1C806-0591-49C1-9211-ED1191743E98}"/>
    <cellStyle name="Normal 2 2 10 6 2" xfId="7477" xr:uid="{461B0E0A-771E-4C08-BFFF-6BA8F137F2A6}"/>
    <cellStyle name="Normal 2 2 10 6 2 2" xfId="27965" xr:uid="{799807F0-F8E3-4C39-B1C1-2B38967E004C}"/>
    <cellStyle name="Normal 2 2 10 6 2 2 2" xfId="54394" xr:uid="{2B223368-6405-4323-A4BF-85AE0BC40723}"/>
    <cellStyle name="Normal 2 2 10 6 2 3" xfId="17857" xr:uid="{24C32B80-64DC-4BE9-BF2F-BABA54B0A81E}"/>
    <cellStyle name="Normal 2 2 10 6 2 3 2" xfId="45095" xr:uid="{A45FD3A2-662F-46C9-AF78-F5FD3A13FC5D}"/>
    <cellStyle name="Normal 2 2 10 6 2 4" xfId="34845" xr:uid="{19F0F22E-87CF-4E80-BDAC-50EACA5632FA}"/>
    <cellStyle name="Normal 2 2 10 6 3" xfId="10310" xr:uid="{78393393-7F11-4E54-8277-4A19C6A06837}"/>
    <cellStyle name="Normal 2 2 10 6 3 2" xfId="20690" xr:uid="{D90ADC28-8576-4ED2-BECF-5C58696E3E12}"/>
    <cellStyle name="Normal 2 2 10 6 3 2 2" xfId="47928" xr:uid="{045A1C2E-6A8C-49AF-9AB3-21E0DFD6F657}"/>
    <cellStyle name="Normal 2 2 10 6 3 3" xfId="37678" xr:uid="{DE394F4F-E3F8-42F5-BCC5-68FB41DB1B83}"/>
    <cellStyle name="Normal 2 2 10 6 4" xfId="24924" xr:uid="{C5D7F92A-12C9-4A1F-9D4C-E655EAA71A4D}"/>
    <cellStyle name="Normal 2 2 10 6 4 2" xfId="51965" xr:uid="{91BFECD8-7D9E-4171-9FD0-87275FA3681A}"/>
    <cellStyle name="Normal 2 2 10 6 5" xfId="15024" xr:uid="{792E8E0F-E19D-4130-A2F2-7BA2B9046160}"/>
    <cellStyle name="Normal 2 2 10 6 5 2" xfId="42262" xr:uid="{197FF491-0FC9-4861-9764-534D4BEAAA21}"/>
    <cellStyle name="Normal 2 2 10 6 6" xfId="30466" xr:uid="{627BD18C-1165-444B-848D-EAFD9CC57042}"/>
    <cellStyle name="Normal 2 2 10 7" xfId="3974" xr:uid="{02735DEE-345F-49F8-92A3-F7B68EBC3688}"/>
    <cellStyle name="Normal 2 2 10 7 2" xfId="8787" xr:uid="{6B092E4D-D1BE-49C3-9480-59A0A4B81CED}"/>
    <cellStyle name="Normal 2 2 10 7 2 2" xfId="19167" xr:uid="{49601EA3-13E8-49FE-9DE8-840417D54979}"/>
    <cellStyle name="Normal 2 2 10 7 2 2 2" xfId="46405" xr:uid="{A862D947-145E-4BA3-B44C-564893A98448}"/>
    <cellStyle name="Normal 2 2 10 7 2 3" xfId="36155" xr:uid="{090234F0-3C36-4B51-B6CE-0985E55D6790}"/>
    <cellStyle name="Normal 2 2 10 7 3" xfId="11620" xr:uid="{E995D238-2101-47A2-9A28-D8A56A0A86E2}"/>
    <cellStyle name="Normal 2 2 10 7 3 2" xfId="22000" xr:uid="{4C5E043A-22B2-40D4-AB97-2DADB90AE3C4}"/>
    <cellStyle name="Normal 2 2 10 7 3 2 2" xfId="49238" xr:uid="{FF982ADD-B266-486B-AB94-0B252D7F8FD6}"/>
    <cellStyle name="Normal 2 2 10 7 3 3" xfId="38988" xr:uid="{10E0F5C3-13BE-45B5-BE09-80B46B216628}"/>
    <cellStyle name="Normal 2 2 10 7 4" xfId="26920" xr:uid="{DBE9E2C1-1FCE-4B1A-AE5F-A2A9A141D38A}"/>
    <cellStyle name="Normal 2 2 10 7 4 2" xfId="53579" xr:uid="{883FA324-6842-432F-B7AC-841A3A1084EA}"/>
    <cellStyle name="Normal 2 2 10 7 5" xfId="16334" xr:uid="{C6D8F8C8-3AAB-4680-B2CF-95781ADCD0BA}"/>
    <cellStyle name="Normal 2 2 10 7 5 2" xfId="43572" xr:uid="{983D0642-F103-4B81-8249-99AAAC593002}"/>
    <cellStyle name="Normal 2 2 10 7 6" xfId="31776" xr:uid="{355769AF-C133-4D59-B2B8-DF8148A1618A}"/>
    <cellStyle name="Normal 2 2 10 8" xfId="5095" xr:uid="{DD13D08D-3C59-4650-B35A-735D96E54405}"/>
    <cellStyle name="Normal 2 2 10 8 2" xfId="14392" xr:uid="{CDFFAB56-83EA-4E72-BAB1-B61A010D718F}"/>
    <cellStyle name="Normal 2 2 10 8 2 2" xfId="41630" xr:uid="{1C39AEBE-ED73-4067-81DC-0606720ABF74}"/>
    <cellStyle name="Normal 2 2 10 8 3" xfId="32658" xr:uid="{E1B4DE29-DA72-4D26-8E93-C30C37978E58}"/>
    <cellStyle name="Normal 2 2 10 9" xfId="6845" xr:uid="{E4935AA9-1E60-4F45-804C-6FC52855DBC8}"/>
    <cellStyle name="Normal 2 2 10 9 2" xfId="17225" xr:uid="{061934B8-722B-4623-97A9-5B02A2AFB1CE}"/>
    <cellStyle name="Normal 2 2 10 9 2 2" xfId="44463" xr:uid="{E5F67A5B-9201-40EC-B7B4-40295765C192}"/>
    <cellStyle name="Normal 2 2 10 9 3" xfId="34213" xr:uid="{9B0495C0-411D-41F3-A9A3-4E8CE124A4FF}"/>
    <cellStyle name="Normal 2 2 11" xfId="764" xr:uid="{8656748D-29A0-4F12-81E2-A209C9D79371}"/>
    <cellStyle name="Normal 2 2 11 10" xfId="24749" xr:uid="{5197006B-11C3-4B5D-A35D-55CEC7AD2F9D}"/>
    <cellStyle name="Normal 2 2 11 10 2" xfId="51804" xr:uid="{37E23E86-5D50-48CA-A433-98C01B074644}"/>
    <cellStyle name="Normal 2 2 11 11" xfId="12585" xr:uid="{0F8C1B7C-F301-46DE-BEF8-7B0A5687F103}"/>
    <cellStyle name="Normal 2 2 11 11 2" xfId="39823" xr:uid="{81725A1D-63CA-4FAF-9521-F88C4582ABEC}"/>
    <cellStyle name="Normal 2 2 11 12" xfId="29839" xr:uid="{83770EAD-0C31-4FFB-9209-7E86E8DEA926}"/>
    <cellStyle name="Normal 2 2 11 2" xfId="765" xr:uid="{CE17FCE9-DBC5-4321-BF5B-55FB92D354DC}"/>
    <cellStyle name="Normal 2 2 11 2 2" xfId="3199" xr:uid="{DE35877C-BCD9-4E85-ABBE-DE510A74119E}"/>
    <cellStyle name="Normal 2 2 11 2 2 2" xfId="6238" xr:uid="{F644DB7E-C5C5-4C8C-B44E-0F15759396BD}"/>
    <cellStyle name="Normal 2 2 11 2 2 2 2" xfId="26647" xr:uid="{7262C8A2-4B61-4F19-B169-5244CEDE8093}"/>
    <cellStyle name="Normal 2 2 11 2 2 2 2 2" xfId="53357" xr:uid="{4C2C2BA5-8AF6-4763-96BC-6AA9528B51F5}"/>
    <cellStyle name="Normal 2 2 11 2 2 2 3" xfId="27370" xr:uid="{BDC520A2-4A31-4A20-9E2B-52027F497C19}"/>
    <cellStyle name="Normal 2 2 11 2 2 2 3 2" xfId="53924" xr:uid="{05646378-A7E3-46E6-A92B-4D19CBF5138F}"/>
    <cellStyle name="Normal 2 2 11 2 2 2 4" xfId="15807" xr:uid="{905A47ED-7739-4860-9AED-7BF551C808D1}"/>
    <cellStyle name="Normal 2 2 11 2 2 2 4 2" xfId="43045" xr:uid="{EFB54FD8-B55C-473E-AF20-1F2F55E1AEF3}"/>
    <cellStyle name="Normal 2 2 11 2 2 2 5" xfId="33606" xr:uid="{BE84D620-BF82-4912-BEE4-15260E79C0C6}"/>
    <cellStyle name="Normal 2 2 11 2 2 3" xfId="8260" xr:uid="{45F30280-6F3D-40A9-A725-A26424926C4C}"/>
    <cellStyle name="Normal 2 2 11 2 2 3 2" xfId="28905" xr:uid="{79E8AA42-C726-48D2-B178-E94B1366528F}"/>
    <cellStyle name="Normal 2 2 11 2 2 3 2 2" xfId="55162" xr:uid="{47B2FCC9-B084-4362-9FE2-FA8A73BFD665}"/>
    <cellStyle name="Normal 2 2 11 2 2 3 3" xfId="18640" xr:uid="{DE3B83E6-D6EF-4356-957B-947E3F85518A}"/>
    <cellStyle name="Normal 2 2 11 2 2 3 3 2" xfId="45878" xr:uid="{25501EEA-7403-4D05-92D6-3B03CDEC0D09}"/>
    <cellStyle name="Normal 2 2 11 2 2 3 4" xfId="35628" xr:uid="{3C72892F-E47C-448A-BAA5-C1E9F0C5BA43}"/>
    <cellStyle name="Normal 2 2 11 2 2 4" xfId="11093" xr:uid="{457EA535-E246-425A-A227-70C31E59236E}"/>
    <cellStyle name="Normal 2 2 11 2 2 4 2" xfId="21473" xr:uid="{D2E69871-FF3E-4259-A44A-4501C7672305}"/>
    <cellStyle name="Normal 2 2 11 2 2 4 2 2" xfId="48711" xr:uid="{E38BF7AA-D5A7-49C1-A1B9-CB0B4E8220A7}"/>
    <cellStyle name="Normal 2 2 11 2 2 4 3" xfId="38461" xr:uid="{818E6BC8-4FE5-470E-9872-CECBB08DFDE3}"/>
    <cellStyle name="Normal 2 2 11 2 2 5" xfId="23298" xr:uid="{DCF9888F-6654-4DEA-85B1-C10EF47BD955}"/>
    <cellStyle name="Normal 2 2 11 2 2 5 2" xfId="50481" xr:uid="{8AB9ABDD-72EF-4AD8-ABC2-4CB80D613702}"/>
    <cellStyle name="Normal 2 2 11 2 2 6" xfId="13715" xr:uid="{792A401C-7F2D-4C9C-B045-D4F9B1020DFC}"/>
    <cellStyle name="Normal 2 2 11 2 2 6 2" xfId="40953" xr:uid="{7EFAC7D8-AD4F-4240-B0DD-9BE05112D6F4}"/>
    <cellStyle name="Normal 2 2 11 2 2 7" xfId="31249" xr:uid="{158DA8A8-9E26-4C04-AC57-217838913FFF}"/>
    <cellStyle name="Normal 2 2 11 2 3" xfId="4207" xr:uid="{A0894669-8C9D-43E5-AD7A-4283742C9CCC}"/>
    <cellStyle name="Normal 2 2 11 2 3 2" xfId="8960" xr:uid="{4A03FBD2-3CFA-4377-A6AD-9E55D3356D4D}"/>
    <cellStyle name="Normal 2 2 11 2 3 2 2" xfId="29059" xr:uid="{D1347EF9-C332-4078-98F0-E5937895831B}"/>
    <cellStyle name="Normal 2 2 11 2 3 2 2 2" xfId="55316" xr:uid="{63736D13-3B13-42A5-95C8-3E2140831D00}"/>
    <cellStyle name="Normal 2 2 11 2 3 2 3" xfId="19340" xr:uid="{8BFB2221-D611-4C4C-BB6E-F06AFDD92B8C}"/>
    <cellStyle name="Normal 2 2 11 2 3 2 3 2" xfId="46578" xr:uid="{9C8027C3-AC66-4933-82C2-093809D247B9}"/>
    <cellStyle name="Normal 2 2 11 2 3 2 4" xfId="36328" xr:uid="{EFEA103C-F3BE-456B-B891-E7A3EAE29A1A}"/>
    <cellStyle name="Normal 2 2 11 2 3 3" xfId="11793" xr:uid="{11B6BBEF-249E-4B8C-843E-B53DFCA87BFD}"/>
    <cellStyle name="Normal 2 2 11 2 3 3 2" xfId="22173" xr:uid="{A2D17545-E37F-4741-B61F-B9D01A0F432F}"/>
    <cellStyle name="Normal 2 2 11 2 3 3 2 2" xfId="49411" xr:uid="{A52F040F-A911-4CB2-B44E-94C86B6ABB33}"/>
    <cellStyle name="Normal 2 2 11 2 3 3 3" xfId="39161" xr:uid="{C970F43B-5C99-4D37-B084-88CF65D3E46B}"/>
    <cellStyle name="Normal 2 2 11 2 3 4" xfId="25253" xr:uid="{39565317-F7F6-4325-86FE-A6151B99D97A}"/>
    <cellStyle name="Normal 2 2 11 2 3 4 2" xfId="52265" xr:uid="{7EBAAFF2-831A-4013-BBBC-C08A6491DF62}"/>
    <cellStyle name="Normal 2 2 11 2 3 5" xfId="16507" xr:uid="{230D119F-7033-447C-9662-96FAFFEE38ED}"/>
    <cellStyle name="Normal 2 2 11 2 3 5 2" xfId="43745" xr:uid="{7C6390EB-56AD-4210-8755-9AF566818A5E}"/>
    <cellStyle name="Normal 2 2 11 2 3 6" xfId="31949" xr:uid="{194536CB-F0E9-483F-B332-904E1266AA6D}"/>
    <cellStyle name="Normal 2 2 11 2 4" xfId="5101" xr:uid="{26D9BE9C-13B1-42D9-82A1-6C8222E99D44}"/>
    <cellStyle name="Normal 2 2 11 2 4 2" xfId="27942" xr:uid="{725E7AF1-96E9-4A1D-9C10-46463D6E87D2}"/>
    <cellStyle name="Normal 2 2 11 2 4 2 2" xfId="54372" xr:uid="{276F263D-049F-4651-AA69-FA26AD4600F0}"/>
    <cellStyle name="Normal 2 2 11 2 4 3" xfId="26470" xr:uid="{42BD6561-1B35-4591-8950-AE1AFAF2B8B1}"/>
    <cellStyle name="Normal 2 2 11 2 4 3 2" xfId="53222" xr:uid="{D51AA17F-5DF1-45ED-ACF0-DA33F01EB75B}"/>
    <cellStyle name="Normal 2 2 11 2 4 4" xfId="14398" xr:uid="{DDC59DB9-A23A-41BA-B40E-F887AFAC7878}"/>
    <cellStyle name="Normal 2 2 11 2 4 4 2" xfId="41636" xr:uid="{23606E8A-A9E5-4A6A-9160-FF3E87272ADA}"/>
    <cellStyle name="Normal 2 2 11 2 4 5" xfId="32664" xr:uid="{B480C816-FFE0-4D84-911E-47D3A688FBE8}"/>
    <cellStyle name="Normal 2 2 11 2 5" xfId="6851" xr:uid="{AECC7157-52F2-4982-B596-070C75668F21}"/>
    <cellStyle name="Normal 2 2 11 2 5 2" xfId="27622" xr:uid="{52C19460-CAB3-4932-A6DA-5E99B6C37268}"/>
    <cellStyle name="Normal 2 2 11 2 5 2 2" xfId="54119" xr:uid="{E285DDD5-4C24-4A09-A57C-532C56E023B5}"/>
    <cellStyle name="Normal 2 2 11 2 5 3" xfId="17231" xr:uid="{A082AC32-0715-498D-B349-A0FBC5F16C84}"/>
    <cellStyle name="Normal 2 2 11 2 5 3 2" xfId="44469" xr:uid="{BCB374CE-4A92-405B-B604-ECF89C74A720}"/>
    <cellStyle name="Normal 2 2 11 2 5 4" xfId="34219" xr:uid="{D1F1610B-001D-452A-94EE-B88E10D38F7E}"/>
    <cellStyle name="Normal 2 2 11 2 6" xfId="9684" xr:uid="{A493C0C6-81BB-4E6E-87E9-51F47C674E08}"/>
    <cellStyle name="Normal 2 2 11 2 6 2" xfId="20064" xr:uid="{4CA6D904-CDC9-47AD-A5ED-4C2561EEB4CC}"/>
    <cellStyle name="Normal 2 2 11 2 6 2 2" xfId="47302" xr:uid="{A76D8DA3-67E0-4608-8AEB-0E03D4F4CD55}"/>
    <cellStyle name="Normal 2 2 11 2 6 3" xfId="37052" xr:uid="{58F5AD30-8AAE-4607-863A-880B03DD0041}"/>
    <cellStyle name="Normal 2 2 11 2 7" xfId="22961" xr:uid="{B78B9ABC-2023-4FD7-AF1D-58D85CEF06C0}"/>
    <cellStyle name="Normal 2 2 11 2 7 2" xfId="50173" xr:uid="{F03E4EC7-EF18-40B1-BFF4-280DB4C93091}"/>
    <cellStyle name="Normal 2 2 11 2 8" xfId="12743" xr:uid="{655A6187-4D47-4CE5-9958-23FC3E6CE80F}"/>
    <cellStyle name="Normal 2 2 11 2 8 2" xfId="39981" xr:uid="{215F8A0E-FB7B-43E2-8B8E-6A4EC0AD13EB}"/>
    <cellStyle name="Normal 2 2 11 2 9" xfId="29840" xr:uid="{9CE6C2C9-E634-4C7B-B7DA-B4896DFCE1EC}"/>
    <cellStyle name="Normal 2 2 11 3" xfId="766" xr:uid="{92C30850-48ED-47E8-82F9-9B86485B12B0}"/>
    <cellStyle name="Normal 2 2 11 3 2" xfId="5102" xr:uid="{97119D79-4E3B-4B71-BBA8-5638234F4F73}"/>
    <cellStyle name="Normal 2 2 11 3 2 2" xfId="22787" xr:uid="{C3183A3D-723A-4939-B6A2-2F4F3E4F602E}"/>
    <cellStyle name="Normal 2 2 11 3 2 2 2" xfId="50012" xr:uid="{C72A0231-0BE2-4CAA-BDAA-227B43352BA0}"/>
    <cellStyle name="Normal 2 2 11 3 2 3" xfId="27091" xr:uid="{DF288507-87D3-4613-8328-6CEDC4969942}"/>
    <cellStyle name="Normal 2 2 11 3 2 3 2" xfId="53711" xr:uid="{B5501900-A31B-47DB-B855-934912D5ABB7}"/>
    <cellStyle name="Normal 2 2 11 3 2 4" xfId="14399" xr:uid="{045FBA89-C875-4644-88A1-5FD99D109DB2}"/>
    <cellStyle name="Normal 2 2 11 3 2 4 2" xfId="41637" xr:uid="{A1C3659E-2A56-4DC2-A209-A8154B4FC06E}"/>
    <cellStyle name="Normal 2 2 11 3 2 5" xfId="32665" xr:uid="{28326529-3AD3-489A-B396-FCE58F5E6283}"/>
    <cellStyle name="Normal 2 2 11 3 3" xfId="6852" xr:uid="{1844D29C-3DB1-41D0-802D-DD521C5CF08A}"/>
    <cellStyle name="Normal 2 2 11 3 3 2" xfId="27798" xr:uid="{B9C590C5-1190-4DE3-B6C0-3F9C9971D107}"/>
    <cellStyle name="Normal 2 2 11 3 3 2 2" xfId="54262" xr:uid="{08833226-DC5C-4DB4-AEF2-67D81800C99D}"/>
    <cellStyle name="Normal 2 2 11 3 3 3" xfId="26148" xr:uid="{0A5CE380-82C4-4CFB-A4AD-7E2C92429871}"/>
    <cellStyle name="Normal 2 2 11 3 3 3 2" xfId="52981" xr:uid="{3BF6CFB0-4407-49A7-8C3C-BFDDCB8A395E}"/>
    <cellStyle name="Normal 2 2 11 3 3 4" xfId="17232" xr:uid="{6126CE56-628D-40EA-900C-B601328A378C}"/>
    <cellStyle name="Normal 2 2 11 3 3 4 2" xfId="44470" xr:uid="{F425FDB8-2156-4A4B-94CE-9AF5D2B7ADF1}"/>
    <cellStyle name="Normal 2 2 11 3 3 5" xfId="34220" xr:uid="{A97BF299-586D-4269-AA8C-6DB163FA8338}"/>
    <cellStyle name="Normal 2 2 11 3 4" xfId="9685" xr:uid="{DE5FE154-7A24-41E3-9827-BEEA1F5A8D9A}"/>
    <cellStyle name="Normal 2 2 11 3 4 2" xfId="27917" xr:uid="{B8F25BCF-4E36-4EBD-AFCA-D02C30A414C2}"/>
    <cellStyle name="Normal 2 2 11 3 4 2 2" xfId="54354" xr:uid="{02DF7F0C-511F-4353-9F4B-DA708B1FCE12}"/>
    <cellStyle name="Normal 2 2 11 3 4 3" xfId="29421" xr:uid="{BC68838C-6AEA-41D9-B649-E312CE3AD422}"/>
    <cellStyle name="Normal 2 2 11 3 4 3 2" xfId="55678" xr:uid="{8A4D650C-6B59-4134-ACB2-F8A7427F22FF}"/>
    <cellStyle name="Normal 2 2 11 3 4 4" xfId="20065" xr:uid="{E6CFCCD0-41B0-4467-8F4D-F460FC5E854B}"/>
    <cellStyle name="Normal 2 2 11 3 4 4 2" xfId="47303" xr:uid="{902A2F4D-C13C-49C7-92BD-6F0825AD231A}"/>
    <cellStyle name="Normal 2 2 11 3 4 5" xfId="37053" xr:uid="{893734E1-FB0D-470E-AF3E-69BCA770F3E8}"/>
    <cellStyle name="Normal 2 2 11 3 5" xfId="23924" xr:uid="{FC82EE8B-6650-469B-BC21-1D7F43064A2C}"/>
    <cellStyle name="Normal 2 2 11 3 5 2" xfId="51050" xr:uid="{0DE0A99B-C083-4970-A7AC-55282955C2C9}"/>
    <cellStyle name="Normal 2 2 11 3 6" xfId="26908" xr:uid="{E813C294-C8CC-4449-809D-A80CD6E4D4B7}"/>
    <cellStyle name="Normal 2 2 11 3 6 2" xfId="53569" xr:uid="{59BA0F98-BE18-44CE-9E00-C71BF5FF0E66}"/>
    <cellStyle name="Normal 2 2 11 3 7" xfId="13441" xr:uid="{607ED33F-1244-4630-87AC-B98CFED07174}"/>
    <cellStyle name="Normal 2 2 11 3 7 2" xfId="40679" xr:uid="{EFACC402-B393-451C-8480-0CC2E00775C9}"/>
    <cellStyle name="Normal 2 2 11 3 8" xfId="29841" xr:uid="{C710C13B-4910-4FC6-BB1B-0893EE517DBB}"/>
    <cellStyle name="Normal 2 2 11 4" xfId="2770" xr:uid="{52CCF7A1-92A4-4D21-BBC8-87D6729D7140}"/>
    <cellStyle name="Normal 2 2 11 4 2" xfId="5969" xr:uid="{0B0B427A-1631-4E16-AFEA-F212251C4E7B}"/>
    <cellStyle name="Normal 2 2 11 4 2 2" xfId="26174" xr:uid="{654AAA58-ADC9-42B9-9E9D-E41D1891337E}"/>
    <cellStyle name="Normal 2 2 11 4 2 2 2" xfId="52999" xr:uid="{BFBAE65F-F4B9-40E0-BDD5-FD4AF22C323C}"/>
    <cellStyle name="Normal 2 2 11 4 2 3" xfId="15422" xr:uid="{0FBE79B6-0817-4D47-B034-DBCE8017A999}"/>
    <cellStyle name="Normal 2 2 11 4 2 3 2" xfId="42660" xr:uid="{D5DF324A-5C48-4C12-AA12-04EB5677A30D}"/>
    <cellStyle name="Normal 2 2 11 4 2 4" xfId="33337" xr:uid="{2B5A8D50-294E-4EB7-9E32-5C743BC67C93}"/>
    <cellStyle name="Normal 2 2 11 4 3" xfId="7875" xr:uid="{AF1C55DC-0BAF-4374-B297-24218118F6F7}"/>
    <cellStyle name="Normal 2 2 11 4 3 2" xfId="18255" xr:uid="{C04EFB59-8380-4F8D-B497-A7FEE02586A0}"/>
    <cellStyle name="Normal 2 2 11 4 3 2 2" xfId="45493" xr:uid="{E322A43C-D6FF-44BE-93BA-A866D0EAD4C7}"/>
    <cellStyle name="Normal 2 2 11 4 3 3" xfId="35243" xr:uid="{F31E9C12-6A57-4D04-BE83-3A722E1A0F4B}"/>
    <cellStyle name="Normal 2 2 11 4 4" xfId="10708" xr:uid="{6B992C98-142C-4CA1-A7A1-DABC67214EDC}"/>
    <cellStyle name="Normal 2 2 11 4 4 2" xfId="21088" xr:uid="{82E9C4B0-291C-4713-A37E-585910899615}"/>
    <cellStyle name="Normal 2 2 11 4 4 2 2" xfId="48326" xr:uid="{3992B00D-919D-4051-8A28-4EE5F6A73BA2}"/>
    <cellStyle name="Normal 2 2 11 4 4 3" xfId="38076" xr:uid="{6CD98524-C162-4B35-BDA8-27967DC3F87D}"/>
    <cellStyle name="Normal 2 2 11 4 5" xfId="24649" xr:uid="{023908DE-6F54-45F9-A76F-60B4BE5C479A}"/>
    <cellStyle name="Normal 2 2 11 4 5 2" xfId="51713" xr:uid="{599B0140-C544-46D3-8ADA-961C7D0686BC}"/>
    <cellStyle name="Normal 2 2 11 4 6" xfId="13179" xr:uid="{1174B1C7-1DC7-4328-9CF6-1C8254874E06}"/>
    <cellStyle name="Normal 2 2 11 4 6 2" xfId="40417" xr:uid="{A58E15FA-75F7-4AA6-A20D-1CBD62E0D10C}"/>
    <cellStyle name="Normal 2 2 11 4 7" xfId="30864" xr:uid="{FF5252A4-887D-4995-89F9-6677B86FBE65}"/>
    <cellStyle name="Normal 2 2 11 5" xfId="2370" xr:uid="{2E34082B-64C6-4A58-BECE-73FAA1479165}"/>
    <cellStyle name="Normal 2 2 11 5 2" xfId="7478" xr:uid="{1F2E9827-D33D-43AE-829D-4559C1C48C5E}"/>
    <cellStyle name="Normal 2 2 11 5 2 2" xfId="25980" xr:uid="{313983BF-D343-445E-B947-600F41B2E1C8}"/>
    <cellStyle name="Normal 2 2 11 5 2 2 2" xfId="52862" xr:uid="{174310D4-12C8-497E-9F13-089257C2B966}"/>
    <cellStyle name="Normal 2 2 11 5 2 3" xfId="17858" xr:uid="{4F903F30-E684-447F-99A1-0778F31D37FD}"/>
    <cellStyle name="Normal 2 2 11 5 2 3 2" xfId="45096" xr:uid="{130A194E-37C1-4807-A57F-30D1D31430BC}"/>
    <cellStyle name="Normal 2 2 11 5 2 4" xfId="34846" xr:uid="{69AD8E58-39D7-4B65-8B19-15E0459101AA}"/>
    <cellStyle name="Normal 2 2 11 5 3" xfId="10311" xr:uid="{8BA7CDA0-05F3-4716-9282-3827D35F279B}"/>
    <cellStyle name="Normal 2 2 11 5 3 2" xfId="20691" xr:uid="{28A2E42C-F005-4F20-80E8-64E8360D2EFA}"/>
    <cellStyle name="Normal 2 2 11 5 3 2 2" xfId="47929" xr:uid="{C1405D0C-99DF-4C15-AD73-CA67A73828F7}"/>
    <cellStyle name="Normal 2 2 11 5 3 3" xfId="37679" xr:uid="{3EE6B2BF-E67F-442C-92F9-8F0CC7BD85A6}"/>
    <cellStyle name="Normal 2 2 11 5 4" xfId="24952" xr:uid="{7AB8D8A1-2E50-4CC4-AA8F-B19C385343BE}"/>
    <cellStyle name="Normal 2 2 11 5 4 2" xfId="51989" xr:uid="{7DC063A5-5FF7-4062-94FE-ECA61F03DF74}"/>
    <cellStyle name="Normal 2 2 11 5 5" xfId="15025" xr:uid="{05B19C9C-5AA1-49DE-B55D-277DC925C181}"/>
    <cellStyle name="Normal 2 2 11 5 5 2" xfId="42263" xr:uid="{7D21AD43-A0D6-46A6-B492-D1FE48612A43}"/>
    <cellStyle name="Normal 2 2 11 5 6" xfId="30467" xr:uid="{1CCE5FF6-2C26-42D7-9837-EC4285680281}"/>
    <cellStyle name="Normal 2 2 11 6" xfId="3975" xr:uid="{36EA15C4-8AA2-4935-9ED5-788C33E46B5A}"/>
    <cellStyle name="Normal 2 2 11 6 2" xfId="8788" xr:uid="{0F5F104D-DC0B-4782-86BB-F7816892C529}"/>
    <cellStyle name="Normal 2 2 11 6 2 2" xfId="29010" xr:uid="{EDC57D7D-6B6F-4E99-95F0-E39496922CAF}"/>
    <cellStyle name="Normal 2 2 11 6 2 2 2" xfId="55267" xr:uid="{19D90C75-E7CD-4430-8E3A-FA9F6FC5435D}"/>
    <cellStyle name="Normal 2 2 11 6 2 3" xfId="19168" xr:uid="{FE277A23-BBD8-417B-B4E7-785C010F9DA6}"/>
    <cellStyle name="Normal 2 2 11 6 2 3 2" xfId="46406" xr:uid="{65F6E390-658D-459C-B7DF-BA571D1B5A72}"/>
    <cellStyle name="Normal 2 2 11 6 2 4" xfId="36156" xr:uid="{EF75E705-12AC-4D72-ABA6-7C1DD9505303}"/>
    <cellStyle name="Normal 2 2 11 6 3" xfId="11621" xr:uid="{4B3802D7-034F-41DA-8025-8D69401F99D3}"/>
    <cellStyle name="Normal 2 2 11 6 3 2" xfId="22001" xr:uid="{E3707050-53D9-4051-9A5B-2D67A4C5C68B}"/>
    <cellStyle name="Normal 2 2 11 6 3 2 2" xfId="49239" xr:uid="{B9797475-5B61-4417-B108-75E39520FA67}"/>
    <cellStyle name="Normal 2 2 11 6 3 3" xfId="38989" xr:uid="{428410C4-287E-47CF-87A8-F50FF67EB0A5}"/>
    <cellStyle name="Normal 2 2 11 6 4" xfId="27311" xr:uid="{471D6B38-E8A3-4A55-B2C2-F80146E042A5}"/>
    <cellStyle name="Normal 2 2 11 6 4 2" xfId="53886" xr:uid="{534FB738-28A4-4644-93BA-0618F0ADB990}"/>
    <cellStyle name="Normal 2 2 11 6 5" xfId="16335" xr:uid="{25D78E9D-10BA-4DFB-BCCD-770694BA516E}"/>
    <cellStyle name="Normal 2 2 11 6 5 2" xfId="43573" xr:uid="{2B4C6B0A-B3B8-44D4-97D1-D2D1DFE33229}"/>
    <cellStyle name="Normal 2 2 11 6 6" xfId="31777" xr:uid="{8608572D-A5A3-4A0D-90A5-F59DD46677B1}"/>
    <cellStyle name="Normal 2 2 11 7" xfId="5100" xr:uid="{988FC755-0B94-491D-8500-1FF408F316BD}"/>
    <cellStyle name="Normal 2 2 11 7 2" xfId="26511" xr:uid="{12302D71-93F1-4403-9B30-41AB3A33AD57}"/>
    <cellStyle name="Normal 2 2 11 7 2 2" xfId="53252" xr:uid="{6F8E7845-5F65-4311-B695-068DE379B2B3}"/>
    <cellStyle name="Normal 2 2 11 7 3" xfId="14397" xr:uid="{53FB846C-B714-48D3-AE18-F371C246A531}"/>
    <cellStyle name="Normal 2 2 11 7 3 2" xfId="41635" xr:uid="{67AF2096-0D14-413B-B2D4-DA62149A3728}"/>
    <cellStyle name="Normal 2 2 11 7 4" xfId="32663" xr:uid="{44D148D7-C6F3-4861-A276-190AF11D0539}"/>
    <cellStyle name="Normal 2 2 11 8" xfId="6850" xr:uid="{A6C8BFA2-429D-4706-9FD5-859C80A8E875}"/>
    <cellStyle name="Normal 2 2 11 8 2" xfId="17230" xr:uid="{0FA99662-0C19-4D82-B8B0-042C594679C4}"/>
    <cellStyle name="Normal 2 2 11 8 2 2" xfId="44468" xr:uid="{0D0A20E5-DAEE-40B9-8269-0C0727CCFF13}"/>
    <cellStyle name="Normal 2 2 11 8 3" xfId="34218" xr:uid="{F7C95B69-EE1D-4052-AD42-40BD38C5EB18}"/>
    <cellStyle name="Normal 2 2 11 9" xfId="9683" xr:uid="{CC3C478A-A9DD-41B6-83A4-5BAFB1D02894}"/>
    <cellStyle name="Normal 2 2 11 9 2" xfId="20063" xr:uid="{81040081-0039-4E50-9330-D07FE9F9CC75}"/>
    <cellStyle name="Normal 2 2 11 9 2 2" xfId="47301" xr:uid="{B74AB775-AC28-4670-A420-C913014CA88C}"/>
    <cellStyle name="Normal 2 2 11 9 3" xfId="37051" xr:uid="{49DF4F40-3B07-4738-A3E7-BD5A2742BE73}"/>
    <cellStyle name="Normal 2 2 12" xfId="767" xr:uid="{B2DAB07E-9DAF-4310-81AF-3A32D281D2FF}"/>
    <cellStyle name="Normal 2 2 12 10" xfId="12586" xr:uid="{31498790-BDC2-4CEE-9426-D2A4B279927D}"/>
    <cellStyle name="Normal 2 2 12 10 2" xfId="39824" xr:uid="{A1D3B72D-A859-4FE6-84E0-EB350DC64372}"/>
    <cellStyle name="Normal 2 2 12 11" xfId="29842" xr:uid="{0BB76D43-C95B-4A6F-B118-3219001FA34D}"/>
    <cellStyle name="Normal 2 2 12 2" xfId="768" xr:uid="{AE7E1C30-8E8F-4E75-B2CD-B5C617BEABEF}"/>
    <cellStyle name="Normal 2 2 12 2 2" xfId="2949" xr:uid="{0628BB6D-5465-44E6-A964-76E9C5C296AC}"/>
    <cellStyle name="Normal 2 2 12 2 2 2" xfId="6116" xr:uid="{5282AB32-1B97-4A36-8735-B9EC6E903B7F}"/>
    <cellStyle name="Normal 2 2 12 2 2 2 2" xfId="27125" xr:uid="{2E2DCBF1-C5A0-4443-95B0-A949DAD922DD}"/>
    <cellStyle name="Normal 2 2 12 2 2 2 2 2" xfId="53739" xr:uid="{1CED7102-2BB8-48BD-9D0E-44673A9D3A30}"/>
    <cellStyle name="Normal 2 2 12 2 2 2 3" xfId="26733" xr:uid="{2B782694-0366-4143-B2E3-D87CDCC11DE9}"/>
    <cellStyle name="Normal 2 2 12 2 2 2 3 2" xfId="53427" xr:uid="{4988184A-7B44-49B4-8294-8814A2328CDD}"/>
    <cellStyle name="Normal 2 2 12 2 2 2 4" xfId="15594" xr:uid="{78C90B78-1188-46ED-A3DE-03C8EB8C88A8}"/>
    <cellStyle name="Normal 2 2 12 2 2 2 4 2" xfId="42832" xr:uid="{473EE387-8B37-4639-B4F6-0296FA64F2EA}"/>
    <cellStyle name="Normal 2 2 12 2 2 2 5" xfId="33484" xr:uid="{637A8258-EB43-4983-B2F6-D7484C512731}"/>
    <cellStyle name="Normal 2 2 12 2 2 3" xfId="8047" xr:uid="{F6ED9DE4-79BB-449C-BE18-EAF95FD93848}"/>
    <cellStyle name="Normal 2 2 12 2 2 3 2" xfId="27719" xr:uid="{D1AA9B4A-DF0C-479B-8ACD-7AD78F2040BC}"/>
    <cellStyle name="Normal 2 2 12 2 2 3 2 2" xfId="54197" xr:uid="{AEFD0D06-FFD5-442F-87EC-5989974C590F}"/>
    <cellStyle name="Normal 2 2 12 2 2 3 3" xfId="18427" xr:uid="{B4351A5B-8334-40B1-9202-1DF648030A02}"/>
    <cellStyle name="Normal 2 2 12 2 2 3 3 2" xfId="45665" xr:uid="{E02C155E-30D3-4795-9979-DF0CD4699B65}"/>
    <cellStyle name="Normal 2 2 12 2 2 3 4" xfId="35415" xr:uid="{614084F4-5D1E-40B7-A3A3-30980CDFF1AF}"/>
    <cellStyle name="Normal 2 2 12 2 2 4" xfId="10880" xr:uid="{F1F59613-E2E7-4DB8-A562-2E7C4AD01005}"/>
    <cellStyle name="Normal 2 2 12 2 2 4 2" xfId="21260" xr:uid="{ABFDE78A-0DE9-486A-9076-FD59A2EB0C47}"/>
    <cellStyle name="Normal 2 2 12 2 2 4 2 2" xfId="48498" xr:uid="{19DA0B5A-7957-4868-8023-127F8B7EC4A4}"/>
    <cellStyle name="Normal 2 2 12 2 2 4 3" xfId="38248" xr:uid="{DCC08D2C-ABE7-4C46-B56C-A2B6B5121439}"/>
    <cellStyle name="Normal 2 2 12 2 2 5" xfId="22963" xr:uid="{D4F34341-4452-463F-9EF5-96C22E224B98}"/>
    <cellStyle name="Normal 2 2 12 2 2 5 2" xfId="50175" xr:uid="{787D14EC-FBF3-45AB-866C-272625DCA4B0}"/>
    <cellStyle name="Normal 2 2 12 2 2 6" xfId="13442" xr:uid="{BDA68DBD-1DC1-43BD-8816-4F5EE1D59368}"/>
    <cellStyle name="Normal 2 2 12 2 2 6 2" xfId="40680" xr:uid="{9F0EBB18-EDE7-4CC7-B5AF-74184A091954}"/>
    <cellStyle name="Normal 2 2 12 2 2 7" xfId="31036" xr:uid="{0B14A053-DFD6-461C-A1C3-1DEFD6DD6F4E}"/>
    <cellStyle name="Normal 2 2 12 2 3" xfId="5104" xr:uid="{E66C1496-978B-40DE-B015-630367EE2909}"/>
    <cellStyle name="Normal 2 2 12 2 3 2" xfId="25647" xr:uid="{149C33FF-0667-4732-A7E4-9E50E5328899}"/>
    <cellStyle name="Normal 2 2 12 2 3 2 2" xfId="52627" xr:uid="{0CB51861-A7A5-4FDE-8D20-6ACC7BCFB964}"/>
    <cellStyle name="Normal 2 2 12 2 3 3" xfId="28153" xr:uid="{02DD712D-2216-4E37-BB56-2FC352AF5640}"/>
    <cellStyle name="Normal 2 2 12 2 3 3 2" xfId="54540" xr:uid="{41DD81F4-C783-4A72-840A-8FFFAC4E55AB}"/>
    <cellStyle name="Normal 2 2 12 2 3 4" xfId="14401" xr:uid="{B9EE8403-796B-4B11-98BB-0CDFA0732B02}"/>
    <cellStyle name="Normal 2 2 12 2 3 4 2" xfId="41639" xr:uid="{52F3DBFD-70A8-41AB-928B-EDC68E9D2AC1}"/>
    <cellStyle name="Normal 2 2 12 2 3 5" xfId="32667" xr:uid="{65829DAB-AB8D-4653-AE1E-0E9A749AD21D}"/>
    <cellStyle name="Normal 2 2 12 2 4" xfId="6854" xr:uid="{A8405C0A-AA89-4BE8-B86C-1CB4870683D0}"/>
    <cellStyle name="Normal 2 2 12 2 4 2" xfId="25880" xr:uid="{71B79737-330C-409F-825F-B8AF5F49E994}"/>
    <cellStyle name="Normal 2 2 12 2 4 2 2" xfId="52784" xr:uid="{D754501E-C670-4F89-9C51-295C3F586370}"/>
    <cellStyle name="Normal 2 2 12 2 4 3" xfId="27966" xr:uid="{37016058-B9BF-4C7A-B22E-270F2C4B2CE5}"/>
    <cellStyle name="Normal 2 2 12 2 4 3 2" xfId="54395" xr:uid="{D2336F4A-1A4D-435F-BFA5-0A9AE1C91C1E}"/>
    <cellStyle name="Normal 2 2 12 2 4 4" xfId="17234" xr:uid="{26E893B5-56F5-489D-8B9A-329323FA2AB9}"/>
    <cellStyle name="Normal 2 2 12 2 4 4 2" xfId="44472" xr:uid="{36FE7BA9-CDC0-4BA0-940B-9FADBEF7C511}"/>
    <cellStyle name="Normal 2 2 12 2 4 5" xfId="34222" xr:uid="{B49E6391-A525-4599-A415-CB584B1C56FE}"/>
    <cellStyle name="Normal 2 2 12 2 5" xfId="9687" xr:uid="{D0799EA1-395F-4D4D-B677-A3568B5C9CBB}"/>
    <cellStyle name="Normal 2 2 12 2 5 2" xfId="29422" xr:uid="{ACC3A194-F925-47D7-847F-CC2C746DE06E}"/>
    <cellStyle name="Normal 2 2 12 2 5 2 2" xfId="55679" xr:uid="{7BBDB226-4FD9-4983-B29D-BC14A849222D}"/>
    <cellStyle name="Normal 2 2 12 2 5 3" xfId="20067" xr:uid="{703806CA-E5B3-40F1-9D76-33E0D3842590}"/>
    <cellStyle name="Normal 2 2 12 2 5 3 2" xfId="47305" xr:uid="{9DF5F54D-3A76-4866-A565-C25718D7F84B}"/>
    <cellStyle name="Normal 2 2 12 2 5 4" xfId="37055" xr:uid="{29629A5A-FA75-486E-8306-68E3BAD7CC68}"/>
    <cellStyle name="Normal 2 2 12 2 6" xfId="23555" xr:uid="{24BD84B6-80C8-4401-88D8-085E7B044CE7}"/>
    <cellStyle name="Normal 2 2 12 2 6 2" xfId="50722" xr:uid="{6AA3AA78-2717-43A2-9F24-C0B0A9638196}"/>
    <cellStyle name="Normal 2 2 12 2 7" xfId="12744" xr:uid="{C6025D5E-6B3D-4D71-88A0-AB71D384399C}"/>
    <cellStyle name="Normal 2 2 12 2 7 2" xfId="39982" xr:uid="{1EF7222D-FCB8-4C78-A74F-14F44C95081F}"/>
    <cellStyle name="Normal 2 2 12 2 8" xfId="29843" xr:uid="{DFC95F2D-5C96-414F-A99D-57C4515ACCB0}"/>
    <cellStyle name="Normal 2 2 12 3" xfId="769" xr:uid="{51BD6424-3FF7-42FE-A365-F07E6EA39C1D}"/>
    <cellStyle name="Normal 2 2 12 3 2" xfId="5105" xr:uid="{4DA3638C-83E8-4ADA-8A2A-C151A263DD4A}"/>
    <cellStyle name="Normal 2 2 12 3 2 2" xfId="26109" xr:uid="{29DC3896-F601-4992-8EE7-B26793A798C4}"/>
    <cellStyle name="Normal 2 2 12 3 2 2 2" xfId="52950" xr:uid="{05FDFCF4-E746-420D-B664-E3670B741182}"/>
    <cellStyle name="Normal 2 2 12 3 2 3" xfId="27335" xr:uid="{46FF23C8-77A3-4BB6-A1B3-35F7588F15B1}"/>
    <cellStyle name="Normal 2 2 12 3 2 3 2" xfId="53904" xr:uid="{5206BFBE-FBD2-45B0-91B1-1B738BC93CC5}"/>
    <cellStyle name="Normal 2 2 12 3 2 4" xfId="14402" xr:uid="{641CD73F-6683-4FDE-AF73-DF1F6182DB04}"/>
    <cellStyle name="Normal 2 2 12 3 2 4 2" xfId="41640" xr:uid="{24F958D5-2349-431A-9765-11429AED61A0}"/>
    <cellStyle name="Normal 2 2 12 3 2 5" xfId="32668" xr:uid="{432AED28-50D6-4757-B177-61529AF7A3DC}"/>
    <cellStyle name="Normal 2 2 12 3 3" xfId="6855" xr:uid="{6AD47D75-558E-43C3-A26E-7821CA8A1A2E}"/>
    <cellStyle name="Normal 2 2 12 3 3 2" xfId="27542" xr:uid="{F694E7F5-3154-48A5-9DB5-096629916C9D}"/>
    <cellStyle name="Normal 2 2 12 3 3 2 2" xfId="54052" xr:uid="{D73B487A-2A0E-4FD2-91CA-9F905EE391ED}"/>
    <cellStyle name="Normal 2 2 12 3 3 3" xfId="27121" xr:uid="{20AF46E2-ADDE-4C55-B549-C2D275366713}"/>
    <cellStyle name="Normal 2 2 12 3 3 3 2" xfId="53736" xr:uid="{EEC26DF7-FE22-4A10-AEEB-19468FB9E3B5}"/>
    <cellStyle name="Normal 2 2 12 3 3 4" xfId="17235" xr:uid="{4A6D15E1-DA50-45A3-9D2E-CFCF1A61361E}"/>
    <cellStyle name="Normal 2 2 12 3 3 4 2" xfId="44473" xr:uid="{DE8A8712-3FDE-47EA-B64E-A16553979C02}"/>
    <cellStyle name="Normal 2 2 12 3 3 5" xfId="34223" xr:uid="{7A52823C-1B0A-47F1-833A-1E48C0EDA083}"/>
    <cellStyle name="Normal 2 2 12 3 4" xfId="9688" xr:uid="{4BCF8289-F9BF-4681-8E16-F8D314FC89DB}"/>
    <cellStyle name="Normal 2 2 12 3 4 2" xfId="29423" xr:uid="{76DA02D2-AEB9-4FEC-A265-A0380FB4E495}"/>
    <cellStyle name="Normal 2 2 12 3 4 2 2" xfId="55680" xr:uid="{A23C58B4-90E9-4B8A-A00D-DA002824461A}"/>
    <cellStyle name="Normal 2 2 12 3 4 3" xfId="20068" xr:uid="{FB7EC71A-5FA1-4147-8AF2-D0D224C0CFF3}"/>
    <cellStyle name="Normal 2 2 12 3 4 3 2" xfId="47306" xr:uid="{C3AE844D-4FB3-4141-ADAA-AB66F6E816F9}"/>
    <cellStyle name="Normal 2 2 12 3 4 4" xfId="37056" xr:uid="{DECECF0C-6FD2-45FA-9DA0-620D275EA5BE}"/>
    <cellStyle name="Normal 2 2 12 3 5" xfId="23622" xr:uid="{07D19879-76B1-4812-8B78-C281D3C1D6A7}"/>
    <cellStyle name="Normal 2 2 12 3 5 2" xfId="50786" xr:uid="{14CAA6FB-93C7-4BBD-A761-9A73FC8A9595}"/>
    <cellStyle name="Normal 2 2 12 3 6" xfId="13180" xr:uid="{65C6515F-1C2B-4633-86D5-0C43A7266C1F}"/>
    <cellStyle name="Normal 2 2 12 3 6 2" xfId="40418" xr:uid="{AADA6622-07B8-4E9A-8F26-2869B0E830B8}"/>
    <cellStyle name="Normal 2 2 12 3 7" xfId="29844" xr:uid="{8E42F2D9-9026-4F11-A6F5-5D9111524FB4}"/>
    <cellStyle name="Normal 2 2 12 4" xfId="2371" xr:uid="{741343CF-6450-49E3-B1E2-5A0DEBCDD32F}"/>
    <cellStyle name="Normal 2 2 12 4 2" xfId="7479" xr:uid="{2BA530BD-F388-4B70-933E-B3959F9DCAA2}"/>
    <cellStyle name="Normal 2 2 12 4 2 2" xfId="27543" xr:uid="{3857C9AA-37B7-4755-8C8B-82CF0BCEA0BD}"/>
    <cellStyle name="Normal 2 2 12 4 2 2 2" xfId="54053" xr:uid="{EDC5170C-88D9-4256-9AF9-0AC6139F74FE}"/>
    <cellStyle name="Normal 2 2 12 4 2 3" xfId="17859" xr:uid="{2F1CCAA2-9B75-42F1-A5F9-5F0C5FA8CD48}"/>
    <cellStyle name="Normal 2 2 12 4 2 3 2" xfId="45097" xr:uid="{6ACCA12E-B9CC-415A-99B2-A6BC8DD4D1CE}"/>
    <cellStyle name="Normal 2 2 12 4 2 4" xfId="34847" xr:uid="{A4EBF8D9-437C-4DE2-9F49-68276ECF5901}"/>
    <cellStyle name="Normal 2 2 12 4 3" xfId="10312" xr:uid="{2468E536-786B-4F3C-9CD7-EC6AC7179C8E}"/>
    <cellStyle name="Normal 2 2 12 4 3 2" xfId="20692" xr:uid="{27DB368A-120F-489C-9BF0-F7958C22A27B}"/>
    <cellStyle name="Normal 2 2 12 4 3 2 2" xfId="47930" xr:uid="{89D1485C-B8F3-4BA7-820B-F583516BE49F}"/>
    <cellStyle name="Normal 2 2 12 4 3 3" xfId="37680" xr:uid="{96EF9C2D-3F16-4B31-A243-6B6AE5E5B5AD}"/>
    <cellStyle name="Normal 2 2 12 4 4" xfId="23744" xr:uid="{68498BA2-1627-433D-91C8-29DC205784D3}"/>
    <cellStyle name="Normal 2 2 12 4 4 2" xfId="50895" xr:uid="{61CA1BBC-C37D-487B-9CE7-7E835A7588A7}"/>
    <cellStyle name="Normal 2 2 12 4 5" xfId="15026" xr:uid="{E4FF45B7-9396-4A17-ACFA-6AAC816242D7}"/>
    <cellStyle name="Normal 2 2 12 4 5 2" xfId="42264" xr:uid="{DB751F63-1BC9-42B2-B0CA-5B59268AAE4E}"/>
    <cellStyle name="Normal 2 2 12 4 6" xfId="30468" xr:uid="{57279950-E923-4D9E-B671-2AB6DD8D6928}"/>
    <cellStyle name="Normal 2 2 12 5" xfId="3976" xr:uid="{4CBF878D-2130-40CA-AEA4-B333E9C85010}"/>
    <cellStyle name="Normal 2 2 12 5 2" xfId="8789" xr:uid="{C40859D5-FD63-4262-AC63-47C2AE0E3833}"/>
    <cellStyle name="Normal 2 2 12 5 2 2" xfId="29011" xr:uid="{E152A852-F2FD-4EA0-BCDF-17326A4A642F}"/>
    <cellStyle name="Normal 2 2 12 5 2 2 2" xfId="55268" xr:uid="{7CBCA36E-5A60-4C2F-AEA1-7EE316C76D34}"/>
    <cellStyle name="Normal 2 2 12 5 2 3" xfId="19169" xr:uid="{CA9D067A-B1EA-400D-A331-6BB5629AD04D}"/>
    <cellStyle name="Normal 2 2 12 5 2 3 2" xfId="46407" xr:uid="{09EA449A-5E6D-4443-ACCF-41B9B2835753}"/>
    <cellStyle name="Normal 2 2 12 5 2 4" xfId="36157" xr:uid="{05D5F7FA-D113-4121-989E-4886FEAA30BA}"/>
    <cellStyle name="Normal 2 2 12 5 3" xfId="11622" xr:uid="{72F51E42-3196-4379-9042-2E163AB4B764}"/>
    <cellStyle name="Normal 2 2 12 5 3 2" xfId="22002" xr:uid="{20D58D6D-8047-43F6-B13F-6B84F0B99B73}"/>
    <cellStyle name="Normal 2 2 12 5 3 2 2" xfId="49240" xr:uid="{6E7ADB6E-94A4-472D-BF4B-0E873E552599}"/>
    <cellStyle name="Normal 2 2 12 5 3 3" xfId="38990" xr:uid="{6AF0C13D-1D7B-45F8-AF05-2A91F9B2F9FB}"/>
    <cellStyle name="Normal 2 2 12 5 4" xfId="23044" xr:uid="{39E157FD-94BC-412E-98DC-0FA4763D556A}"/>
    <cellStyle name="Normal 2 2 12 5 4 2" xfId="50252" xr:uid="{6CCCF15D-9845-4318-9FB0-A835472CEF3D}"/>
    <cellStyle name="Normal 2 2 12 5 5" xfId="16336" xr:uid="{169C6FE7-1617-42BE-BB92-9559E8DD3949}"/>
    <cellStyle name="Normal 2 2 12 5 5 2" xfId="43574" xr:uid="{C5703662-8118-4264-925B-38209CEFFB56}"/>
    <cellStyle name="Normal 2 2 12 5 6" xfId="31778" xr:uid="{26CEB009-9AFD-4CEA-9EB1-8D0DC1F11AAA}"/>
    <cellStyle name="Normal 2 2 12 6" xfId="5103" xr:uid="{E078762E-1488-477D-AA06-D704D457C074}"/>
    <cellStyle name="Normal 2 2 12 6 2" xfId="28343" xr:uid="{C47DBE5D-A3BB-49FA-AC60-1A339D4C2AD2}"/>
    <cellStyle name="Normal 2 2 12 6 2 2" xfId="54688" xr:uid="{6F889242-E34C-4852-8998-2F1E0146D24E}"/>
    <cellStyle name="Normal 2 2 12 6 3" xfId="26168" xr:uid="{F020A27C-A05C-4C82-853A-E5DA8908D202}"/>
    <cellStyle name="Normal 2 2 12 6 3 2" xfId="52995" xr:uid="{FE09E148-E5BC-4922-9EEE-B80244BC24A5}"/>
    <cellStyle name="Normal 2 2 12 6 4" xfId="14400" xr:uid="{2CA18494-8342-4B2A-A655-40A6AC7DF2FB}"/>
    <cellStyle name="Normal 2 2 12 6 4 2" xfId="41638" xr:uid="{79739949-3EE2-4945-9981-5EC271106188}"/>
    <cellStyle name="Normal 2 2 12 6 5" xfId="32666" xr:uid="{6219619C-99E0-4AB4-A5B5-4B8F5B9E305A}"/>
    <cellStyle name="Normal 2 2 12 7" xfId="6853" xr:uid="{8044BAD7-878B-4A8C-AC69-FA34705B4CDD}"/>
    <cellStyle name="Normal 2 2 12 7 2" xfId="26827" xr:uid="{7166E3AA-6C99-4DC9-95A1-73B081711BCE}"/>
    <cellStyle name="Normal 2 2 12 7 2 2" xfId="53506" xr:uid="{1E4BC833-C8A0-4554-A9CD-F57BF1D5B0AF}"/>
    <cellStyle name="Normal 2 2 12 7 3" xfId="17233" xr:uid="{D4C06D71-594E-40FF-983E-AFAAFBA93C0D}"/>
    <cellStyle name="Normal 2 2 12 7 3 2" xfId="44471" xr:uid="{2E6CF802-6E52-4F33-8207-6674E1308BED}"/>
    <cellStyle name="Normal 2 2 12 7 4" xfId="34221" xr:uid="{0D3F9E80-0215-4251-8999-2B7484887B9A}"/>
    <cellStyle name="Normal 2 2 12 8" xfId="9686" xr:uid="{CF90B0D3-6355-4CFF-9546-4A36820124B0}"/>
    <cellStyle name="Normal 2 2 12 8 2" xfId="20066" xr:uid="{A3B6882B-4142-434A-A1CE-5C864D70A49F}"/>
    <cellStyle name="Normal 2 2 12 8 2 2" xfId="47304" xr:uid="{7EC20325-0772-4C2E-94D2-787017349137}"/>
    <cellStyle name="Normal 2 2 12 8 3" xfId="37054" xr:uid="{F8437211-D145-4D7A-9D23-70A6D007D032}"/>
    <cellStyle name="Normal 2 2 12 9" xfId="24853" xr:uid="{3368A7BE-4614-4FCA-887C-2AD7639B7707}"/>
    <cellStyle name="Normal 2 2 12 9 2" xfId="51897" xr:uid="{722CA47A-6CC2-4ABB-B815-83662563A4F3}"/>
    <cellStyle name="Normal 2 2 13" xfId="770" xr:uid="{5EF44318-CEB3-4CC3-8C7D-CAE6507AD8B7}"/>
    <cellStyle name="Normal 2 2 13 10" xfId="12532" xr:uid="{58068930-B420-489D-8318-A7A508F2CE4F}"/>
    <cellStyle name="Normal 2 2 13 10 2" xfId="39770" xr:uid="{724AD011-B787-4AC5-A7F0-9630FD1B7219}"/>
    <cellStyle name="Normal 2 2 13 11" xfId="29845" xr:uid="{0484E81E-FFA0-42A1-A861-898175889266}"/>
    <cellStyle name="Normal 2 2 13 2" xfId="3200" xr:uid="{89E479C0-D9D2-4A5B-B904-BA067FAB83BD}"/>
    <cellStyle name="Normal 2 2 13 2 2" xfId="6239" xr:uid="{1494F480-36F1-4CD1-A02A-9BA203592856}"/>
    <cellStyle name="Normal 2 2 13 2 2 2" xfId="22892" xr:uid="{A9FC4E66-C23A-4EC2-9EFD-38485E4B03BF}"/>
    <cellStyle name="Normal 2 2 13 2 2 2 2" xfId="50109" xr:uid="{B557BBE5-FAD0-4F2F-8481-0BFF7707A260}"/>
    <cellStyle name="Normal 2 2 13 2 2 3" xfId="26332" xr:uid="{9166FE6B-3467-46E9-A3C6-82A39FF8AE13}"/>
    <cellStyle name="Normal 2 2 13 2 2 3 2" xfId="53121" xr:uid="{5898A36E-79FE-42D1-A556-880BBDE9CA23}"/>
    <cellStyle name="Normal 2 2 13 2 2 4" xfId="15808" xr:uid="{538E4B6C-9920-4D94-80C6-E1B5DEA905F7}"/>
    <cellStyle name="Normal 2 2 13 2 2 4 2" xfId="43046" xr:uid="{0B778A99-CE9B-496A-8E49-98C51025EF14}"/>
    <cellStyle name="Normal 2 2 13 2 2 5" xfId="33607" xr:uid="{1A4C6693-9FA5-4186-9783-148A68802B80}"/>
    <cellStyle name="Normal 2 2 13 2 3" xfId="8261" xr:uid="{1977C593-2F61-4D80-9B93-24B5AA6BFB5E}"/>
    <cellStyle name="Normal 2 2 13 2 3 2" xfId="26219" xr:uid="{25735925-6B4B-47A1-84D7-66DF22DE54A8}"/>
    <cellStyle name="Normal 2 2 13 2 3 2 2" xfId="53028" xr:uid="{BFC276E2-4168-484B-BD7A-F137A169146C}"/>
    <cellStyle name="Normal 2 2 13 2 3 3" xfId="28906" xr:uid="{5BC5B80D-5FB0-4DED-BE88-9FC3F77CC510}"/>
    <cellStyle name="Normal 2 2 13 2 3 3 2" xfId="55163" xr:uid="{90B37B37-86B8-4626-A79D-69B7A726505E}"/>
    <cellStyle name="Normal 2 2 13 2 3 4" xfId="18641" xr:uid="{2E705CD9-3750-4F73-8A9A-B3B3EA029EC2}"/>
    <cellStyle name="Normal 2 2 13 2 3 4 2" xfId="45879" xr:uid="{49E074A1-6FB5-4DC5-A546-D119F70D4B94}"/>
    <cellStyle name="Normal 2 2 13 2 3 5" xfId="35629" xr:uid="{6016D479-C627-496C-9088-385AFE28C349}"/>
    <cellStyle name="Normal 2 2 13 2 4" xfId="11094" xr:uid="{87C6C840-11E1-412F-9983-F49739B8D7E1}"/>
    <cellStyle name="Normal 2 2 13 2 4 2" xfId="29509" xr:uid="{2B9E7A97-4281-4177-9F20-1101C63DE783}"/>
    <cellStyle name="Normal 2 2 13 2 4 2 2" xfId="55766" xr:uid="{B22E1E8D-CDD5-4D9E-A41B-48966FA09D8C}"/>
    <cellStyle name="Normal 2 2 13 2 4 3" xfId="21474" xr:uid="{B3D309EF-7703-4E94-9EB7-7E453E2B9F03}"/>
    <cellStyle name="Normal 2 2 13 2 4 3 2" xfId="48712" xr:uid="{C54A255B-62F3-450F-9022-6BB3A349AB74}"/>
    <cellStyle name="Normal 2 2 13 2 4 4" xfId="38462" xr:uid="{3FEA0567-02B4-48C3-A761-9CEF31020BE9}"/>
    <cellStyle name="Normal 2 2 13 2 5" xfId="25191" xr:uid="{F2F4BED6-87C6-419B-A7A5-8DCA3D8277AE}"/>
    <cellStyle name="Normal 2 2 13 2 5 2" xfId="52208" xr:uid="{C20E501B-57BA-45F2-BD97-6B565CDD187B}"/>
    <cellStyle name="Normal 2 2 13 2 6" xfId="13716" xr:uid="{6A0E2414-3F15-41FE-96B5-AE1CAA7E8D85}"/>
    <cellStyle name="Normal 2 2 13 2 6 2" xfId="40954" xr:uid="{C2CB2C46-F328-496B-8023-F8047A444EB7}"/>
    <cellStyle name="Normal 2 2 13 2 7" xfId="31250" xr:uid="{7F8FF0E9-6180-4237-A045-74C42F099DAE}"/>
    <cellStyle name="Normal 2 2 13 3" xfId="2768" xr:uid="{2854CC49-DF2A-4AFC-8F00-32118338F360}"/>
    <cellStyle name="Normal 2 2 13 3 2" xfId="5967" xr:uid="{59BD6C1E-1452-41D8-B3FB-591F9F220321}"/>
    <cellStyle name="Normal 2 2 13 3 2 2" xfId="27428" xr:uid="{5FBE45E4-6EA6-4B2D-AFE9-3DFBE0520C2E}"/>
    <cellStyle name="Normal 2 2 13 3 2 2 2" xfId="53963" xr:uid="{310E23CE-C7AE-4883-A0C8-398AE886F88C}"/>
    <cellStyle name="Normal 2 2 13 3 2 3" xfId="15420" xr:uid="{41AF0271-D7A6-4117-9105-D00833F86914}"/>
    <cellStyle name="Normal 2 2 13 3 2 3 2" xfId="42658" xr:uid="{83E16E9E-B7D8-4597-B367-BDBB89527F52}"/>
    <cellStyle name="Normal 2 2 13 3 2 4" xfId="33335" xr:uid="{DBD1B2FF-5FF5-4313-A709-B6ED4E87B5BF}"/>
    <cellStyle name="Normal 2 2 13 3 3" xfId="7873" xr:uid="{4C593271-91D6-4618-A82B-3573FC7D4EDF}"/>
    <cellStyle name="Normal 2 2 13 3 3 2" xfId="18253" xr:uid="{A42F2F6F-EE20-4FC9-BD20-32492E5B3801}"/>
    <cellStyle name="Normal 2 2 13 3 3 2 2" xfId="45491" xr:uid="{4CB4A5D1-7614-4EB4-A36E-D60A66F5BE6C}"/>
    <cellStyle name="Normal 2 2 13 3 3 3" xfId="35241" xr:uid="{68E9BEA2-29B9-43DF-A268-0A81C8060A1B}"/>
    <cellStyle name="Normal 2 2 13 3 4" xfId="10706" xr:uid="{2DA0B55A-23D0-4E54-9384-E71014BA4A8A}"/>
    <cellStyle name="Normal 2 2 13 3 4 2" xfId="21086" xr:uid="{136EC0BC-9512-4E68-B0F9-175DD72B1344}"/>
    <cellStyle name="Normal 2 2 13 3 4 2 2" xfId="48324" xr:uid="{0263FECB-640A-4D4E-B32E-D3F391FA62F6}"/>
    <cellStyle name="Normal 2 2 13 3 4 3" xfId="38074" xr:uid="{666F7011-B2A4-4256-A53F-D39A53F46DCB}"/>
    <cellStyle name="Normal 2 2 13 3 5" xfId="25273" xr:uid="{E98609EF-248E-4DA5-BD2A-60D932A6405D}"/>
    <cellStyle name="Normal 2 2 13 3 5 2" xfId="52284" xr:uid="{1BF55085-9A8E-4582-A0F4-0429E0E39E31}"/>
    <cellStyle name="Normal 2 2 13 3 6" xfId="13177" xr:uid="{3B8A3E4D-ED91-4B30-8420-CEF265AA26C2}"/>
    <cellStyle name="Normal 2 2 13 3 6 2" xfId="40415" xr:uid="{89273ADD-E22B-4E08-AC6E-562D03E0DB85}"/>
    <cellStyle name="Normal 2 2 13 3 7" xfId="30862" xr:uid="{403CAF55-1401-4075-A179-7C04BC178D7D}"/>
    <cellStyle name="Normal 2 2 13 4" xfId="2319" xr:uid="{B662688D-56A2-4160-99BD-FEECD659471E}"/>
    <cellStyle name="Normal 2 2 13 4 2" xfId="7427" xr:uid="{900E9DAC-CDAD-4236-954C-F7BD48304FB0}"/>
    <cellStyle name="Normal 2 2 13 4 2 2" xfId="26413" xr:uid="{E1E566B3-4311-49A6-9041-A8EBD5CD66C4}"/>
    <cellStyle name="Normal 2 2 13 4 2 2 2" xfId="53179" xr:uid="{1318B29D-F76F-4CA5-A004-54D3BA70AE1B}"/>
    <cellStyle name="Normal 2 2 13 4 2 3" xfId="17807" xr:uid="{4A5ABD0F-B139-49E2-825B-5BC6232086E1}"/>
    <cellStyle name="Normal 2 2 13 4 2 3 2" xfId="45045" xr:uid="{EA7AE0D6-2C62-4C72-AD31-CE84CF5177D1}"/>
    <cellStyle name="Normal 2 2 13 4 2 4" xfId="34795" xr:uid="{5D62414D-4121-44A0-BD84-9BEE0C2374B2}"/>
    <cellStyle name="Normal 2 2 13 4 3" xfId="10260" xr:uid="{37EBA571-B4C5-4CEC-A912-67B3A5DDA9BD}"/>
    <cellStyle name="Normal 2 2 13 4 3 2" xfId="20640" xr:uid="{17F4280F-9D92-452C-B854-7D54F2F1B50C}"/>
    <cellStyle name="Normal 2 2 13 4 3 2 2" xfId="47878" xr:uid="{E83D1F9A-AED1-478D-A9DE-D9FDC4CD8D5A}"/>
    <cellStyle name="Normal 2 2 13 4 3 3" xfId="37628" xr:uid="{BB914A57-86EC-4978-8B05-D3F8A6934889}"/>
    <cellStyle name="Normal 2 2 13 4 4" xfId="25281" xr:uid="{FEBEE13F-208C-4FCB-B490-6D43B876D079}"/>
    <cellStyle name="Normal 2 2 13 4 4 2" xfId="52291" xr:uid="{9B039D77-C623-4C3C-9D8B-ADA22D1F12EB}"/>
    <cellStyle name="Normal 2 2 13 4 5" xfId="14974" xr:uid="{347A404A-AAF0-4577-9BED-12097BC9B838}"/>
    <cellStyle name="Normal 2 2 13 4 5 2" xfId="42212" xr:uid="{10514A61-1E29-4930-BD25-49EF71D3F15E}"/>
    <cellStyle name="Normal 2 2 13 4 6" xfId="30416" xr:uid="{DF2F244B-A9EB-4114-9EA6-0325D9B04751}"/>
    <cellStyle name="Normal 2 2 13 5" xfId="3973" xr:uid="{4F2B1A83-FE60-49A0-BD8F-58875505C72A}"/>
    <cellStyle name="Normal 2 2 13 5 2" xfId="8786" xr:uid="{952AFF61-E68A-4BEB-A550-FAE2701A8DA3}"/>
    <cellStyle name="Normal 2 2 13 5 2 2" xfId="19166" xr:uid="{8AF63B49-86B8-4D1C-913E-CEF380419930}"/>
    <cellStyle name="Normal 2 2 13 5 2 2 2" xfId="46404" xr:uid="{4C04CBC4-8F66-4540-AEAE-55A0F52EFD32}"/>
    <cellStyle name="Normal 2 2 13 5 2 3" xfId="36154" xr:uid="{7387949A-27E0-4E72-9332-D74AB4960FA8}"/>
    <cellStyle name="Normal 2 2 13 5 3" xfId="11619" xr:uid="{B6AD370E-E6F9-4CB4-9556-4F5554113486}"/>
    <cellStyle name="Normal 2 2 13 5 3 2" xfId="21999" xr:uid="{CE7207D1-B77F-4EDE-89DE-4814125B0D4B}"/>
    <cellStyle name="Normal 2 2 13 5 3 2 2" xfId="49237" xr:uid="{4B35BD0A-4AB7-4690-A52C-6774CA72A011}"/>
    <cellStyle name="Normal 2 2 13 5 3 3" xfId="38987" xr:uid="{77E90D09-F3E7-4AFC-995D-B960FC675D04}"/>
    <cellStyle name="Normal 2 2 13 5 4" xfId="28498" xr:uid="{1FA7D340-3C0E-4CF2-93E4-FCEFE2CC0952}"/>
    <cellStyle name="Normal 2 2 13 5 4 2" xfId="54810" xr:uid="{2550AF1F-D666-494A-88D2-FEE7AB66136F}"/>
    <cellStyle name="Normal 2 2 13 5 5" xfId="16333" xr:uid="{DD5C16C1-7E85-4500-8421-0611B73E57E7}"/>
    <cellStyle name="Normal 2 2 13 5 5 2" xfId="43571" xr:uid="{37BBCAAE-65C1-4C35-9F6A-1D5268F0B461}"/>
    <cellStyle name="Normal 2 2 13 5 6" xfId="31775" xr:uid="{5C45BC04-3AAC-4438-84FF-7E3ECC15A240}"/>
    <cellStyle name="Normal 2 2 13 6" xfId="5106" xr:uid="{22A42ECE-DE50-4B00-875D-2688C0909F3C}"/>
    <cellStyle name="Normal 2 2 13 6 2" xfId="14403" xr:uid="{1778F9B4-7052-444D-B74D-B89CA987B178}"/>
    <cellStyle name="Normal 2 2 13 6 2 2" xfId="41641" xr:uid="{2ED7EA49-86E2-4896-B3D3-46993AFC3160}"/>
    <cellStyle name="Normal 2 2 13 6 3" xfId="32669" xr:uid="{B78AD173-3195-43FE-9835-73E66C768263}"/>
    <cellStyle name="Normal 2 2 13 7" xfId="6856" xr:uid="{76FC2BBD-47D0-4813-BEEA-D957609C40BB}"/>
    <cellStyle name="Normal 2 2 13 7 2" xfId="17236" xr:uid="{4C029F38-76CD-408F-A67F-88620D6255CF}"/>
    <cellStyle name="Normal 2 2 13 7 2 2" xfId="44474" xr:uid="{AC0A29BD-6F62-45C1-83D6-3E08B0861A18}"/>
    <cellStyle name="Normal 2 2 13 7 3" xfId="34224" xr:uid="{5F844E71-3072-4F15-8426-CABF89B4C880}"/>
    <cellStyle name="Normal 2 2 13 8" xfId="9689" xr:uid="{915B7473-B322-45E1-A292-A80A8E5D2870}"/>
    <cellStyle name="Normal 2 2 13 8 2" xfId="20069" xr:uid="{BA3ADFA1-8967-4B47-81F4-6A5960662B2F}"/>
    <cellStyle name="Normal 2 2 13 8 2 2" xfId="47307" xr:uid="{1F4A496C-1A5F-4657-86D4-076E652A03D4}"/>
    <cellStyle name="Normal 2 2 13 8 3" xfId="37057" xr:uid="{BAE905C8-5A45-4698-A1E1-9209DB6C7644}"/>
    <cellStyle name="Normal 2 2 13 9" xfId="24778" xr:uid="{C1A9FEF6-7D35-4C9B-81E9-6B1D7094FD54}"/>
    <cellStyle name="Normal 2 2 13 9 2" xfId="51828" xr:uid="{F288A723-1DC9-4ACD-95E9-A91B3882AD94}"/>
    <cellStyle name="Normal 2 2 14" xfId="771" xr:uid="{25D7392B-74A4-4D8B-A9F5-7A5DE7E7945A}"/>
    <cellStyle name="Normal 2 2 14 2" xfId="3201" xr:uid="{65FF6C79-35AE-4D80-A315-E545A7123B3F}"/>
    <cellStyle name="Normal 2 2 14 2 2" xfId="6240" xr:uid="{AD471A69-2680-44F1-A18A-4B05B523C7B6}"/>
    <cellStyle name="Normal 2 2 14 2 2 2" xfId="28604" xr:uid="{85B4AB88-16A4-4784-9060-0295B8808DA5}"/>
    <cellStyle name="Normal 2 2 14 2 2 2 2" xfId="54898" xr:uid="{690B51C0-321E-419B-8DC4-A04B6ACC2060}"/>
    <cellStyle name="Normal 2 2 14 2 2 3" xfId="15809" xr:uid="{93662E09-A1C5-4502-A49D-CC10D1F7E472}"/>
    <cellStyle name="Normal 2 2 14 2 2 3 2" xfId="43047" xr:uid="{AD29455B-6E66-4370-B804-F63D20EA7475}"/>
    <cellStyle name="Normal 2 2 14 2 2 4" xfId="33608" xr:uid="{6450C159-43EF-45F9-B1AD-DE1D3E7C84A2}"/>
    <cellStyle name="Normal 2 2 14 2 3" xfId="8262" xr:uid="{F481019B-DA83-4090-86EE-9A3021657EEC}"/>
    <cellStyle name="Normal 2 2 14 2 3 2" xfId="18642" xr:uid="{669242D4-C9F0-47B8-94A8-3F41A1E4F2BF}"/>
    <cellStyle name="Normal 2 2 14 2 3 2 2" xfId="45880" xr:uid="{897CE33D-6385-412A-A5D1-8059805836D5}"/>
    <cellStyle name="Normal 2 2 14 2 3 3" xfId="35630" xr:uid="{D01FE5A6-9162-4996-B9F0-8B2B6927C222}"/>
    <cellStyle name="Normal 2 2 14 2 4" xfId="11095" xr:uid="{F8BDF822-3454-4B3F-9AE0-AF08284D2597}"/>
    <cellStyle name="Normal 2 2 14 2 4 2" xfId="21475" xr:uid="{5D1B682B-8A41-4CB4-A2FC-116629D407DA}"/>
    <cellStyle name="Normal 2 2 14 2 4 2 2" xfId="48713" xr:uid="{A5590DE8-40B5-4474-BAAC-9EA329C03866}"/>
    <cellStyle name="Normal 2 2 14 2 4 3" xfId="38463" xr:uid="{7D7DA97B-C337-421B-8F96-1753CF1E8A87}"/>
    <cellStyle name="Normal 2 2 14 2 5" xfId="25313" xr:uid="{86BA09F0-D796-4DD1-83CC-B9C2901C5D0C}"/>
    <cellStyle name="Normal 2 2 14 2 5 2" xfId="52319" xr:uid="{59C02D05-F9DF-4CA8-8A1A-815E79853D4A}"/>
    <cellStyle name="Normal 2 2 14 2 6" xfId="13717" xr:uid="{1F235539-878E-4788-98F6-43C088172AEE}"/>
    <cellStyle name="Normal 2 2 14 2 6 2" xfId="40955" xr:uid="{243C14D8-2A70-4C6A-B63B-5CBD661A5B9C}"/>
    <cellStyle name="Normal 2 2 14 2 7" xfId="31251" xr:uid="{4A760A6F-CF43-4881-8CB9-11B553A7EDDC}"/>
    <cellStyle name="Normal 2 2 14 3" xfId="4166" xr:uid="{D3BA32C2-8E27-4E8D-88F6-FAA7C3D512DD}"/>
    <cellStyle name="Normal 2 2 14 3 2" xfId="8919" xr:uid="{A1ABF570-BDA6-439C-8476-35C8EC1326AE}"/>
    <cellStyle name="Normal 2 2 14 3 2 2" xfId="29034" xr:uid="{096E7299-8346-4264-9BD9-A9A59D3AEAE7}"/>
    <cellStyle name="Normal 2 2 14 3 2 2 2" xfId="55291" xr:uid="{F6F0CBA8-27AF-492C-B00B-ED32B6FD7FF2}"/>
    <cellStyle name="Normal 2 2 14 3 2 3" xfId="19299" xr:uid="{479420BC-3948-422E-8072-6D06C8982459}"/>
    <cellStyle name="Normal 2 2 14 3 2 3 2" xfId="46537" xr:uid="{0D22D729-E5E7-4FDB-BCF1-C640330A6BCC}"/>
    <cellStyle name="Normal 2 2 14 3 2 4" xfId="36287" xr:uid="{CFE5462D-7A9B-42F2-A78E-F34EAB8AB44B}"/>
    <cellStyle name="Normal 2 2 14 3 3" xfId="11752" xr:uid="{A3F84D4A-938E-4778-90CB-49C79D637473}"/>
    <cellStyle name="Normal 2 2 14 3 3 2" xfId="22132" xr:uid="{B0F83948-0407-4D0B-BF26-057427E38F88}"/>
    <cellStyle name="Normal 2 2 14 3 3 2 2" xfId="49370" xr:uid="{08F33766-E9F7-45B2-8892-3E6067CA6B92}"/>
    <cellStyle name="Normal 2 2 14 3 3 3" xfId="39120" xr:uid="{1A735ED2-C3AA-4F1B-937E-DFBB52ADFC11}"/>
    <cellStyle name="Normal 2 2 14 3 4" xfId="25725" xr:uid="{EAEB5EB8-B50B-4CF9-A314-AF19300D09E7}"/>
    <cellStyle name="Normal 2 2 14 3 4 2" xfId="52685" xr:uid="{CBCEE7C6-07F0-478F-8029-5A6FE395E97D}"/>
    <cellStyle name="Normal 2 2 14 3 5" xfId="16466" xr:uid="{A8B148D9-8A86-4E33-818A-3759A5EE5751}"/>
    <cellStyle name="Normal 2 2 14 3 5 2" xfId="43704" xr:uid="{702E4EE0-1A85-43B2-B7CF-797F010F6414}"/>
    <cellStyle name="Normal 2 2 14 3 6" xfId="31908" xr:uid="{75881EE8-FB26-4DC9-81D6-EC307335DA0C}"/>
    <cellStyle name="Normal 2 2 14 4" xfId="5107" xr:uid="{E809B62E-F5A9-422F-A1A9-F7858676A9CC}"/>
    <cellStyle name="Normal 2 2 14 4 2" xfId="25667" xr:uid="{856B30DC-F58D-4A84-A484-724D79C33DB6}"/>
    <cellStyle name="Normal 2 2 14 4 2 2" xfId="52644" xr:uid="{13EB4E4C-EFCE-4E48-97EF-D913B26FEB25}"/>
    <cellStyle name="Normal 2 2 14 4 3" xfId="26972" xr:uid="{E86D553B-D393-47D0-B02F-B41B9533BA72}"/>
    <cellStyle name="Normal 2 2 14 4 3 2" xfId="53620" xr:uid="{F54CB00F-77A6-4165-AD24-A5777D65C309}"/>
    <cellStyle name="Normal 2 2 14 4 4" xfId="14404" xr:uid="{7A524A24-C1BE-4395-9412-C433A62A0028}"/>
    <cellStyle name="Normal 2 2 14 4 4 2" xfId="41642" xr:uid="{C057E363-7566-4503-8823-4FB3EB4EAE5E}"/>
    <cellStyle name="Normal 2 2 14 4 5" xfId="32670" xr:uid="{A6D95845-E592-4E52-A9B8-9B521B691D4D}"/>
    <cellStyle name="Normal 2 2 14 5" xfId="6857" xr:uid="{2CEDF429-7A6A-4504-AB46-EEC105C467B8}"/>
    <cellStyle name="Normal 2 2 14 5 2" xfId="28751" xr:uid="{5AF7483D-D9C7-480C-A1C5-09BAABB124F9}"/>
    <cellStyle name="Normal 2 2 14 5 2 2" xfId="55011" xr:uid="{883A7465-1B5F-43BF-8B0F-50C7E606980E}"/>
    <cellStyle name="Normal 2 2 14 5 3" xfId="17237" xr:uid="{B4F037D8-30C0-45C6-BB39-868C465C8445}"/>
    <cellStyle name="Normal 2 2 14 5 3 2" xfId="44475" xr:uid="{7B741225-757D-4F80-B42F-C5F16030633E}"/>
    <cellStyle name="Normal 2 2 14 5 4" xfId="34225" xr:uid="{BA1817A9-8A5A-4663-AB50-2184A1BE28A4}"/>
    <cellStyle name="Normal 2 2 14 6" xfId="9690" xr:uid="{15E7A00C-AD1D-42C3-971B-7A610B296766}"/>
    <cellStyle name="Normal 2 2 14 6 2" xfId="20070" xr:uid="{A6017932-4D64-41D4-BBE0-61B4F572A099}"/>
    <cellStyle name="Normal 2 2 14 6 2 2" xfId="47308" xr:uid="{FB90339D-DDAE-4743-B416-B28F606AB53F}"/>
    <cellStyle name="Normal 2 2 14 6 3" xfId="37058" xr:uid="{4B2F9F47-442C-47CA-A130-16F0F1B312F7}"/>
    <cellStyle name="Normal 2 2 14 7" xfId="25068" xr:uid="{B8FBCD74-9B29-4C15-BAA1-0E26B5DD54DF}"/>
    <cellStyle name="Normal 2 2 14 7 2" xfId="52091" xr:uid="{CFB5E2AE-649A-4932-829D-A491E2A15189}"/>
    <cellStyle name="Normal 2 2 14 8" xfId="12690" xr:uid="{0F8FABD5-1122-4471-9BA6-28E8EB6F3C45}"/>
    <cellStyle name="Normal 2 2 14 8 2" xfId="39928" xr:uid="{84516E57-A62D-411E-A42B-5CDFA83DBA81}"/>
    <cellStyle name="Normal 2 2 14 9" xfId="29846" xr:uid="{29B2DC75-E8A3-4634-AB91-A0A7E9B6DB76}"/>
    <cellStyle name="Normal 2 2 15" xfId="772" xr:uid="{7FE5A36B-D98B-4897-9921-2FD030135B6A}"/>
    <cellStyle name="Normal 2 2 15 2" xfId="5108" xr:uid="{65802DF8-B53F-4DC9-AB01-6D4E3473C911}"/>
    <cellStyle name="Normal 2 2 15 2 2" xfId="24931" xr:uid="{DC1F6C5C-2D8B-4B0C-874B-41BE745B9125}"/>
    <cellStyle name="Normal 2 2 15 2 2 2" xfId="51971" xr:uid="{D679AB95-0690-42DF-8AA8-9DB7E8361D00}"/>
    <cellStyle name="Normal 2 2 15 2 3" xfId="27627" xr:uid="{88CCA894-4196-48CB-92FA-C3B281C72468}"/>
    <cellStyle name="Normal 2 2 15 2 3 2" xfId="54124" xr:uid="{58BD7AEF-2652-42A3-B1BD-89B53C96BC99}"/>
    <cellStyle name="Normal 2 2 15 2 4" xfId="14405" xr:uid="{B20FE782-6CFB-44C0-99BD-E406BA9B478E}"/>
    <cellStyle name="Normal 2 2 15 2 4 2" xfId="41643" xr:uid="{C3E5C757-5434-4C5A-BFA8-24B311EB19A5}"/>
    <cellStyle name="Normal 2 2 15 2 5" xfId="32671" xr:uid="{3959FF7A-93AD-4757-A0FD-687D9616991B}"/>
    <cellStyle name="Normal 2 2 15 3" xfId="6858" xr:uid="{EF642BEC-7D63-4F2A-B47B-35B237F34901}"/>
    <cellStyle name="Normal 2 2 15 3 2" xfId="23634" xr:uid="{4B214435-7E5A-4268-BBFA-10E12BE11622}"/>
    <cellStyle name="Normal 2 2 15 3 2 2" xfId="50798" xr:uid="{96F37C69-CA15-4C1D-9F59-59DCB76B7EC0}"/>
    <cellStyle name="Normal 2 2 15 3 3" xfId="17238" xr:uid="{B7CC06FF-57EF-4DAA-9F4D-FA2E8600891C}"/>
    <cellStyle name="Normal 2 2 15 3 3 2" xfId="44476" xr:uid="{A7FDC407-7967-4666-AF3F-AF3D9C175B3B}"/>
    <cellStyle name="Normal 2 2 15 3 4" xfId="34226" xr:uid="{E20F25B4-2F5D-4634-9449-C50DD1F9C3B1}"/>
    <cellStyle name="Normal 2 2 15 4" xfId="9691" xr:uid="{DB48AB0A-CA1B-4975-B1A7-8CBBA6E504C2}"/>
    <cellStyle name="Normal 2 2 15 4 2" xfId="20071" xr:uid="{C534BFAD-4A48-4878-96D3-4D542AD9037E}"/>
    <cellStyle name="Normal 2 2 15 4 2 2" xfId="47309" xr:uid="{50BCD896-BA02-4E6B-8060-FB2911AD20F4}"/>
    <cellStyle name="Normal 2 2 15 4 3" xfId="37059" xr:uid="{E5893917-6B46-4360-BA7E-207BED4717EF}"/>
    <cellStyle name="Normal 2 2 15 5" xfId="25516" xr:uid="{04D8DD91-4716-4BBA-8D3B-1071ED9E717A}"/>
    <cellStyle name="Normal 2 2 15 5 2" xfId="52509" xr:uid="{95976AA5-8E2C-46A0-BA98-5C25668F3B72}"/>
    <cellStyle name="Normal 2 2 15 6" xfId="13388" xr:uid="{46D5E566-4D47-402F-A686-A2141A501049}"/>
    <cellStyle name="Normal 2 2 15 6 2" xfId="40626" xr:uid="{939AAB57-857C-4FB6-907E-3A690379515B}"/>
    <cellStyle name="Normal 2 2 15 7" xfId="29847" xr:uid="{BEDA5533-91F4-43C1-AE4F-D2AB2F0F7607}"/>
    <cellStyle name="Normal 2 2 16" xfId="2482" xr:uid="{51B0741A-C0A0-4ED8-9556-7FB2A397DBB2}"/>
    <cellStyle name="Normal 2 2 16 2" xfId="5760" xr:uid="{FE763B56-0786-472C-834C-9698044D08EE}"/>
    <cellStyle name="Normal 2 2 16 2 2" xfId="26424" xr:uid="{82E101D8-0C45-4D53-9217-D4020B115C02}"/>
    <cellStyle name="Normal 2 2 16 2 2 2" xfId="53187" xr:uid="{16A5C299-FD9C-4979-AED7-D8627EED6CBE}"/>
    <cellStyle name="Normal 2 2 16 2 3" xfId="15135" xr:uid="{BF7BAE94-A4E1-49FC-9FA4-997B8F99AB47}"/>
    <cellStyle name="Normal 2 2 16 2 3 2" xfId="42373" xr:uid="{54815A69-64C8-4D67-AD16-829782806A50}"/>
    <cellStyle name="Normal 2 2 16 2 4" xfId="33128" xr:uid="{E750C4F4-0A1D-4BC8-A2C3-BC0DEC29C208}"/>
    <cellStyle name="Normal 2 2 16 3" xfId="7588" xr:uid="{6C43856B-4B15-49A6-A50E-AC9A1DF4B378}"/>
    <cellStyle name="Normal 2 2 16 3 2" xfId="17968" xr:uid="{7EED9F04-44F7-4606-8EDD-3F9C63D64DCE}"/>
    <cellStyle name="Normal 2 2 16 3 2 2" xfId="45206" xr:uid="{11A9415A-AE00-4467-A42C-16D8FBDD1FF0}"/>
    <cellStyle name="Normal 2 2 16 3 3" xfId="34956" xr:uid="{B53B058D-280B-428E-A063-6331E1B11996}"/>
    <cellStyle name="Normal 2 2 16 4" xfId="10421" xr:uid="{FD27B967-6998-4AE6-AA28-42B74CA7D16B}"/>
    <cellStyle name="Normal 2 2 16 4 2" xfId="20801" xr:uid="{06B0101B-F2D7-4031-BAC1-5633E7461641}"/>
    <cellStyle name="Normal 2 2 16 4 2 2" xfId="48039" xr:uid="{0C6E1D72-7FA8-4644-8F86-B0DB6341A7CB}"/>
    <cellStyle name="Normal 2 2 16 4 3" xfId="37789" xr:uid="{4E0381B5-8FA8-4D22-87CB-952C8B00D4DF}"/>
    <cellStyle name="Normal 2 2 16 5" xfId="25455" xr:uid="{C9E68179-4D14-46E2-BA24-BD291B4F1D7E}"/>
    <cellStyle name="Normal 2 2 16 5 2" xfId="52451" xr:uid="{381B60E6-709F-4F7D-A19B-E7966DC32615}"/>
    <cellStyle name="Normal 2 2 16 6" xfId="12849" xr:uid="{A04F91EE-331B-45CE-8E78-221B922EA722}"/>
    <cellStyle name="Normal 2 2 16 6 2" xfId="40087" xr:uid="{4A0D47B2-5247-4BEA-889A-0FEC3CF2CF21}"/>
    <cellStyle name="Normal 2 2 16 7" xfId="30577" xr:uid="{D50B6495-B393-440A-A108-286485ADEB8C}"/>
    <cellStyle name="Normal 2 2 17" xfId="2209" xr:uid="{8A928E3F-763D-4FEE-8099-344D6D3F977F}"/>
    <cellStyle name="Normal 2 2 17 2" xfId="7317" xr:uid="{E7D8B161-E3E9-4F74-AB7A-F533C99E4EBC}"/>
    <cellStyle name="Normal 2 2 17 2 2" xfId="26271" xr:uid="{61EF235D-601D-4563-9400-3E0BAEF872AC}"/>
    <cellStyle name="Normal 2 2 17 2 2 2" xfId="53072" xr:uid="{27D0085E-4482-4F2F-ADE6-EB5D38B7584A}"/>
    <cellStyle name="Normal 2 2 17 2 3" xfId="17697" xr:uid="{32F73B83-13F4-4EFF-B290-A7AD450505A9}"/>
    <cellStyle name="Normal 2 2 17 2 3 2" xfId="44935" xr:uid="{AA2F084C-BBFB-42ED-BD6A-197CB6494E48}"/>
    <cellStyle name="Normal 2 2 17 2 4" xfId="34685" xr:uid="{195B2C63-4AD6-44A0-9A56-F754F45A7624}"/>
    <cellStyle name="Normal 2 2 17 3" xfId="10150" xr:uid="{B9B8E4B7-DC88-4CED-A4BD-0754A15F791C}"/>
    <cellStyle name="Normal 2 2 17 3 2" xfId="20530" xr:uid="{5EA22F48-1B9C-47A4-80E6-5B2F3673B56D}"/>
    <cellStyle name="Normal 2 2 17 3 2 2" xfId="47768" xr:uid="{60B3F708-0A54-4976-A65D-FD6BA189BE9D}"/>
    <cellStyle name="Normal 2 2 17 3 3" xfId="37518" xr:uid="{4BB3AE9E-3759-4066-901A-6B850B2EC2FE}"/>
    <cellStyle name="Normal 2 2 17 4" xfId="23769" xr:uid="{1A914C1F-9E22-4F03-B06B-CB9FA46FA060}"/>
    <cellStyle name="Normal 2 2 17 4 2" xfId="50917" xr:uid="{208ABD15-4B15-4DD8-A3DD-8631C382239F}"/>
    <cellStyle name="Normal 2 2 17 5" xfId="14864" xr:uid="{FA722C2C-7A8E-448E-B74C-82FCC3AA1A4F}"/>
    <cellStyle name="Normal 2 2 17 5 2" xfId="42102" xr:uid="{FF5B591F-4160-43EB-A500-9637288DC8D8}"/>
    <cellStyle name="Normal 2 2 17 6" xfId="30306" xr:uid="{8A66D930-9DFE-4185-AA19-510CC4EE5C68}"/>
    <cellStyle name="Normal 2 2 18" xfId="3832" xr:uid="{E6664F05-685E-4781-A801-7ACC294840EB}"/>
    <cellStyle name="Normal 2 2 18 2" xfId="8653" xr:uid="{A8830BD6-B473-44F4-89D9-6FCFC28CE7E1}"/>
    <cellStyle name="Normal 2 2 18 2 2" xfId="19033" xr:uid="{511753FC-6AA3-4182-8701-1BDC46C1042B}"/>
    <cellStyle name="Normal 2 2 18 2 2 2" xfId="46271" xr:uid="{6DB831C9-440C-4491-82B9-3D8DD236D6C8}"/>
    <cellStyle name="Normal 2 2 18 2 3" xfId="36021" xr:uid="{5D2DE128-B491-4CD3-BF20-2D4268C2FF82}"/>
    <cellStyle name="Normal 2 2 18 3" xfId="11486" xr:uid="{18DF3231-8B93-456F-907C-90D45C716AFB}"/>
    <cellStyle name="Normal 2 2 18 3 2" xfId="21866" xr:uid="{82905861-52E6-4A00-B2EC-F489254A8BC5}"/>
    <cellStyle name="Normal 2 2 18 3 2 2" xfId="49104" xr:uid="{9C48E623-C0BD-4859-9CBB-FCBCC4FF9F91}"/>
    <cellStyle name="Normal 2 2 18 3 3" xfId="38854" xr:uid="{59FD6664-C8EF-4C19-B245-BB00D671AACA}"/>
    <cellStyle name="Normal 2 2 18 4" xfId="24771" xr:uid="{3C076F11-1D15-4B94-AC09-EE3D807B71A9}"/>
    <cellStyle name="Normal 2 2 18 4 2" xfId="51822" xr:uid="{F2A7F4BF-B5A0-47E8-8961-A6CFD2A74768}"/>
    <cellStyle name="Normal 2 2 18 5" xfId="16200" xr:uid="{350D626B-D550-48EB-9AFA-E14BD970DCAA}"/>
    <cellStyle name="Normal 2 2 18 5 2" xfId="43438" xr:uid="{D640D286-ED27-4B7B-A794-F79DD348A3FB}"/>
    <cellStyle name="Normal 2 2 18 6" xfId="31642" xr:uid="{13133AAB-82E1-423E-868B-E6AC4BB7D8AC}"/>
    <cellStyle name="Normal 2 2 19" xfId="5094" xr:uid="{7DCFBA15-5655-4D11-B74C-21C76FC980D0}"/>
    <cellStyle name="Normal 2 2 19 2" xfId="14391" xr:uid="{D18853CB-F200-408A-8EBE-B6E9F1025A9A}"/>
    <cellStyle name="Normal 2 2 19 2 2" xfId="41629" xr:uid="{C80FE5FD-E8F0-4534-A563-159233014752}"/>
    <cellStyle name="Normal 2 2 19 3" xfId="32657" xr:uid="{FABA988C-FE17-472F-84BB-1A70FF6A3498}"/>
    <cellStyle name="Normal 2 2 2" xfId="773" xr:uid="{12B84CFE-5FA2-43FA-BAB0-D519413EE44F}"/>
    <cellStyle name="Normal 2 2 2 2" xfId="29585" xr:uid="{E7E703FA-C331-4345-B44A-09875F85470F}"/>
    <cellStyle name="Normal 2 2 20" xfId="6844" xr:uid="{46ACB84E-8E4C-42F3-B2F8-8D2C502E8F3F}"/>
    <cellStyle name="Normal 2 2 20 2" xfId="17224" xr:uid="{E91F60DB-E08D-44DE-B959-57CB98A626DA}"/>
    <cellStyle name="Normal 2 2 20 2 2" xfId="44462" xr:uid="{9B7F46DD-79DE-401F-A0CD-614DA9BAB637}"/>
    <cellStyle name="Normal 2 2 20 3" xfId="34212" xr:uid="{7507E8C8-76B3-44BC-A649-EB0FC5AA922C}"/>
    <cellStyle name="Normal 2 2 21" xfId="9677" xr:uid="{A81047BE-F31C-4F73-A604-EAE03FDBD385}"/>
    <cellStyle name="Normal 2 2 21 2" xfId="20057" xr:uid="{46F8C7F5-8691-4533-A3AA-75F926276E92}"/>
    <cellStyle name="Normal 2 2 21 2 2" xfId="47295" xr:uid="{6E5B6909-04F4-4181-9881-298F15F4D435}"/>
    <cellStyle name="Normal 2 2 21 3" xfId="37045" xr:uid="{E85940EF-4560-4482-B48F-8E99C8DB4BC7}"/>
    <cellStyle name="Normal 2 2 22" xfId="23678" xr:uid="{332A6DE1-D76A-4389-BEAB-5A3D006ED7A8}"/>
    <cellStyle name="Normal 2 2 22 2" xfId="50838" xr:uid="{F5835CED-292A-4F95-BB49-795FA23E55E8}"/>
    <cellStyle name="Normal 2 2 23" xfId="12421" xr:uid="{E645532A-D7AE-4974-95E5-DAB813EB8024}"/>
    <cellStyle name="Normal 2 2 23 2" xfId="39659" xr:uid="{8D2B4DA7-2333-471E-B276-2E1F8E699CA0}"/>
    <cellStyle name="Normal 2 2 24" xfId="758" xr:uid="{931FB648-C308-4285-9D2A-93E746759C3A}"/>
    <cellStyle name="Normal 2 2 25" xfId="29833" xr:uid="{532850A6-0A80-49BE-8152-27152B54D9DC}"/>
    <cellStyle name="Normal 2 2 3" xfId="774" xr:uid="{49811901-818D-4920-A39E-7C6031F8F85F}"/>
    <cellStyle name="Normal 2 2 4" xfId="775" xr:uid="{F7B8AA14-6479-4DF1-A430-6AB4696BD30C}"/>
    <cellStyle name="Normal 2 2 4 10" xfId="776" xr:uid="{893FF7C8-F461-4EAC-B885-8ECE99903753}"/>
    <cellStyle name="Normal 2 2 4 10 2" xfId="3202" xr:uid="{E56F0BAA-E889-4949-8DF6-DEE126B75566}"/>
    <cellStyle name="Normal 2 2 4 10 2 2" xfId="6241" xr:uid="{94456CAC-4C24-4018-A5EB-35464C270A07}"/>
    <cellStyle name="Normal 2 2 4 10 2 2 2" xfId="26573" xr:uid="{10DF4B4C-BB98-4101-931E-E83E43B7B5F5}"/>
    <cellStyle name="Normal 2 2 4 10 2 2 2 2" xfId="53298" xr:uid="{34B3DC45-0843-4EC2-8C08-5FACDE0FAEFF}"/>
    <cellStyle name="Normal 2 2 4 10 2 2 3" xfId="15810" xr:uid="{E6BAD88C-873A-40E2-96D6-2E5177B4A1E1}"/>
    <cellStyle name="Normal 2 2 4 10 2 2 3 2" xfId="43048" xr:uid="{0D255E47-710C-4CB3-BED5-AA486F8C5BE2}"/>
    <cellStyle name="Normal 2 2 4 10 2 2 4" xfId="33609" xr:uid="{1BABA970-A550-49EF-AC0B-505809379134}"/>
    <cellStyle name="Normal 2 2 4 10 2 3" xfId="8263" xr:uid="{63D1D6E1-EF86-460A-BAD3-6E20565E6316}"/>
    <cellStyle name="Normal 2 2 4 10 2 3 2" xfId="18643" xr:uid="{2D4D26EF-5831-43D7-9B52-40E5BC243003}"/>
    <cellStyle name="Normal 2 2 4 10 2 3 2 2" xfId="45881" xr:uid="{321859C9-D724-49D8-8F11-ABE68B4F8C0F}"/>
    <cellStyle name="Normal 2 2 4 10 2 3 3" xfId="35631" xr:uid="{487BA3FC-7461-46B3-A505-C9044A6F4EC6}"/>
    <cellStyle name="Normal 2 2 4 10 2 4" xfId="11096" xr:uid="{C779D38F-4B3E-4B3F-B51B-CE721C25C385}"/>
    <cellStyle name="Normal 2 2 4 10 2 4 2" xfId="21476" xr:uid="{A4066957-7274-4891-9E8C-5E274C515F1C}"/>
    <cellStyle name="Normal 2 2 4 10 2 4 2 2" xfId="48714" xr:uid="{B5390A3D-D638-48E2-8DD4-F8FDD1A5A0F1}"/>
    <cellStyle name="Normal 2 2 4 10 2 4 3" xfId="38464" xr:uid="{97D08E52-C02F-4201-9468-745A4101BF83}"/>
    <cellStyle name="Normal 2 2 4 10 2 5" xfId="24316" xr:uid="{37A2265D-BB14-45FD-823B-34D002FE2596}"/>
    <cellStyle name="Normal 2 2 4 10 2 5 2" xfId="51410" xr:uid="{7B5CC00B-1D17-4DE3-8441-8B4B0535D322}"/>
    <cellStyle name="Normal 2 2 4 10 2 6" xfId="13718" xr:uid="{40227301-9EE8-4CBD-A46A-75083FE2443B}"/>
    <cellStyle name="Normal 2 2 4 10 2 6 2" xfId="40956" xr:uid="{49D27BFE-A624-4A93-B012-BC7F250DDFC8}"/>
    <cellStyle name="Normal 2 2 4 10 2 7" xfId="31252" xr:uid="{7DBC666D-582C-4B6A-AE81-851F483F319C}"/>
    <cellStyle name="Normal 2 2 4 10 3" xfId="4208" xr:uid="{47207E14-797F-4284-AA46-36E6D5163DCF}"/>
    <cellStyle name="Normal 2 2 4 10 3 2" xfId="8961" xr:uid="{FE251583-77BF-4EC1-9D91-13A0D6EA4811}"/>
    <cellStyle name="Normal 2 2 4 10 3 2 2" xfId="29060" xr:uid="{AE554F7E-EE1A-49E5-9AD6-81A7DE52499D}"/>
    <cellStyle name="Normal 2 2 4 10 3 2 2 2" xfId="55317" xr:uid="{FCCFD123-9D49-4418-A122-D316C29DBA9E}"/>
    <cellStyle name="Normal 2 2 4 10 3 2 3" xfId="19341" xr:uid="{71A9DAD9-A720-4834-A662-836082D3C336}"/>
    <cellStyle name="Normal 2 2 4 10 3 2 3 2" xfId="46579" xr:uid="{A9F3B3CF-3B5D-4E9F-B0F0-A07D79759C88}"/>
    <cellStyle name="Normal 2 2 4 10 3 2 4" xfId="36329" xr:uid="{394458EF-2E1E-4B3C-AC87-49D907233170}"/>
    <cellStyle name="Normal 2 2 4 10 3 3" xfId="11794" xr:uid="{CCC9D727-7A47-482E-9945-F40023220B49}"/>
    <cellStyle name="Normal 2 2 4 10 3 3 2" xfId="22174" xr:uid="{4C0CC353-09C3-4C7B-97B1-C5CDC2BBE323}"/>
    <cellStyle name="Normal 2 2 4 10 3 3 2 2" xfId="49412" xr:uid="{98E0E552-B719-4CD9-8821-87446CDE831C}"/>
    <cellStyle name="Normal 2 2 4 10 3 3 3" xfId="39162" xr:uid="{A6FE947D-E713-44CB-BC70-DB79C9DE5497}"/>
    <cellStyle name="Normal 2 2 4 10 3 4" xfId="25730" xr:uid="{D9F8DD3B-C122-430E-8A03-CC8DD8D68674}"/>
    <cellStyle name="Normal 2 2 4 10 3 4 2" xfId="52688" xr:uid="{E8404489-A32D-4B11-BFBD-2FEDD12040E7}"/>
    <cellStyle name="Normal 2 2 4 10 3 5" xfId="16508" xr:uid="{833C3F6B-DEFE-4F90-8368-EACC17ED15AF}"/>
    <cellStyle name="Normal 2 2 4 10 3 5 2" xfId="43746" xr:uid="{652FAD06-0B1F-48F4-981F-802B941E3650}"/>
    <cellStyle name="Normal 2 2 4 10 3 6" xfId="31950" xr:uid="{F4FF7B95-5ECE-45BD-B810-9FB294181C82}"/>
    <cellStyle name="Normal 2 2 4 10 4" xfId="5110" xr:uid="{4607AF20-D2E6-4935-B6A9-F7674BC56DE1}"/>
    <cellStyle name="Normal 2 2 4 10 4 2" xfId="24066" xr:uid="{349211C2-F807-4B91-9827-C87F3C97FC48}"/>
    <cellStyle name="Normal 2 2 4 10 4 2 2" xfId="51183" xr:uid="{7245704F-37A7-4794-8221-CE3803A40BA3}"/>
    <cellStyle name="Normal 2 2 4 10 4 3" xfId="26885" xr:uid="{06339497-4686-4078-971A-AECB989946F5}"/>
    <cellStyle name="Normal 2 2 4 10 4 3 2" xfId="53549" xr:uid="{76B37590-D1F1-4AE1-965F-8ABC3BA46CC2}"/>
    <cellStyle name="Normal 2 2 4 10 4 4" xfId="14407" xr:uid="{D6DD6AC7-7D88-464D-BC87-472AAF780C8B}"/>
    <cellStyle name="Normal 2 2 4 10 4 4 2" xfId="41645" xr:uid="{C64BA39F-8B34-4E20-A2DE-737646E09262}"/>
    <cellStyle name="Normal 2 2 4 10 4 5" xfId="32673" xr:uid="{346A6ADE-5B4E-4A9A-89AF-A0C03945E8E1}"/>
    <cellStyle name="Normal 2 2 4 10 5" xfId="6860" xr:uid="{290DE8CE-17B2-4CD0-B4BE-3022904D8182}"/>
    <cellStyle name="Normal 2 2 4 10 5 2" xfId="27227" xr:uid="{410545F7-4796-4B52-9466-5D809BAEBED3}"/>
    <cellStyle name="Normal 2 2 4 10 5 2 2" xfId="53820" xr:uid="{900EAED8-AFC0-41D3-881E-4900926F80B8}"/>
    <cellStyle name="Normal 2 2 4 10 5 3" xfId="17240" xr:uid="{278DE096-94D2-46F9-AAE8-A9CD87AD41D1}"/>
    <cellStyle name="Normal 2 2 4 10 5 3 2" xfId="44478" xr:uid="{3C99F166-4F91-4C50-A54B-A85862AEC860}"/>
    <cellStyle name="Normal 2 2 4 10 5 4" xfId="34228" xr:uid="{6A7DCAE6-28A3-4434-B156-112CF2646EF1}"/>
    <cellStyle name="Normal 2 2 4 10 6" xfId="9693" xr:uid="{84E4238D-E86F-4D4E-977E-0831F49C1B52}"/>
    <cellStyle name="Normal 2 2 4 10 6 2" xfId="20073" xr:uid="{404FA526-9944-4AA0-B7AA-2FA3AF7698D0}"/>
    <cellStyle name="Normal 2 2 4 10 6 2 2" xfId="47311" xr:uid="{5210DC25-8614-4BC9-9E15-235E8FEE3DF0}"/>
    <cellStyle name="Normal 2 2 4 10 6 3" xfId="37061" xr:uid="{2863AFAC-E380-4F32-B854-73313EB8123F}"/>
    <cellStyle name="Normal 2 2 4 10 7" xfId="22913" xr:uid="{B0732FFC-2747-42D4-80AC-36AAA25262CC}"/>
    <cellStyle name="Normal 2 2 4 10 7 2" xfId="50129" xr:uid="{51FDE7C8-7CAC-4D9A-9AEC-0DD4217E8B21}"/>
    <cellStyle name="Normal 2 2 4 10 8" xfId="12745" xr:uid="{D5B7A537-014E-4600-8282-42BDF9741BB8}"/>
    <cellStyle name="Normal 2 2 4 10 8 2" xfId="39983" xr:uid="{1059690A-7699-43B7-806F-BB7BBA6A9EDE}"/>
    <cellStyle name="Normal 2 2 4 10 9" xfId="29849" xr:uid="{60620197-DED5-4CCB-BC3B-54F2113C08EE}"/>
    <cellStyle name="Normal 2 2 4 11" xfId="777" xr:uid="{FE52B678-FBA7-4094-A646-DE082C321932}"/>
    <cellStyle name="Normal 2 2 4 11 2" xfId="5111" xr:uid="{DAA01A88-D3E6-4D19-80E4-4DA1EE77962F}"/>
    <cellStyle name="Normal 2 2 4 11 2 2" xfId="25711" xr:uid="{986389AB-7BC8-4C66-BAD2-3F2BE48541BD}"/>
    <cellStyle name="Normal 2 2 4 11 2 2 2" xfId="52676" xr:uid="{55937268-8E93-47F3-BF03-201F8876D340}"/>
    <cellStyle name="Normal 2 2 4 11 2 3" xfId="26392" xr:uid="{F69F5D62-3711-4866-9D11-0F296535648C}"/>
    <cellStyle name="Normal 2 2 4 11 2 3 2" xfId="53164" xr:uid="{8858B052-CAB5-4994-AA74-3DDDBBC34DC5}"/>
    <cellStyle name="Normal 2 2 4 11 2 4" xfId="14408" xr:uid="{54A31BEA-6AD4-4D42-A15D-7718A0CF5BAB}"/>
    <cellStyle name="Normal 2 2 4 11 2 4 2" xfId="41646" xr:uid="{FA2DEC63-3DDD-48E7-94F2-1438C53C25C4}"/>
    <cellStyle name="Normal 2 2 4 11 2 5" xfId="32674" xr:uid="{E9111D90-94EE-4666-A59B-61F4F4BDF828}"/>
    <cellStyle name="Normal 2 2 4 11 3" xfId="6861" xr:uid="{66550B61-F5DC-4C13-ACFC-D22919F77485}"/>
    <cellStyle name="Normal 2 2 4 11 3 2" xfId="27676" xr:uid="{6A76F190-03A8-49CF-80BC-E48EEDB306ED}"/>
    <cellStyle name="Normal 2 2 4 11 3 2 2" xfId="54160" xr:uid="{77C9B483-CA36-4B0F-8429-0EBC4905793E}"/>
    <cellStyle name="Normal 2 2 4 11 3 3" xfId="17241" xr:uid="{164724B3-931E-4573-AD66-40747F0F7C5F}"/>
    <cellStyle name="Normal 2 2 4 11 3 3 2" xfId="44479" xr:uid="{B54FA4C2-EE74-4261-A820-3DEDAAE7ECF7}"/>
    <cellStyle name="Normal 2 2 4 11 3 4" xfId="34229" xr:uid="{2D52F122-AF98-4CED-9A2A-F7B2EB3E14F4}"/>
    <cellStyle name="Normal 2 2 4 11 4" xfId="9694" xr:uid="{3026D0BF-7276-4188-A55D-82BA68F7E110}"/>
    <cellStyle name="Normal 2 2 4 11 4 2" xfId="20074" xr:uid="{7C4E037E-9BF6-4EA5-8AB8-AFA3A66ADF13}"/>
    <cellStyle name="Normal 2 2 4 11 4 2 2" xfId="47312" xr:uid="{03D2FD6D-C8C2-46C8-B88C-809F1A0DA0F2}"/>
    <cellStyle name="Normal 2 2 4 11 4 3" xfId="37062" xr:uid="{6A5A83EB-A7E1-44B4-A01B-5A15EB67E39C}"/>
    <cellStyle name="Normal 2 2 4 11 5" xfId="23175" xr:uid="{5A6BB61A-7258-42C9-981C-A28A3F9C4650}"/>
    <cellStyle name="Normal 2 2 4 11 5 2" xfId="50367" xr:uid="{B6A45087-B46A-4E11-9A1D-64D101ECE829}"/>
    <cellStyle name="Normal 2 2 4 11 6" xfId="13443" xr:uid="{720D36DB-DB02-4F57-A3B3-4483565B6C6E}"/>
    <cellStyle name="Normal 2 2 4 11 6 2" xfId="40681" xr:uid="{F6202196-2BEA-4C09-9431-35427C390861}"/>
    <cellStyle name="Normal 2 2 4 11 7" xfId="29850" xr:uid="{8280B76F-4E9B-41AB-933C-6C58FA44B367}"/>
    <cellStyle name="Normal 2 2 4 12" xfId="2489" xr:uid="{13ED50D2-F237-434D-8700-A89D0BDA2295}"/>
    <cellStyle name="Normal 2 2 4 12 2" xfId="5765" xr:uid="{388F2993-6923-4BDD-AA9D-F53F44F558C5}"/>
    <cellStyle name="Normal 2 2 4 12 2 2" xfId="27562" xr:uid="{EBD39E6A-3476-4293-BE11-1892D432843E}"/>
    <cellStyle name="Normal 2 2 4 12 2 2 2" xfId="54067" xr:uid="{F9361ED4-69DB-4846-B7D0-8708BF5AD646}"/>
    <cellStyle name="Normal 2 2 4 12 2 3" xfId="15142" xr:uid="{5C707BA6-97CC-495F-89D3-BB9B3725E312}"/>
    <cellStyle name="Normal 2 2 4 12 2 3 2" xfId="42380" xr:uid="{0962425A-3DAD-4F74-8F49-2354D99D5382}"/>
    <cellStyle name="Normal 2 2 4 12 2 4" xfId="33133" xr:uid="{053F64CA-F26C-40FD-87D5-8047043BBEAF}"/>
    <cellStyle name="Normal 2 2 4 12 3" xfId="7595" xr:uid="{0548719D-19E2-4AA9-915A-4A5A143ED17C}"/>
    <cellStyle name="Normal 2 2 4 12 3 2" xfId="17975" xr:uid="{F9F2631B-9084-4F5A-8DB2-7EAD2BFD9BC2}"/>
    <cellStyle name="Normal 2 2 4 12 3 2 2" xfId="45213" xr:uid="{3CA7FC4D-3AE3-499D-A7B1-5FC0DDBE6648}"/>
    <cellStyle name="Normal 2 2 4 12 3 3" xfId="34963" xr:uid="{05FDBE41-9F78-46A7-9B1D-0C47CA8D583C}"/>
    <cellStyle name="Normal 2 2 4 12 4" xfId="10428" xr:uid="{CFD42B51-814F-48AE-85B6-2F8FF4BCB1BD}"/>
    <cellStyle name="Normal 2 2 4 12 4 2" xfId="20808" xr:uid="{339DB246-E1A3-4034-BBFB-6E5334145914}"/>
    <cellStyle name="Normal 2 2 4 12 4 2 2" xfId="48046" xr:uid="{FB0419F4-9078-4731-B926-6134069A230D}"/>
    <cellStyle name="Normal 2 2 4 12 4 3" xfId="37796" xr:uid="{90CFB5C0-AE2C-4B6E-9982-6FAD22D72C7A}"/>
    <cellStyle name="Normal 2 2 4 12 5" xfId="24041" xr:uid="{8A20DB9C-A523-4B24-8EC5-B270EBA06539}"/>
    <cellStyle name="Normal 2 2 4 12 5 2" xfId="51159" xr:uid="{E4E7F46D-9A5A-4C1B-B04E-183CBC65E543}"/>
    <cellStyle name="Normal 2 2 4 12 6" xfId="12857" xr:uid="{0E47BDC0-85E9-4B51-9FA9-D91B0A73DD68}"/>
    <cellStyle name="Normal 2 2 4 12 6 2" xfId="40095" xr:uid="{24958723-88B8-468D-8057-E98AE1488E12}"/>
    <cellStyle name="Normal 2 2 4 12 7" xfId="30584" xr:uid="{C963E9FA-D125-4338-9CCA-3EC55BADF2FE}"/>
    <cellStyle name="Normal 2 2 4 13" xfId="2219" xr:uid="{540687AE-8618-4EBE-A763-6070753B8D28}"/>
    <cellStyle name="Normal 2 2 4 13 2" xfId="7327" xr:uid="{13888075-27D7-4685-8D1D-E113603A1F6F}"/>
    <cellStyle name="Normal 2 2 4 13 2 2" xfId="26431" xr:uid="{937F6B2B-069C-4A24-AF55-3389AD7520A4}"/>
    <cellStyle name="Normal 2 2 4 13 2 2 2" xfId="53193" xr:uid="{D953A6B5-F5E7-4C6A-BB75-4675646EFCE4}"/>
    <cellStyle name="Normal 2 2 4 13 2 3" xfId="17707" xr:uid="{C024A057-B75F-4F29-A1F8-A722F98554C1}"/>
    <cellStyle name="Normal 2 2 4 13 2 3 2" xfId="44945" xr:uid="{E4D0E2C4-5009-4AE6-AD42-DF3EA7898FD7}"/>
    <cellStyle name="Normal 2 2 4 13 2 4" xfId="34695" xr:uid="{92808386-2E6C-4B76-AFBE-7FDB7A3523D0}"/>
    <cellStyle name="Normal 2 2 4 13 3" xfId="10160" xr:uid="{07A4EB44-C55C-41B9-9DED-1A036C73E2FF}"/>
    <cellStyle name="Normal 2 2 4 13 3 2" xfId="20540" xr:uid="{D62E8989-FF22-44EC-AC11-BB2813D20485}"/>
    <cellStyle name="Normal 2 2 4 13 3 2 2" xfId="47778" xr:uid="{C700A403-17CB-431D-877D-619923AF5C78}"/>
    <cellStyle name="Normal 2 2 4 13 3 3" xfId="37528" xr:uid="{1BB5D26E-1681-42A6-952F-D438398E82AB}"/>
    <cellStyle name="Normal 2 2 4 13 4" xfId="23632" xr:uid="{C3CDD42A-C809-4DF0-B6B5-C60A09D86443}"/>
    <cellStyle name="Normal 2 2 4 13 4 2" xfId="50796" xr:uid="{00A2EEDF-E87E-4842-8AFD-6094F0A7FA47}"/>
    <cellStyle name="Normal 2 2 4 13 5" xfId="14874" xr:uid="{69AF330F-6C70-4497-BBC8-6EB1A5D843D8}"/>
    <cellStyle name="Normal 2 2 4 13 5 2" xfId="42112" xr:uid="{CA9BAAAB-64D6-4BBE-9613-AC3BA0F4E888}"/>
    <cellStyle name="Normal 2 2 4 13 6" xfId="30316" xr:uid="{6C68B23F-B379-418C-B4E2-55B376509360}"/>
    <cellStyle name="Normal 2 2 4 14" xfId="3979" xr:uid="{A2FC6626-DA0D-43F7-8610-6675E319554F}"/>
    <cellStyle name="Normal 2 2 4 14 2" xfId="8792" xr:uid="{C977B9FD-DBBF-4BF0-80F1-F6E6CA7169AE}"/>
    <cellStyle name="Normal 2 2 4 14 2 2" xfId="19172" xr:uid="{3C404351-B94C-4B19-BA9A-FFED59A82706}"/>
    <cellStyle name="Normal 2 2 4 14 2 2 2" xfId="46410" xr:uid="{2D669137-E026-42E4-8022-3225BD641B39}"/>
    <cellStyle name="Normal 2 2 4 14 2 3" xfId="36160" xr:uid="{1413BE73-809B-48EC-9DD0-27BC1FAF3A64}"/>
    <cellStyle name="Normal 2 2 4 14 3" xfId="11625" xr:uid="{59E4FB45-0A33-4246-BE4F-466C8894BD63}"/>
    <cellStyle name="Normal 2 2 4 14 3 2" xfId="22005" xr:uid="{B7BD4659-E7A5-4762-AFA8-6FBED4590599}"/>
    <cellStyle name="Normal 2 2 4 14 3 2 2" xfId="49243" xr:uid="{8D7A2B99-0E3B-43A7-A405-C19A4358DD7F}"/>
    <cellStyle name="Normal 2 2 4 14 3 3" xfId="38993" xr:uid="{DE7611B3-EF1B-4160-A57A-09239C9ACA00}"/>
    <cellStyle name="Normal 2 2 4 14 4" xfId="27403" xr:uid="{AAA5B705-3C06-4EE6-B048-E20D123D7327}"/>
    <cellStyle name="Normal 2 2 4 14 4 2" xfId="53947" xr:uid="{7E477CBA-5804-49D2-9F05-DC7E5A9278B0}"/>
    <cellStyle name="Normal 2 2 4 14 5" xfId="16339" xr:uid="{CDAFC5E0-585D-4EE6-A2F7-C3C70212A7CC}"/>
    <cellStyle name="Normal 2 2 4 14 5 2" xfId="43577" xr:uid="{9FF6E331-C3BD-4A54-8E6C-D0C3144634B2}"/>
    <cellStyle name="Normal 2 2 4 14 6" xfId="31781" xr:uid="{7D57B782-7D52-449A-8E84-290504C62EC7}"/>
    <cellStyle name="Normal 2 2 4 15" xfId="5109" xr:uid="{6246971C-41D5-40CF-B99E-7E20F8B5DEA2}"/>
    <cellStyle name="Normal 2 2 4 15 2" xfId="14406" xr:uid="{0B2C9B11-60AC-4E23-8328-64891FE0407D}"/>
    <cellStyle name="Normal 2 2 4 15 2 2" xfId="41644" xr:uid="{8C8AF07E-D436-4DF3-88F4-2B470A21D239}"/>
    <cellStyle name="Normal 2 2 4 15 3" xfId="32672" xr:uid="{FA73F9D6-E797-4963-9929-5E4BCA757161}"/>
    <cellStyle name="Normal 2 2 4 16" xfId="6859" xr:uid="{9CFE3854-FC42-4CD7-A40C-F6B6FA19FA02}"/>
    <cellStyle name="Normal 2 2 4 16 2" xfId="17239" xr:uid="{D016F70A-CBEE-418E-9171-0752B97802DA}"/>
    <cellStyle name="Normal 2 2 4 16 2 2" xfId="44477" xr:uid="{BC441D2D-3C4B-4661-8B35-0B6BF45C6157}"/>
    <cellStyle name="Normal 2 2 4 16 3" xfId="34227" xr:uid="{B0A6056C-0072-4637-8870-E5934B933DC0}"/>
    <cellStyle name="Normal 2 2 4 17" xfId="9692" xr:uid="{37ADA992-2BF7-4A45-843B-CC2928C52555}"/>
    <cellStyle name="Normal 2 2 4 17 2" xfId="20072" xr:uid="{77C3A88D-2E0B-4676-AB41-A9262B465A42}"/>
    <cellStyle name="Normal 2 2 4 17 2 2" xfId="47310" xr:uid="{3B7CB08A-FE3C-459B-85BD-C82DBF0784A9}"/>
    <cellStyle name="Normal 2 2 4 17 3" xfId="37060" xr:uid="{B4BF9F15-301A-449C-AC59-FF2B0F029972}"/>
    <cellStyle name="Normal 2 2 4 18" xfId="23418" xr:uid="{224AE650-C5F2-4846-B2B5-A526FE9AF8C0}"/>
    <cellStyle name="Normal 2 2 4 18 2" xfId="50595" xr:uid="{3FD97DD8-C3D0-4073-962A-C203B2690A06}"/>
    <cellStyle name="Normal 2 2 4 19" xfId="12432" xr:uid="{E0E9A864-0D69-4D92-ADD9-C9FB124C8258}"/>
    <cellStyle name="Normal 2 2 4 19 2" xfId="39670" xr:uid="{1326FF0C-F607-4195-9BC4-696797638F7E}"/>
    <cellStyle name="Normal 2 2 4 2" xfId="778" xr:uid="{3677BA69-4533-42F5-A7EE-58F4C785ED56}"/>
    <cellStyle name="Normal 2 2 4 2 10" xfId="5112" xr:uid="{9D9A2A54-C1C4-4BE5-BFA3-BABB48B1B868}"/>
    <cellStyle name="Normal 2 2 4 2 10 2" xfId="14409" xr:uid="{CD49BAAF-15DD-4731-B069-999506F1BE78}"/>
    <cellStyle name="Normal 2 2 4 2 10 2 2" xfId="41647" xr:uid="{2CF6ACE7-5FDE-4015-BE50-6CFC2A617E34}"/>
    <cellStyle name="Normal 2 2 4 2 10 3" xfId="32675" xr:uid="{968E8B1A-1738-442A-AEB3-A1AF9E6BA450}"/>
    <cellStyle name="Normal 2 2 4 2 11" xfId="6862" xr:uid="{D5C26A19-6AA5-4594-9275-9C2F5EC101D9}"/>
    <cellStyle name="Normal 2 2 4 2 11 2" xfId="17242" xr:uid="{9DEFB48D-85D7-4DE1-A913-E42872847EBF}"/>
    <cellStyle name="Normal 2 2 4 2 11 2 2" xfId="44480" xr:uid="{3B3465F7-AE1D-443B-A1AA-9598FCAE3D25}"/>
    <cellStyle name="Normal 2 2 4 2 11 3" xfId="34230" xr:uid="{D8F7AF4A-E3B5-41A6-86C9-AFDFCA1EC171}"/>
    <cellStyle name="Normal 2 2 4 2 12" xfId="9695" xr:uid="{E7BE8016-3997-41A4-A0D0-7CF6CFBFDD38}"/>
    <cellStyle name="Normal 2 2 4 2 12 2" xfId="20075" xr:uid="{34932EDD-2C94-47C2-8A21-E71691944081}"/>
    <cellStyle name="Normal 2 2 4 2 12 2 2" xfId="47313" xr:uid="{7D9EE3A5-6EA6-4750-B8CF-A3697273F204}"/>
    <cellStyle name="Normal 2 2 4 2 12 3" xfId="37063" xr:uid="{09E759D4-CF9A-4909-AB8C-3E0179342CCA}"/>
    <cellStyle name="Normal 2 2 4 2 13" xfId="25002" xr:uid="{E0903EDC-49A9-41C0-A349-FB1E9C9C4DC9}"/>
    <cellStyle name="Normal 2 2 4 2 13 2" xfId="52031" xr:uid="{1A89BB75-26A3-46A6-8AE3-646D2278A6AF}"/>
    <cellStyle name="Normal 2 2 4 2 14" xfId="12455" xr:uid="{E65DD7F3-02D8-40AA-8C13-E304B8CDCDCD}"/>
    <cellStyle name="Normal 2 2 4 2 14 2" xfId="39693" xr:uid="{62F755D8-748A-4C88-9CBA-6065F301A460}"/>
    <cellStyle name="Normal 2 2 4 2 15" xfId="29851" xr:uid="{5ED5C98D-ED6F-469E-B953-282723F83BAB}"/>
    <cellStyle name="Normal 2 2 4 2 2" xfId="779" xr:uid="{2FBC1F34-51D8-4F56-AEBC-A1C6E7237EFB}"/>
    <cellStyle name="Normal 2 2 4 2 2 10" xfId="6863" xr:uid="{AD6F1296-68DB-432A-B1A0-08B55F567B04}"/>
    <cellStyle name="Normal 2 2 4 2 2 10 2" xfId="17243" xr:uid="{0FE18DC2-95C3-43E1-B697-02985FA6E0FA}"/>
    <cellStyle name="Normal 2 2 4 2 2 10 2 2" xfId="44481" xr:uid="{540E9CEB-D6B0-4932-8E78-E09B9646C0BB}"/>
    <cellStyle name="Normal 2 2 4 2 2 10 3" xfId="34231" xr:uid="{DBF0B0CF-7879-4DA5-9241-DE2F00C536B6}"/>
    <cellStyle name="Normal 2 2 4 2 2 11" xfId="9696" xr:uid="{7B2CEF6F-8732-47C1-8EE5-CA61FAF0CD38}"/>
    <cellStyle name="Normal 2 2 4 2 2 11 2" xfId="20076" xr:uid="{7A6D5920-CB60-40D3-A190-DEA545E3EB1B}"/>
    <cellStyle name="Normal 2 2 4 2 2 11 2 2" xfId="47314" xr:uid="{DA12AEEB-F64A-4501-951C-EDD6F4F7254C}"/>
    <cellStyle name="Normal 2 2 4 2 2 11 3" xfId="37064" xr:uid="{F8D13ABC-AC46-4C28-AE6E-016FB7F886DA}"/>
    <cellStyle name="Normal 2 2 4 2 2 12" xfId="23601" xr:uid="{B47009E4-6254-409D-AB0C-9C6CE1EA95C2}"/>
    <cellStyle name="Normal 2 2 4 2 2 12 2" xfId="50765" xr:uid="{6F5A36EC-4563-46CF-A621-8A3B75C8D653}"/>
    <cellStyle name="Normal 2 2 4 2 2 13" xfId="12515" xr:uid="{974163AF-520E-42DB-940F-A35C787F8744}"/>
    <cellStyle name="Normal 2 2 4 2 2 13 2" xfId="39753" xr:uid="{B25A1DFB-880F-46F7-8EBB-B9BF46C40CBF}"/>
    <cellStyle name="Normal 2 2 4 2 2 14" xfId="29852" xr:uid="{69C484E8-127B-47E2-B676-7B4D10381C22}"/>
    <cellStyle name="Normal 2 2 4 2 2 2" xfId="780" xr:uid="{4602CE1B-9602-4DF5-A060-89CC1590FEDA}"/>
    <cellStyle name="Normal 2 2 4 2 2 2 10" xfId="13080" xr:uid="{9ACD52B1-979B-459C-8AE5-64062BA9805F}"/>
    <cellStyle name="Normal 2 2 4 2 2 2 10 2" xfId="40318" xr:uid="{3DEB8BF4-79B1-484B-8A61-34E0608BF10E}"/>
    <cellStyle name="Normal 2 2 4 2 2 2 11" xfId="29853" xr:uid="{A571C471-FAB7-45EC-9A94-3CCD962C0632}"/>
    <cellStyle name="Normal 2 2 4 2 2 2 2" xfId="2774" xr:uid="{8429F210-7599-49F7-BB6A-30CB19AC3ABA}"/>
    <cellStyle name="Normal 2 2 4 2 2 2 2 2" xfId="3205" xr:uid="{02EF68CA-08BF-4DC1-AE90-2409006B4BAC}"/>
    <cellStyle name="Normal 2 2 4 2 2 2 2 2 2" xfId="6244" xr:uid="{673F779B-C8A6-49B3-8033-0C527372DF4A}"/>
    <cellStyle name="Normal 2 2 4 2 2 2 2 2 2 2" xfId="27343" xr:uid="{3B21343F-A552-43F4-B15D-F29C0AE6FA4B}"/>
    <cellStyle name="Normal 2 2 4 2 2 2 2 2 2 2 2" xfId="53909" xr:uid="{1A283DD9-431A-4F91-B84F-1C743CC21FEB}"/>
    <cellStyle name="Normal 2 2 4 2 2 2 2 2 2 3" xfId="15813" xr:uid="{E065DAB5-9EE5-4230-8A98-A25F01DD6DBB}"/>
    <cellStyle name="Normal 2 2 4 2 2 2 2 2 2 3 2" xfId="43051" xr:uid="{24C7DD8A-21E2-4E98-A310-246B07BB0692}"/>
    <cellStyle name="Normal 2 2 4 2 2 2 2 2 2 4" xfId="33612" xr:uid="{DD41231D-0CDA-459F-92D8-4327DEBD8F09}"/>
    <cellStyle name="Normal 2 2 4 2 2 2 2 2 3" xfId="8266" xr:uid="{9E14BE81-A5DF-42EF-936E-09569757BA8F}"/>
    <cellStyle name="Normal 2 2 4 2 2 2 2 2 3 2" xfId="18646" xr:uid="{AA61BDF5-BCCD-401A-8ADD-C89EE0FC77D6}"/>
    <cellStyle name="Normal 2 2 4 2 2 2 2 2 3 2 2" xfId="45884" xr:uid="{3B6A398E-BB6C-48FE-87F5-BE0F9275810A}"/>
    <cellStyle name="Normal 2 2 4 2 2 2 2 2 3 3" xfId="35634" xr:uid="{745F317E-A17C-47EC-8F10-E3A2CFA8FF1C}"/>
    <cellStyle name="Normal 2 2 4 2 2 2 2 2 4" xfId="11099" xr:uid="{A4F88EE9-9712-4C01-AA91-AD107A81EBCC}"/>
    <cellStyle name="Normal 2 2 4 2 2 2 2 2 4 2" xfId="21479" xr:uid="{9F08E2B1-3763-481E-973F-ECBBB3E4F958}"/>
    <cellStyle name="Normal 2 2 4 2 2 2 2 2 4 2 2" xfId="48717" xr:uid="{B5DAA519-FA7E-404C-8477-C63F9CCAAF9E}"/>
    <cellStyle name="Normal 2 2 4 2 2 2 2 2 4 3" xfId="38467" xr:uid="{00EB0A98-231A-4166-BD9B-F6D9F282F03B}"/>
    <cellStyle name="Normal 2 2 4 2 2 2 2 2 5" xfId="25332" xr:uid="{F3FD7ECB-F71B-4336-BB12-795C1EC96C46}"/>
    <cellStyle name="Normal 2 2 4 2 2 2 2 2 5 2" xfId="52335" xr:uid="{6594CCF7-9015-45AE-9585-6E221A4009C9}"/>
    <cellStyle name="Normal 2 2 4 2 2 2 2 2 6" xfId="13721" xr:uid="{2DEB9214-B05B-4243-8E00-687E059258BF}"/>
    <cellStyle name="Normal 2 2 4 2 2 2 2 2 6 2" xfId="40959" xr:uid="{DAA8C338-4CA6-4C46-BE20-72BFECE78FE5}"/>
    <cellStyle name="Normal 2 2 4 2 2 2 2 2 7" xfId="31255" xr:uid="{81C88A16-3A1B-4B4B-B60B-354D73C4B3DD}"/>
    <cellStyle name="Normal 2 2 4 2 2 2 2 3" xfId="4341" xr:uid="{92E3299D-4FD0-48A0-81EF-9B37965F4D43}"/>
    <cellStyle name="Normal 2 2 4 2 2 2 2 3 2" xfId="9094" xr:uid="{1DB49E8B-B0B4-4814-BD4E-7A44CF941BB4}"/>
    <cellStyle name="Normal 2 2 4 2 2 2 2 3 2 2" xfId="29137" xr:uid="{E1092AAE-8E98-4DC8-91C4-72D748841A6C}"/>
    <cellStyle name="Normal 2 2 4 2 2 2 2 3 2 2 2" xfId="55394" xr:uid="{24C80A15-6DFB-4385-82D5-287DB9932D45}"/>
    <cellStyle name="Normal 2 2 4 2 2 2 2 3 2 3" xfId="19474" xr:uid="{9361CC89-2709-45F5-8372-D22BF7869290}"/>
    <cellStyle name="Normal 2 2 4 2 2 2 2 3 2 3 2" xfId="46712" xr:uid="{7EE7C46C-0C79-4236-957C-DA553D32A8FC}"/>
    <cellStyle name="Normal 2 2 4 2 2 2 2 3 2 4" xfId="36462" xr:uid="{6F026AD7-F521-4D38-87E3-89947EE12E3C}"/>
    <cellStyle name="Normal 2 2 4 2 2 2 2 3 3" xfId="11927" xr:uid="{D6708071-5A59-44DD-AB0E-E78606B0EE3C}"/>
    <cellStyle name="Normal 2 2 4 2 2 2 2 3 3 2" xfId="22307" xr:uid="{6054C34E-CEF0-495F-B6A8-C28725222833}"/>
    <cellStyle name="Normal 2 2 4 2 2 2 2 3 3 2 2" xfId="49545" xr:uid="{A048D0E9-E0EE-471C-A090-202F7FEF7A20}"/>
    <cellStyle name="Normal 2 2 4 2 2 2 2 3 3 3" xfId="39295" xr:uid="{4C86FD0C-D170-4106-AB76-0E582117EB41}"/>
    <cellStyle name="Normal 2 2 4 2 2 2 2 3 4" xfId="25590" xr:uid="{0EA55ABB-2909-45E3-9BE4-41B02805EF27}"/>
    <cellStyle name="Normal 2 2 4 2 2 2 2 3 4 2" xfId="52579" xr:uid="{F6319637-142D-4924-A514-DC22433B7FAE}"/>
    <cellStyle name="Normal 2 2 4 2 2 2 2 3 5" xfId="16641" xr:uid="{A65B7D64-863B-48AD-AD30-DD5248742EC8}"/>
    <cellStyle name="Normal 2 2 4 2 2 2 2 3 5 2" xfId="43879" xr:uid="{DA61FA47-0D48-47B2-9A5F-A074AA51B78E}"/>
    <cellStyle name="Normal 2 2 4 2 2 2 2 3 6" xfId="32083" xr:uid="{FA9EA071-F000-4224-9739-C3F1ABD76971}"/>
    <cellStyle name="Normal 2 2 4 2 2 2 2 4" xfId="5973" xr:uid="{78E33EF8-37E0-4E4F-9264-008315C2969F}"/>
    <cellStyle name="Normal 2 2 4 2 2 2 2 4 2" xfId="26578" xr:uid="{00AD381B-9421-4B13-82C9-CE9BA218BF52}"/>
    <cellStyle name="Normal 2 2 4 2 2 2 2 4 2 2" xfId="53303" xr:uid="{2C7A9E84-8C2E-47E0-AF32-C6073D134B7A}"/>
    <cellStyle name="Normal 2 2 4 2 2 2 2 4 3" xfId="15426" xr:uid="{C89AAE84-E812-4A5F-AE90-E8170BB9F652}"/>
    <cellStyle name="Normal 2 2 4 2 2 2 2 4 3 2" xfId="42664" xr:uid="{5EBABFE5-BA46-4478-90A5-4A2CD05DF2E4}"/>
    <cellStyle name="Normal 2 2 4 2 2 2 2 4 4" xfId="33341" xr:uid="{55B67949-95BF-4BAF-A500-AA970DC9A45F}"/>
    <cellStyle name="Normal 2 2 4 2 2 2 2 5" xfId="7879" xr:uid="{F48FC1CB-3CCC-4C61-A4D7-BFD78C4214D3}"/>
    <cellStyle name="Normal 2 2 4 2 2 2 2 5 2" xfId="18259" xr:uid="{FE39C9A5-91E9-477A-B040-D3965DCDF894}"/>
    <cellStyle name="Normal 2 2 4 2 2 2 2 5 2 2" xfId="45497" xr:uid="{622B9C34-D060-455C-B9FD-939E44A931B9}"/>
    <cellStyle name="Normal 2 2 4 2 2 2 2 5 3" xfId="35247" xr:uid="{34A424E7-AF68-4BE4-B8A2-7B6CAEC47FC1}"/>
    <cellStyle name="Normal 2 2 4 2 2 2 2 6" xfId="10712" xr:uid="{64AF0157-6237-4323-A298-860EBF8D2ADC}"/>
    <cellStyle name="Normal 2 2 4 2 2 2 2 6 2" xfId="21092" xr:uid="{EBADF6E9-12B1-4150-8DC0-10A37FD96423}"/>
    <cellStyle name="Normal 2 2 4 2 2 2 2 6 2 2" xfId="48330" xr:uid="{B5400D71-A8BF-44FD-8048-09B9ED985165}"/>
    <cellStyle name="Normal 2 2 4 2 2 2 2 6 3" xfId="38080" xr:uid="{885CC42C-AA94-4D91-9EC0-25902935ADCF}"/>
    <cellStyle name="Normal 2 2 4 2 2 2 2 7" xfId="23661" xr:uid="{ACC86D41-27CD-4897-A587-640C5A5C2F20}"/>
    <cellStyle name="Normal 2 2 4 2 2 2 2 7 2" xfId="50822" xr:uid="{855067DB-430B-4BF6-A739-225F6E1B2BB2}"/>
    <cellStyle name="Normal 2 2 4 2 2 2 2 8" xfId="13184" xr:uid="{C5B392B1-03B6-419E-906A-1A7ADB387A9F}"/>
    <cellStyle name="Normal 2 2 4 2 2 2 2 8 2" xfId="40422" xr:uid="{8589140F-2FF3-44F4-AEB9-14D74DABF75A}"/>
    <cellStyle name="Normal 2 2 4 2 2 2 2 9" xfId="30868" xr:uid="{C7E8C94C-994A-4AF1-822A-A68C68BB8494}"/>
    <cellStyle name="Normal 2 2 4 2 2 2 3" xfId="3206" xr:uid="{8B299842-488D-441D-A8A8-FB541AF77BE1}"/>
    <cellStyle name="Normal 2 2 4 2 2 2 3 2" xfId="4505" xr:uid="{12F9563A-E52E-469C-B53C-0E0E0C073C08}"/>
    <cellStyle name="Normal 2 2 4 2 2 2 3 2 2" xfId="9258" xr:uid="{217CB6DF-5E48-4962-B617-737EAF5E6894}"/>
    <cellStyle name="Normal 2 2 4 2 2 2 3 2 2 2" xfId="19638" xr:uid="{0515A15B-9774-4EA4-AF38-FB2735B1B8C4}"/>
    <cellStyle name="Normal 2 2 4 2 2 2 3 2 2 2 2" xfId="46876" xr:uid="{E8FF4A33-D5E5-4939-A072-325D3261FCB5}"/>
    <cellStyle name="Normal 2 2 4 2 2 2 3 2 2 3" xfId="36626" xr:uid="{100CD441-DE0E-41F8-8926-AB152AAD706F}"/>
    <cellStyle name="Normal 2 2 4 2 2 2 3 2 3" xfId="12091" xr:uid="{4FD58B68-46CC-4C15-9E86-0CF13E8B45BE}"/>
    <cellStyle name="Normal 2 2 4 2 2 2 3 2 3 2" xfId="22471" xr:uid="{C42A1FFB-2440-487D-8992-8422FAEF2E57}"/>
    <cellStyle name="Normal 2 2 4 2 2 2 3 2 3 2 2" xfId="49709" xr:uid="{68B6BD87-82C2-480D-A844-E53455C6A2E7}"/>
    <cellStyle name="Normal 2 2 4 2 2 2 3 2 3 3" xfId="39459" xr:uid="{762C9B79-F927-4157-99D7-DFCF20C90BE9}"/>
    <cellStyle name="Normal 2 2 4 2 2 2 3 2 4" xfId="26091" xr:uid="{56D4A30D-E689-43C1-9F80-8C4C3E75AC2E}"/>
    <cellStyle name="Normal 2 2 4 2 2 2 3 2 4 2" xfId="52938" xr:uid="{B38DA955-C551-4122-B40D-E1D971B44F08}"/>
    <cellStyle name="Normal 2 2 4 2 2 2 3 2 5" xfId="16805" xr:uid="{709EDC16-211E-4D91-9F13-F68DE11B1250}"/>
    <cellStyle name="Normal 2 2 4 2 2 2 3 2 5 2" xfId="44043" xr:uid="{B47E6E18-41AD-44E6-8066-25A989F4D2AC}"/>
    <cellStyle name="Normal 2 2 4 2 2 2 3 2 6" xfId="32247" xr:uid="{EDDD8D8C-B679-4135-B37E-0C5D8FB4B464}"/>
    <cellStyle name="Normal 2 2 4 2 2 2 3 3" xfId="6245" xr:uid="{E1151C71-83B3-43A3-BB08-862A5DED2D7B}"/>
    <cellStyle name="Normal 2 2 4 2 2 2 3 3 2" xfId="15814" xr:uid="{8AC8E781-9BDA-4D80-BD52-62CB1B747F61}"/>
    <cellStyle name="Normal 2 2 4 2 2 2 3 3 2 2" xfId="43052" xr:uid="{576B65B9-B571-44C0-AF12-33149B0039B7}"/>
    <cellStyle name="Normal 2 2 4 2 2 2 3 3 3" xfId="33613" xr:uid="{C70672CC-7990-40A1-98BB-247A45A05D7C}"/>
    <cellStyle name="Normal 2 2 4 2 2 2 3 4" xfId="8267" xr:uid="{831BCA34-84E1-4D1C-A98F-F9D4220C1BAD}"/>
    <cellStyle name="Normal 2 2 4 2 2 2 3 4 2" xfId="18647" xr:uid="{73D25C19-0763-4EF9-8B3C-14A280D2F3AC}"/>
    <cellStyle name="Normal 2 2 4 2 2 2 3 4 2 2" xfId="45885" xr:uid="{403A1181-BA83-4E28-AE3F-530FB5D861A1}"/>
    <cellStyle name="Normal 2 2 4 2 2 2 3 4 3" xfId="35635" xr:uid="{77149811-B276-4F7B-AB8D-1266FE7001A4}"/>
    <cellStyle name="Normal 2 2 4 2 2 2 3 5" xfId="11100" xr:uid="{7A7123BF-54B5-4355-81A5-262C7D5D2DC3}"/>
    <cellStyle name="Normal 2 2 4 2 2 2 3 5 2" xfId="21480" xr:uid="{035DC640-B998-4E35-AED8-903C0D212C4E}"/>
    <cellStyle name="Normal 2 2 4 2 2 2 3 5 2 2" xfId="48718" xr:uid="{426F38A1-4EF4-470C-8C9E-4B24CF8FE134}"/>
    <cellStyle name="Normal 2 2 4 2 2 2 3 5 3" xfId="38468" xr:uid="{67FA9468-8360-4045-ADA5-0DC0C795CEFA}"/>
    <cellStyle name="Normal 2 2 4 2 2 2 3 6" xfId="24321" xr:uid="{3444CB7F-C7CF-460D-B934-83FC3029C5C2}"/>
    <cellStyle name="Normal 2 2 4 2 2 2 3 6 2" xfId="51414" xr:uid="{13297816-EB39-44B8-8799-405B6B743474}"/>
    <cellStyle name="Normal 2 2 4 2 2 2 3 7" xfId="13722" xr:uid="{8E500481-E2D3-4DD6-A4F7-C995E8FE56DD}"/>
    <cellStyle name="Normal 2 2 4 2 2 2 3 7 2" xfId="40960" xr:uid="{BD7FBBAF-6018-42FB-B140-B10F25FE6B51}"/>
    <cellStyle name="Normal 2 2 4 2 2 2 3 8" xfId="31256" xr:uid="{E08DC0ED-8A07-4BF6-926D-BAD94DA7E9DA}"/>
    <cellStyle name="Normal 2 2 4 2 2 2 4" xfId="3204" xr:uid="{0E7C65CE-6F73-4674-A335-04109DE88E27}"/>
    <cellStyle name="Normal 2 2 4 2 2 2 4 2" xfId="6243" xr:uid="{2C7593D0-013B-4172-AD80-E59912FEF7EF}"/>
    <cellStyle name="Normal 2 2 4 2 2 2 4 2 2" xfId="27615" xr:uid="{06DF04FF-C145-4DD3-8476-310E758C787E}"/>
    <cellStyle name="Normal 2 2 4 2 2 2 4 2 2 2" xfId="54114" xr:uid="{FDA9485E-A064-48B8-9B11-31094FB9CD78}"/>
    <cellStyle name="Normal 2 2 4 2 2 2 4 2 3" xfId="15812" xr:uid="{9B8E099A-6748-4924-ACD0-3C61247AB798}"/>
    <cellStyle name="Normal 2 2 4 2 2 2 4 2 3 2" xfId="43050" xr:uid="{23913722-7901-4159-973D-DF7B75D1D046}"/>
    <cellStyle name="Normal 2 2 4 2 2 2 4 2 4" xfId="33611" xr:uid="{45A09E3E-141A-4FF2-963A-9943CA2C2F41}"/>
    <cellStyle name="Normal 2 2 4 2 2 2 4 3" xfId="8265" xr:uid="{F972D15D-9A60-4A19-B14A-E7BC6E314927}"/>
    <cellStyle name="Normal 2 2 4 2 2 2 4 3 2" xfId="18645" xr:uid="{B893D7C9-7775-452E-A875-1AAAB6A86690}"/>
    <cellStyle name="Normal 2 2 4 2 2 2 4 3 2 2" xfId="45883" xr:uid="{69D910E9-C741-49EA-85EB-71B34CBCB34A}"/>
    <cellStyle name="Normal 2 2 4 2 2 2 4 3 3" xfId="35633" xr:uid="{888FE8EB-755D-4FCE-BA72-FFD008560E1C}"/>
    <cellStyle name="Normal 2 2 4 2 2 2 4 4" xfId="11098" xr:uid="{70806DE7-C9EB-47AE-A9F3-990999152DEE}"/>
    <cellStyle name="Normal 2 2 4 2 2 2 4 4 2" xfId="21478" xr:uid="{5842870E-9599-405C-9BBF-9E3DA01BAC53}"/>
    <cellStyle name="Normal 2 2 4 2 2 2 4 4 2 2" xfId="48716" xr:uid="{65C2BC09-82C7-4942-A2F1-E148B278B767}"/>
    <cellStyle name="Normal 2 2 4 2 2 2 4 4 3" xfId="38466" xr:uid="{493FD74F-9584-46B3-9DF7-D3028DC0F47E}"/>
    <cellStyle name="Normal 2 2 4 2 2 2 4 5" xfId="24496" xr:uid="{2ADD2210-9D73-4109-A449-489B2CC7BFAE}"/>
    <cellStyle name="Normal 2 2 4 2 2 2 4 5 2" xfId="51568" xr:uid="{D93D33EF-CA55-4EC7-BD5F-B1E8D53A55AA}"/>
    <cellStyle name="Normal 2 2 4 2 2 2 4 6" xfId="13720" xr:uid="{991A5A6B-2FD6-42BF-8E08-6EDE4E5BC3E3}"/>
    <cellStyle name="Normal 2 2 4 2 2 2 4 6 2" xfId="40958" xr:uid="{8E0B2085-AF84-4DB7-995C-2285DF9CF822}"/>
    <cellStyle name="Normal 2 2 4 2 2 2 4 7" xfId="31254" xr:uid="{9A518E26-41D6-4832-B261-AB64ACB0A1F7}"/>
    <cellStyle name="Normal 2 2 4 2 2 2 5" xfId="4298" xr:uid="{87836C34-2C3E-4FC0-B569-5F1F57F4D7DF}"/>
    <cellStyle name="Normal 2 2 4 2 2 2 5 2" xfId="9051" xr:uid="{DFE2EBAC-A8CE-46A8-B533-97A71960095B}"/>
    <cellStyle name="Normal 2 2 4 2 2 2 5 2 2" xfId="29122" xr:uid="{199C9C12-6CDE-46A0-9112-8647338FFCB9}"/>
    <cellStyle name="Normal 2 2 4 2 2 2 5 2 2 2" xfId="55379" xr:uid="{27ECE334-EF48-4D8C-8F06-A39AB970CB4E}"/>
    <cellStyle name="Normal 2 2 4 2 2 2 5 2 3" xfId="19431" xr:uid="{DF030496-918D-4D6C-A3A3-D9883832A3FB}"/>
    <cellStyle name="Normal 2 2 4 2 2 2 5 2 3 2" xfId="46669" xr:uid="{DFB88B45-15CD-43EF-8872-4908A5BA09DE}"/>
    <cellStyle name="Normal 2 2 4 2 2 2 5 2 4" xfId="36419" xr:uid="{84DBFAFE-56E1-4D6A-9FE2-4308E4415897}"/>
    <cellStyle name="Normal 2 2 4 2 2 2 5 3" xfId="11884" xr:uid="{B29EF6DB-AADF-44A1-BDA7-BC624559E1EE}"/>
    <cellStyle name="Normal 2 2 4 2 2 2 5 3 2" xfId="22264" xr:uid="{1031486E-26D1-42E2-966C-87699B059244}"/>
    <cellStyle name="Normal 2 2 4 2 2 2 5 3 2 2" xfId="49502" xr:uid="{4E1290D3-76EF-4312-8EC3-5AAF863EEA2F}"/>
    <cellStyle name="Normal 2 2 4 2 2 2 5 3 3" xfId="39252" xr:uid="{14EFB3EA-11EB-43CF-88AD-C427FD3651F4}"/>
    <cellStyle name="Normal 2 2 4 2 2 2 5 4" xfId="23389" xr:uid="{3A13E334-1E27-4A44-BBEE-C3BD72F2AC29}"/>
    <cellStyle name="Normal 2 2 4 2 2 2 5 4 2" xfId="50568" xr:uid="{405D2E04-5B36-4E5A-BC84-6C24A2778273}"/>
    <cellStyle name="Normal 2 2 4 2 2 2 5 5" xfId="16598" xr:uid="{CC26D86E-B736-4672-939D-4187C87CCCC9}"/>
    <cellStyle name="Normal 2 2 4 2 2 2 5 5 2" xfId="43836" xr:uid="{36622748-CFF7-4A3B-A20B-CFB4B921FC91}"/>
    <cellStyle name="Normal 2 2 4 2 2 2 5 6" xfId="32040" xr:uid="{A8B08182-E309-44CC-BE38-265BAA3A6146}"/>
    <cellStyle name="Normal 2 2 4 2 2 2 6" xfId="5114" xr:uid="{EFC8FA1F-A31E-4C09-9A93-0C9403A546C9}"/>
    <cellStyle name="Normal 2 2 4 2 2 2 6 2" xfId="28190" xr:uid="{F5D65CE0-5012-4CC5-AEB5-CD8095F2061D}"/>
    <cellStyle name="Normal 2 2 4 2 2 2 6 2 2" xfId="54572" xr:uid="{30ACB612-034F-4DAC-ACD3-83AF42C3DBB4}"/>
    <cellStyle name="Normal 2 2 4 2 2 2 6 3" xfId="14411" xr:uid="{3657EEA4-0427-46D0-A2EE-9401A45BBF6C}"/>
    <cellStyle name="Normal 2 2 4 2 2 2 6 3 2" xfId="41649" xr:uid="{0577FA92-3C75-4C63-A726-D6E4CA88B848}"/>
    <cellStyle name="Normal 2 2 4 2 2 2 6 4" xfId="32677" xr:uid="{936AB2E6-0000-4AA4-94BD-02C6E9491AD5}"/>
    <cellStyle name="Normal 2 2 4 2 2 2 7" xfId="6864" xr:uid="{FA1C14AA-6371-4193-A2E2-CCF692C067BD}"/>
    <cellStyle name="Normal 2 2 4 2 2 2 7 2" xfId="17244" xr:uid="{D5C54E69-2449-49E9-A59E-5C4DB7C8BD0D}"/>
    <cellStyle name="Normal 2 2 4 2 2 2 7 2 2" xfId="44482" xr:uid="{8AFFFEFD-EC81-4A65-85BA-CD5CF654EC5A}"/>
    <cellStyle name="Normal 2 2 4 2 2 2 7 3" xfId="34232" xr:uid="{DBEE2D9D-9CB6-4ED4-A61B-226FF130A9D3}"/>
    <cellStyle name="Normal 2 2 4 2 2 2 8" xfId="9697" xr:uid="{D69AA6B9-931D-490C-89E3-36798DBD392E}"/>
    <cellStyle name="Normal 2 2 4 2 2 2 8 2" xfId="20077" xr:uid="{C2216F30-6319-4A81-B9CC-DDE1FF4DB3CC}"/>
    <cellStyle name="Normal 2 2 4 2 2 2 8 2 2" xfId="47315" xr:uid="{FF52A7D7-01CB-4211-9035-E7283132DB2B}"/>
    <cellStyle name="Normal 2 2 4 2 2 2 8 3" xfId="37065" xr:uid="{B9467708-4B5F-4EE2-A3D3-A6183BBD9CB7}"/>
    <cellStyle name="Normal 2 2 4 2 2 2 9" xfId="23596" xr:uid="{05A75FEF-C19E-471F-9391-8B677BFFE3D3}"/>
    <cellStyle name="Normal 2 2 4 2 2 2 9 2" xfId="50761" xr:uid="{A6E2AD5C-11D6-4ECE-8D33-6E2B7961D124}"/>
    <cellStyle name="Normal 2 2 4 2 2 3" xfId="2773" xr:uid="{6F9813AA-F704-4F17-865E-246DB2409E6B}"/>
    <cellStyle name="Normal 2 2 4 2 2 3 2" xfId="3207" xr:uid="{242D0264-4D8C-4FBF-BAA3-1903B8A41348}"/>
    <cellStyle name="Normal 2 2 4 2 2 3 2 2" xfId="6246" xr:uid="{0EBE90B5-AB36-4599-8BDE-041C2DDE6A49}"/>
    <cellStyle name="Normal 2 2 4 2 2 3 2 2 2" xfId="25988" xr:uid="{BCE3CC8D-756A-4C00-A8D6-FAFFE0172B68}"/>
    <cellStyle name="Normal 2 2 4 2 2 3 2 2 2 2" xfId="52867" xr:uid="{2D5DC85E-7263-498C-AA52-FC36A37EEE69}"/>
    <cellStyle name="Normal 2 2 4 2 2 3 2 2 3" xfId="15815" xr:uid="{C9AE941E-4F37-4BD7-890B-B65996194558}"/>
    <cellStyle name="Normal 2 2 4 2 2 3 2 2 3 2" xfId="43053" xr:uid="{46534C34-3586-4B9E-96E2-0FD604779D9C}"/>
    <cellStyle name="Normal 2 2 4 2 2 3 2 2 4" xfId="33614" xr:uid="{9371D189-B082-48A9-B21D-AD11F54C6F83}"/>
    <cellStyle name="Normal 2 2 4 2 2 3 2 3" xfId="8268" xr:uid="{A6E7FB4F-E329-4346-A530-4D4309F2D2EF}"/>
    <cellStyle name="Normal 2 2 4 2 2 3 2 3 2" xfId="18648" xr:uid="{30CD9583-0C4D-4ABC-9524-F31B4F46239C}"/>
    <cellStyle name="Normal 2 2 4 2 2 3 2 3 2 2" xfId="45886" xr:uid="{40D1FBCB-7A38-4014-ADEC-0A17774AA762}"/>
    <cellStyle name="Normal 2 2 4 2 2 3 2 3 3" xfId="35636" xr:uid="{F9D60940-1530-4CD0-A7DD-73E8B107063A}"/>
    <cellStyle name="Normal 2 2 4 2 2 3 2 4" xfId="11101" xr:uid="{A4877F9D-B727-4439-A98F-65E7A4BEDE1A}"/>
    <cellStyle name="Normal 2 2 4 2 2 3 2 4 2" xfId="21481" xr:uid="{98B50815-C054-4D35-9162-13A4332B7248}"/>
    <cellStyle name="Normal 2 2 4 2 2 3 2 4 2 2" xfId="48719" xr:uid="{C2E9A478-483A-4E71-921C-A836DC417C05}"/>
    <cellStyle name="Normal 2 2 4 2 2 3 2 4 3" xfId="38469" xr:uid="{9CAE7730-C771-4F59-94DB-4E09D3C1121A}"/>
    <cellStyle name="Normal 2 2 4 2 2 3 2 5" xfId="23960" xr:uid="{64CE8573-9704-4C04-84B7-DA845E9EFE2A}"/>
    <cellStyle name="Normal 2 2 4 2 2 3 2 5 2" xfId="51084" xr:uid="{AECB55E9-BA50-4489-871F-624DC62577F4}"/>
    <cellStyle name="Normal 2 2 4 2 2 3 2 6" xfId="13723" xr:uid="{12FCB86C-672B-4984-8B31-21F3CCE68D31}"/>
    <cellStyle name="Normal 2 2 4 2 2 3 2 6 2" xfId="40961" xr:uid="{ED8C2C32-7781-4777-A0AD-630B721DCC75}"/>
    <cellStyle name="Normal 2 2 4 2 2 3 2 7" xfId="31257" xr:uid="{B6BC5570-E8F3-446F-80A9-B43083D1B697}"/>
    <cellStyle name="Normal 2 2 4 2 2 3 3" xfId="4340" xr:uid="{8B58BDED-8D75-4BF1-A04F-E56E0D51940F}"/>
    <cellStyle name="Normal 2 2 4 2 2 3 3 2" xfId="9093" xr:uid="{9028D915-74BF-4423-A59A-8AF00BE47CFA}"/>
    <cellStyle name="Normal 2 2 4 2 2 3 3 2 2" xfId="29136" xr:uid="{7E0DF54A-6FE6-460F-B040-B413B8916836}"/>
    <cellStyle name="Normal 2 2 4 2 2 3 3 2 2 2" xfId="55393" xr:uid="{1E3FCCAD-0CA2-4733-AE84-3AFBA8B92846}"/>
    <cellStyle name="Normal 2 2 4 2 2 3 3 2 3" xfId="19473" xr:uid="{C63C66A8-724C-4B45-9407-57B6BE9E899A}"/>
    <cellStyle name="Normal 2 2 4 2 2 3 3 2 3 2" xfId="46711" xr:uid="{0DEEBFDD-614C-4B62-B53E-252483F8BDBE}"/>
    <cellStyle name="Normal 2 2 4 2 2 3 3 2 4" xfId="36461" xr:uid="{0ED8B63F-C58B-46F4-9364-62C98B27610D}"/>
    <cellStyle name="Normal 2 2 4 2 2 3 3 3" xfId="11926" xr:uid="{15063630-A4E2-4813-B018-109AE2AE36E6}"/>
    <cellStyle name="Normal 2 2 4 2 2 3 3 3 2" xfId="22306" xr:uid="{BB9CC259-F286-4910-93A4-8047E83A4C2D}"/>
    <cellStyle name="Normal 2 2 4 2 2 3 3 3 2 2" xfId="49544" xr:uid="{1D1B1267-64D8-42D1-8D03-C0D7BD987AD6}"/>
    <cellStyle name="Normal 2 2 4 2 2 3 3 3 3" xfId="39294" xr:uid="{0426E308-F7A4-4A16-B69B-3126CFBAD142}"/>
    <cellStyle name="Normal 2 2 4 2 2 3 3 4" xfId="23565" xr:uid="{406FB298-B9A8-4581-87EF-A3BF90C7AFEE}"/>
    <cellStyle name="Normal 2 2 4 2 2 3 3 4 2" xfId="50732" xr:uid="{73E0749C-4961-4FC5-AC49-7F748AAF5737}"/>
    <cellStyle name="Normal 2 2 4 2 2 3 3 5" xfId="16640" xr:uid="{4250208A-C613-4D6F-8516-6AC6981F6E4D}"/>
    <cellStyle name="Normal 2 2 4 2 2 3 3 5 2" xfId="43878" xr:uid="{0B76FA6D-3AAE-4DD8-B914-49DEAE3F265E}"/>
    <cellStyle name="Normal 2 2 4 2 2 3 3 6" xfId="32082" xr:uid="{A46C277F-DA7F-4F20-A0D3-9A3D97C18343}"/>
    <cellStyle name="Normal 2 2 4 2 2 3 4" xfId="5972" xr:uid="{0CA6E85F-ABDA-4720-928F-A9FB2E5710B9}"/>
    <cellStyle name="Normal 2 2 4 2 2 3 4 2" xfId="28218" xr:uid="{DCAD0D91-99B5-42F9-AE6A-550A7ECCD50A}"/>
    <cellStyle name="Normal 2 2 4 2 2 3 4 2 2" xfId="54595" xr:uid="{5F2B7A18-29E3-4B8F-8D49-D5AF42C22D62}"/>
    <cellStyle name="Normal 2 2 4 2 2 3 4 3" xfId="15425" xr:uid="{A3A0CC71-8F0E-4063-BE0F-0E156808B9CF}"/>
    <cellStyle name="Normal 2 2 4 2 2 3 4 3 2" xfId="42663" xr:uid="{EA56F4C7-8458-4DB5-ACAD-6BAECB50400E}"/>
    <cellStyle name="Normal 2 2 4 2 2 3 4 4" xfId="33340" xr:uid="{20F96C5A-2724-43D5-BB05-9FF53532104E}"/>
    <cellStyle name="Normal 2 2 4 2 2 3 5" xfId="7878" xr:uid="{3A9FD407-F6CC-4A0D-86AF-C8CFEC1FE92B}"/>
    <cellStyle name="Normal 2 2 4 2 2 3 5 2" xfId="18258" xr:uid="{F55BB5D3-C52F-4A8C-9699-9C3C2E6C8DD3}"/>
    <cellStyle name="Normal 2 2 4 2 2 3 5 2 2" xfId="45496" xr:uid="{341EC54D-4A82-45EC-AB5A-7C6EAE22D96F}"/>
    <cellStyle name="Normal 2 2 4 2 2 3 5 3" xfId="35246" xr:uid="{634D5771-22A5-463F-8EF2-7CEC821F5AB4}"/>
    <cellStyle name="Normal 2 2 4 2 2 3 6" xfId="10711" xr:uid="{F95F81CC-2EE8-4E3F-901C-F613F97F8439}"/>
    <cellStyle name="Normal 2 2 4 2 2 3 6 2" xfId="21091" xr:uid="{38A7A9B4-1175-4903-8504-B7FBB25C2BBD}"/>
    <cellStyle name="Normal 2 2 4 2 2 3 6 2 2" xfId="48329" xr:uid="{F66EEB98-94C9-44BA-9A6B-DB19591F744F}"/>
    <cellStyle name="Normal 2 2 4 2 2 3 6 3" xfId="38079" xr:uid="{2EA75564-7A60-4BAD-A36D-1460471CCDF9}"/>
    <cellStyle name="Normal 2 2 4 2 2 3 7" xfId="23410" xr:uid="{015EBAB9-1133-4B89-A5B1-B46AE248D4C9}"/>
    <cellStyle name="Normal 2 2 4 2 2 3 7 2" xfId="50588" xr:uid="{2EDCABC3-7DE5-4A44-93DF-F081CA1B59E1}"/>
    <cellStyle name="Normal 2 2 4 2 2 3 8" xfId="13183" xr:uid="{52F951B2-1C06-486A-9E21-3A90FA16C3F6}"/>
    <cellStyle name="Normal 2 2 4 2 2 3 8 2" xfId="40421" xr:uid="{760E771D-A067-4E20-B3D3-2C6DBBE0AEA8}"/>
    <cellStyle name="Normal 2 2 4 2 2 3 9" xfId="30867" xr:uid="{EC3633AA-4AE1-40F6-ABEB-100D761BC0E6}"/>
    <cellStyle name="Normal 2 2 4 2 2 4" xfId="3208" xr:uid="{2037C84E-7FEC-4148-BBE2-591BBA503950}"/>
    <cellStyle name="Normal 2 2 4 2 2 4 2" xfId="4506" xr:uid="{6638367E-B5E0-499B-9897-EB94AD6E9BB3}"/>
    <cellStyle name="Normal 2 2 4 2 2 4 2 2" xfId="9259" xr:uid="{2465A359-DCE8-4F68-BE24-149AA4029E43}"/>
    <cellStyle name="Normal 2 2 4 2 2 4 2 2 2" xfId="19639" xr:uid="{308672F0-BB3C-4499-8F13-C98B245BEA3D}"/>
    <cellStyle name="Normal 2 2 4 2 2 4 2 2 2 2" xfId="46877" xr:uid="{6E002A5D-F0A7-4E97-BEF1-331EA5AF1B45}"/>
    <cellStyle name="Normal 2 2 4 2 2 4 2 2 3" xfId="36627" xr:uid="{99374E62-B374-4100-BEC3-6EE7B49CE70A}"/>
    <cellStyle name="Normal 2 2 4 2 2 4 2 3" xfId="12092" xr:uid="{C13D7BC8-A7B5-4FA6-8B64-866CC18B0445}"/>
    <cellStyle name="Normal 2 2 4 2 2 4 2 3 2" xfId="22472" xr:uid="{8843AB8C-ADF1-4A7F-BF07-6C1409B9EA98}"/>
    <cellStyle name="Normal 2 2 4 2 2 4 2 3 2 2" xfId="49710" xr:uid="{C7CFC4AC-7169-4612-A48C-6962EDFB9442}"/>
    <cellStyle name="Normal 2 2 4 2 2 4 2 3 3" xfId="39460" xr:uid="{D1875F76-58E1-4B06-BCC5-6CEECFD6D97A}"/>
    <cellStyle name="Normal 2 2 4 2 2 4 2 4" xfId="25930" xr:uid="{986BFCBC-D085-447C-94F4-D1BEB64BCCBB}"/>
    <cellStyle name="Normal 2 2 4 2 2 4 2 4 2" xfId="52826" xr:uid="{260F52A9-F53D-4756-9D89-558EB0B54FCE}"/>
    <cellStyle name="Normal 2 2 4 2 2 4 2 5" xfId="16806" xr:uid="{955996E5-7B39-4358-8674-84E071F90244}"/>
    <cellStyle name="Normal 2 2 4 2 2 4 2 5 2" xfId="44044" xr:uid="{78998C7C-BAB7-472D-8136-BBC01CDC7E09}"/>
    <cellStyle name="Normal 2 2 4 2 2 4 2 6" xfId="32248" xr:uid="{B98C5628-7F77-46D4-BD54-8A8BF424E5A5}"/>
    <cellStyle name="Normal 2 2 4 2 2 4 3" xfId="6247" xr:uid="{BF3DCC5C-A716-471D-8F4F-A681573947A1}"/>
    <cellStyle name="Normal 2 2 4 2 2 4 3 2" xfId="15816" xr:uid="{D9121EB5-025B-47D0-8FF6-F1DC31923A73}"/>
    <cellStyle name="Normal 2 2 4 2 2 4 3 2 2" xfId="43054" xr:uid="{47868C60-7440-42F8-9DB5-A43F0582AF0D}"/>
    <cellStyle name="Normal 2 2 4 2 2 4 3 3" xfId="33615" xr:uid="{57BDDD41-D876-4474-9C48-7C26EE6E9C15}"/>
    <cellStyle name="Normal 2 2 4 2 2 4 4" xfId="8269" xr:uid="{F29491BC-2436-4548-BBF5-FA67E9D92A91}"/>
    <cellStyle name="Normal 2 2 4 2 2 4 4 2" xfId="18649" xr:uid="{830FA16B-F8F7-4030-932E-2EF131FAA341}"/>
    <cellStyle name="Normal 2 2 4 2 2 4 4 2 2" xfId="45887" xr:uid="{CDCBFF98-C18F-45DE-8810-41773C6774BF}"/>
    <cellStyle name="Normal 2 2 4 2 2 4 4 3" xfId="35637" xr:uid="{EF1481F9-B863-4931-90D7-88C0931265D9}"/>
    <cellStyle name="Normal 2 2 4 2 2 4 5" xfId="11102" xr:uid="{E7ABFCDF-03BF-4762-817A-47D6A07B6B5E}"/>
    <cellStyle name="Normal 2 2 4 2 2 4 5 2" xfId="21482" xr:uid="{33920E6A-1974-4BE9-8FF3-D741612AFDC1}"/>
    <cellStyle name="Normal 2 2 4 2 2 4 5 2 2" xfId="48720" xr:uid="{35DFDCF0-0B59-4E19-9A80-184F8D256E61}"/>
    <cellStyle name="Normal 2 2 4 2 2 4 5 3" xfId="38470" xr:uid="{4481E410-12B7-403B-A719-B526817146FF}"/>
    <cellStyle name="Normal 2 2 4 2 2 4 6" xfId="22869" xr:uid="{1D988CDA-97A3-4AD4-A6C2-DC4D57D9F2C3}"/>
    <cellStyle name="Normal 2 2 4 2 2 4 6 2" xfId="50089" xr:uid="{3AD935E3-A75C-49E9-95DE-0DF99DA8431F}"/>
    <cellStyle name="Normal 2 2 4 2 2 4 7" xfId="13724" xr:uid="{8F8D51F8-79AF-4FD4-85FB-2D5BC18B759C}"/>
    <cellStyle name="Normal 2 2 4 2 2 4 7 2" xfId="40962" xr:uid="{FD6578AC-72B1-40A2-B3C4-D6933F0A49F9}"/>
    <cellStyle name="Normal 2 2 4 2 2 4 8" xfId="31258" xr:uid="{2A88DB43-FE88-433A-8B68-27218F9747A5}"/>
    <cellStyle name="Normal 2 2 4 2 2 5" xfId="3203" xr:uid="{1951C9C7-1410-4022-91D4-5B9C040887BC}"/>
    <cellStyle name="Normal 2 2 4 2 2 5 2" xfId="6242" xr:uid="{C4B72971-DE71-4382-B85B-EC0486D05FB3}"/>
    <cellStyle name="Normal 2 2 4 2 2 5 2 2" xfId="26494" xr:uid="{6DF958E6-F096-4877-8083-1D656A7B1D6E}"/>
    <cellStyle name="Normal 2 2 4 2 2 5 2 2 2" xfId="53239" xr:uid="{7A91D11A-8F32-41CF-9DEA-10241587E6E7}"/>
    <cellStyle name="Normal 2 2 4 2 2 5 2 3" xfId="15811" xr:uid="{94F7C22C-A940-4D86-A5F0-45CBB666176F}"/>
    <cellStyle name="Normal 2 2 4 2 2 5 2 3 2" xfId="43049" xr:uid="{DC5CAA83-9C83-4232-AE50-C1FDEE3A2112}"/>
    <cellStyle name="Normal 2 2 4 2 2 5 2 4" xfId="33610" xr:uid="{6D2B2365-DF7D-4603-92B1-5EDAE64ECA61}"/>
    <cellStyle name="Normal 2 2 4 2 2 5 3" xfId="8264" xr:uid="{FD34EF7A-73CF-4A3E-A0D8-8FFF8345A250}"/>
    <cellStyle name="Normal 2 2 4 2 2 5 3 2" xfId="18644" xr:uid="{F2461F87-ED33-4DFE-9E53-50358E7D80A5}"/>
    <cellStyle name="Normal 2 2 4 2 2 5 3 2 2" xfId="45882" xr:uid="{C3D93B6C-C07C-4D6F-A2AA-0BCA9954E21E}"/>
    <cellStyle name="Normal 2 2 4 2 2 5 3 3" xfId="35632" xr:uid="{94AFB669-9384-4672-8A0A-DE7D7DAEDE66}"/>
    <cellStyle name="Normal 2 2 4 2 2 5 4" xfId="11097" xr:uid="{C4C3EF0B-CBD2-447C-827E-177E60AF084C}"/>
    <cellStyle name="Normal 2 2 4 2 2 5 4 2" xfId="21477" xr:uid="{C8D34934-3169-41D8-87BD-F58448858A73}"/>
    <cellStyle name="Normal 2 2 4 2 2 5 4 2 2" xfId="48715" xr:uid="{8C9EA32C-6399-41F5-8132-825EC6FFEA84}"/>
    <cellStyle name="Normal 2 2 4 2 2 5 4 3" xfId="38465" xr:uid="{DF8858EF-7345-435E-B8D0-BF99D897D7F9}"/>
    <cellStyle name="Normal 2 2 4 2 2 5 5" xfId="23484" xr:uid="{BF7C2151-05BF-4799-9903-D24FDBC9FDA7}"/>
    <cellStyle name="Normal 2 2 4 2 2 5 5 2" xfId="50656" xr:uid="{1AF74527-0638-44A0-86EC-A12E770015D0}"/>
    <cellStyle name="Normal 2 2 4 2 2 5 6" xfId="13719" xr:uid="{2C07898E-BAD4-4938-AD8E-EEEC21DB2C32}"/>
    <cellStyle name="Normal 2 2 4 2 2 5 6 2" xfId="40957" xr:uid="{FD0DAC2E-1FB7-4EA8-A435-43641FE3AA03}"/>
    <cellStyle name="Normal 2 2 4 2 2 5 7" xfId="31253" xr:uid="{E272CEA7-07DD-4C14-9DA5-29A184CA82FA}"/>
    <cellStyle name="Normal 2 2 4 2 2 6" xfId="2608" xr:uid="{BDF9956E-2DD1-4965-B84F-F7B0E9B634A7}"/>
    <cellStyle name="Normal 2 2 4 2 2 6 2" xfId="5859" xr:uid="{8822BF6D-475F-471E-9A97-933FC6C15D71}"/>
    <cellStyle name="Normal 2 2 4 2 2 6 2 2" xfId="27780" xr:uid="{AB11A55B-5E4C-481A-9EDF-F8C88C5F6E53}"/>
    <cellStyle name="Normal 2 2 4 2 2 6 2 2 2" xfId="54247" xr:uid="{65389E46-2FCF-4914-B249-4AB97369C250}"/>
    <cellStyle name="Normal 2 2 4 2 2 6 2 3" xfId="15261" xr:uid="{26B4D2F9-5DE9-4257-BF2E-E2E83150D92C}"/>
    <cellStyle name="Normal 2 2 4 2 2 6 2 3 2" xfId="42499" xr:uid="{3C97FB2B-EBE8-4EBF-AF02-9D32DCEC2967}"/>
    <cellStyle name="Normal 2 2 4 2 2 6 2 4" xfId="33227" xr:uid="{06D7DA16-CB1D-4123-BBCE-5683C4E28634}"/>
    <cellStyle name="Normal 2 2 4 2 2 6 3" xfId="7714" xr:uid="{FF7A6A0F-4007-43FB-8887-842290540636}"/>
    <cellStyle name="Normal 2 2 4 2 2 6 3 2" xfId="18094" xr:uid="{883194CD-6443-4549-88DA-531C2DCE3A3C}"/>
    <cellStyle name="Normal 2 2 4 2 2 6 3 2 2" xfId="45332" xr:uid="{8E024313-24C5-4B65-B86F-24EB15119B80}"/>
    <cellStyle name="Normal 2 2 4 2 2 6 3 3" xfId="35082" xr:uid="{53B90E82-910D-4DF8-9BFC-EE84930299A1}"/>
    <cellStyle name="Normal 2 2 4 2 2 6 4" xfId="10547" xr:uid="{F7D0B1C3-0B3E-4E7D-9FD7-9CC675E61C2A}"/>
    <cellStyle name="Normal 2 2 4 2 2 6 4 2" xfId="20927" xr:uid="{AC6B0CE6-FD9A-450A-8F48-39B779AFC5BF}"/>
    <cellStyle name="Normal 2 2 4 2 2 6 4 2 2" xfId="48165" xr:uid="{5D67DD37-6400-4A8A-A8A4-D521C2B1DDB1}"/>
    <cellStyle name="Normal 2 2 4 2 2 6 4 3" xfId="37915" xr:uid="{1E7150B9-FC2B-4484-A6E5-F6164C760084}"/>
    <cellStyle name="Normal 2 2 4 2 2 6 5" xfId="25613" xr:uid="{BB34E0D6-3B3C-458E-B982-8F5672ECC2E4}"/>
    <cellStyle name="Normal 2 2 4 2 2 6 5 2" xfId="52602" xr:uid="{50CCC642-65A8-441C-9764-10218D4EEEA4}"/>
    <cellStyle name="Normal 2 2 4 2 2 6 6" xfId="12977" xr:uid="{7D5E2E2D-AF3E-4D60-8AC7-6884E8E44E1C}"/>
    <cellStyle name="Normal 2 2 4 2 2 6 6 2" xfId="40215" xr:uid="{12988EF6-402D-42E0-A0D9-06608B95F254}"/>
    <cellStyle name="Normal 2 2 4 2 2 6 7" xfId="30703" xr:uid="{4685A867-1C2E-4ADA-86E1-40FED04E9921}"/>
    <cellStyle name="Normal 2 2 4 2 2 7" xfId="2302" xr:uid="{D49506A7-1717-47FE-AED4-98DAD2C3438D}"/>
    <cellStyle name="Normal 2 2 4 2 2 7 2" xfId="7410" xr:uid="{EEA9CB1C-E816-4560-8B1F-2DEDC8F1427B}"/>
    <cellStyle name="Normal 2 2 4 2 2 7 2 2" xfId="17790" xr:uid="{983443EC-986B-41A3-93E5-54259FB21020}"/>
    <cellStyle name="Normal 2 2 4 2 2 7 2 2 2" xfId="45028" xr:uid="{113CC0AB-D86F-47AA-8008-E088AB044C05}"/>
    <cellStyle name="Normal 2 2 4 2 2 7 2 3" xfId="34778" xr:uid="{14B1CE6C-FC13-4BA5-8C27-AE4B43E65511}"/>
    <cellStyle name="Normal 2 2 4 2 2 7 3" xfId="10243" xr:uid="{E778E9E9-F9DF-4DE8-B159-5B1BA809A97D}"/>
    <cellStyle name="Normal 2 2 4 2 2 7 3 2" xfId="20623" xr:uid="{FFBB6A9A-CA86-43CB-9943-465FA0788C76}"/>
    <cellStyle name="Normal 2 2 4 2 2 7 3 2 2" xfId="47861" xr:uid="{775EDC27-C499-4A6E-A9E0-FBD5D6B8BC09}"/>
    <cellStyle name="Normal 2 2 4 2 2 7 3 3" xfId="37611" xr:uid="{1090FED1-B00C-402A-B356-A69FB6AEE9B1}"/>
    <cellStyle name="Normal 2 2 4 2 2 7 4" xfId="22994" xr:uid="{71CDFC6C-63BD-41FF-8FA7-A4BC094CF331}"/>
    <cellStyle name="Normal 2 2 4 2 2 7 4 2" xfId="50203" xr:uid="{9A760997-2AB7-43AD-A232-6F61BC35DE99}"/>
    <cellStyle name="Normal 2 2 4 2 2 7 5" xfId="14957" xr:uid="{47662627-A51C-44A3-BBFE-0D68DE39C39F}"/>
    <cellStyle name="Normal 2 2 4 2 2 7 5 2" xfId="42195" xr:uid="{CAB9302C-06FD-4AF7-AC1E-587C2C3F1F89}"/>
    <cellStyle name="Normal 2 2 4 2 2 7 6" xfId="30399" xr:uid="{36672111-F9B9-43F7-B524-44E38295636A}"/>
    <cellStyle name="Normal 2 2 4 2 2 8" xfId="3853" xr:uid="{82411B1A-822F-4EC2-9CAA-98EB2FE02E65}"/>
    <cellStyle name="Normal 2 2 4 2 2 8 2" xfId="8670" xr:uid="{EF70BE76-A216-4DF6-A3BB-26D9FE44CFEF}"/>
    <cellStyle name="Normal 2 2 4 2 2 8 2 2" xfId="19050" xr:uid="{007F328A-920D-44B6-BCBB-C88118CF83CA}"/>
    <cellStyle name="Normal 2 2 4 2 2 8 2 2 2" xfId="46288" xr:uid="{41FDCF26-1DF4-4A69-B938-ABE418E2078D}"/>
    <cellStyle name="Normal 2 2 4 2 2 8 2 3" xfId="36038" xr:uid="{9796CE49-EB55-4241-BFDE-5807DEBF0EC8}"/>
    <cellStyle name="Normal 2 2 4 2 2 8 3" xfId="11503" xr:uid="{745866D9-69FF-49CE-A2D3-431846676BA2}"/>
    <cellStyle name="Normal 2 2 4 2 2 8 3 2" xfId="21883" xr:uid="{553A5F70-3DCA-4937-8846-286DDD64C8B6}"/>
    <cellStyle name="Normal 2 2 4 2 2 8 3 2 2" xfId="49121" xr:uid="{060CED82-A8E3-4FCF-B568-3CC2ACE71D2E}"/>
    <cellStyle name="Normal 2 2 4 2 2 8 3 3" xfId="38871" xr:uid="{DFB30A4F-C779-4D8E-978D-B1954F807B16}"/>
    <cellStyle name="Normal 2 2 4 2 2 8 4" xfId="16217" xr:uid="{F797AC86-71E8-44D5-9970-EEC16147C78A}"/>
    <cellStyle name="Normal 2 2 4 2 2 8 4 2" xfId="43455" xr:uid="{D39E7572-4160-4BCC-9DD1-B0BCA20FEAAD}"/>
    <cellStyle name="Normal 2 2 4 2 2 8 5" xfId="31659" xr:uid="{631696D8-8EA2-40A4-812E-7E9B1D1F05A7}"/>
    <cellStyle name="Normal 2 2 4 2 2 9" xfId="5113" xr:uid="{720BBEEB-47C7-4BC3-85AE-EFB9AE558DC7}"/>
    <cellStyle name="Normal 2 2 4 2 2 9 2" xfId="14410" xr:uid="{4169DB5E-3EAB-4AA5-BA30-D09A850A4178}"/>
    <cellStyle name="Normal 2 2 4 2 2 9 2 2" xfId="41648" xr:uid="{1632A54A-4E3A-4F96-9806-FA83EF983F5C}"/>
    <cellStyle name="Normal 2 2 4 2 2 9 3" xfId="32676" xr:uid="{86C71D75-2A26-4533-B9D5-96C3FB83BBA5}"/>
    <cellStyle name="Normal 2 2 4 2 3" xfId="781" xr:uid="{22C4B400-2B3E-46FB-81DB-EB7F8E940A33}"/>
    <cellStyle name="Normal 2 2 4 2 3 10" xfId="9698" xr:uid="{EE67F72C-4132-4B00-9511-C78DF93F459D}"/>
    <cellStyle name="Normal 2 2 4 2 3 10 2" xfId="20078" xr:uid="{7858867B-EF75-4720-B805-73630960FD6A}"/>
    <cellStyle name="Normal 2 2 4 2 3 10 2 2" xfId="47316" xr:uid="{0279956F-87E9-4898-9514-821D33058727}"/>
    <cellStyle name="Normal 2 2 4 2 3 10 3" xfId="37066" xr:uid="{50D6255E-8EB6-46FC-A5A5-EF62BEF23E6D}"/>
    <cellStyle name="Normal 2 2 4 2 3 11" xfId="23074" xr:uid="{CD640A16-5B35-418B-BEEE-0773F76C9672}"/>
    <cellStyle name="Normal 2 2 4 2 3 11 2" xfId="50279" xr:uid="{D158E16F-E57F-4B56-83FA-7BF4D84D5647}"/>
    <cellStyle name="Normal 2 2 4 2 3 12" xfId="12588" xr:uid="{18D55A84-D7B1-4055-BB28-EF981A7EE3A1}"/>
    <cellStyle name="Normal 2 2 4 2 3 12 2" xfId="39826" xr:uid="{40C3D26A-DD6B-4884-B784-53AD3F224BB5}"/>
    <cellStyle name="Normal 2 2 4 2 3 13" xfId="29854" xr:uid="{7F101931-C96F-4EE7-8977-13AB383AB509}"/>
    <cellStyle name="Normal 2 2 4 2 3 2" xfId="2775" xr:uid="{9C66F677-04B0-442D-8959-8A0766BFD4C2}"/>
    <cellStyle name="Normal 2 2 4 2 3 2 2" xfId="3210" xr:uid="{97E41B7A-4D2D-4EDC-B3B4-79D465EEAC68}"/>
    <cellStyle name="Normal 2 2 4 2 3 2 2 2" xfId="6249" xr:uid="{2C7EDBD8-1158-4AF0-AA52-E32C22BDA1DE}"/>
    <cellStyle name="Normal 2 2 4 2 3 2 2 2 2" xfId="27888" xr:uid="{398B5BA9-CAAD-430D-BC75-3C332FF84B47}"/>
    <cellStyle name="Normal 2 2 4 2 3 2 2 2 2 2" xfId="54337" xr:uid="{4D9119FA-A584-44CC-8D49-CC52369C721B}"/>
    <cellStyle name="Normal 2 2 4 2 3 2 2 2 3" xfId="15818" xr:uid="{525C52E0-2326-4B47-A6E3-69FB6C44276C}"/>
    <cellStyle name="Normal 2 2 4 2 3 2 2 2 3 2" xfId="43056" xr:uid="{4E6655B3-B0EB-409D-888B-555FB5631A47}"/>
    <cellStyle name="Normal 2 2 4 2 3 2 2 2 4" xfId="33617" xr:uid="{2F89A35A-9283-4D9A-AD3A-9B6B4B3EF36D}"/>
    <cellStyle name="Normal 2 2 4 2 3 2 2 3" xfId="8271" xr:uid="{418BCA5C-67E3-4C1D-B264-ECF742963D13}"/>
    <cellStyle name="Normal 2 2 4 2 3 2 2 3 2" xfId="18651" xr:uid="{B9F6E9BC-7C57-4546-A9C4-9026BC243D25}"/>
    <cellStyle name="Normal 2 2 4 2 3 2 2 3 2 2" xfId="45889" xr:uid="{961C91D8-4D11-47FE-AF7C-13679625BC78}"/>
    <cellStyle name="Normal 2 2 4 2 3 2 2 3 3" xfId="35639" xr:uid="{0716EB08-E9FD-4EFE-AA5D-2A28A82A9E45}"/>
    <cellStyle name="Normal 2 2 4 2 3 2 2 4" xfId="11104" xr:uid="{BAC09B5C-A0DA-4120-8C91-BDAE61B065BB}"/>
    <cellStyle name="Normal 2 2 4 2 3 2 2 4 2" xfId="21484" xr:uid="{2E165766-3FE1-44A8-B4E7-83045F57552C}"/>
    <cellStyle name="Normal 2 2 4 2 3 2 2 4 2 2" xfId="48722" xr:uid="{9345E908-ECC6-4E35-9B38-65D8A2B11593}"/>
    <cellStyle name="Normal 2 2 4 2 3 2 2 4 3" xfId="38472" xr:uid="{F3B7B277-FC05-4CA8-B4AB-542DA4DFC8D4}"/>
    <cellStyle name="Normal 2 2 4 2 3 2 2 5" xfId="23799" xr:uid="{A598C4C9-82A4-4E2B-8410-7367238A384A}"/>
    <cellStyle name="Normal 2 2 4 2 3 2 2 5 2" xfId="50939" xr:uid="{B70D2DF6-57BB-4168-96A4-24037AB1349E}"/>
    <cellStyle name="Normal 2 2 4 2 3 2 2 6" xfId="13726" xr:uid="{D41CD657-18E5-4CBE-B696-BA78B5C6DB1A}"/>
    <cellStyle name="Normal 2 2 4 2 3 2 2 6 2" xfId="40964" xr:uid="{07DA2C2B-9565-4385-BED2-285405A87975}"/>
    <cellStyle name="Normal 2 2 4 2 3 2 2 7" xfId="31260" xr:uid="{4C345ED0-A4FD-40DF-A67A-BB30C913304A}"/>
    <cellStyle name="Normal 2 2 4 2 3 2 3" xfId="4342" xr:uid="{98593EEE-9D62-4BF2-B28A-1E7104BCDC3F}"/>
    <cellStyle name="Normal 2 2 4 2 3 2 3 2" xfId="9095" xr:uid="{BDF9D7F2-B458-4AF1-8518-6356F746F92D}"/>
    <cellStyle name="Normal 2 2 4 2 3 2 3 2 2" xfId="29138" xr:uid="{337E0E03-94E7-4FBD-8120-A292C276C8F2}"/>
    <cellStyle name="Normal 2 2 4 2 3 2 3 2 2 2" xfId="55395" xr:uid="{F753C690-3B06-46BE-BF0E-A1A417E7D382}"/>
    <cellStyle name="Normal 2 2 4 2 3 2 3 2 3" xfId="19475" xr:uid="{73DE8527-09FC-456F-9C08-69A1FD7CCC41}"/>
    <cellStyle name="Normal 2 2 4 2 3 2 3 2 3 2" xfId="46713" xr:uid="{9DB61D8F-2C75-43A1-88CE-601B8701BF27}"/>
    <cellStyle name="Normal 2 2 4 2 3 2 3 2 4" xfId="36463" xr:uid="{650A5D68-F5D5-49C2-BA12-9BB44E420AA3}"/>
    <cellStyle name="Normal 2 2 4 2 3 2 3 3" xfId="11928" xr:uid="{ECAF5DC3-B0B9-4F50-A404-8E7B7E787CBA}"/>
    <cellStyle name="Normal 2 2 4 2 3 2 3 3 2" xfId="22308" xr:uid="{F198C848-0DCB-4A21-B876-A45CF86F30D1}"/>
    <cellStyle name="Normal 2 2 4 2 3 2 3 3 2 2" xfId="49546" xr:uid="{013DA0C3-B21E-4028-9A39-48B51E567A78}"/>
    <cellStyle name="Normal 2 2 4 2 3 2 3 3 3" xfId="39296" xr:uid="{53954A90-118A-4BB9-8D88-4E89B3D5276A}"/>
    <cellStyle name="Normal 2 2 4 2 3 2 3 4" xfId="24606" xr:uid="{3B689512-7D71-4FD0-80A0-D974B0EFC7AF}"/>
    <cellStyle name="Normal 2 2 4 2 3 2 3 4 2" xfId="51673" xr:uid="{45139527-50EE-4495-9A0B-2AE82EB2C396}"/>
    <cellStyle name="Normal 2 2 4 2 3 2 3 5" xfId="16642" xr:uid="{0D586A02-64DB-434F-AA0A-F9B18D4E0F7F}"/>
    <cellStyle name="Normal 2 2 4 2 3 2 3 5 2" xfId="43880" xr:uid="{483EB8A4-4DA2-41F2-ABC6-DDF3B81F2EE0}"/>
    <cellStyle name="Normal 2 2 4 2 3 2 3 6" xfId="32084" xr:uid="{F6193579-91A8-45DA-B5F4-8043CA001F68}"/>
    <cellStyle name="Normal 2 2 4 2 3 2 4" xfId="5974" xr:uid="{0DE2DCE1-FBBE-469C-ADA5-EA4D637536FD}"/>
    <cellStyle name="Normal 2 2 4 2 3 2 4 2" xfId="28169" xr:uid="{606F81FC-B5AE-4049-A18A-DDAE81072A4B}"/>
    <cellStyle name="Normal 2 2 4 2 3 2 4 2 2" xfId="54554" xr:uid="{2A09DD58-36A0-481C-8678-112EEDD60798}"/>
    <cellStyle name="Normal 2 2 4 2 3 2 4 3" xfId="15427" xr:uid="{A5B8A1A5-CAE7-4C0A-A3C2-9B8BDA942D95}"/>
    <cellStyle name="Normal 2 2 4 2 3 2 4 3 2" xfId="42665" xr:uid="{AD4C608E-51CC-4DC2-AA10-CC400B88CDE4}"/>
    <cellStyle name="Normal 2 2 4 2 3 2 4 4" xfId="33342" xr:uid="{0EA13EFB-56E1-485A-AA28-54F2C4D57C47}"/>
    <cellStyle name="Normal 2 2 4 2 3 2 5" xfId="7880" xr:uid="{B41CAB95-F715-4956-9CA0-BA50F36712CC}"/>
    <cellStyle name="Normal 2 2 4 2 3 2 5 2" xfId="18260" xr:uid="{6D176326-5CBC-426B-B4BB-011F338A42D7}"/>
    <cellStyle name="Normal 2 2 4 2 3 2 5 2 2" xfId="45498" xr:uid="{000981EC-574E-4322-BB31-F82005EFEFFA}"/>
    <cellStyle name="Normal 2 2 4 2 3 2 5 3" xfId="35248" xr:uid="{519DE3ED-1DA2-4986-B33B-85737E455759}"/>
    <cellStyle name="Normal 2 2 4 2 3 2 6" xfId="10713" xr:uid="{87F3C4D5-6851-4E14-84AF-53DC12B6C6D4}"/>
    <cellStyle name="Normal 2 2 4 2 3 2 6 2" xfId="21093" xr:uid="{C719BF40-E142-4C8A-9CC8-8EE59D1FEFE1}"/>
    <cellStyle name="Normal 2 2 4 2 3 2 6 2 2" xfId="48331" xr:uid="{BB21AB6A-0E39-42DE-866C-3202E1E2EF30}"/>
    <cellStyle name="Normal 2 2 4 2 3 2 6 3" xfId="38081" xr:uid="{675FB8FF-6932-4494-9ADC-CFFE04B6ABC3}"/>
    <cellStyle name="Normal 2 2 4 2 3 2 7" xfId="23170" xr:uid="{7F98F111-1B1D-44B4-90FE-CD8B3FA51C40}"/>
    <cellStyle name="Normal 2 2 4 2 3 2 7 2" xfId="50362" xr:uid="{8FCD1F4E-ABF1-4632-ACE4-D10CC82E4FFE}"/>
    <cellStyle name="Normal 2 2 4 2 3 2 8" xfId="13185" xr:uid="{F9EF329B-0B35-4642-8C7B-9B4548DC0D64}"/>
    <cellStyle name="Normal 2 2 4 2 3 2 8 2" xfId="40423" xr:uid="{C9AA19CA-CAE0-4222-956A-2539A954F7B2}"/>
    <cellStyle name="Normal 2 2 4 2 3 2 9" xfId="30869" xr:uid="{210E732E-E4E2-4009-9885-69D6D34798ED}"/>
    <cellStyle name="Normal 2 2 4 2 3 3" xfId="3211" xr:uid="{E6C5647E-4932-495E-9271-52DD5B172756}"/>
    <cellStyle name="Normal 2 2 4 2 3 3 2" xfId="4507" xr:uid="{D1F5F7D4-8955-4D86-B964-46F6123B722E}"/>
    <cellStyle name="Normal 2 2 4 2 3 3 2 2" xfId="9260" xr:uid="{142C2154-4D11-4E7D-B7E8-741A9CE17D90}"/>
    <cellStyle name="Normal 2 2 4 2 3 3 2 2 2" xfId="29251" xr:uid="{1770B7DF-6AB3-47E6-A15F-43624A44F2C3}"/>
    <cellStyle name="Normal 2 2 4 2 3 3 2 2 2 2" xfId="55508" xr:uid="{6B06DDCD-8D0E-463C-8001-98A262202877}"/>
    <cellStyle name="Normal 2 2 4 2 3 3 2 2 3" xfId="19640" xr:uid="{D8D20AD2-D71E-4CB9-B971-83F7B81E60E5}"/>
    <cellStyle name="Normal 2 2 4 2 3 3 2 2 3 2" xfId="46878" xr:uid="{329BCDFE-4D13-4161-BEA3-D35DA9FA16F1}"/>
    <cellStyle name="Normal 2 2 4 2 3 3 2 2 4" xfId="36628" xr:uid="{855060AF-6DA7-436C-9BE1-024684666E2D}"/>
    <cellStyle name="Normal 2 2 4 2 3 3 2 3" xfId="12093" xr:uid="{395BBC78-E613-4521-AC48-DDCE9932D534}"/>
    <cellStyle name="Normal 2 2 4 2 3 3 2 3 2" xfId="22473" xr:uid="{CC045305-514D-4E74-87DF-4A2A416AE844}"/>
    <cellStyle name="Normal 2 2 4 2 3 3 2 3 2 2" xfId="49711" xr:uid="{76997A8D-0F37-48B0-A9EE-93FCB26A2F52}"/>
    <cellStyle name="Normal 2 2 4 2 3 3 2 3 3" xfId="39461" xr:uid="{0EAB4B38-2C4F-4ADC-A20D-00DA078858E5}"/>
    <cellStyle name="Normal 2 2 4 2 3 3 2 4" xfId="23228" xr:uid="{B2B5FBC7-C73C-4136-993F-F150ED8B1D45}"/>
    <cellStyle name="Normal 2 2 4 2 3 3 2 4 2" xfId="50418" xr:uid="{FF90596B-600F-407C-87CA-63E94F3E4346}"/>
    <cellStyle name="Normal 2 2 4 2 3 3 2 5" xfId="16807" xr:uid="{FA12BA1C-F0D2-4ABD-83C0-9E5EB33D0362}"/>
    <cellStyle name="Normal 2 2 4 2 3 3 2 5 2" xfId="44045" xr:uid="{70E8801F-2D33-4865-9E8A-DFF66772DB7E}"/>
    <cellStyle name="Normal 2 2 4 2 3 3 2 6" xfId="32249" xr:uid="{50432849-A101-401F-B233-A8B3C80CDDE5}"/>
    <cellStyle name="Normal 2 2 4 2 3 3 3" xfId="6250" xr:uid="{89437AE6-8899-426D-B476-B0F1E6AADB37}"/>
    <cellStyle name="Normal 2 2 4 2 3 3 3 2" xfId="27914" xr:uid="{9FA9B5D4-80D5-490A-89B9-DC536A3B7185}"/>
    <cellStyle name="Normal 2 2 4 2 3 3 3 2 2" xfId="54353" xr:uid="{91DA7562-707F-46CF-9DE4-11BC5C3211FD}"/>
    <cellStyle name="Normal 2 2 4 2 3 3 3 3" xfId="15819" xr:uid="{6C422DF9-0029-4B03-92BD-94CCBF55BEAC}"/>
    <cellStyle name="Normal 2 2 4 2 3 3 3 3 2" xfId="43057" xr:uid="{9C88DE11-C635-430B-A5AD-8D8978501B4F}"/>
    <cellStyle name="Normal 2 2 4 2 3 3 3 4" xfId="33618" xr:uid="{7EE8F65C-66C5-4EE6-8899-99530091275F}"/>
    <cellStyle name="Normal 2 2 4 2 3 3 4" xfId="8272" xr:uid="{5D54F221-62C3-4D52-BFD1-C410337C33E9}"/>
    <cellStyle name="Normal 2 2 4 2 3 3 4 2" xfId="18652" xr:uid="{24FBC41F-2910-4BE3-8662-8C44AF6826B0}"/>
    <cellStyle name="Normal 2 2 4 2 3 3 4 2 2" xfId="45890" xr:uid="{4FA8FE14-0DE5-4A83-9BA8-A42005F71F66}"/>
    <cellStyle name="Normal 2 2 4 2 3 3 4 3" xfId="35640" xr:uid="{64512E2B-C1E6-4F73-A4DA-9A5271E299EE}"/>
    <cellStyle name="Normal 2 2 4 2 3 3 5" xfId="11105" xr:uid="{B97D584E-C0EE-4F79-B97B-47A4F1C01B64}"/>
    <cellStyle name="Normal 2 2 4 2 3 3 5 2" xfId="21485" xr:uid="{6D618715-8879-4C2F-AE9F-F3650CF45DED}"/>
    <cellStyle name="Normal 2 2 4 2 3 3 5 2 2" xfId="48723" xr:uid="{AB483337-6355-4203-9312-53039161ED06}"/>
    <cellStyle name="Normal 2 2 4 2 3 3 5 3" xfId="38473" xr:uid="{23278D2A-B64B-40F0-A3B5-23D2264E9947}"/>
    <cellStyle name="Normal 2 2 4 2 3 3 6" xfId="25585" xr:uid="{0F341E7F-0243-4853-BF7E-B14611C28A37}"/>
    <cellStyle name="Normal 2 2 4 2 3 3 6 2" xfId="52574" xr:uid="{FA12525C-6800-426C-88DE-977D15B35C7E}"/>
    <cellStyle name="Normal 2 2 4 2 3 3 7" xfId="13727" xr:uid="{D964C89A-74BC-408F-8442-4100A8C11CD1}"/>
    <cellStyle name="Normal 2 2 4 2 3 3 7 2" xfId="40965" xr:uid="{E49EC26D-DA43-41F8-B46F-514AE4074B34}"/>
    <cellStyle name="Normal 2 2 4 2 3 3 8" xfId="31261" xr:uid="{5982C02A-A6D3-4BEE-AF09-DE251BD0D47F}"/>
    <cellStyle name="Normal 2 2 4 2 3 4" xfId="3209" xr:uid="{2BAFBAC6-0745-49CE-8666-AE68BA80A9A1}"/>
    <cellStyle name="Normal 2 2 4 2 3 4 2" xfId="6248" xr:uid="{807C7D56-4F9A-4351-9722-15B4C2FD251D}"/>
    <cellStyle name="Normal 2 2 4 2 3 4 2 2" xfId="28057" xr:uid="{0836AF91-3CA7-458E-B5FE-33753897C22A}"/>
    <cellStyle name="Normal 2 2 4 2 3 4 2 2 2" xfId="54468" xr:uid="{17C6DFF1-0EAF-4CBD-B232-7B700C76C8F8}"/>
    <cellStyle name="Normal 2 2 4 2 3 4 2 3" xfId="15817" xr:uid="{32FA078C-2ECA-444C-AB42-97EB60375FFB}"/>
    <cellStyle name="Normal 2 2 4 2 3 4 2 3 2" xfId="43055" xr:uid="{6C48839B-C747-4BF6-9752-2552F94C061D}"/>
    <cellStyle name="Normal 2 2 4 2 3 4 2 4" xfId="33616" xr:uid="{994EAAF8-5FBC-4A64-8936-557B7DBB34B3}"/>
    <cellStyle name="Normal 2 2 4 2 3 4 3" xfId="8270" xr:uid="{4B569594-58B9-40C2-8762-FA486A45C84F}"/>
    <cellStyle name="Normal 2 2 4 2 3 4 3 2" xfId="18650" xr:uid="{626F8E09-DEE7-4BDB-9ED1-FA221E1D1D63}"/>
    <cellStyle name="Normal 2 2 4 2 3 4 3 2 2" xfId="45888" xr:uid="{C8CA2224-3B4B-4D42-BD73-B4DD34BFDED8}"/>
    <cellStyle name="Normal 2 2 4 2 3 4 3 3" xfId="35638" xr:uid="{3501768B-BB87-40AC-B983-CE770D77ECC2}"/>
    <cellStyle name="Normal 2 2 4 2 3 4 4" xfId="11103" xr:uid="{AE510110-58D6-4EE3-B995-317854E33F82}"/>
    <cellStyle name="Normal 2 2 4 2 3 4 4 2" xfId="21483" xr:uid="{51039C6B-41E3-4937-9C28-DF1F8621E8AF}"/>
    <cellStyle name="Normal 2 2 4 2 3 4 4 2 2" xfId="48721" xr:uid="{3684EFC3-630A-46E6-B783-64A4204C04D2}"/>
    <cellStyle name="Normal 2 2 4 2 3 4 4 3" xfId="38471" xr:uid="{3228F090-09A4-4E0E-8632-491A0DA0A73A}"/>
    <cellStyle name="Normal 2 2 4 2 3 4 5" xfId="25388" xr:uid="{238CA268-36A7-476C-A651-B23DC1D42597}"/>
    <cellStyle name="Normal 2 2 4 2 3 4 5 2" xfId="52388" xr:uid="{F51A5020-AA7B-4687-B339-AF2BF46B14B6}"/>
    <cellStyle name="Normal 2 2 4 2 3 4 6" xfId="13725" xr:uid="{4B854127-637B-47B1-8651-EB30EE086990}"/>
    <cellStyle name="Normal 2 2 4 2 3 4 6 2" xfId="40963" xr:uid="{09B36058-89A5-478D-BC03-AEBFBA76C2EF}"/>
    <cellStyle name="Normal 2 2 4 2 3 4 7" xfId="31259" xr:uid="{BB2552ED-68CB-4220-B96F-38D3F66E457A}"/>
    <cellStyle name="Normal 2 2 4 2 3 5" xfId="2651" xr:uid="{4DD1D9A0-11A0-40CA-ADF9-6E7D500D3938}"/>
    <cellStyle name="Normal 2 2 4 2 3 5 2" xfId="5897" xr:uid="{DAC5FF00-F40A-415B-9EF4-5299D0506067}"/>
    <cellStyle name="Normal 2 2 4 2 3 5 2 2" xfId="26638" xr:uid="{5AC57FF5-D163-4EA2-B204-74061A7945BC}"/>
    <cellStyle name="Normal 2 2 4 2 3 5 2 2 2" xfId="53348" xr:uid="{50A2671D-605C-4B66-8441-F0FBBB7BC362}"/>
    <cellStyle name="Normal 2 2 4 2 3 5 2 3" xfId="15304" xr:uid="{64483019-C774-4F90-9E55-3D2134C2164C}"/>
    <cellStyle name="Normal 2 2 4 2 3 5 2 3 2" xfId="42542" xr:uid="{E8AFA6C0-2CD1-4A1F-8965-C1C8505E3C7D}"/>
    <cellStyle name="Normal 2 2 4 2 3 5 2 4" xfId="33265" xr:uid="{4BF688C5-FCA2-4019-AE74-B14BF6D2FCBB}"/>
    <cellStyle name="Normal 2 2 4 2 3 5 3" xfId="7757" xr:uid="{6A6BE843-59FD-4660-BD4E-3A487F52DE4E}"/>
    <cellStyle name="Normal 2 2 4 2 3 5 3 2" xfId="18137" xr:uid="{4E9630C9-519E-40F4-8222-CB383D8253C0}"/>
    <cellStyle name="Normal 2 2 4 2 3 5 3 2 2" xfId="45375" xr:uid="{A34F65C2-D269-4F82-9E53-78FAC659BE9F}"/>
    <cellStyle name="Normal 2 2 4 2 3 5 3 3" xfId="35125" xr:uid="{84D35279-6AEC-4F99-B3AA-C82F2319610B}"/>
    <cellStyle name="Normal 2 2 4 2 3 5 4" xfId="10590" xr:uid="{00C634FC-87ED-4B87-8052-A4CEFA10F88E}"/>
    <cellStyle name="Normal 2 2 4 2 3 5 4 2" xfId="20970" xr:uid="{FA173B9E-A375-41CA-B8F2-D17C57F98214}"/>
    <cellStyle name="Normal 2 2 4 2 3 5 4 2 2" xfId="48208" xr:uid="{0E7685BB-CAF4-476F-B162-AD0AF02F0343}"/>
    <cellStyle name="Normal 2 2 4 2 3 5 4 3" xfId="37958" xr:uid="{CF530521-03BB-4124-A110-83F3C4D87D19}"/>
    <cellStyle name="Normal 2 2 4 2 3 5 5" xfId="23420" xr:uid="{F92C76FD-F061-4BFC-BD5E-6734C4658690}"/>
    <cellStyle name="Normal 2 2 4 2 3 5 5 2" xfId="50597" xr:uid="{DB5860EB-8947-4C4C-8D02-C0B0C80A423E}"/>
    <cellStyle name="Normal 2 2 4 2 3 5 6" xfId="13020" xr:uid="{82CA40ED-08D5-4F01-AFCA-80816605B284}"/>
    <cellStyle name="Normal 2 2 4 2 3 5 6 2" xfId="40258" xr:uid="{81BD5AB2-11F0-4506-A993-537971145CCB}"/>
    <cellStyle name="Normal 2 2 4 2 3 5 7" xfId="30746" xr:uid="{E71056FB-2225-43C2-80F7-153E6C5BB903}"/>
    <cellStyle name="Normal 2 2 4 2 3 6" xfId="2373" xr:uid="{248D635D-F261-46BD-B9C8-71CDE7F709A2}"/>
    <cellStyle name="Normal 2 2 4 2 3 6 2" xfId="7481" xr:uid="{EDF38FCF-CB6E-44A3-989A-5550B7EEDFBF}"/>
    <cellStyle name="Normal 2 2 4 2 3 6 2 2" xfId="17861" xr:uid="{D7198054-4C2C-4351-8E85-5365061D6D92}"/>
    <cellStyle name="Normal 2 2 4 2 3 6 2 2 2" xfId="45099" xr:uid="{EE35DB2A-BC33-4BAC-B7CE-A494A58B7B36}"/>
    <cellStyle name="Normal 2 2 4 2 3 6 2 3" xfId="34849" xr:uid="{B0F83DE2-C23B-45C8-A2D0-914539B88A38}"/>
    <cellStyle name="Normal 2 2 4 2 3 6 3" xfId="10314" xr:uid="{8E37CF12-458F-4F5D-967D-B278720B5D3A}"/>
    <cellStyle name="Normal 2 2 4 2 3 6 3 2" xfId="20694" xr:uid="{059AD4C7-33B4-47C4-B704-AA705879A814}"/>
    <cellStyle name="Normal 2 2 4 2 3 6 3 2 2" xfId="47932" xr:uid="{B08903F8-6E50-4C66-B5EF-F209B08509C4}"/>
    <cellStyle name="Normal 2 2 4 2 3 6 3 3" xfId="37682" xr:uid="{E3C8E7C4-D159-439D-9521-6FA558427A77}"/>
    <cellStyle name="Normal 2 2 4 2 3 6 4" xfId="23697" xr:uid="{8CCEE91A-AB48-437B-8A0D-44270F1BA4C3}"/>
    <cellStyle name="Normal 2 2 4 2 3 6 4 2" xfId="50856" xr:uid="{1670DD2A-4979-4562-BCBA-E8066E483CBD}"/>
    <cellStyle name="Normal 2 2 4 2 3 6 5" xfId="15028" xr:uid="{169727CA-5BC9-4992-A301-F1138591B547}"/>
    <cellStyle name="Normal 2 2 4 2 3 6 5 2" xfId="42266" xr:uid="{18DFC44B-B5A1-401B-9DB1-20EE41BD66D4}"/>
    <cellStyle name="Normal 2 2 4 2 3 6 6" xfId="30470" xr:uid="{1E155722-1E84-49D8-8C1F-12ED4C9E0246}"/>
    <cellStyle name="Normal 2 2 4 2 3 7" xfId="3892" xr:uid="{55ABF47D-B57B-453B-BABC-B7DBABF19CBC}"/>
    <cellStyle name="Normal 2 2 4 2 3 7 2" xfId="8706" xr:uid="{74BA5E70-DDC1-4F8A-BD6C-50D33EBC63E2}"/>
    <cellStyle name="Normal 2 2 4 2 3 7 2 2" xfId="19086" xr:uid="{1CAB3A18-81A9-4183-AC81-22912271F1B5}"/>
    <cellStyle name="Normal 2 2 4 2 3 7 2 2 2" xfId="46324" xr:uid="{60E46523-9892-4D39-94E8-E9E441EF3921}"/>
    <cellStyle name="Normal 2 2 4 2 3 7 2 3" xfId="36074" xr:uid="{09495C67-DAAE-47E4-B50D-CDB2FE847718}"/>
    <cellStyle name="Normal 2 2 4 2 3 7 3" xfId="11539" xr:uid="{3F59CBC3-463A-4B69-BB19-0F6DDFEBD681}"/>
    <cellStyle name="Normal 2 2 4 2 3 7 3 2" xfId="21919" xr:uid="{17A61460-DBB7-4C62-91BE-1CDD6909C786}"/>
    <cellStyle name="Normal 2 2 4 2 3 7 3 2 2" xfId="49157" xr:uid="{A175E92A-3C98-48E3-9D4F-D0147636AEDA}"/>
    <cellStyle name="Normal 2 2 4 2 3 7 3 3" xfId="38907" xr:uid="{4BEA397B-73E1-48D8-94CA-8040DA7496FA}"/>
    <cellStyle name="Normal 2 2 4 2 3 7 4" xfId="16253" xr:uid="{5E1A2DD0-BD98-4929-878C-4A5FF95D04FA}"/>
    <cellStyle name="Normal 2 2 4 2 3 7 4 2" xfId="43491" xr:uid="{67B7A98C-38BA-4AEC-BC6E-703E696BCA26}"/>
    <cellStyle name="Normal 2 2 4 2 3 7 5" xfId="31695" xr:uid="{9C2C7871-2CB1-4EA2-BB5A-A2E4E4972883}"/>
    <cellStyle name="Normal 2 2 4 2 3 8" xfId="5115" xr:uid="{8CAD19D9-447B-4DA5-9B95-A9380D192600}"/>
    <cellStyle name="Normal 2 2 4 2 3 8 2" xfId="14412" xr:uid="{7411227D-B068-476A-A7CE-9FB97F3590AA}"/>
    <cellStyle name="Normal 2 2 4 2 3 8 2 2" xfId="41650" xr:uid="{4D8A2938-7A52-4C0F-B4E3-14C287555E52}"/>
    <cellStyle name="Normal 2 2 4 2 3 8 3" xfId="32678" xr:uid="{E20C4846-78B7-46A9-81F9-52F48C2B1C87}"/>
    <cellStyle name="Normal 2 2 4 2 3 9" xfId="6865" xr:uid="{3910BA6F-2EC6-40E1-B687-1310495F81BF}"/>
    <cellStyle name="Normal 2 2 4 2 3 9 2" xfId="17245" xr:uid="{4ADBB215-CBD1-403E-A182-FE73B409DD4C}"/>
    <cellStyle name="Normal 2 2 4 2 3 9 2 2" xfId="44483" xr:uid="{749903B6-ED82-4F41-B01F-6242D46EC5C5}"/>
    <cellStyle name="Normal 2 2 4 2 3 9 3" xfId="34233" xr:uid="{89DDAE4B-D550-44DF-AD29-9251D7C959C7}"/>
    <cellStyle name="Normal 2 2 4 2 4" xfId="782" xr:uid="{6DC6A22F-9F4F-4261-AD5A-95B1D7D397A2}"/>
    <cellStyle name="Normal 2 2 4 2 4 10" xfId="29855" xr:uid="{0FE2D01E-52CB-4156-863C-08BDACDABD52}"/>
    <cellStyle name="Normal 2 2 4 2 4 2" xfId="3212" xr:uid="{63C5D18A-384B-491B-9A34-C26ECA7002DE}"/>
    <cellStyle name="Normal 2 2 4 2 4 2 2" xfId="6251" xr:uid="{0A8137BA-BFEC-4906-8B64-30EF522AE36D}"/>
    <cellStyle name="Normal 2 2 4 2 4 2 2 2" xfId="27717" xr:uid="{36E4F78B-F92C-4607-9C68-E05ED05BCBEF}"/>
    <cellStyle name="Normal 2 2 4 2 4 2 2 2 2" xfId="54195" xr:uid="{51AADA7C-0879-4A63-8FA2-7F524CEEF524}"/>
    <cellStyle name="Normal 2 2 4 2 4 2 2 3" xfId="15820" xr:uid="{FE2F3548-2E1B-43D2-AAB3-DCA78D6BC866}"/>
    <cellStyle name="Normal 2 2 4 2 4 2 2 3 2" xfId="43058" xr:uid="{E0905428-6599-4C7A-AA76-FA7F9497ED41}"/>
    <cellStyle name="Normal 2 2 4 2 4 2 2 4" xfId="33619" xr:uid="{B2F110B4-A142-4928-A749-D54646D672A9}"/>
    <cellStyle name="Normal 2 2 4 2 4 2 3" xfId="8273" xr:uid="{DEA692D2-C937-4D65-8CB6-2608781F3DD0}"/>
    <cellStyle name="Normal 2 2 4 2 4 2 3 2" xfId="18653" xr:uid="{936A88B8-DD87-475C-977E-FE490B19CCF5}"/>
    <cellStyle name="Normal 2 2 4 2 4 2 3 2 2" xfId="45891" xr:uid="{CCFD10A5-C112-4464-812C-6F28C9198B2C}"/>
    <cellStyle name="Normal 2 2 4 2 4 2 3 3" xfId="35641" xr:uid="{7D4DBA34-C539-43C9-9279-CF5C9A0C3878}"/>
    <cellStyle name="Normal 2 2 4 2 4 2 4" xfId="11106" xr:uid="{2E140829-2CC3-447C-BD81-2D39FAEF9C25}"/>
    <cellStyle name="Normal 2 2 4 2 4 2 4 2" xfId="21486" xr:uid="{77CB66A5-6B8B-4F58-8813-C0FE2A67DF47}"/>
    <cellStyle name="Normal 2 2 4 2 4 2 4 2 2" xfId="48724" xr:uid="{3B33E2F9-037D-415E-81E2-BE356B4C2226}"/>
    <cellStyle name="Normal 2 2 4 2 4 2 4 3" xfId="38474" xr:uid="{34168F09-84A5-4782-B8DD-FDB062C9424F}"/>
    <cellStyle name="Normal 2 2 4 2 4 2 5" xfId="23035" xr:uid="{B47D61F9-77C0-468D-A221-C3469FF8A472}"/>
    <cellStyle name="Normal 2 2 4 2 4 2 5 2" xfId="50243" xr:uid="{5F158035-E9CE-4604-A0CB-783BA96D8270}"/>
    <cellStyle name="Normal 2 2 4 2 4 2 6" xfId="13728" xr:uid="{A7155FBB-1DBF-4945-98DC-6656568FA964}"/>
    <cellStyle name="Normal 2 2 4 2 4 2 6 2" xfId="40966" xr:uid="{C8289503-F713-4D7F-8A85-75C1F163892A}"/>
    <cellStyle name="Normal 2 2 4 2 4 2 7" xfId="31262" xr:uid="{2119C39C-59FF-45F2-96FA-8227C9F4D298}"/>
    <cellStyle name="Normal 2 2 4 2 4 3" xfId="2772" xr:uid="{B29E4E2E-0BAF-49D9-8031-7F1F5C3D8117}"/>
    <cellStyle name="Normal 2 2 4 2 4 3 2" xfId="5971" xr:uid="{4E99D759-A4D3-4186-BDF6-770D02EE45A1}"/>
    <cellStyle name="Normal 2 2 4 2 4 3 2 2" xfId="28740" xr:uid="{625EEE47-8B8A-4B43-9771-5898DE061B6F}"/>
    <cellStyle name="Normal 2 2 4 2 4 3 2 2 2" xfId="55002" xr:uid="{2E5320F4-8ECE-4FAD-8104-F09CCAC81EA5}"/>
    <cellStyle name="Normal 2 2 4 2 4 3 2 3" xfId="15424" xr:uid="{F17B09E4-ED76-49C2-9552-8F986C307B64}"/>
    <cellStyle name="Normal 2 2 4 2 4 3 2 3 2" xfId="42662" xr:uid="{F38A9658-E4C0-4ACE-9B55-18EE5429133D}"/>
    <cellStyle name="Normal 2 2 4 2 4 3 2 4" xfId="33339" xr:uid="{71515C20-EFA5-43A6-84F5-17AD3043D609}"/>
    <cellStyle name="Normal 2 2 4 2 4 3 3" xfId="7877" xr:uid="{B258198E-05DA-4248-98CF-9F584321FC0C}"/>
    <cellStyle name="Normal 2 2 4 2 4 3 3 2" xfId="18257" xr:uid="{672AF582-E59B-45B3-A31A-FAF400DAD563}"/>
    <cellStyle name="Normal 2 2 4 2 4 3 3 2 2" xfId="45495" xr:uid="{E1E90F1D-3FCB-42B4-8FB5-03ABC1746019}"/>
    <cellStyle name="Normal 2 2 4 2 4 3 3 3" xfId="35245" xr:uid="{B8974774-6E13-4521-9CC4-441D2B5D9129}"/>
    <cellStyle name="Normal 2 2 4 2 4 3 4" xfId="10710" xr:uid="{A39B260C-88C9-499A-B257-617F3EB6AC68}"/>
    <cellStyle name="Normal 2 2 4 2 4 3 4 2" xfId="21090" xr:uid="{8F870B27-C460-4A2B-ABF4-37946BD91521}"/>
    <cellStyle name="Normal 2 2 4 2 4 3 4 2 2" xfId="48328" xr:uid="{1A2BE077-A0FB-4251-831E-B3AE84E28F40}"/>
    <cellStyle name="Normal 2 2 4 2 4 3 4 3" xfId="38078" xr:uid="{1472AEA8-F98D-4AD9-BDBB-AB34CFB96D2B}"/>
    <cellStyle name="Normal 2 2 4 2 4 3 5" xfId="23273" xr:uid="{4C5BF729-4994-4102-905D-29FF5F9D8781}"/>
    <cellStyle name="Normal 2 2 4 2 4 3 5 2" xfId="50458" xr:uid="{51A26F2D-E082-4C80-8B06-71BA514C6C01}"/>
    <cellStyle name="Normal 2 2 4 2 4 3 6" xfId="13182" xr:uid="{B075031B-91C0-42D4-B242-68BA4FBD3CF4}"/>
    <cellStyle name="Normal 2 2 4 2 4 3 6 2" xfId="40420" xr:uid="{9AA1EE75-0DF8-4ECF-A338-3109A1A494FA}"/>
    <cellStyle name="Normal 2 2 4 2 4 3 7" xfId="30866" xr:uid="{482CCBA0-E8A5-40BD-83BA-2F0ADF3A60E2}"/>
    <cellStyle name="Normal 2 2 4 2 4 4" xfId="4209" xr:uid="{943CB526-C057-4A0C-A6DD-8796F4F03A3F}"/>
    <cellStyle name="Normal 2 2 4 2 4 4 2" xfId="8962" xr:uid="{8311DFA3-122F-44C9-92BF-74D8D120D61C}"/>
    <cellStyle name="Normal 2 2 4 2 4 4 2 2" xfId="19342" xr:uid="{826FC007-CDB1-46E0-983E-0266650FAA87}"/>
    <cellStyle name="Normal 2 2 4 2 4 4 2 2 2" xfId="46580" xr:uid="{7AB2FA08-99D6-4D35-96BA-7EA55A004A05}"/>
    <cellStyle name="Normal 2 2 4 2 4 4 2 3" xfId="36330" xr:uid="{46E1392A-E436-4C39-948B-0A4F2AE7BBA1}"/>
    <cellStyle name="Normal 2 2 4 2 4 4 3" xfId="11795" xr:uid="{0F6C140C-4A1D-44F5-ACB1-6B057CB3B0BA}"/>
    <cellStyle name="Normal 2 2 4 2 4 4 3 2" xfId="22175" xr:uid="{83C92BD9-77E3-4155-9A37-243C9BA4EAA3}"/>
    <cellStyle name="Normal 2 2 4 2 4 4 3 2 2" xfId="49413" xr:uid="{399B40F0-8E9D-495A-8BDF-6CD695B1E1AE}"/>
    <cellStyle name="Normal 2 2 4 2 4 4 3 3" xfId="39163" xr:uid="{D5568827-D0AE-4914-98AA-F917D0A35EAA}"/>
    <cellStyle name="Normal 2 2 4 2 4 4 4" xfId="23970" xr:uid="{42F47960-1D81-4DD4-843E-C617F528340E}"/>
    <cellStyle name="Normal 2 2 4 2 4 4 4 2" xfId="51094" xr:uid="{7D424E55-748B-413E-9308-B03ED4E48F68}"/>
    <cellStyle name="Normal 2 2 4 2 4 4 5" xfId="16509" xr:uid="{518C52BD-DE4D-4F74-BE21-89F4232F0038}"/>
    <cellStyle name="Normal 2 2 4 2 4 4 5 2" xfId="43747" xr:uid="{17D49FA0-D25E-4C07-A442-19C571F64853}"/>
    <cellStyle name="Normal 2 2 4 2 4 4 6" xfId="31951" xr:uid="{953C973C-1A8C-4580-9375-A99D1BADAB2C}"/>
    <cellStyle name="Normal 2 2 4 2 4 5" xfId="5116" xr:uid="{E73D738E-A93A-4953-A071-5A053A8A1E09}"/>
    <cellStyle name="Normal 2 2 4 2 4 5 2" xfId="14413" xr:uid="{1BA840E0-DAAC-4D2C-ABBD-BD0E9FE58432}"/>
    <cellStyle name="Normal 2 2 4 2 4 5 2 2" xfId="41651" xr:uid="{79133352-BA9D-4D6A-B18A-D32880991FB1}"/>
    <cellStyle name="Normal 2 2 4 2 4 5 3" xfId="32679" xr:uid="{B849599E-2CCD-42CF-9FBA-1FA0C4356976}"/>
    <cellStyle name="Normal 2 2 4 2 4 6" xfId="6866" xr:uid="{9D1B8FD3-5147-4DA7-9F85-40FC613F667A}"/>
    <cellStyle name="Normal 2 2 4 2 4 6 2" xfId="17246" xr:uid="{730D7E58-C04B-43A3-B693-356EE180D6A4}"/>
    <cellStyle name="Normal 2 2 4 2 4 6 2 2" xfId="44484" xr:uid="{449D71B3-02BE-44EA-BE6E-9F84A0AC2C63}"/>
    <cellStyle name="Normal 2 2 4 2 4 6 3" xfId="34234" xr:uid="{A0EB082B-DE15-4728-AD93-FF4486E89AA0}"/>
    <cellStyle name="Normal 2 2 4 2 4 7" xfId="9699" xr:uid="{B2C3A552-43B2-49E5-8459-01BEAE188BF4}"/>
    <cellStyle name="Normal 2 2 4 2 4 7 2" xfId="20079" xr:uid="{613FF5F3-CB9C-44D6-B7F6-438EBED753A7}"/>
    <cellStyle name="Normal 2 2 4 2 4 7 2 2" xfId="47317" xr:uid="{C6A36125-FDAB-41B3-8AA8-94DC1BA22F09}"/>
    <cellStyle name="Normal 2 2 4 2 4 7 3" xfId="37067" xr:uid="{3CD05860-ECF4-47B4-9CAC-19FEA14A39C7}"/>
    <cellStyle name="Normal 2 2 4 2 4 8" xfId="25451" xr:uid="{2A1B20E1-E8F2-482A-B9A6-6BBCC3426DEB}"/>
    <cellStyle name="Normal 2 2 4 2 4 8 2" xfId="52447" xr:uid="{EA18CE92-57F2-449D-8628-1F7781EB4CDC}"/>
    <cellStyle name="Normal 2 2 4 2 4 9" xfId="12746" xr:uid="{F2E08371-3AC6-443C-B3EB-711D00043B92}"/>
    <cellStyle name="Normal 2 2 4 2 4 9 2" xfId="39984" xr:uid="{C4409AFE-71EE-482F-8C41-5D64E6C91035}"/>
    <cellStyle name="Normal 2 2 4 2 5" xfId="3213" xr:uid="{F05FB619-1C72-4CAB-90D0-0A7A57BFF6FE}"/>
    <cellStyle name="Normal 2 2 4 2 5 2" xfId="4508" xr:uid="{7ECFA3E4-533F-4464-B6D5-735D2418C34F}"/>
    <cellStyle name="Normal 2 2 4 2 5 2 2" xfId="9261" xr:uid="{EF9CB4C9-3886-4AC8-A0C0-24BA400BAB59}"/>
    <cellStyle name="Normal 2 2 4 2 5 2 2 2" xfId="29252" xr:uid="{B6C23822-875D-4F30-AAA3-4E18A50C2BAB}"/>
    <cellStyle name="Normal 2 2 4 2 5 2 2 2 2" xfId="55509" xr:uid="{69EB1887-7141-4470-B52E-E0364FC32565}"/>
    <cellStyle name="Normal 2 2 4 2 5 2 2 3" xfId="19641" xr:uid="{59949251-BAF7-4C09-8DD1-9D3418920DD4}"/>
    <cellStyle name="Normal 2 2 4 2 5 2 2 3 2" xfId="46879" xr:uid="{C8406B05-1579-4158-8323-4B21C18C24E7}"/>
    <cellStyle name="Normal 2 2 4 2 5 2 2 4" xfId="36629" xr:uid="{90A24308-1766-4C0B-9778-E7A659133CD9}"/>
    <cellStyle name="Normal 2 2 4 2 5 2 3" xfId="12094" xr:uid="{974EC527-0331-4135-9883-19283F9224E3}"/>
    <cellStyle name="Normal 2 2 4 2 5 2 3 2" xfId="22474" xr:uid="{CBE6684D-4440-47DE-A05E-A6A75B6CF7A3}"/>
    <cellStyle name="Normal 2 2 4 2 5 2 3 2 2" xfId="49712" xr:uid="{9D1C7950-C45E-41C4-8672-ECD98FF416BA}"/>
    <cellStyle name="Normal 2 2 4 2 5 2 3 3" xfId="39462" xr:uid="{1F2413C1-3DEC-426D-8AD4-3D190B66DA10}"/>
    <cellStyle name="Normal 2 2 4 2 5 2 4" xfId="25006" xr:uid="{042256D0-6FF9-440C-8D38-E29E2C099DE7}"/>
    <cellStyle name="Normal 2 2 4 2 5 2 4 2" xfId="52035" xr:uid="{D964031C-12A3-45CC-AD58-073851F39793}"/>
    <cellStyle name="Normal 2 2 4 2 5 2 5" xfId="16808" xr:uid="{92ED4BAB-6FE3-47E2-89B7-CEE5F417546B}"/>
    <cellStyle name="Normal 2 2 4 2 5 2 5 2" xfId="44046" xr:uid="{E62B574B-EBE6-4A40-97FD-8345FD846BBD}"/>
    <cellStyle name="Normal 2 2 4 2 5 2 6" xfId="32250" xr:uid="{32B47D9E-F2D0-468D-9F8E-E309F1ECB76F}"/>
    <cellStyle name="Normal 2 2 4 2 5 3" xfId="6252" xr:uid="{D8CB4C02-4D10-42A9-8494-5D8CCBDDB046}"/>
    <cellStyle name="Normal 2 2 4 2 5 3 2" xfId="27387" xr:uid="{A90E9D99-5328-4755-866D-22BBE9C71E1E}"/>
    <cellStyle name="Normal 2 2 4 2 5 3 2 2" xfId="53936" xr:uid="{B338BA1F-E85D-4930-B843-4422EA265F9E}"/>
    <cellStyle name="Normal 2 2 4 2 5 3 3" xfId="15821" xr:uid="{3546BC4E-A57B-463A-861F-E02164DF479A}"/>
    <cellStyle name="Normal 2 2 4 2 5 3 3 2" xfId="43059" xr:uid="{E65DE05D-8390-494F-BA56-F6915092A3E1}"/>
    <cellStyle name="Normal 2 2 4 2 5 3 4" xfId="33620" xr:uid="{CD77BA14-B5D1-404A-BFBA-DC28B0E70686}"/>
    <cellStyle name="Normal 2 2 4 2 5 4" xfId="8274" xr:uid="{F5D959F8-39AE-4CC3-8779-FAA2039A9C14}"/>
    <cellStyle name="Normal 2 2 4 2 5 4 2" xfId="18654" xr:uid="{FDB5C45D-6D76-4845-8641-2779BC53FE65}"/>
    <cellStyle name="Normal 2 2 4 2 5 4 2 2" xfId="45892" xr:uid="{F8D0F081-082F-4317-AFFF-062F952C9892}"/>
    <cellStyle name="Normal 2 2 4 2 5 4 3" xfId="35642" xr:uid="{884A583A-6284-4414-A09E-7DF1BB87D591}"/>
    <cellStyle name="Normal 2 2 4 2 5 5" xfId="11107" xr:uid="{6F2244FE-9471-4214-8A12-301C076DDB2D}"/>
    <cellStyle name="Normal 2 2 4 2 5 5 2" xfId="21487" xr:uid="{156DB888-1D61-4E23-9BDE-58708FF084B0}"/>
    <cellStyle name="Normal 2 2 4 2 5 5 2 2" xfId="48725" xr:uid="{27D0A778-C78C-4856-BBB3-72D9C6A5F23F}"/>
    <cellStyle name="Normal 2 2 4 2 5 5 3" xfId="38475" xr:uid="{17512C17-BA17-461C-BFFF-EA34CA5CC637}"/>
    <cellStyle name="Normal 2 2 4 2 5 6" xfId="24440" xr:uid="{93717DFD-FA57-4136-A299-A26FDCE7FDD3}"/>
    <cellStyle name="Normal 2 2 4 2 5 6 2" xfId="51521" xr:uid="{6D95F68D-A85C-4BBA-BEC1-5A6E79B3DD26}"/>
    <cellStyle name="Normal 2 2 4 2 5 7" xfId="13729" xr:uid="{DBA5738A-B651-4367-8438-9B5561B44638}"/>
    <cellStyle name="Normal 2 2 4 2 5 7 2" xfId="40967" xr:uid="{47BEE8CD-ED3B-4FC4-B7BF-7C61EBE1FBA4}"/>
    <cellStyle name="Normal 2 2 4 2 5 8" xfId="31263" xr:uid="{1F121DC7-CECF-4EC4-993B-39BC348342F3}"/>
    <cellStyle name="Normal 2 2 4 2 6" xfId="2950" xr:uid="{C1BF5E06-B96A-4167-9E58-666BFADD2F8F}"/>
    <cellStyle name="Normal 2 2 4 2 6 2" xfId="6117" xr:uid="{4D16AC28-87CB-4EC2-9325-6393A0AA9D98}"/>
    <cellStyle name="Normal 2 2 4 2 6 2 2" xfId="27251" xr:uid="{1C61EB59-1674-44AA-9825-AC9877EBD5B2}"/>
    <cellStyle name="Normal 2 2 4 2 6 2 2 2" xfId="53836" xr:uid="{3A62DE6E-BE5C-427F-BCF7-D4FCB933E8F4}"/>
    <cellStyle name="Normal 2 2 4 2 6 2 3" xfId="15595" xr:uid="{87DBECFD-11DE-4906-BCDC-E4A5854EF77F}"/>
    <cellStyle name="Normal 2 2 4 2 6 2 3 2" xfId="42833" xr:uid="{6AEBA854-E40C-41C8-88E8-9C5BAB5F3954}"/>
    <cellStyle name="Normal 2 2 4 2 6 2 4" xfId="33485" xr:uid="{7409D4D9-48D9-441E-98B3-02CDBF452067}"/>
    <cellStyle name="Normal 2 2 4 2 6 3" xfId="8048" xr:uid="{9E0F8C3B-1E92-40F4-91E6-7BBED6D1AB18}"/>
    <cellStyle name="Normal 2 2 4 2 6 3 2" xfId="18428" xr:uid="{1E2CA006-1DEB-4AFA-A35D-EE4301F36FFE}"/>
    <cellStyle name="Normal 2 2 4 2 6 3 2 2" xfId="45666" xr:uid="{310553BD-DE4C-444F-AD68-5071E89C4935}"/>
    <cellStyle name="Normal 2 2 4 2 6 3 3" xfId="35416" xr:uid="{4B5E51B3-BF09-481B-8BE6-26373A6CFF3C}"/>
    <cellStyle name="Normal 2 2 4 2 6 4" xfId="10881" xr:uid="{A92232D0-DCB0-4FC7-9A67-70344713454E}"/>
    <cellStyle name="Normal 2 2 4 2 6 4 2" xfId="21261" xr:uid="{909B70A8-D247-41DC-B4CF-DE42E32AE342}"/>
    <cellStyle name="Normal 2 2 4 2 6 4 2 2" xfId="48499" xr:uid="{896442DA-06CA-4641-92AD-74EA1569BCA4}"/>
    <cellStyle name="Normal 2 2 4 2 6 4 3" xfId="38249" xr:uid="{DBDC9E4B-C12B-4DF1-89AA-0DDA93E4529E}"/>
    <cellStyle name="Normal 2 2 4 2 6 5" xfId="24474" xr:uid="{3927FEDB-D792-438F-9812-255B08E332FE}"/>
    <cellStyle name="Normal 2 2 4 2 6 5 2" xfId="51550" xr:uid="{7E8B4231-4AF5-49CC-9C25-183DE4E52AE7}"/>
    <cellStyle name="Normal 2 2 4 2 6 6" xfId="13444" xr:uid="{92163348-59F5-4214-A97B-4E752105987D}"/>
    <cellStyle name="Normal 2 2 4 2 6 6 2" xfId="40682" xr:uid="{7ADE16F4-A4AD-47BF-BC7B-243D77F77999}"/>
    <cellStyle name="Normal 2 2 4 2 6 7" xfId="31037" xr:uid="{23BF5BF2-2900-4AEC-A3D4-F0CD82851D66}"/>
    <cellStyle name="Normal 2 2 4 2 7" xfId="2548" xr:uid="{536AF0CE-ABE0-4287-BC15-711FAAA4E6BF}"/>
    <cellStyle name="Normal 2 2 4 2 7 2" xfId="5812" xr:uid="{C10EFEC1-93A5-4C80-BBCD-31221410331C}"/>
    <cellStyle name="Normal 2 2 4 2 7 2 2" xfId="25981" xr:uid="{A32A44AB-BFF9-4D0C-8392-9C8C88A09B21}"/>
    <cellStyle name="Normal 2 2 4 2 7 2 2 2" xfId="52863" xr:uid="{B808A851-EA20-4BAB-8B03-FDC391B533A6}"/>
    <cellStyle name="Normal 2 2 4 2 7 2 3" xfId="15201" xr:uid="{D7DEB75E-20B3-450E-9BA6-FB52C391CBE2}"/>
    <cellStyle name="Normal 2 2 4 2 7 2 3 2" xfId="42439" xr:uid="{E4BB0FFD-675C-4096-B8AD-CDD143AC81DE}"/>
    <cellStyle name="Normal 2 2 4 2 7 2 4" xfId="33180" xr:uid="{34DADF9B-20F9-4366-995A-FE4D6579E529}"/>
    <cellStyle name="Normal 2 2 4 2 7 3" xfId="7654" xr:uid="{B39F8067-74FB-4E5B-AF49-2D8EB9AE0802}"/>
    <cellStyle name="Normal 2 2 4 2 7 3 2" xfId="18034" xr:uid="{DAA6D8CA-A67E-4C50-8A96-160422522CC1}"/>
    <cellStyle name="Normal 2 2 4 2 7 3 2 2" xfId="45272" xr:uid="{321E92C3-5726-49B8-A0DF-3A1EBC789478}"/>
    <cellStyle name="Normal 2 2 4 2 7 3 3" xfId="35022" xr:uid="{D33ACCE7-B45C-47A6-AD4A-9C9025D160BD}"/>
    <cellStyle name="Normal 2 2 4 2 7 4" xfId="10487" xr:uid="{94A51D7E-236F-491C-A2B3-39757D6A1903}"/>
    <cellStyle name="Normal 2 2 4 2 7 4 2" xfId="20867" xr:uid="{E6428E3B-BB65-4D06-ABF8-3742369B0521}"/>
    <cellStyle name="Normal 2 2 4 2 7 4 2 2" xfId="48105" xr:uid="{D97BAB6C-42ED-49BB-A23E-3A4A0E3FA617}"/>
    <cellStyle name="Normal 2 2 4 2 7 4 3" xfId="37855" xr:uid="{912A552B-FD92-4AE8-B33C-04CF65E4F340}"/>
    <cellStyle name="Normal 2 2 4 2 7 5" xfId="24504" xr:uid="{4EF98CEC-EC78-479C-8396-59849E744266}"/>
    <cellStyle name="Normal 2 2 4 2 7 5 2" xfId="51576" xr:uid="{19C52ED2-6C2D-4321-9A09-EB2D542CE1BD}"/>
    <cellStyle name="Normal 2 2 4 2 7 6" xfId="12917" xr:uid="{BD0220C7-F867-4314-95FC-12126711425E}"/>
    <cellStyle name="Normal 2 2 4 2 7 6 2" xfId="40155" xr:uid="{91309EBA-2E33-4C2E-9259-2682887E6878}"/>
    <cellStyle name="Normal 2 2 4 2 7 7" xfId="30643" xr:uid="{746CD58F-5F94-459B-AF0C-82FAAC2D14C7}"/>
    <cellStyle name="Normal 2 2 4 2 8" xfId="2242" xr:uid="{4F075D9D-3E89-4890-AA6F-A923F99EB453}"/>
    <cellStyle name="Normal 2 2 4 2 8 2" xfId="7350" xr:uid="{531AC441-D2F0-4C7E-9E8F-E296DD295E75}"/>
    <cellStyle name="Normal 2 2 4 2 8 2 2" xfId="17730" xr:uid="{F0E5701B-EF89-4318-AEAD-98318A53F316}"/>
    <cellStyle name="Normal 2 2 4 2 8 2 2 2" xfId="44968" xr:uid="{67E8EC42-EA8A-4541-B8CF-73E3E2B2784F}"/>
    <cellStyle name="Normal 2 2 4 2 8 2 3" xfId="34718" xr:uid="{D9519909-83A0-49FD-BCA9-52F8BD6834EB}"/>
    <cellStyle name="Normal 2 2 4 2 8 3" xfId="10183" xr:uid="{64E4231D-38B8-431D-91BB-7977252FDBAC}"/>
    <cellStyle name="Normal 2 2 4 2 8 3 2" xfId="20563" xr:uid="{53B88A91-8FFD-4660-8859-DCE6494C3122}"/>
    <cellStyle name="Normal 2 2 4 2 8 3 2 2" xfId="47801" xr:uid="{3513CB69-6600-4931-849F-E78090BC2014}"/>
    <cellStyle name="Normal 2 2 4 2 8 3 3" xfId="37551" xr:uid="{6317BDF3-8BD1-4BC0-8854-73603FCDC003}"/>
    <cellStyle name="Normal 2 2 4 2 8 4" xfId="23039" xr:uid="{3AF7C408-CF60-45F1-9D09-D4743E13EE17}"/>
    <cellStyle name="Normal 2 2 4 2 8 4 2" xfId="50247" xr:uid="{5A81E1D0-8F59-455F-BA55-D9B865DE49E7}"/>
    <cellStyle name="Normal 2 2 4 2 8 5" xfId="14897" xr:uid="{1934FD15-45C1-4299-8D8D-92E9F8FDD0F3}"/>
    <cellStyle name="Normal 2 2 4 2 8 5 2" xfId="42135" xr:uid="{511D5091-B60F-42F6-A5FE-2E8D7975BC2B}"/>
    <cellStyle name="Normal 2 2 4 2 8 6" xfId="30339" xr:uid="{90B172F4-C3C1-45CE-8116-B80AD3A660BB}"/>
    <cellStyle name="Normal 2 2 4 2 9" xfId="3980" xr:uid="{D1FAA2E5-450A-4216-82AC-CA129321FDA7}"/>
    <cellStyle name="Normal 2 2 4 2 9 2" xfId="8793" xr:uid="{8E9DCED6-40F7-4DA8-A9E0-242408335194}"/>
    <cellStyle name="Normal 2 2 4 2 9 2 2" xfId="19173" xr:uid="{73D3C547-ECF3-4B45-B5FC-CE2220B7FF1E}"/>
    <cellStyle name="Normal 2 2 4 2 9 2 2 2" xfId="46411" xr:uid="{520C27C7-3263-42FC-8DCD-21FD1836E311}"/>
    <cellStyle name="Normal 2 2 4 2 9 2 3" xfId="36161" xr:uid="{C745D004-01D9-4D36-9E3B-A87E1C065341}"/>
    <cellStyle name="Normal 2 2 4 2 9 3" xfId="11626" xr:uid="{5AEE8DD3-CB36-4F10-B17A-31E3EBF8CE02}"/>
    <cellStyle name="Normal 2 2 4 2 9 3 2" xfId="22006" xr:uid="{C26084A7-BC77-4877-BAB4-0121CA502396}"/>
    <cellStyle name="Normal 2 2 4 2 9 3 2 2" xfId="49244" xr:uid="{1AECA0B4-EABD-403F-8F9D-BCF7005A046C}"/>
    <cellStyle name="Normal 2 2 4 2 9 3 3" xfId="38994" xr:uid="{5C9B12E1-EA61-4FAA-9128-C08A3B50D0DD}"/>
    <cellStyle name="Normal 2 2 4 2 9 4" xfId="16340" xr:uid="{E91B261E-A5C8-491E-9C30-73E67901BBCE}"/>
    <cellStyle name="Normal 2 2 4 2 9 4 2" xfId="43578" xr:uid="{218A1A34-F16B-4685-9299-9B98CC598D4B}"/>
    <cellStyle name="Normal 2 2 4 2 9 5" xfId="31782" xr:uid="{3AF2E298-2FE2-42F1-9DCA-A62F4BA61550}"/>
    <cellStyle name="Normal 2 2 4 20" xfId="29848" xr:uid="{A76BA619-533C-4275-9E1E-1726F7B06FB7}"/>
    <cellStyle name="Normal 2 2 4 3" xfId="783" xr:uid="{BDF2EDF5-F83D-459A-8042-CCF5E5AA3061}"/>
    <cellStyle name="Normal 2 2 4 3 10" xfId="5117" xr:uid="{CE7423DF-1EA8-47B5-B489-5FAD014F5A27}"/>
    <cellStyle name="Normal 2 2 4 3 10 2" xfId="14414" xr:uid="{9E0CABF2-FF9E-499A-B9EB-016807CFFE4A}"/>
    <cellStyle name="Normal 2 2 4 3 10 2 2" xfId="41652" xr:uid="{135806A7-E23C-4DAA-9531-B30F57CE02D8}"/>
    <cellStyle name="Normal 2 2 4 3 10 3" xfId="32680" xr:uid="{6DCD45FC-38F6-4AC4-B104-0303B42C9243}"/>
    <cellStyle name="Normal 2 2 4 3 11" xfId="6867" xr:uid="{ED9D4814-D2C5-41B0-8657-D58377EDC268}"/>
    <cellStyle name="Normal 2 2 4 3 11 2" xfId="17247" xr:uid="{D34DFAD0-D4F8-4FCF-90DB-770472DAE789}"/>
    <cellStyle name="Normal 2 2 4 3 11 2 2" xfId="44485" xr:uid="{253C0540-1050-451A-8DBF-0B65F3E37F2B}"/>
    <cellStyle name="Normal 2 2 4 3 11 3" xfId="34235" xr:uid="{9CBBFF90-2FA3-44B1-A89F-E02146B9CD94}"/>
    <cellStyle name="Normal 2 2 4 3 12" xfId="9700" xr:uid="{11442B44-CE22-433C-BA7C-59D3D6DE626C}"/>
    <cellStyle name="Normal 2 2 4 3 12 2" xfId="20080" xr:uid="{FDA0FA68-694A-43B1-90AD-1F5D1798BD2A}"/>
    <cellStyle name="Normal 2 2 4 3 12 2 2" xfId="47318" xr:uid="{9A6E2F13-E66D-4145-8276-C8337F5D797E}"/>
    <cellStyle name="Normal 2 2 4 3 12 3" xfId="37068" xr:uid="{0E331FCE-E57A-44C7-83DC-63080499BC3F}"/>
    <cellStyle name="Normal 2 2 4 3 13" xfId="23294" xr:uid="{82BF1110-DA2B-4CC9-9240-1F3129E3C396}"/>
    <cellStyle name="Normal 2 2 4 3 13 2" xfId="50477" xr:uid="{2937E516-01F1-42C2-8004-44AF32B73CE3}"/>
    <cellStyle name="Normal 2 2 4 3 14" xfId="12492" xr:uid="{D697C6FE-DC8B-4F03-A694-958EC1FFD5F7}"/>
    <cellStyle name="Normal 2 2 4 3 14 2" xfId="39730" xr:uid="{C7AA4BB7-D33F-4D38-8EF4-EFBDF6D94CC2}"/>
    <cellStyle name="Normal 2 2 4 3 15" xfId="29856" xr:uid="{36E7A157-9808-4C76-BCA5-D1617AC28661}"/>
    <cellStyle name="Normal 2 2 4 3 2" xfId="784" xr:uid="{69BB29E2-CF8D-4BDB-A8B5-5A8DE74E6BAF}"/>
    <cellStyle name="Normal 2 2 4 3 2 10" xfId="9701" xr:uid="{7CD1B59A-6CCE-458D-95E9-8A57B5B16084}"/>
    <cellStyle name="Normal 2 2 4 3 2 10 2" xfId="20081" xr:uid="{1E1ECBEC-59BA-4D51-88FE-830D8D3ECF61}"/>
    <cellStyle name="Normal 2 2 4 3 2 10 2 2" xfId="47319" xr:uid="{78DCA32E-80F3-4AB4-8AA0-00D9C32ADD59}"/>
    <cellStyle name="Normal 2 2 4 3 2 10 3" xfId="37069" xr:uid="{6BD4B173-4565-4B9E-92D5-8795F3D475EC}"/>
    <cellStyle name="Normal 2 2 4 3 2 11" xfId="25135" xr:uid="{7D2AE688-8AB9-4720-A5F9-0CC56D93E1C4}"/>
    <cellStyle name="Normal 2 2 4 3 2 11 2" xfId="52154" xr:uid="{7E5EF8E2-198F-4406-BD9D-7F82A6D52665}"/>
    <cellStyle name="Normal 2 2 4 3 2 12" xfId="12589" xr:uid="{53521DFE-81C9-4077-AB22-8C648FB516FD}"/>
    <cellStyle name="Normal 2 2 4 3 2 12 2" xfId="39827" xr:uid="{F89573F3-2A72-43EF-9064-D8AE4DE000E3}"/>
    <cellStyle name="Normal 2 2 4 3 2 13" xfId="29857" xr:uid="{B129644E-8F5F-4D7C-ACF9-0D2CA493913A}"/>
    <cellStyle name="Normal 2 2 4 3 2 2" xfId="785" xr:uid="{354522DD-9DB5-406C-BBE1-CF2F1FC96C6D}"/>
    <cellStyle name="Normal 2 2 4 3 2 2 2" xfId="3215" xr:uid="{974A93E4-DD87-403F-A28E-FC2A12D9B142}"/>
    <cellStyle name="Normal 2 2 4 3 2 2 2 2" xfId="6254" xr:uid="{B895B0F4-8E68-49BB-AE4E-0FED5B70630F}"/>
    <cellStyle name="Normal 2 2 4 3 2 2 2 2 2" xfId="27952" xr:uid="{FF8A9084-667B-4728-8722-CF44C1603608}"/>
    <cellStyle name="Normal 2 2 4 3 2 2 2 2 2 2" xfId="54382" xr:uid="{443C1578-08FC-4B19-A59A-485C3B7CFDFD}"/>
    <cellStyle name="Normal 2 2 4 3 2 2 2 2 3" xfId="26166" xr:uid="{824E42C5-4DF9-46B9-B1B8-57DC44067415}"/>
    <cellStyle name="Normal 2 2 4 3 2 2 2 2 3 2" xfId="52993" xr:uid="{5D2E186A-573E-4305-87D9-7C04AD86EFFF}"/>
    <cellStyle name="Normal 2 2 4 3 2 2 2 2 4" xfId="15823" xr:uid="{72100735-6A5C-4D9E-80FC-61E9DB8EC50C}"/>
    <cellStyle name="Normal 2 2 4 3 2 2 2 2 4 2" xfId="43061" xr:uid="{A91554A1-B124-492C-9074-CD9C633582BF}"/>
    <cellStyle name="Normal 2 2 4 3 2 2 2 2 5" xfId="33622" xr:uid="{E3FCB743-EDAD-447D-8769-7543F60C6E40}"/>
    <cellStyle name="Normal 2 2 4 3 2 2 2 3" xfId="8276" xr:uid="{A2181FD9-DDD3-44C2-9AF1-A06E68638C0B}"/>
    <cellStyle name="Normal 2 2 4 3 2 2 2 3 2" xfId="28907" xr:uid="{200766AE-DA4D-4F4C-B3C2-E60E0F4C31C9}"/>
    <cellStyle name="Normal 2 2 4 3 2 2 2 3 2 2" xfId="55164" xr:uid="{D32B553E-75FB-4A62-88B4-E601116956FA}"/>
    <cellStyle name="Normal 2 2 4 3 2 2 2 3 3" xfId="18656" xr:uid="{C9191072-D065-4803-8336-C4736EB2A116}"/>
    <cellStyle name="Normal 2 2 4 3 2 2 2 3 3 2" xfId="45894" xr:uid="{FB4E6181-89CD-4454-ACF1-AFC3A2AE6625}"/>
    <cellStyle name="Normal 2 2 4 3 2 2 2 3 4" xfId="35644" xr:uid="{52FE23FF-2675-4073-B913-2B2819A24406}"/>
    <cellStyle name="Normal 2 2 4 3 2 2 2 4" xfId="11109" xr:uid="{A18E2BA7-E52C-4829-BB89-911C3D1E12BB}"/>
    <cellStyle name="Normal 2 2 4 3 2 2 2 4 2" xfId="21489" xr:uid="{5ECF77CA-8F88-428D-A9EF-ACDFB87A48B3}"/>
    <cellStyle name="Normal 2 2 4 3 2 2 2 4 2 2" xfId="48727" xr:uid="{0CAEFC90-DBC8-42CE-86BC-CBE546606628}"/>
    <cellStyle name="Normal 2 2 4 3 2 2 2 4 3" xfId="38477" xr:uid="{275CFB59-B107-4CAC-912A-21C061C0EE92}"/>
    <cellStyle name="Normal 2 2 4 3 2 2 2 5" xfId="24114" xr:uid="{3A3B5A03-E859-4C72-B260-14E30E4C62C9}"/>
    <cellStyle name="Normal 2 2 4 3 2 2 2 5 2" xfId="51225" xr:uid="{EFCA1981-4376-45B5-8F02-803588BEA76A}"/>
    <cellStyle name="Normal 2 2 4 3 2 2 2 6" xfId="13731" xr:uid="{7BD9C8AA-5423-444A-AEB0-FEA7CD0131FB}"/>
    <cellStyle name="Normal 2 2 4 3 2 2 2 6 2" xfId="40969" xr:uid="{A69BEF15-B2A1-49E8-806C-40C14E4BA1D4}"/>
    <cellStyle name="Normal 2 2 4 3 2 2 2 7" xfId="31265" xr:uid="{0369F6A3-3E66-432A-BE95-D604C29586FB}"/>
    <cellStyle name="Normal 2 2 4 3 2 2 3" xfId="4344" xr:uid="{2358A3B1-74A4-4559-85D8-5D45EFDEF7DB}"/>
    <cellStyle name="Normal 2 2 4 3 2 2 3 2" xfId="9097" xr:uid="{73198C5E-8D4F-49EE-A816-B0C2335DA0C9}"/>
    <cellStyle name="Normal 2 2 4 3 2 2 3 2 2" xfId="29140" xr:uid="{00F6ADCD-6001-4CED-83F7-C7EF96B4C26A}"/>
    <cellStyle name="Normal 2 2 4 3 2 2 3 2 2 2" xfId="55397" xr:uid="{F92637A8-8845-4565-BE02-C39F59163997}"/>
    <cellStyle name="Normal 2 2 4 3 2 2 3 2 3" xfId="19477" xr:uid="{509764F2-8D7A-49DD-BE30-1E3EE10EA8E4}"/>
    <cellStyle name="Normal 2 2 4 3 2 2 3 2 3 2" xfId="46715" xr:uid="{F8CB34D2-0C44-40E8-9AD1-0CBF8F5E7082}"/>
    <cellStyle name="Normal 2 2 4 3 2 2 3 2 4" xfId="36465" xr:uid="{A318B60C-AC76-4E91-9D91-23D65202C587}"/>
    <cellStyle name="Normal 2 2 4 3 2 2 3 3" xfId="11930" xr:uid="{9D570482-432C-42DE-893C-0E3C528FAE50}"/>
    <cellStyle name="Normal 2 2 4 3 2 2 3 3 2" xfId="22310" xr:uid="{A182EE52-8243-429C-BA8C-74821385F342}"/>
    <cellStyle name="Normal 2 2 4 3 2 2 3 3 2 2" xfId="49548" xr:uid="{2CF202B1-7587-4832-99F3-BB43D986B9B3}"/>
    <cellStyle name="Normal 2 2 4 3 2 2 3 3 3" xfId="39298" xr:uid="{5BBCB532-19FE-4DCC-B2A5-C7D66E0BAC4B}"/>
    <cellStyle name="Normal 2 2 4 3 2 2 3 4" xfId="24244" xr:uid="{F1BBDE8E-BEF0-43B0-B336-0D08A577D02C}"/>
    <cellStyle name="Normal 2 2 4 3 2 2 3 4 2" xfId="51346" xr:uid="{A56B90E3-427A-476C-A217-E9D0758D7360}"/>
    <cellStyle name="Normal 2 2 4 3 2 2 3 5" xfId="16644" xr:uid="{2E08DB8C-38F2-42B7-900C-7D18C81BF99C}"/>
    <cellStyle name="Normal 2 2 4 3 2 2 3 5 2" xfId="43882" xr:uid="{641CE00F-321A-42F8-9066-4EB7AAEA53CE}"/>
    <cellStyle name="Normal 2 2 4 3 2 2 3 6" xfId="32086" xr:uid="{36512F04-71CD-49DC-B3FD-49E89A47611C}"/>
    <cellStyle name="Normal 2 2 4 3 2 2 4" xfId="5119" xr:uid="{A852E307-9DEC-4A97-8603-1045CA927433}"/>
    <cellStyle name="Normal 2 2 4 3 2 2 4 2" xfId="26067" xr:uid="{4B138DA7-D168-4FCB-A54C-222DEDC74B0D}"/>
    <cellStyle name="Normal 2 2 4 3 2 2 4 2 2" xfId="52922" xr:uid="{BA3F8B23-9DE5-4C46-9A43-8817E286E3E1}"/>
    <cellStyle name="Normal 2 2 4 3 2 2 4 3" xfId="14416" xr:uid="{D8220F6F-BFDE-45B9-9946-2661D480323E}"/>
    <cellStyle name="Normal 2 2 4 3 2 2 4 3 2" xfId="41654" xr:uid="{6117AF44-E3B8-4DB8-AFF9-0B5A46DA7F37}"/>
    <cellStyle name="Normal 2 2 4 3 2 2 4 4" xfId="32682" xr:uid="{5BDA0C32-5D57-4856-96C2-C4CB7E6E1F9E}"/>
    <cellStyle name="Normal 2 2 4 3 2 2 5" xfId="6869" xr:uid="{09BC5D8C-DF85-4B66-9454-207C62468929}"/>
    <cellStyle name="Normal 2 2 4 3 2 2 5 2" xfId="17249" xr:uid="{B3A4230E-0ED7-488C-8DC8-4ED6DFFDB310}"/>
    <cellStyle name="Normal 2 2 4 3 2 2 5 2 2" xfId="44487" xr:uid="{57208A9A-D067-430F-A590-EFE5979FE5CB}"/>
    <cellStyle name="Normal 2 2 4 3 2 2 5 3" xfId="34237" xr:uid="{C418DF3F-4807-485C-BA94-5F955BB7CC1F}"/>
    <cellStyle name="Normal 2 2 4 3 2 2 6" xfId="9702" xr:uid="{99C98969-EFEB-46D4-9122-92626C395F80}"/>
    <cellStyle name="Normal 2 2 4 3 2 2 6 2" xfId="20082" xr:uid="{0100EA85-47F3-4280-B2E0-F3D796BFD2A6}"/>
    <cellStyle name="Normal 2 2 4 3 2 2 6 2 2" xfId="47320" xr:uid="{D20DF489-8AE1-475F-B536-95BD4B020DED}"/>
    <cellStyle name="Normal 2 2 4 3 2 2 6 3" xfId="37070" xr:uid="{624E6C80-5F77-42CB-BF51-D985C28AC0D4}"/>
    <cellStyle name="Normal 2 2 4 3 2 2 7" xfId="23965" xr:uid="{2F4F5FDD-49E0-4FA4-8E9A-D7AC5FBD3ADF}"/>
    <cellStyle name="Normal 2 2 4 3 2 2 7 2" xfId="51089" xr:uid="{44A60ED9-3402-41E5-AD46-D791D4C0D3D9}"/>
    <cellStyle name="Normal 2 2 4 3 2 2 8" xfId="13187" xr:uid="{9FC1415A-7C3D-41AC-B5B4-AC3B0898C7F2}"/>
    <cellStyle name="Normal 2 2 4 3 2 2 8 2" xfId="40425" xr:uid="{45808E24-7623-4116-A28A-6B65559EE540}"/>
    <cellStyle name="Normal 2 2 4 3 2 2 9" xfId="29858" xr:uid="{D619C7B8-C88C-433C-ABDA-D88E42875E5B}"/>
    <cellStyle name="Normal 2 2 4 3 2 3" xfId="3216" xr:uid="{6B0317A2-9921-4530-A0F9-527E6C281E1B}"/>
    <cellStyle name="Normal 2 2 4 3 2 3 2" xfId="4509" xr:uid="{A1A27A50-C9A7-4BA3-8B18-71DECC6D59A8}"/>
    <cellStyle name="Normal 2 2 4 3 2 3 2 2" xfId="9262" xr:uid="{89FFA620-843D-49EA-AE47-070D979F3FB7}"/>
    <cellStyle name="Normal 2 2 4 3 2 3 2 2 2" xfId="29253" xr:uid="{EF5B9A43-F83F-4BE0-A9BE-9E3A94C46BAD}"/>
    <cellStyle name="Normal 2 2 4 3 2 3 2 2 2 2" xfId="55510" xr:uid="{0A2AD02C-48A0-44AB-AC60-B15D521001A4}"/>
    <cellStyle name="Normal 2 2 4 3 2 3 2 2 3" xfId="19642" xr:uid="{6F5A2049-3D23-4C59-ABC1-AECCDC79CE0F}"/>
    <cellStyle name="Normal 2 2 4 3 2 3 2 2 3 2" xfId="46880" xr:uid="{5F2CC783-20B2-43DB-9DF4-89E8654AEA77}"/>
    <cellStyle name="Normal 2 2 4 3 2 3 2 2 4" xfId="36630" xr:uid="{A206E0DC-D0E0-48A9-B6AD-32F0160E46CB}"/>
    <cellStyle name="Normal 2 2 4 3 2 3 2 3" xfId="12095" xr:uid="{2A54E3A5-30AC-4A12-9FC2-1E794B004D7F}"/>
    <cellStyle name="Normal 2 2 4 3 2 3 2 3 2" xfId="22475" xr:uid="{98D7E681-787F-4F09-BD66-7F7DD79BD52A}"/>
    <cellStyle name="Normal 2 2 4 3 2 3 2 3 2 2" xfId="49713" xr:uid="{C0EDFC04-4183-44FB-87A0-46BE67B9C53F}"/>
    <cellStyle name="Normal 2 2 4 3 2 3 2 3 3" xfId="39463" xr:uid="{4EFCC9F3-0B0A-45F1-B99D-017D635EB1F0}"/>
    <cellStyle name="Normal 2 2 4 3 2 3 2 4" xfId="25263" xr:uid="{E3AC337D-D53B-4B95-B5DD-895B190B3A10}"/>
    <cellStyle name="Normal 2 2 4 3 2 3 2 4 2" xfId="52274" xr:uid="{014208D8-FD5C-4853-A714-AEDCD507FC88}"/>
    <cellStyle name="Normal 2 2 4 3 2 3 2 5" xfId="16809" xr:uid="{123A83E0-9939-4A7C-A7EA-4A4DAE82C9BA}"/>
    <cellStyle name="Normal 2 2 4 3 2 3 2 5 2" xfId="44047" xr:uid="{EDA342C8-439A-4980-8BFF-7118863D9E21}"/>
    <cellStyle name="Normal 2 2 4 3 2 3 2 6" xfId="32251" xr:uid="{7F15FFBC-B4DC-4131-B4C2-7AC87A3D001B}"/>
    <cellStyle name="Normal 2 2 4 3 2 3 3" xfId="6255" xr:uid="{6F8248B0-53D9-4CDF-B0B7-AEE3979AC969}"/>
    <cellStyle name="Normal 2 2 4 3 2 3 3 2" xfId="28699" xr:uid="{EA4492AE-5050-4034-B4AD-321F39462029}"/>
    <cellStyle name="Normal 2 2 4 3 2 3 3 2 2" xfId="54971" xr:uid="{A411EC6C-A938-4E49-BAC5-1BDF4F08046E}"/>
    <cellStyle name="Normal 2 2 4 3 2 3 3 3" xfId="15824" xr:uid="{7040CFCF-6994-428A-82E5-546F07DC4357}"/>
    <cellStyle name="Normal 2 2 4 3 2 3 3 3 2" xfId="43062" xr:uid="{35520141-A424-4557-9E7F-6989A619AC56}"/>
    <cellStyle name="Normal 2 2 4 3 2 3 3 4" xfId="33623" xr:uid="{3F282F1D-0280-4F1C-A480-B35EFE0F36A2}"/>
    <cellStyle name="Normal 2 2 4 3 2 3 4" xfId="8277" xr:uid="{6B9D04B1-80CC-4170-AB89-EA664C603D58}"/>
    <cellStyle name="Normal 2 2 4 3 2 3 4 2" xfId="18657" xr:uid="{DAA704C2-3D6E-45CB-A80E-5E03CC53328D}"/>
    <cellStyle name="Normal 2 2 4 3 2 3 4 2 2" xfId="45895" xr:uid="{ED23CB25-7CAF-4104-A12A-B90E73EA03CE}"/>
    <cellStyle name="Normal 2 2 4 3 2 3 4 3" xfId="35645" xr:uid="{6F66231B-A51D-44F7-A71F-21DF38D37A4C}"/>
    <cellStyle name="Normal 2 2 4 3 2 3 5" xfId="11110" xr:uid="{3AEAF589-778A-4F6D-9134-31BC5B4920E7}"/>
    <cellStyle name="Normal 2 2 4 3 2 3 5 2" xfId="21490" xr:uid="{859D585D-F55B-41FD-A592-8CB85DA66852}"/>
    <cellStyle name="Normal 2 2 4 3 2 3 5 2 2" xfId="48728" xr:uid="{28A40DE0-84D9-4F20-95F2-CF240F8E8EBF}"/>
    <cellStyle name="Normal 2 2 4 3 2 3 5 3" xfId="38478" xr:uid="{3405B616-34FD-4A01-9E6D-A92B5A965477}"/>
    <cellStyle name="Normal 2 2 4 3 2 3 6" xfId="23478" xr:uid="{A6B247A7-317F-4181-AB9B-1F9DCF794F05}"/>
    <cellStyle name="Normal 2 2 4 3 2 3 6 2" xfId="50650" xr:uid="{06BC6353-0001-4562-A6CD-B1306CD31A62}"/>
    <cellStyle name="Normal 2 2 4 3 2 3 7" xfId="13732" xr:uid="{C69FAF01-A308-465F-AC89-E33B63F4D731}"/>
    <cellStyle name="Normal 2 2 4 3 2 3 7 2" xfId="40970" xr:uid="{39AF55BA-B57F-4A22-923F-A355BD426A53}"/>
    <cellStyle name="Normal 2 2 4 3 2 3 8" xfId="31266" xr:uid="{3B19CD16-9B09-420E-AF97-E2643FF2E770}"/>
    <cellStyle name="Normal 2 2 4 3 2 4" xfId="3214" xr:uid="{15BA35C2-BA1F-4750-8FFF-92FEF9780124}"/>
    <cellStyle name="Normal 2 2 4 3 2 4 2" xfId="6253" xr:uid="{F040502C-603E-402C-A3D4-31D6D4C0DF1E}"/>
    <cellStyle name="Normal 2 2 4 3 2 4 2 2" xfId="28556" xr:uid="{6EE2CD91-5E13-4684-86FA-58D860224909}"/>
    <cellStyle name="Normal 2 2 4 3 2 4 2 2 2" xfId="54859" xr:uid="{6772CA10-3888-4A61-BB4F-416A504584E0}"/>
    <cellStyle name="Normal 2 2 4 3 2 4 2 3" xfId="15822" xr:uid="{291ECB33-CFA7-4C86-851F-731ABD4B21F7}"/>
    <cellStyle name="Normal 2 2 4 3 2 4 2 3 2" xfId="43060" xr:uid="{F1281AD8-5965-4F0B-B46D-25925B7FC123}"/>
    <cellStyle name="Normal 2 2 4 3 2 4 2 4" xfId="33621" xr:uid="{5704EEEA-B8A1-413D-8A18-F26AF56639B7}"/>
    <cellStyle name="Normal 2 2 4 3 2 4 3" xfId="8275" xr:uid="{E24D3F07-BF58-4EBD-B75F-17F9CA789A26}"/>
    <cellStyle name="Normal 2 2 4 3 2 4 3 2" xfId="18655" xr:uid="{8F5BD1E2-D316-4ECA-AAFE-C3AA707AEFD4}"/>
    <cellStyle name="Normal 2 2 4 3 2 4 3 2 2" xfId="45893" xr:uid="{19BEB9C2-740A-4ED9-8D31-9180A41B7CD7}"/>
    <cellStyle name="Normal 2 2 4 3 2 4 3 3" xfId="35643" xr:uid="{689D25D6-6C81-4836-819D-23ACF1A6D366}"/>
    <cellStyle name="Normal 2 2 4 3 2 4 4" xfId="11108" xr:uid="{BDBFEE0B-2D9E-4122-9EC2-868BE7EB33F5}"/>
    <cellStyle name="Normal 2 2 4 3 2 4 4 2" xfId="21488" xr:uid="{4A8A42F8-E01C-458A-934E-506D3669D335}"/>
    <cellStyle name="Normal 2 2 4 3 2 4 4 2 2" xfId="48726" xr:uid="{1C8273A0-8316-4540-9CDC-3A4CC7F49665}"/>
    <cellStyle name="Normal 2 2 4 3 2 4 4 3" xfId="38476" xr:uid="{59373ABA-B562-4BE8-ADAC-9C5FD7D1A71D}"/>
    <cellStyle name="Normal 2 2 4 3 2 4 5" xfId="23203" xr:uid="{D7941697-C188-42BF-A242-C717E537D501}"/>
    <cellStyle name="Normal 2 2 4 3 2 4 5 2" xfId="50393" xr:uid="{D2D6EE86-30AA-4512-AABD-B498B0C3E43B}"/>
    <cellStyle name="Normal 2 2 4 3 2 4 6" xfId="13730" xr:uid="{3E7F7B75-D657-43FC-A13C-0DED51624A1F}"/>
    <cellStyle name="Normal 2 2 4 3 2 4 6 2" xfId="40968" xr:uid="{2796F887-D8AD-44B5-AD17-9FDD7212C46D}"/>
    <cellStyle name="Normal 2 2 4 3 2 4 7" xfId="31264" xr:uid="{1EDD59C5-A7F7-4BBB-B272-C7A4D1C86A54}"/>
    <cellStyle name="Normal 2 2 4 3 2 5" xfId="2585" xr:uid="{F8756ED9-032C-4553-87EE-B06E12B9720E}"/>
    <cellStyle name="Normal 2 2 4 3 2 5 2" xfId="5840" xr:uid="{E08F02B8-8BEA-410B-823D-45C0FEC907E5}"/>
    <cellStyle name="Normal 2 2 4 3 2 5 2 2" xfId="26088" xr:uid="{96BDCE33-E943-4BF9-BF13-66355750CC2D}"/>
    <cellStyle name="Normal 2 2 4 3 2 5 2 2 2" xfId="52935" xr:uid="{A08075B2-590F-4783-8F1C-1C9A32F793AE}"/>
    <cellStyle name="Normal 2 2 4 3 2 5 2 3" xfId="15238" xr:uid="{AC795D2F-1EDD-4A87-8DB6-8E3CE5B7C580}"/>
    <cellStyle name="Normal 2 2 4 3 2 5 2 3 2" xfId="42476" xr:uid="{42D7BD4C-75BB-4CD6-83D0-25AD6C5E27A7}"/>
    <cellStyle name="Normal 2 2 4 3 2 5 2 4" xfId="33208" xr:uid="{66D9E67B-6A01-4473-899D-0C0A3B817F2A}"/>
    <cellStyle name="Normal 2 2 4 3 2 5 3" xfId="7691" xr:uid="{E0B2A4DB-56F3-4383-BD05-7C72C6967D3A}"/>
    <cellStyle name="Normal 2 2 4 3 2 5 3 2" xfId="18071" xr:uid="{E0BCAD4F-8C8B-4F7D-A844-B9D751A8AD47}"/>
    <cellStyle name="Normal 2 2 4 3 2 5 3 2 2" xfId="45309" xr:uid="{2980C819-CC3B-4211-9662-0FE05D8C0D0E}"/>
    <cellStyle name="Normal 2 2 4 3 2 5 3 3" xfId="35059" xr:uid="{2A0BB819-7B6F-4C1E-91DF-88194C8E0E5C}"/>
    <cellStyle name="Normal 2 2 4 3 2 5 4" xfId="10524" xr:uid="{96C4D026-3685-4393-8D14-41FF422EB0A3}"/>
    <cellStyle name="Normal 2 2 4 3 2 5 4 2" xfId="20904" xr:uid="{8694A3C5-349C-4885-B387-1D8DFA4E79D1}"/>
    <cellStyle name="Normal 2 2 4 3 2 5 4 2 2" xfId="48142" xr:uid="{F16B5F60-29B5-4A6F-8E82-5CE6276C0221}"/>
    <cellStyle name="Normal 2 2 4 3 2 5 4 3" xfId="37892" xr:uid="{D02708C0-244E-48DB-8B87-1AC2B4F01CFD}"/>
    <cellStyle name="Normal 2 2 4 3 2 5 5" xfId="24222" xr:uid="{A0EBE195-45DD-4012-96EB-D0FE3BD8D0B7}"/>
    <cellStyle name="Normal 2 2 4 3 2 5 5 2" xfId="51326" xr:uid="{FD719075-B3B8-4E83-A33C-DB856D746090}"/>
    <cellStyle name="Normal 2 2 4 3 2 5 6" xfId="12954" xr:uid="{B005C3D6-52CC-4711-887C-66633849EB34}"/>
    <cellStyle name="Normal 2 2 4 3 2 5 6 2" xfId="40192" xr:uid="{06614803-4805-4452-9547-A0426033C506}"/>
    <cellStyle name="Normal 2 2 4 3 2 5 7" xfId="30680" xr:uid="{6BBE4787-E88E-4522-8A1A-5B33336ACC54}"/>
    <cellStyle name="Normal 2 2 4 3 2 6" xfId="2374" xr:uid="{1B8E1E07-DE03-473E-89D1-9854AA5306A1}"/>
    <cellStyle name="Normal 2 2 4 3 2 6 2" xfId="7482" xr:uid="{3F75FA72-0C7F-4549-A607-D9EF09E71D0A}"/>
    <cellStyle name="Normal 2 2 4 3 2 6 2 2" xfId="17862" xr:uid="{DB1F0CC6-139B-4598-9DE3-9904169AFEB1}"/>
    <cellStyle name="Normal 2 2 4 3 2 6 2 2 2" xfId="45100" xr:uid="{FE3E44F6-DE6C-4CFE-96D6-E319DBC95DA0}"/>
    <cellStyle name="Normal 2 2 4 3 2 6 2 3" xfId="34850" xr:uid="{A9CC623F-A326-44D4-9455-05414B113490}"/>
    <cellStyle name="Normal 2 2 4 3 2 6 3" xfId="10315" xr:uid="{51112A75-C100-4884-A95C-5EC6ED0EACB2}"/>
    <cellStyle name="Normal 2 2 4 3 2 6 3 2" xfId="20695" xr:uid="{90572F3A-4A5C-4740-BDD2-5394EFC83CBB}"/>
    <cellStyle name="Normal 2 2 4 3 2 6 3 2 2" xfId="47933" xr:uid="{D03DDD3C-2B1D-4C35-B416-BE287075BB23}"/>
    <cellStyle name="Normal 2 2 4 3 2 6 3 3" xfId="37683" xr:uid="{F08A2BC4-69BF-43EB-B951-E992D6021344}"/>
    <cellStyle name="Normal 2 2 4 3 2 6 4" xfId="24249" xr:uid="{D1825E38-1100-49CA-BEA0-FD82C292A65D}"/>
    <cellStyle name="Normal 2 2 4 3 2 6 4 2" xfId="51350" xr:uid="{40D75BD0-F687-4A55-85A8-0B742F5CB0BC}"/>
    <cellStyle name="Normal 2 2 4 3 2 6 5" xfId="15029" xr:uid="{34777D01-1A14-434A-955A-B8F9D33B6AA3}"/>
    <cellStyle name="Normal 2 2 4 3 2 6 5 2" xfId="42267" xr:uid="{52515EF2-08A8-413A-9775-0C6C24017B15}"/>
    <cellStyle name="Normal 2 2 4 3 2 6 6" xfId="30471" xr:uid="{8A4745A0-8682-4D8B-B595-6B8B9DE6131F}"/>
    <cellStyle name="Normal 2 2 4 3 2 7" xfId="3893" xr:uid="{542ED820-ECE3-4A1F-8E78-392A66105D99}"/>
    <cellStyle name="Normal 2 2 4 3 2 7 2" xfId="8707" xr:uid="{A0EA5EB4-0351-45AC-8165-D42C8C511702}"/>
    <cellStyle name="Normal 2 2 4 3 2 7 2 2" xfId="19087" xr:uid="{A0114B0A-09F6-42B8-9445-A626F4A68E3E}"/>
    <cellStyle name="Normal 2 2 4 3 2 7 2 2 2" xfId="46325" xr:uid="{DE00442E-A645-41D5-9653-B18B0DFB05E0}"/>
    <cellStyle name="Normal 2 2 4 3 2 7 2 3" xfId="36075" xr:uid="{0ED3CB4D-37C8-44C5-AD5C-8CBFEC46BF99}"/>
    <cellStyle name="Normal 2 2 4 3 2 7 3" xfId="11540" xr:uid="{13814402-7D1D-4D58-8BE1-CFB10CBAE6E2}"/>
    <cellStyle name="Normal 2 2 4 3 2 7 3 2" xfId="21920" xr:uid="{1F8CB42A-87A3-4699-9533-C7B64F28736E}"/>
    <cellStyle name="Normal 2 2 4 3 2 7 3 2 2" xfId="49158" xr:uid="{E02435AF-2D18-4DA3-9B9B-0D97AD758ABA}"/>
    <cellStyle name="Normal 2 2 4 3 2 7 3 3" xfId="38908" xr:uid="{4E0C3F02-5304-4C5D-96F9-87EBBC0380DD}"/>
    <cellStyle name="Normal 2 2 4 3 2 7 4" xfId="16254" xr:uid="{91357BA4-F322-4ADF-A4B2-5A0ACF3C427B}"/>
    <cellStyle name="Normal 2 2 4 3 2 7 4 2" xfId="43492" xr:uid="{981790A8-4293-4F93-962A-3F7B4EC03571}"/>
    <cellStyle name="Normal 2 2 4 3 2 7 5" xfId="31696" xr:uid="{FF0A7185-F625-4032-B967-43FEF42599A8}"/>
    <cellStyle name="Normal 2 2 4 3 2 8" xfId="5118" xr:uid="{38BC3A6E-9E51-4D34-AC59-DF31B949516D}"/>
    <cellStyle name="Normal 2 2 4 3 2 8 2" xfId="14415" xr:uid="{48104CAF-8232-4554-BD67-3CF17E67F6AE}"/>
    <cellStyle name="Normal 2 2 4 3 2 8 2 2" xfId="41653" xr:uid="{8FFFB241-E8DC-4246-8811-B68801264049}"/>
    <cellStyle name="Normal 2 2 4 3 2 8 3" xfId="32681" xr:uid="{656715BA-0F48-4890-8119-6A92F659882A}"/>
    <cellStyle name="Normal 2 2 4 3 2 9" xfId="6868" xr:uid="{201DD4F6-1A7A-449F-9736-1EA748BF21E6}"/>
    <cellStyle name="Normal 2 2 4 3 2 9 2" xfId="17248" xr:uid="{0E7D8D31-6956-4A3F-9655-430D08D9FA72}"/>
    <cellStyle name="Normal 2 2 4 3 2 9 2 2" xfId="44486" xr:uid="{837C086A-B77E-4A4D-969B-FB21F07D1DB6}"/>
    <cellStyle name="Normal 2 2 4 3 2 9 3" xfId="34236" xr:uid="{CCA05702-F9C9-4E52-AB48-433D786D394C}"/>
    <cellStyle name="Normal 2 2 4 3 3" xfId="786" xr:uid="{85A5F15B-4CE2-44CE-A4B1-43AE1A973769}"/>
    <cellStyle name="Normal 2 2 4 3 3 10" xfId="22883" xr:uid="{D65F2DE4-286B-43C6-9AAF-0B93AAFC13E1}"/>
    <cellStyle name="Normal 2 2 4 3 3 10 2" xfId="50101" xr:uid="{BF8E2361-A509-4ABF-8885-EDB14DC7FCC2}"/>
    <cellStyle name="Normal 2 2 4 3 3 11" xfId="12747" xr:uid="{64EB012B-9062-4ED9-B6E5-D5DC00BD0664}"/>
    <cellStyle name="Normal 2 2 4 3 3 11 2" xfId="39985" xr:uid="{B603CA7B-7DBA-4B63-A204-E15E58BFD069}"/>
    <cellStyle name="Normal 2 2 4 3 3 12" xfId="29859" xr:uid="{EE000917-6211-4275-8A14-80243F3C71EF}"/>
    <cellStyle name="Normal 2 2 4 3 3 2" xfId="2776" xr:uid="{C94446F0-9A16-4489-8FE1-FBAB8C966162}"/>
    <cellStyle name="Normal 2 2 4 3 3 2 2" xfId="3218" xr:uid="{A3A4557D-02FE-4B57-A5F2-884CC7F680C2}"/>
    <cellStyle name="Normal 2 2 4 3 3 2 2 2" xfId="6257" xr:uid="{B6881590-BBC2-4DAF-9460-FE5846DD968A}"/>
    <cellStyle name="Normal 2 2 4 3 3 2 2 2 2" xfId="28025" xr:uid="{34351B02-5FB3-4D33-88DD-3F4613667F0A}"/>
    <cellStyle name="Normal 2 2 4 3 3 2 2 2 2 2" xfId="54443" xr:uid="{41D29442-6F57-482F-9354-2276DF87AD60}"/>
    <cellStyle name="Normal 2 2 4 3 3 2 2 2 3" xfId="15826" xr:uid="{1164DFCE-ABBA-4618-AA1E-BE6DA66D98D6}"/>
    <cellStyle name="Normal 2 2 4 3 3 2 2 2 3 2" xfId="43064" xr:uid="{05927302-8DB4-4C17-8328-CD134267625F}"/>
    <cellStyle name="Normal 2 2 4 3 3 2 2 2 4" xfId="33625" xr:uid="{F12874A9-11DE-46C3-AF6D-7AEE5EDEE89F}"/>
    <cellStyle name="Normal 2 2 4 3 3 2 2 3" xfId="8279" xr:uid="{DA54CDFB-A6C0-497F-9555-242DC8916C3C}"/>
    <cellStyle name="Normal 2 2 4 3 3 2 2 3 2" xfId="18659" xr:uid="{B9F78BF7-4B08-4A8D-A95C-8D95904A0C79}"/>
    <cellStyle name="Normal 2 2 4 3 3 2 2 3 2 2" xfId="45897" xr:uid="{E2D0AD1A-2FC7-4926-BF8F-1F0A6A040F28}"/>
    <cellStyle name="Normal 2 2 4 3 3 2 2 3 3" xfId="35647" xr:uid="{5F4C5D1E-3B34-4982-9F58-93AEE8B30944}"/>
    <cellStyle name="Normal 2 2 4 3 3 2 2 4" xfId="11112" xr:uid="{7C565031-2191-40CB-877A-43DDB77BC881}"/>
    <cellStyle name="Normal 2 2 4 3 3 2 2 4 2" xfId="21492" xr:uid="{A863EEAF-81F8-4288-8F89-03A67F0766D8}"/>
    <cellStyle name="Normal 2 2 4 3 3 2 2 4 2 2" xfId="48730" xr:uid="{799A7794-1DE4-46D8-8D55-D53757B2138D}"/>
    <cellStyle name="Normal 2 2 4 3 3 2 2 4 3" xfId="38480" xr:uid="{3E87057D-8A27-4F87-98AB-49F9685A6D9C}"/>
    <cellStyle name="Normal 2 2 4 3 3 2 2 5" xfId="24805" xr:uid="{3FCBE269-AFA5-489D-AAB4-98017C8703E3}"/>
    <cellStyle name="Normal 2 2 4 3 3 2 2 5 2" xfId="51854" xr:uid="{AC6453A7-10C9-4274-9834-A9866FED41A9}"/>
    <cellStyle name="Normal 2 2 4 3 3 2 2 6" xfId="13734" xr:uid="{1768F2F2-819E-49B8-9129-B1BC3F547A30}"/>
    <cellStyle name="Normal 2 2 4 3 3 2 2 6 2" xfId="40972" xr:uid="{96897A66-688C-4AFF-93A6-1C314B23E578}"/>
    <cellStyle name="Normal 2 2 4 3 3 2 2 7" xfId="31268" xr:uid="{22970732-C72F-476D-A1EF-150822E2A5B5}"/>
    <cellStyle name="Normal 2 2 4 3 3 2 3" xfId="4345" xr:uid="{A0D549DF-6E1A-46D0-97B3-49E70A9963E7}"/>
    <cellStyle name="Normal 2 2 4 3 3 2 3 2" xfId="9098" xr:uid="{768C0C0E-9C8F-400D-8821-4A28BD451D00}"/>
    <cellStyle name="Normal 2 2 4 3 3 2 3 2 2" xfId="29141" xr:uid="{8CEA2E8D-722D-4A11-88BC-32C8F211B412}"/>
    <cellStyle name="Normal 2 2 4 3 3 2 3 2 2 2" xfId="55398" xr:uid="{C88C6526-0A1B-4F84-8E01-3F51694C7445}"/>
    <cellStyle name="Normal 2 2 4 3 3 2 3 2 3" xfId="19478" xr:uid="{B1CD15E1-543D-42A4-A4B3-870CB591D272}"/>
    <cellStyle name="Normal 2 2 4 3 3 2 3 2 3 2" xfId="46716" xr:uid="{C15F34BB-CCF4-4C0B-9EF2-FF0A0170F7D7}"/>
    <cellStyle name="Normal 2 2 4 3 3 2 3 2 4" xfId="36466" xr:uid="{0CB63270-3CBE-480F-9915-F47BF6172109}"/>
    <cellStyle name="Normal 2 2 4 3 3 2 3 3" xfId="11931" xr:uid="{6B2656CA-24CA-4BDD-BD1E-D81A4CB0010A}"/>
    <cellStyle name="Normal 2 2 4 3 3 2 3 3 2" xfId="22311" xr:uid="{655712EB-0CD3-4D73-815B-453D8E8E21E0}"/>
    <cellStyle name="Normal 2 2 4 3 3 2 3 3 2 2" xfId="49549" xr:uid="{C32DC3C2-04E0-4F08-B946-5C0A1AE505DD}"/>
    <cellStyle name="Normal 2 2 4 3 3 2 3 3 3" xfId="39299" xr:uid="{34A51818-1B87-46D3-B9EC-835EE5AD7D96}"/>
    <cellStyle name="Normal 2 2 4 3 3 2 3 4" xfId="23436" xr:uid="{6CA27475-E7A4-478A-999E-E2CC9C394342}"/>
    <cellStyle name="Normal 2 2 4 3 3 2 3 4 2" xfId="50612" xr:uid="{7326975F-25AB-4913-B924-8E569B3B2DEE}"/>
    <cellStyle name="Normal 2 2 4 3 3 2 3 5" xfId="16645" xr:uid="{D86E1AB8-ACDC-4BC3-9FCF-915AA186FFB9}"/>
    <cellStyle name="Normal 2 2 4 3 3 2 3 5 2" xfId="43883" xr:uid="{00E8E408-9C70-409D-AD05-B499CBAC5706}"/>
    <cellStyle name="Normal 2 2 4 3 3 2 3 6" xfId="32087" xr:uid="{0FE52FA1-7880-4372-8907-1069260F9113}"/>
    <cellStyle name="Normal 2 2 4 3 3 2 4" xfId="5975" xr:uid="{DE0F613F-B0BF-4594-AFF1-BB5F4B814398}"/>
    <cellStyle name="Normal 2 2 4 3 3 2 4 2" xfId="28065" xr:uid="{E650EB96-43E3-4122-80BD-693D9AE68CD8}"/>
    <cellStyle name="Normal 2 2 4 3 3 2 4 2 2" xfId="54473" xr:uid="{7E17EBBA-F5CB-4493-92E8-C40A249A8D24}"/>
    <cellStyle name="Normal 2 2 4 3 3 2 4 3" xfId="15428" xr:uid="{53B5D008-15B8-415C-AA1E-41E361099E04}"/>
    <cellStyle name="Normal 2 2 4 3 3 2 4 3 2" xfId="42666" xr:uid="{938CE51F-7461-4753-8404-AB3AB37153E1}"/>
    <cellStyle name="Normal 2 2 4 3 3 2 4 4" xfId="33343" xr:uid="{51237B06-F98C-4934-909F-A91C5FE636EF}"/>
    <cellStyle name="Normal 2 2 4 3 3 2 5" xfId="7881" xr:uid="{E8EAD015-B0EC-4926-AD61-46E3A7F4E6C9}"/>
    <cellStyle name="Normal 2 2 4 3 3 2 5 2" xfId="18261" xr:uid="{A56139CF-7B34-46EE-9611-B7211CDBF4B6}"/>
    <cellStyle name="Normal 2 2 4 3 3 2 5 2 2" xfId="45499" xr:uid="{9F15DA2D-F19D-4CC3-BF1B-5CD5E5359663}"/>
    <cellStyle name="Normal 2 2 4 3 3 2 5 3" xfId="35249" xr:uid="{2D1DA269-2EC2-40F7-A861-92F3CB28E5FA}"/>
    <cellStyle name="Normal 2 2 4 3 3 2 6" xfId="10714" xr:uid="{CE314784-0AF2-4AEB-9F1A-926C1770E51D}"/>
    <cellStyle name="Normal 2 2 4 3 3 2 6 2" xfId="21094" xr:uid="{3A4EB9A2-D6A1-4D53-92AB-A4DDBE85AAA1}"/>
    <cellStyle name="Normal 2 2 4 3 3 2 6 2 2" xfId="48332" xr:uid="{3FE1C78F-3774-4283-A50D-11D02602CA20}"/>
    <cellStyle name="Normal 2 2 4 3 3 2 6 3" xfId="38082" xr:uid="{FF55F8A5-19E4-4A58-B4C3-E7329B684E60}"/>
    <cellStyle name="Normal 2 2 4 3 3 2 7" xfId="22873" xr:uid="{62402D6A-21C3-4AC7-AF54-6C6C701DA8B0}"/>
    <cellStyle name="Normal 2 2 4 3 3 2 7 2" xfId="50093" xr:uid="{15AFD274-CB83-4373-840B-9F292CD94CBC}"/>
    <cellStyle name="Normal 2 2 4 3 3 2 8" xfId="13188" xr:uid="{592D7CC7-E04C-4720-8AE2-232F1EA122C2}"/>
    <cellStyle name="Normal 2 2 4 3 3 2 8 2" xfId="40426" xr:uid="{FA3BF4CC-E78A-4B2B-8410-2FC95AEA0605}"/>
    <cellStyle name="Normal 2 2 4 3 3 2 9" xfId="30870" xr:uid="{930DB1B2-4970-42E4-8430-E1E8648F29FC}"/>
    <cellStyle name="Normal 2 2 4 3 3 3" xfId="3219" xr:uid="{E5A47FBC-C216-44E0-B8E0-16B4616AAEC3}"/>
    <cellStyle name="Normal 2 2 4 3 3 3 2" xfId="4510" xr:uid="{28B44736-870A-4090-907E-0FC5D36A33D3}"/>
    <cellStyle name="Normal 2 2 4 3 3 3 2 2" xfId="9263" xr:uid="{FD99972D-E211-4CD0-AE5C-ACF5136D89BD}"/>
    <cellStyle name="Normal 2 2 4 3 3 3 2 2 2" xfId="29254" xr:uid="{8C7886D8-ED6F-4125-A2A7-184C2AD91E07}"/>
    <cellStyle name="Normal 2 2 4 3 3 3 2 2 2 2" xfId="55511" xr:uid="{1FA84AA0-D182-4B01-9087-6E21E737CF16}"/>
    <cellStyle name="Normal 2 2 4 3 3 3 2 2 3" xfId="19643" xr:uid="{D836E27C-907D-4FB5-BB08-9D05D941803C}"/>
    <cellStyle name="Normal 2 2 4 3 3 3 2 2 3 2" xfId="46881" xr:uid="{BF6BC572-A090-4F7E-BCCE-A0569B80DCE4}"/>
    <cellStyle name="Normal 2 2 4 3 3 3 2 2 4" xfId="36631" xr:uid="{C2B2ADEF-CE6A-48E8-8052-4160513B65F9}"/>
    <cellStyle name="Normal 2 2 4 3 3 3 2 3" xfId="12096" xr:uid="{210020C7-4088-42E0-A1CE-A0EAB01393AD}"/>
    <cellStyle name="Normal 2 2 4 3 3 3 2 3 2" xfId="22476" xr:uid="{B6163936-9656-48B2-9145-112A03523523}"/>
    <cellStyle name="Normal 2 2 4 3 3 3 2 3 2 2" xfId="49714" xr:uid="{92BDAB99-60F6-4A15-9039-3255B754FE6B}"/>
    <cellStyle name="Normal 2 2 4 3 3 3 2 3 3" xfId="39464" xr:uid="{874BD1D4-A851-4B63-90B2-4B2CC67BD986}"/>
    <cellStyle name="Normal 2 2 4 3 3 3 2 4" xfId="25830" xr:uid="{4F4FBFB0-BF21-4F09-ACEC-20C280361F87}"/>
    <cellStyle name="Normal 2 2 4 3 3 3 2 4 2" xfId="52752" xr:uid="{83CFD52F-7A03-4D34-8103-8B3069714733}"/>
    <cellStyle name="Normal 2 2 4 3 3 3 2 5" xfId="16810" xr:uid="{883C67BA-B458-4D5A-AED5-D78083F6407F}"/>
    <cellStyle name="Normal 2 2 4 3 3 3 2 5 2" xfId="44048" xr:uid="{F665ABB3-D13F-459D-ACBF-3E7D889FABE7}"/>
    <cellStyle name="Normal 2 2 4 3 3 3 2 6" xfId="32252" xr:uid="{C206B596-3E3D-4617-B71A-700DBF6DEB83}"/>
    <cellStyle name="Normal 2 2 4 3 3 3 3" xfId="6258" xr:uid="{E062CFC1-DED5-4BC6-9283-6F3223679708}"/>
    <cellStyle name="Normal 2 2 4 3 3 3 3 2" xfId="28761" xr:uid="{01748C8E-4B92-422B-92B1-986E3097B87E}"/>
    <cellStyle name="Normal 2 2 4 3 3 3 3 2 2" xfId="55021" xr:uid="{5B7FECE1-F7EF-4F75-A398-B03EDC82C6D6}"/>
    <cellStyle name="Normal 2 2 4 3 3 3 3 3" xfId="15827" xr:uid="{A245616D-72CA-466D-8C04-C13D93FD7F25}"/>
    <cellStyle name="Normal 2 2 4 3 3 3 3 3 2" xfId="43065" xr:uid="{817B66CC-EEB5-472F-99F8-0E644DC28C76}"/>
    <cellStyle name="Normal 2 2 4 3 3 3 3 4" xfId="33626" xr:uid="{8D2C371C-CB53-4053-879C-BDCCAD74B089}"/>
    <cellStyle name="Normal 2 2 4 3 3 3 4" xfId="8280" xr:uid="{AE4BD54D-3F52-4AAF-9803-459C43A5DF11}"/>
    <cellStyle name="Normal 2 2 4 3 3 3 4 2" xfId="18660" xr:uid="{79CFAA0F-EDB4-48A9-87C9-C8B9BC3734FB}"/>
    <cellStyle name="Normal 2 2 4 3 3 3 4 2 2" xfId="45898" xr:uid="{416DB28A-1F3C-4F71-B059-BA0BBE52EBE6}"/>
    <cellStyle name="Normal 2 2 4 3 3 3 4 3" xfId="35648" xr:uid="{3DBC512C-A882-4512-8C4C-F0DB6AD46E95}"/>
    <cellStyle name="Normal 2 2 4 3 3 3 5" xfId="11113" xr:uid="{5487D4FE-7BD0-4708-9920-EBBED7F19054}"/>
    <cellStyle name="Normal 2 2 4 3 3 3 5 2" xfId="21493" xr:uid="{F5FF3397-C7FC-49C8-B952-6DC318413002}"/>
    <cellStyle name="Normal 2 2 4 3 3 3 5 2 2" xfId="48731" xr:uid="{F5652BEB-98F9-47E7-B492-E69D15858D03}"/>
    <cellStyle name="Normal 2 2 4 3 3 3 5 3" xfId="38481" xr:uid="{E70D645E-326E-4D19-8161-AB2C0C72BB00}"/>
    <cellStyle name="Normal 2 2 4 3 3 3 6" xfId="25525" xr:uid="{8D1E6CBB-B99A-42B8-91A2-65EC0F94B6EC}"/>
    <cellStyle name="Normal 2 2 4 3 3 3 6 2" xfId="52518" xr:uid="{37C31A2B-B9DC-4EBD-BB01-32D838368006}"/>
    <cellStyle name="Normal 2 2 4 3 3 3 7" xfId="13735" xr:uid="{15740068-F206-4F8C-A768-E993748B96DF}"/>
    <cellStyle name="Normal 2 2 4 3 3 3 7 2" xfId="40973" xr:uid="{0BD2803F-5EAE-4E3F-B9E9-33CB3FDD0A93}"/>
    <cellStyle name="Normal 2 2 4 3 3 3 8" xfId="31269" xr:uid="{D0C21C88-2CEE-4FF2-A358-746B6F385B30}"/>
    <cellStyle name="Normal 2 2 4 3 3 4" xfId="3217" xr:uid="{05A1A06C-60B7-441B-8FA3-F67DAB079221}"/>
    <cellStyle name="Normal 2 2 4 3 3 4 2" xfId="6256" xr:uid="{FDF64FE5-1DC1-4149-ADAE-036390886C28}"/>
    <cellStyle name="Normal 2 2 4 3 3 4 2 2" xfId="28621" xr:uid="{F46F7641-2D3F-40A5-998C-A16CC8D76E08}"/>
    <cellStyle name="Normal 2 2 4 3 3 4 2 2 2" xfId="54909" xr:uid="{135E6DB0-37F3-4A01-8911-6C8FF340EA8B}"/>
    <cellStyle name="Normal 2 2 4 3 3 4 2 3" xfId="15825" xr:uid="{151BB470-DD7F-48FC-AF19-4B667AD9CA07}"/>
    <cellStyle name="Normal 2 2 4 3 3 4 2 3 2" xfId="43063" xr:uid="{5B864FFB-198E-42C4-8B40-99A2CECABB87}"/>
    <cellStyle name="Normal 2 2 4 3 3 4 2 4" xfId="33624" xr:uid="{1B369693-3ADE-4E90-8C74-AD036A403EE1}"/>
    <cellStyle name="Normal 2 2 4 3 3 4 3" xfId="8278" xr:uid="{1E66F7BF-2CCE-4380-8E79-C06EEFC9B39A}"/>
    <cellStyle name="Normal 2 2 4 3 3 4 3 2" xfId="18658" xr:uid="{5FFD62B7-9A46-4E27-B7C7-591654ED4427}"/>
    <cellStyle name="Normal 2 2 4 3 3 4 3 2 2" xfId="45896" xr:uid="{DFE084EF-CE4A-4676-98C1-4049A4CC7C78}"/>
    <cellStyle name="Normal 2 2 4 3 3 4 3 3" xfId="35646" xr:uid="{3B35BC66-549F-46FE-A852-65BD1D95C1B3}"/>
    <cellStyle name="Normal 2 2 4 3 3 4 4" xfId="11111" xr:uid="{4E19BD17-CC7E-4BC1-81C2-077DE57C7B71}"/>
    <cellStyle name="Normal 2 2 4 3 3 4 4 2" xfId="21491" xr:uid="{279E8861-C7E7-4C9F-AB09-78E56DFCB99E}"/>
    <cellStyle name="Normal 2 2 4 3 3 4 4 2 2" xfId="48729" xr:uid="{003F6367-9AE8-4370-BE98-AB9C9323C81B}"/>
    <cellStyle name="Normal 2 2 4 3 3 4 4 3" xfId="38479" xr:uid="{0E02A35B-BF67-4B56-B919-81CA8A9FF972}"/>
    <cellStyle name="Normal 2 2 4 3 3 4 5" xfId="24079" xr:uid="{D9221139-3E7C-46AE-8A1A-3B1DA450B78A}"/>
    <cellStyle name="Normal 2 2 4 3 3 4 5 2" xfId="51196" xr:uid="{CC81F1F0-E51F-44EB-9877-2A7FE584F296}"/>
    <cellStyle name="Normal 2 2 4 3 3 4 6" xfId="13733" xr:uid="{218C4991-A3E5-45FB-90F9-9E571E3E4274}"/>
    <cellStyle name="Normal 2 2 4 3 3 4 6 2" xfId="40971" xr:uid="{51449ED6-5618-4537-9E0D-4A44A23EC1EA}"/>
    <cellStyle name="Normal 2 2 4 3 3 4 7" xfId="31267" xr:uid="{AA93C5E5-00B0-4FA8-80CB-1ECEA325A2DB}"/>
    <cellStyle name="Normal 2 2 4 3 3 5" xfId="2687" xr:uid="{58253ED1-97CF-44A7-ABBA-0FCFDA7F0BBD}"/>
    <cellStyle name="Normal 2 2 4 3 3 5 2" xfId="5930" xr:uid="{A0A123B9-9D59-40BF-A4E5-89C72EA84607}"/>
    <cellStyle name="Normal 2 2 4 3 3 5 2 2" xfId="26673" xr:uid="{C926C61C-D51F-4CEB-8730-93D84EA7D333}"/>
    <cellStyle name="Normal 2 2 4 3 3 5 2 2 2" xfId="53377" xr:uid="{4D396F7B-3462-4118-98A8-A34113A525EB}"/>
    <cellStyle name="Normal 2 2 4 3 3 5 2 3" xfId="15340" xr:uid="{76C9247E-0940-4C4D-92C8-396DE44B4283}"/>
    <cellStyle name="Normal 2 2 4 3 3 5 2 3 2" xfId="42578" xr:uid="{0136864D-56EF-434B-A763-5567D10F020F}"/>
    <cellStyle name="Normal 2 2 4 3 3 5 2 4" xfId="33298" xr:uid="{E99202B0-1421-46BF-96C1-7223D3E30B41}"/>
    <cellStyle name="Normal 2 2 4 3 3 5 3" xfId="7793" xr:uid="{6455C131-1A3D-4C46-8010-5B107012C034}"/>
    <cellStyle name="Normal 2 2 4 3 3 5 3 2" xfId="18173" xr:uid="{5D7730BC-3F81-4CA6-9E64-72E135EFDB16}"/>
    <cellStyle name="Normal 2 2 4 3 3 5 3 2 2" xfId="45411" xr:uid="{B562F936-8917-4F36-B6F7-E7630C859420}"/>
    <cellStyle name="Normal 2 2 4 3 3 5 3 3" xfId="35161" xr:uid="{5490BD2B-33BC-4752-9FF9-1D677481902B}"/>
    <cellStyle name="Normal 2 2 4 3 3 5 4" xfId="10626" xr:uid="{5ABB2A7E-CAFB-47D0-8146-17D0C5184AB2}"/>
    <cellStyle name="Normal 2 2 4 3 3 5 4 2" xfId="21006" xr:uid="{E85C4C4E-5B9D-4F25-9DE8-0D3ED02E6B71}"/>
    <cellStyle name="Normal 2 2 4 3 3 5 4 2 2" xfId="48244" xr:uid="{400916C0-8948-4F4C-BCA0-743C26BD92BA}"/>
    <cellStyle name="Normal 2 2 4 3 3 5 4 3" xfId="37994" xr:uid="{FE39C9F1-0111-409D-A500-FA6F5D6E3CD1}"/>
    <cellStyle name="Normal 2 2 4 3 3 5 5" xfId="23489" xr:uid="{4FEBF776-9609-4F7B-8AA6-DCE59A53783B}"/>
    <cellStyle name="Normal 2 2 4 3 3 5 5 2" xfId="50661" xr:uid="{51781458-3192-42FB-8286-3ABB4BBA7B58}"/>
    <cellStyle name="Normal 2 2 4 3 3 5 6" xfId="13057" xr:uid="{FCC83396-73C8-4DCA-9458-4CEF52EDE14B}"/>
    <cellStyle name="Normal 2 2 4 3 3 5 6 2" xfId="40295" xr:uid="{73472081-7456-4775-A307-0DB1076FC186}"/>
    <cellStyle name="Normal 2 2 4 3 3 5 7" xfId="30782" xr:uid="{B68B199F-F99F-4BD8-AF7D-7F4DCB2BC945}"/>
    <cellStyle name="Normal 2 2 4 3 3 6" xfId="4210" xr:uid="{476F543F-E355-4BA0-A87A-11267FD190D9}"/>
    <cellStyle name="Normal 2 2 4 3 3 6 2" xfId="8963" xr:uid="{56BC5284-B3B4-46E7-80BD-BBF1767D1103}"/>
    <cellStyle name="Normal 2 2 4 3 3 6 2 2" xfId="19343" xr:uid="{07C75EFD-EC4C-4066-A8FF-191DD542846E}"/>
    <cellStyle name="Normal 2 2 4 3 3 6 2 2 2" xfId="46581" xr:uid="{8804F24E-CE1B-4ED8-8B69-00A96B2D39F6}"/>
    <cellStyle name="Normal 2 2 4 3 3 6 2 3" xfId="36331" xr:uid="{7DE5D44C-08F1-4536-81B9-6A3197A68348}"/>
    <cellStyle name="Normal 2 2 4 3 3 6 3" xfId="11796" xr:uid="{CEB3F55C-EB04-4DF7-868A-097C8E28AA42}"/>
    <cellStyle name="Normal 2 2 4 3 3 6 3 2" xfId="22176" xr:uid="{475D851E-A2A3-44DA-A430-C308F9DC0E9F}"/>
    <cellStyle name="Normal 2 2 4 3 3 6 3 2 2" xfId="49414" xr:uid="{BBED8461-A773-4521-9243-D197634D9082}"/>
    <cellStyle name="Normal 2 2 4 3 3 6 3 3" xfId="39164" xr:uid="{0FAFC68A-99F5-48C6-BAB3-BC875D14C18B}"/>
    <cellStyle name="Normal 2 2 4 3 3 6 4" xfId="23614" xr:uid="{567BA735-3168-4152-8A79-9DFBBC3943AF}"/>
    <cellStyle name="Normal 2 2 4 3 3 6 4 2" xfId="50778" xr:uid="{536B353D-1A08-47CB-AB68-313040EE390A}"/>
    <cellStyle name="Normal 2 2 4 3 3 6 5" xfId="16510" xr:uid="{86ACAE86-040D-4514-B26A-0FA99F6FCD6B}"/>
    <cellStyle name="Normal 2 2 4 3 3 6 5 2" xfId="43748" xr:uid="{5586D449-6BB5-4841-B069-0B4CD5CAC302}"/>
    <cellStyle name="Normal 2 2 4 3 3 6 6" xfId="31952" xr:uid="{F816C32A-4C14-4C44-9858-FD2B97F81425}"/>
    <cellStyle name="Normal 2 2 4 3 3 7" xfId="5120" xr:uid="{B9205169-1710-49BF-A8CC-F5A90A8EE944}"/>
    <cellStyle name="Normal 2 2 4 3 3 7 2" xfId="14417" xr:uid="{08B77D24-66B0-4F77-BEBF-6D3723DF055B}"/>
    <cellStyle name="Normal 2 2 4 3 3 7 2 2" xfId="41655" xr:uid="{76F22354-22EA-4D2F-804C-65F3AE551DC6}"/>
    <cellStyle name="Normal 2 2 4 3 3 7 3" xfId="32683" xr:uid="{3C9612FD-6FD2-4D5C-B8BA-7B1BDA97D94A}"/>
    <cellStyle name="Normal 2 2 4 3 3 8" xfId="6870" xr:uid="{DA1E5C03-AE81-46B2-9CAF-9F6535EA6BA4}"/>
    <cellStyle name="Normal 2 2 4 3 3 8 2" xfId="17250" xr:uid="{F71845A7-58B2-4FDD-ABEB-FDDBBD75BC5B}"/>
    <cellStyle name="Normal 2 2 4 3 3 8 2 2" xfId="44488" xr:uid="{BE374AE0-95CA-4EAC-8FB1-021575A6FDDA}"/>
    <cellStyle name="Normal 2 2 4 3 3 8 3" xfId="34238" xr:uid="{0E625815-E1CC-400D-AB1C-2DFA1A7174BC}"/>
    <cellStyle name="Normal 2 2 4 3 3 9" xfId="9703" xr:uid="{8F5B85C3-C4D8-4159-8878-DCCEFC35C0D9}"/>
    <cellStyle name="Normal 2 2 4 3 3 9 2" xfId="20083" xr:uid="{32D0E98D-8036-44BB-87B0-70DBE5E6F7CB}"/>
    <cellStyle name="Normal 2 2 4 3 3 9 2 2" xfId="47321" xr:uid="{E3CCB7E7-37C3-4723-8785-83A76D4FAF93}"/>
    <cellStyle name="Normal 2 2 4 3 3 9 3" xfId="37071" xr:uid="{703FF533-E78C-41F7-AF74-870397CBA8FA}"/>
    <cellStyle name="Normal 2 2 4 3 4" xfId="787" xr:uid="{1CEFF68F-9C0B-4C80-89C7-B13CA404F269}"/>
    <cellStyle name="Normal 2 2 4 3 4 2" xfId="3220" xr:uid="{BBB6B06B-5726-4825-884F-2E684F81A469}"/>
    <cellStyle name="Normal 2 2 4 3 4 2 2" xfId="6259" xr:uid="{4CA28969-EFEE-4FD6-A382-634FC986288F}"/>
    <cellStyle name="Normal 2 2 4 3 4 2 2 2" xfId="27685" xr:uid="{0CAC756A-C2FA-4D41-8FDF-FA31CA95ECB9}"/>
    <cellStyle name="Normal 2 2 4 3 4 2 2 2 2" xfId="54166" xr:uid="{AEE4B4EA-64C4-446D-A7CE-4AC42CC63CF0}"/>
    <cellStyle name="Normal 2 2 4 3 4 2 2 3" xfId="15828" xr:uid="{1A989649-C859-439A-B438-7676505BACA9}"/>
    <cellStyle name="Normal 2 2 4 3 4 2 2 3 2" xfId="43066" xr:uid="{CB169D3A-568E-484D-8723-BD66E3A136DE}"/>
    <cellStyle name="Normal 2 2 4 3 4 2 2 4" xfId="33627" xr:uid="{75AB1400-C10B-42C4-8E6E-4A64E197344A}"/>
    <cellStyle name="Normal 2 2 4 3 4 2 3" xfId="8281" xr:uid="{D4D10261-E626-4729-BAFA-0BAB2DF7D0DA}"/>
    <cellStyle name="Normal 2 2 4 3 4 2 3 2" xfId="18661" xr:uid="{38C87BE4-D289-4E5E-8F42-C9D49843F668}"/>
    <cellStyle name="Normal 2 2 4 3 4 2 3 2 2" xfId="45899" xr:uid="{B62E5C2F-53FF-4C44-9EF1-618EF65BA8FE}"/>
    <cellStyle name="Normal 2 2 4 3 4 2 3 3" xfId="35649" xr:uid="{D12C1FBF-6D0B-40DD-A9FE-B358E907745F}"/>
    <cellStyle name="Normal 2 2 4 3 4 2 4" xfId="11114" xr:uid="{9F2EFFFD-02B2-453F-A498-C1F41A6CA04A}"/>
    <cellStyle name="Normal 2 2 4 3 4 2 4 2" xfId="21494" xr:uid="{8BBF2A42-F0C0-4DC0-8F5A-C17C292C0499}"/>
    <cellStyle name="Normal 2 2 4 3 4 2 4 2 2" xfId="48732" xr:uid="{6F5ADDF5-E918-4E03-9D71-8E01D8C070E0}"/>
    <cellStyle name="Normal 2 2 4 3 4 2 4 3" xfId="38482" xr:uid="{1A93DADA-C528-49A9-B9FB-59D1E52A1C86}"/>
    <cellStyle name="Normal 2 2 4 3 4 2 5" xfId="25475" xr:uid="{9A20813D-8382-4B86-905A-2C6852996C68}"/>
    <cellStyle name="Normal 2 2 4 3 4 2 5 2" xfId="52470" xr:uid="{E96F520B-7189-4F30-A916-3462627FFFAC}"/>
    <cellStyle name="Normal 2 2 4 3 4 2 6" xfId="13736" xr:uid="{125EEB21-429F-44E4-90A8-640990A1A981}"/>
    <cellStyle name="Normal 2 2 4 3 4 2 6 2" xfId="40974" xr:uid="{C8A5956E-54E6-4A72-8103-D471952A10DE}"/>
    <cellStyle name="Normal 2 2 4 3 4 2 7" xfId="31270" xr:uid="{0BE0411B-2A2B-4A38-AF70-E33005080D4A}"/>
    <cellStyle name="Normal 2 2 4 3 4 3" xfId="4343" xr:uid="{2988AC85-4324-43C0-A9B3-E8108E15882D}"/>
    <cellStyle name="Normal 2 2 4 3 4 3 2" xfId="9096" xr:uid="{3DA4265C-6503-432F-A85E-F0BB09570162}"/>
    <cellStyle name="Normal 2 2 4 3 4 3 2 2" xfId="29139" xr:uid="{37B6AD1D-88BF-4ADD-B475-8443A34F9B47}"/>
    <cellStyle name="Normal 2 2 4 3 4 3 2 2 2" xfId="55396" xr:uid="{CEEB75DD-E713-4AAD-8DF9-FCDBF31349C3}"/>
    <cellStyle name="Normal 2 2 4 3 4 3 2 3" xfId="19476" xr:uid="{9981099E-236F-43A2-9535-706F68271689}"/>
    <cellStyle name="Normal 2 2 4 3 4 3 2 3 2" xfId="46714" xr:uid="{247F3B47-8CA9-470B-93DF-03830FD58BCB}"/>
    <cellStyle name="Normal 2 2 4 3 4 3 2 4" xfId="36464" xr:uid="{F5992DAF-E146-456F-A280-C228CF0D9810}"/>
    <cellStyle name="Normal 2 2 4 3 4 3 3" xfId="11929" xr:uid="{D883A55D-5562-4E07-9DA2-620532B8D8A1}"/>
    <cellStyle name="Normal 2 2 4 3 4 3 3 2" xfId="22309" xr:uid="{3F58A457-31FB-4388-BD12-733F6D557718}"/>
    <cellStyle name="Normal 2 2 4 3 4 3 3 2 2" xfId="49547" xr:uid="{AEE148EE-4351-49D9-98A9-63F52C357980}"/>
    <cellStyle name="Normal 2 2 4 3 4 3 3 3" xfId="39297" xr:uid="{B266DD1D-F471-4399-8B2B-A5B63E020E2F}"/>
    <cellStyle name="Normal 2 2 4 3 4 3 4" xfId="24088" xr:uid="{F790C587-ECB4-4120-A8AA-0318A8EE2AC5}"/>
    <cellStyle name="Normal 2 2 4 3 4 3 4 2" xfId="51203" xr:uid="{A17B12C3-AA98-4A60-90F5-668A8A418569}"/>
    <cellStyle name="Normal 2 2 4 3 4 3 5" xfId="16643" xr:uid="{CAD5B88D-7F8F-4873-9C73-6637E95DCCCB}"/>
    <cellStyle name="Normal 2 2 4 3 4 3 5 2" xfId="43881" xr:uid="{E0EC1F1F-353D-4F4E-9FD7-BB215B2082AE}"/>
    <cellStyle name="Normal 2 2 4 3 4 3 6" xfId="32085" xr:uid="{22FCB3A3-A522-42CC-844C-230868115098}"/>
    <cellStyle name="Normal 2 2 4 3 4 4" xfId="5121" xr:uid="{7AE4549E-2E8E-44AC-9646-302FFC85E7ED}"/>
    <cellStyle name="Normal 2 2 4 3 4 4 2" xfId="26025" xr:uid="{6FD0BE0C-F14E-469A-AFEE-F05CD92368CE}"/>
    <cellStyle name="Normal 2 2 4 3 4 4 2 2" xfId="52895" xr:uid="{6512399F-B930-4C12-95E0-46DED301A2FE}"/>
    <cellStyle name="Normal 2 2 4 3 4 4 3" xfId="14418" xr:uid="{AB85DE7A-54E7-4A8D-BDD8-17406574662F}"/>
    <cellStyle name="Normal 2 2 4 3 4 4 3 2" xfId="41656" xr:uid="{D3BD5E52-35D7-40E0-BB64-468BDDA0442B}"/>
    <cellStyle name="Normal 2 2 4 3 4 4 4" xfId="32684" xr:uid="{42CA8782-6631-40EE-8729-5F37C13A2193}"/>
    <cellStyle name="Normal 2 2 4 3 4 5" xfId="6871" xr:uid="{8386A0E8-8FC3-4ADA-AF57-08C470AE1A3A}"/>
    <cellStyle name="Normal 2 2 4 3 4 5 2" xfId="17251" xr:uid="{C1C6218C-E689-4B28-BC64-EB729504644A}"/>
    <cellStyle name="Normal 2 2 4 3 4 5 2 2" xfId="44489" xr:uid="{37EEBFF8-A090-41AB-BDC2-61C8BF9A3C4A}"/>
    <cellStyle name="Normal 2 2 4 3 4 5 3" xfId="34239" xr:uid="{B1B20192-D460-4C6B-8EDA-FB2067AF2819}"/>
    <cellStyle name="Normal 2 2 4 3 4 6" xfId="9704" xr:uid="{0E7EF585-2366-48BD-9DA3-ED9408D2DBD2}"/>
    <cellStyle name="Normal 2 2 4 3 4 6 2" xfId="20084" xr:uid="{EFC0A51A-CFA7-44AD-9C71-40C89590EC68}"/>
    <cellStyle name="Normal 2 2 4 3 4 6 2 2" xfId="47322" xr:uid="{034DAB1C-69B2-4F28-AA3F-48C8B6538CE9}"/>
    <cellStyle name="Normal 2 2 4 3 4 6 3" xfId="37072" xr:uid="{80FFB539-A9C3-4981-9729-AC4578C2FA8C}"/>
    <cellStyle name="Normal 2 2 4 3 4 7" xfId="22669" xr:uid="{B214ADA5-8D95-44F4-BFBE-7A8A812D0F87}"/>
    <cellStyle name="Normal 2 2 4 3 4 7 2" xfId="49907" xr:uid="{923B1F13-CBCF-4CA4-86B7-00CF1DDF20D4}"/>
    <cellStyle name="Normal 2 2 4 3 4 8" xfId="13186" xr:uid="{2D2A5B3F-76F5-411C-8A5E-30146DA3DD38}"/>
    <cellStyle name="Normal 2 2 4 3 4 8 2" xfId="40424" xr:uid="{41318B46-CEFA-4BAB-ABB2-73A11C69E8F7}"/>
    <cellStyle name="Normal 2 2 4 3 4 9" xfId="29860" xr:uid="{8E6ADBD6-DF2A-4CD5-94B5-5121D4BFB50D}"/>
    <cellStyle name="Normal 2 2 4 3 5" xfId="3221" xr:uid="{402D11A2-AB7F-47DC-BBD6-4D79B7336E07}"/>
    <cellStyle name="Normal 2 2 4 3 5 2" xfId="4511" xr:uid="{461BA752-8944-4478-B5C9-E811EFCC8D99}"/>
    <cellStyle name="Normal 2 2 4 3 5 2 2" xfId="9264" xr:uid="{E4D955F9-1523-45D9-A252-63E882020056}"/>
    <cellStyle name="Normal 2 2 4 3 5 2 2 2" xfId="29255" xr:uid="{1921DF8E-3B6F-4C29-98B3-C85714D42BD2}"/>
    <cellStyle name="Normal 2 2 4 3 5 2 2 2 2" xfId="55512" xr:uid="{774B1947-C196-481F-8EE1-43841C2F2F9C}"/>
    <cellStyle name="Normal 2 2 4 3 5 2 2 3" xfId="19644" xr:uid="{C01CA172-EFE8-44F8-B522-17076A7D8DD6}"/>
    <cellStyle name="Normal 2 2 4 3 5 2 2 3 2" xfId="46882" xr:uid="{67D720F3-A983-4771-8D34-AA46DC63C99C}"/>
    <cellStyle name="Normal 2 2 4 3 5 2 2 4" xfId="36632" xr:uid="{9771A757-1AC7-4FFC-A169-2200030FB27D}"/>
    <cellStyle name="Normal 2 2 4 3 5 2 3" xfId="12097" xr:uid="{C30455DD-3146-4EC8-A9A3-E77615B38598}"/>
    <cellStyle name="Normal 2 2 4 3 5 2 3 2" xfId="22477" xr:uid="{F8F149F8-14BB-443E-B0A5-A458636ECF89}"/>
    <cellStyle name="Normal 2 2 4 3 5 2 3 2 2" xfId="49715" xr:uid="{9CB1EEBE-1551-4802-BD2B-0DAFF06F5F9D}"/>
    <cellStyle name="Normal 2 2 4 3 5 2 3 3" xfId="39465" xr:uid="{C9502CF1-4D7C-4636-BC93-D58D71D66CCB}"/>
    <cellStyle name="Normal 2 2 4 3 5 2 4" xfId="24533" xr:uid="{B7C11B4F-D4CE-47EA-84B0-A82E0FFC8E6E}"/>
    <cellStyle name="Normal 2 2 4 3 5 2 4 2" xfId="51604" xr:uid="{824B5B0A-BC77-4F48-A19C-C2613492EBD0}"/>
    <cellStyle name="Normal 2 2 4 3 5 2 5" xfId="16811" xr:uid="{E088A35F-A284-4BB2-BBF4-4BF9F3026D53}"/>
    <cellStyle name="Normal 2 2 4 3 5 2 5 2" xfId="44049" xr:uid="{F0C7681F-7642-4F38-B4C1-0216DA179F9A}"/>
    <cellStyle name="Normal 2 2 4 3 5 2 6" xfId="32253" xr:uid="{0D10108D-7F7E-4BD6-912A-4829A70283D5}"/>
    <cellStyle name="Normal 2 2 4 3 5 3" xfId="6260" xr:uid="{7305AE4D-3257-4F68-8DEE-3BF2B88A158C}"/>
    <cellStyle name="Normal 2 2 4 3 5 3 2" xfId="28742" xr:uid="{C68668E9-3512-4AF5-889C-EB9A15F7A858}"/>
    <cellStyle name="Normal 2 2 4 3 5 3 2 2" xfId="55004" xr:uid="{67C51608-FBB2-4FE6-8AC5-386BCC592450}"/>
    <cellStyle name="Normal 2 2 4 3 5 3 3" xfId="15829" xr:uid="{FA6B307F-0490-45F1-8216-C16105EA4BA1}"/>
    <cellStyle name="Normal 2 2 4 3 5 3 3 2" xfId="43067" xr:uid="{6CF100AE-7791-4C95-9495-AC316B1A2358}"/>
    <cellStyle name="Normal 2 2 4 3 5 3 4" xfId="33628" xr:uid="{18F1448E-7BB5-4006-BA6D-09B51E714194}"/>
    <cellStyle name="Normal 2 2 4 3 5 4" xfId="8282" xr:uid="{C86AEC1B-9638-4CC1-89E1-0336C4986A09}"/>
    <cellStyle name="Normal 2 2 4 3 5 4 2" xfId="18662" xr:uid="{59270C2F-1974-4E71-9029-876B4856C8E9}"/>
    <cellStyle name="Normal 2 2 4 3 5 4 2 2" xfId="45900" xr:uid="{89B92809-7C74-42B4-8C61-26AB1BC38AA1}"/>
    <cellStyle name="Normal 2 2 4 3 5 4 3" xfId="35650" xr:uid="{162D29CE-7909-45EB-9510-08353BC7A9E5}"/>
    <cellStyle name="Normal 2 2 4 3 5 5" xfId="11115" xr:uid="{FF83AD2A-DE29-499A-8BE8-1C4CBC448B7F}"/>
    <cellStyle name="Normal 2 2 4 3 5 5 2" xfId="21495" xr:uid="{7ACE14F8-DA2B-4A5B-8E45-2837E5A051A3}"/>
    <cellStyle name="Normal 2 2 4 3 5 5 2 2" xfId="48733" xr:uid="{2FB12405-90CD-4CE1-8CD1-BDA124DA35FB}"/>
    <cellStyle name="Normal 2 2 4 3 5 5 3" xfId="38483" xr:uid="{AAF702AB-093C-4404-B8D6-784A8A02FBCC}"/>
    <cellStyle name="Normal 2 2 4 3 5 6" xfId="23279" xr:uid="{FEDC5EF5-1ADE-4CA8-8736-477CA01A493F}"/>
    <cellStyle name="Normal 2 2 4 3 5 6 2" xfId="50464" xr:uid="{54715355-AAB7-48A9-9B9D-B77F54080571}"/>
    <cellStyle name="Normal 2 2 4 3 5 7" xfId="13737" xr:uid="{2ABE7C65-4A8D-4FEA-91E2-FE0D61F1547F}"/>
    <cellStyle name="Normal 2 2 4 3 5 7 2" xfId="40975" xr:uid="{7EAAF72D-74BA-437A-905F-EAB403D09150}"/>
    <cellStyle name="Normal 2 2 4 3 5 8" xfId="31271" xr:uid="{09FF678A-DC2C-4D50-AE55-7511A7093EBC}"/>
    <cellStyle name="Normal 2 2 4 3 6" xfId="2951" xr:uid="{CEBC24D4-C64B-4829-AEA6-E4F174EF3E64}"/>
    <cellStyle name="Normal 2 2 4 3 6 2" xfId="6118" xr:uid="{8F7323E0-A670-4C12-AA39-EA77127A0BCA}"/>
    <cellStyle name="Normal 2 2 4 3 6 2 2" xfId="26710" xr:uid="{1E1C0A2F-739F-4BFA-B3D7-86A6A7C00C4C}"/>
    <cellStyle name="Normal 2 2 4 3 6 2 2 2" xfId="53408" xr:uid="{050EB78B-E4FA-4513-BA7D-32E90BD5A0DE}"/>
    <cellStyle name="Normal 2 2 4 3 6 2 3" xfId="15596" xr:uid="{A4FDA027-4DAB-4479-84AA-2A29FDD3EA9A}"/>
    <cellStyle name="Normal 2 2 4 3 6 2 3 2" xfId="42834" xr:uid="{73C24482-F2D7-4C43-8FE1-3BF4ECC28374}"/>
    <cellStyle name="Normal 2 2 4 3 6 2 4" xfId="33486" xr:uid="{84568EFE-062C-4857-BABF-E504206E8AF7}"/>
    <cellStyle name="Normal 2 2 4 3 6 3" xfId="8049" xr:uid="{F7641A3C-5309-49A6-B617-5130DEA20B37}"/>
    <cellStyle name="Normal 2 2 4 3 6 3 2" xfId="18429" xr:uid="{3504AAFF-B830-4FFF-8CBC-5DD499F9D7E7}"/>
    <cellStyle name="Normal 2 2 4 3 6 3 2 2" xfId="45667" xr:uid="{1F4F7CC8-E59D-4641-A57F-8631895EB473}"/>
    <cellStyle name="Normal 2 2 4 3 6 3 3" xfId="35417" xr:uid="{EF0D8794-9F6F-4937-B071-772E21ACEF38}"/>
    <cellStyle name="Normal 2 2 4 3 6 4" xfId="10882" xr:uid="{6F70088F-D6AD-4A56-9221-C1367AD189BC}"/>
    <cellStyle name="Normal 2 2 4 3 6 4 2" xfId="21262" xr:uid="{5E40D27D-FD3E-47DF-A4E7-BD14B95210C5}"/>
    <cellStyle name="Normal 2 2 4 3 6 4 2 2" xfId="48500" xr:uid="{26DE1DF2-3D9A-4E3F-B56E-A1ABE5F250FD}"/>
    <cellStyle name="Normal 2 2 4 3 6 4 3" xfId="38250" xr:uid="{C8A06524-53FF-42FC-824E-95131A447D3F}"/>
    <cellStyle name="Normal 2 2 4 3 6 5" xfId="24006" xr:uid="{C715BD68-9127-40C0-B4DC-158B06181D4B}"/>
    <cellStyle name="Normal 2 2 4 3 6 5 2" xfId="51129" xr:uid="{870F44F6-5CAE-45A5-8A0F-607718134EDA}"/>
    <cellStyle name="Normal 2 2 4 3 6 6" xfId="13445" xr:uid="{7D7596D6-C19E-405B-801E-9C4B8E7A5097}"/>
    <cellStyle name="Normal 2 2 4 3 6 6 2" xfId="40683" xr:uid="{3981F0C6-96E8-4744-B43D-650E809449B8}"/>
    <cellStyle name="Normal 2 2 4 3 6 7" xfId="31038" xr:uid="{34C74502-5F0D-47EF-9784-5F2BB543E67F}"/>
    <cellStyle name="Normal 2 2 4 3 7" xfId="2525" xr:uid="{C39AD0A1-141C-4E47-BFC7-17B5114CD810}"/>
    <cellStyle name="Normal 2 2 4 3 7 2" xfId="5794" xr:uid="{502AD0F5-33E8-4831-864A-00C7E4F076F6}"/>
    <cellStyle name="Normal 2 2 4 3 7 2 2" xfId="26725" xr:uid="{66D2E3DF-FC5E-4AA9-9B83-B893E4125667}"/>
    <cellStyle name="Normal 2 2 4 3 7 2 2 2" xfId="53421" xr:uid="{CA668FAB-3B83-4714-BA5C-CFCC10670158}"/>
    <cellStyle name="Normal 2 2 4 3 7 2 3" xfId="15178" xr:uid="{484BAB40-024E-4A97-82F1-0E81B81FC9CC}"/>
    <cellStyle name="Normal 2 2 4 3 7 2 3 2" xfId="42416" xr:uid="{7D0BBF08-BEE2-4F0F-BA05-ACBFD2C8969B}"/>
    <cellStyle name="Normal 2 2 4 3 7 2 4" xfId="33162" xr:uid="{F51D2ECA-DBF6-458F-9065-9AE223ED3092}"/>
    <cellStyle name="Normal 2 2 4 3 7 3" xfId="7631" xr:uid="{5B69FB0C-C888-4C9F-A413-6114037EF336}"/>
    <cellStyle name="Normal 2 2 4 3 7 3 2" xfId="18011" xr:uid="{85AC8885-70B7-44AC-AF19-AB73C6B66730}"/>
    <cellStyle name="Normal 2 2 4 3 7 3 2 2" xfId="45249" xr:uid="{BDADD393-34F4-4EB4-8204-10138526C435}"/>
    <cellStyle name="Normal 2 2 4 3 7 3 3" xfId="34999" xr:uid="{ED57F686-08FE-471F-869B-6FACDD1B7875}"/>
    <cellStyle name="Normal 2 2 4 3 7 4" xfId="10464" xr:uid="{7450453F-143F-46D6-9039-1DC35AD6089E}"/>
    <cellStyle name="Normal 2 2 4 3 7 4 2" xfId="20844" xr:uid="{CE5A281D-E68D-4778-BA3B-2A96CC7EBDC7}"/>
    <cellStyle name="Normal 2 2 4 3 7 4 2 2" xfId="48082" xr:uid="{B1705FC5-7309-4955-8BD3-24EC6E273884}"/>
    <cellStyle name="Normal 2 2 4 3 7 4 3" xfId="37832" xr:uid="{018967EC-FD19-43BA-ACDD-65E46740B8EA}"/>
    <cellStyle name="Normal 2 2 4 3 7 5" xfId="24672" xr:uid="{43553AF9-4126-4905-8A3C-FDCF882158DE}"/>
    <cellStyle name="Normal 2 2 4 3 7 5 2" xfId="51735" xr:uid="{37FC181B-3F6F-40CC-90DE-89D434C07FFC}"/>
    <cellStyle name="Normal 2 2 4 3 7 6" xfId="12894" xr:uid="{7E007731-4B4B-4E76-904A-7702B2348BBA}"/>
    <cellStyle name="Normal 2 2 4 3 7 6 2" xfId="40132" xr:uid="{092AC838-88CE-4D3E-95DF-E864C29B6C05}"/>
    <cellStyle name="Normal 2 2 4 3 7 7" xfId="30620" xr:uid="{1734C5CD-BC20-44D8-8D02-8AD6CDC183F2}"/>
    <cellStyle name="Normal 2 2 4 3 8" xfId="2279" xr:uid="{AD0723F6-E191-4068-A431-6A23210656DD}"/>
    <cellStyle name="Normal 2 2 4 3 8 2" xfId="7387" xr:uid="{107CC8EB-2987-4C87-B75A-A9C3065D488C}"/>
    <cellStyle name="Normal 2 2 4 3 8 2 2" xfId="17767" xr:uid="{CF973CA8-8640-49DF-8D8F-E3D55D8FF225}"/>
    <cellStyle name="Normal 2 2 4 3 8 2 2 2" xfId="45005" xr:uid="{9457A35E-9616-42AC-9611-D0574E12DC16}"/>
    <cellStyle name="Normal 2 2 4 3 8 2 3" xfId="34755" xr:uid="{6614C9AC-A68C-4335-B3AA-E69E2E51C89B}"/>
    <cellStyle name="Normal 2 2 4 3 8 3" xfId="10220" xr:uid="{2685A184-5F7C-4F1A-A3B2-EC7C91B7DD4F}"/>
    <cellStyle name="Normal 2 2 4 3 8 3 2" xfId="20600" xr:uid="{399E0986-50CD-4526-BA24-765E9BD0B67B}"/>
    <cellStyle name="Normal 2 2 4 3 8 3 2 2" xfId="47838" xr:uid="{B3D8B3E3-2CC2-4F61-A03D-739529CF48BA}"/>
    <cellStyle name="Normal 2 2 4 3 8 3 3" xfId="37588" xr:uid="{8F0E7D57-0CBB-4068-B6E5-5B2C572BB392}"/>
    <cellStyle name="Normal 2 2 4 3 8 4" xfId="22720" xr:uid="{5A24FACF-356F-4FDF-8955-C211B7F75BD2}"/>
    <cellStyle name="Normal 2 2 4 3 8 4 2" xfId="49953" xr:uid="{6026EB80-2701-4A2E-ACB1-370CE2D0CA41}"/>
    <cellStyle name="Normal 2 2 4 3 8 5" xfId="14934" xr:uid="{7F91BAF7-9C6E-4E27-9F32-B3D3770D7DB8}"/>
    <cellStyle name="Normal 2 2 4 3 8 5 2" xfId="42172" xr:uid="{CC5A4698-6ADD-44E0-A783-89FFE16E9F39}"/>
    <cellStyle name="Normal 2 2 4 3 8 6" xfId="30376" xr:uid="{A3B5C15A-C334-4894-973C-079DCC8827EE}"/>
    <cellStyle name="Normal 2 2 4 3 9" xfId="3981" xr:uid="{FAF174C8-E8AD-4309-ABAE-5C3C444DCB44}"/>
    <cellStyle name="Normal 2 2 4 3 9 2" xfId="8794" xr:uid="{F3174451-1CC3-42C6-AE22-D01E3870A3EB}"/>
    <cellStyle name="Normal 2 2 4 3 9 2 2" xfId="19174" xr:uid="{5A182704-6FCD-4257-979F-8BC5CB487513}"/>
    <cellStyle name="Normal 2 2 4 3 9 2 2 2" xfId="46412" xr:uid="{962B366F-4C1C-4FF7-B39D-D59D8424F8A5}"/>
    <cellStyle name="Normal 2 2 4 3 9 2 3" xfId="36162" xr:uid="{087E5653-5B60-4DF9-86AA-9E57E590B3BF}"/>
    <cellStyle name="Normal 2 2 4 3 9 3" xfId="11627" xr:uid="{20000CBD-BF6B-4479-BD50-5261A5DD81EC}"/>
    <cellStyle name="Normal 2 2 4 3 9 3 2" xfId="22007" xr:uid="{285B75ED-2D35-4EE1-8E4F-09F2A0F5F1B4}"/>
    <cellStyle name="Normal 2 2 4 3 9 3 2 2" xfId="49245" xr:uid="{A7324E71-3312-4446-BCAA-4F2B621341EF}"/>
    <cellStyle name="Normal 2 2 4 3 9 3 3" xfId="38995" xr:uid="{78289C10-0E02-4E7D-9DF1-0858DB6953A0}"/>
    <cellStyle name="Normal 2 2 4 3 9 4" xfId="16341" xr:uid="{9213A6E6-BC72-4D07-BA94-ECA3B522AD73}"/>
    <cellStyle name="Normal 2 2 4 3 9 4 2" xfId="43579" xr:uid="{C32527FB-03B1-4610-8E62-E765A4935EDB}"/>
    <cellStyle name="Normal 2 2 4 3 9 5" xfId="31783" xr:uid="{C57E4598-AA8A-4924-BE29-5FAD5051FA5B}"/>
    <cellStyle name="Normal 2 2 4 4" xfId="788" xr:uid="{232B9857-6A5F-426D-8A79-A5937B67849D}"/>
    <cellStyle name="Normal 2 2 4 4 10" xfId="6872" xr:uid="{1B6F6544-E29C-444E-9609-8BA63CBD56D3}"/>
    <cellStyle name="Normal 2 2 4 4 10 2" xfId="17252" xr:uid="{0BFB1036-E6DC-43D8-9BE5-4EAB091E8E2C}"/>
    <cellStyle name="Normal 2 2 4 4 10 2 2" xfId="44490" xr:uid="{62D6984B-9E5F-44DF-93DE-7F093EAABDFD}"/>
    <cellStyle name="Normal 2 2 4 4 10 3" xfId="34240" xr:uid="{A80E70AA-40A3-4D4B-8B3E-82C0A9D8AB4B}"/>
    <cellStyle name="Normal 2 2 4 4 11" xfId="9705" xr:uid="{44642CDB-3114-4475-BA5F-F445F997A6A6}"/>
    <cellStyle name="Normal 2 2 4 4 11 2" xfId="20085" xr:uid="{F8FC5289-7BD5-4BB5-802B-3DBE4C1D38AF}"/>
    <cellStyle name="Normal 2 2 4 4 11 2 2" xfId="47323" xr:uid="{BB74D8F2-F6C2-4323-9D54-B5962E7FCECC}"/>
    <cellStyle name="Normal 2 2 4 4 11 3" xfId="37073" xr:uid="{B4FCDFCC-CFAD-4E8A-B392-39D121A7E139}"/>
    <cellStyle name="Normal 2 2 4 4 12" xfId="24594" xr:uid="{D93D8CB0-CF42-4354-8024-27E1B14E403F}"/>
    <cellStyle name="Normal 2 2 4 4 12 2" xfId="51663" xr:uid="{3DA1D7AC-8CAE-4B09-B399-A9530709CB3D}"/>
    <cellStyle name="Normal 2 2 4 4 13" xfId="12472" xr:uid="{717951B4-4723-4F3C-9E31-8D9791B25C56}"/>
    <cellStyle name="Normal 2 2 4 4 13 2" xfId="39710" xr:uid="{DC8F6877-A1F2-41C3-9AEA-0411FE329D16}"/>
    <cellStyle name="Normal 2 2 4 4 14" xfId="29861" xr:uid="{16B74949-736B-4A34-83B1-48969116B94B}"/>
    <cellStyle name="Normal 2 2 4 4 2" xfId="789" xr:uid="{AFB5517F-1F1A-4868-A536-34C7BE76325A}"/>
    <cellStyle name="Normal 2 2 4 4 2 10" xfId="9706" xr:uid="{1B4564D2-1C48-4BFD-830E-CC848BD3B525}"/>
    <cellStyle name="Normal 2 2 4 4 2 10 2" xfId="20086" xr:uid="{17C98378-70C8-43B8-A94E-45FD82B7D397}"/>
    <cellStyle name="Normal 2 2 4 4 2 10 2 2" xfId="47324" xr:uid="{602D6E63-8452-4D31-9E23-C5FDF17FAE4B}"/>
    <cellStyle name="Normal 2 2 4 4 2 10 3" xfId="37074" xr:uid="{0EE96382-F17F-48FC-9815-AC83F610C404}"/>
    <cellStyle name="Normal 2 2 4 4 2 11" xfId="23010" xr:uid="{72DAF73E-B941-4CBB-AD26-CE4FB8FCD04F}"/>
    <cellStyle name="Normal 2 2 4 4 2 11 2" xfId="50218" xr:uid="{54B21C2B-9527-4509-A1E5-9E714E810CD1}"/>
    <cellStyle name="Normal 2 2 4 4 2 12" xfId="12590" xr:uid="{8CBE16CD-DD00-4F53-9635-2FC02AD35ADB}"/>
    <cellStyle name="Normal 2 2 4 4 2 12 2" xfId="39828" xr:uid="{43D53F1D-13F0-4DC9-876C-8AE3DCE1B180}"/>
    <cellStyle name="Normal 2 2 4 4 2 13" xfId="29862" xr:uid="{EF831299-E7F0-414D-8116-F755F292D62F}"/>
    <cellStyle name="Normal 2 2 4 4 2 2" xfId="790" xr:uid="{6DA6DF80-F2C4-4C7C-AD43-9CF9DB726796}"/>
    <cellStyle name="Normal 2 2 4 4 2 2 2" xfId="3223" xr:uid="{108F9C97-779E-4FAB-90AB-B87E54C507D9}"/>
    <cellStyle name="Normal 2 2 4 4 2 2 2 2" xfId="6262" xr:uid="{C6E1DB3C-BA1A-4D6E-8F51-35CEA3D0409A}"/>
    <cellStyle name="Normal 2 2 4 4 2 2 2 2 2" xfId="26662" xr:uid="{82EF8665-00D8-47FE-AB27-F0B1C5AAE257}"/>
    <cellStyle name="Normal 2 2 4 4 2 2 2 2 2 2" xfId="53369" xr:uid="{C6B2EF62-B4AB-45D4-9352-D78F2AD983D0}"/>
    <cellStyle name="Normal 2 2 4 4 2 2 2 2 3" xfId="26875" xr:uid="{4AF53881-A4D2-404D-A2C7-2CA3362288F1}"/>
    <cellStyle name="Normal 2 2 4 4 2 2 2 2 3 2" xfId="53543" xr:uid="{E7A41C3D-8F5D-4D41-87AB-2BAC52BF9766}"/>
    <cellStyle name="Normal 2 2 4 4 2 2 2 2 4" xfId="15831" xr:uid="{1FFF6536-653F-4895-AAA8-7435F1D75EDD}"/>
    <cellStyle name="Normal 2 2 4 4 2 2 2 2 4 2" xfId="43069" xr:uid="{913ABE93-C273-47E0-8FD5-31529998ED23}"/>
    <cellStyle name="Normal 2 2 4 4 2 2 2 2 5" xfId="33630" xr:uid="{1E218D10-29B0-4C70-9579-BC193EC00A5C}"/>
    <cellStyle name="Normal 2 2 4 4 2 2 2 3" xfId="8284" xr:uid="{3B881EAF-4811-4A8C-B3BD-AAEE579B2586}"/>
    <cellStyle name="Normal 2 2 4 4 2 2 2 3 2" xfId="28908" xr:uid="{F5116D9E-EFE6-4EE1-80E9-E184283805B6}"/>
    <cellStyle name="Normal 2 2 4 4 2 2 2 3 2 2" xfId="55165" xr:uid="{64A7F310-9B0D-40DE-9DB1-237992C75FBC}"/>
    <cellStyle name="Normal 2 2 4 4 2 2 2 3 3" xfId="18664" xr:uid="{5147A19F-E923-4B4E-A633-30A10C79662C}"/>
    <cellStyle name="Normal 2 2 4 4 2 2 2 3 3 2" xfId="45902" xr:uid="{1C668ED4-5D1F-4552-89DF-EA9D0E0DA521}"/>
    <cellStyle name="Normal 2 2 4 4 2 2 2 3 4" xfId="35652" xr:uid="{DCF459FC-4408-4E1D-990A-46AD2920F7DD}"/>
    <cellStyle name="Normal 2 2 4 4 2 2 2 4" xfId="11117" xr:uid="{323F6F39-E908-4550-A866-6833F7795BBA}"/>
    <cellStyle name="Normal 2 2 4 4 2 2 2 4 2" xfId="21497" xr:uid="{30927822-7399-42D3-B219-223428687D5D}"/>
    <cellStyle name="Normal 2 2 4 4 2 2 2 4 2 2" xfId="48735" xr:uid="{BD150EA1-D84D-4770-A150-4675693E49E4}"/>
    <cellStyle name="Normal 2 2 4 4 2 2 2 4 3" xfId="38485" xr:uid="{44E40EE1-B703-4234-ABFE-C710553A0146}"/>
    <cellStyle name="Normal 2 2 4 4 2 2 2 5" xfId="24230" xr:uid="{9F53C265-9E5C-4776-81F7-E822604A33FE}"/>
    <cellStyle name="Normal 2 2 4 4 2 2 2 5 2" xfId="51332" xr:uid="{A3DB658B-AAD2-4350-B3E1-7681B5E56E63}"/>
    <cellStyle name="Normal 2 2 4 4 2 2 2 6" xfId="13739" xr:uid="{316D9DA6-4854-4ACE-AF47-0C2D5628D9CF}"/>
    <cellStyle name="Normal 2 2 4 4 2 2 2 6 2" xfId="40977" xr:uid="{477584BA-9B31-4632-8C42-BD226F4C75E3}"/>
    <cellStyle name="Normal 2 2 4 4 2 2 2 7" xfId="31273" xr:uid="{47979CEB-6A06-4343-9BB4-63B64CBFC0EC}"/>
    <cellStyle name="Normal 2 2 4 4 2 2 3" xfId="4346" xr:uid="{54BCBD66-530A-4488-BE96-13CC6C39AB0E}"/>
    <cellStyle name="Normal 2 2 4 4 2 2 3 2" xfId="9099" xr:uid="{3638EBF3-4D19-4256-87BE-1667301C3C60}"/>
    <cellStyle name="Normal 2 2 4 4 2 2 3 2 2" xfId="29142" xr:uid="{D887C6BE-2367-4744-9980-5FBF55495480}"/>
    <cellStyle name="Normal 2 2 4 4 2 2 3 2 2 2" xfId="55399" xr:uid="{A0026454-518B-4F3D-B581-8962AA219503}"/>
    <cellStyle name="Normal 2 2 4 4 2 2 3 2 3" xfId="19479" xr:uid="{2B3FC2CE-2714-44E1-8697-025D2B84259C}"/>
    <cellStyle name="Normal 2 2 4 4 2 2 3 2 3 2" xfId="46717" xr:uid="{EF98E10B-D202-4857-AEAA-1D77DF6D602C}"/>
    <cellStyle name="Normal 2 2 4 4 2 2 3 2 4" xfId="36467" xr:uid="{10303F2C-C369-4F4D-998B-886E93D1979A}"/>
    <cellStyle name="Normal 2 2 4 4 2 2 3 3" xfId="11932" xr:uid="{408CDF13-6DBA-442C-AC52-2FD9BE38B133}"/>
    <cellStyle name="Normal 2 2 4 4 2 2 3 3 2" xfId="22312" xr:uid="{37E7DAF5-2DE6-416A-8BBD-E17F64EAE674}"/>
    <cellStyle name="Normal 2 2 4 4 2 2 3 3 2 2" xfId="49550" xr:uid="{42BD1F6C-D5F4-4365-A3BD-7072A77CD2B6}"/>
    <cellStyle name="Normal 2 2 4 4 2 2 3 3 3" xfId="39300" xr:uid="{ECB70013-7744-46E9-8193-07DC0FB819F8}"/>
    <cellStyle name="Normal 2 2 4 4 2 2 3 4" xfId="23590" xr:uid="{EF84CA36-B89B-4D1C-8C64-F875667B08E8}"/>
    <cellStyle name="Normal 2 2 4 4 2 2 3 4 2" xfId="50755" xr:uid="{D092BEAE-5493-4D6A-9AF9-59593B084C80}"/>
    <cellStyle name="Normal 2 2 4 4 2 2 3 5" xfId="16646" xr:uid="{3597B70E-664C-4BCB-91D9-1F21D4E84809}"/>
    <cellStyle name="Normal 2 2 4 4 2 2 3 5 2" xfId="43884" xr:uid="{6662D7E5-A57C-4B37-926D-D8959CFA33A0}"/>
    <cellStyle name="Normal 2 2 4 4 2 2 3 6" xfId="32088" xr:uid="{9652C454-12EC-409A-AABE-77BFD3FCD0B9}"/>
    <cellStyle name="Normal 2 2 4 4 2 2 4" xfId="5124" xr:uid="{D345290D-0472-4647-B15C-F7B7BE265642}"/>
    <cellStyle name="Normal 2 2 4 4 2 2 4 2" xfId="28380" xr:uid="{F3A6C8F9-889A-4705-8CE5-8B89426E2C5F}"/>
    <cellStyle name="Normal 2 2 4 4 2 2 4 2 2" xfId="54722" xr:uid="{CBD53AC6-3511-44E1-9774-29854AFCF0D8}"/>
    <cellStyle name="Normal 2 2 4 4 2 2 4 3" xfId="14421" xr:uid="{F6F2FFC6-E680-4CC2-B8CB-23CDB135A4F0}"/>
    <cellStyle name="Normal 2 2 4 4 2 2 4 3 2" xfId="41659" xr:uid="{F1C176E9-7345-4720-980A-212C94DDE6CB}"/>
    <cellStyle name="Normal 2 2 4 4 2 2 4 4" xfId="32687" xr:uid="{8C1FC8D6-3648-46A4-8C8D-C264C982EEDF}"/>
    <cellStyle name="Normal 2 2 4 4 2 2 5" xfId="6874" xr:uid="{28517351-86EE-4940-8439-7E5EE7E062B0}"/>
    <cellStyle name="Normal 2 2 4 4 2 2 5 2" xfId="17254" xr:uid="{9284BCEE-FCE5-4516-B283-932E6696BA84}"/>
    <cellStyle name="Normal 2 2 4 4 2 2 5 2 2" xfId="44492" xr:uid="{5724C1CE-5064-4B48-8E27-24BC74797951}"/>
    <cellStyle name="Normal 2 2 4 4 2 2 5 3" xfId="34242" xr:uid="{99403C1D-5478-4838-8418-A933A4839B56}"/>
    <cellStyle name="Normal 2 2 4 4 2 2 6" xfId="9707" xr:uid="{F03F6123-9ACB-42C8-9946-CA5DED7D117B}"/>
    <cellStyle name="Normal 2 2 4 4 2 2 6 2" xfId="20087" xr:uid="{C9E2C089-103E-4DBA-B108-26D1CE936253}"/>
    <cellStyle name="Normal 2 2 4 4 2 2 6 2 2" xfId="47325" xr:uid="{F266AEE5-D609-4401-A2AD-CF18065DD5DB}"/>
    <cellStyle name="Normal 2 2 4 4 2 2 6 3" xfId="37075" xr:uid="{4EC664CC-DCD9-42BD-93B7-B69493874FF9}"/>
    <cellStyle name="Normal 2 2 4 4 2 2 7" xfId="24639" xr:uid="{800607CF-3FFF-4FE9-8988-ADB532A7C0E6}"/>
    <cellStyle name="Normal 2 2 4 4 2 2 7 2" xfId="51704" xr:uid="{7F1D1E48-D298-48B0-8570-C56AEAF5F665}"/>
    <cellStyle name="Normal 2 2 4 4 2 2 8" xfId="13190" xr:uid="{1BF0813F-FAD2-40ED-90B0-1333DC6FBE4F}"/>
    <cellStyle name="Normal 2 2 4 4 2 2 8 2" xfId="40428" xr:uid="{7AB131F8-F0B9-4EE6-B494-198E288E9343}"/>
    <cellStyle name="Normal 2 2 4 4 2 2 9" xfId="29863" xr:uid="{EBE803B2-FE2A-4B9D-896A-06107D857F03}"/>
    <cellStyle name="Normal 2 2 4 4 2 3" xfId="3224" xr:uid="{B1FE7122-9ECE-44F8-AA40-27DD5F3D3E8D}"/>
    <cellStyle name="Normal 2 2 4 4 2 3 2" xfId="4512" xr:uid="{18978298-7F2D-40E0-87C5-069BE06862B4}"/>
    <cellStyle name="Normal 2 2 4 4 2 3 2 2" xfId="9265" xr:uid="{F8808349-FC9B-44A4-98D6-649C3BFBFED0}"/>
    <cellStyle name="Normal 2 2 4 4 2 3 2 2 2" xfId="29256" xr:uid="{C8C3C04E-B4EA-41B2-9571-72AA656C3369}"/>
    <cellStyle name="Normal 2 2 4 4 2 3 2 2 2 2" xfId="55513" xr:uid="{5D983103-D061-4F0F-BD09-94B796224F2D}"/>
    <cellStyle name="Normal 2 2 4 4 2 3 2 2 3" xfId="19645" xr:uid="{48AF5DDE-BA44-4E87-AF4C-A3C18920F802}"/>
    <cellStyle name="Normal 2 2 4 4 2 3 2 2 3 2" xfId="46883" xr:uid="{03885363-1687-4F2B-944D-61C31C534208}"/>
    <cellStyle name="Normal 2 2 4 4 2 3 2 2 4" xfId="36633" xr:uid="{29EA5EC4-D86A-4D57-A004-1EB370D212DD}"/>
    <cellStyle name="Normal 2 2 4 4 2 3 2 3" xfId="12098" xr:uid="{3606FB06-02D7-41CB-9A1F-5EB85F69F7C8}"/>
    <cellStyle name="Normal 2 2 4 4 2 3 2 3 2" xfId="22478" xr:uid="{943D83F4-A8A5-46C1-B271-F779392FF47D}"/>
    <cellStyle name="Normal 2 2 4 4 2 3 2 3 2 2" xfId="49716" xr:uid="{257155E0-12D0-4659-832E-850E9CA51C0A}"/>
    <cellStyle name="Normal 2 2 4 4 2 3 2 3 3" xfId="39466" xr:uid="{AF5BB2BC-EEE3-48A7-A29F-E1F09C3FFE9F}"/>
    <cellStyle name="Normal 2 2 4 4 2 3 2 4" xfId="25741" xr:uid="{C1D8A841-C6C7-4BE3-9D9E-6A5C148FF337}"/>
    <cellStyle name="Normal 2 2 4 4 2 3 2 4 2" xfId="52697" xr:uid="{FAF6FF9D-0EC8-4F1B-A5EF-056A6B9D5493}"/>
    <cellStyle name="Normal 2 2 4 4 2 3 2 5" xfId="16812" xr:uid="{EB3BE66D-8BD5-4180-B6DE-75647D8AA404}"/>
    <cellStyle name="Normal 2 2 4 4 2 3 2 5 2" xfId="44050" xr:uid="{A642D1D0-1BE3-47F2-BBEB-AC0CEDCE5E00}"/>
    <cellStyle name="Normal 2 2 4 4 2 3 2 6" xfId="32254" xr:uid="{D7AEF17A-316B-4E70-83CF-DC1016C21716}"/>
    <cellStyle name="Normal 2 2 4 4 2 3 3" xfId="6263" xr:uid="{760D6991-A00D-4DFC-80CB-64075388CC83}"/>
    <cellStyle name="Normal 2 2 4 4 2 3 3 2" xfId="28577" xr:uid="{FC685814-1808-49BF-B656-5A3E72B458BE}"/>
    <cellStyle name="Normal 2 2 4 4 2 3 3 2 2" xfId="54876" xr:uid="{29BCF5F9-B350-4D3D-B891-C5E99E4770B0}"/>
    <cellStyle name="Normal 2 2 4 4 2 3 3 3" xfId="15832" xr:uid="{18273859-A581-4C2A-8DA8-794DCD4FC395}"/>
    <cellStyle name="Normal 2 2 4 4 2 3 3 3 2" xfId="43070" xr:uid="{8AB25F4A-5F15-4423-9F38-2961427D50E9}"/>
    <cellStyle name="Normal 2 2 4 4 2 3 3 4" xfId="33631" xr:uid="{9A96A1D5-1684-4BF1-BE57-B8CD89163655}"/>
    <cellStyle name="Normal 2 2 4 4 2 3 4" xfId="8285" xr:uid="{0138954F-D092-4224-87B5-570CEF79E087}"/>
    <cellStyle name="Normal 2 2 4 4 2 3 4 2" xfId="18665" xr:uid="{55D7ED86-D1B4-46D1-87E2-981793D2445D}"/>
    <cellStyle name="Normal 2 2 4 4 2 3 4 2 2" xfId="45903" xr:uid="{87413AA2-89AB-4D69-B0E7-15089667F091}"/>
    <cellStyle name="Normal 2 2 4 4 2 3 4 3" xfId="35653" xr:uid="{1138AB82-75DA-4E9B-9475-12AE6A87EBEF}"/>
    <cellStyle name="Normal 2 2 4 4 2 3 5" xfId="11118" xr:uid="{1B6A7C9B-B956-42D2-BF76-A48A5A05B899}"/>
    <cellStyle name="Normal 2 2 4 4 2 3 5 2" xfId="21498" xr:uid="{347664B1-5C37-4884-A9FD-809117B2659E}"/>
    <cellStyle name="Normal 2 2 4 4 2 3 5 2 2" xfId="48736" xr:uid="{D298FC49-3FF2-4FFC-B983-5474B4B53245}"/>
    <cellStyle name="Normal 2 2 4 4 2 3 5 3" xfId="38486" xr:uid="{0DCAA1BF-C091-4F01-BC31-A38A37DA3EB9}"/>
    <cellStyle name="Normal 2 2 4 4 2 3 6" xfId="23357" xr:uid="{40A3097E-5BBB-4A90-8E4F-C4D65045796E}"/>
    <cellStyle name="Normal 2 2 4 4 2 3 6 2" xfId="50537" xr:uid="{C764AC2B-E592-40DB-9ED5-490DE0521C1D}"/>
    <cellStyle name="Normal 2 2 4 4 2 3 7" xfId="13740" xr:uid="{3814FD2F-6620-4AE2-BACB-F6F2881C1F5E}"/>
    <cellStyle name="Normal 2 2 4 4 2 3 7 2" xfId="40978" xr:uid="{5E63D5C9-11B1-4C44-9305-05572BDE4CED}"/>
    <cellStyle name="Normal 2 2 4 4 2 3 8" xfId="31274" xr:uid="{763E8A4B-5744-4153-A28D-582152EA3C93}"/>
    <cellStyle name="Normal 2 2 4 4 2 4" xfId="3222" xr:uid="{25AB6008-6B3D-4F08-9739-D5D30380205E}"/>
    <cellStyle name="Normal 2 2 4 4 2 4 2" xfId="6261" xr:uid="{57291C94-879F-4D10-BE27-156957788A3E}"/>
    <cellStyle name="Normal 2 2 4 4 2 4 2 2" xfId="26014" xr:uid="{E7442AB4-558D-420A-8BA9-5B5BB3CB7987}"/>
    <cellStyle name="Normal 2 2 4 4 2 4 2 2 2" xfId="52885" xr:uid="{C88E376D-D8FD-4D44-AE83-47A1D7B16A30}"/>
    <cellStyle name="Normal 2 2 4 4 2 4 2 3" xfId="15830" xr:uid="{DD89B882-8EC0-42DA-A592-38ED247B4D18}"/>
    <cellStyle name="Normal 2 2 4 4 2 4 2 3 2" xfId="43068" xr:uid="{0AE38D72-5F07-44A9-9698-0601F9B2C8BF}"/>
    <cellStyle name="Normal 2 2 4 4 2 4 2 4" xfId="33629" xr:uid="{D890D6AB-CAD0-4A8B-AF30-55CAF077BBF2}"/>
    <cellStyle name="Normal 2 2 4 4 2 4 3" xfId="8283" xr:uid="{7E516F0A-14F0-4613-AE35-789459545D60}"/>
    <cellStyle name="Normal 2 2 4 4 2 4 3 2" xfId="18663" xr:uid="{8126868A-5CD5-489D-A4AC-6A5D7BD62260}"/>
    <cellStyle name="Normal 2 2 4 4 2 4 3 2 2" xfId="45901" xr:uid="{BEF4D096-75EE-47DB-AAE3-3D6B7009A2EB}"/>
    <cellStyle name="Normal 2 2 4 4 2 4 3 3" xfId="35651" xr:uid="{543CB319-956A-4070-81C4-604CB6432602}"/>
    <cellStyle name="Normal 2 2 4 4 2 4 4" xfId="11116" xr:uid="{4878AD42-D964-4005-931F-908B14810053}"/>
    <cellStyle name="Normal 2 2 4 4 2 4 4 2" xfId="21496" xr:uid="{7FD32537-E0E4-42FC-848A-F11F5553D939}"/>
    <cellStyle name="Normal 2 2 4 4 2 4 4 2 2" xfId="48734" xr:uid="{5138E7EA-EB04-4E05-94E7-75873EA3D626}"/>
    <cellStyle name="Normal 2 2 4 4 2 4 4 3" xfId="38484" xr:uid="{97F82B02-EB9E-4311-85ED-DE0FC80ABCC4}"/>
    <cellStyle name="Normal 2 2 4 4 2 4 5" xfId="25347" xr:uid="{5102B26D-FC4B-44EC-A415-C1F2FC0E0E34}"/>
    <cellStyle name="Normal 2 2 4 4 2 4 5 2" xfId="52350" xr:uid="{45C97A65-54AC-4604-BCB0-DFA96EE5F2C5}"/>
    <cellStyle name="Normal 2 2 4 4 2 4 6" xfId="13738" xr:uid="{19556C71-8D58-4178-BCB3-52E50AE69F6B}"/>
    <cellStyle name="Normal 2 2 4 4 2 4 6 2" xfId="40976" xr:uid="{342C283A-C0E3-4C5E-B209-3DC9FE041EF4}"/>
    <cellStyle name="Normal 2 2 4 4 2 4 7" xfId="31272" xr:uid="{E4242906-2C08-4123-8FCF-CD81B5B23993}"/>
    <cellStyle name="Normal 2 2 4 4 2 5" xfId="2668" xr:uid="{4B2B6BE9-548E-4342-8012-30042F5CE489}"/>
    <cellStyle name="Normal 2 2 4 4 2 5 2" xfId="5911" xr:uid="{E05F0F8F-6860-423D-886F-EA5745D2903E}"/>
    <cellStyle name="Normal 2 2 4 4 2 5 2 2" xfId="28468" xr:uid="{ACB16A29-0035-45C3-BD4B-20DE93483EAA}"/>
    <cellStyle name="Normal 2 2 4 4 2 5 2 2 2" xfId="54790" xr:uid="{71BBA3D0-BF9A-4FE4-80B0-2212294C7946}"/>
    <cellStyle name="Normal 2 2 4 4 2 5 2 3" xfId="15321" xr:uid="{5521903A-91B1-4393-A741-1F8732CBF4AC}"/>
    <cellStyle name="Normal 2 2 4 4 2 5 2 3 2" xfId="42559" xr:uid="{4980C475-3DD0-4867-B502-E60E0608A73D}"/>
    <cellStyle name="Normal 2 2 4 4 2 5 2 4" xfId="33279" xr:uid="{6E0C9265-D0A4-49B7-8605-9AD1BF8B3F57}"/>
    <cellStyle name="Normal 2 2 4 4 2 5 3" xfId="7774" xr:uid="{AD0B6F1E-55E0-480C-A607-6CDEA39EBB91}"/>
    <cellStyle name="Normal 2 2 4 4 2 5 3 2" xfId="18154" xr:uid="{24A5D4B3-1713-4882-B809-E3A5EC3F7C6E}"/>
    <cellStyle name="Normal 2 2 4 4 2 5 3 2 2" xfId="45392" xr:uid="{D95BFD54-7EC4-44C7-919A-55BC301205B5}"/>
    <cellStyle name="Normal 2 2 4 4 2 5 3 3" xfId="35142" xr:uid="{21C6F9F4-469B-448F-BED8-60ADA5258010}"/>
    <cellStyle name="Normal 2 2 4 4 2 5 4" xfId="10607" xr:uid="{D7035637-A378-451C-8D2C-14A8E2987441}"/>
    <cellStyle name="Normal 2 2 4 4 2 5 4 2" xfId="20987" xr:uid="{82AE4F25-E370-428F-8BAC-77021F879F41}"/>
    <cellStyle name="Normal 2 2 4 4 2 5 4 2 2" xfId="48225" xr:uid="{AAA4DFB2-2A91-4887-871A-A6E0EF10A74D}"/>
    <cellStyle name="Normal 2 2 4 4 2 5 4 3" xfId="37975" xr:uid="{318EE653-B342-461F-9513-C15F8ABD041F}"/>
    <cellStyle name="Normal 2 2 4 4 2 5 5" xfId="22958" xr:uid="{A15483DA-57CC-4ECF-B9D5-1877776F5EF0}"/>
    <cellStyle name="Normal 2 2 4 4 2 5 5 2" xfId="50170" xr:uid="{4D2789B6-F1E3-4CA6-B505-5A13F74D603E}"/>
    <cellStyle name="Normal 2 2 4 4 2 5 6" xfId="13037" xr:uid="{45E68ECF-8740-4FFA-B1DF-777CEBAC6F27}"/>
    <cellStyle name="Normal 2 2 4 4 2 5 6 2" xfId="40275" xr:uid="{9DEE8EF3-D06A-4A44-AF55-F700F2AB1D28}"/>
    <cellStyle name="Normal 2 2 4 4 2 5 7" xfId="30763" xr:uid="{527AA2B7-B158-42B8-876E-C2B411C987EE}"/>
    <cellStyle name="Normal 2 2 4 4 2 6" xfId="2375" xr:uid="{40E420CF-50A1-413F-9CC2-8316C65C846E}"/>
    <cellStyle name="Normal 2 2 4 4 2 6 2" xfId="7483" xr:uid="{932DC551-E385-4B59-9AC0-A65D5E0FD269}"/>
    <cellStyle name="Normal 2 2 4 4 2 6 2 2" xfId="17863" xr:uid="{F0904B6F-7C8B-4659-9618-97B7CF664580}"/>
    <cellStyle name="Normal 2 2 4 4 2 6 2 2 2" xfId="45101" xr:uid="{BE85AD00-B0C7-4A53-9316-DFFA4D6C1964}"/>
    <cellStyle name="Normal 2 2 4 4 2 6 2 3" xfId="34851" xr:uid="{4059F475-87E3-4B5C-B61D-6D0A559EA679}"/>
    <cellStyle name="Normal 2 2 4 4 2 6 3" xfId="10316" xr:uid="{34F93A71-AD8D-426D-9D32-E716C12A8DFD}"/>
    <cellStyle name="Normal 2 2 4 4 2 6 3 2" xfId="20696" xr:uid="{C6E40B10-5626-421F-95A1-0283917A64FB}"/>
    <cellStyle name="Normal 2 2 4 4 2 6 3 2 2" xfId="47934" xr:uid="{9C9503F0-0D23-4EF1-B7C9-3DEE8F897736}"/>
    <cellStyle name="Normal 2 2 4 4 2 6 3 3" xfId="37684" xr:uid="{DCB90A73-41BF-46B7-9DC1-0548CBDA2E00}"/>
    <cellStyle name="Normal 2 2 4 4 2 6 4" xfId="23288" xr:uid="{49C5A90A-1543-47D6-9A4D-41A7532F6734}"/>
    <cellStyle name="Normal 2 2 4 4 2 6 4 2" xfId="50473" xr:uid="{28C38990-CC27-4A93-8E2B-31A8A365ECCF}"/>
    <cellStyle name="Normal 2 2 4 4 2 6 5" xfId="15030" xr:uid="{5E1D0905-A80B-45C8-AA32-CFBD0B067933}"/>
    <cellStyle name="Normal 2 2 4 4 2 6 5 2" xfId="42268" xr:uid="{CEE30D81-7954-4199-9A24-0FD6B02E796F}"/>
    <cellStyle name="Normal 2 2 4 4 2 6 6" xfId="30472" xr:uid="{1C4FA7AA-C105-4314-8178-EF2553DEB111}"/>
    <cellStyle name="Normal 2 2 4 4 2 7" xfId="3894" xr:uid="{15BB83CF-8175-4D3F-A947-A92C49C831E5}"/>
    <cellStyle name="Normal 2 2 4 4 2 7 2" xfId="8708" xr:uid="{6FAC3F93-586A-437D-8EEE-290529A4FCF5}"/>
    <cellStyle name="Normal 2 2 4 4 2 7 2 2" xfId="19088" xr:uid="{B7127BC5-DE9E-4F7B-9EA3-82260C489C8B}"/>
    <cellStyle name="Normal 2 2 4 4 2 7 2 2 2" xfId="46326" xr:uid="{4D96878A-89BF-46EB-803D-FF3A5FFEAC7F}"/>
    <cellStyle name="Normal 2 2 4 4 2 7 2 3" xfId="36076" xr:uid="{29CDEDAB-F9E9-49AA-9BEB-FFCFAF079D30}"/>
    <cellStyle name="Normal 2 2 4 4 2 7 3" xfId="11541" xr:uid="{9FD3D260-6CAF-4FBD-A420-35A8DFF956EB}"/>
    <cellStyle name="Normal 2 2 4 4 2 7 3 2" xfId="21921" xr:uid="{6201E84B-021B-40E1-BE2C-6CBE6669199D}"/>
    <cellStyle name="Normal 2 2 4 4 2 7 3 2 2" xfId="49159" xr:uid="{D564F1E1-89C5-4623-ADCD-1FD5E5E873C2}"/>
    <cellStyle name="Normal 2 2 4 4 2 7 3 3" xfId="38909" xr:uid="{0A94DE83-E730-4D58-B2DD-7705404DE4A1}"/>
    <cellStyle name="Normal 2 2 4 4 2 7 4" xfId="16255" xr:uid="{2E9EEB4D-2287-4207-95B7-9BD9A90CF62B}"/>
    <cellStyle name="Normal 2 2 4 4 2 7 4 2" xfId="43493" xr:uid="{0CFCFA1F-4090-4A39-887F-196FC20AEBF8}"/>
    <cellStyle name="Normal 2 2 4 4 2 7 5" xfId="31697" xr:uid="{7435A5C6-FEF3-4E7C-B52F-9DDB1F4E2447}"/>
    <cellStyle name="Normal 2 2 4 4 2 8" xfId="5123" xr:uid="{51DC1002-C24F-4B7C-A9AC-1904024797DD}"/>
    <cellStyle name="Normal 2 2 4 4 2 8 2" xfId="14420" xr:uid="{4BADBB52-E65D-4A2A-925A-5469DDEB13ED}"/>
    <cellStyle name="Normal 2 2 4 4 2 8 2 2" xfId="41658" xr:uid="{E517A483-B7E7-4E42-8A05-7F36D08DD89D}"/>
    <cellStyle name="Normal 2 2 4 4 2 8 3" xfId="32686" xr:uid="{D1CDCCEC-835E-4F29-ABA8-1D83740FA3C2}"/>
    <cellStyle name="Normal 2 2 4 4 2 9" xfId="6873" xr:uid="{3096A471-CB9D-4E0B-B2FE-4804B2631F6C}"/>
    <cellStyle name="Normal 2 2 4 4 2 9 2" xfId="17253" xr:uid="{C978EC86-85ED-4820-9ED0-0B29107D238F}"/>
    <cellStyle name="Normal 2 2 4 4 2 9 2 2" xfId="44491" xr:uid="{FCDD7DEA-BADA-4FBD-A5B9-2AD040ADE80D}"/>
    <cellStyle name="Normal 2 2 4 4 2 9 3" xfId="34241" xr:uid="{9D18D20D-40CE-48CA-900D-E66922EEC9C6}"/>
    <cellStyle name="Normal 2 2 4 4 3" xfId="791" xr:uid="{EE9EAA1F-63DF-49C5-A7E3-C8B9305B196E}"/>
    <cellStyle name="Normal 2 2 4 4 3 10" xfId="29864" xr:uid="{4FA007A9-FF37-445A-B51C-96BE9EF1D089}"/>
    <cellStyle name="Normal 2 2 4 4 3 2" xfId="3225" xr:uid="{B5854BD8-F03D-439A-8984-246B1A11F89E}"/>
    <cellStyle name="Normal 2 2 4 4 3 2 2" xfId="6264" xr:uid="{FA617CDA-F3E0-4E03-8BE9-347C5FB7F081}"/>
    <cellStyle name="Normal 2 2 4 4 3 2 2 2" xfId="22774" xr:uid="{8C1AA5D4-C160-4FED-AFDB-97CC6DF2AF55}"/>
    <cellStyle name="Normal 2 2 4 4 3 2 2 2 2" xfId="50000" xr:uid="{811039E7-26B5-4435-BCF4-5C40EFAE3CFD}"/>
    <cellStyle name="Normal 2 2 4 4 3 2 2 3" xfId="28559" xr:uid="{99B73D4E-469E-4BA1-855F-76E0E3E1C934}"/>
    <cellStyle name="Normal 2 2 4 4 3 2 2 3 2" xfId="54862" xr:uid="{EF87262B-D263-487A-AB05-FDC9A08FA8D7}"/>
    <cellStyle name="Normal 2 2 4 4 3 2 2 4" xfId="15833" xr:uid="{00246522-A744-456B-A3B1-E90D782E84FA}"/>
    <cellStyle name="Normal 2 2 4 4 3 2 2 4 2" xfId="43071" xr:uid="{6D9985B4-8607-4605-9E59-53209571D97D}"/>
    <cellStyle name="Normal 2 2 4 4 3 2 2 5" xfId="33632" xr:uid="{3504BAC3-47B6-49DC-B252-B41A0AC81CA3}"/>
    <cellStyle name="Normal 2 2 4 4 3 2 3" xfId="8286" xr:uid="{2DC60832-E405-469E-ACC2-A2B95A9DA458}"/>
    <cellStyle name="Normal 2 2 4 4 3 2 3 2" xfId="28909" xr:uid="{045EE889-1E99-4FBF-A52F-E7898546E155}"/>
    <cellStyle name="Normal 2 2 4 4 3 2 3 2 2" xfId="55166" xr:uid="{E2EF68FD-56E9-4D54-8FDF-610FB525D660}"/>
    <cellStyle name="Normal 2 2 4 4 3 2 3 3" xfId="18666" xr:uid="{3A883FC9-D128-4CE8-9B69-D2E595A8CB10}"/>
    <cellStyle name="Normal 2 2 4 4 3 2 3 3 2" xfId="45904" xr:uid="{8C127C31-883B-46A1-A09E-5372C075EE4C}"/>
    <cellStyle name="Normal 2 2 4 4 3 2 3 4" xfId="35654" xr:uid="{EC24A4E9-8A3C-4214-89C0-6884F701693A}"/>
    <cellStyle name="Normal 2 2 4 4 3 2 4" xfId="11119" xr:uid="{2E8AC4D0-894C-4D95-995D-115643B83DA8}"/>
    <cellStyle name="Normal 2 2 4 4 3 2 4 2" xfId="21499" xr:uid="{E5708E9E-E8C6-4367-A1FA-181B9FE8606B}"/>
    <cellStyle name="Normal 2 2 4 4 3 2 4 2 2" xfId="48737" xr:uid="{B6694831-DA44-4B49-B3D4-332213A432E5}"/>
    <cellStyle name="Normal 2 2 4 4 3 2 4 3" xfId="38487" xr:uid="{10E777F0-2F1D-412D-9344-2C6777973BAB}"/>
    <cellStyle name="Normal 2 2 4 4 3 2 5" xfId="25413" xr:uid="{4B4DC65D-126A-4F4F-95E6-CB12A1816E33}"/>
    <cellStyle name="Normal 2 2 4 4 3 2 5 2" xfId="52410" xr:uid="{F42EDE2F-2518-48E0-8D8A-11D9E8694A35}"/>
    <cellStyle name="Normal 2 2 4 4 3 2 6" xfId="13741" xr:uid="{31FAFE20-E8D5-4BCE-8002-539B76BE1E67}"/>
    <cellStyle name="Normal 2 2 4 4 3 2 6 2" xfId="40979" xr:uid="{EF55C893-843B-4A2A-81A4-F25A1C66331E}"/>
    <cellStyle name="Normal 2 2 4 4 3 2 7" xfId="31275" xr:uid="{06C91E51-7231-4233-8A25-85470DEAD96B}"/>
    <cellStyle name="Normal 2 2 4 4 3 3" xfId="2777" xr:uid="{2C99E06C-9745-4029-B52C-761C09F0F557}"/>
    <cellStyle name="Normal 2 2 4 4 3 3 2" xfId="5976" xr:uid="{0B86EC13-E5C6-4259-83E5-291FBBDEEA5F}"/>
    <cellStyle name="Normal 2 2 4 4 3 3 2 2" xfId="26428" xr:uid="{5C7746F9-E289-45CF-A0E6-355FCA301C01}"/>
    <cellStyle name="Normal 2 2 4 4 3 3 2 2 2" xfId="53190" xr:uid="{1782B7A7-C213-4138-858D-C7930C731CC3}"/>
    <cellStyle name="Normal 2 2 4 4 3 3 2 3" xfId="15429" xr:uid="{4B7F766A-46DF-4FE0-A818-1FCE772189E3}"/>
    <cellStyle name="Normal 2 2 4 4 3 3 2 3 2" xfId="42667" xr:uid="{3D7ACB0B-71D3-498E-8B0D-BE33C26FE5D7}"/>
    <cellStyle name="Normal 2 2 4 4 3 3 2 4" xfId="33344" xr:uid="{8758DD5E-FF14-4990-A13E-AAF95F7499C5}"/>
    <cellStyle name="Normal 2 2 4 4 3 3 3" xfId="7882" xr:uid="{749E8CE5-F260-4739-A62A-206B179407CD}"/>
    <cellStyle name="Normal 2 2 4 4 3 3 3 2" xfId="18262" xr:uid="{E0EB53A0-992E-4B4E-9549-0AA1DA1DA4CC}"/>
    <cellStyle name="Normal 2 2 4 4 3 3 3 2 2" xfId="45500" xr:uid="{5B18F8D9-CA12-4154-A14A-F95300017A7A}"/>
    <cellStyle name="Normal 2 2 4 4 3 3 3 3" xfId="35250" xr:uid="{36AE2CA9-FBD0-43C2-B22E-65FE870DC27A}"/>
    <cellStyle name="Normal 2 2 4 4 3 3 4" xfId="10715" xr:uid="{A0812F41-A4EC-4C6A-BC51-E3CEDDBC3F6F}"/>
    <cellStyle name="Normal 2 2 4 4 3 3 4 2" xfId="21095" xr:uid="{34B9CECE-4439-4160-B777-08EA942B1CDD}"/>
    <cellStyle name="Normal 2 2 4 4 3 3 4 2 2" xfId="48333" xr:uid="{2A8BD3D3-F198-4BD8-B1F8-687F9AA6C4A9}"/>
    <cellStyle name="Normal 2 2 4 4 3 3 4 3" xfId="38083" xr:uid="{BB77AEE3-FDCD-4D3A-A7BE-73B4596514AC}"/>
    <cellStyle name="Normal 2 2 4 4 3 3 5" xfId="22746" xr:uid="{3296B7D1-3A4A-4103-8BF6-B0BC4E6E3C36}"/>
    <cellStyle name="Normal 2 2 4 4 3 3 5 2" xfId="49974" xr:uid="{7D126DDB-042E-4DD3-B723-4656A8FF0EA7}"/>
    <cellStyle name="Normal 2 2 4 4 3 3 6" xfId="13189" xr:uid="{ADA93C04-D628-4B2C-B698-55037B80D9CF}"/>
    <cellStyle name="Normal 2 2 4 4 3 3 6 2" xfId="40427" xr:uid="{7CF3A78B-AD47-4CB7-9074-B3174B53E188}"/>
    <cellStyle name="Normal 2 2 4 4 3 3 7" xfId="30871" xr:uid="{7AC41211-4147-49E0-AA93-066BDA5A3098}"/>
    <cellStyle name="Normal 2 2 4 4 3 4" xfId="4211" xr:uid="{4BDB41CC-3303-4D8C-82A0-55194CF25C44}"/>
    <cellStyle name="Normal 2 2 4 4 3 4 2" xfId="8964" xr:uid="{5C9F58B2-E577-4161-A261-81462B451D76}"/>
    <cellStyle name="Normal 2 2 4 4 3 4 2 2" xfId="29061" xr:uid="{267103DC-FDA2-4327-848D-5A9D99AA326F}"/>
    <cellStyle name="Normal 2 2 4 4 3 4 2 2 2" xfId="55318" xr:uid="{069486DB-05B5-4244-AD25-C646820728CB}"/>
    <cellStyle name="Normal 2 2 4 4 3 4 2 3" xfId="19344" xr:uid="{887E0D8A-7E21-4ED1-B517-8A26433984F2}"/>
    <cellStyle name="Normal 2 2 4 4 3 4 2 3 2" xfId="46582" xr:uid="{682BE89B-4ED4-4191-9592-13AF0EED1D2D}"/>
    <cellStyle name="Normal 2 2 4 4 3 4 2 4" xfId="36332" xr:uid="{C468CB47-CC5F-42C5-B0E5-5AC07591F7AA}"/>
    <cellStyle name="Normal 2 2 4 4 3 4 3" xfId="11797" xr:uid="{B9602613-1CFA-46BD-99D6-D27465FF36C5}"/>
    <cellStyle name="Normal 2 2 4 4 3 4 3 2" xfId="22177" xr:uid="{124E5482-11A8-482A-9E15-D02BB421E3BF}"/>
    <cellStyle name="Normal 2 2 4 4 3 4 3 2 2" xfId="49415" xr:uid="{7054B796-1219-4590-9461-4AF25D020349}"/>
    <cellStyle name="Normal 2 2 4 4 3 4 3 3" xfId="39165" xr:uid="{CD5A7ED5-7721-4B29-9BAA-97CE4CA3CD2D}"/>
    <cellStyle name="Normal 2 2 4 4 3 4 4" xfId="25318" xr:uid="{E3BB78F5-AAEF-4A2B-9B5D-524EBEE11DC4}"/>
    <cellStyle name="Normal 2 2 4 4 3 4 4 2" xfId="52323" xr:uid="{E123E323-92D3-4FF0-96ED-46302401A889}"/>
    <cellStyle name="Normal 2 2 4 4 3 4 5" xfId="16511" xr:uid="{773F81C4-D9C0-46B2-B444-10F271950906}"/>
    <cellStyle name="Normal 2 2 4 4 3 4 5 2" xfId="43749" xr:uid="{2EAC8CE0-F4CA-4690-9147-0375B1D0A2CE}"/>
    <cellStyle name="Normal 2 2 4 4 3 4 6" xfId="31953" xr:uid="{3D9F418F-45D7-47D0-9710-D31F38D49F8C}"/>
    <cellStyle name="Normal 2 2 4 4 3 5" xfId="5125" xr:uid="{469FBBCF-5E49-4E06-849A-32EAD6819DFA}"/>
    <cellStyle name="Normal 2 2 4 4 3 5 2" xfId="26661" xr:uid="{09083841-42E6-4102-A786-F3733A6040CE}"/>
    <cellStyle name="Normal 2 2 4 4 3 5 2 2" xfId="53368" xr:uid="{83EBDBD6-4152-4C76-8394-00DC7D4C40CC}"/>
    <cellStyle name="Normal 2 2 4 4 3 5 3" xfId="14422" xr:uid="{B7497022-D2BA-4F79-AC5C-B291D804F9E0}"/>
    <cellStyle name="Normal 2 2 4 4 3 5 3 2" xfId="41660" xr:uid="{1EAB4A7C-2314-4AFD-8FF0-9B9C05C2A984}"/>
    <cellStyle name="Normal 2 2 4 4 3 5 4" xfId="32688" xr:uid="{DC096600-7A32-4267-9A43-F0C258EE2AFB}"/>
    <cellStyle name="Normal 2 2 4 4 3 6" xfId="6875" xr:uid="{E287381B-0EBD-44D0-8F77-BB0AC5BF44F9}"/>
    <cellStyle name="Normal 2 2 4 4 3 6 2" xfId="17255" xr:uid="{6046A836-A269-45C1-B12F-16AB07D34560}"/>
    <cellStyle name="Normal 2 2 4 4 3 6 2 2" xfId="44493" xr:uid="{C4F2FB9F-FC96-4EEA-8DAC-608EF5A4F021}"/>
    <cellStyle name="Normal 2 2 4 4 3 6 3" xfId="34243" xr:uid="{E6757430-23BA-4F0F-966B-95168C14BF44}"/>
    <cellStyle name="Normal 2 2 4 4 3 7" xfId="9708" xr:uid="{42A18DBF-18DB-416D-8B60-FBED7A93B72A}"/>
    <cellStyle name="Normal 2 2 4 4 3 7 2" xfId="20088" xr:uid="{A43CA3C3-9612-4878-8319-AC60BBD5B1B3}"/>
    <cellStyle name="Normal 2 2 4 4 3 7 2 2" xfId="47326" xr:uid="{93573610-757E-43EB-832E-DFEA600AA566}"/>
    <cellStyle name="Normal 2 2 4 4 3 7 3" xfId="37076" xr:uid="{EBFE14E2-2DE4-44CF-9992-953E3D17E549}"/>
    <cellStyle name="Normal 2 2 4 4 3 8" xfId="24255" xr:uid="{B42F11D6-7470-43AE-96D4-1D874CDFDE26}"/>
    <cellStyle name="Normal 2 2 4 4 3 8 2" xfId="51356" xr:uid="{D113A6C8-F64C-4784-AA28-B691261EF52E}"/>
    <cellStyle name="Normal 2 2 4 4 3 9" xfId="12748" xr:uid="{45DE32BB-AE67-4F9C-A42E-79882D60FF86}"/>
    <cellStyle name="Normal 2 2 4 4 3 9 2" xfId="39986" xr:uid="{0A339ABB-AC7D-4891-BFDC-4F8968237E62}"/>
    <cellStyle name="Normal 2 2 4 4 4" xfId="792" xr:uid="{17A50FD7-B61B-40BF-8D76-CD03E3D5020B}"/>
    <cellStyle name="Normal 2 2 4 4 4 2" xfId="4513" xr:uid="{2BF1CDC0-0FA5-40DB-BAD7-6A4CB313E699}"/>
    <cellStyle name="Normal 2 2 4 4 4 2 2" xfId="9266" xr:uid="{D5BB7D51-91AF-411A-9890-322406A00DD0}"/>
    <cellStyle name="Normal 2 2 4 4 4 2 2 2" xfId="29257" xr:uid="{97FBE7A6-8658-4E55-B6EB-80588252A411}"/>
    <cellStyle name="Normal 2 2 4 4 4 2 2 2 2" xfId="55514" xr:uid="{0154B66F-A31C-4D9C-9F32-ABB43DC6570C}"/>
    <cellStyle name="Normal 2 2 4 4 4 2 2 3" xfId="19646" xr:uid="{1A5CB71C-5680-4BC4-A732-0D8ED8BEA1D3}"/>
    <cellStyle name="Normal 2 2 4 4 4 2 2 3 2" xfId="46884" xr:uid="{EE17DDB4-7380-43D4-BE5B-47E0E89D2536}"/>
    <cellStyle name="Normal 2 2 4 4 4 2 2 4" xfId="36634" xr:uid="{A3C575DC-E047-47C4-85C8-AC0C73474815}"/>
    <cellStyle name="Normal 2 2 4 4 4 2 3" xfId="12099" xr:uid="{D16370DC-A1E3-4F5B-A385-7CD2D86111C2}"/>
    <cellStyle name="Normal 2 2 4 4 4 2 3 2" xfId="22479" xr:uid="{40BCBD06-E2E3-4140-A466-EF286597B079}"/>
    <cellStyle name="Normal 2 2 4 4 4 2 3 2 2" xfId="49717" xr:uid="{1F7B4F00-4E98-4DA6-A96E-7859976AAEC5}"/>
    <cellStyle name="Normal 2 2 4 4 4 2 3 3" xfId="39467" xr:uid="{FDAE40EC-72C5-4B1D-901E-A7C01297B158}"/>
    <cellStyle name="Normal 2 2 4 4 4 2 4" xfId="23582" xr:uid="{6C0B91AE-1B68-4CE1-8C62-2A3246EB3B7F}"/>
    <cellStyle name="Normal 2 2 4 4 4 2 4 2" xfId="50747" xr:uid="{FE621D62-A946-481E-87B8-9AFCAE28D06B}"/>
    <cellStyle name="Normal 2 2 4 4 4 2 5" xfId="16813" xr:uid="{754303E6-EDFD-4187-8E14-3257B87CE3F6}"/>
    <cellStyle name="Normal 2 2 4 4 4 2 5 2" xfId="44051" xr:uid="{4A5712A1-2C70-47D6-836C-CB8EBE65223F}"/>
    <cellStyle name="Normal 2 2 4 4 4 2 6" xfId="32255" xr:uid="{F329D196-1385-4A2D-9FD3-01C33561A64C}"/>
    <cellStyle name="Normal 2 2 4 4 4 3" xfId="5126" xr:uid="{62F3798B-5FC5-4968-9C8E-8DD516F1542C}"/>
    <cellStyle name="Normal 2 2 4 4 4 3 2" xfId="27379" xr:uid="{3B6266D3-46BB-49C8-9382-7B389FAF2010}"/>
    <cellStyle name="Normal 2 2 4 4 4 3 2 2" xfId="53931" xr:uid="{11AA10DB-748F-4CE8-8BF9-9199F09B54B2}"/>
    <cellStyle name="Normal 2 2 4 4 4 3 3" xfId="14423" xr:uid="{C4438656-DCE7-4B36-865B-1A9E6E841FB9}"/>
    <cellStyle name="Normal 2 2 4 4 4 3 3 2" xfId="41661" xr:uid="{D7AE6599-B792-4577-8831-63112E4D9C8A}"/>
    <cellStyle name="Normal 2 2 4 4 4 3 4" xfId="32689" xr:uid="{A508BC3A-140E-4F2D-B8F6-6CF9664A2859}"/>
    <cellStyle name="Normal 2 2 4 4 4 4" xfId="6876" xr:uid="{502E07A8-93B1-449E-AFFB-4A4E92EB6E24}"/>
    <cellStyle name="Normal 2 2 4 4 4 4 2" xfId="17256" xr:uid="{CB3827CD-399A-44E7-9402-87EF6DF98806}"/>
    <cellStyle name="Normal 2 2 4 4 4 4 2 2" xfId="44494" xr:uid="{2773334A-32CC-405A-9A87-90C27BCA16C2}"/>
    <cellStyle name="Normal 2 2 4 4 4 4 3" xfId="34244" xr:uid="{154AB2C1-EC77-4FCA-A4DD-D0BC8EE688A0}"/>
    <cellStyle name="Normal 2 2 4 4 4 5" xfId="9709" xr:uid="{3E029B6A-B381-43DF-A3C5-9C1CA57A5F4B}"/>
    <cellStyle name="Normal 2 2 4 4 4 5 2" xfId="20089" xr:uid="{69574EFA-39B8-4B0A-9B57-32FECBD044EC}"/>
    <cellStyle name="Normal 2 2 4 4 4 5 2 2" xfId="47327" xr:uid="{FB31FD4D-37A5-46FD-A8D8-6618BBB39028}"/>
    <cellStyle name="Normal 2 2 4 4 4 5 3" xfId="37077" xr:uid="{E4A933A2-7500-4215-9527-BF00023AD61B}"/>
    <cellStyle name="Normal 2 2 4 4 4 6" xfId="23810" xr:uid="{E57AE568-8A48-4760-BAA7-479B311EB0F5}"/>
    <cellStyle name="Normal 2 2 4 4 4 6 2" xfId="50950" xr:uid="{5DA5EA0D-666D-44E2-923F-06297164D90F}"/>
    <cellStyle name="Normal 2 2 4 4 4 7" xfId="13742" xr:uid="{74BA255C-F779-42A4-A1E7-E46C93DCC2F4}"/>
    <cellStyle name="Normal 2 2 4 4 4 7 2" xfId="40980" xr:uid="{23A932C8-90C0-47C4-9312-56F41803FCDA}"/>
    <cellStyle name="Normal 2 2 4 4 4 8" xfId="29865" xr:uid="{13AB780D-1906-4FDF-8FBC-0BC9A7FD5BC3}"/>
    <cellStyle name="Normal 2 2 4 4 5" xfId="2952" xr:uid="{C9673EEC-CDBD-4413-BDF2-A91BE75D3CAB}"/>
    <cellStyle name="Normal 2 2 4 4 5 2" xfId="6119" xr:uid="{1F3F7453-EB5C-4633-9223-C736C5600750}"/>
    <cellStyle name="Normal 2 2 4 4 5 2 2" xfId="24225" xr:uid="{23F0FDB7-7AD4-4775-88AE-04DDAF056E88}"/>
    <cellStyle name="Normal 2 2 4 4 5 2 2 2" xfId="51329" xr:uid="{36324276-1304-4773-BC23-663F24BEA956}"/>
    <cellStyle name="Normal 2 2 4 4 5 2 3" xfId="26114" xr:uid="{9E8C336C-4E79-4473-8C3C-89E2FA9B0266}"/>
    <cellStyle name="Normal 2 2 4 4 5 2 3 2" xfId="52955" xr:uid="{735ECC5B-2A0D-43DD-8661-8D9A53B37D58}"/>
    <cellStyle name="Normal 2 2 4 4 5 2 4" xfId="15597" xr:uid="{31040523-62C1-4395-AAA2-A21A0161EAFC}"/>
    <cellStyle name="Normal 2 2 4 4 5 2 4 2" xfId="42835" xr:uid="{3AF004F4-BBC2-430B-BD5B-C88D9B9733C5}"/>
    <cellStyle name="Normal 2 2 4 4 5 2 5" xfId="33487" xr:uid="{F743F0C1-EC0E-4B48-8897-000CCF1F4A72}"/>
    <cellStyle name="Normal 2 2 4 4 5 3" xfId="8050" xr:uid="{419A89A9-FCB5-42E7-8F5A-7DD95A169AB5}"/>
    <cellStyle name="Normal 2 2 4 4 5 3 2" xfId="28625" xr:uid="{15A231DB-B133-4579-A2DE-9C3AE8104580}"/>
    <cellStyle name="Normal 2 2 4 4 5 3 2 2" xfId="54913" xr:uid="{230D7E8C-71C2-4FD1-84B7-574CE4B753F7}"/>
    <cellStyle name="Normal 2 2 4 4 5 3 3" xfId="18430" xr:uid="{DA015A1E-0DCC-4475-8E77-383FDA5E542A}"/>
    <cellStyle name="Normal 2 2 4 4 5 3 3 2" xfId="45668" xr:uid="{A325E7FC-0364-41EB-BCF4-A9B9F632CC50}"/>
    <cellStyle name="Normal 2 2 4 4 5 3 4" xfId="35418" xr:uid="{6CCFF915-8ED7-40A6-97D3-263EDB242D05}"/>
    <cellStyle name="Normal 2 2 4 4 5 4" xfId="10883" xr:uid="{4D40D28B-5520-4D09-931A-41F821560A55}"/>
    <cellStyle name="Normal 2 2 4 4 5 4 2" xfId="21263" xr:uid="{84FC25F7-E740-4353-9AA0-6B6A78FFC100}"/>
    <cellStyle name="Normal 2 2 4 4 5 4 2 2" xfId="48501" xr:uid="{4402C23C-1CA2-4EB5-AB68-9ABD3150BC00}"/>
    <cellStyle name="Normal 2 2 4 4 5 4 3" xfId="38251" xr:uid="{79055B2D-981A-4DF7-BE41-7CF910BA0541}"/>
    <cellStyle name="Normal 2 2 4 4 5 5" xfId="23231" xr:uid="{96E2E9DB-F854-47F9-B7B4-2A728DD1C7F3}"/>
    <cellStyle name="Normal 2 2 4 4 5 5 2" xfId="50420" xr:uid="{33CB8964-D772-417F-A589-CFD480F5E588}"/>
    <cellStyle name="Normal 2 2 4 4 5 6" xfId="13446" xr:uid="{0F7AA560-3010-410C-B2CA-33F100A705FB}"/>
    <cellStyle name="Normal 2 2 4 4 5 6 2" xfId="40684" xr:uid="{9C11E987-E520-46BA-8430-51C2FBFC88D9}"/>
    <cellStyle name="Normal 2 2 4 4 5 7" xfId="31039" xr:uid="{736D5733-F184-4DD9-A2AB-BECF54B41CB7}"/>
    <cellStyle name="Normal 2 2 4 4 6" xfId="2505" xr:uid="{B7C87CFB-40AC-4472-A1AB-DA1D5B132E61}"/>
    <cellStyle name="Normal 2 2 4 4 6 2" xfId="5778" xr:uid="{5FBE683C-C7C5-49CC-9E09-16775EEE41D5}"/>
    <cellStyle name="Normal 2 2 4 4 6 2 2" xfId="27147" xr:uid="{8C1F553D-71CA-4B80-90B9-D92878BF5590}"/>
    <cellStyle name="Normal 2 2 4 4 6 2 2 2" xfId="53755" xr:uid="{FA4F4458-0366-4349-BAF7-F587A6779446}"/>
    <cellStyle name="Normal 2 2 4 4 6 2 3" xfId="15158" xr:uid="{22D12E02-CDAE-4859-9525-C49A1F6B2B0F}"/>
    <cellStyle name="Normal 2 2 4 4 6 2 3 2" xfId="42396" xr:uid="{6388B9EB-E39D-4C42-A415-F38DB62411F7}"/>
    <cellStyle name="Normal 2 2 4 4 6 2 4" xfId="33146" xr:uid="{58D4591C-7778-4545-9996-A9A2B5DE7282}"/>
    <cellStyle name="Normal 2 2 4 4 6 3" xfId="7611" xr:uid="{E4C38418-EDFC-4931-A23D-B1243426008B}"/>
    <cellStyle name="Normal 2 2 4 4 6 3 2" xfId="17991" xr:uid="{A1BBB8F8-2EE0-40BF-BE7D-D8F6EA7C7AE9}"/>
    <cellStyle name="Normal 2 2 4 4 6 3 2 2" xfId="45229" xr:uid="{0271E4CA-94E3-4AEE-9E2B-0DF7E8A752F5}"/>
    <cellStyle name="Normal 2 2 4 4 6 3 3" xfId="34979" xr:uid="{BC71799C-C637-4505-A248-DEC225B58A8E}"/>
    <cellStyle name="Normal 2 2 4 4 6 4" xfId="10444" xr:uid="{7DB396B1-D15A-44C2-8778-F7482A51120A}"/>
    <cellStyle name="Normal 2 2 4 4 6 4 2" xfId="20824" xr:uid="{02172FEE-4CFB-4C14-8EA2-C7EEE5E6BB6F}"/>
    <cellStyle name="Normal 2 2 4 4 6 4 2 2" xfId="48062" xr:uid="{CFFFCAD8-D930-44A6-A8B7-DE50B53F52D4}"/>
    <cellStyle name="Normal 2 2 4 4 6 4 3" xfId="37812" xr:uid="{C51D2B14-8E84-439A-8303-5D585FCF1325}"/>
    <cellStyle name="Normal 2 2 4 4 6 5" xfId="23733" xr:uid="{E408F7D0-57B0-4479-ADB5-C823E8C9F509}"/>
    <cellStyle name="Normal 2 2 4 4 6 5 2" xfId="50885" xr:uid="{7C565E9F-C666-42D2-8E1B-246F743D2B73}"/>
    <cellStyle name="Normal 2 2 4 4 6 6" xfId="12874" xr:uid="{06DD5229-3F3C-412D-BBF7-1F4646F480D5}"/>
    <cellStyle name="Normal 2 2 4 4 6 6 2" xfId="40112" xr:uid="{3372BF0D-31DD-42B2-9298-9C70A988E070}"/>
    <cellStyle name="Normal 2 2 4 4 6 7" xfId="30600" xr:uid="{02F457B6-4A38-42A4-8B85-21CC9D5F8906}"/>
    <cellStyle name="Normal 2 2 4 4 7" xfId="2259" xr:uid="{1F28C620-DC82-45A3-8F1F-52CB6669986E}"/>
    <cellStyle name="Normal 2 2 4 4 7 2" xfId="7367" xr:uid="{A1437A61-9AF8-49E4-B9B6-B16AA39A00B8}"/>
    <cellStyle name="Normal 2 2 4 4 7 2 2" xfId="17747" xr:uid="{00AEDE94-1D7B-40D6-80AC-04DB5DFEAEF3}"/>
    <cellStyle name="Normal 2 2 4 4 7 2 2 2" xfId="44985" xr:uid="{24DE8C24-B6AB-44CE-87D6-CF505E07EEAD}"/>
    <cellStyle name="Normal 2 2 4 4 7 2 3" xfId="34735" xr:uid="{3C65E164-1160-41F6-B3EB-063DD2A95E42}"/>
    <cellStyle name="Normal 2 2 4 4 7 3" xfId="10200" xr:uid="{C00A392B-AA22-4653-836F-4E1B9ED9D0E0}"/>
    <cellStyle name="Normal 2 2 4 4 7 3 2" xfId="20580" xr:uid="{7FDACC50-1B39-4395-9E88-6DDA19B289F7}"/>
    <cellStyle name="Normal 2 2 4 4 7 3 2 2" xfId="47818" xr:uid="{1BE7E4DD-279C-4B9A-9D44-797F76E0B11D}"/>
    <cellStyle name="Normal 2 2 4 4 7 3 3" xfId="37568" xr:uid="{2AD0167E-6965-4FDD-B9C6-F68F9926E1C3}"/>
    <cellStyle name="Normal 2 2 4 4 7 4" xfId="24319" xr:uid="{80BCFB2A-63AE-4490-BFD7-5AF91AC5FE0B}"/>
    <cellStyle name="Normal 2 2 4 4 7 4 2" xfId="51412" xr:uid="{F7F9BD91-2EE4-491D-8AD6-DE7BFF8EE505}"/>
    <cellStyle name="Normal 2 2 4 4 7 5" xfId="14914" xr:uid="{52815FB4-020B-4598-80C0-AFB08B587D13}"/>
    <cellStyle name="Normal 2 2 4 4 7 5 2" xfId="42152" xr:uid="{2D592F7B-5CEF-4A69-9A0D-C83B8089CBB7}"/>
    <cellStyle name="Normal 2 2 4 4 7 6" xfId="30356" xr:uid="{F2F7ECFB-D89D-4333-8B85-4356DCAC7CAE}"/>
    <cellStyle name="Normal 2 2 4 4 8" xfId="3982" xr:uid="{3C2DCF17-02E6-431F-B179-DAD762A95293}"/>
    <cellStyle name="Normal 2 2 4 4 8 2" xfId="8795" xr:uid="{76801805-1453-4EFF-B9EA-FCC8D1E4D331}"/>
    <cellStyle name="Normal 2 2 4 4 8 2 2" xfId="19175" xr:uid="{D81D161A-28A9-4BF5-95AE-665DE9649830}"/>
    <cellStyle name="Normal 2 2 4 4 8 2 2 2" xfId="46413" xr:uid="{958B2047-2014-4CFD-AB69-A59394D5750F}"/>
    <cellStyle name="Normal 2 2 4 4 8 2 3" xfId="36163" xr:uid="{7B58C55D-A156-4F3D-964B-663B9E8F9938}"/>
    <cellStyle name="Normal 2 2 4 4 8 3" xfId="11628" xr:uid="{C0162A63-56AC-43D6-8679-46284E0C7E54}"/>
    <cellStyle name="Normal 2 2 4 4 8 3 2" xfId="22008" xr:uid="{2F40381B-5FF2-49E6-AA22-46755513768E}"/>
    <cellStyle name="Normal 2 2 4 4 8 3 2 2" xfId="49246" xr:uid="{F48C37DC-94CC-426B-A985-FDBB9DAC1A2C}"/>
    <cellStyle name="Normal 2 2 4 4 8 3 3" xfId="38996" xr:uid="{5CA3DC33-14F0-4720-85F8-F228B8E4951E}"/>
    <cellStyle name="Normal 2 2 4 4 8 4" xfId="16342" xr:uid="{0FC2F285-38E0-4AF9-B0FD-38E51800D033}"/>
    <cellStyle name="Normal 2 2 4 4 8 4 2" xfId="43580" xr:uid="{654F051C-BF99-4231-B000-828DD29A4746}"/>
    <cellStyle name="Normal 2 2 4 4 8 5" xfId="31784" xr:uid="{49B76D10-A053-4174-B633-20ECE71ECC7F}"/>
    <cellStyle name="Normal 2 2 4 4 9" xfId="5122" xr:uid="{3A10A7CD-A7CD-46E2-8995-15B6F7562BB8}"/>
    <cellStyle name="Normal 2 2 4 4 9 2" xfId="14419" xr:uid="{9D807FCA-C308-4B02-AED5-5655939C8666}"/>
    <cellStyle name="Normal 2 2 4 4 9 2 2" xfId="41657" xr:uid="{E019C1E5-5CC1-4B45-B5B8-56A19521B7B3}"/>
    <cellStyle name="Normal 2 2 4 4 9 3" xfId="32685" xr:uid="{1B80ED0B-EC92-43D6-93F0-B8CA575670C3}"/>
    <cellStyle name="Normal 2 2 4 5" xfId="793" xr:uid="{679EAB6F-CD88-412C-B53C-F6287D0BCF1F}"/>
    <cellStyle name="Normal 2 2 4 5 10" xfId="9710" xr:uid="{152E226A-5648-4D29-9217-37AD73F69362}"/>
    <cellStyle name="Normal 2 2 4 5 10 2" xfId="20090" xr:uid="{ADB34972-8370-4690-8B79-88AC89DC152C}"/>
    <cellStyle name="Normal 2 2 4 5 10 2 2" xfId="47328" xr:uid="{2EF01209-3969-4613-9F62-9E83007D8273}"/>
    <cellStyle name="Normal 2 2 4 5 10 3" xfId="37078" xr:uid="{BF187492-827F-47D1-A66B-C97924FE5E16}"/>
    <cellStyle name="Normal 2 2 4 5 11" xfId="23750" xr:uid="{80426C8C-23EE-481C-A4FD-30A52A5E4480}"/>
    <cellStyle name="Normal 2 2 4 5 11 2" xfId="50900" xr:uid="{7DCD6DF3-6CB4-4BE8-B07C-175FCF9FAFA7}"/>
    <cellStyle name="Normal 2 2 4 5 12" xfId="12591" xr:uid="{609B8A26-DC0E-410B-8ABA-5010ADC70420}"/>
    <cellStyle name="Normal 2 2 4 5 12 2" xfId="39829" xr:uid="{BCDF76CE-2C0F-41B0-AC7F-3E10580BA60B}"/>
    <cellStyle name="Normal 2 2 4 5 13" xfId="29866" xr:uid="{6C5B73F7-1FB2-4753-8BE1-94F002CC88B7}"/>
    <cellStyle name="Normal 2 2 4 5 2" xfId="794" xr:uid="{CADEAF54-3299-4DE6-94DC-E72002527929}"/>
    <cellStyle name="Normal 2 2 4 5 2 10" xfId="29867" xr:uid="{17591808-CAF2-4127-A70C-38B7E6FBCAC0}"/>
    <cellStyle name="Normal 2 2 4 5 2 2" xfId="795" xr:uid="{977B189E-19F2-4BED-90A4-10CB5B2A5DFA}"/>
    <cellStyle name="Normal 2 2 4 5 2 2 2" xfId="5129" xr:uid="{2B6628D1-E781-43AD-9B53-E5A091934B0E}"/>
    <cellStyle name="Normal 2 2 4 5 2 2 2 2" xfId="22861" xr:uid="{75C9078F-153D-40DD-BD83-3F0B30B5925B}"/>
    <cellStyle name="Normal 2 2 4 5 2 2 2 2 2" xfId="50081" xr:uid="{DA436F6C-4D6D-4B39-B49A-51091A6C9401}"/>
    <cellStyle name="Normal 2 2 4 5 2 2 2 3" xfId="27082" xr:uid="{1DB8A8B2-4092-41CB-B403-BB41DA9E7CE1}"/>
    <cellStyle name="Normal 2 2 4 5 2 2 2 3 2" xfId="53704" xr:uid="{251B5B10-CF22-4AD1-90F9-5275C427F7D9}"/>
    <cellStyle name="Normal 2 2 4 5 2 2 2 4" xfId="14426" xr:uid="{ECA03442-2287-4A82-A00A-995E7ED4B77B}"/>
    <cellStyle name="Normal 2 2 4 5 2 2 2 4 2" xfId="41664" xr:uid="{187A6E68-6316-453B-9334-B7F9EB6B73CF}"/>
    <cellStyle name="Normal 2 2 4 5 2 2 2 5" xfId="32692" xr:uid="{23B4E2C1-201E-4BAE-B6E1-0887B35B9F1C}"/>
    <cellStyle name="Normal 2 2 4 5 2 2 3" xfId="6879" xr:uid="{029166DD-AD6C-4C57-ABD0-1ED0FB8DA208}"/>
    <cellStyle name="Normal 2 2 4 5 2 2 3 2" xfId="27621" xr:uid="{AAA9054F-E4A5-4BD0-8EF1-FD1962D018C7}"/>
    <cellStyle name="Normal 2 2 4 5 2 2 3 2 2" xfId="54118" xr:uid="{E1203014-B439-4527-82A1-B3A275392763}"/>
    <cellStyle name="Normal 2 2 4 5 2 2 3 3" xfId="27254" xr:uid="{AAB925F6-4A2B-408C-8196-1F3E6C95C9F5}"/>
    <cellStyle name="Normal 2 2 4 5 2 2 3 3 2" xfId="53839" xr:uid="{A4EA4CB6-5F52-442A-81CC-4C7748892E29}"/>
    <cellStyle name="Normal 2 2 4 5 2 2 3 4" xfId="17259" xr:uid="{4E6CC251-D6EE-4169-A388-22900764409F}"/>
    <cellStyle name="Normal 2 2 4 5 2 2 3 4 2" xfId="44497" xr:uid="{03FABD43-9AD2-4910-9FB2-A7E30AC98F28}"/>
    <cellStyle name="Normal 2 2 4 5 2 2 3 5" xfId="34247" xr:uid="{3EC4BC54-8A22-421A-9407-44EC7A23BD3C}"/>
    <cellStyle name="Normal 2 2 4 5 2 2 4" xfId="9712" xr:uid="{6F58BFCD-AD27-40EE-BAB7-F45339F1F374}"/>
    <cellStyle name="Normal 2 2 4 5 2 2 4 2" xfId="29424" xr:uid="{69DD427B-EE0D-4846-9D81-4C19F312B47C}"/>
    <cellStyle name="Normal 2 2 4 5 2 2 4 2 2" xfId="55681" xr:uid="{F4A6D08A-46BF-42F2-858D-3D0EB3D2217A}"/>
    <cellStyle name="Normal 2 2 4 5 2 2 4 3" xfId="20092" xr:uid="{69E2BFAC-EA52-4EB8-91AB-064C676DCB06}"/>
    <cellStyle name="Normal 2 2 4 5 2 2 4 3 2" xfId="47330" xr:uid="{F6314EAC-96C5-45A7-B514-FEBBFA6F1DA0}"/>
    <cellStyle name="Normal 2 2 4 5 2 2 4 4" xfId="37080" xr:uid="{1770232C-D851-4203-8DCC-DBA4529EB72D}"/>
    <cellStyle name="Normal 2 2 4 5 2 2 5" xfId="24848" xr:uid="{C6352F46-5B5C-4741-AB40-A0C610D6542D}"/>
    <cellStyle name="Normal 2 2 4 5 2 2 5 2" xfId="51892" xr:uid="{1A598474-29C4-4C8A-B300-2540AB013708}"/>
    <cellStyle name="Normal 2 2 4 5 2 2 6" xfId="13743" xr:uid="{4373039C-D808-4BAD-831B-E9E195CC12EA}"/>
    <cellStyle name="Normal 2 2 4 5 2 2 6 2" xfId="40981" xr:uid="{4452CB66-0F23-4798-9787-E20C811A92D4}"/>
    <cellStyle name="Normal 2 2 4 5 2 2 7" xfId="29868" xr:uid="{ED37BAB4-79EB-4E8B-82D8-985FBD742409}"/>
    <cellStyle name="Normal 2 2 4 5 2 3" xfId="2778" xr:uid="{293F7CDE-430D-422F-92B9-3D7EB8F5206E}"/>
    <cellStyle name="Normal 2 2 4 5 2 3 2" xfId="5977" xr:uid="{1D1034E5-F272-4347-807A-69D509610094}"/>
    <cellStyle name="Normal 2 2 4 5 2 3 2 2" xfId="27925" xr:uid="{2B788D47-C762-45AD-9C2A-E3CF312310C0}"/>
    <cellStyle name="Normal 2 2 4 5 2 3 2 2 2" xfId="54358" xr:uid="{06C29FD6-5ABB-4F1A-B51F-C0AD46E17990}"/>
    <cellStyle name="Normal 2 2 4 5 2 3 2 3" xfId="15430" xr:uid="{175B8018-B502-4AF3-8C47-C135A4A0D601}"/>
    <cellStyle name="Normal 2 2 4 5 2 3 2 3 2" xfId="42668" xr:uid="{71B9AB20-B432-4D15-859D-97FC69C2564B}"/>
    <cellStyle name="Normal 2 2 4 5 2 3 2 4" xfId="33345" xr:uid="{3BE2F63B-DAF4-4223-90C1-1079554B8736}"/>
    <cellStyle name="Normal 2 2 4 5 2 3 3" xfId="7883" xr:uid="{8BCBF0CB-17D6-4A58-966E-2889E20F4CF1}"/>
    <cellStyle name="Normal 2 2 4 5 2 3 3 2" xfId="18263" xr:uid="{5CFB18F6-A956-44D0-8924-FD5CF688C951}"/>
    <cellStyle name="Normal 2 2 4 5 2 3 3 2 2" xfId="45501" xr:uid="{A8567FAD-012B-46AC-A43C-709FF6AF544C}"/>
    <cellStyle name="Normal 2 2 4 5 2 3 3 3" xfId="35251" xr:uid="{206734A8-EE2D-4E56-AA30-7411F497E3B3}"/>
    <cellStyle name="Normal 2 2 4 5 2 3 4" xfId="10716" xr:uid="{8480570E-10EB-4D23-B335-2040A13ACBD0}"/>
    <cellStyle name="Normal 2 2 4 5 2 3 4 2" xfId="21096" xr:uid="{C86C6325-BF0C-43DE-8250-62933231AFFF}"/>
    <cellStyle name="Normal 2 2 4 5 2 3 4 2 2" xfId="48334" xr:uid="{4129F7E4-78D3-48C2-881B-5EDE727F2F97}"/>
    <cellStyle name="Normal 2 2 4 5 2 3 4 3" xfId="38084" xr:uid="{E915E709-3895-4965-896E-E0B2C88C8AF1}"/>
    <cellStyle name="Normal 2 2 4 5 2 3 5" xfId="23468" xr:uid="{653733A5-15EB-429E-B7A7-F2BC5EB3696B}"/>
    <cellStyle name="Normal 2 2 4 5 2 3 5 2" xfId="50640" xr:uid="{3504E150-8931-4FEE-8726-17468EDF0152}"/>
    <cellStyle name="Normal 2 2 4 5 2 3 6" xfId="13191" xr:uid="{2F5B5619-D4D9-47BC-B62C-069C8ACCBB19}"/>
    <cellStyle name="Normal 2 2 4 5 2 3 6 2" xfId="40429" xr:uid="{201EF710-C8C1-44FA-B6FD-B0C8BC40DB11}"/>
    <cellStyle name="Normal 2 2 4 5 2 3 7" xfId="30872" xr:uid="{4D715984-A16D-4B32-94B9-A31E1D6207E0}"/>
    <cellStyle name="Normal 2 2 4 5 2 4" xfId="4212" xr:uid="{7FE55869-E2FB-43E8-8619-E98796B67CB8}"/>
    <cellStyle name="Normal 2 2 4 5 2 4 2" xfId="8965" xr:uid="{71E62700-9657-40BF-97F4-1350BE529393}"/>
    <cellStyle name="Normal 2 2 4 5 2 4 2 2" xfId="29062" xr:uid="{7BB6B962-1781-4ADC-BC5C-1306C6AFE6E0}"/>
    <cellStyle name="Normal 2 2 4 5 2 4 2 2 2" xfId="55319" xr:uid="{2AD244A3-2681-4CAE-B2A8-29574E3195E3}"/>
    <cellStyle name="Normal 2 2 4 5 2 4 2 3" xfId="19345" xr:uid="{25CB04EB-7060-4AB5-BD32-2CDDF74D46D0}"/>
    <cellStyle name="Normal 2 2 4 5 2 4 2 3 2" xfId="46583" xr:uid="{78D26817-91C4-40E5-A637-697A21521487}"/>
    <cellStyle name="Normal 2 2 4 5 2 4 2 4" xfId="36333" xr:uid="{78AED873-860C-4CBD-8FBF-B57769A9F331}"/>
    <cellStyle name="Normal 2 2 4 5 2 4 3" xfId="11798" xr:uid="{CE284AFA-4875-44D1-9ACA-4E672940849F}"/>
    <cellStyle name="Normal 2 2 4 5 2 4 3 2" xfId="22178" xr:uid="{8F644827-31B9-4319-A45A-CAD8576EE356}"/>
    <cellStyle name="Normal 2 2 4 5 2 4 3 2 2" xfId="49416" xr:uid="{50B852FE-AE90-477B-84FD-7A64E1DC4D65}"/>
    <cellStyle name="Normal 2 2 4 5 2 4 3 3" xfId="39166" xr:uid="{AA9AA960-D0E8-4922-96AC-DD25C22D3AEF}"/>
    <cellStyle name="Normal 2 2 4 5 2 4 4" xfId="23284" xr:uid="{EFB3AAF5-9984-4C0E-B71B-BD15EF117220}"/>
    <cellStyle name="Normal 2 2 4 5 2 4 4 2" xfId="50469" xr:uid="{C4495CFC-D7BD-4559-8097-C687D7E0D1EA}"/>
    <cellStyle name="Normal 2 2 4 5 2 4 5" xfId="16512" xr:uid="{A53E0CAE-E7FF-4644-ACD4-355636F1D839}"/>
    <cellStyle name="Normal 2 2 4 5 2 4 5 2" xfId="43750" xr:uid="{A8622BA8-AF1B-4D5B-A4D7-BFAB41E3BEE1}"/>
    <cellStyle name="Normal 2 2 4 5 2 4 6" xfId="31954" xr:uid="{C82D2AE7-D20C-41F9-9FF1-BC467281F861}"/>
    <cellStyle name="Normal 2 2 4 5 2 5" xfId="5128" xr:uid="{5A4CF292-91C6-4D62-9322-916B3447558C}"/>
    <cellStyle name="Normal 2 2 4 5 2 5 2" xfId="27984" xr:uid="{4A2A36CB-73A9-434D-A460-93FA0394E315}"/>
    <cellStyle name="Normal 2 2 4 5 2 5 2 2" xfId="54408" xr:uid="{A0C7E185-90AF-4E4C-ADA3-EB416A222358}"/>
    <cellStyle name="Normal 2 2 4 5 2 5 3" xfId="14425" xr:uid="{76CDD921-3AD0-4938-B17A-8934CCF56F27}"/>
    <cellStyle name="Normal 2 2 4 5 2 5 3 2" xfId="41663" xr:uid="{D9BB9563-FE71-436A-A4E6-E40285B47921}"/>
    <cellStyle name="Normal 2 2 4 5 2 5 4" xfId="32691" xr:uid="{F6972209-B20A-4CEB-B4FB-ADE4A1F07EFC}"/>
    <cellStyle name="Normal 2 2 4 5 2 6" xfId="6878" xr:uid="{408A6CBE-754C-49E7-874F-7E724DD6BC85}"/>
    <cellStyle name="Normal 2 2 4 5 2 6 2" xfId="17258" xr:uid="{E36B93B8-E4EF-4F9F-8992-6494CCEA9143}"/>
    <cellStyle name="Normal 2 2 4 5 2 6 2 2" xfId="44496" xr:uid="{0A3E6E28-FEA1-492B-9414-87121C6DEFA2}"/>
    <cellStyle name="Normal 2 2 4 5 2 6 3" xfId="34246" xr:uid="{A5C64685-0145-46BF-904C-3950D9CCC020}"/>
    <cellStyle name="Normal 2 2 4 5 2 7" xfId="9711" xr:uid="{F237D926-3FEB-437B-A5BC-5E75E3910903}"/>
    <cellStyle name="Normal 2 2 4 5 2 7 2" xfId="20091" xr:uid="{9DCE246A-B3E3-4767-9C49-921FB12F38DD}"/>
    <cellStyle name="Normal 2 2 4 5 2 7 2 2" xfId="47329" xr:uid="{AE2DC5A1-C0B6-496C-A51C-8A188A607B64}"/>
    <cellStyle name="Normal 2 2 4 5 2 7 3" xfId="37079" xr:uid="{AB2F7C60-79D2-48C8-AD84-AC32AB6B1011}"/>
    <cellStyle name="Normal 2 2 4 5 2 8" xfId="23549" xr:uid="{D0B1FB75-41B0-49B0-9AAC-6F65DBEEE9A8}"/>
    <cellStyle name="Normal 2 2 4 5 2 8 2" xfId="50716" xr:uid="{7D70F086-1175-4FC6-AA95-E6A2899FE025}"/>
    <cellStyle name="Normal 2 2 4 5 2 9" xfId="12749" xr:uid="{0DBAE956-1EB5-412D-A75E-4B7B7E9D2C2D}"/>
    <cellStyle name="Normal 2 2 4 5 2 9 2" xfId="39987" xr:uid="{8E39FAD6-3177-420A-BD42-CE405F3BAB68}"/>
    <cellStyle name="Normal 2 2 4 5 3" xfId="796" xr:uid="{3AEE9B88-5722-4E3D-B14B-4A00A9259788}"/>
    <cellStyle name="Normal 2 2 4 5 3 2" xfId="4514" xr:uid="{2D12AB07-CDFE-47C7-A91B-0358C3B2F31A}"/>
    <cellStyle name="Normal 2 2 4 5 3 2 2" xfId="9267" xr:uid="{0D3AC691-CB0F-4367-974B-E8B6B3FC5453}"/>
    <cellStyle name="Normal 2 2 4 5 3 2 2 2" xfId="29258" xr:uid="{9AA54FBE-0F96-4D1E-AAE0-EA9A4DD3D970}"/>
    <cellStyle name="Normal 2 2 4 5 3 2 2 2 2" xfId="55515" xr:uid="{2F1C9B58-A3B9-448F-9EF2-EA6F1D677C7F}"/>
    <cellStyle name="Normal 2 2 4 5 3 2 2 3" xfId="19647" xr:uid="{6920430E-E628-4A7F-AB25-8EB86E5350AC}"/>
    <cellStyle name="Normal 2 2 4 5 3 2 2 3 2" xfId="46885" xr:uid="{5BACDC74-E10C-4147-B543-AC529A5334F1}"/>
    <cellStyle name="Normal 2 2 4 5 3 2 2 4" xfId="36635" xr:uid="{12B8A797-8A78-4D11-9FBC-BB717395DF87}"/>
    <cellStyle name="Normal 2 2 4 5 3 2 3" xfId="12100" xr:uid="{EC64B9D3-7AFB-4101-9D31-3166D9F30AB9}"/>
    <cellStyle name="Normal 2 2 4 5 3 2 3 2" xfId="22480" xr:uid="{2CC8BCCF-2920-4393-AF88-DBE11C6BE91D}"/>
    <cellStyle name="Normal 2 2 4 5 3 2 3 2 2" xfId="49718" xr:uid="{32876DFD-1B3F-4E1D-997D-C1DBAB1D9EF9}"/>
    <cellStyle name="Normal 2 2 4 5 3 2 3 3" xfId="39468" xr:uid="{38A877B2-8657-488F-A7A4-8B3254747EA3}"/>
    <cellStyle name="Normal 2 2 4 5 3 2 4" xfId="25456" xr:uid="{9A027F16-5CF5-4672-AF7C-96F251C2C4F0}"/>
    <cellStyle name="Normal 2 2 4 5 3 2 4 2" xfId="52452" xr:uid="{435E9E20-6843-481B-ABAD-C9BF60C2D416}"/>
    <cellStyle name="Normal 2 2 4 5 3 2 5" xfId="16814" xr:uid="{18A0579E-CF01-4A2F-93A9-B65A6474A8B2}"/>
    <cellStyle name="Normal 2 2 4 5 3 2 5 2" xfId="44052" xr:uid="{DA671808-8478-4A9D-A54B-60643C1927C0}"/>
    <cellStyle name="Normal 2 2 4 5 3 2 6" xfId="32256" xr:uid="{E63097E8-4D94-4F07-B4B2-101A1B9EC2F4}"/>
    <cellStyle name="Normal 2 2 4 5 3 3" xfId="5130" xr:uid="{738A2CAC-375A-4F54-9A0C-23BA9515E5AD}"/>
    <cellStyle name="Normal 2 2 4 5 3 3 2" xfId="24793" xr:uid="{85581CEB-97B6-4836-866A-48DF035F5ED3}"/>
    <cellStyle name="Normal 2 2 4 5 3 3 2 2" xfId="51843" xr:uid="{BDD17D99-939B-41EC-B1C0-14C6C58E078D}"/>
    <cellStyle name="Normal 2 2 4 5 3 3 3" xfId="26879" xr:uid="{292DAFD2-BB44-4A11-B77A-772826E5AA70}"/>
    <cellStyle name="Normal 2 2 4 5 3 3 3 2" xfId="53547" xr:uid="{07EF2280-8EC0-4844-A853-11F588EC8254}"/>
    <cellStyle name="Normal 2 2 4 5 3 3 4" xfId="14427" xr:uid="{9FFB379D-45DB-457A-95F8-3394D9C7D2F9}"/>
    <cellStyle name="Normal 2 2 4 5 3 3 4 2" xfId="41665" xr:uid="{6B1BA55F-C959-4CF0-9A8C-913CEE63A800}"/>
    <cellStyle name="Normal 2 2 4 5 3 3 5" xfId="32693" xr:uid="{0F1D9E97-6343-4534-8F96-DAD6345C1FDE}"/>
    <cellStyle name="Normal 2 2 4 5 3 4" xfId="6880" xr:uid="{4992FE7D-C5FC-4521-924D-839BB6F30248}"/>
    <cellStyle name="Normal 2 2 4 5 3 4 2" xfId="25737" xr:uid="{78265E18-5548-40FA-89FE-333C22568EDB}"/>
    <cellStyle name="Normal 2 2 4 5 3 4 2 2" xfId="52694" xr:uid="{91AA2244-81E5-4523-B9E4-18897992D17B}"/>
    <cellStyle name="Normal 2 2 4 5 3 4 3" xfId="28020" xr:uid="{8F034498-258C-4482-A9F7-AD3AC6499CED}"/>
    <cellStyle name="Normal 2 2 4 5 3 4 3 2" xfId="54438" xr:uid="{F400B334-338F-4496-AFDA-A1D5BFDCCE86}"/>
    <cellStyle name="Normal 2 2 4 5 3 4 4" xfId="17260" xr:uid="{12E160BE-A306-4E2E-AF77-B9BFBD3ED2F5}"/>
    <cellStyle name="Normal 2 2 4 5 3 4 4 2" xfId="44498" xr:uid="{789B468B-F69C-4F90-87F2-C7E39D4DFFE8}"/>
    <cellStyle name="Normal 2 2 4 5 3 4 5" xfId="34248" xr:uid="{0D31B855-5A99-4FDF-8D4F-5EA95F0BAB3E}"/>
    <cellStyle name="Normal 2 2 4 5 3 5" xfId="9713" xr:uid="{0C2EF966-E821-4FFB-B015-3EB08118FA66}"/>
    <cellStyle name="Normal 2 2 4 5 3 5 2" xfId="29425" xr:uid="{08F6644D-FB8C-45DA-BD54-5C0F0AB6E9B4}"/>
    <cellStyle name="Normal 2 2 4 5 3 5 2 2" xfId="55682" xr:uid="{CB675CE5-F3EA-4954-90E7-148465757A3E}"/>
    <cellStyle name="Normal 2 2 4 5 3 5 3" xfId="20093" xr:uid="{6443816B-776B-4838-9F5E-9927281705DD}"/>
    <cellStyle name="Normal 2 2 4 5 3 5 3 2" xfId="47331" xr:uid="{35F1A8E4-E111-4F49-8588-F7CA003CE4AE}"/>
    <cellStyle name="Normal 2 2 4 5 3 5 4" xfId="37081" xr:uid="{7BE2A144-25FE-4829-9353-9DAEE0A3A35B}"/>
    <cellStyle name="Normal 2 2 4 5 3 6" xfId="23310" xr:uid="{8071E502-689B-48DA-B97B-D1F8A047B9A3}"/>
    <cellStyle name="Normal 2 2 4 5 3 6 2" xfId="50492" xr:uid="{4A03735D-BEEC-4A71-8C68-668956A5E28C}"/>
    <cellStyle name="Normal 2 2 4 5 3 7" xfId="13744" xr:uid="{B26D1ED4-E6EC-4F31-84FD-E71EAE27042D}"/>
    <cellStyle name="Normal 2 2 4 5 3 7 2" xfId="40982" xr:uid="{0E2984E2-B984-45FC-9021-81335754FAE0}"/>
    <cellStyle name="Normal 2 2 4 5 3 8" xfId="29869" xr:uid="{93BEB5CF-C5DE-4361-AE13-B6E5D441E5E0}"/>
    <cellStyle name="Normal 2 2 4 5 4" xfId="797" xr:uid="{A9820DCD-F5FA-46CF-8DA6-806CB11D3C7D}"/>
    <cellStyle name="Normal 2 2 4 5 4 2" xfId="5131" xr:uid="{03B6AEE4-9EFE-4F1A-83F4-45D760B11335}"/>
    <cellStyle name="Normal 2 2 4 5 4 2 2" xfId="25203" xr:uid="{D1AA4667-4953-4D8E-A86A-31C22937A1C0}"/>
    <cellStyle name="Normal 2 2 4 5 4 2 2 2" xfId="52219" xr:uid="{4CB03078-74C1-428B-B8B5-BAC7F635DA53}"/>
    <cellStyle name="Normal 2 2 4 5 4 2 3" xfId="28736" xr:uid="{F9EBC4BF-53CD-418A-A2FE-76D253577813}"/>
    <cellStyle name="Normal 2 2 4 5 4 2 3 2" xfId="54999" xr:uid="{10E168C0-9CB3-4524-A223-F234E0292E42}"/>
    <cellStyle name="Normal 2 2 4 5 4 2 4" xfId="14428" xr:uid="{393A3B52-8AA2-4A2E-A800-CF9F23EBCC62}"/>
    <cellStyle name="Normal 2 2 4 5 4 2 4 2" xfId="41666" xr:uid="{8753CD98-C98B-4EA5-A8A3-9A1EF3BA7209}"/>
    <cellStyle name="Normal 2 2 4 5 4 2 5" xfId="32694" xr:uid="{C76D5907-AE6E-4CF8-8D09-E388DACA8054}"/>
    <cellStyle name="Normal 2 2 4 5 4 3" xfId="6881" xr:uid="{6C3680B4-001C-4BDA-8CDB-F6286C80A086}"/>
    <cellStyle name="Normal 2 2 4 5 4 3 2" xfId="26948" xr:uid="{8AF8CF14-22CC-4087-B013-042EACA82EE8}"/>
    <cellStyle name="Normal 2 2 4 5 4 3 2 2" xfId="53600" xr:uid="{E5646A26-40DC-4B67-A453-8B03642A7857}"/>
    <cellStyle name="Normal 2 2 4 5 4 3 3" xfId="17261" xr:uid="{E493B784-7DA5-48D7-BE37-B2F1ADB9F67D}"/>
    <cellStyle name="Normal 2 2 4 5 4 3 3 2" xfId="44499" xr:uid="{16E3AB89-05C4-4B64-A67C-51F0E99BF3F5}"/>
    <cellStyle name="Normal 2 2 4 5 4 3 4" xfId="34249" xr:uid="{FF8CBD18-E228-4090-BE61-E9251E0A9C0D}"/>
    <cellStyle name="Normal 2 2 4 5 4 4" xfId="9714" xr:uid="{8F211BAD-EC82-44C9-B11C-E3F36ED91355}"/>
    <cellStyle name="Normal 2 2 4 5 4 4 2" xfId="20094" xr:uid="{65E4D16F-1FCE-410C-A8E4-8204B102075F}"/>
    <cellStyle name="Normal 2 2 4 5 4 4 2 2" xfId="47332" xr:uid="{C6B8368A-D6BD-41B9-9EEA-4D939FBA9A72}"/>
    <cellStyle name="Normal 2 2 4 5 4 4 3" xfId="37082" xr:uid="{A7B9937B-E49F-4475-AC17-3064E7CDB8E8}"/>
    <cellStyle name="Normal 2 2 4 5 4 5" xfId="25331" xr:uid="{754FDB42-7BB7-47FE-BC13-F12D9E1D17EC}"/>
    <cellStyle name="Normal 2 2 4 5 4 5 2" xfId="52334" xr:uid="{4E47F5AD-7C9A-454B-8BD0-080B399779E8}"/>
    <cellStyle name="Normal 2 2 4 5 4 6" xfId="13447" xr:uid="{FF4C387B-EB77-4717-A04B-D57771F3F66D}"/>
    <cellStyle name="Normal 2 2 4 5 4 6 2" xfId="40685" xr:uid="{5D4CD9C9-857D-410A-BFB6-1E7DF66873D3}"/>
    <cellStyle name="Normal 2 2 4 5 4 7" xfId="29870" xr:uid="{21F65248-5BE5-419E-B289-46B4DAEF5F28}"/>
    <cellStyle name="Normal 2 2 4 5 5" xfId="2565" xr:uid="{080769BA-2808-4371-B31B-A448BA924E54}"/>
    <cellStyle name="Normal 2 2 4 5 5 2" xfId="5824" xr:uid="{F217A242-0C63-47F0-ACF4-3A047468C1FE}"/>
    <cellStyle name="Normal 2 2 4 5 5 2 2" xfId="26935" xr:uid="{7F93B886-786F-4008-A36E-52398244AD69}"/>
    <cellStyle name="Normal 2 2 4 5 5 2 2 2" xfId="53593" xr:uid="{807D9C86-0B24-4972-9416-B660EF0D685E}"/>
    <cellStyle name="Normal 2 2 4 5 5 2 3" xfId="15218" xr:uid="{1C2DFF86-9072-422E-9B02-4FCA99CF9B69}"/>
    <cellStyle name="Normal 2 2 4 5 5 2 3 2" xfId="42456" xr:uid="{CCE3535D-1E0C-4425-882A-8D020051CF60}"/>
    <cellStyle name="Normal 2 2 4 5 5 2 4" xfId="33192" xr:uid="{976CD255-5AC8-471B-9D10-4E407093C2B9}"/>
    <cellStyle name="Normal 2 2 4 5 5 3" xfId="7671" xr:uid="{E99AE705-7CA3-4909-B8DF-97866DC891A5}"/>
    <cellStyle name="Normal 2 2 4 5 5 3 2" xfId="18051" xr:uid="{F0526F5E-323F-45DE-AA0C-5DD929A7BFA5}"/>
    <cellStyle name="Normal 2 2 4 5 5 3 2 2" xfId="45289" xr:uid="{DB6513A9-CBA5-45B7-870A-1779FB59BA7B}"/>
    <cellStyle name="Normal 2 2 4 5 5 3 3" xfId="35039" xr:uid="{B943ADD9-8B1D-464D-870F-A5F33C3EEBA8}"/>
    <cellStyle name="Normal 2 2 4 5 5 4" xfId="10504" xr:uid="{623CAC81-F021-49C3-B92C-C571CC03308C}"/>
    <cellStyle name="Normal 2 2 4 5 5 4 2" xfId="20884" xr:uid="{68EB8915-412B-4E14-ADEB-7E799074AA48}"/>
    <cellStyle name="Normal 2 2 4 5 5 4 2 2" xfId="48122" xr:uid="{E70FA574-064A-4906-BAF6-1728254EB107}"/>
    <cellStyle name="Normal 2 2 4 5 5 4 3" xfId="37872" xr:uid="{3BDEC2E6-B216-4651-8413-A4F5DDAEE613}"/>
    <cellStyle name="Normal 2 2 4 5 5 5" xfId="22769" xr:uid="{8AB8BAE0-5764-4996-B5A3-78BE2ED0B039}"/>
    <cellStyle name="Normal 2 2 4 5 5 5 2" xfId="49995" xr:uid="{02478942-FE7E-451A-ABE1-7ED5BF447094}"/>
    <cellStyle name="Normal 2 2 4 5 5 6" xfId="12934" xr:uid="{8D0744DA-6BE1-492C-88C6-22F3F0BA7DDE}"/>
    <cellStyle name="Normal 2 2 4 5 5 6 2" xfId="40172" xr:uid="{2702783F-898D-4177-966D-48D9D0037131}"/>
    <cellStyle name="Normal 2 2 4 5 5 7" xfId="30660" xr:uid="{FEAA931D-D6ED-41F4-ACA6-90485CEE72BB}"/>
    <cellStyle name="Normal 2 2 4 5 6" xfId="2376" xr:uid="{7C362049-BA67-4B7C-8FCC-42DDDD38833A}"/>
    <cellStyle name="Normal 2 2 4 5 6 2" xfId="7484" xr:uid="{383B3BF1-2509-4D0D-8CA3-0A0602985973}"/>
    <cellStyle name="Normal 2 2 4 5 6 2 2" xfId="28407" xr:uid="{DD3F9D45-4ED8-4013-89B0-FC5C83B66FBA}"/>
    <cellStyle name="Normal 2 2 4 5 6 2 2 2" xfId="54742" xr:uid="{B49B7CB7-8B7D-4060-A534-457385650493}"/>
    <cellStyle name="Normal 2 2 4 5 6 2 3" xfId="17864" xr:uid="{F438EFCB-1E1E-4265-A18D-799794BE9A04}"/>
    <cellStyle name="Normal 2 2 4 5 6 2 3 2" xfId="45102" xr:uid="{CE093264-A30A-44AF-A40D-5FB1E9CD35BD}"/>
    <cellStyle name="Normal 2 2 4 5 6 2 4" xfId="34852" xr:uid="{50ACDD66-895F-44FD-A423-791125737A65}"/>
    <cellStyle name="Normal 2 2 4 5 6 3" xfId="10317" xr:uid="{6A48FBCD-E050-4211-BAA6-19C8D5DC883E}"/>
    <cellStyle name="Normal 2 2 4 5 6 3 2" xfId="20697" xr:uid="{1AD71488-58E9-4287-8697-CFD227E97365}"/>
    <cellStyle name="Normal 2 2 4 5 6 3 2 2" xfId="47935" xr:uid="{1970393C-72D9-4F51-84F4-483B8E21C7AD}"/>
    <cellStyle name="Normal 2 2 4 5 6 3 3" xfId="37685" xr:uid="{B5320BB0-9F56-448A-A816-307D99CB851B}"/>
    <cellStyle name="Normal 2 2 4 5 6 4" xfId="24209" xr:uid="{17295EA1-84B7-4C00-8754-0BC78E87DDDF}"/>
    <cellStyle name="Normal 2 2 4 5 6 4 2" xfId="51313" xr:uid="{0B85026E-FFB2-4376-A481-1CE21FB45E8C}"/>
    <cellStyle name="Normal 2 2 4 5 6 5" xfId="15031" xr:uid="{3E3F0FF7-3F9B-456D-A249-BB3E791D7A16}"/>
    <cellStyle name="Normal 2 2 4 5 6 5 2" xfId="42269" xr:uid="{D43B0F12-3F93-4F94-B5BD-F2381F97A8C3}"/>
    <cellStyle name="Normal 2 2 4 5 6 6" xfId="30473" xr:uid="{4F34ED4B-9E78-4783-AAA9-6FD508C8C7AF}"/>
    <cellStyle name="Normal 2 2 4 5 7" xfId="3983" xr:uid="{FEA9F087-A38E-4D8D-BA40-506A2769D4CE}"/>
    <cellStyle name="Normal 2 2 4 5 7 2" xfId="8796" xr:uid="{506A4FD8-3DAE-4545-87C2-00BB15A52CD6}"/>
    <cellStyle name="Normal 2 2 4 5 7 2 2" xfId="19176" xr:uid="{D466C3B9-1888-4D68-8FC6-FC0D1A2426E6}"/>
    <cellStyle name="Normal 2 2 4 5 7 2 2 2" xfId="46414" xr:uid="{BA8C58B6-513E-4CC0-9D19-E21AF361A290}"/>
    <cellStyle name="Normal 2 2 4 5 7 2 3" xfId="36164" xr:uid="{48293248-8388-4EA9-929A-BB90A84F7337}"/>
    <cellStyle name="Normal 2 2 4 5 7 3" xfId="11629" xr:uid="{8CC78065-F865-431A-B5C7-CE0E54295E75}"/>
    <cellStyle name="Normal 2 2 4 5 7 3 2" xfId="22009" xr:uid="{540C3CED-F5CB-4AB5-9472-012695334D85}"/>
    <cellStyle name="Normal 2 2 4 5 7 3 2 2" xfId="49247" xr:uid="{D181425D-9472-4B04-AC3A-0CE837B8406B}"/>
    <cellStyle name="Normal 2 2 4 5 7 3 3" xfId="38997" xr:uid="{5E0FB27C-A0A4-42C7-BC08-C4939B4DAE21}"/>
    <cellStyle name="Normal 2 2 4 5 7 4" xfId="28558" xr:uid="{104F79AA-4A58-4AE0-8FAF-F7B392186366}"/>
    <cellStyle name="Normal 2 2 4 5 7 4 2" xfId="54861" xr:uid="{A117DE02-97E3-4872-86C8-4A45FF2008F7}"/>
    <cellStyle name="Normal 2 2 4 5 7 5" xfId="16343" xr:uid="{562DE235-5457-4F5A-8923-57E1F0A7A867}"/>
    <cellStyle name="Normal 2 2 4 5 7 5 2" xfId="43581" xr:uid="{2A799231-A5C8-4B8E-A0E6-F1FF64C140AF}"/>
    <cellStyle name="Normal 2 2 4 5 7 6" xfId="31785" xr:uid="{F88F5325-8868-4CF4-BF9E-750873C5683C}"/>
    <cellStyle name="Normal 2 2 4 5 8" xfId="5127" xr:uid="{1902696F-30B5-4310-8C5D-8A4697CBEA77}"/>
    <cellStyle name="Normal 2 2 4 5 8 2" xfId="14424" xr:uid="{3C69E8A4-4394-43BE-B7FC-B584C25EEF2D}"/>
    <cellStyle name="Normal 2 2 4 5 8 2 2" xfId="41662" xr:uid="{3DE9B143-5A83-41FB-955F-A162E7DB32C8}"/>
    <cellStyle name="Normal 2 2 4 5 8 3" xfId="32690" xr:uid="{43D9FA0B-48C7-42C3-8B15-0197FBE8ECB1}"/>
    <cellStyle name="Normal 2 2 4 5 9" xfId="6877" xr:uid="{37B7136C-1186-4557-9DB2-E90229099546}"/>
    <cellStyle name="Normal 2 2 4 5 9 2" xfId="17257" xr:uid="{38168C74-780A-470B-BBE0-5AD37C1E8A08}"/>
    <cellStyle name="Normal 2 2 4 5 9 2 2" xfId="44495" xr:uid="{829082E8-52F4-4A58-A6D9-7E9C1BF6E87C}"/>
    <cellStyle name="Normal 2 2 4 5 9 3" xfId="34245" xr:uid="{E9246817-5337-42BF-9997-830C2833E32E}"/>
    <cellStyle name="Normal 2 2 4 6" xfId="798" xr:uid="{03CEB72E-20DC-4DCB-8D76-543412088642}"/>
    <cellStyle name="Normal 2 2 4 6 10" xfId="9715" xr:uid="{C2A769B6-5E11-4CD4-BBC2-9CADA2D29E75}"/>
    <cellStyle name="Normal 2 2 4 6 10 2" xfId="20095" xr:uid="{989B2B8B-CBB0-4A37-8A51-79F7E4C5D3C8}"/>
    <cellStyle name="Normal 2 2 4 6 10 2 2" xfId="47333" xr:uid="{15778A46-2F33-4E18-AB50-D785D6304B0C}"/>
    <cellStyle name="Normal 2 2 4 6 10 3" xfId="37083" xr:uid="{62E1F0D2-5860-403A-A047-167BC35FDB6C}"/>
    <cellStyle name="Normal 2 2 4 6 11" xfId="24549" xr:uid="{8AA15134-62C4-482A-BF0C-9052A07326AB}"/>
    <cellStyle name="Normal 2 2 4 6 11 2" xfId="51619" xr:uid="{D884D634-A6BA-4BAC-8EF9-44AD43DA67EC}"/>
    <cellStyle name="Normal 2 2 4 6 12" xfId="12592" xr:uid="{61164FF8-F770-45CE-99AE-727600E0AFA1}"/>
    <cellStyle name="Normal 2 2 4 6 12 2" xfId="39830" xr:uid="{B67F2154-FE67-4107-AF9F-406F1330454D}"/>
    <cellStyle name="Normal 2 2 4 6 13" xfId="29871" xr:uid="{F3CA7B43-1B8F-4C94-A476-49FC8AAE2489}"/>
    <cellStyle name="Normal 2 2 4 6 2" xfId="799" xr:uid="{A6591766-E6FC-4692-9B30-2064B4971BC8}"/>
    <cellStyle name="Normal 2 2 4 6 2 10" xfId="29872" xr:uid="{B8C3854A-3F50-4C41-B996-8F0AB523D186}"/>
    <cellStyle name="Normal 2 2 4 6 2 2" xfId="800" xr:uid="{829305DE-B725-4C23-8928-90CDEFF117C9}"/>
    <cellStyle name="Normal 2 2 4 6 2 2 2" xfId="5134" xr:uid="{F4BC4588-9D6D-4E93-8754-6EA4C39D77F1}"/>
    <cellStyle name="Normal 2 2 4 6 2 2 2 2" xfId="24801" xr:uid="{1E5A292F-B8D0-4AE2-BD93-C0B99EBB827C}"/>
    <cellStyle name="Normal 2 2 4 6 2 2 2 2 2" xfId="51850" xr:uid="{F9513057-939C-454E-8A8A-530CAE4F45D9}"/>
    <cellStyle name="Normal 2 2 4 6 2 2 2 3" xfId="27822" xr:uid="{108FDECC-2CF9-4F60-8ABE-82C6C7F83286}"/>
    <cellStyle name="Normal 2 2 4 6 2 2 2 3 2" xfId="54282" xr:uid="{36950933-2E9A-4D64-B7AD-104562796D6E}"/>
    <cellStyle name="Normal 2 2 4 6 2 2 2 4" xfId="14431" xr:uid="{30E19EE2-DCFB-46BA-9F0B-D18937DCA911}"/>
    <cellStyle name="Normal 2 2 4 6 2 2 2 4 2" xfId="41669" xr:uid="{1221F124-DC28-4B4C-9017-9BE2D3EEB2FF}"/>
    <cellStyle name="Normal 2 2 4 6 2 2 2 5" xfId="32697" xr:uid="{FB332B4D-EB38-4538-A2F8-7FB640061A2D}"/>
    <cellStyle name="Normal 2 2 4 6 2 2 3" xfId="6884" xr:uid="{11DEE9ED-8EEA-4941-9BBA-FD5809F9AA5C}"/>
    <cellStyle name="Normal 2 2 4 6 2 2 3 2" xfId="27623" xr:uid="{CCDD21C0-6F73-4DA7-94A9-B079766DAD2F}"/>
    <cellStyle name="Normal 2 2 4 6 2 2 3 2 2" xfId="54120" xr:uid="{3F9DCCAA-CC2F-49B4-A740-288FCB85686B}"/>
    <cellStyle name="Normal 2 2 4 6 2 2 3 3" xfId="26299" xr:uid="{08F79874-D2F1-43E4-86C7-823B46A74F0F}"/>
    <cellStyle name="Normal 2 2 4 6 2 2 3 3 2" xfId="53093" xr:uid="{E12AAD1F-A769-45A6-AF06-1076022CB312}"/>
    <cellStyle name="Normal 2 2 4 6 2 2 3 4" xfId="17264" xr:uid="{C2ADC4A4-5A82-46EE-BEA5-537800AB4185}"/>
    <cellStyle name="Normal 2 2 4 6 2 2 3 4 2" xfId="44502" xr:uid="{74261E84-1D34-4C6E-A1FC-C5BE42250575}"/>
    <cellStyle name="Normal 2 2 4 6 2 2 3 5" xfId="34252" xr:uid="{3EBF26A6-8B5A-4BFD-87D4-0434DFF59EE7}"/>
    <cellStyle name="Normal 2 2 4 6 2 2 4" xfId="9717" xr:uid="{E0781DE9-E11A-426C-B997-B71BBA407A0D}"/>
    <cellStyle name="Normal 2 2 4 6 2 2 4 2" xfId="29426" xr:uid="{E15684E7-C278-4D0C-B7AF-8B8DF59B4B3E}"/>
    <cellStyle name="Normal 2 2 4 6 2 2 4 2 2" xfId="55683" xr:uid="{B65B4291-A630-4EAE-9349-18616CDAD960}"/>
    <cellStyle name="Normal 2 2 4 6 2 2 4 3" xfId="20097" xr:uid="{255D8439-F515-41E6-B558-175D9F5B4C0F}"/>
    <cellStyle name="Normal 2 2 4 6 2 2 4 3 2" xfId="47335" xr:uid="{6DFD9632-6FD0-4F2B-9217-F3E352915BB6}"/>
    <cellStyle name="Normal 2 2 4 6 2 2 4 4" xfId="37085" xr:uid="{EBFDCCB2-1894-43F2-98CD-C0A6A94A38E8}"/>
    <cellStyle name="Normal 2 2 4 6 2 2 5" xfId="24934" xr:uid="{8ACABCBE-7AB6-43DA-8BC1-2DF962E5D938}"/>
    <cellStyle name="Normal 2 2 4 6 2 2 5 2" xfId="51974" xr:uid="{B4E5BE3F-FF29-49D1-A8B7-8BD36F14F722}"/>
    <cellStyle name="Normal 2 2 4 6 2 2 6" xfId="13745" xr:uid="{AFDC4AE1-41EF-481E-A65C-241252FC69AC}"/>
    <cellStyle name="Normal 2 2 4 6 2 2 6 2" xfId="40983" xr:uid="{C5A68FD2-4838-4108-92DD-999564BE4ADF}"/>
    <cellStyle name="Normal 2 2 4 6 2 2 7" xfId="29873" xr:uid="{7B587706-B0F6-483F-8D55-C844E6EF15C6}"/>
    <cellStyle name="Normal 2 2 4 6 2 3" xfId="2779" xr:uid="{27CFA6E7-B1CB-45ED-BA53-CDA2CBA0D7B2}"/>
    <cellStyle name="Normal 2 2 4 6 2 3 2" xfId="5978" xr:uid="{7F7C6A58-55DB-4AB8-B2AC-4C4FC6BEFAC6}"/>
    <cellStyle name="Normal 2 2 4 6 2 3 2 2" xfId="25955" xr:uid="{7CA53905-C30F-4AC4-B30C-CA733280D5A7}"/>
    <cellStyle name="Normal 2 2 4 6 2 3 2 2 2" xfId="52846" xr:uid="{CBE86A98-BEA3-4EBD-BF4F-3D48FE160DDA}"/>
    <cellStyle name="Normal 2 2 4 6 2 3 2 3" xfId="15431" xr:uid="{059C6772-422B-4A4A-9CF8-93BA5F0007EF}"/>
    <cellStyle name="Normal 2 2 4 6 2 3 2 3 2" xfId="42669" xr:uid="{63A3BA11-3D84-4A24-9088-45337533C34C}"/>
    <cellStyle name="Normal 2 2 4 6 2 3 2 4" xfId="33346" xr:uid="{B0DC87D5-1E82-4C0B-97B1-5CA76A9C24C7}"/>
    <cellStyle name="Normal 2 2 4 6 2 3 3" xfId="7884" xr:uid="{FC5A3C62-1DC0-4F36-82F9-1F92EC12CFF3}"/>
    <cellStyle name="Normal 2 2 4 6 2 3 3 2" xfId="18264" xr:uid="{4233F72F-429C-4047-B147-371F2321F3A0}"/>
    <cellStyle name="Normal 2 2 4 6 2 3 3 2 2" xfId="45502" xr:uid="{D3C14205-4E8B-42E9-BD42-E1A484D0A534}"/>
    <cellStyle name="Normal 2 2 4 6 2 3 3 3" xfId="35252" xr:uid="{C4F924FF-03B0-4FDC-AB39-32BCA3172024}"/>
    <cellStyle name="Normal 2 2 4 6 2 3 4" xfId="10717" xr:uid="{47FCA635-504F-44DA-ADB4-AA13D0D79FD4}"/>
    <cellStyle name="Normal 2 2 4 6 2 3 4 2" xfId="21097" xr:uid="{FF3BFE48-E3F6-4BDD-B042-1AB6135F4908}"/>
    <cellStyle name="Normal 2 2 4 6 2 3 4 2 2" xfId="48335" xr:uid="{2A77ABD1-B8A6-4F74-A464-0FBCC6B0933F}"/>
    <cellStyle name="Normal 2 2 4 6 2 3 4 3" xfId="38085" xr:uid="{0240EB6C-CBF5-48B2-918E-3F99994669E3}"/>
    <cellStyle name="Normal 2 2 4 6 2 3 5" xfId="23833" xr:uid="{B331D665-DC63-41F2-ABF9-82C16BFE6206}"/>
    <cellStyle name="Normal 2 2 4 6 2 3 5 2" xfId="50970" xr:uid="{F5E08567-40C1-4FD2-9E02-B5B5DF52050B}"/>
    <cellStyle name="Normal 2 2 4 6 2 3 6" xfId="13192" xr:uid="{1155BED2-A4C2-446F-9442-95A1952F8D89}"/>
    <cellStyle name="Normal 2 2 4 6 2 3 6 2" xfId="40430" xr:uid="{4304A07C-0E55-4D33-BEFD-A60056D2C0F0}"/>
    <cellStyle name="Normal 2 2 4 6 2 3 7" xfId="30873" xr:uid="{2E027445-10C0-4017-A019-4D39AD861A90}"/>
    <cellStyle name="Normal 2 2 4 6 2 4" xfId="4213" xr:uid="{0080FD7D-7489-4E76-86AB-B1D840A5C64B}"/>
    <cellStyle name="Normal 2 2 4 6 2 4 2" xfId="8966" xr:uid="{124C2A9E-3B8D-40F4-BC72-DBF1F4C3180B}"/>
    <cellStyle name="Normal 2 2 4 6 2 4 2 2" xfId="29063" xr:uid="{2EBA997B-0DEF-456B-ADD2-21A5CBBEE1F5}"/>
    <cellStyle name="Normal 2 2 4 6 2 4 2 2 2" xfId="55320" xr:uid="{11DCD80D-6ADA-4069-AFDA-F3F338134A71}"/>
    <cellStyle name="Normal 2 2 4 6 2 4 2 3" xfId="19346" xr:uid="{C08DA793-7B4B-44FD-9217-53DEA457C526}"/>
    <cellStyle name="Normal 2 2 4 6 2 4 2 3 2" xfId="46584" xr:uid="{5428E917-A2BD-4713-8ECC-86C2DB6881F4}"/>
    <cellStyle name="Normal 2 2 4 6 2 4 2 4" xfId="36334" xr:uid="{09DEF681-5BDA-4F40-B061-8597B888442E}"/>
    <cellStyle name="Normal 2 2 4 6 2 4 3" xfId="11799" xr:uid="{B432D5D5-194F-4D9A-92BA-7E566CE29217}"/>
    <cellStyle name="Normal 2 2 4 6 2 4 3 2" xfId="22179" xr:uid="{2ED2B790-2C21-47BE-962D-99845EC04491}"/>
    <cellStyle name="Normal 2 2 4 6 2 4 3 2 2" xfId="49417" xr:uid="{8101F2A2-180F-4B7A-AF4C-22951A75E948}"/>
    <cellStyle name="Normal 2 2 4 6 2 4 3 3" xfId="39167" xr:uid="{0588D85F-3434-43F5-884E-4BEC1875B34D}"/>
    <cellStyle name="Normal 2 2 4 6 2 4 4" xfId="24074" xr:uid="{B5944D28-026B-42E2-81C9-4B6ED8820FE9}"/>
    <cellStyle name="Normal 2 2 4 6 2 4 4 2" xfId="51191" xr:uid="{A84B2EEB-6866-437E-B284-C710388E0DD6}"/>
    <cellStyle name="Normal 2 2 4 6 2 4 5" xfId="16513" xr:uid="{724B6750-4FD3-4DEE-93A3-8185F00D3BBD}"/>
    <cellStyle name="Normal 2 2 4 6 2 4 5 2" xfId="43751" xr:uid="{09FBA196-FA5F-4DFA-932A-647725C744C0}"/>
    <cellStyle name="Normal 2 2 4 6 2 4 6" xfId="31955" xr:uid="{D905C68B-70E7-4EB1-B611-7D431A06C743}"/>
    <cellStyle name="Normal 2 2 4 6 2 5" xfId="5133" xr:uid="{5944E6F6-BDC4-4B56-A43B-DC6E28627751}"/>
    <cellStyle name="Normal 2 2 4 6 2 5 2" xfId="27341" xr:uid="{4EF1FF64-B993-49F7-A324-2CC1457E42A0}"/>
    <cellStyle name="Normal 2 2 4 6 2 5 2 2" xfId="53907" xr:uid="{208DBC6C-1601-48C5-A79B-71D71CC9CB9C}"/>
    <cellStyle name="Normal 2 2 4 6 2 5 3" xfId="14430" xr:uid="{E4B8D38B-BA9E-4F85-B610-C3CD24441526}"/>
    <cellStyle name="Normal 2 2 4 6 2 5 3 2" xfId="41668" xr:uid="{EB4EA573-B6B4-4B5C-AE8D-099690991905}"/>
    <cellStyle name="Normal 2 2 4 6 2 5 4" xfId="32696" xr:uid="{91A7E511-89DC-40DA-8C04-D5876E862F5A}"/>
    <cellStyle name="Normal 2 2 4 6 2 6" xfId="6883" xr:uid="{B69D80DB-3590-4B0F-878E-FE4C73FA6275}"/>
    <cellStyle name="Normal 2 2 4 6 2 6 2" xfId="17263" xr:uid="{7F999F1C-7284-4F50-A5E1-B677AAC8A428}"/>
    <cellStyle name="Normal 2 2 4 6 2 6 2 2" xfId="44501" xr:uid="{B45F3A56-B718-4741-B106-1CA24F1747AB}"/>
    <cellStyle name="Normal 2 2 4 6 2 6 3" xfId="34251" xr:uid="{3FD45F8C-F565-44A3-AB7D-82B34610475C}"/>
    <cellStyle name="Normal 2 2 4 6 2 7" xfId="9716" xr:uid="{2B908207-C488-4EF7-AE0C-84B445EB0805}"/>
    <cellStyle name="Normal 2 2 4 6 2 7 2" xfId="20096" xr:uid="{3071BDA7-3D9A-4B3F-A56B-A173FCCA182E}"/>
    <cellStyle name="Normal 2 2 4 6 2 7 2 2" xfId="47334" xr:uid="{D55AB89E-9AE3-48B1-B4A3-60700DE553A4}"/>
    <cellStyle name="Normal 2 2 4 6 2 7 3" xfId="37084" xr:uid="{4A92A505-D75E-403E-B972-C72F4EF81F32}"/>
    <cellStyle name="Normal 2 2 4 6 2 8" xfId="25229" xr:uid="{3D02A5D4-BCA0-43B8-9217-FEC7B63B572D}"/>
    <cellStyle name="Normal 2 2 4 6 2 8 2" xfId="52243" xr:uid="{AD7A7423-4E9E-402C-A608-4750D00923DA}"/>
    <cellStyle name="Normal 2 2 4 6 2 9" xfId="12750" xr:uid="{6F2E46ED-D114-4306-BE04-2841A1D4AFF6}"/>
    <cellStyle name="Normal 2 2 4 6 2 9 2" xfId="39988" xr:uid="{85A1C885-17D9-49D9-BB35-C81E4E01D25C}"/>
    <cellStyle name="Normal 2 2 4 6 3" xfId="801" xr:uid="{CC3CC531-F7DB-456E-9300-88F192B1F2BC}"/>
    <cellStyle name="Normal 2 2 4 6 3 2" xfId="4515" xr:uid="{17F36FCF-3CA0-4799-896E-B83E5562E8FC}"/>
    <cellStyle name="Normal 2 2 4 6 3 2 2" xfId="9268" xr:uid="{03718379-1EBF-42E8-9858-2EA20A3CBE14}"/>
    <cellStyle name="Normal 2 2 4 6 3 2 2 2" xfId="29259" xr:uid="{239AB269-9D40-421E-A024-C7242FE03EB1}"/>
    <cellStyle name="Normal 2 2 4 6 3 2 2 2 2" xfId="55516" xr:uid="{429E10C6-13D9-4C24-9DA8-3DA3FE76DB51}"/>
    <cellStyle name="Normal 2 2 4 6 3 2 2 3" xfId="19648" xr:uid="{32340E33-6256-4CAF-B517-BFC57146099C}"/>
    <cellStyle name="Normal 2 2 4 6 3 2 2 3 2" xfId="46886" xr:uid="{9D87ECC8-8A4A-4369-A3BB-BDC870B71AD7}"/>
    <cellStyle name="Normal 2 2 4 6 3 2 2 4" xfId="36636" xr:uid="{9F7B9CEC-59AF-4085-A0BF-A4C76F48899F}"/>
    <cellStyle name="Normal 2 2 4 6 3 2 3" xfId="12101" xr:uid="{009CAF67-592B-4BB5-A1C2-51BB528BA0D1}"/>
    <cellStyle name="Normal 2 2 4 6 3 2 3 2" xfId="22481" xr:uid="{8A116C78-1D95-4643-BDF8-1251CFA0B7FB}"/>
    <cellStyle name="Normal 2 2 4 6 3 2 3 2 2" xfId="49719" xr:uid="{C349A61A-724A-4457-9D50-329466497E3B}"/>
    <cellStyle name="Normal 2 2 4 6 3 2 3 3" xfId="39469" xr:uid="{C171E739-59C2-4174-96F5-F51E8050C758}"/>
    <cellStyle name="Normal 2 2 4 6 3 2 4" xfId="25662" xr:uid="{9C4609E8-C2AB-4CC0-8111-CEF7B895E525}"/>
    <cellStyle name="Normal 2 2 4 6 3 2 4 2" xfId="52639" xr:uid="{5DE75AA8-63EB-41CF-8E3A-E767F9CAB7B6}"/>
    <cellStyle name="Normal 2 2 4 6 3 2 5" xfId="16815" xr:uid="{C430C1FC-0B56-4DAF-BC01-912B0C3AC33B}"/>
    <cellStyle name="Normal 2 2 4 6 3 2 5 2" xfId="44053" xr:uid="{6B98C8D2-69A8-47C5-87DE-34387ABBF343}"/>
    <cellStyle name="Normal 2 2 4 6 3 2 6" xfId="32257" xr:uid="{6F18D0E5-8E97-4113-9C04-BCAC730C550A}"/>
    <cellStyle name="Normal 2 2 4 6 3 3" xfId="5135" xr:uid="{9C201215-87BA-4D07-9176-BC5F6737B059}"/>
    <cellStyle name="Normal 2 2 4 6 3 3 2" xfId="26820" xr:uid="{ECA3A872-9AC9-4CFD-8BAA-B803248075D1}"/>
    <cellStyle name="Normal 2 2 4 6 3 3 2 2" xfId="53500" xr:uid="{6D2CF600-1EF9-4986-9A8B-D576345D6EF1}"/>
    <cellStyle name="Normal 2 2 4 6 3 3 3" xfId="28639" xr:uid="{D80EACC5-E2FC-40AA-A8A0-15AF82CFB384}"/>
    <cellStyle name="Normal 2 2 4 6 3 3 3 2" xfId="54923" xr:uid="{A2543B90-501E-4B32-898D-20C0E9800A4E}"/>
    <cellStyle name="Normal 2 2 4 6 3 3 4" xfId="14432" xr:uid="{6134D0EF-317C-4C53-ACE5-E3015653B1A7}"/>
    <cellStyle name="Normal 2 2 4 6 3 3 4 2" xfId="41670" xr:uid="{A52B6471-C347-4A34-8D05-F07B0D6D907A}"/>
    <cellStyle name="Normal 2 2 4 6 3 3 5" xfId="32698" xr:uid="{0CF95C1D-E412-4E01-A814-1BBF7516922D}"/>
    <cellStyle name="Normal 2 2 4 6 3 4" xfId="6885" xr:uid="{0A211BDA-B34A-4EE7-A117-21DB7647ED73}"/>
    <cellStyle name="Normal 2 2 4 6 3 4 2" xfId="26783" xr:uid="{C41C1393-CA74-47A9-9FB4-BBEBAEA6A789}"/>
    <cellStyle name="Normal 2 2 4 6 3 4 2 2" xfId="53469" xr:uid="{1863A627-7544-439D-9490-0E7DE2553195}"/>
    <cellStyle name="Normal 2 2 4 6 3 4 3" xfId="26489" xr:uid="{F6058DA6-BB2A-4432-B314-FC110A33FBE7}"/>
    <cellStyle name="Normal 2 2 4 6 3 4 3 2" xfId="53236" xr:uid="{EA5AF333-E27C-48B0-8240-5BE0E8A3C3E2}"/>
    <cellStyle name="Normal 2 2 4 6 3 4 4" xfId="17265" xr:uid="{387CC3F0-4F27-4AAB-9D19-8B45E704C00D}"/>
    <cellStyle name="Normal 2 2 4 6 3 4 4 2" xfId="44503" xr:uid="{A218F41C-2DCC-45B5-88E2-583874820845}"/>
    <cellStyle name="Normal 2 2 4 6 3 4 5" xfId="34253" xr:uid="{1D88EE93-D175-4677-B653-570688E1E0AC}"/>
    <cellStyle name="Normal 2 2 4 6 3 5" xfId="9718" xr:uid="{1A0F501C-1588-4E62-B1D6-B45B837EDC13}"/>
    <cellStyle name="Normal 2 2 4 6 3 5 2" xfId="29427" xr:uid="{A0E8694F-78A5-474F-B12F-93F558241988}"/>
    <cellStyle name="Normal 2 2 4 6 3 5 2 2" xfId="55684" xr:uid="{C6C721C5-56E9-4E3D-9D1D-EE7A24E981ED}"/>
    <cellStyle name="Normal 2 2 4 6 3 5 3" xfId="20098" xr:uid="{0D2A0710-50FF-46F8-83BE-6EBBE17430A4}"/>
    <cellStyle name="Normal 2 2 4 6 3 5 3 2" xfId="47336" xr:uid="{2D04601C-5E81-49A7-ABB1-2D7DB164E565}"/>
    <cellStyle name="Normal 2 2 4 6 3 5 4" xfId="37086" xr:uid="{27130A16-A6F0-4C15-8930-F9B6023E1C96}"/>
    <cellStyle name="Normal 2 2 4 6 3 6" xfId="23981" xr:uid="{ADCBFF89-54E2-4679-BD8A-0F620A62633E}"/>
    <cellStyle name="Normal 2 2 4 6 3 6 2" xfId="51104" xr:uid="{7B77C4B4-3EC7-4364-A61B-A033C603776F}"/>
    <cellStyle name="Normal 2 2 4 6 3 7" xfId="13746" xr:uid="{41D578FE-B84C-4C9E-9000-404F2579C415}"/>
    <cellStyle name="Normal 2 2 4 6 3 7 2" xfId="40984" xr:uid="{9F73623F-F177-4053-A816-10FF0344D836}"/>
    <cellStyle name="Normal 2 2 4 6 3 8" xfId="29874" xr:uid="{76AA32A1-1F73-440D-A0EB-90E3F0A69540}"/>
    <cellStyle name="Normal 2 2 4 6 4" xfId="802" xr:uid="{A0931408-EC54-4063-B7EB-41DDFF7BD4D8}"/>
    <cellStyle name="Normal 2 2 4 6 4 2" xfId="5136" xr:uid="{541457D1-D5CC-4EB7-9707-C931A628631E}"/>
    <cellStyle name="Normal 2 2 4 6 4 2 2" xfId="23292" xr:uid="{813BC166-2C7D-41EF-A50B-2FC853E83FAC}"/>
    <cellStyle name="Normal 2 2 4 6 4 2 2 2" xfId="50475" xr:uid="{D5B0CBFF-1DBE-4E30-87D4-6E1F1015F09D}"/>
    <cellStyle name="Normal 2 2 4 6 4 2 3" xfId="27431" xr:uid="{435A1E4C-C17D-4D99-96BB-27F07FEA0D01}"/>
    <cellStyle name="Normal 2 2 4 6 4 2 3 2" xfId="53966" xr:uid="{3CED69E3-E794-48A7-BC82-F396D3E19962}"/>
    <cellStyle name="Normal 2 2 4 6 4 2 4" xfId="14433" xr:uid="{9F76D86B-DEE9-4922-AD58-FC8BF0BBB40A}"/>
    <cellStyle name="Normal 2 2 4 6 4 2 4 2" xfId="41671" xr:uid="{564D7CB3-A622-44B6-AC14-DCA3F54CE255}"/>
    <cellStyle name="Normal 2 2 4 6 4 2 5" xfId="32699" xr:uid="{F889BEDE-7970-4AD4-9C1A-6ACAD73E2834}"/>
    <cellStyle name="Normal 2 2 4 6 4 3" xfId="6886" xr:uid="{521F55A3-E240-4B4A-8CAF-462352172D77}"/>
    <cellStyle name="Normal 2 2 4 6 4 3 2" xfId="27154" xr:uid="{05C02640-3C47-4E3D-B35F-BC5E0AA44192}"/>
    <cellStyle name="Normal 2 2 4 6 4 3 2 2" xfId="53761" xr:uid="{794184B4-698C-46AA-9148-A657216F077F}"/>
    <cellStyle name="Normal 2 2 4 6 4 3 3" xfId="17266" xr:uid="{22B5D846-DD1C-4A3A-9E97-C79A56B7CAAF}"/>
    <cellStyle name="Normal 2 2 4 6 4 3 3 2" xfId="44504" xr:uid="{92E103BB-503C-44ED-8664-6ED2FE60ED20}"/>
    <cellStyle name="Normal 2 2 4 6 4 3 4" xfId="34254" xr:uid="{ADD7990F-1224-4044-A622-C067F47F417A}"/>
    <cellStyle name="Normal 2 2 4 6 4 4" xfId="9719" xr:uid="{D6676058-F546-4190-AB64-BA3C18BC784D}"/>
    <cellStyle name="Normal 2 2 4 6 4 4 2" xfId="20099" xr:uid="{7B4C86E0-E036-402B-AA11-8D3B5C009D53}"/>
    <cellStyle name="Normal 2 2 4 6 4 4 2 2" xfId="47337" xr:uid="{CD45AD5D-C0DB-476A-8626-04FF86A7B003}"/>
    <cellStyle name="Normal 2 2 4 6 4 4 3" xfId="37087" xr:uid="{D64D247B-7672-4B3C-BA05-022A34BD4F00}"/>
    <cellStyle name="Normal 2 2 4 6 4 5" xfId="23355" xr:uid="{0B6DCC76-59A1-42A2-9F40-4378615A250B}"/>
    <cellStyle name="Normal 2 2 4 6 4 5 2" xfId="50535" xr:uid="{6B62DE43-525B-4F8F-A75B-54C3C5A7BA25}"/>
    <cellStyle name="Normal 2 2 4 6 4 6" xfId="13448" xr:uid="{E5C52C77-9FC2-4DDE-B8CE-F8ABD72D275D}"/>
    <cellStyle name="Normal 2 2 4 6 4 6 2" xfId="40686" xr:uid="{20809536-1F6E-4FAC-A6FF-78EFC53C20EC}"/>
    <cellStyle name="Normal 2 2 4 6 4 7" xfId="29875" xr:uid="{080FDD71-9369-42D1-AF9B-9D6F7A855F48}"/>
    <cellStyle name="Normal 2 2 4 6 5" xfId="2628" xr:uid="{32C41A78-1426-4BA0-B1FE-F380377A27A4}"/>
    <cellStyle name="Normal 2 2 4 6 5 2" xfId="5874" xr:uid="{EBF1E700-6052-4681-ABB0-9B71859ED818}"/>
    <cellStyle name="Normal 2 2 4 6 5 2 2" xfId="27939" xr:uid="{F2A55BD3-1E73-4CAB-955F-5BF9E6A7201E}"/>
    <cellStyle name="Normal 2 2 4 6 5 2 2 2" xfId="54369" xr:uid="{0515E6C0-801A-4D56-9D3A-446D8E6E47A2}"/>
    <cellStyle name="Normal 2 2 4 6 5 2 3" xfId="15281" xr:uid="{11D5028A-131F-49D2-B000-B73272C3DDB1}"/>
    <cellStyle name="Normal 2 2 4 6 5 2 3 2" xfId="42519" xr:uid="{86B964F9-A052-45E4-BE02-D18EC4B3F6C9}"/>
    <cellStyle name="Normal 2 2 4 6 5 2 4" xfId="33242" xr:uid="{EC8BB823-C6CC-4F0F-A28A-02348532A5CD}"/>
    <cellStyle name="Normal 2 2 4 6 5 3" xfId="7734" xr:uid="{3C2E9945-8840-4CA0-90BC-F8112A632E4F}"/>
    <cellStyle name="Normal 2 2 4 6 5 3 2" xfId="18114" xr:uid="{5F2285F3-E51D-4072-BC94-1821145E8B4C}"/>
    <cellStyle name="Normal 2 2 4 6 5 3 2 2" xfId="45352" xr:uid="{EA7732D0-B71F-4E58-A7FE-F29AD3126AF1}"/>
    <cellStyle name="Normal 2 2 4 6 5 3 3" xfId="35102" xr:uid="{04BF067A-8828-40DB-8075-313A5C03D634}"/>
    <cellStyle name="Normal 2 2 4 6 5 4" xfId="10567" xr:uid="{BC57EDED-7A06-49E0-8F7D-56821B6A34F1}"/>
    <cellStyle name="Normal 2 2 4 6 5 4 2" xfId="20947" xr:uid="{5B321A44-9612-437A-AD11-25EC9D7829DF}"/>
    <cellStyle name="Normal 2 2 4 6 5 4 2 2" xfId="48185" xr:uid="{FB23FC6F-8FF8-4C53-A2C9-27419E26C4BB}"/>
    <cellStyle name="Normal 2 2 4 6 5 4 3" xfId="37935" xr:uid="{B462B9A5-7FE0-4670-9854-136BB9656D60}"/>
    <cellStyle name="Normal 2 2 4 6 5 5" xfId="25419" xr:uid="{446F09CC-F5A2-460D-8688-3F5FA1F6356E}"/>
    <cellStyle name="Normal 2 2 4 6 5 5 2" xfId="52416" xr:uid="{50818A50-3990-49EA-9EEE-40CE2C6542F7}"/>
    <cellStyle name="Normal 2 2 4 6 5 6" xfId="12997" xr:uid="{6C97E06A-807C-44D3-913A-CCCC95D594CA}"/>
    <cellStyle name="Normal 2 2 4 6 5 6 2" xfId="40235" xr:uid="{2F2056C7-601D-43C4-A7E7-C135C79C87BE}"/>
    <cellStyle name="Normal 2 2 4 6 5 7" xfId="30723" xr:uid="{730F679A-ECC0-4889-99AA-886DED585CB1}"/>
    <cellStyle name="Normal 2 2 4 6 6" xfId="2377" xr:uid="{BEBF8BEA-5B3C-42F0-9352-196A1F2A760F}"/>
    <cellStyle name="Normal 2 2 4 6 6 2" xfId="7485" xr:uid="{FE98D291-ACD2-4B56-A719-87320E86F0B8}"/>
    <cellStyle name="Normal 2 2 4 6 6 2 2" xfId="28419" xr:uid="{FBE697C5-5C65-4395-A82B-49C6E45ED1B1}"/>
    <cellStyle name="Normal 2 2 4 6 6 2 2 2" xfId="54750" xr:uid="{2F8AA002-DD6E-40D0-9220-58CD1FCE9181}"/>
    <cellStyle name="Normal 2 2 4 6 6 2 3" xfId="17865" xr:uid="{B84FE28F-3C24-4553-BD27-625B4E8B2653}"/>
    <cellStyle name="Normal 2 2 4 6 6 2 3 2" xfId="45103" xr:uid="{37394D11-FECB-460E-A360-3A62EFF27DD8}"/>
    <cellStyle name="Normal 2 2 4 6 6 2 4" xfId="34853" xr:uid="{0F52F2D5-197B-43E0-BDBD-9FBFD0ED1B3D}"/>
    <cellStyle name="Normal 2 2 4 6 6 3" xfId="10318" xr:uid="{FBB831AE-1938-42CE-AFF0-C53C47AED63D}"/>
    <cellStyle name="Normal 2 2 4 6 6 3 2" xfId="20698" xr:uid="{1C2C2368-4DA0-4520-8876-DF0A8FB75706}"/>
    <cellStyle name="Normal 2 2 4 6 6 3 2 2" xfId="47936" xr:uid="{1A42A2FA-766A-4AAA-9820-F953C5FF9AB9}"/>
    <cellStyle name="Normal 2 2 4 6 6 3 3" xfId="37686" xr:uid="{A997BDA2-B35E-4685-8B9E-87FEFD955E30}"/>
    <cellStyle name="Normal 2 2 4 6 6 4" xfId="23942" xr:uid="{CABDE023-B32D-4D76-83FF-7146AA2EC514}"/>
    <cellStyle name="Normal 2 2 4 6 6 4 2" xfId="51068" xr:uid="{B968E6DC-C916-41BF-B450-4DA5737A56DF}"/>
    <cellStyle name="Normal 2 2 4 6 6 5" xfId="15032" xr:uid="{B6CD3993-686B-4B19-86E9-199DE0A5D688}"/>
    <cellStyle name="Normal 2 2 4 6 6 5 2" xfId="42270" xr:uid="{80E366DE-1F64-4606-9484-40793A503C3B}"/>
    <cellStyle name="Normal 2 2 4 6 6 6" xfId="30474" xr:uid="{34EC29BF-B7C5-460D-B0B9-5D451335E04E}"/>
    <cellStyle name="Normal 2 2 4 6 7" xfId="3984" xr:uid="{0FBBD217-EECE-4402-B2E4-EBC72C8BC757}"/>
    <cellStyle name="Normal 2 2 4 6 7 2" xfId="8797" xr:uid="{2CC385D2-B2EA-4519-9201-7DADFF384385}"/>
    <cellStyle name="Normal 2 2 4 6 7 2 2" xfId="19177" xr:uid="{21958850-F767-4401-AFB2-FEFF6EE66998}"/>
    <cellStyle name="Normal 2 2 4 6 7 2 2 2" xfId="46415" xr:uid="{20F78902-4F76-4D78-90F1-1C0839DA0D2B}"/>
    <cellStyle name="Normal 2 2 4 6 7 2 3" xfId="36165" xr:uid="{14BDC844-D481-4423-96DD-CFF4AEADB3AB}"/>
    <cellStyle name="Normal 2 2 4 6 7 3" xfId="11630" xr:uid="{13ACEF96-DC12-406A-B457-9551B73A2011}"/>
    <cellStyle name="Normal 2 2 4 6 7 3 2" xfId="22010" xr:uid="{8125B07C-F698-4A9D-970B-2F2431DBF33B}"/>
    <cellStyle name="Normal 2 2 4 6 7 3 2 2" xfId="49248" xr:uid="{269F3D01-E27D-4184-A5A7-8123FCA93867}"/>
    <cellStyle name="Normal 2 2 4 6 7 3 3" xfId="38998" xr:uid="{AE1248DC-9431-400B-B2F3-C5A85BA6E785}"/>
    <cellStyle name="Normal 2 2 4 6 7 4" xfId="27602" xr:uid="{43F247CF-D391-45C8-A4AC-942B56DB55EB}"/>
    <cellStyle name="Normal 2 2 4 6 7 4 2" xfId="54101" xr:uid="{933B741D-A9BB-468C-8159-9FE27AED40CE}"/>
    <cellStyle name="Normal 2 2 4 6 7 5" xfId="16344" xr:uid="{14710710-13DF-4D04-8F83-2C2C05829AA3}"/>
    <cellStyle name="Normal 2 2 4 6 7 5 2" xfId="43582" xr:uid="{962E4169-294E-482B-AAB1-DBB50F0B25D0}"/>
    <cellStyle name="Normal 2 2 4 6 7 6" xfId="31786" xr:uid="{4F1D9E3E-B3B8-48E2-89B6-FFE24CDB5A54}"/>
    <cellStyle name="Normal 2 2 4 6 8" xfId="5132" xr:uid="{DF28E57B-653D-4E4C-A892-67318DF8D004}"/>
    <cellStyle name="Normal 2 2 4 6 8 2" xfId="14429" xr:uid="{7D256A05-C8DF-49ED-8850-D94EF5C36521}"/>
    <cellStyle name="Normal 2 2 4 6 8 2 2" xfId="41667" xr:uid="{269DBE3B-CC78-45D5-A91E-A09041BEC0C4}"/>
    <cellStyle name="Normal 2 2 4 6 8 3" xfId="32695" xr:uid="{35B5135A-E94F-449F-AE7F-8401AF239951}"/>
    <cellStyle name="Normal 2 2 4 6 9" xfId="6882" xr:uid="{6BFFB11D-1927-4500-8D36-B63D3015324A}"/>
    <cellStyle name="Normal 2 2 4 6 9 2" xfId="17262" xr:uid="{972B5FE7-1CBF-4BE4-81A2-8D7F1C0FE4DD}"/>
    <cellStyle name="Normal 2 2 4 6 9 2 2" xfId="44500" xr:uid="{735B8C08-BB2D-4017-8800-3AE63041EE8B}"/>
    <cellStyle name="Normal 2 2 4 6 9 3" xfId="34250" xr:uid="{2951D4F2-9010-423E-9505-6BB325BF8CDE}"/>
    <cellStyle name="Normal 2 2 4 7" xfId="803" xr:uid="{9A20614D-289B-4C76-A0E9-C052DBD08644}"/>
    <cellStyle name="Normal 2 2 4 7 10" xfId="12593" xr:uid="{C380F0B5-AF69-4056-9F70-36EA4CCDCCB6}"/>
    <cellStyle name="Normal 2 2 4 7 10 2" xfId="39831" xr:uid="{58139D6A-1A22-4026-873D-BC9F4A954DC3}"/>
    <cellStyle name="Normal 2 2 4 7 11" xfId="29876" xr:uid="{32651933-BF46-42BA-B349-140F4B1233FC}"/>
    <cellStyle name="Normal 2 2 4 7 2" xfId="804" xr:uid="{8F3CCDCE-2CB5-4DA3-B5DB-662823F24E60}"/>
    <cellStyle name="Normal 2 2 4 7 2 2" xfId="2953" xr:uid="{2D22B0EA-1895-42AB-B2CE-5949B3812EAC}"/>
    <cellStyle name="Normal 2 2 4 7 2 2 2" xfId="6120" xr:uid="{2F327B22-02CC-4C87-90EC-619E1949AC0F}"/>
    <cellStyle name="Normal 2 2 4 7 2 2 2 2" xfId="28590" xr:uid="{364DFEA1-0029-4ED0-8336-708BC4BB9CCD}"/>
    <cellStyle name="Normal 2 2 4 7 2 2 2 2 2" xfId="54886" xr:uid="{9AC85237-2FC7-4CB7-9490-745F2407DC6F}"/>
    <cellStyle name="Normal 2 2 4 7 2 2 2 3" xfId="25941" xr:uid="{81BC7767-3BEE-48CA-94F6-CB359A34F3A0}"/>
    <cellStyle name="Normal 2 2 4 7 2 2 2 3 2" xfId="52835" xr:uid="{F8591BAB-F277-4129-9CF9-EC8348162446}"/>
    <cellStyle name="Normal 2 2 4 7 2 2 2 4" xfId="15598" xr:uid="{CB2D23DB-7753-4A3D-B7EC-9C4FA95A99D2}"/>
    <cellStyle name="Normal 2 2 4 7 2 2 2 4 2" xfId="42836" xr:uid="{E92A9814-4A70-43EF-96BA-0A2EF44AF554}"/>
    <cellStyle name="Normal 2 2 4 7 2 2 2 5" xfId="33488" xr:uid="{08F594D0-1ABB-4D02-B3D4-5EE732690B80}"/>
    <cellStyle name="Normal 2 2 4 7 2 2 3" xfId="8051" xr:uid="{6A4D317F-E872-473B-B648-493B829F1E74}"/>
    <cellStyle name="Normal 2 2 4 7 2 2 3 2" xfId="28055" xr:uid="{9E9321EE-2B0A-42A0-9042-28E413518053}"/>
    <cellStyle name="Normal 2 2 4 7 2 2 3 2 2" xfId="54466" xr:uid="{C4BECDCF-7726-4DA6-B389-A77BF3D0501A}"/>
    <cellStyle name="Normal 2 2 4 7 2 2 3 3" xfId="18431" xr:uid="{BC23735D-F3B3-4635-821F-D160973C7B15}"/>
    <cellStyle name="Normal 2 2 4 7 2 2 3 3 2" xfId="45669" xr:uid="{CB9D58E8-2C4D-4562-8FEE-F6AB42F9A3C1}"/>
    <cellStyle name="Normal 2 2 4 7 2 2 3 4" xfId="35419" xr:uid="{B7185025-6B01-494C-A882-6F3C055777E3}"/>
    <cellStyle name="Normal 2 2 4 7 2 2 4" xfId="10884" xr:uid="{375F8103-3F38-449F-8E7A-65AADA10B138}"/>
    <cellStyle name="Normal 2 2 4 7 2 2 4 2" xfId="21264" xr:uid="{EB54B50C-1907-4B89-B073-529A6E3E68E3}"/>
    <cellStyle name="Normal 2 2 4 7 2 2 4 2 2" xfId="48502" xr:uid="{3AA87999-5771-4368-BB56-BD3086362011}"/>
    <cellStyle name="Normal 2 2 4 7 2 2 4 3" xfId="38252" xr:uid="{05D6027A-19DC-4DE1-B285-D1AD581EDFD4}"/>
    <cellStyle name="Normal 2 2 4 7 2 2 5" xfId="24223" xr:uid="{D1AB7221-07E9-48A7-B92B-D0E9EB04F504}"/>
    <cellStyle name="Normal 2 2 4 7 2 2 5 2" xfId="51327" xr:uid="{2B613C2F-87AC-4E9F-93E2-BB0EB73C5274}"/>
    <cellStyle name="Normal 2 2 4 7 2 2 6" xfId="13449" xr:uid="{58B012A3-9B23-40ED-A0B2-3719FF78D39D}"/>
    <cellStyle name="Normal 2 2 4 7 2 2 6 2" xfId="40687" xr:uid="{7E6B0D08-C157-4A1B-BB8F-0F2B65371BCA}"/>
    <cellStyle name="Normal 2 2 4 7 2 2 7" xfId="31040" xr:uid="{1A9DED8A-60C6-4A21-9E72-8E0B9609C73E}"/>
    <cellStyle name="Normal 2 2 4 7 2 3" xfId="5138" xr:uid="{54853591-816E-4FEE-AF19-18E4391A8A69}"/>
    <cellStyle name="Normal 2 2 4 7 2 3 2" xfId="24067" xr:uid="{CCB95909-5081-40E2-BE08-887CC9F9EEB2}"/>
    <cellStyle name="Normal 2 2 4 7 2 3 2 2" xfId="51184" xr:uid="{3816DE52-1BAC-45F2-8B25-E5FCF387DC4F}"/>
    <cellStyle name="Normal 2 2 4 7 2 3 3" xfId="28019" xr:uid="{3F636B47-FA6E-499B-BEDD-CD9E6D3B93C4}"/>
    <cellStyle name="Normal 2 2 4 7 2 3 3 2" xfId="54437" xr:uid="{15AEC156-5DF8-41DE-892E-A2B57FF759EF}"/>
    <cellStyle name="Normal 2 2 4 7 2 3 4" xfId="14435" xr:uid="{11F3C3FB-DF4F-466E-A698-DE2C7CB7C892}"/>
    <cellStyle name="Normal 2 2 4 7 2 3 4 2" xfId="41673" xr:uid="{AB85A0D7-8915-4A77-B355-43052A083481}"/>
    <cellStyle name="Normal 2 2 4 7 2 3 5" xfId="32701" xr:uid="{0356005D-158F-4C3A-993A-5C8CB1D519CD}"/>
    <cellStyle name="Normal 2 2 4 7 2 4" xfId="6888" xr:uid="{BBA6CEA5-8069-40CB-8A7A-2EBC670166BC}"/>
    <cellStyle name="Normal 2 2 4 7 2 4 2" xfId="27482" xr:uid="{E9987521-C901-40C3-AD08-C09B7586A418}"/>
    <cellStyle name="Normal 2 2 4 7 2 4 2 2" xfId="54004" xr:uid="{6F0EADB5-6B72-4CDB-9291-C7B3858B6B91}"/>
    <cellStyle name="Normal 2 2 4 7 2 4 3" xfId="27037" xr:uid="{61D91F12-0E89-4AE0-B2C2-7DB3181AA0C1}"/>
    <cellStyle name="Normal 2 2 4 7 2 4 3 2" xfId="53671" xr:uid="{52FF795F-804D-4454-89FE-99451F54F350}"/>
    <cellStyle name="Normal 2 2 4 7 2 4 4" xfId="17268" xr:uid="{A4BF0927-461D-488D-A34B-2024D5D90641}"/>
    <cellStyle name="Normal 2 2 4 7 2 4 4 2" xfId="44506" xr:uid="{23CEA8DE-5C9B-4FDB-BE59-E5A31718B597}"/>
    <cellStyle name="Normal 2 2 4 7 2 4 5" xfId="34256" xr:uid="{8E6F0C5F-1104-4AC5-A926-942CA0203D04}"/>
    <cellStyle name="Normal 2 2 4 7 2 5" xfId="9721" xr:uid="{7DCD0E6F-6F45-4C29-8B27-0B788B9B7106}"/>
    <cellStyle name="Normal 2 2 4 7 2 5 2" xfId="29428" xr:uid="{AC508471-A805-48D5-B159-7DD0BC810739}"/>
    <cellStyle name="Normal 2 2 4 7 2 5 2 2" xfId="55685" xr:uid="{FE12F72F-16E4-4655-BD3D-951F501ABA35}"/>
    <cellStyle name="Normal 2 2 4 7 2 5 3" xfId="20101" xr:uid="{84FAAF08-B2AD-404C-803A-CDAAC6C6290B}"/>
    <cellStyle name="Normal 2 2 4 7 2 5 3 2" xfId="47339" xr:uid="{D704F2B5-138C-491A-9E26-8732FADCACF2}"/>
    <cellStyle name="Normal 2 2 4 7 2 5 4" xfId="37089" xr:uid="{419A2749-42F9-42A9-8D92-42E5A3D00A2A}"/>
    <cellStyle name="Normal 2 2 4 7 2 6" xfId="25003" xr:uid="{E5CB5D43-A522-4203-A898-45D799FEA85F}"/>
    <cellStyle name="Normal 2 2 4 7 2 6 2" xfId="52032" xr:uid="{3A28DE3F-EAE7-4246-A775-71AFB143851F}"/>
    <cellStyle name="Normal 2 2 4 7 2 7" xfId="12751" xr:uid="{35AFA8A0-5AC4-4D5C-846C-48B7CF6D4218}"/>
    <cellStyle name="Normal 2 2 4 7 2 7 2" xfId="39989" xr:uid="{A2AEC650-414E-4740-B100-4DA7F53C8D19}"/>
    <cellStyle name="Normal 2 2 4 7 2 8" xfId="29877" xr:uid="{33E34F31-534E-4316-8174-3D8520E167C7}"/>
    <cellStyle name="Normal 2 2 4 7 3" xfId="805" xr:uid="{6238AF21-2430-48DD-8104-82279A03E5CC}"/>
    <cellStyle name="Normal 2 2 4 7 3 2" xfId="5139" xr:uid="{6258E485-9994-4E39-A756-165EAA11AB59}"/>
    <cellStyle name="Normal 2 2 4 7 3 2 2" xfId="26385" xr:uid="{0658A718-DE80-4B03-A507-97F7146AE6DD}"/>
    <cellStyle name="Normal 2 2 4 7 3 2 2 2" xfId="53159" xr:uid="{4F9298FC-7134-434D-968E-7043A9FD2283}"/>
    <cellStyle name="Normal 2 2 4 7 3 2 3" xfId="27461" xr:uid="{1BEB2E6E-15CA-482B-8E7F-46DE168D1BCE}"/>
    <cellStyle name="Normal 2 2 4 7 3 2 3 2" xfId="53987" xr:uid="{14F75775-8B97-44DB-91DD-819009067F7D}"/>
    <cellStyle name="Normal 2 2 4 7 3 2 4" xfId="14436" xr:uid="{C28E8939-C08B-48E8-AA40-14AA14B20016}"/>
    <cellStyle name="Normal 2 2 4 7 3 2 4 2" xfId="41674" xr:uid="{A4016704-CAC1-448B-91FF-DB1C8F6FCE4D}"/>
    <cellStyle name="Normal 2 2 4 7 3 2 5" xfId="32702" xr:uid="{6B200260-6A81-4B92-89D7-7F6330D7D919}"/>
    <cellStyle name="Normal 2 2 4 7 3 3" xfId="6889" xr:uid="{36017C11-9C98-4720-B558-4F2DA4E1CEEF}"/>
    <cellStyle name="Normal 2 2 4 7 3 3 2" xfId="28226" xr:uid="{97054830-2226-4252-B331-2D998A8D5E87}"/>
    <cellStyle name="Normal 2 2 4 7 3 3 2 2" xfId="54602" xr:uid="{EA02F529-7FD2-45B3-B581-8629CF7B9A5F}"/>
    <cellStyle name="Normal 2 2 4 7 3 3 3" xfId="27580" xr:uid="{031F83CF-9F8A-47C2-9366-49B33228E714}"/>
    <cellStyle name="Normal 2 2 4 7 3 3 3 2" xfId="54082" xr:uid="{EB0A1273-A8FC-4923-A8F5-4D04D3FD4C99}"/>
    <cellStyle name="Normal 2 2 4 7 3 3 4" xfId="17269" xr:uid="{9EC13097-097C-4DC2-BB70-C042A330D927}"/>
    <cellStyle name="Normal 2 2 4 7 3 3 4 2" xfId="44507" xr:uid="{DC924031-6432-4C61-98D9-93098B77BF39}"/>
    <cellStyle name="Normal 2 2 4 7 3 3 5" xfId="34257" xr:uid="{A8857062-E890-43AC-9FB0-37AEAFE1C25C}"/>
    <cellStyle name="Normal 2 2 4 7 3 4" xfId="9722" xr:uid="{CA4848FD-6BC9-49DA-836B-0E417111366B}"/>
    <cellStyle name="Normal 2 2 4 7 3 4 2" xfId="29429" xr:uid="{DCB51A7C-7FF8-44FC-ABF0-2D1579DB549A}"/>
    <cellStyle name="Normal 2 2 4 7 3 4 2 2" xfId="55686" xr:uid="{20525516-014C-465A-B1C8-B5D898D56297}"/>
    <cellStyle name="Normal 2 2 4 7 3 4 3" xfId="20102" xr:uid="{E6BDF9AE-3591-4978-AE29-E9D235185A8C}"/>
    <cellStyle name="Normal 2 2 4 7 3 4 3 2" xfId="47340" xr:uid="{BEAC22C9-2A36-4DAE-9AA1-11D1EEB926D2}"/>
    <cellStyle name="Normal 2 2 4 7 3 4 4" xfId="37090" xr:uid="{047FD0A8-B49B-49E4-8593-132342C2E3D8}"/>
    <cellStyle name="Normal 2 2 4 7 3 5" xfId="22770" xr:uid="{4F89C427-25A4-4F3A-8923-DACAF1C0965B}"/>
    <cellStyle name="Normal 2 2 4 7 3 5 2" xfId="49996" xr:uid="{B2FCF390-80B8-4801-81CE-9E2516CB3C9E}"/>
    <cellStyle name="Normal 2 2 4 7 3 6" xfId="13193" xr:uid="{99153498-81BB-4B26-AA92-AF4FE612B471}"/>
    <cellStyle name="Normal 2 2 4 7 3 6 2" xfId="40431" xr:uid="{A6632C46-9B57-4536-98A7-C3E506E3915A}"/>
    <cellStyle name="Normal 2 2 4 7 3 7" xfId="29878" xr:uid="{CB0234B7-80BF-4F71-9A53-A7DFFA2BAD72}"/>
    <cellStyle name="Normal 2 2 4 7 4" xfId="2378" xr:uid="{8C1351C2-66E5-4C7F-A688-6D71FF41D030}"/>
    <cellStyle name="Normal 2 2 4 7 4 2" xfId="7486" xr:uid="{91EB3218-DA0A-4242-A3FB-7F7BF41E88ED}"/>
    <cellStyle name="Normal 2 2 4 7 4 2 2" xfId="26412" xr:uid="{14C37CFD-93F7-4216-8647-5EB67319B41A}"/>
    <cellStyle name="Normal 2 2 4 7 4 2 2 2" xfId="53178" xr:uid="{D9AABC4B-9D18-415D-A78E-7B22FA1AC456}"/>
    <cellStyle name="Normal 2 2 4 7 4 2 3" xfId="17866" xr:uid="{4CAF7EB8-2617-4ABB-ABDC-F2C9F02018E8}"/>
    <cellStyle name="Normal 2 2 4 7 4 2 3 2" xfId="45104" xr:uid="{A90568C9-EF63-488C-A6A9-F4D7B66ACFB2}"/>
    <cellStyle name="Normal 2 2 4 7 4 2 4" xfId="34854" xr:uid="{A664340B-A127-4180-8D4B-995C14D933B8}"/>
    <cellStyle name="Normal 2 2 4 7 4 3" xfId="10319" xr:uid="{B2B64977-3E38-4456-B0C0-36EFEC5A6F2B}"/>
    <cellStyle name="Normal 2 2 4 7 4 3 2" xfId="20699" xr:uid="{8DBB7C91-D39E-4635-BE7E-7C85A1E1AA02}"/>
    <cellStyle name="Normal 2 2 4 7 4 3 2 2" xfId="47937" xr:uid="{401C4462-5F4B-4B55-BBA2-40A06A48B9D2}"/>
    <cellStyle name="Normal 2 2 4 7 4 3 3" xfId="37687" xr:uid="{F7AB955D-FA35-42D3-B88E-73ADF59AF3E4}"/>
    <cellStyle name="Normal 2 2 4 7 4 4" xfId="24517" xr:uid="{F864D36B-9235-438F-BD33-4C8AE619A570}"/>
    <cellStyle name="Normal 2 2 4 7 4 4 2" xfId="51589" xr:uid="{C1D27E37-2309-4174-A220-CA36A3E86FA9}"/>
    <cellStyle name="Normal 2 2 4 7 4 5" xfId="15033" xr:uid="{6FBA3BBD-9731-408C-BC37-29A4D4D68353}"/>
    <cellStyle name="Normal 2 2 4 7 4 5 2" xfId="42271" xr:uid="{8B7F6262-13F6-41F3-817C-48991BDD4366}"/>
    <cellStyle name="Normal 2 2 4 7 4 6" xfId="30475" xr:uid="{4083A418-75F0-4837-94C7-ABC6D5B57FF8}"/>
    <cellStyle name="Normal 2 2 4 7 5" xfId="3985" xr:uid="{B255A958-1683-497E-9E20-DA4047B4261F}"/>
    <cellStyle name="Normal 2 2 4 7 5 2" xfId="8798" xr:uid="{E51A6DD6-CAB0-4956-A265-8FA41A7E22CD}"/>
    <cellStyle name="Normal 2 2 4 7 5 2 2" xfId="29012" xr:uid="{F020AA91-6684-41F9-B070-B33F2801CE99}"/>
    <cellStyle name="Normal 2 2 4 7 5 2 2 2" xfId="55269" xr:uid="{812D16EB-E00F-440B-A7FC-B45C2EC1F622}"/>
    <cellStyle name="Normal 2 2 4 7 5 2 3" xfId="19178" xr:uid="{6AE7B20A-47A2-4B36-BBDA-B99A0438CDD6}"/>
    <cellStyle name="Normal 2 2 4 7 5 2 3 2" xfId="46416" xr:uid="{03FCDBC6-4660-4A22-992A-9DD863501584}"/>
    <cellStyle name="Normal 2 2 4 7 5 2 4" xfId="36166" xr:uid="{A2A8614F-EF19-43B0-B86F-E876838F78BE}"/>
    <cellStyle name="Normal 2 2 4 7 5 3" xfId="11631" xr:uid="{B6C81B58-C206-4BF3-9D1D-FD0EFDDCBF4F}"/>
    <cellStyle name="Normal 2 2 4 7 5 3 2" xfId="22011" xr:uid="{B1A98A15-BAB1-49AE-99C6-53CFE7B170EA}"/>
    <cellStyle name="Normal 2 2 4 7 5 3 2 2" xfId="49249" xr:uid="{CA29B5E1-A9B6-42A9-B2BB-AA1BDB02357A}"/>
    <cellStyle name="Normal 2 2 4 7 5 3 3" xfId="38999" xr:uid="{0D9D82C3-AA07-4B9B-99BE-34E53086EA2B}"/>
    <cellStyle name="Normal 2 2 4 7 5 4" xfId="25019" xr:uid="{53F81840-5187-484F-B03D-88AE4A504A9F}"/>
    <cellStyle name="Normal 2 2 4 7 5 4 2" xfId="52047" xr:uid="{4A2708F6-5F05-4BEB-A28C-750E16073ED8}"/>
    <cellStyle name="Normal 2 2 4 7 5 5" xfId="16345" xr:uid="{434F6F86-93B8-4868-A280-F411D2F5C161}"/>
    <cellStyle name="Normal 2 2 4 7 5 5 2" xfId="43583" xr:uid="{71A7B70D-7A9B-4BD8-B992-B6F966B57116}"/>
    <cellStyle name="Normal 2 2 4 7 5 6" xfId="31787" xr:uid="{CDA98180-4D72-4EC9-AE5E-46B6A6822A98}"/>
    <cellStyle name="Normal 2 2 4 7 6" xfId="5137" xr:uid="{C82EEA58-37A6-44F0-908D-A6C7D3B8C34D}"/>
    <cellStyle name="Normal 2 2 4 7 6 2" xfId="25986" xr:uid="{16103D37-D068-430C-8B7B-DB18B10FAD59}"/>
    <cellStyle name="Normal 2 2 4 7 6 2 2" xfId="52865" xr:uid="{13313B93-F1E9-4A63-9B7F-C1BFC039AFF2}"/>
    <cellStyle name="Normal 2 2 4 7 6 3" xfId="26708" xr:uid="{78E4B2E6-81BB-4BEF-A78C-BEA38AC6BA3F}"/>
    <cellStyle name="Normal 2 2 4 7 6 3 2" xfId="53406" xr:uid="{0F7B38CF-D171-48D1-88A5-6D7E3CC0B0F0}"/>
    <cellStyle name="Normal 2 2 4 7 6 4" xfId="14434" xr:uid="{A96E21AA-B2C3-49AB-A95B-092C0948979C}"/>
    <cellStyle name="Normal 2 2 4 7 6 4 2" xfId="41672" xr:uid="{E2211832-1165-4110-9CDD-B406E38AFC24}"/>
    <cellStyle name="Normal 2 2 4 7 6 5" xfId="32700" xr:uid="{0851D5B4-CE7A-46BC-8055-FD44C999C3FC}"/>
    <cellStyle name="Normal 2 2 4 7 7" xfId="6887" xr:uid="{676CE465-F38B-4153-A747-5D6DDF12D69F}"/>
    <cellStyle name="Normal 2 2 4 7 7 2" xfId="28282" xr:uid="{EED0E5F9-788C-462B-8BF3-33BC4ED4D539}"/>
    <cellStyle name="Normal 2 2 4 7 7 2 2" xfId="54644" xr:uid="{A84D0938-5374-4DAD-B788-1DE9D3698766}"/>
    <cellStyle name="Normal 2 2 4 7 7 3" xfId="17267" xr:uid="{7B369198-FFC3-4D2A-80DA-0AFD149821F2}"/>
    <cellStyle name="Normal 2 2 4 7 7 3 2" xfId="44505" xr:uid="{9DCFF378-E4D6-4FEC-B185-62C8DDFA9DD2}"/>
    <cellStyle name="Normal 2 2 4 7 7 4" xfId="34255" xr:uid="{797BB827-4722-492D-8832-401CB5C66FB1}"/>
    <cellStyle name="Normal 2 2 4 7 8" xfId="9720" xr:uid="{DDC91943-8D23-4DAF-BF30-3E6E8A9CF1CC}"/>
    <cellStyle name="Normal 2 2 4 7 8 2" xfId="20100" xr:uid="{0991B533-1601-4619-9FEC-484EBD91B38D}"/>
    <cellStyle name="Normal 2 2 4 7 8 2 2" xfId="47338" xr:uid="{47EBB56B-3536-4D22-A592-7B0DB6D0FE40}"/>
    <cellStyle name="Normal 2 2 4 7 8 3" xfId="37088" xr:uid="{F8144B6E-45A9-4948-84F2-E8A35F6B9993}"/>
    <cellStyle name="Normal 2 2 4 7 9" xfId="23363" xr:uid="{EA833AEE-BBFD-4048-A23E-6278420ADA65}"/>
    <cellStyle name="Normal 2 2 4 7 9 2" xfId="50543" xr:uid="{8772BD19-E75A-4384-85AA-A5BA0B1080F7}"/>
    <cellStyle name="Normal 2 2 4 8" xfId="806" xr:uid="{8DB8B46E-38F2-4010-8F78-61D8B7E6ED82}"/>
    <cellStyle name="Normal 2 2 4 8 10" xfId="12594" xr:uid="{001584E1-DE02-4411-9EA5-4FF21E6C5810}"/>
    <cellStyle name="Normal 2 2 4 8 10 2" xfId="39832" xr:uid="{DA3B1909-BD03-41D5-A840-F0EF0E9C5C34}"/>
    <cellStyle name="Normal 2 2 4 8 11" xfId="29879" xr:uid="{F1BFA4A1-3B0C-42AE-854A-83AC910FC6D2}"/>
    <cellStyle name="Normal 2 2 4 8 2" xfId="807" xr:uid="{41086BBF-27AC-4C54-8E3E-92EF00C43B12}"/>
    <cellStyle name="Normal 2 2 4 8 2 2" xfId="2954" xr:uid="{32C0CC8E-53BC-4925-8039-C0F0A4183C73}"/>
    <cellStyle name="Normal 2 2 4 8 2 2 2" xfId="6121" xr:uid="{BC3A4B8A-2E13-49DF-9D43-65E9C8443261}"/>
    <cellStyle name="Normal 2 2 4 8 2 2 2 2" xfId="28731" xr:uid="{AEAF34BE-1180-48FA-833B-2412E577B605}"/>
    <cellStyle name="Normal 2 2 4 8 2 2 2 2 2" xfId="54994" xr:uid="{0B8B16AF-BDE1-48F9-9B74-AB3C218344D2}"/>
    <cellStyle name="Normal 2 2 4 8 2 2 2 3" xfId="26439" xr:uid="{4D18D53A-9CCD-4081-9744-6196565A8649}"/>
    <cellStyle name="Normal 2 2 4 8 2 2 2 3 2" xfId="53197" xr:uid="{5D110A34-DE50-414B-B731-54AF4E82130D}"/>
    <cellStyle name="Normal 2 2 4 8 2 2 2 4" xfId="15599" xr:uid="{97821DE0-ACD1-4209-B199-2CB9A41DAF5F}"/>
    <cellStyle name="Normal 2 2 4 8 2 2 2 4 2" xfId="42837" xr:uid="{D5DC8CF2-5A91-4DF8-A58E-6967CA7FCFCE}"/>
    <cellStyle name="Normal 2 2 4 8 2 2 2 5" xfId="33489" xr:uid="{64D58243-DDD8-40FE-81EF-0BA97BB4136F}"/>
    <cellStyle name="Normal 2 2 4 8 2 2 3" xfId="8052" xr:uid="{1DEFA203-040F-4F94-B9DF-17970FED2697}"/>
    <cellStyle name="Normal 2 2 4 8 2 2 3 2" xfId="27351" xr:uid="{3BD4815B-C420-4427-9623-4B87FE1B9500}"/>
    <cellStyle name="Normal 2 2 4 8 2 2 3 2 2" xfId="53914" xr:uid="{CB91DEA2-8A8C-4780-9566-14995536FDC7}"/>
    <cellStyle name="Normal 2 2 4 8 2 2 3 3" xfId="18432" xr:uid="{BF55998F-71A8-43C1-B63E-ACBC7A9E4FF6}"/>
    <cellStyle name="Normal 2 2 4 8 2 2 3 3 2" xfId="45670" xr:uid="{181DAB3A-B745-4B3E-8BAA-444C17A331DB}"/>
    <cellStyle name="Normal 2 2 4 8 2 2 3 4" xfId="35420" xr:uid="{64A155F5-5A2D-4FAD-B38C-4126666F6B9F}"/>
    <cellStyle name="Normal 2 2 4 8 2 2 4" xfId="10885" xr:uid="{2850893F-6FCF-4C60-B0DE-016BF20037D9}"/>
    <cellStyle name="Normal 2 2 4 8 2 2 4 2" xfId="21265" xr:uid="{0EAE9EE5-518F-4E70-8DA9-4477D02FFC03}"/>
    <cellStyle name="Normal 2 2 4 8 2 2 4 2 2" xfId="48503" xr:uid="{B125B0F6-BF62-48B4-BB91-7C5C7ABDEBC4}"/>
    <cellStyle name="Normal 2 2 4 8 2 2 4 3" xfId="38253" xr:uid="{DB99BAC8-F9C0-4389-AAB7-C2B779821CB9}"/>
    <cellStyle name="Normal 2 2 4 8 2 2 5" xfId="23923" xr:uid="{27F5AC5D-0B55-4E30-B260-C5AFB070D753}"/>
    <cellStyle name="Normal 2 2 4 8 2 2 5 2" xfId="51049" xr:uid="{34659875-7470-4BC4-B740-31DBA98F5754}"/>
    <cellStyle name="Normal 2 2 4 8 2 2 6" xfId="13450" xr:uid="{A5210A93-EADE-4780-A07C-DEB759C9A37B}"/>
    <cellStyle name="Normal 2 2 4 8 2 2 6 2" xfId="40688" xr:uid="{EC53B51F-7D5A-4E55-A477-98E073EF1390}"/>
    <cellStyle name="Normal 2 2 4 8 2 2 7" xfId="31041" xr:uid="{4D95D8FE-19C2-4559-8217-BD99FF83799D}"/>
    <cellStyle name="Normal 2 2 4 8 2 3" xfId="5141" xr:uid="{9AD40E0F-10F2-432B-98BB-1DFED63A540F}"/>
    <cellStyle name="Normal 2 2 4 8 2 3 2" xfId="25446" xr:uid="{809797DD-DC57-48F6-AE25-084A16381180}"/>
    <cellStyle name="Normal 2 2 4 8 2 3 2 2" xfId="52443" xr:uid="{6A45844D-008C-42A4-93FC-1D923D110DF3}"/>
    <cellStyle name="Normal 2 2 4 8 2 3 3" xfId="28758" xr:uid="{A5FDA237-A530-49FB-9655-C45B6F6F69C3}"/>
    <cellStyle name="Normal 2 2 4 8 2 3 3 2" xfId="55018" xr:uid="{7C480E68-AF26-4455-A22B-AF0237BD6339}"/>
    <cellStyle name="Normal 2 2 4 8 2 3 4" xfId="14438" xr:uid="{BDB36CEF-19D7-4132-9668-886D0E225E1B}"/>
    <cellStyle name="Normal 2 2 4 8 2 3 4 2" xfId="41676" xr:uid="{12160785-AD59-4538-974F-9E3D7214061C}"/>
    <cellStyle name="Normal 2 2 4 8 2 3 5" xfId="32704" xr:uid="{71AB7B97-C18B-4665-A454-DEE730340F8F}"/>
    <cellStyle name="Normal 2 2 4 8 2 4" xfId="6891" xr:uid="{8B411F5F-4597-4DBC-A70A-6EF16C595486}"/>
    <cellStyle name="Normal 2 2 4 8 2 4 2" xfId="27594" xr:uid="{168761EE-FFB9-4FFD-9414-4228C574E13B}"/>
    <cellStyle name="Normal 2 2 4 8 2 4 2 2" xfId="54094" xr:uid="{18D0B5A4-3B09-4F1F-90BA-36971C5DCBA5}"/>
    <cellStyle name="Normal 2 2 4 8 2 4 3" xfId="27944" xr:uid="{24B4EE1D-EB61-4F15-BF9D-889661CF47C0}"/>
    <cellStyle name="Normal 2 2 4 8 2 4 3 2" xfId="54374" xr:uid="{54E5B766-2A42-4E38-9F98-9C378C2AF9E4}"/>
    <cellStyle name="Normal 2 2 4 8 2 4 4" xfId="17271" xr:uid="{1BEC76FA-D933-4D22-AC3D-05B7CF5D19C9}"/>
    <cellStyle name="Normal 2 2 4 8 2 4 4 2" xfId="44509" xr:uid="{78F8B05B-E170-4A9A-99A3-71D5E87DF74D}"/>
    <cellStyle name="Normal 2 2 4 8 2 4 5" xfId="34259" xr:uid="{1C74E6F7-5375-478F-BE68-E5D35D726983}"/>
    <cellStyle name="Normal 2 2 4 8 2 5" xfId="9724" xr:uid="{971CC181-CE23-42CA-B9EE-A2033145C02C}"/>
    <cellStyle name="Normal 2 2 4 8 2 5 2" xfId="29430" xr:uid="{5081462B-17FF-4060-96C6-C535A3F6821D}"/>
    <cellStyle name="Normal 2 2 4 8 2 5 2 2" xfId="55687" xr:uid="{277D5890-A144-48F7-A586-618FE98416F9}"/>
    <cellStyle name="Normal 2 2 4 8 2 5 3" xfId="20104" xr:uid="{BD80C29D-CF3B-4F7F-BC31-40C4DD3CCA76}"/>
    <cellStyle name="Normal 2 2 4 8 2 5 3 2" xfId="47342" xr:uid="{A586807D-8FB0-44FD-8843-C8C178C531EA}"/>
    <cellStyle name="Normal 2 2 4 8 2 5 4" xfId="37092" xr:uid="{DC5F5F2C-0A1F-4766-B74B-153ACFBE10F7}"/>
    <cellStyle name="Normal 2 2 4 8 2 6" xfId="24503" xr:uid="{2DA09579-2B98-4224-95EB-49EC05D7284C}"/>
    <cellStyle name="Normal 2 2 4 8 2 6 2" xfId="51575" xr:uid="{9CDAE4B2-0247-42DB-8913-6AC3BC399D2B}"/>
    <cellStyle name="Normal 2 2 4 8 2 7" xfId="12752" xr:uid="{11EC4D0B-11B0-434A-8BB3-A68F686B56DB}"/>
    <cellStyle name="Normal 2 2 4 8 2 7 2" xfId="39990" xr:uid="{0103307F-007A-4460-BAA3-2A75E6983F02}"/>
    <cellStyle name="Normal 2 2 4 8 2 8" xfId="29880" xr:uid="{3C162E5E-01EB-459C-88F7-7D7257F45F6A}"/>
    <cellStyle name="Normal 2 2 4 8 3" xfId="808" xr:uid="{5D6691DF-48F6-4DEE-94D5-AA69336993A3}"/>
    <cellStyle name="Normal 2 2 4 8 3 2" xfId="5142" xr:uid="{2CE79B70-024D-4D90-B2EB-EC763F0CE6C6}"/>
    <cellStyle name="Normal 2 2 4 8 3 2 2" xfId="26110" xr:uid="{D75C9BF2-C994-4CCC-B59F-679E9ECDA42B}"/>
    <cellStyle name="Normal 2 2 4 8 3 2 2 2" xfId="52951" xr:uid="{241D286F-3A4B-4D39-825E-7F1B35B99100}"/>
    <cellStyle name="Normal 2 2 4 8 3 2 3" xfId="28179" xr:uid="{29455330-15DE-4595-8F9A-2C470C06CA38}"/>
    <cellStyle name="Normal 2 2 4 8 3 2 3 2" xfId="54562" xr:uid="{06FC661D-FC34-4B3A-87BD-1C657A3231CC}"/>
    <cellStyle name="Normal 2 2 4 8 3 2 4" xfId="14439" xr:uid="{1AB42185-3CAC-4A93-BFAD-95C3CE8C1FFD}"/>
    <cellStyle name="Normal 2 2 4 8 3 2 4 2" xfId="41677" xr:uid="{1F07C912-4439-4D1C-8DA1-136822F061B4}"/>
    <cellStyle name="Normal 2 2 4 8 3 2 5" xfId="32705" xr:uid="{3A96FB0D-932D-4D13-9AA3-2E13BB6FDFD5}"/>
    <cellStyle name="Normal 2 2 4 8 3 3" xfId="6892" xr:uid="{16E959A6-E929-48C0-A21D-B64946996FEF}"/>
    <cellStyle name="Normal 2 2 4 8 3 3 2" xfId="26233" xr:uid="{7C253148-003E-4989-9A73-ECC1AE9B8D97}"/>
    <cellStyle name="Normal 2 2 4 8 3 3 2 2" xfId="53041" xr:uid="{03A82686-445E-4C6E-AAC2-124E8B234827}"/>
    <cellStyle name="Normal 2 2 4 8 3 3 3" xfId="27083" xr:uid="{5092EF5C-7112-43E1-BF00-7288220603C3}"/>
    <cellStyle name="Normal 2 2 4 8 3 3 3 2" xfId="53705" xr:uid="{508A8DEE-0E05-4434-B5CE-92C6AD7767BB}"/>
    <cellStyle name="Normal 2 2 4 8 3 3 4" xfId="17272" xr:uid="{4D186638-8598-427B-A137-4827545692AF}"/>
    <cellStyle name="Normal 2 2 4 8 3 3 4 2" xfId="44510" xr:uid="{32F3C0DE-4783-4304-9782-060A97262D8A}"/>
    <cellStyle name="Normal 2 2 4 8 3 3 5" xfId="34260" xr:uid="{9EDC6BBF-3165-496B-9119-4C5E767C6C9E}"/>
    <cellStyle name="Normal 2 2 4 8 3 4" xfId="9725" xr:uid="{4DAA6576-F6AD-4399-9853-950D06CCA290}"/>
    <cellStyle name="Normal 2 2 4 8 3 4 2" xfId="29431" xr:uid="{A9D88570-96FF-4B06-AE01-A4F4757C9AAF}"/>
    <cellStyle name="Normal 2 2 4 8 3 4 2 2" xfId="55688" xr:uid="{219E6239-B5DB-4735-B365-E9A068F873F2}"/>
    <cellStyle name="Normal 2 2 4 8 3 4 3" xfId="20105" xr:uid="{162AF3C0-45BD-4745-964B-75509DC165CF}"/>
    <cellStyle name="Normal 2 2 4 8 3 4 3 2" xfId="47343" xr:uid="{64779982-9578-4A97-AD8A-4A43763B8883}"/>
    <cellStyle name="Normal 2 2 4 8 3 4 4" xfId="37093" xr:uid="{144E03C8-12F7-45A3-908E-AA8ACB3939AA}"/>
    <cellStyle name="Normal 2 2 4 8 3 5" xfId="22785" xr:uid="{0E921E29-C171-4FC9-AEE4-3D7301CC586F}"/>
    <cellStyle name="Normal 2 2 4 8 3 5 2" xfId="50010" xr:uid="{E26B2162-DB19-4BAF-98C0-5CB81E0E2B1C}"/>
    <cellStyle name="Normal 2 2 4 8 3 6" xfId="13194" xr:uid="{649AF758-E060-4A99-8104-442AE89D7885}"/>
    <cellStyle name="Normal 2 2 4 8 3 6 2" xfId="40432" xr:uid="{F20C7A80-49B9-49C9-ADCA-27717E87568B}"/>
    <cellStyle name="Normal 2 2 4 8 3 7" xfId="29881" xr:uid="{511FAE71-EE86-490D-8D47-463BCB5F87D3}"/>
    <cellStyle name="Normal 2 2 4 8 4" xfId="2379" xr:uid="{DB545804-F056-4A38-AB41-5D790AB8A160}"/>
    <cellStyle name="Normal 2 2 4 8 4 2" xfId="7487" xr:uid="{EACB85DB-FED4-4F18-8C5A-BA9D0F05391A}"/>
    <cellStyle name="Normal 2 2 4 8 4 2 2" xfId="28692" xr:uid="{BEFD0387-3590-4130-8DC0-F2A5437AE50E}"/>
    <cellStyle name="Normal 2 2 4 8 4 2 2 2" xfId="54965" xr:uid="{E390E041-920A-422F-86E3-5F91865F90D0}"/>
    <cellStyle name="Normal 2 2 4 8 4 2 3" xfId="17867" xr:uid="{F12BC8A2-2C1A-4490-A5AF-C5924880FFCC}"/>
    <cellStyle name="Normal 2 2 4 8 4 2 3 2" xfId="45105" xr:uid="{6F635ABA-DDA8-4F55-9B20-D418C20B93E4}"/>
    <cellStyle name="Normal 2 2 4 8 4 2 4" xfId="34855" xr:uid="{D161D8BD-9624-43B9-91BC-259EB527583E}"/>
    <cellStyle name="Normal 2 2 4 8 4 3" xfId="10320" xr:uid="{BBCA215C-1EAF-41CD-8415-F85BE5131D25}"/>
    <cellStyle name="Normal 2 2 4 8 4 3 2" xfId="20700" xr:uid="{6ADE9082-28F6-4BA4-B47B-98EA2846EFF7}"/>
    <cellStyle name="Normal 2 2 4 8 4 3 2 2" xfId="47938" xr:uid="{940D95A6-7B5D-48F0-86A7-C5BEEC29B993}"/>
    <cellStyle name="Normal 2 2 4 8 4 3 3" xfId="37688" xr:uid="{378CC607-76CD-4111-8AC8-72D1A4529BCA}"/>
    <cellStyle name="Normal 2 2 4 8 4 4" xfId="22880" xr:uid="{308EC08B-D162-4F9A-8326-C3816083C7B5}"/>
    <cellStyle name="Normal 2 2 4 8 4 4 2" xfId="50099" xr:uid="{CD97BAE5-D5D4-4CCA-BDE2-D5AAE3EA13A7}"/>
    <cellStyle name="Normal 2 2 4 8 4 5" xfId="15034" xr:uid="{B473F20D-D320-4059-AF38-66CF2AD3AAEF}"/>
    <cellStyle name="Normal 2 2 4 8 4 5 2" xfId="42272" xr:uid="{C0FAFEED-D455-440C-BD35-2E5017B61B98}"/>
    <cellStyle name="Normal 2 2 4 8 4 6" xfId="30476" xr:uid="{F1F7A7FA-7C52-4159-8A48-0806FDC90C5C}"/>
    <cellStyle name="Normal 2 2 4 8 5" xfId="3986" xr:uid="{0A4A6F95-7161-4E9B-91A5-111451A6D2DA}"/>
    <cellStyle name="Normal 2 2 4 8 5 2" xfId="8799" xr:uid="{DC5AB6F8-BED8-4439-BEC8-E97EDAFB51F1}"/>
    <cellStyle name="Normal 2 2 4 8 5 2 2" xfId="29013" xr:uid="{AA6B0B60-B6AB-450A-97D9-08ECA223D872}"/>
    <cellStyle name="Normal 2 2 4 8 5 2 2 2" xfId="55270" xr:uid="{8C46A63C-E0ED-45F1-AB80-10F7B058155A}"/>
    <cellStyle name="Normal 2 2 4 8 5 2 3" xfId="19179" xr:uid="{03D5ED79-3F49-450C-AB70-AFEED5D3C131}"/>
    <cellStyle name="Normal 2 2 4 8 5 2 3 2" xfId="46417" xr:uid="{A8F52E78-CB33-44C9-ADD5-0B947C1BA856}"/>
    <cellStyle name="Normal 2 2 4 8 5 2 4" xfId="36167" xr:uid="{CA3CA878-A760-41CB-AAF9-BFA8E60EB2FA}"/>
    <cellStyle name="Normal 2 2 4 8 5 3" xfId="11632" xr:uid="{5D33E3BE-657A-4293-B8FF-18AA703866A3}"/>
    <cellStyle name="Normal 2 2 4 8 5 3 2" xfId="22012" xr:uid="{1A18A2A1-D7C7-44C4-B586-2C9896AA14EA}"/>
    <cellStyle name="Normal 2 2 4 8 5 3 2 2" xfId="49250" xr:uid="{0EED52E3-12C4-4773-8950-9DF0C9DF34E3}"/>
    <cellStyle name="Normal 2 2 4 8 5 3 3" xfId="39000" xr:uid="{3F2ED76F-BF54-4327-822E-C5F1683FCEDA}"/>
    <cellStyle name="Normal 2 2 4 8 5 4" xfId="25731" xr:uid="{8A9A1CD9-7B45-4F99-82A5-BF0632B4FE41}"/>
    <cellStyle name="Normal 2 2 4 8 5 4 2" xfId="52689" xr:uid="{8DABB96B-4CF7-40CB-920B-C8CBF86B785D}"/>
    <cellStyle name="Normal 2 2 4 8 5 5" xfId="16346" xr:uid="{4CCE602A-A5D2-40AF-87B6-6CA1FD8E00BA}"/>
    <cellStyle name="Normal 2 2 4 8 5 5 2" xfId="43584" xr:uid="{D2EAB46B-227A-4BC6-A22F-AC8980310339}"/>
    <cellStyle name="Normal 2 2 4 8 5 6" xfId="31788" xr:uid="{A98260E0-2316-41A5-B866-94FA7E303F89}"/>
    <cellStyle name="Normal 2 2 4 8 6" xfId="5140" xr:uid="{805000C9-507C-4D8D-9514-878F6383F664}"/>
    <cellStyle name="Normal 2 2 4 8 6 2" xfId="27938" xr:uid="{94E5AA78-BD97-4F84-AAA0-AA26C729E841}"/>
    <cellStyle name="Normal 2 2 4 8 6 2 2" xfId="54368" xr:uid="{9AF078B9-5540-4563-A9A9-D27947A5B0C1}"/>
    <cellStyle name="Normal 2 2 4 8 6 3" xfId="26367" xr:uid="{46DCFD01-E4AE-4D86-B0A6-880CDD927CAF}"/>
    <cellStyle name="Normal 2 2 4 8 6 3 2" xfId="53146" xr:uid="{ADF24D3F-10AC-4BFD-91E3-DF003D90BBDE}"/>
    <cellStyle name="Normal 2 2 4 8 6 4" xfId="14437" xr:uid="{BFFE7CC0-1C37-4C0F-83B4-E4A868835396}"/>
    <cellStyle name="Normal 2 2 4 8 6 4 2" xfId="41675" xr:uid="{60BD8E70-B41D-4AE2-B43A-D54E7B235419}"/>
    <cellStyle name="Normal 2 2 4 8 6 5" xfId="32703" xr:uid="{BFE4F909-0DD2-46A1-9397-183016069D58}"/>
    <cellStyle name="Normal 2 2 4 8 7" xfId="6890" xr:uid="{DB4358A6-9160-4213-BA97-945C9C8E931C}"/>
    <cellStyle name="Normal 2 2 4 8 7 2" xfId="28388" xr:uid="{1D7D3DD1-0002-498C-93D7-27D6BEBC9762}"/>
    <cellStyle name="Normal 2 2 4 8 7 2 2" xfId="54727" xr:uid="{5E3A9F4F-3253-44A8-82E1-58CF13E62253}"/>
    <cellStyle name="Normal 2 2 4 8 7 3" xfId="17270" xr:uid="{C210251A-4CF8-42F4-AF41-67EFDE1C13F2}"/>
    <cellStyle name="Normal 2 2 4 8 7 3 2" xfId="44508" xr:uid="{92BDBF51-90C4-4CEC-A76B-390345085EB9}"/>
    <cellStyle name="Normal 2 2 4 8 7 4" xfId="34258" xr:uid="{04A39F33-FA39-4F00-BA45-FA94ABA997F8}"/>
    <cellStyle name="Normal 2 2 4 8 8" xfId="9723" xr:uid="{FCAE320C-B359-41F4-900A-F652F121785E}"/>
    <cellStyle name="Normal 2 2 4 8 8 2" xfId="20103" xr:uid="{67681743-B577-483C-95B6-EBF41BC4E5D3}"/>
    <cellStyle name="Normal 2 2 4 8 8 2 2" xfId="47341" xr:uid="{BE866906-959F-4E5D-B930-4C8CC852E32B}"/>
    <cellStyle name="Normal 2 2 4 8 8 3" xfId="37091" xr:uid="{B1773F2E-2823-4868-9EB4-0868B9504C99}"/>
    <cellStyle name="Normal 2 2 4 8 9" xfId="23004" xr:uid="{DABE4779-D0EB-49F6-9A18-6A7BD41870C9}"/>
    <cellStyle name="Normal 2 2 4 8 9 2" xfId="50213" xr:uid="{DB91B837-C021-469D-AF1B-60AE24BBCA74}"/>
    <cellStyle name="Normal 2 2 4 9" xfId="809" xr:uid="{BB1C71E1-23DA-41BF-A136-137EEF0E9DDF}"/>
    <cellStyle name="Normal 2 2 4 9 10" xfId="12587" xr:uid="{5890AC11-F811-4232-98C1-D7218C5BCD2E}"/>
    <cellStyle name="Normal 2 2 4 9 10 2" xfId="39825" xr:uid="{C7C27615-BD3A-485E-A706-C49D42A4CD77}"/>
    <cellStyle name="Normal 2 2 4 9 11" xfId="29882" xr:uid="{C45E38E6-F1B1-4B21-9FB7-D49EA3D69627}"/>
    <cellStyle name="Normal 2 2 4 9 2" xfId="3226" xr:uid="{FC949FF5-86EB-4756-AAEF-A4435C7A0DD6}"/>
    <cellStyle name="Normal 2 2 4 9 2 2" xfId="6265" xr:uid="{8D1A8DE8-3BA7-4203-88FE-8C7A0B4A5936}"/>
    <cellStyle name="Normal 2 2 4 9 2 2 2" xfId="25504" xr:uid="{862F1A15-A4CB-4D10-B223-DFEA84D9AC7F}"/>
    <cellStyle name="Normal 2 2 4 9 2 2 2 2" xfId="52497" xr:uid="{9775F097-E77F-4425-BEDE-0EC46C726B1B}"/>
    <cellStyle name="Normal 2 2 4 9 2 2 3" xfId="28586" xr:uid="{C2BC5B44-2D30-488A-AC23-D5E405BA47B6}"/>
    <cellStyle name="Normal 2 2 4 9 2 2 3 2" xfId="54884" xr:uid="{9BA714B5-87D0-490F-90B4-5DF2D720D3E4}"/>
    <cellStyle name="Normal 2 2 4 9 2 2 4" xfId="15834" xr:uid="{D9F3BC0B-7009-44EC-8C3C-E97082E03E18}"/>
    <cellStyle name="Normal 2 2 4 9 2 2 4 2" xfId="43072" xr:uid="{C804548E-3801-45F9-ACBC-D8151AE706D2}"/>
    <cellStyle name="Normal 2 2 4 9 2 2 5" xfId="33633" xr:uid="{97287F8D-6C95-46C8-971B-F45B1AE557D8}"/>
    <cellStyle name="Normal 2 2 4 9 2 3" xfId="8287" xr:uid="{CDAEDAF1-C1EE-470F-A60A-0904185A1514}"/>
    <cellStyle name="Normal 2 2 4 9 2 3 2" xfId="25929" xr:uid="{CFFFB6AE-C7AF-4CD1-B869-B32DB326E089}"/>
    <cellStyle name="Normal 2 2 4 9 2 3 2 2" xfId="52825" xr:uid="{711D60E6-DDAD-4A19-B881-E0DCFFB68F11}"/>
    <cellStyle name="Normal 2 2 4 9 2 3 3" xfId="28910" xr:uid="{CF1DE481-E225-4A7C-BAB1-C7DF3ABB8C25}"/>
    <cellStyle name="Normal 2 2 4 9 2 3 3 2" xfId="55167" xr:uid="{3D4339BC-71B8-40C5-9A9F-FE190BEA8F44}"/>
    <cellStyle name="Normal 2 2 4 9 2 3 4" xfId="18667" xr:uid="{437E0452-0C13-4055-876B-CDF69390A306}"/>
    <cellStyle name="Normal 2 2 4 9 2 3 4 2" xfId="45905" xr:uid="{8AAD5F1A-A9E2-4DDB-AE73-115ED0C87860}"/>
    <cellStyle name="Normal 2 2 4 9 2 3 5" xfId="35655" xr:uid="{783CF64B-B37E-4E7F-88FB-A4E5FB9F9550}"/>
    <cellStyle name="Normal 2 2 4 9 2 4" xfId="11120" xr:uid="{BBAEB7A9-17AE-4877-980E-7853D8EE9C0D}"/>
    <cellStyle name="Normal 2 2 4 9 2 4 2" xfId="29510" xr:uid="{DD7D9CCA-CE9D-4513-A8FD-1894EF685383}"/>
    <cellStyle name="Normal 2 2 4 9 2 4 2 2" xfId="55767" xr:uid="{8F5BB1C8-2053-44A5-9D19-917EFF7DCF1D}"/>
    <cellStyle name="Normal 2 2 4 9 2 4 3" xfId="21500" xr:uid="{B09442B3-0071-4B3F-95B9-5B27A462E66C}"/>
    <cellStyle name="Normal 2 2 4 9 2 4 3 2" xfId="48738" xr:uid="{5BA85BB6-610D-4E24-8F4A-2E818C172617}"/>
    <cellStyle name="Normal 2 2 4 9 2 4 4" xfId="38488" xr:uid="{73303292-98CE-49CC-AA62-2F1760A16103}"/>
    <cellStyle name="Normal 2 2 4 9 2 5" xfId="22690" xr:uid="{84C96414-95FD-4C50-990E-3C73F299C3DA}"/>
    <cellStyle name="Normal 2 2 4 9 2 5 2" xfId="49927" xr:uid="{903702F8-BCB2-4DA4-BC76-F30FFDB1562F}"/>
    <cellStyle name="Normal 2 2 4 9 2 6" xfId="13747" xr:uid="{3D33E485-6766-41F3-9DB2-259CA77CB6E7}"/>
    <cellStyle name="Normal 2 2 4 9 2 6 2" xfId="40985" xr:uid="{3A4053D5-CCEA-4D03-9396-6924CC2559A6}"/>
    <cellStyle name="Normal 2 2 4 9 2 7" xfId="31276" xr:uid="{8D0923DE-06E3-4C40-A453-8F165DCA2012}"/>
    <cellStyle name="Normal 2 2 4 9 3" xfId="2771" xr:uid="{B796B8B6-DD3A-457D-B41D-9A9FD310B3B8}"/>
    <cellStyle name="Normal 2 2 4 9 3 2" xfId="5970" xr:uid="{94F86E84-22B2-49D6-936D-0F1750CD489B}"/>
    <cellStyle name="Normal 2 2 4 9 3 2 2" xfId="28139" xr:uid="{C79E9293-ECF5-4543-9EFD-B55BCF34B7EE}"/>
    <cellStyle name="Normal 2 2 4 9 3 2 2 2" xfId="54530" xr:uid="{75ED8152-99A8-4570-8684-3630081B731D}"/>
    <cellStyle name="Normal 2 2 4 9 3 2 3" xfId="15423" xr:uid="{92164F4A-530E-4EE0-B581-AC83BC113517}"/>
    <cellStyle name="Normal 2 2 4 9 3 2 3 2" xfId="42661" xr:uid="{7A469B5A-4AC2-4A25-B79C-CE7FDBB1E7DF}"/>
    <cellStyle name="Normal 2 2 4 9 3 2 4" xfId="33338" xr:uid="{9454EB89-877B-4E18-87B2-78BF7DEFAF89}"/>
    <cellStyle name="Normal 2 2 4 9 3 3" xfId="7876" xr:uid="{86D07B59-4AB4-4808-AB75-EACFC425FB8C}"/>
    <cellStyle name="Normal 2 2 4 9 3 3 2" xfId="18256" xr:uid="{604F8A2B-9AD6-407C-BF79-4907323CD2B9}"/>
    <cellStyle name="Normal 2 2 4 9 3 3 2 2" xfId="45494" xr:uid="{96C4BE16-5EDC-4017-A514-E5C702BE94BC}"/>
    <cellStyle name="Normal 2 2 4 9 3 3 3" xfId="35244" xr:uid="{D363DF6B-F2EB-4BF6-BFBA-29E091EF36AD}"/>
    <cellStyle name="Normal 2 2 4 9 3 4" xfId="10709" xr:uid="{ED689B3E-4904-47DA-A533-D0FB82D59902}"/>
    <cellStyle name="Normal 2 2 4 9 3 4 2" xfId="21089" xr:uid="{CBBAD606-1995-4CA8-B86D-866378237979}"/>
    <cellStyle name="Normal 2 2 4 9 3 4 2 2" xfId="48327" xr:uid="{C5A0F199-9156-43A0-B51B-0DC8C04C71F9}"/>
    <cellStyle name="Normal 2 2 4 9 3 4 3" xfId="38077" xr:uid="{6DC6D18D-D72D-4443-8E55-862B553CE0B6}"/>
    <cellStyle name="Normal 2 2 4 9 3 5" xfId="25076" xr:uid="{86D3D2B1-510B-4012-AACA-1295C7B9954A}"/>
    <cellStyle name="Normal 2 2 4 9 3 5 2" xfId="52099" xr:uid="{E78E59DF-221F-47C9-A163-B990DAA0891F}"/>
    <cellStyle name="Normal 2 2 4 9 3 6" xfId="13181" xr:uid="{8C8948CC-DD65-49CD-B36F-A51F506FFBCF}"/>
    <cellStyle name="Normal 2 2 4 9 3 6 2" xfId="40419" xr:uid="{F77D8BFD-450B-4258-9B88-0476C7851131}"/>
    <cellStyle name="Normal 2 2 4 9 3 7" xfId="30865" xr:uid="{67219EEC-64E5-44CC-AB51-7CD13376D00A}"/>
    <cellStyle name="Normal 2 2 4 9 4" xfId="2372" xr:uid="{108C1E50-E1E1-4237-AAA0-43FDC609B83E}"/>
    <cellStyle name="Normal 2 2 4 9 4 2" xfId="7480" xr:uid="{CFC6F413-D2C5-438C-A32E-C9A3E193C638}"/>
    <cellStyle name="Normal 2 2 4 9 4 2 2" xfId="27714" xr:uid="{FCBF6D52-CCF6-45AF-9526-383670B7B0C5}"/>
    <cellStyle name="Normal 2 2 4 9 4 2 2 2" xfId="54192" xr:uid="{FAC23017-DC7E-45F0-8445-BB1373E0ECDC}"/>
    <cellStyle name="Normal 2 2 4 9 4 2 3" xfId="17860" xr:uid="{5C66C316-B045-49F8-943E-41DEE395118D}"/>
    <cellStyle name="Normal 2 2 4 9 4 2 3 2" xfId="45098" xr:uid="{36D789B7-9CFA-4C1C-A57E-F072523BD06D}"/>
    <cellStyle name="Normal 2 2 4 9 4 2 4" xfId="34848" xr:uid="{EE753B16-5990-4DC7-8643-20F932003D5F}"/>
    <cellStyle name="Normal 2 2 4 9 4 3" xfId="10313" xr:uid="{ECCD52FB-D59B-49F3-BFDE-251C5D3BB185}"/>
    <cellStyle name="Normal 2 2 4 9 4 3 2" xfId="20693" xr:uid="{60FA3CE6-982D-4428-9500-1F1476979867}"/>
    <cellStyle name="Normal 2 2 4 9 4 3 2 2" xfId="47931" xr:uid="{E6ED393E-7952-44C5-9C2E-42215818A72E}"/>
    <cellStyle name="Normal 2 2 4 9 4 3 3" xfId="37681" xr:uid="{09222A93-2437-42BE-AA48-C329E257641F}"/>
    <cellStyle name="Normal 2 2 4 9 4 4" xfId="24920" xr:uid="{97AD4C85-91EF-4E35-8D71-F88D6C5927BD}"/>
    <cellStyle name="Normal 2 2 4 9 4 4 2" xfId="51962" xr:uid="{CF12F119-F13D-4D63-9585-22F2EBC5FA95}"/>
    <cellStyle name="Normal 2 2 4 9 4 5" xfId="15027" xr:uid="{675143AF-FB6E-46C7-8561-10A5B07A772C}"/>
    <cellStyle name="Normal 2 2 4 9 4 5 2" xfId="42265" xr:uid="{33A628B8-669C-45A0-8827-49E445AA26E7}"/>
    <cellStyle name="Normal 2 2 4 9 4 6" xfId="30469" xr:uid="{EA6D7811-CA19-49AA-94A3-2B221B48AF0B}"/>
    <cellStyle name="Normal 2 2 4 9 5" xfId="3891" xr:uid="{32D091A8-87B3-44E0-8750-9F8CFE8E9C09}"/>
    <cellStyle name="Normal 2 2 4 9 5 2" xfId="8705" xr:uid="{E4193C08-5EC4-4BB8-A4E1-98CAA5910270}"/>
    <cellStyle name="Normal 2 2 4 9 5 2 2" xfId="19085" xr:uid="{9CD2EDFF-CEAF-4EBE-A20E-6D27FC104126}"/>
    <cellStyle name="Normal 2 2 4 9 5 2 2 2" xfId="46323" xr:uid="{6B82750D-7743-4685-8746-A85E647C6B8E}"/>
    <cellStyle name="Normal 2 2 4 9 5 2 3" xfId="36073" xr:uid="{E98E024F-0A6D-4F46-A8B5-2456A658CD93}"/>
    <cellStyle name="Normal 2 2 4 9 5 3" xfId="11538" xr:uid="{9B47BCC0-9E4F-4D3E-B725-4E831A301EF3}"/>
    <cellStyle name="Normal 2 2 4 9 5 3 2" xfId="21918" xr:uid="{ADD5C477-34E6-49B2-B87E-215924DD1AB6}"/>
    <cellStyle name="Normal 2 2 4 9 5 3 2 2" xfId="49156" xr:uid="{76AE98E3-FF18-4548-B92B-AF5007B7E4EC}"/>
    <cellStyle name="Normal 2 2 4 9 5 3 3" xfId="38906" xr:uid="{CF476D91-5D71-4B75-A6F5-792CA801BE8A}"/>
    <cellStyle name="Normal 2 2 4 9 5 4" xfId="28345" xr:uid="{EA7191AB-C2AC-4273-ACB7-D26A6481D9A0}"/>
    <cellStyle name="Normal 2 2 4 9 5 4 2" xfId="54690" xr:uid="{8DA17038-DED9-43AD-9F26-A4CC31A8246D}"/>
    <cellStyle name="Normal 2 2 4 9 5 5" xfId="16252" xr:uid="{6677A967-CE67-458E-BE9B-E2070C261654}"/>
    <cellStyle name="Normal 2 2 4 9 5 5 2" xfId="43490" xr:uid="{61DFF92F-3251-48C4-B2E1-D5FDEED9524A}"/>
    <cellStyle name="Normal 2 2 4 9 5 6" xfId="31694" xr:uid="{6D665899-DE7A-4091-9CEB-421414E136C7}"/>
    <cellStyle name="Normal 2 2 4 9 6" xfId="5143" xr:uid="{9F738479-7BCB-4AE1-8D63-75C2E0D349BF}"/>
    <cellStyle name="Normal 2 2 4 9 6 2" xfId="14440" xr:uid="{32221F94-E24A-416B-A234-56063C5BFC47}"/>
    <cellStyle name="Normal 2 2 4 9 6 2 2" xfId="41678" xr:uid="{5DCF7372-A162-46E4-8C0C-98A4E4129284}"/>
    <cellStyle name="Normal 2 2 4 9 6 3" xfId="32706" xr:uid="{E418B345-D0CE-4381-9BC9-54C8B980424D}"/>
    <cellStyle name="Normal 2 2 4 9 7" xfId="6893" xr:uid="{29D82A27-4E84-4310-9450-F3E681DDAE0D}"/>
    <cellStyle name="Normal 2 2 4 9 7 2" xfId="17273" xr:uid="{813B577C-39B5-4167-B47D-11326F91A0D7}"/>
    <cellStyle name="Normal 2 2 4 9 7 2 2" xfId="44511" xr:uid="{12FEDF26-57F0-4A0F-873B-FED5B68A749A}"/>
    <cellStyle name="Normal 2 2 4 9 7 3" xfId="34261" xr:uid="{DEDEF240-ED9F-441E-AC62-54F0D4EC8563}"/>
    <cellStyle name="Normal 2 2 4 9 8" xfId="9726" xr:uid="{979CE132-4A3D-4714-AE24-5865FBF209D1}"/>
    <cellStyle name="Normal 2 2 4 9 8 2" xfId="20106" xr:uid="{CC48A6C6-2617-41F6-8993-95A6777414FE}"/>
    <cellStyle name="Normal 2 2 4 9 8 2 2" xfId="47344" xr:uid="{3DCA44C6-CBA9-4EBB-843B-F1C8B277529F}"/>
    <cellStyle name="Normal 2 2 4 9 8 3" xfId="37094" xr:uid="{3D4EBD54-3FB3-4BBE-8D12-13B34DBA5F0E}"/>
    <cellStyle name="Normal 2 2 4 9 9" xfId="24887" xr:uid="{56903519-2086-4926-AF90-B4C7A9BBA259}"/>
    <cellStyle name="Normal 2 2 4 9 9 2" xfId="51929" xr:uid="{E04A9D1F-4E92-4401-801D-DF230529D55B}"/>
    <cellStyle name="Normal 2 2 5" xfId="810" xr:uid="{879BE4D6-48F2-4E85-A530-0D46EA0D1ACF}"/>
    <cellStyle name="Normal 2 2 5 10" xfId="5144" xr:uid="{0D1925FF-9FA7-40CB-A292-8431DF9E2222}"/>
    <cellStyle name="Normal 2 2 5 10 2" xfId="14441" xr:uid="{49C2DC19-8158-4B22-B169-0B79D04AE7D5}"/>
    <cellStyle name="Normal 2 2 5 10 2 2" xfId="41679" xr:uid="{9B53B4EC-C35A-44C2-AFE0-809737C48569}"/>
    <cellStyle name="Normal 2 2 5 10 3" xfId="32707" xr:uid="{C2EA4565-CA5E-4CC4-8B0A-FBB9DBB79EC4}"/>
    <cellStyle name="Normal 2 2 5 11" xfId="6894" xr:uid="{AB0B9699-0E34-465F-BC95-C47923C68FA1}"/>
    <cellStyle name="Normal 2 2 5 11 2" xfId="17274" xr:uid="{46737463-D750-46C6-9896-D285321A0E81}"/>
    <cellStyle name="Normal 2 2 5 11 2 2" xfId="44512" xr:uid="{01FD4A13-5EC7-454D-B9B0-E6A1ED1DD2D6}"/>
    <cellStyle name="Normal 2 2 5 11 3" xfId="34262" xr:uid="{9834FA1D-8F69-4D16-B69D-E6B3EDBD71A0}"/>
    <cellStyle name="Normal 2 2 5 12" xfId="9727" xr:uid="{B42AF1F2-9AF4-4925-A1E3-3FEB2CF60496}"/>
    <cellStyle name="Normal 2 2 5 12 2" xfId="20107" xr:uid="{9EEE803B-2C83-498D-8326-113378E4B211}"/>
    <cellStyle name="Normal 2 2 5 12 2 2" xfId="47345" xr:uid="{113D6584-870E-4FDD-9B9F-C6AF6DE3EFA6}"/>
    <cellStyle name="Normal 2 2 5 12 3" xfId="37095" xr:uid="{D7F71F62-A041-4B59-9DC0-BF6C3B9CB3CC}"/>
    <cellStyle name="Normal 2 2 5 13" xfId="24614" xr:uid="{B9B6BF42-C29B-412E-BD5F-7C4873A2F084}"/>
    <cellStyle name="Normal 2 2 5 13 2" xfId="51679" xr:uid="{F399639E-CA79-4AEF-BBFD-E2C21F89414F}"/>
    <cellStyle name="Normal 2 2 5 14" xfId="12441" xr:uid="{B8A6D579-7B0B-4B60-82D4-3628BF8E1715}"/>
    <cellStyle name="Normal 2 2 5 14 2" xfId="39679" xr:uid="{7C1CB02F-02A6-4D97-BE7B-5847E38F38D1}"/>
    <cellStyle name="Normal 2 2 5 15" xfId="29883" xr:uid="{62791508-7A39-4E0D-953D-153FF10CBA3D}"/>
    <cellStyle name="Normal 2 2 5 2" xfId="811" xr:uid="{0B13C31E-8EEE-43AE-8E21-C4618207627E}"/>
    <cellStyle name="Normal 2 2 5 2 10" xfId="6895" xr:uid="{20CF18A4-B07E-493A-A950-05C74A6F7798}"/>
    <cellStyle name="Normal 2 2 5 2 10 2" xfId="17275" xr:uid="{E43C7689-4091-415A-89E6-E8FA10615F6A}"/>
    <cellStyle name="Normal 2 2 5 2 10 2 2" xfId="44513" xr:uid="{9FF7E041-5012-44A1-A4D6-D6FA6CE15CC6}"/>
    <cellStyle name="Normal 2 2 5 2 10 3" xfId="34263" xr:uid="{09AD8F10-1EC7-4FFC-9B4A-FFADB0BC0131}"/>
    <cellStyle name="Normal 2 2 5 2 11" xfId="9728" xr:uid="{F0DBD270-BA71-430A-9DF3-02772D08F9E8}"/>
    <cellStyle name="Normal 2 2 5 2 11 2" xfId="20108" xr:uid="{42190925-D799-47AB-B85E-4F8A71EA2A8D}"/>
    <cellStyle name="Normal 2 2 5 2 11 2 2" xfId="47346" xr:uid="{215410B1-B82E-49C4-BFD0-A0584FEBA902}"/>
    <cellStyle name="Normal 2 2 5 2 11 3" xfId="37096" xr:uid="{D62A1FA9-0160-4445-A7D7-5838F89D0744}"/>
    <cellStyle name="Normal 2 2 5 2 12" xfId="23714" xr:uid="{5FD65337-41A5-469A-AC21-1D47610EED05}"/>
    <cellStyle name="Normal 2 2 5 2 12 2" xfId="50869" xr:uid="{2368314B-8A37-4320-ABA9-B7884293B158}"/>
    <cellStyle name="Normal 2 2 5 2 13" xfId="12501" xr:uid="{B6DAC67B-5C21-4CEF-AAEB-DCFAD5C83211}"/>
    <cellStyle name="Normal 2 2 5 2 13 2" xfId="39739" xr:uid="{8C6CCB0D-1536-4B98-B18E-0F9CCFCD96A0}"/>
    <cellStyle name="Normal 2 2 5 2 14" xfId="29884" xr:uid="{FE7679BB-347F-49A1-858B-E4EED5906E71}"/>
    <cellStyle name="Normal 2 2 5 2 2" xfId="812" xr:uid="{514262DC-DEC7-4EF2-B0C5-2CFB7D33AD10}"/>
    <cellStyle name="Normal 2 2 5 2 2 10" xfId="9729" xr:uid="{CAC2107F-57F1-4C09-93E6-C08E2A3A113D}"/>
    <cellStyle name="Normal 2 2 5 2 2 10 2" xfId="20109" xr:uid="{DCE19F3A-D39C-4404-9C30-1280D9486DA9}"/>
    <cellStyle name="Normal 2 2 5 2 2 10 2 2" xfId="47347" xr:uid="{6A576AAB-BC61-4A8A-9699-DD7E7E2415A7}"/>
    <cellStyle name="Normal 2 2 5 2 2 10 3" xfId="37097" xr:uid="{7B8615A2-8C99-43B4-920C-B480B94DF3B0}"/>
    <cellStyle name="Normal 2 2 5 2 2 11" xfId="25322" xr:uid="{BDF9E0B6-8285-49C8-B3C2-F39631E0657D}"/>
    <cellStyle name="Normal 2 2 5 2 2 11 2" xfId="52327" xr:uid="{D3CD9A57-640B-4787-8ACB-338C25C8BEC7}"/>
    <cellStyle name="Normal 2 2 5 2 2 12" xfId="12596" xr:uid="{3FEE3058-8408-4CFF-8FD5-D0B109325F20}"/>
    <cellStyle name="Normal 2 2 5 2 2 12 2" xfId="39834" xr:uid="{55D9A311-6418-49A5-894D-71A9E9F2E1B6}"/>
    <cellStyle name="Normal 2 2 5 2 2 13" xfId="29885" xr:uid="{286734FD-1262-48D3-BAB0-980597F3BB17}"/>
    <cellStyle name="Normal 2 2 5 2 2 2" xfId="2782" xr:uid="{19BD27CD-8E4F-4B38-80B2-7C897BA1E970}"/>
    <cellStyle name="Normal 2 2 5 2 2 2 2" xfId="3228" xr:uid="{7C96C051-21F5-4EFD-AB35-A2447DF0522C}"/>
    <cellStyle name="Normal 2 2 5 2 2 2 2 2" xfId="6267" xr:uid="{7B691818-18B4-47C4-A461-DEB1D2ED7D69}"/>
    <cellStyle name="Normal 2 2 5 2 2 2 2 2 2" xfId="26854" xr:uid="{65EB0782-B8CC-4DC7-8A90-41862D947D20}"/>
    <cellStyle name="Normal 2 2 5 2 2 2 2 2 2 2" xfId="53527" xr:uid="{9EFC8E0F-84F5-4E1D-801B-CCD7BC3DD011}"/>
    <cellStyle name="Normal 2 2 5 2 2 2 2 2 3" xfId="28719" xr:uid="{8F893EDC-CE9E-4DBE-A6C0-81565AC1B340}"/>
    <cellStyle name="Normal 2 2 5 2 2 2 2 2 3 2" xfId="54985" xr:uid="{5483E1CA-4D9B-4365-9277-F27D3EAB5AEF}"/>
    <cellStyle name="Normal 2 2 5 2 2 2 2 2 4" xfId="15836" xr:uid="{6CA30B71-AC35-4D83-9DAD-78E16B12972D}"/>
    <cellStyle name="Normal 2 2 5 2 2 2 2 2 4 2" xfId="43074" xr:uid="{E81F7862-E69C-48F1-9EAF-CEC142D6B276}"/>
    <cellStyle name="Normal 2 2 5 2 2 2 2 2 5" xfId="33635" xr:uid="{7B8E98AB-D336-424B-9D94-5160F8CC2FC9}"/>
    <cellStyle name="Normal 2 2 5 2 2 2 2 3" xfId="8289" xr:uid="{DD21EEBB-E35D-4E7E-A8EC-8797A8A3D87A}"/>
    <cellStyle name="Normal 2 2 5 2 2 2 2 3 2" xfId="28911" xr:uid="{02C850D5-8430-4F02-85BB-0DBDD8DED180}"/>
    <cellStyle name="Normal 2 2 5 2 2 2 2 3 2 2" xfId="55168" xr:uid="{9F5EF966-FA55-41F4-A09B-E0ABD564304B}"/>
    <cellStyle name="Normal 2 2 5 2 2 2 2 3 3" xfId="18669" xr:uid="{78597752-8241-4033-9E50-8ED3AD9DC077}"/>
    <cellStyle name="Normal 2 2 5 2 2 2 2 3 3 2" xfId="45907" xr:uid="{B24668D7-C7D5-4F13-8813-E8E38C3A9082}"/>
    <cellStyle name="Normal 2 2 5 2 2 2 2 3 4" xfId="35657" xr:uid="{91A575F7-7F84-44E3-A6B7-34154A13750F}"/>
    <cellStyle name="Normal 2 2 5 2 2 2 2 4" xfId="11122" xr:uid="{4270E4A8-899A-4106-A5FA-EFCA76472670}"/>
    <cellStyle name="Normal 2 2 5 2 2 2 2 4 2" xfId="21502" xr:uid="{AC88B868-4051-4DD9-8127-EE38FCED5664}"/>
    <cellStyle name="Normal 2 2 5 2 2 2 2 4 2 2" xfId="48740" xr:uid="{1AF1DAD2-E1D1-4284-AF7E-1FE479C94EB9}"/>
    <cellStyle name="Normal 2 2 5 2 2 2 2 4 3" xfId="38490" xr:uid="{79F8985B-9E14-4CB4-8CA7-5B253441CD5F}"/>
    <cellStyle name="Normal 2 2 5 2 2 2 2 5" xfId="24985" xr:uid="{0C1530DB-3799-4F85-B154-9D3A1D9570AF}"/>
    <cellStyle name="Normal 2 2 5 2 2 2 2 5 2" xfId="52018" xr:uid="{FFF0B4E0-2013-4103-90EE-044BCA77FC3A}"/>
    <cellStyle name="Normal 2 2 5 2 2 2 2 6" xfId="13749" xr:uid="{C0924AC6-DBB4-4D64-A805-E32AB64E4D45}"/>
    <cellStyle name="Normal 2 2 5 2 2 2 2 6 2" xfId="40987" xr:uid="{46A12529-7812-408D-8BED-5131303710AC}"/>
    <cellStyle name="Normal 2 2 5 2 2 2 2 7" xfId="31278" xr:uid="{2A14CB22-5264-4F7B-A110-28540ADAEAC7}"/>
    <cellStyle name="Normal 2 2 5 2 2 2 3" xfId="4347" xr:uid="{BCFD7DA0-0B6E-41DA-8E46-3693150570DE}"/>
    <cellStyle name="Normal 2 2 5 2 2 2 3 2" xfId="9100" xr:uid="{888C8B93-40A1-4BCA-B021-D1712AB12139}"/>
    <cellStyle name="Normal 2 2 5 2 2 2 3 2 2" xfId="29143" xr:uid="{6D12FE71-DB92-45CA-885C-C0C02D7D2681}"/>
    <cellStyle name="Normal 2 2 5 2 2 2 3 2 2 2" xfId="55400" xr:uid="{78E7B8FC-2B0C-4B15-B520-D1542219357E}"/>
    <cellStyle name="Normal 2 2 5 2 2 2 3 2 3" xfId="19480" xr:uid="{31540CC0-5A13-4E54-AD85-A84B790B353A}"/>
    <cellStyle name="Normal 2 2 5 2 2 2 3 2 3 2" xfId="46718" xr:uid="{968FF63D-46FB-41D7-BC86-51ACF9F5C235}"/>
    <cellStyle name="Normal 2 2 5 2 2 2 3 2 4" xfId="36468" xr:uid="{5E2AF24E-7322-4EE6-B0C1-7B307FEDF056}"/>
    <cellStyle name="Normal 2 2 5 2 2 2 3 3" xfId="11933" xr:uid="{659E65C1-FF1A-43F5-BAB5-8C6D7B9BB53C}"/>
    <cellStyle name="Normal 2 2 5 2 2 2 3 3 2" xfId="22313" xr:uid="{A4213F43-288C-4A14-8628-5F06395C6ED1}"/>
    <cellStyle name="Normal 2 2 5 2 2 2 3 3 2 2" xfId="49551" xr:uid="{4DFEF690-DF76-4CE2-A039-51C9FC3EA75F}"/>
    <cellStyle name="Normal 2 2 5 2 2 2 3 3 3" xfId="39301" xr:uid="{6FF489DE-D237-4915-9337-F4D7ADB805E3}"/>
    <cellStyle name="Normal 2 2 5 2 2 2 3 4" xfId="25519" xr:uid="{FFDDED90-F8AF-4C00-AEB4-49DD9A12D187}"/>
    <cellStyle name="Normal 2 2 5 2 2 2 3 4 2" xfId="52512" xr:uid="{4E8404D6-B0CB-49BB-A36D-1277485AACA9}"/>
    <cellStyle name="Normal 2 2 5 2 2 2 3 5" xfId="16647" xr:uid="{11AA600D-9FBC-4276-81E2-8F8BEBE3B32E}"/>
    <cellStyle name="Normal 2 2 5 2 2 2 3 5 2" xfId="43885" xr:uid="{A0E901E0-F907-4D7E-8C68-F2F5D4296789}"/>
    <cellStyle name="Normal 2 2 5 2 2 2 3 6" xfId="32089" xr:uid="{9225BA16-3287-4BD0-A4C2-DDBA2A00B633}"/>
    <cellStyle name="Normal 2 2 5 2 2 2 4" xfId="5981" xr:uid="{18868827-6056-4918-85BF-5F94E394B76B}"/>
    <cellStyle name="Normal 2 2 5 2 2 2 4 2" xfId="28247" xr:uid="{99F456F2-5B01-43DA-A83B-C9C45EA2FFA8}"/>
    <cellStyle name="Normal 2 2 5 2 2 2 4 2 2" xfId="54620" xr:uid="{7EAB8BFB-D4AF-46C5-A578-FC53475FD743}"/>
    <cellStyle name="Normal 2 2 5 2 2 2 4 3" xfId="15434" xr:uid="{1BF1F92C-E1C9-483F-8F9C-ACF378491320}"/>
    <cellStyle name="Normal 2 2 5 2 2 2 4 3 2" xfId="42672" xr:uid="{654DA7E2-0667-4CAD-B1F1-A55AD80445FD}"/>
    <cellStyle name="Normal 2 2 5 2 2 2 4 4" xfId="33349" xr:uid="{BEA989FC-A2F9-4E1B-AA59-02432B5968C5}"/>
    <cellStyle name="Normal 2 2 5 2 2 2 5" xfId="7887" xr:uid="{C6001840-3037-40F6-8387-B86F401FA92A}"/>
    <cellStyle name="Normal 2 2 5 2 2 2 5 2" xfId="18267" xr:uid="{FE90269E-F728-4F51-A0FA-39FBD186FDA1}"/>
    <cellStyle name="Normal 2 2 5 2 2 2 5 2 2" xfId="45505" xr:uid="{C7389257-0F4E-47F8-B59F-AF0B596AEAD0}"/>
    <cellStyle name="Normal 2 2 5 2 2 2 5 3" xfId="35255" xr:uid="{2DE40884-C912-4007-909D-5442DC73908B}"/>
    <cellStyle name="Normal 2 2 5 2 2 2 6" xfId="10720" xr:uid="{84FF5F97-0F40-431F-979A-B263DE6C16A1}"/>
    <cellStyle name="Normal 2 2 5 2 2 2 6 2" xfId="21100" xr:uid="{430CC372-E0FF-42AD-9C15-920F9251C0CC}"/>
    <cellStyle name="Normal 2 2 5 2 2 2 6 2 2" xfId="48338" xr:uid="{A912D26A-898C-4965-93D2-4D6DE9814F2A}"/>
    <cellStyle name="Normal 2 2 5 2 2 2 6 3" xfId="38088" xr:uid="{1D41DB4F-7CFB-454E-81D7-55D293ADA562}"/>
    <cellStyle name="Normal 2 2 5 2 2 2 7" xfId="23358" xr:uid="{8C1117E6-09BA-43DD-B20D-BB1BCC9A9D30}"/>
    <cellStyle name="Normal 2 2 5 2 2 2 7 2" xfId="50538" xr:uid="{5C39FE62-384F-4CDA-A700-81A386ABB916}"/>
    <cellStyle name="Normal 2 2 5 2 2 2 8" xfId="13197" xr:uid="{D49100F5-DE9B-4507-BE61-55B0D20F127E}"/>
    <cellStyle name="Normal 2 2 5 2 2 2 8 2" xfId="40435" xr:uid="{ABACFC5C-9D1C-4239-86EA-1458BB528385}"/>
    <cellStyle name="Normal 2 2 5 2 2 2 9" xfId="30876" xr:uid="{7EA399A5-ECA9-4BF4-B043-6E0A61F4BDBA}"/>
    <cellStyle name="Normal 2 2 5 2 2 3" xfId="3229" xr:uid="{F6F5C6F3-D6CF-43ED-B2A8-C6848C3C5CBA}"/>
    <cellStyle name="Normal 2 2 5 2 2 3 2" xfId="4516" xr:uid="{2FF0A598-A3D0-4C1A-B076-55E710C529E1}"/>
    <cellStyle name="Normal 2 2 5 2 2 3 2 2" xfId="9269" xr:uid="{15EFEFA1-DCB7-4427-850D-3C415BD4940B}"/>
    <cellStyle name="Normal 2 2 5 2 2 3 2 2 2" xfId="29260" xr:uid="{CF99BF14-9D9E-4DEA-BEB2-F867E8F366F2}"/>
    <cellStyle name="Normal 2 2 5 2 2 3 2 2 2 2" xfId="55517" xr:uid="{D9F6B6AA-3FDF-4938-A84D-659CC7B145D1}"/>
    <cellStyle name="Normal 2 2 5 2 2 3 2 2 3" xfId="19649" xr:uid="{09930B27-B6D2-4711-A06F-EED5BCF56B33}"/>
    <cellStyle name="Normal 2 2 5 2 2 3 2 2 3 2" xfId="46887" xr:uid="{11B2D340-1813-440C-8C30-80062B677D18}"/>
    <cellStyle name="Normal 2 2 5 2 2 3 2 2 4" xfId="36637" xr:uid="{CA306D15-6ACA-4941-A939-6E22246A6348}"/>
    <cellStyle name="Normal 2 2 5 2 2 3 2 3" xfId="12102" xr:uid="{6F40A562-5644-433F-AC8D-4F783DF12B24}"/>
    <cellStyle name="Normal 2 2 5 2 2 3 2 3 2" xfId="22482" xr:uid="{41A5CB51-247F-46E6-B5CE-0292CB03C8F0}"/>
    <cellStyle name="Normal 2 2 5 2 2 3 2 3 2 2" xfId="49720" xr:uid="{D9D19882-A585-4827-A836-CF4983725CAF}"/>
    <cellStyle name="Normal 2 2 5 2 2 3 2 3 3" xfId="39470" xr:uid="{5CDCC859-AF8A-4C8F-8805-8E869B5802B9}"/>
    <cellStyle name="Normal 2 2 5 2 2 3 2 4" xfId="27792" xr:uid="{AD858C63-362B-4AEF-AE52-73E12427EE04}"/>
    <cellStyle name="Normal 2 2 5 2 2 3 2 4 2" xfId="54258" xr:uid="{C0EB64D4-30D8-4481-80C5-3CD2E28EBD45}"/>
    <cellStyle name="Normal 2 2 5 2 2 3 2 5" xfId="16816" xr:uid="{7929FACF-6431-4699-9C76-0A7C6D52583F}"/>
    <cellStyle name="Normal 2 2 5 2 2 3 2 5 2" xfId="44054" xr:uid="{31037397-68DC-4E83-A02C-C31F77157064}"/>
    <cellStyle name="Normal 2 2 5 2 2 3 2 6" xfId="32258" xr:uid="{797B45C9-7DCC-4346-B98E-291FD9C0EE5C}"/>
    <cellStyle name="Normal 2 2 5 2 2 3 3" xfId="6268" xr:uid="{A3BAD639-6432-45F8-AD58-16720714755B}"/>
    <cellStyle name="Normal 2 2 5 2 2 3 3 2" xfId="27444" xr:uid="{D6AF918C-DCA9-43A2-89E6-981DB7FE6DEB}"/>
    <cellStyle name="Normal 2 2 5 2 2 3 3 2 2" xfId="53975" xr:uid="{215C8EED-66C2-4C0D-99E9-8911058464C0}"/>
    <cellStyle name="Normal 2 2 5 2 2 3 3 3" xfId="15837" xr:uid="{49FCF2FE-DC45-470D-99FB-72040631D933}"/>
    <cellStyle name="Normal 2 2 5 2 2 3 3 3 2" xfId="43075" xr:uid="{9815FA3C-6CAD-4060-A025-E4C85B13B573}"/>
    <cellStyle name="Normal 2 2 5 2 2 3 3 4" xfId="33636" xr:uid="{B2ABA61E-3C69-4C1E-86C8-D3C399797F8F}"/>
    <cellStyle name="Normal 2 2 5 2 2 3 4" xfId="8290" xr:uid="{46EF89FD-AC27-4252-BD20-0B2823EF963C}"/>
    <cellStyle name="Normal 2 2 5 2 2 3 4 2" xfId="18670" xr:uid="{2B12F48C-5E88-4684-BE59-50471804AB43}"/>
    <cellStyle name="Normal 2 2 5 2 2 3 4 2 2" xfId="45908" xr:uid="{4C8D2AA5-20C4-4D6D-B4D2-6794BF79FBFA}"/>
    <cellStyle name="Normal 2 2 5 2 2 3 4 3" xfId="35658" xr:uid="{E8BD8AF9-F440-4CF9-ABC6-7A8B41D9CE66}"/>
    <cellStyle name="Normal 2 2 5 2 2 3 5" xfId="11123" xr:uid="{4D350F74-CD7A-4125-94D1-931550FD1F00}"/>
    <cellStyle name="Normal 2 2 5 2 2 3 5 2" xfId="21503" xr:uid="{0724ADEC-03D9-45D3-8E2F-AC831E9B862C}"/>
    <cellStyle name="Normal 2 2 5 2 2 3 5 2 2" xfId="48741" xr:uid="{A958033B-9D6F-4E9F-8831-E623CBCB586F}"/>
    <cellStyle name="Normal 2 2 5 2 2 3 5 3" xfId="38491" xr:uid="{22C05377-93AA-48E0-B5A5-66AC5239EE14}"/>
    <cellStyle name="Normal 2 2 5 2 2 3 6" xfId="25544" xr:uid="{EA009679-56C2-4AD8-95AD-36B66A501279}"/>
    <cellStyle name="Normal 2 2 5 2 2 3 6 2" xfId="52537" xr:uid="{C171CDF1-20F4-4095-AEBF-6421BE296A33}"/>
    <cellStyle name="Normal 2 2 5 2 2 3 7" xfId="13750" xr:uid="{B0D71470-BAC5-46EC-87B1-EE90AD53DBC2}"/>
    <cellStyle name="Normal 2 2 5 2 2 3 7 2" xfId="40988" xr:uid="{2993F323-3F67-44AF-95E1-B11DD23DB553}"/>
    <cellStyle name="Normal 2 2 5 2 2 3 8" xfId="31279" xr:uid="{BB238A75-EF21-476C-8783-D08D11DA6D43}"/>
    <cellStyle name="Normal 2 2 5 2 2 4" xfId="3227" xr:uid="{FE7E28A5-1DA7-494C-8788-18848C257106}"/>
    <cellStyle name="Normal 2 2 5 2 2 4 2" xfId="6266" xr:uid="{23276AFF-1236-4E71-AA90-5FC7655D6669}"/>
    <cellStyle name="Normal 2 2 5 2 2 4 2 2" xfId="28402" xr:uid="{FFDB89A5-9346-431C-8709-8552320548E9}"/>
    <cellStyle name="Normal 2 2 5 2 2 4 2 2 2" xfId="54737" xr:uid="{38617AAE-9A41-4175-A379-8C5709177728}"/>
    <cellStyle name="Normal 2 2 5 2 2 4 2 3" xfId="15835" xr:uid="{0C782F2F-F9AC-49B5-8C61-20DFE0675047}"/>
    <cellStyle name="Normal 2 2 5 2 2 4 2 3 2" xfId="43073" xr:uid="{7C7F32FA-1578-4C14-ACA3-AA25E0A5477F}"/>
    <cellStyle name="Normal 2 2 5 2 2 4 2 4" xfId="33634" xr:uid="{8C47BD25-0CFA-4BE7-AA47-DAE065799FCF}"/>
    <cellStyle name="Normal 2 2 5 2 2 4 3" xfId="8288" xr:uid="{DBFDA0FA-680C-4A2B-921A-AA98404C7DCC}"/>
    <cellStyle name="Normal 2 2 5 2 2 4 3 2" xfId="18668" xr:uid="{D5FDFE9C-4CEC-4B02-9BAB-8EE179179DDC}"/>
    <cellStyle name="Normal 2 2 5 2 2 4 3 2 2" xfId="45906" xr:uid="{D1C83814-2438-4189-9523-9D2A392483CA}"/>
    <cellStyle name="Normal 2 2 5 2 2 4 3 3" xfId="35656" xr:uid="{21E2B399-FB17-40A8-9713-1BDFC1118683}"/>
    <cellStyle name="Normal 2 2 5 2 2 4 4" xfId="11121" xr:uid="{26A020FA-96DE-4297-A675-DE8EA1ABE67E}"/>
    <cellStyle name="Normal 2 2 5 2 2 4 4 2" xfId="21501" xr:uid="{FA50C5CF-4A42-45A3-B49F-E928282E2B9D}"/>
    <cellStyle name="Normal 2 2 5 2 2 4 4 2 2" xfId="48739" xr:uid="{ED75F056-3B30-49B9-A5B9-F38CCB6CFC34}"/>
    <cellStyle name="Normal 2 2 5 2 2 4 4 3" xfId="38489" xr:uid="{C358D4C1-DEBE-4EC7-A153-234E780A8392}"/>
    <cellStyle name="Normal 2 2 5 2 2 4 5" xfId="25055" xr:uid="{1E865798-D59F-435B-93BA-28507624C686}"/>
    <cellStyle name="Normal 2 2 5 2 2 4 5 2" xfId="52079" xr:uid="{901D432D-5D10-4254-955F-45316CE1B971}"/>
    <cellStyle name="Normal 2 2 5 2 2 4 6" xfId="13748" xr:uid="{1A0CC3B4-DBBD-4EC7-9B02-88C8B4F55ED7}"/>
    <cellStyle name="Normal 2 2 5 2 2 4 6 2" xfId="40986" xr:uid="{4856D444-0121-40EC-BF64-FCB60CBAC2DB}"/>
    <cellStyle name="Normal 2 2 5 2 2 4 7" xfId="31277" xr:uid="{4028B892-7D62-47C6-90B7-99A151D2AE7D}"/>
    <cellStyle name="Normal 2 2 5 2 2 5" xfId="2696" xr:uid="{8FACFA43-CD54-41BB-BE72-64F23BA13F21}"/>
    <cellStyle name="Normal 2 2 5 2 2 5 2" xfId="5939" xr:uid="{86A9905A-9A5A-4483-86B4-7073AD351A22}"/>
    <cellStyle name="Normal 2 2 5 2 2 5 2 2" xfId="28454" xr:uid="{4A9FF9E5-2EFA-46A2-B3D3-FBB00DD960F9}"/>
    <cellStyle name="Normal 2 2 5 2 2 5 2 2 2" xfId="54780" xr:uid="{500D498C-D115-4499-9061-45A7675D93E3}"/>
    <cellStyle name="Normal 2 2 5 2 2 5 2 3" xfId="15349" xr:uid="{B7E8C2F5-CD78-4784-B4F7-313D3031E30A}"/>
    <cellStyle name="Normal 2 2 5 2 2 5 2 3 2" xfId="42587" xr:uid="{AE5E50DB-A4C7-4EDE-BB11-8DD111E8AB72}"/>
    <cellStyle name="Normal 2 2 5 2 2 5 2 4" xfId="33307" xr:uid="{0A3E6143-1F40-4C97-B22C-6A38DECD7EBD}"/>
    <cellStyle name="Normal 2 2 5 2 2 5 3" xfId="7802" xr:uid="{089AACB8-CD10-4660-AAD9-B770F165590E}"/>
    <cellStyle name="Normal 2 2 5 2 2 5 3 2" xfId="18182" xr:uid="{52D6260C-99BF-450A-A038-29799B1F6D97}"/>
    <cellStyle name="Normal 2 2 5 2 2 5 3 2 2" xfId="45420" xr:uid="{033B73C4-0FFA-4023-AA11-41F678B739AD}"/>
    <cellStyle name="Normal 2 2 5 2 2 5 3 3" xfId="35170" xr:uid="{260EC7C0-5A01-415B-B4E1-9A0C7EEF2088}"/>
    <cellStyle name="Normal 2 2 5 2 2 5 4" xfId="10635" xr:uid="{D0A40CDB-7811-4936-A289-72715C756D87}"/>
    <cellStyle name="Normal 2 2 5 2 2 5 4 2" xfId="21015" xr:uid="{2016A684-C849-4175-BE4E-064E060C402D}"/>
    <cellStyle name="Normal 2 2 5 2 2 5 4 2 2" xfId="48253" xr:uid="{2EB4D732-2237-4DF8-A6C0-A2252578CF52}"/>
    <cellStyle name="Normal 2 2 5 2 2 5 4 3" xfId="38003" xr:uid="{35030859-3FAB-441B-A24D-2D6CE411C801}"/>
    <cellStyle name="Normal 2 2 5 2 2 5 5" xfId="22816" xr:uid="{8C86A816-03CC-425B-944C-50DD3F422C34}"/>
    <cellStyle name="Normal 2 2 5 2 2 5 5 2" xfId="50037" xr:uid="{0B828D69-F300-4277-9A44-96B2B2014BE9}"/>
    <cellStyle name="Normal 2 2 5 2 2 5 6" xfId="13066" xr:uid="{7C78B980-16C8-42A5-B625-E68CDD0F4ECA}"/>
    <cellStyle name="Normal 2 2 5 2 2 5 6 2" xfId="40304" xr:uid="{0F6D7FF2-8712-4FB3-A106-70E6A9F84656}"/>
    <cellStyle name="Normal 2 2 5 2 2 5 7" xfId="30791" xr:uid="{57B855AC-2D52-4447-B8C0-BA313369D10B}"/>
    <cellStyle name="Normal 2 2 5 2 2 6" xfId="2381" xr:uid="{2441BB5F-3C4A-4D48-BC17-2AEA8A3F5D75}"/>
    <cellStyle name="Normal 2 2 5 2 2 6 2" xfId="7489" xr:uid="{ABA0ACA3-69A1-4843-86DB-14902D43BB60}"/>
    <cellStyle name="Normal 2 2 5 2 2 6 2 2" xfId="17869" xr:uid="{8814E817-3223-41B2-B655-F817F72C36F0}"/>
    <cellStyle name="Normal 2 2 5 2 2 6 2 2 2" xfId="45107" xr:uid="{6B721934-FF3B-439A-A68C-B26B8AB9B215}"/>
    <cellStyle name="Normal 2 2 5 2 2 6 2 3" xfId="34857" xr:uid="{E14C674C-5972-4DD9-88E8-8FB0EB4E66AA}"/>
    <cellStyle name="Normal 2 2 5 2 2 6 3" xfId="10322" xr:uid="{C32F0A7D-ED0C-485B-99AB-077647CCDCD3}"/>
    <cellStyle name="Normal 2 2 5 2 2 6 3 2" xfId="20702" xr:uid="{5E2FE843-683A-4363-A9FC-BFD1C9CE0FF6}"/>
    <cellStyle name="Normal 2 2 5 2 2 6 3 2 2" xfId="47940" xr:uid="{9963A6E9-9041-41D4-8690-1A59179B015A}"/>
    <cellStyle name="Normal 2 2 5 2 2 6 3 3" xfId="37690" xr:uid="{B2029FA3-B736-4756-93B1-CC9D772B9BD1}"/>
    <cellStyle name="Normal 2 2 5 2 2 6 4" xfId="24807" xr:uid="{99EC62ED-CF1D-4D83-9B0B-EA1A86C7E021}"/>
    <cellStyle name="Normal 2 2 5 2 2 6 4 2" xfId="51856" xr:uid="{9D0CB0FD-8BC3-40CE-AAC4-30DA51E4F6FF}"/>
    <cellStyle name="Normal 2 2 5 2 2 6 5" xfId="15036" xr:uid="{5AA8F2BA-D915-4BB2-A7DA-A4CC7760BB54}"/>
    <cellStyle name="Normal 2 2 5 2 2 6 5 2" xfId="42274" xr:uid="{A3FE9456-EC27-44B5-AA4F-FF4A1DAA5965}"/>
    <cellStyle name="Normal 2 2 5 2 2 6 6" xfId="30478" xr:uid="{8DD317D7-E8C5-499D-B0DB-72F8F4D47BAB}"/>
    <cellStyle name="Normal 2 2 5 2 2 7" xfId="3896" xr:uid="{DBBC4A9C-6996-4177-8989-DA77D6C0CE3F}"/>
    <cellStyle name="Normal 2 2 5 2 2 7 2" xfId="8710" xr:uid="{460AAC3F-039C-4328-84F8-3D01D765070B}"/>
    <cellStyle name="Normal 2 2 5 2 2 7 2 2" xfId="19090" xr:uid="{EC5ED9E1-5006-4833-8044-7D57D2C3B472}"/>
    <cellStyle name="Normal 2 2 5 2 2 7 2 2 2" xfId="46328" xr:uid="{B50F6EC7-BEE0-4154-9583-0309F16D2AC6}"/>
    <cellStyle name="Normal 2 2 5 2 2 7 2 3" xfId="36078" xr:uid="{8EE43571-BD86-4D39-B57D-C0880D99FAC8}"/>
    <cellStyle name="Normal 2 2 5 2 2 7 3" xfId="11543" xr:uid="{4057DC03-158F-4097-A2A1-16EFDC1B9492}"/>
    <cellStyle name="Normal 2 2 5 2 2 7 3 2" xfId="21923" xr:uid="{3E8C8FA9-A0F2-47F0-9A59-C09D5F18DB11}"/>
    <cellStyle name="Normal 2 2 5 2 2 7 3 2 2" xfId="49161" xr:uid="{74FC49BF-0BAD-4AB2-BE6E-826919CC782E}"/>
    <cellStyle name="Normal 2 2 5 2 2 7 3 3" xfId="38911" xr:uid="{F52C2C54-4DA5-4B93-8837-253312480FC1}"/>
    <cellStyle name="Normal 2 2 5 2 2 7 4" xfId="16257" xr:uid="{7FCFB1A7-3D5B-423E-8203-4C2B15931875}"/>
    <cellStyle name="Normal 2 2 5 2 2 7 4 2" xfId="43495" xr:uid="{D193BB59-A071-41D2-8486-96C935FE6C86}"/>
    <cellStyle name="Normal 2 2 5 2 2 7 5" xfId="31699" xr:uid="{AAB4B451-F4F4-4EB4-805E-F638414E6CC8}"/>
    <cellStyle name="Normal 2 2 5 2 2 8" xfId="5146" xr:uid="{A29896FE-357A-4E51-A2D8-4A6C313264C8}"/>
    <cellStyle name="Normal 2 2 5 2 2 8 2" xfId="14443" xr:uid="{CEA35E23-A58F-45AC-B81C-C98C2E31F5B4}"/>
    <cellStyle name="Normal 2 2 5 2 2 8 2 2" xfId="41681" xr:uid="{AF262CA8-E605-463A-A17C-B5C504BE23ED}"/>
    <cellStyle name="Normal 2 2 5 2 2 8 3" xfId="32709" xr:uid="{8120C5D1-37D4-4905-8583-5474AA6D7A73}"/>
    <cellStyle name="Normal 2 2 5 2 2 9" xfId="6896" xr:uid="{D27A0EE4-733B-48FE-A99F-9ABF97FDA5C4}"/>
    <cellStyle name="Normal 2 2 5 2 2 9 2" xfId="17276" xr:uid="{76CEF007-CA78-4A39-BA15-D268D6987E47}"/>
    <cellStyle name="Normal 2 2 5 2 2 9 2 2" xfId="44514" xr:uid="{6C2B52E9-B2AE-4A85-8C18-30863E2D4148}"/>
    <cellStyle name="Normal 2 2 5 2 2 9 3" xfId="34264" xr:uid="{1455A786-FB3C-4916-ACEA-1B67E4A92F44}"/>
    <cellStyle name="Normal 2 2 5 2 3" xfId="813" xr:uid="{3806B521-526F-4436-AB44-A2C62E15D676}"/>
    <cellStyle name="Normal 2 2 5 2 3 10" xfId="29886" xr:uid="{C924899D-DAAD-4EDB-9182-B88C3F0F3870}"/>
    <cellStyle name="Normal 2 2 5 2 3 2" xfId="3230" xr:uid="{EDA4AF3F-12A3-4795-BF24-9E7CD56DBAB7}"/>
    <cellStyle name="Normal 2 2 5 2 3 2 2" xfId="6269" xr:uid="{C25A952A-9677-4A1D-A34B-B8694ED7164F}"/>
    <cellStyle name="Normal 2 2 5 2 3 2 2 2" xfId="28044" xr:uid="{EBA0BF12-6983-4BC2-AAB7-7E66A1E20EB5}"/>
    <cellStyle name="Normal 2 2 5 2 3 2 2 2 2" xfId="54456" xr:uid="{815DAE8C-FB97-49D3-BE0C-511D1D06C467}"/>
    <cellStyle name="Normal 2 2 5 2 3 2 2 3" xfId="26512" xr:uid="{06C485A8-23B7-4D4A-8CC7-92C932D0C767}"/>
    <cellStyle name="Normal 2 2 5 2 3 2 2 3 2" xfId="53253" xr:uid="{A33F0FD7-DA7F-42DF-A640-0AE1F76DE3EB}"/>
    <cellStyle name="Normal 2 2 5 2 3 2 2 4" xfId="15838" xr:uid="{54C79B15-2C0F-4F82-A8B7-C13BE083E50B}"/>
    <cellStyle name="Normal 2 2 5 2 3 2 2 4 2" xfId="43076" xr:uid="{0509C62B-3CC4-414B-9D5F-C4F6467F282C}"/>
    <cellStyle name="Normal 2 2 5 2 3 2 2 5" xfId="33637" xr:uid="{E955D980-A728-40DA-B8E7-B17014403C86}"/>
    <cellStyle name="Normal 2 2 5 2 3 2 3" xfId="8291" xr:uid="{0C4D5FE2-72DA-4278-AFA9-4F499CFDCCFF}"/>
    <cellStyle name="Normal 2 2 5 2 3 2 3 2" xfId="28912" xr:uid="{27A79C8A-CC86-4C11-BE3E-F005820BDF39}"/>
    <cellStyle name="Normal 2 2 5 2 3 2 3 2 2" xfId="55169" xr:uid="{08E479C4-348A-47E8-BE3F-6F3F30B30C88}"/>
    <cellStyle name="Normal 2 2 5 2 3 2 3 3" xfId="18671" xr:uid="{4C61DE7F-1C3A-4C67-AFF1-8078BBA17654}"/>
    <cellStyle name="Normal 2 2 5 2 3 2 3 3 2" xfId="45909" xr:uid="{59348BB0-4DD7-4B91-85F2-DDB451AAB07E}"/>
    <cellStyle name="Normal 2 2 5 2 3 2 3 4" xfId="35659" xr:uid="{C1E4223C-F285-4E0A-9A90-E76C22CDF9EE}"/>
    <cellStyle name="Normal 2 2 5 2 3 2 4" xfId="11124" xr:uid="{76823E2D-EF27-4000-8B58-D1E50CA88CD8}"/>
    <cellStyle name="Normal 2 2 5 2 3 2 4 2" xfId="21504" xr:uid="{734E9AAC-5851-4A99-A4B9-1F4D50F54419}"/>
    <cellStyle name="Normal 2 2 5 2 3 2 4 2 2" xfId="48742" xr:uid="{CC037248-DF56-422C-AF2F-54F2E5449A2F}"/>
    <cellStyle name="Normal 2 2 5 2 3 2 4 3" xfId="38492" xr:uid="{2B22A6C1-5585-435C-AC7C-48A9CB558D94}"/>
    <cellStyle name="Normal 2 2 5 2 3 2 5" xfId="24253" xr:uid="{A773CC76-4006-43B1-B029-14121D992E74}"/>
    <cellStyle name="Normal 2 2 5 2 3 2 5 2" xfId="51354" xr:uid="{5A0E9065-0F8D-4739-8BCE-D5826D89F838}"/>
    <cellStyle name="Normal 2 2 5 2 3 2 6" xfId="13751" xr:uid="{7ABFEE32-A5A8-41EB-9B44-34FDAE6050A4}"/>
    <cellStyle name="Normal 2 2 5 2 3 2 6 2" xfId="40989" xr:uid="{B911D021-F503-493A-AAEA-CC91C18D6C23}"/>
    <cellStyle name="Normal 2 2 5 2 3 2 7" xfId="31280" xr:uid="{5240978A-45DB-4F81-874B-AC816A8E7A11}"/>
    <cellStyle name="Normal 2 2 5 2 3 3" xfId="2781" xr:uid="{233CE5F5-E764-40DF-B75D-1D0D9B1A193A}"/>
    <cellStyle name="Normal 2 2 5 2 3 3 2" xfId="5980" xr:uid="{47CF7356-8560-4984-9EB7-6829338FB24B}"/>
    <cellStyle name="Normal 2 2 5 2 3 3 2 2" xfId="27825" xr:uid="{23ECB362-7CF0-47E8-8D6C-B3D0AADAF8C0}"/>
    <cellStyle name="Normal 2 2 5 2 3 3 2 2 2" xfId="54285" xr:uid="{3174C1AE-F289-4BF7-918A-3A913DE73D35}"/>
    <cellStyle name="Normal 2 2 5 2 3 3 2 3" xfId="15433" xr:uid="{C1B1CB4D-4D72-4CBE-B03A-0E8ACAB90FDF}"/>
    <cellStyle name="Normal 2 2 5 2 3 3 2 3 2" xfId="42671" xr:uid="{5E39CEFA-D0A6-4C2F-A85B-E845D0A8EDC3}"/>
    <cellStyle name="Normal 2 2 5 2 3 3 2 4" xfId="33348" xr:uid="{B8330F45-7471-4413-98F0-11FA368E67BB}"/>
    <cellStyle name="Normal 2 2 5 2 3 3 3" xfId="7886" xr:uid="{58ED2561-3549-4A4C-B6B2-136C6319E573}"/>
    <cellStyle name="Normal 2 2 5 2 3 3 3 2" xfId="18266" xr:uid="{BDF48771-8A41-4ED8-9BDF-34FE6F6D3999}"/>
    <cellStyle name="Normal 2 2 5 2 3 3 3 2 2" xfId="45504" xr:uid="{E71CB9D7-E19C-4D68-8A47-6CC15607363A}"/>
    <cellStyle name="Normal 2 2 5 2 3 3 3 3" xfId="35254" xr:uid="{F35940CA-AC37-46DB-9685-4FF9E10EAD9B}"/>
    <cellStyle name="Normal 2 2 5 2 3 3 4" xfId="10719" xr:uid="{AF11CA50-B63B-40F9-82CD-469FCF05B896}"/>
    <cellStyle name="Normal 2 2 5 2 3 3 4 2" xfId="21099" xr:uid="{12950F7A-136B-4274-954C-597DB41BCB94}"/>
    <cellStyle name="Normal 2 2 5 2 3 3 4 2 2" xfId="48337" xr:uid="{9927327A-2822-4A35-93B7-A4FA66EF6080}"/>
    <cellStyle name="Normal 2 2 5 2 3 3 4 3" xfId="38087" xr:uid="{10BD2F04-E025-418C-A0EC-C066C113E64A}"/>
    <cellStyle name="Normal 2 2 5 2 3 3 5" xfId="24685" xr:uid="{C5EF309D-52CF-4734-AB7B-40BCE7A3B221}"/>
    <cellStyle name="Normal 2 2 5 2 3 3 5 2" xfId="51746" xr:uid="{322DBF8E-26F1-44A8-A7A1-9C26EA7A06BE}"/>
    <cellStyle name="Normal 2 2 5 2 3 3 6" xfId="13196" xr:uid="{19ABECBD-2C80-4EE1-A268-02BAD460859B}"/>
    <cellStyle name="Normal 2 2 5 2 3 3 6 2" xfId="40434" xr:uid="{5A711C8E-3341-40B7-922B-C1EB4C412263}"/>
    <cellStyle name="Normal 2 2 5 2 3 3 7" xfId="30875" xr:uid="{0FAFE578-67C9-4E03-8222-685E4FDFD6D6}"/>
    <cellStyle name="Normal 2 2 5 2 3 4" xfId="4215" xr:uid="{C1F48E2C-4B6B-48F5-B937-18C7C656A359}"/>
    <cellStyle name="Normal 2 2 5 2 3 4 2" xfId="8968" xr:uid="{E5BB0F42-9A16-4867-95B3-C8A46665BB69}"/>
    <cellStyle name="Normal 2 2 5 2 3 4 2 2" xfId="29065" xr:uid="{69166B25-D430-4CA2-94F9-01C55211ABB7}"/>
    <cellStyle name="Normal 2 2 5 2 3 4 2 2 2" xfId="55322" xr:uid="{D6BE3FCF-0334-44EF-9429-8ABD6FD9AF41}"/>
    <cellStyle name="Normal 2 2 5 2 3 4 2 3" xfId="19348" xr:uid="{BB8C1E25-5582-4D35-8671-0FC90F364167}"/>
    <cellStyle name="Normal 2 2 5 2 3 4 2 3 2" xfId="46586" xr:uid="{549909D4-1F4B-418C-8834-DE801EB70FD8}"/>
    <cellStyle name="Normal 2 2 5 2 3 4 2 4" xfId="36336" xr:uid="{B23A8AF4-8916-4F5D-8B6F-C99236A66A20}"/>
    <cellStyle name="Normal 2 2 5 2 3 4 3" xfId="11801" xr:uid="{81CD22DA-3E2F-432A-920E-C3CF38D416A1}"/>
    <cellStyle name="Normal 2 2 5 2 3 4 3 2" xfId="22181" xr:uid="{E5CD3B5F-0BFF-4824-8051-940B00A597E3}"/>
    <cellStyle name="Normal 2 2 5 2 3 4 3 2 2" xfId="49419" xr:uid="{173C60DD-1CAE-478B-967F-AFF2214158AC}"/>
    <cellStyle name="Normal 2 2 5 2 3 4 3 3" xfId="39169" xr:uid="{2B7E9F4C-8899-4EEF-958D-084E7EEA1A06}"/>
    <cellStyle name="Normal 2 2 5 2 3 4 4" xfId="23501" xr:uid="{ED2061C9-3CF1-4010-B5F5-E8E6C7DA1467}"/>
    <cellStyle name="Normal 2 2 5 2 3 4 4 2" xfId="50672" xr:uid="{317108E3-AAA3-462E-B87C-0E5E8B180083}"/>
    <cellStyle name="Normal 2 2 5 2 3 4 5" xfId="16515" xr:uid="{EDECE71C-28C1-499A-ADF2-363AE2BE4E7D}"/>
    <cellStyle name="Normal 2 2 5 2 3 4 5 2" xfId="43753" xr:uid="{E0130E1F-ED29-4B2E-A45E-B3B4AB7C8AA2}"/>
    <cellStyle name="Normal 2 2 5 2 3 4 6" xfId="31957" xr:uid="{935C3E73-B61D-43AB-92C7-1221C5BAD015}"/>
    <cellStyle name="Normal 2 2 5 2 3 5" xfId="5147" xr:uid="{8391667B-C080-49FA-83C5-2A96CBB923DA}"/>
    <cellStyle name="Normal 2 2 5 2 3 5 2" xfId="26347" xr:uid="{35E658EB-4CF6-4A61-838C-9F5FDCDC8B27}"/>
    <cellStyle name="Normal 2 2 5 2 3 5 2 2" xfId="53134" xr:uid="{6DE0AF9C-5617-4F4B-9C96-2B5839CF028C}"/>
    <cellStyle name="Normal 2 2 5 2 3 5 3" xfId="14444" xr:uid="{AAAC534D-1039-40CF-80C8-85C9DA7E167D}"/>
    <cellStyle name="Normal 2 2 5 2 3 5 3 2" xfId="41682" xr:uid="{2EE89BD1-2587-4F6B-BEE7-2E1D29355BC3}"/>
    <cellStyle name="Normal 2 2 5 2 3 5 4" xfId="32710" xr:uid="{F6ADB4D6-FA9D-4A25-9F06-F3043F9F21E8}"/>
    <cellStyle name="Normal 2 2 5 2 3 6" xfId="6897" xr:uid="{83D370E5-5EA0-4FB4-B09D-53246ECE05A0}"/>
    <cellStyle name="Normal 2 2 5 2 3 6 2" xfId="17277" xr:uid="{EC5C106C-8299-4E4A-8A08-57D65DCF711C}"/>
    <cellStyle name="Normal 2 2 5 2 3 6 2 2" xfId="44515" xr:uid="{038BDD8D-2B33-4902-94CF-407634A7AD31}"/>
    <cellStyle name="Normal 2 2 5 2 3 6 3" xfId="34265" xr:uid="{CA7F633D-58C7-4BBF-8F02-B85021726307}"/>
    <cellStyle name="Normal 2 2 5 2 3 7" xfId="9730" xr:uid="{C70284B0-89E8-4B92-9444-27DDD3EA27D4}"/>
    <cellStyle name="Normal 2 2 5 2 3 7 2" xfId="20110" xr:uid="{7214185B-3880-45C3-ADFA-BE2AD1DE0099}"/>
    <cellStyle name="Normal 2 2 5 2 3 7 2 2" xfId="47348" xr:uid="{F806DE8F-E76C-4EB8-969B-6F83555CC7E1}"/>
    <cellStyle name="Normal 2 2 5 2 3 7 3" xfId="37098" xr:uid="{C8F4221C-143E-4920-8D27-3E5D8E5270C4}"/>
    <cellStyle name="Normal 2 2 5 2 3 8" xfId="24683" xr:uid="{0F097012-9F2D-4147-AFF4-F6E27E70DE85}"/>
    <cellStyle name="Normal 2 2 5 2 3 8 2" xfId="51744" xr:uid="{88C1EB73-A373-4715-A8CE-70EABEFD7CA6}"/>
    <cellStyle name="Normal 2 2 5 2 3 9" xfId="12754" xr:uid="{59FCE78F-63F8-4492-A0A3-314234B8FEB0}"/>
    <cellStyle name="Normal 2 2 5 2 3 9 2" xfId="39992" xr:uid="{4D1BD80F-5439-4FA3-823E-09A0A659DB77}"/>
    <cellStyle name="Normal 2 2 5 2 4" xfId="3231" xr:uid="{1702EFBA-12B3-491E-8709-F5365DE88440}"/>
    <cellStyle name="Normal 2 2 5 2 4 2" xfId="4517" xr:uid="{81E0481D-864C-415A-84BE-40F3B6923745}"/>
    <cellStyle name="Normal 2 2 5 2 4 2 2" xfId="9270" xr:uid="{5DAEC294-4B73-4CE8-BC67-DC20EA689D38}"/>
    <cellStyle name="Normal 2 2 5 2 4 2 2 2" xfId="29261" xr:uid="{0F2DD52E-CA78-445F-A060-5F6B65FD5138}"/>
    <cellStyle name="Normal 2 2 5 2 4 2 2 2 2" xfId="55518" xr:uid="{E4F427DA-1A5D-4039-9666-944957DAFE71}"/>
    <cellStyle name="Normal 2 2 5 2 4 2 2 3" xfId="19650" xr:uid="{545A63A6-CD94-465A-A153-A96CA7036CF1}"/>
    <cellStyle name="Normal 2 2 5 2 4 2 2 3 2" xfId="46888" xr:uid="{257B8B2E-2FAB-42D8-ACE9-7D705C04BC31}"/>
    <cellStyle name="Normal 2 2 5 2 4 2 2 4" xfId="36638" xr:uid="{33A57033-2097-4513-B61F-392CCA5CE212}"/>
    <cellStyle name="Normal 2 2 5 2 4 2 3" xfId="12103" xr:uid="{C0281B19-A7F6-4A2D-A471-59C256D519DB}"/>
    <cellStyle name="Normal 2 2 5 2 4 2 3 2" xfId="22483" xr:uid="{33C63EB0-4B18-4331-96D3-1B51E77461CE}"/>
    <cellStyle name="Normal 2 2 5 2 4 2 3 2 2" xfId="49721" xr:uid="{828FBEA2-48DE-4864-AD22-DB752CB093B7}"/>
    <cellStyle name="Normal 2 2 5 2 4 2 3 3" xfId="39471" xr:uid="{57475F67-1FF3-4C5E-8C1C-06834BBFCE5D}"/>
    <cellStyle name="Normal 2 2 5 2 4 2 4" xfId="23743" xr:uid="{BB2EBF84-6A09-44A0-B3EE-A69966B87B21}"/>
    <cellStyle name="Normal 2 2 5 2 4 2 4 2" xfId="50894" xr:uid="{D6A76EA9-F8E9-4D1B-9E93-763FD0520D01}"/>
    <cellStyle name="Normal 2 2 5 2 4 2 5" xfId="16817" xr:uid="{43A8FDBC-3DA8-4260-AEE4-857AABFA1F91}"/>
    <cellStyle name="Normal 2 2 5 2 4 2 5 2" xfId="44055" xr:uid="{2C5EDB9F-4F5D-48CD-BF6B-E49D4C634AD1}"/>
    <cellStyle name="Normal 2 2 5 2 4 2 6" xfId="32259" xr:uid="{D47E7A00-1CDD-4A74-AE92-DCA1E6148FD2}"/>
    <cellStyle name="Normal 2 2 5 2 4 3" xfId="6270" xr:uid="{0CD9BDDA-419C-466D-97BD-86F5C040EC8F}"/>
    <cellStyle name="Normal 2 2 5 2 4 3 2" xfId="26297" xr:uid="{D5008C14-AF21-410C-853B-DA2AB80FCFDE}"/>
    <cellStyle name="Normal 2 2 5 2 4 3 2 2" xfId="53091" xr:uid="{EC9D3ED7-6E04-47CB-8310-DCA3576AC55B}"/>
    <cellStyle name="Normal 2 2 5 2 4 3 3" xfId="15839" xr:uid="{71A382B1-44DE-4C6A-841E-41EC57EB2B91}"/>
    <cellStyle name="Normal 2 2 5 2 4 3 3 2" xfId="43077" xr:uid="{9D00EBEF-AF88-42CD-ADE7-2700E6C40B83}"/>
    <cellStyle name="Normal 2 2 5 2 4 3 4" xfId="33638" xr:uid="{B2D55CE7-B825-4C3E-BC1C-AAD75032DE03}"/>
    <cellStyle name="Normal 2 2 5 2 4 4" xfId="8292" xr:uid="{FEE3DABE-9623-489C-843E-CE861046FE9D}"/>
    <cellStyle name="Normal 2 2 5 2 4 4 2" xfId="18672" xr:uid="{EF8C0F59-92AD-4BDC-8039-70EBEB73BDC2}"/>
    <cellStyle name="Normal 2 2 5 2 4 4 2 2" xfId="45910" xr:uid="{28517084-AD42-4C14-9600-3D333F7FC7E0}"/>
    <cellStyle name="Normal 2 2 5 2 4 4 3" xfId="35660" xr:uid="{878EE17B-9BB6-4F00-BB3B-540246F11022}"/>
    <cellStyle name="Normal 2 2 5 2 4 5" xfId="11125" xr:uid="{26922731-2E83-4DE8-B55A-DB4DC5A90043}"/>
    <cellStyle name="Normal 2 2 5 2 4 5 2" xfId="21505" xr:uid="{936E74CC-98AF-4E13-BC63-5732865C5FA0}"/>
    <cellStyle name="Normal 2 2 5 2 4 5 2 2" xfId="48743" xr:uid="{53183887-0A95-46FD-80B2-45788BCEA4C0}"/>
    <cellStyle name="Normal 2 2 5 2 4 5 3" xfId="38493" xr:uid="{272FBEF7-0E48-4ED6-AAAA-DCA4441902B9}"/>
    <cellStyle name="Normal 2 2 5 2 4 6" xfId="24213" xr:uid="{5EDF025B-2CAD-44C0-A14B-C43A1EAD850A}"/>
    <cellStyle name="Normal 2 2 5 2 4 6 2" xfId="51317" xr:uid="{DF76ACFB-1FD8-4DDF-A210-C747CA99C8A9}"/>
    <cellStyle name="Normal 2 2 5 2 4 7" xfId="13752" xr:uid="{3E6A564F-7E73-4D7C-BDF6-2D2C15104648}"/>
    <cellStyle name="Normal 2 2 5 2 4 7 2" xfId="40990" xr:uid="{B55BB450-5DFC-4F71-8A95-15C25BFD7316}"/>
    <cellStyle name="Normal 2 2 5 2 4 8" xfId="31281" xr:uid="{B0327342-25EB-47CD-A96F-2E5C43057085}"/>
    <cellStyle name="Normal 2 2 5 2 5" xfId="2956" xr:uid="{E0726442-ADAD-4418-AB01-7B7EF77519AB}"/>
    <cellStyle name="Normal 2 2 5 2 5 2" xfId="6123" xr:uid="{9B2F81A7-42F3-4B55-9A22-566D6286F969}"/>
    <cellStyle name="Normal 2 2 5 2 5 2 2" xfId="27429" xr:uid="{7ED2737C-2F8C-4ED7-B2D0-92D1C7FB835B}"/>
    <cellStyle name="Normal 2 2 5 2 5 2 2 2" xfId="53964" xr:uid="{9EEB9705-FBE3-47A1-8077-D749D6A9CC3F}"/>
    <cellStyle name="Normal 2 2 5 2 5 2 3" xfId="28250" xr:uid="{475C9EAD-197F-430E-AB34-C84C3029950F}"/>
    <cellStyle name="Normal 2 2 5 2 5 2 3 2" xfId="54622" xr:uid="{A0BD511F-46FC-43BC-8416-39BEF75C16FB}"/>
    <cellStyle name="Normal 2 2 5 2 5 2 4" xfId="15601" xr:uid="{F596A36E-255D-4E66-AEB2-4C3EC71F9571}"/>
    <cellStyle name="Normal 2 2 5 2 5 2 4 2" xfId="42839" xr:uid="{E3E5E654-F4B9-4A9E-9114-92C03FB70AD1}"/>
    <cellStyle name="Normal 2 2 5 2 5 2 5" xfId="33491" xr:uid="{862BD593-CE2C-4B31-AADB-4943E762A9E7}"/>
    <cellStyle name="Normal 2 2 5 2 5 3" xfId="8054" xr:uid="{EBC1B8D1-0F8A-4B9B-939D-03BDF1241622}"/>
    <cellStyle name="Normal 2 2 5 2 5 3 2" xfId="28451" xr:uid="{E7DC8578-DE43-4217-AB7D-7ACA2BA9DAD1}"/>
    <cellStyle name="Normal 2 2 5 2 5 3 2 2" xfId="54777" xr:uid="{86B01DE1-96B5-406E-AB39-DB921D0FDE49}"/>
    <cellStyle name="Normal 2 2 5 2 5 3 3" xfId="18434" xr:uid="{4A7DBD87-2905-47FB-938A-8AF0EADCF742}"/>
    <cellStyle name="Normal 2 2 5 2 5 3 3 2" xfId="45672" xr:uid="{0EA11D79-B357-465B-A14C-F7D6E5B50CC8}"/>
    <cellStyle name="Normal 2 2 5 2 5 3 4" xfId="35422" xr:uid="{02B3D62B-6F59-4738-8A6E-021E18C5B7EB}"/>
    <cellStyle name="Normal 2 2 5 2 5 4" xfId="10887" xr:uid="{DB7B5608-E470-4974-BDB8-394094D4F9AC}"/>
    <cellStyle name="Normal 2 2 5 2 5 4 2" xfId="21267" xr:uid="{61E82E72-2B9A-4FD7-8065-CF2E7BD4D1CC}"/>
    <cellStyle name="Normal 2 2 5 2 5 4 2 2" xfId="48505" xr:uid="{7997A42C-BEDC-4AB9-AF53-F257C6B6752B}"/>
    <cellStyle name="Normal 2 2 5 2 5 4 3" xfId="38255" xr:uid="{BD111329-63C0-48E0-95BE-E2F062326AAD}"/>
    <cellStyle name="Normal 2 2 5 2 5 5" xfId="24789" xr:uid="{C4592FFC-2839-48E6-B6A4-851A5FB2F772}"/>
    <cellStyle name="Normal 2 2 5 2 5 5 2" xfId="51839" xr:uid="{93D1CF01-1164-4930-9055-DD552C6A35FD}"/>
    <cellStyle name="Normal 2 2 5 2 5 6" xfId="13452" xr:uid="{B32688EF-E1DF-4638-9913-D2C7738ECACF}"/>
    <cellStyle name="Normal 2 2 5 2 5 6 2" xfId="40690" xr:uid="{0587E924-8E4C-4680-B2EA-D18A9BA5603F}"/>
    <cellStyle name="Normal 2 2 5 2 5 7" xfId="31043" xr:uid="{75EE8541-67CA-400D-A753-BF330831BC5F}"/>
    <cellStyle name="Normal 2 2 5 2 6" xfId="2594" xr:uid="{9EC65F4E-C2EF-423D-8755-2F52650D2FC1}"/>
    <cellStyle name="Normal 2 2 5 2 6 2" xfId="5847" xr:uid="{59B44818-70DF-42A5-83F2-5CE498AF5D4B}"/>
    <cellStyle name="Normal 2 2 5 2 6 2 2" xfId="26584" xr:uid="{981DFBAA-C4D2-42DA-AEA7-A95144D00B95}"/>
    <cellStyle name="Normal 2 2 5 2 6 2 2 2" xfId="53308" xr:uid="{A8EE764D-A8D1-4EF2-A13A-F303BC827B6A}"/>
    <cellStyle name="Normal 2 2 5 2 6 2 3" xfId="15247" xr:uid="{28081656-4922-4D72-A1FE-0497B0ED8B34}"/>
    <cellStyle name="Normal 2 2 5 2 6 2 3 2" xfId="42485" xr:uid="{A7FD907F-B85B-4946-9E7B-0F9F0035472D}"/>
    <cellStyle name="Normal 2 2 5 2 6 2 4" xfId="33215" xr:uid="{AF1DB2D0-5362-4562-AEB8-7A7E51469DC1}"/>
    <cellStyle name="Normal 2 2 5 2 6 3" xfId="7700" xr:uid="{73D672A3-05F9-4A70-B2EC-AFE5A9566709}"/>
    <cellStyle name="Normal 2 2 5 2 6 3 2" xfId="18080" xr:uid="{6F80BF0B-4730-423D-93B5-470B222EFB81}"/>
    <cellStyle name="Normal 2 2 5 2 6 3 2 2" xfId="45318" xr:uid="{B11736D4-3F96-46BD-96BD-4DD77967BB7C}"/>
    <cellStyle name="Normal 2 2 5 2 6 3 3" xfId="35068" xr:uid="{46CDB4FA-184C-4E1E-9D11-76E53E505B43}"/>
    <cellStyle name="Normal 2 2 5 2 6 4" xfId="10533" xr:uid="{68117F47-AC72-4D31-9388-064BDEDD9D15}"/>
    <cellStyle name="Normal 2 2 5 2 6 4 2" xfId="20913" xr:uid="{DAA90A3C-EC74-4C7C-9341-ED2262E0BD62}"/>
    <cellStyle name="Normal 2 2 5 2 6 4 2 2" xfId="48151" xr:uid="{743E965E-930A-4FDB-8488-870430B109FD}"/>
    <cellStyle name="Normal 2 2 5 2 6 4 3" xfId="37901" xr:uid="{70B5F87F-EF97-4C53-A9B5-8DCFEA3D2E92}"/>
    <cellStyle name="Normal 2 2 5 2 6 5" xfId="25220" xr:uid="{BDEC910A-56B6-4FB9-9B79-58717FB91969}"/>
    <cellStyle name="Normal 2 2 5 2 6 5 2" xfId="52236" xr:uid="{1C99ADCC-0523-4FFC-9CD8-6766DA66C5F6}"/>
    <cellStyle name="Normal 2 2 5 2 6 6" xfId="12963" xr:uid="{1220BCEE-1B94-47D0-B230-E9E8F5E32DDE}"/>
    <cellStyle name="Normal 2 2 5 2 6 6 2" xfId="40201" xr:uid="{846F26F5-CE44-465F-A3B9-2198177B7263}"/>
    <cellStyle name="Normal 2 2 5 2 6 7" xfId="30689" xr:uid="{034F05D9-3D81-408C-ABE7-9D6B483D7A37}"/>
    <cellStyle name="Normal 2 2 5 2 7" xfId="2288" xr:uid="{8DBD9ED6-77F2-4167-B5FB-43A03B10F4E9}"/>
    <cellStyle name="Normal 2 2 5 2 7 2" xfId="7396" xr:uid="{4730B43F-B6CB-452D-A6A5-61E96E3B54F9}"/>
    <cellStyle name="Normal 2 2 5 2 7 2 2" xfId="17776" xr:uid="{71FF6AE9-5FFF-4047-A666-E16BD7C0A288}"/>
    <cellStyle name="Normal 2 2 5 2 7 2 2 2" xfId="45014" xr:uid="{BED727EA-F97E-4F7E-957F-5BE8075328E4}"/>
    <cellStyle name="Normal 2 2 5 2 7 2 3" xfId="34764" xr:uid="{78E97468-4C0C-4D3A-954F-B97F269EA5E7}"/>
    <cellStyle name="Normal 2 2 5 2 7 3" xfId="10229" xr:uid="{D5470130-0B63-4E40-924B-AFEDD1F27524}"/>
    <cellStyle name="Normal 2 2 5 2 7 3 2" xfId="20609" xr:uid="{8B1C300D-1EB9-4040-98DD-C9EE59863689}"/>
    <cellStyle name="Normal 2 2 5 2 7 3 2 2" xfId="47847" xr:uid="{2EAE1259-33D3-4120-B14C-E131F4A11578}"/>
    <cellStyle name="Normal 2 2 5 2 7 3 3" xfId="37597" xr:uid="{050C05C3-6E31-44BF-924F-2DE7DCE74DFA}"/>
    <cellStyle name="Normal 2 2 5 2 7 4" xfId="25608" xr:uid="{9A0A245A-1B90-493B-B17D-8DD023291DF0}"/>
    <cellStyle name="Normal 2 2 5 2 7 4 2" xfId="52597" xr:uid="{ED6A635C-6F9C-4BD3-8DEB-9A5E747B332C}"/>
    <cellStyle name="Normal 2 2 5 2 7 5" xfId="14943" xr:uid="{9D6D087D-D8C6-4A82-AFCF-6E1DAF6F8C2A}"/>
    <cellStyle name="Normal 2 2 5 2 7 5 2" xfId="42181" xr:uid="{E5B0B471-B24B-4F90-B001-E1378CE091CE}"/>
    <cellStyle name="Normal 2 2 5 2 7 6" xfId="30385" xr:uid="{9979C9CA-0C0B-4A96-8A54-43CB9A212867}"/>
    <cellStyle name="Normal 2 2 5 2 8" xfId="3988" xr:uid="{7157ED14-8FC6-466A-BD85-7AC57639D383}"/>
    <cellStyle name="Normal 2 2 5 2 8 2" xfId="8801" xr:uid="{61EB527A-CD37-414D-87C7-A8FCC67F2E5D}"/>
    <cellStyle name="Normal 2 2 5 2 8 2 2" xfId="19181" xr:uid="{E67CDA20-C738-495A-949A-166E3B06A21D}"/>
    <cellStyle name="Normal 2 2 5 2 8 2 2 2" xfId="46419" xr:uid="{AADFE49E-443B-4BC2-BE94-39150573CB4A}"/>
    <cellStyle name="Normal 2 2 5 2 8 2 3" xfId="36169" xr:uid="{C2D04DCB-A144-4EEE-85F6-20852764D411}"/>
    <cellStyle name="Normal 2 2 5 2 8 3" xfId="11634" xr:uid="{04590EF5-2EC4-40C8-83C6-E01F0BFB4243}"/>
    <cellStyle name="Normal 2 2 5 2 8 3 2" xfId="22014" xr:uid="{7AF4D010-E2B6-410C-9E10-3F2C08317587}"/>
    <cellStyle name="Normal 2 2 5 2 8 3 2 2" xfId="49252" xr:uid="{A896B9AB-B312-46FE-B6CB-8B3C5722427A}"/>
    <cellStyle name="Normal 2 2 5 2 8 3 3" xfId="39002" xr:uid="{5C33D674-8B4F-4C7E-9F55-07BB3B20B8DA}"/>
    <cellStyle name="Normal 2 2 5 2 8 4" xfId="16348" xr:uid="{B89CB55E-4C23-4506-A374-7844AB626D15}"/>
    <cellStyle name="Normal 2 2 5 2 8 4 2" xfId="43586" xr:uid="{65A478C1-A225-4194-BCF2-CA1C92B824A4}"/>
    <cellStyle name="Normal 2 2 5 2 8 5" xfId="31790" xr:uid="{35B2164B-9F8D-4788-BF67-37BEF5ABCEAA}"/>
    <cellStyle name="Normal 2 2 5 2 9" xfId="5145" xr:uid="{A45DC93F-6D07-4089-B371-7AF1C5A16454}"/>
    <cellStyle name="Normal 2 2 5 2 9 2" xfId="14442" xr:uid="{FC84F1F7-50A6-4460-85F4-BB7CD9A729A5}"/>
    <cellStyle name="Normal 2 2 5 2 9 2 2" xfId="41680" xr:uid="{A1971AD3-DEB6-43C9-8B1B-5878FB79B5CB}"/>
    <cellStyle name="Normal 2 2 5 2 9 3" xfId="32708" xr:uid="{08D87388-FE8E-44B6-AB6A-50E06658BD73}"/>
    <cellStyle name="Normal 2 2 5 3" xfId="814" xr:uid="{CD663C08-545E-4726-A0BD-152768B88B9A}"/>
    <cellStyle name="Normal 2 2 5 3 10" xfId="9731" xr:uid="{477AAC99-7256-449F-AB94-3936BC8E8D88}"/>
    <cellStyle name="Normal 2 2 5 3 10 2" xfId="20111" xr:uid="{3301B51F-21AB-43DE-9A70-F1D559C5F002}"/>
    <cellStyle name="Normal 2 2 5 3 10 2 2" xfId="47349" xr:uid="{CCA38B59-0A05-4054-A376-1E993DBCFDE3}"/>
    <cellStyle name="Normal 2 2 5 3 10 3" xfId="37099" xr:uid="{402AA16A-0140-47A5-AF4F-910EAA52488E}"/>
    <cellStyle name="Normal 2 2 5 3 11" xfId="23375" xr:uid="{E1F9235D-E414-42D3-9335-2B7F460096C9}"/>
    <cellStyle name="Normal 2 2 5 3 11 2" xfId="50555" xr:uid="{46DA28F8-1F2F-4933-A61C-A940DD7FD4E4}"/>
    <cellStyle name="Normal 2 2 5 3 12" xfId="12595" xr:uid="{724D6B80-2A96-490C-A379-CADD9EF9A88B}"/>
    <cellStyle name="Normal 2 2 5 3 12 2" xfId="39833" xr:uid="{A2FD0366-5F3B-4E02-89C8-A76116C0DE26}"/>
    <cellStyle name="Normal 2 2 5 3 13" xfId="29887" xr:uid="{94D376FC-76A9-4669-997D-362D63D22843}"/>
    <cellStyle name="Normal 2 2 5 3 2" xfId="2783" xr:uid="{6784A329-9246-421A-A1ED-2A9EC25E22AB}"/>
    <cellStyle name="Normal 2 2 5 3 2 2" xfId="3233" xr:uid="{16E8772A-E8C3-4984-9FEE-0F25ED2526CE}"/>
    <cellStyle name="Normal 2 2 5 3 2 2 2" xfId="6272" xr:uid="{BF50A134-5917-4F31-9D28-B1EF889E5FCB}"/>
    <cellStyle name="Normal 2 2 5 3 2 2 2 2" xfId="25957" xr:uid="{E876F4A1-4D65-4049-8CC8-E243EF56710C}"/>
    <cellStyle name="Normal 2 2 5 3 2 2 2 2 2" xfId="52847" xr:uid="{6A9CEECF-E3E8-43B1-8B46-461F7D89581A}"/>
    <cellStyle name="Normal 2 2 5 3 2 2 2 3" xfId="27242" xr:uid="{983F57FE-BF5F-4BAD-B1D5-EFB368E1364E}"/>
    <cellStyle name="Normal 2 2 5 3 2 2 2 3 2" xfId="53830" xr:uid="{153B7923-8469-4794-94C5-CED7629EDA5B}"/>
    <cellStyle name="Normal 2 2 5 3 2 2 2 4" xfId="15841" xr:uid="{0759B566-9833-478A-B6B4-805459C2E33F}"/>
    <cellStyle name="Normal 2 2 5 3 2 2 2 4 2" xfId="43079" xr:uid="{2021E497-5D1B-496A-86D6-4D42BAAF5758}"/>
    <cellStyle name="Normal 2 2 5 3 2 2 2 5" xfId="33640" xr:uid="{81FE5D25-1E5F-40C9-B2E4-B4684CEAF254}"/>
    <cellStyle name="Normal 2 2 5 3 2 2 3" xfId="8294" xr:uid="{AFB27A3F-11F9-4975-BA8A-59A172132942}"/>
    <cellStyle name="Normal 2 2 5 3 2 2 3 2" xfId="28913" xr:uid="{75829A5E-9BCD-45DA-BABF-37456EF75115}"/>
    <cellStyle name="Normal 2 2 5 3 2 2 3 2 2" xfId="55170" xr:uid="{78D1EE98-3BDC-4FB1-AE50-10903945948A}"/>
    <cellStyle name="Normal 2 2 5 3 2 2 3 3" xfId="18674" xr:uid="{99460C8C-5D4F-458B-A6C3-7B7DD100492C}"/>
    <cellStyle name="Normal 2 2 5 3 2 2 3 3 2" xfId="45912" xr:uid="{A9DA53DF-6095-4E06-AD30-D8748D96FCE5}"/>
    <cellStyle name="Normal 2 2 5 3 2 2 3 4" xfId="35662" xr:uid="{5E18D4EE-C949-4EA3-9F32-1A84815C9DDE}"/>
    <cellStyle name="Normal 2 2 5 3 2 2 4" xfId="11127" xr:uid="{84C872BD-829D-4388-B720-6ABD0F2EAB0D}"/>
    <cellStyle name="Normal 2 2 5 3 2 2 4 2" xfId="21507" xr:uid="{F3B830C3-20FD-49A2-BC8E-70DDC5B32715}"/>
    <cellStyle name="Normal 2 2 5 3 2 2 4 2 2" xfId="48745" xr:uid="{58F0A592-B836-4B60-B18F-9D5EDBCAC189}"/>
    <cellStyle name="Normal 2 2 5 3 2 2 4 3" xfId="38495" xr:uid="{41FBE37A-AFED-43F2-ADB1-B352D1DB7649}"/>
    <cellStyle name="Normal 2 2 5 3 2 2 5" xfId="22885" xr:uid="{B33A033E-DBC5-4AC3-B795-8CB8AE81790A}"/>
    <cellStyle name="Normal 2 2 5 3 2 2 5 2" xfId="50103" xr:uid="{D416B099-3DD9-4A6B-BB9E-FA2927D216E3}"/>
    <cellStyle name="Normal 2 2 5 3 2 2 6" xfId="13754" xr:uid="{ECCD4585-396C-4C9B-8624-9F51725B3A99}"/>
    <cellStyle name="Normal 2 2 5 3 2 2 6 2" xfId="40992" xr:uid="{17FE8EC3-C342-4917-B69E-290BE13DF82C}"/>
    <cellStyle name="Normal 2 2 5 3 2 2 7" xfId="31283" xr:uid="{9DA99B61-6835-4E8A-B86B-6D237B4C98CD}"/>
    <cellStyle name="Normal 2 2 5 3 2 3" xfId="4348" xr:uid="{DD276730-576E-47BC-A06A-FCC78B07C171}"/>
    <cellStyle name="Normal 2 2 5 3 2 3 2" xfId="9101" xr:uid="{941D59D9-64F2-4E43-AB6A-9EB2B04F998C}"/>
    <cellStyle name="Normal 2 2 5 3 2 3 2 2" xfId="29144" xr:uid="{CFB6A203-6080-45C1-85F8-7E720529C1F8}"/>
    <cellStyle name="Normal 2 2 5 3 2 3 2 2 2" xfId="55401" xr:uid="{2CEDF0B1-F7B1-464E-9E1D-5E26EDE31103}"/>
    <cellStyle name="Normal 2 2 5 3 2 3 2 3" xfId="19481" xr:uid="{80EDCF41-79AF-4DB2-8303-D1F5D925C42C}"/>
    <cellStyle name="Normal 2 2 5 3 2 3 2 3 2" xfId="46719" xr:uid="{3A5DE92C-89E4-4012-BD95-8AF3A8BB3A94}"/>
    <cellStyle name="Normal 2 2 5 3 2 3 2 4" xfId="36469" xr:uid="{53AC3100-F2FA-4EF4-B4AE-95D34BB971C5}"/>
    <cellStyle name="Normal 2 2 5 3 2 3 3" xfId="11934" xr:uid="{0202B924-497F-4695-B0D2-2FEB4E185695}"/>
    <cellStyle name="Normal 2 2 5 3 2 3 3 2" xfId="22314" xr:uid="{FC328962-08D0-4887-B710-8EE89699617A}"/>
    <cellStyle name="Normal 2 2 5 3 2 3 3 2 2" xfId="49552" xr:uid="{BAD39718-B69E-4C85-A4F2-B4FDC686CB19}"/>
    <cellStyle name="Normal 2 2 5 3 2 3 3 3" xfId="39302" xr:uid="{81AA751B-6187-45F4-BF0F-52E64B31B763}"/>
    <cellStyle name="Normal 2 2 5 3 2 3 4" xfId="23692" xr:uid="{776A3B25-6197-4463-8946-28EA1E6352B9}"/>
    <cellStyle name="Normal 2 2 5 3 2 3 4 2" xfId="50851" xr:uid="{F2876DF8-1629-4990-A66D-6ED9954A211D}"/>
    <cellStyle name="Normal 2 2 5 3 2 3 5" xfId="16648" xr:uid="{E1D173DA-B295-4720-A143-E602A0FA5BB3}"/>
    <cellStyle name="Normal 2 2 5 3 2 3 5 2" xfId="43886" xr:uid="{D4D956BB-77D6-4D9A-8468-AB83F148F311}"/>
    <cellStyle name="Normal 2 2 5 3 2 3 6" xfId="32090" xr:uid="{F2F10465-906D-48E2-9AC9-447FFD2B0EE0}"/>
    <cellStyle name="Normal 2 2 5 3 2 4" xfId="5982" xr:uid="{983AEF00-D610-47F7-9F5E-749A56EF7A1D}"/>
    <cellStyle name="Normal 2 2 5 3 2 4 2" xfId="26770" xr:uid="{90FFE25E-3985-4C54-A74F-109638925949}"/>
    <cellStyle name="Normal 2 2 5 3 2 4 2 2" xfId="53458" xr:uid="{37AFEEF2-81D2-439C-A4F9-51C0AE44AC85}"/>
    <cellStyle name="Normal 2 2 5 3 2 4 3" xfId="15435" xr:uid="{60F61DD2-1DC2-490F-A4D3-BD981A55955B}"/>
    <cellStyle name="Normal 2 2 5 3 2 4 3 2" xfId="42673" xr:uid="{65F17AF0-DA9A-47ED-8C69-E364FD6A51D8}"/>
    <cellStyle name="Normal 2 2 5 3 2 4 4" xfId="33350" xr:uid="{9B249467-2116-45D4-8A96-DC761B50C496}"/>
    <cellStyle name="Normal 2 2 5 3 2 5" xfId="7888" xr:uid="{83C5307E-0880-4AD8-B490-0AEDE71FAC2D}"/>
    <cellStyle name="Normal 2 2 5 3 2 5 2" xfId="18268" xr:uid="{7CC9F8E5-64FE-4EF4-AAA5-0E03D48DF394}"/>
    <cellStyle name="Normal 2 2 5 3 2 5 2 2" xfId="45506" xr:uid="{FC0F9EC2-B95E-4F4A-B628-7A3032C5DA2A}"/>
    <cellStyle name="Normal 2 2 5 3 2 5 3" xfId="35256" xr:uid="{5D8A5DE0-123B-403D-AD7F-2A7208E386F0}"/>
    <cellStyle name="Normal 2 2 5 3 2 6" xfId="10721" xr:uid="{1B07B359-6841-488D-AF29-F160E5C8CF28}"/>
    <cellStyle name="Normal 2 2 5 3 2 6 2" xfId="21101" xr:uid="{38BC309C-DE1B-47ED-AF0E-41EB4F23A42A}"/>
    <cellStyle name="Normal 2 2 5 3 2 6 2 2" xfId="48339" xr:uid="{386EE2B9-C044-4CA3-B4EE-98DB3EEC1725}"/>
    <cellStyle name="Normal 2 2 5 3 2 6 3" xfId="38089" xr:uid="{EA5F9B16-999C-4A1F-A457-6EED983464BF}"/>
    <cellStyle name="Normal 2 2 5 3 2 7" xfId="25027" xr:uid="{0FAB4A9D-2ED7-4F20-B608-DC993D4BAB52}"/>
    <cellStyle name="Normal 2 2 5 3 2 7 2" xfId="52055" xr:uid="{E4698BF8-F79C-4E5D-9164-74AED4A63EA8}"/>
    <cellStyle name="Normal 2 2 5 3 2 8" xfId="13198" xr:uid="{3A464C7A-13E0-46E6-A292-9D799FF10E32}"/>
    <cellStyle name="Normal 2 2 5 3 2 8 2" xfId="40436" xr:uid="{80785E5A-C714-4F5C-BBB9-7025F19ED147}"/>
    <cellStyle name="Normal 2 2 5 3 2 9" xfId="30877" xr:uid="{24CECE3F-C97F-443E-A07C-E037ABD986D2}"/>
    <cellStyle name="Normal 2 2 5 3 3" xfId="3234" xr:uid="{82B596CB-6AE6-4391-92FC-4E5783F3B4D6}"/>
    <cellStyle name="Normal 2 2 5 3 3 2" xfId="4518" xr:uid="{64A1C2FC-F2E4-4C8D-BD38-535BA374B87F}"/>
    <cellStyle name="Normal 2 2 5 3 3 2 2" xfId="9271" xr:uid="{27C05CF4-E33E-48F5-A36A-F4D195C0C671}"/>
    <cellStyle name="Normal 2 2 5 3 3 2 2 2" xfId="29262" xr:uid="{A3EEBC96-7531-4C56-98E3-4A73241F7B1A}"/>
    <cellStyle name="Normal 2 2 5 3 3 2 2 2 2" xfId="55519" xr:uid="{583758A0-54ED-44AA-AE46-411F4585CEC9}"/>
    <cellStyle name="Normal 2 2 5 3 3 2 2 3" xfId="19651" xr:uid="{F7E585EF-A825-4522-820A-E7857859DECF}"/>
    <cellStyle name="Normal 2 2 5 3 3 2 2 3 2" xfId="46889" xr:uid="{D5718C8D-D790-42BC-8CBD-76CC6E29B194}"/>
    <cellStyle name="Normal 2 2 5 3 3 2 2 4" xfId="36639" xr:uid="{1DA0484F-0423-4FC6-8162-1CA61DE6243A}"/>
    <cellStyle name="Normal 2 2 5 3 3 2 3" xfId="12104" xr:uid="{B7F8BCF3-2EE9-4D26-8D36-EDC4D0883EE4}"/>
    <cellStyle name="Normal 2 2 5 3 3 2 3 2" xfId="22484" xr:uid="{962C1670-0C33-4305-AD97-6CCF965F6062}"/>
    <cellStyle name="Normal 2 2 5 3 3 2 3 2 2" xfId="49722" xr:uid="{899A6C90-A53C-4ED7-B839-3E569285C2EA}"/>
    <cellStyle name="Normal 2 2 5 3 3 2 3 3" xfId="39472" xr:uid="{7FEB637E-9657-413F-93A3-1DC7070378E9}"/>
    <cellStyle name="Normal 2 2 5 3 3 2 4" xfId="25672" xr:uid="{171F053F-49F2-46C9-81FE-FDE7BA7839A9}"/>
    <cellStyle name="Normal 2 2 5 3 3 2 4 2" xfId="52648" xr:uid="{92AB4388-C694-4B95-9D1D-A42BBEB37A75}"/>
    <cellStyle name="Normal 2 2 5 3 3 2 5" xfId="16818" xr:uid="{0E322C51-7BA0-4BFD-B5BF-5CB032C1B8F6}"/>
    <cellStyle name="Normal 2 2 5 3 3 2 5 2" xfId="44056" xr:uid="{D73ACACD-0C10-4F2C-A468-1283C172FB8F}"/>
    <cellStyle name="Normal 2 2 5 3 3 2 6" xfId="32260" xr:uid="{842BDE0E-A396-464A-B795-B70D98B3AE19}"/>
    <cellStyle name="Normal 2 2 5 3 3 3" xfId="6273" xr:uid="{7C296D19-5A1F-454F-B4E9-76F6A8673588}"/>
    <cellStyle name="Normal 2 2 5 3 3 3 2" xfId="26079" xr:uid="{A132E08F-D006-49E1-9B73-0945F35CADB6}"/>
    <cellStyle name="Normal 2 2 5 3 3 3 2 2" xfId="52929" xr:uid="{1363FB99-7313-4F89-9053-2B2A06EAB6D4}"/>
    <cellStyle name="Normal 2 2 5 3 3 3 3" xfId="15842" xr:uid="{EB38C481-B716-414D-B515-1547D95805F9}"/>
    <cellStyle name="Normal 2 2 5 3 3 3 3 2" xfId="43080" xr:uid="{2124840A-A12A-44F7-BC41-CF0A274BF64E}"/>
    <cellStyle name="Normal 2 2 5 3 3 3 4" xfId="33641" xr:uid="{6B517345-774D-401B-9073-7C0CB944368E}"/>
    <cellStyle name="Normal 2 2 5 3 3 4" xfId="8295" xr:uid="{22044F85-0389-418D-8D5D-72D9A7BD81CA}"/>
    <cellStyle name="Normal 2 2 5 3 3 4 2" xfId="18675" xr:uid="{D7A114B4-FCBA-4743-8B9F-26A0A4D73EB2}"/>
    <cellStyle name="Normal 2 2 5 3 3 4 2 2" xfId="45913" xr:uid="{17006026-193F-4AD6-A631-7E2E49947656}"/>
    <cellStyle name="Normal 2 2 5 3 3 4 3" xfId="35663" xr:uid="{D8E67D64-62F8-4BD2-83BB-DE8D59FA52FD}"/>
    <cellStyle name="Normal 2 2 5 3 3 5" xfId="11128" xr:uid="{62ABA95A-49B3-4A5F-A653-57853969E3CF}"/>
    <cellStyle name="Normal 2 2 5 3 3 5 2" xfId="21508" xr:uid="{FFE7B9AA-C563-44F4-9AAD-C019442C6ED3}"/>
    <cellStyle name="Normal 2 2 5 3 3 5 2 2" xfId="48746" xr:uid="{A938662F-A72C-4C52-B41F-4B890FBEA69C}"/>
    <cellStyle name="Normal 2 2 5 3 3 5 3" xfId="38496" xr:uid="{C9D53248-7913-4FDF-8120-19D4D6E2FB51}"/>
    <cellStyle name="Normal 2 2 5 3 3 6" xfId="22713" xr:uid="{BB8C81FF-E0D1-48B3-943C-9F875E7474E5}"/>
    <cellStyle name="Normal 2 2 5 3 3 6 2" xfId="49948" xr:uid="{E26868C1-FDDD-4AF3-A305-DF8374CC4D23}"/>
    <cellStyle name="Normal 2 2 5 3 3 7" xfId="13755" xr:uid="{9D0CD8C4-87F5-4014-AC0F-5CD8B3BAB417}"/>
    <cellStyle name="Normal 2 2 5 3 3 7 2" xfId="40993" xr:uid="{7C14AC43-BDAA-43B7-BE37-459660EC0212}"/>
    <cellStyle name="Normal 2 2 5 3 3 8" xfId="31284" xr:uid="{A2B42321-01B4-4625-864C-CF134E757F4C}"/>
    <cellStyle name="Normal 2 2 5 3 4" xfId="3232" xr:uid="{84C2032B-FCEB-4E67-8EFD-8722CB4BD054}"/>
    <cellStyle name="Normal 2 2 5 3 4 2" xfId="6271" xr:uid="{80F4A2FC-91ED-435B-86B1-B9E7B220C247}"/>
    <cellStyle name="Normal 2 2 5 3 4 2 2" xfId="27447" xr:uid="{5B5C11E7-E439-461E-9254-7850AA6A021E}"/>
    <cellStyle name="Normal 2 2 5 3 4 2 2 2" xfId="53976" xr:uid="{3BF4F5A0-C652-4F48-8E60-0C020C334D4E}"/>
    <cellStyle name="Normal 2 2 5 3 4 2 3" xfId="15840" xr:uid="{88A1B80B-3FE9-460B-9CF2-E493F7423910}"/>
    <cellStyle name="Normal 2 2 5 3 4 2 3 2" xfId="43078" xr:uid="{E2678FA5-6282-43FF-B5FC-8E64D7A7FF9D}"/>
    <cellStyle name="Normal 2 2 5 3 4 2 4" xfId="33639" xr:uid="{AB363899-DCF5-441F-9F7F-217F00545CAC}"/>
    <cellStyle name="Normal 2 2 5 3 4 3" xfId="8293" xr:uid="{46A481BF-87B4-4C2B-9567-781C0F45AE11}"/>
    <cellStyle name="Normal 2 2 5 3 4 3 2" xfId="18673" xr:uid="{C1906BA0-987F-432A-8B89-B9A153D30546}"/>
    <cellStyle name="Normal 2 2 5 3 4 3 2 2" xfId="45911" xr:uid="{BDC1A118-375F-4F38-BA6C-03B90F9B7A80}"/>
    <cellStyle name="Normal 2 2 5 3 4 3 3" xfId="35661" xr:uid="{5F5A3B72-FAE6-4279-AD50-3B46093CA76C}"/>
    <cellStyle name="Normal 2 2 5 3 4 4" xfId="11126" xr:uid="{AA3038C0-621A-4584-8840-5484A71ACDF9}"/>
    <cellStyle name="Normal 2 2 5 3 4 4 2" xfId="21506" xr:uid="{E04F9686-9407-4BD0-B5F8-14CE8C65B7F4}"/>
    <cellStyle name="Normal 2 2 5 3 4 4 2 2" xfId="48744" xr:uid="{2262E136-79B6-47BB-B3BB-D3AC17F089B7}"/>
    <cellStyle name="Normal 2 2 5 3 4 4 3" xfId="38494" xr:uid="{1479B9FD-2FC0-440B-9CA6-C2C880A7F168}"/>
    <cellStyle name="Normal 2 2 5 3 4 5" xfId="23097" xr:uid="{068201DC-BD37-4B54-AA27-2BED6343C5F7}"/>
    <cellStyle name="Normal 2 2 5 3 4 5 2" xfId="50300" xr:uid="{479E8A19-5115-4215-AE9F-21917B5055BA}"/>
    <cellStyle name="Normal 2 2 5 3 4 6" xfId="13753" xr:uid="{5344DAC4-E8FE-42AD-A7AC-FE53754B7D28}"/>
    <cellStyle name="Normal 2 2 5 3 4 6 2" xfId="40991" xr:uid="{C6CEF7F6-E88A-4397-9EFD-5C2BF5C731B5}"/>
    <cellStyle name="Normal 2 2 5 3 4 7" xfId="31282" xr:uid="{221764EF-015B-4B30-AF4A-6BA6B72909C7}"/>
    <cellStyle name="Normal 2 2 5 3 5" xfId="2637" xr:uid="{B3221454-4A14-4358-881A-F9B1537BE0A4}"/>
    <cellStyle name="Normal 2 2 5 3 5 2" xfId="5883" xr:uid="{2C1A20F3-3F28-43E9-A2C2-64AB809AF276}"/>
    <cellStyle name="Normal 2 2 5 3 5 2 2" xfId="25920" xr:uid="{8FF0246A-580F-43E5-8F46-ED7EA60CD097}"/>
    <cellStyle name="Normal 2 2 5 3 5 2 2 2" xfId="52817" xr:uid="{99D27E1C-56F4-4970-87E8-DE5E9ECE0FAE}"/>
    <cellStyle name="Normal 2 2 5 3 5 2 3" xfId="15290" xr:uid="{9F1AD24B-1420-4D5E-A67B-3B2A171F4E74}"/>
    <cellStyle name="Normal 2 2 5 3 5 2 3 2" xfId="42528" xr:uid="{72DB8F3F-D589-4998-A4C6-0C680B6F5CB4}"/>
    <cellStyle name="Normal 2 2 5 3 5 2 4" xfId="33251" xr:uid="{F697F7ED-F766-4363-AD13-0D1B67835627}"/>
    <cellStyle name="Normal 2 2 5 3 5 3" xfId="7743" xr:uid="{2EF86B87-FF64-4A00-8C94-A6F9094E6D15}"/>
    <cellStyle name="Normal 2 2 5 3 5 3 2" xfId="18123" xr:uid="{37C1ED3B-1024-4506-AE63-F40426915482}"/>
    <cellStyle name="Normal 2 2 5 3 5 3 2 2" xfId="45361" xr:uid="{4F067FC4-8E44-49AA-BB46-EF36C2AB64A5}"/>
    <cellStyle name="Normal 2 2 5 3 5 3 3" xfId="35111" xr:uid="{49BD3198-992F-4382-AB43-0FCCC3E11886}"/>
    <cellStyle name="Normal 2 2 5 3 5 4" xfId="10576" xr:uid="{4518D6D3-A71D-4DE3-B292-53D0D3EF0226}"/>
    <cellStyle name="Normal 2 2 5 3 5 4 2" xfId="20956" xr:uid="{641A5385-673E-4DEC-8E01-3F9452094E6D}"/>
    <cellStyle name="Normal 2 2 5 3 5 4 2 2" xfId="48194" xr:uid="{EF2072F5-7F1A-41CD-95D4-2D882AEACA1E}"/>
    <cellStyle name="Normal 2 2 5 3 5 4 3" xfId="37944" xr:uid="{799EB949-E835-4099-8A9D-06BFED045CC2}"/>
    <cellStyle name="Normal 2 2 5 3 5 5" xfId="25372" xr:uid="{C79C5AFA-DEC9-45EA-8408-BA8A372342A4}"/>
    <cellStyle name="Normal 2 2 5 3 5 5 2" xfId="52373" xr:uid="{352B8E41-2E2B-4EAA-94D2-B10EFF6456CD}"/>
    <cellStyle name="Normal 2 2 5 3 5 6" xfId="13006" xr:uid="{6AC75B7B-7341-4B52-B7EB-3012F155CD43}"/>
    <cellStyle name="Normal 2 2 5 3 5 6 2" xfId="40244" xr:uid="{0486FAD0-0894-40D9-8C6A-79E6E5EA64B5}"/>
    <cellStyle name="Normal 2 2 5 3 5 7" xfId="30732" xr:uid="{CD07D729-4E98-4FFA-A5AF-B426C19556CE}"/>
    <cellStyle name="Normal 2 2 5 3 6" xfId="2380" xr:uid="{EB02F2BB-0EBA-45B0-9F30-5DDA99A08440}"/>
    <cellStyle name="Normal 2 2 5 3 6 2" xfId="7488" xr:uid="{0E2264C8-0F89-4E7D-A4A1-9B3F4EF90750}"/>
    <cellStyle name="Normal 2 2 5 3 6 2 2" xfId="17868" xr:uid="{8CED9F9D-53FE-4EE2-A3EB-568978E6B54D}"/>
    <cellStyle name="Normal 2 2 5 3 6 2 2 2" xfId="45106" xr:uid="{108AAD13-8C8C-444A-A7AC-275CDB330FD3}"/>
    <cellStyle name="Normal 2 2 5 3 6 2 3" xfId="34856" xr:uid="{A73903DF-E9C7-405B-8395-BAE8504374D4}"/>
    <cellStyle name="Normal 2 2 5 3 6 3" xfId="10321" xr:uid="{6F63897A-F702-4ABE-9C02-ADBF9BD95B7E}"/>
    <cellStyle name="Normal 2 2 5 3 6 3 2" xfId="20701" xr:uid="{D728F04A-9EC6-4B15-B6C8-2839E4255104}"/>
    <cellStyle name="Normal 2 2 5 3 6 3 2 2" xfId="47939" xr:uid="{8B3744C7-458F-4FB6-B83C-2FB1F2E66913}"/>
    <cellStyle name="Normal 2 2 5 3 6 3 3" xfId="37689" xr:uid="{30154D45-212A-487E-BC39-D48E6CABB0C3}"/>
    <cellStyle name="Normal 2 2 5 3 6 4" xfId="24212" xr:uid="{0A058044-97AB-4C82-91D2-A5D1E1840CE0}"/>
    <cellStyle name="Normal 2 2 5 3 6 4 2" xfId="51316" xr:uid="{1072D65C-69BE-47D4-A355-46F41901807C}"/>
    <cellStyle name="Normal 2 2 5 3 6 5" xfId="15035" xr:uid="{54C682B9-26D1-416C-B070-AAD28A9F165E}"/>
    <cellStyle name="Normal 2 2 5 3 6 5 2" xfId="42273" xr:uid="{6F738C9A-8F96-428D-ABA6-1B96C2E97234}"/>
    <cellStyle name="Normal 2 2 5 3 6 6" xfId="30477" xr:uid="{90FE62CF-80C4-4E91-8B47-CE24FF168786}"/>
    <cellStyle name="Normal 2 2 5 3 7" xfId="3895" xr:uid="{15D7EB28-3866-42FA-A392-E6D0B0AF1103}"/>
    <cellStyle name="Normal 2 2 5 3 7 2" xfId="8709" xr:uid="{94194492-E292-43E4-9BE0-57A932A52A8B}"/>
    <cellStyle name="Normal 2 2 5 3 7 2 2" xfId="19089" xr:uid="{D9AE255A-67D0-4477-AF1D-9F6BAADD0B93}"/>
    <cellStyle name="Normal 2 2 5 3 7 2 2 2" xfId="46327" xr:uid="{2305AD67-4704-4FA6-96BC-46B82A9C8EDB}"/>
    <cellStyle name="Normal 2 2 5 3 7 2 3" xfId="36077" xr:uid="{E542BBB2-871D-4A9D-AD10-D43D368E31BD}"/>
    <cellStyle name="Normal 2 2 5 3 7 3" xfId="11542" xr:uid="{F786E27B-7FF0-4F96-A24B-01D24A521895}"/>
    <cellStyle name="Normal 2 2 5 3 7 3 2" xfId="21922" xr:uid="{F5BED16D-4D20-41CB-B729-D54E2F0737B1}"/>
    <cellStyle name="Normal 2 2 5 3 7 3 2 2" xfId="49160" xr:uid="{48FF7B2F-7563-4FE3-9F86-0A70BC32009D}"/>
    <cellStyle name="Normal 2 2 5 3 7 3 3" xfId="38910" xr:uid="{A7CAD079-4BAF-46A1-A8B3-FBC0588B80C3}"/>
    <cellStyle name="Normal 2 2 5 3 7 4" xfId="16256" xr:uid="{ECAD1B74-AB45-4BB9-9EF7-44F1B4191C23}"/>
    <cellStyle name="Normal 2 2 5 3 7 4 2" xfId="43494" xr:uid="{F107A644-922D-4FCB-B5D1-C3BDD7039A6D}"/>
    <cellStyle name="Normal 2 2 5 3 7 5" xfId="31698" xr:uid="{B568E180-A4D9-4560-ACA8-2AA2529DC785}"/>
    <cellStyle name="Normal 2 2 5 3 8" xfId="5148" xr:uid="{17CC8051-3183-4944-9630-E33D760301D7}"/>
    <cellStyle name="Normal 2 2 5 3 8 2" xfId="14445" xr:uid="{115493A7-EB65-46E7-B9EB-B62632B0E115}"/>
    <cellStyle name="Normal 2 2 5 3 8 2 2" xfId="41683" xr:uid="{637FFC3A-4D8C-4CCB-8CDD-6021C6BB96BE}"/>
    <cellStyle name="Normal 2 2 5 3 8 3" xfId="32711" xr:uid="{03D21662-AB53-4E66-BF29-F22010BD774C}"/>
    <cellStyle name="Normal 2 2 5 3 9" xfId="6898" xr:uid="{F7A50EDE-DAE6-44D7-A300-294E043DA7B6}"/>
    <cellStyle name="Normal 2 2 5 3 9 2" xfId="17278" xr:uid="{67DE58D2-4403-4962-8F29-39D95FC71C0E}"/>
    <cellStyle name="Normal 2 2 5 3 9 2 2" xfId="44516" xr:uid="{8EC7C3AB-B6C7-4803-9F59-C8D4DF2109FE}"/>
    <cellStyle name="Normal 2 2 5 3 9 3" xfId="34266" xr:uid="{06AC3BC6-97EB-42C6-AFB4-2E384F21B06F}"/>
    <cellStyle name="Normal 2 2 5 4" xfId="815" xr:uid="{67AD8730-6146-46E2-9A20-424C952FB469}"/>
    <cellStyle name="Normal 2 2 5 4 10" xfId="29888" xr:uid="{099E7A18-C23C-46E4-8F1B-128D65A7C27D}"/>
    <cellStyle name="Normal 2 2 5 4 2" xfId="3235" xr:uid="{5DE0C706-9824-41AB-A99E-2B31B6166876}"/>
    <cellStyle name="Normal 2 2 5 4 2 2" xfId="6274" xr:uid="{DFE24E32-0158-4439-9EB1-13C447B2B6CB}"/>
    <cellStyle name="Normal 2 2 5 4 2 2 2" xfId="24856" xr:uid="{6DA9AA2B-7376-479F-A29E-20B6B3F3DF37}"/>
    <cellStyle name="Normal 2 2 5 4 2 2 2 2" xfId="51900" xr:uid="{56B5E836-C47D-431E-906C-346363A8A3B5}"/>
    <cellStyle name="Normal 2 2 5 4 2 2 3" xfId="27837" xr:uid="{4859A4DA-314F-4B87-ADEA-AF5784CC5EC7}"/>
    <cellStyle name="Normal 2 2 5 4 2 2 3 2" xfId="54294" xr:uid="{5311B986-66B8-444E-AF13-D3FACD4D31EB}"/>
    <cellStyle name="Normal 2 2 5 4 2 2 4" xfId="15843" xr:uid="{6939FF1F-08C0-494A-A4C6-69BFA0A57A55}"/>
    <cellStyle name="Normal 2 2 5 4 2 2 4 2" xfId="43081" xr:uid="{C88E5C31-5998-4935-9BC8-D72A9A75BA01}"/>
    <cellStyle name="Normal 2 2 5 4 2 2 5" xfId="33642" xr:uid="{9E0D2B37-D836-4C26-99FF-710A3666DE1A}"/>
    <cellStyle name="Normal 2 2 5 4 2 3" xfId="8296" xr:uid="{E1225489-7874-43BB-963A-5F918E2A3A8A}"/>
    <cellStyle name="Normal 2 2 5 4 2 3 2" xfId="28914" xr:uid="{08C79551-2665-4FB8-9D54-26319FB253E6}"/>
    <cellStyle name="Normal 2 2 5 4 2 3 2 2" xfId="55171" xr:uid="{237D5582-D02D-4F16-8CF3-44FF7D4BECDC}"/>
    <cellStyle name="Normal 2 2 5 4 2 3 3" xfId="18676" xr:uid="{74CA2788-E3D5-4C54-9259-2F065BD225A6}"/>
    <cellStyle name="Normal 2 2 5 4 2 3 3 2" xfId="45914" xr:uid="{D57CED0C-EB38-49D2-88ED-C5E9D62E57BA}"/>
    <cellStyle name="Normal 2 2 5 4 2 3 4" xfId="35664" xr:uid="{5F5D523B-629C-4451-A1CE-C70446AEE685}"/>
    <cellStyle name="Normal 2 2 5 4 2 4" xfId="11129" xr:uid="{2823B787-DF3E-46F2-AD3D-09C31E873064}"/>
    <cellStyle name="Normal 2 2 5 4 2 4 2" xfId="21509" xr:uid="{877CF50C-B52D-4B54-A812-471CB2288E88}"/>
    <cellStyle name="Normal 2 2 5 4 2 4 2 2" xfId="48747" xr:uid="{04DB9678-E4C1-40DE-BD40-0FECCB05D189}"/>
    <cellStyle name="Normal 2 2 5 4 2 4 3" xfId="38497" xr:uid="{AA7DB683-B4E3-48F4-954A-C74F0D91AC01}"/>
    <cellStyle name="Normal 2 2 5 4 2 5" xfId="23851" xr:uid="{42B7B260-C20F-4811-8B3E-224B3112F2CD}"/>
    <cellStyle name="Normal 2 2 5 4 2 5 2" xfId="50986" xr:uid="{D2ED870E-3248-4B75-B252-045AD41FD1AD}"/>
    <cellStyle name="Normal 2 2 5 4 2 6" xfId="13756" xr:uid="{D27A4533-668B-44C8-AEAA-0EC596BE7683}"/>
    <cellStyle name="Normal 2 2 5 4 2 6 2" xfId="40994" xr:uid="{85E6A6F8-D450-4075-8A99-E057D888F536}"/>
    <cellStyle name="Normal 2 2 5 4 2 7" xfId="31285" xr:uid="{8D34F568-731B-4ECA-ABE9-984FD4C7DCE8}"/>
    <cellStyle name="Normal 2 2 5 4 3" xfId="2780" xr:uid="{F9AC0265-FF93-4088-A247-1C22B35DCC4B}"/>
    <cellStyle name="Normal 2 2 5 4 3 2" xfId="5979" xr:uid="{63119822-0A70-4497-8669-7EEF230F1AB6}"/>
    <cellStyle name="Normal 2 2 5 4 3 2 2" xfId="25883" xr:uid="{A7D5FF96-5FEF-460B-8E1C-BFBF0DC2B0CF}"/>
    <cellStyle name="Normal 2 2 5 4 3 2 2 2" xfId="52786" xr:uid="{BE2D160C-E735-4BBF-8E04-5345DBBCE54B}"/>
    <cellStyle name="Normal 2 2 5 4 3 2 3" xfId="15432" xr:uid="{1B1189D9-6FBF-4B7B-82B9-D8C0F7864C3D}"/>
    <cellStyle name="Normal 2 2 5 4 3 2 3 2" xfId="42670" xr:uid="{66F5B55A-AA2A-485A-A0B7-236E2A4BFA83}"/>
    <cellStyle name="Normal 2 2 5 4 3 2 4" xfId="33347" xr:uid="{1B9E923A-85C9-4304-BF21-447D5FA692F6}"/>
    <cellStyle name="Normal 2 2 5 4 3 3" xfId="7885" xr:uid="{66BE275D-0CD6-49F1-A1BD-7181343101FA}"/>
    <cellStyle name="Normal 2 2 5 4 3 3 2" xfId="18265" xr:uid="{DD74F66A-6E61-4B3C-9B5E-F6EA67DCFCFA}"/>
    <cellStyle name="Normal 2 2 5 4 3 3 2 2" xfId="45503" xr:uid="{DFF27EF2-C1AE-4A35-B6EC-05E6D54C6800}"/>
    <cellStyle name="Normal 2 2 5 4 3 3 3" xfId="35253" xr:uid="{2C3917D2-93B7-4CC6-B3C9-38FF2005484A}"/>
    <cellStyle name="Normal 2 2 5 4 3 4" xfId="10718" xr:uid="{B5D12AA2-F82A-4280-99C4-9A828136CAE1}"/>
    <cellStyle name="Normal 2 2 5 4 3 4 2" xfId="21098" xr:uid="{7EEB60EB-F5BB-4FD0-8A63-4723EF630761}"/>
    <cellStyle name="Normal 2 2 5 4 3 4 2 2" xfId="48336" xr:uid="{379C400E-625D-493E-BCB1-934E9A8A01B7}"/>
    <cellStyle name="Normal 2 2 5 4 3 4 3" xfId="38086" xr:uid="{54779285-FEBA-4D68-A9A5-C2D1E3E857DD}"/>
    <cellStyle name="Normal 2 2 5 4 3 5" xfId="24084" xr:uid="{83095914-04FB-4A04-9603-7D47C5937DE4}"/>
    <cellStyle name="Normal 2 2 5 4 3 5 2" xfId="51199" xr:uid="{12AF360A-9502-4762-95C7-54D6F51F4516}"/>
    <cellStyle name="Normal 2 2 5 4 3 6" xfId="13195" xr:uid="{55485D8F-099C-4613-8767-2577A4959904}"/>
    <cellStyle name="Normal 2 2 5 4 3 6 2" xfId="40433" xr:uid="{01C2AF7F-FFA3-4B8E-BC3E-D02C68096B9B}"/>
    <cellStyle name="Normal 2 2 5 4 3 7" xfId="30874" xr:uid="{F686BE96-2C03-4C2C-A457-63BAF86B2648}"/>
    <cellStyle name="Normal 2 2 5 4 4" xfId="4214" xr:uid="{94D2D7B1-C581-4E62-A980-87D61161825D}"/>
    <cellStyle name="Normal 2 2 5 4 4 2" xfId="8967" xr:uid="{C8D9DAFD-8A64-4207-8630-362C812505BB}"/>
    <cellStyle name="Normal 2 2 5 4 4 2 2" xfId="29064" xr:uid="{9D8F302F-332E-4C50-A557-B204BEBCCA1A}"/>
    <cellStyle name="Normal 2 2 5 4 4 2 2 2" xfId="55321" xr:uid="{5F97B76D-94B2-4348-87B4-CB4FA68C5C74}"/>
    <cellStyle name="Normal 2 2 5 4 4 2 3" xfId="19347" xr:uid="{74E9CED5-B589-4795-9027-BFE5634CEA8A}"/>
    <cellStyle name="Normal 2 2 5 4 4 2 3 2" xfId="46585" xr:uid="{854E25E0-8A01-4F6F-9966-F385510FEBF3}"/>
    <cellStyle name="Normal 2 2 5 4 4 2 4" xfId="36335" xr:uid="{065A07E6-A99C-4126-8776-B26987EE5422}"/>
    <cellStyle name="Normal 2 2 5 4 4 3" xfId="11800" xr:uid="{DD290855-F152-4CF1-B611-399E72CF0DCB}"/>
    <cellStyle name="Normal 2 2 5 4 4 3 2" xfId="22180" xr:uid="{C89DE8EF-753B-42FB-A44D-5701A01D57AD}"/>
    <cellStyle name="Normal 2 2 5 4 4 3 2 2" xfId="49418" xr:uid="{AEE4CB73-D194-4266-A7C7-570457C0BEB6}"/>
    <cellStyle name="Normal 2 2 5 4 4 3 3" xfId="39168" xr:uid="{9E6F04E5-9995-46AE-8D8D-00A992D8DDC7}"/>
    <cellStyle name="Normal 2 2 5 4 4 4" xfId="24329" xr:uid="{578770A8-C7C4-4757-810C-5DFEB9C7F8B7}"/>
    <cellStyle name="Normal 2 2 5 4 4 4 2" xfId="51422" xr:uid="{43687333-2433-4CFC-92F6-F97EA53F2F3F}"/>
    <cellStyle name="Normal 2 2 5 4 4 5" xfId="16514" xr:uid="{D83E703E-F765-497A-8467-78D6243360EF}"/>
    <cellStyle name="Normal 2 2 5 4 4 5 2" xfId="43752" xr:uid="{1EF8E833-DB82-41F5-8328-A88FB7945AD1}"/>
    <cellStyle name="Normal 2 2 5 4 4 6" xfId="31956" xr:uid="{FEFAA68D-CEA1-462A-9E8D-6B7B8C3AC1C5}"/>
    <cellStyle name="Normal 2 2 5 4 5" xfId="5149" xr:uid="{464A3555-57F9-48D6-9347-0B66BB820911}"/>
    <cellStyle name="Normal 2 2 5 4 5 2" xfId="26600" xr:uid="{2B1D7706-B199-4B49-8F73-812210278558}"/>
    <cellStyle name="Normal 2 2 5 4 5 2 2" xfId="53321" xr:uid="{E1220724-48DC-449D-B36A-3DCA1697F5BA}"/>
    <cellStyle name="Normal 2 2 5 4 5 3" xfId="14446" xr:uid="{5D59E94C-AB18-4076-B695-FCF56C76329B}"/>
    <cellStyle name="Normal 2 2 5 4 5 3 2" xfId="41684" xr:uid="{DF5E389D-12D1-4886-A584-D591B6BF2CBE}"/>
    <cellStyle name="Normal 2 2 5 4 5 4" xfId="32712" xr:uid="{D6D2886F-D98B-4A4E-9514-E47192FBCEBE}"/>
    <cellStyle name="Normal 2 2 5 4 6" xfId="6899" xr:uid="{A436A529-B52D-4F50-AEFF-F1F49235D953}"/>
    <cellStyle name="Normal 2 2 5 4 6 2" xfId="17279" xr:uid="{61511B68-391D-41B2-9A62-B4C10C525E0B}"/>
    <cellStyle name="Normal 2 2 5 4 6 2 2" xfId="44517" xr:uid="{8D6E5912-6828-47C7-87A3-64ECDC41D1F4}"/>
    <cellStyle name="Normal 2 2 5 4 6 3" xfId="34267" xr:uid="{569F213F-A296-4498-A134-D1064EEA5C4A}"/>
    <cellStyle name="Normal 2 2 5 4 7" xfId="9732" xr:uid="{FD9395EE-7B6D-467C-A403-3A21DCB75953}"/>
    <cellStyle name="Normal 2 2 5 4 7 2" xfId="20112" xr:uid="{A8C52748-6924-401C-A760-35497285238A}"/>
    <cellStyle name="Normal 2 2 5 4 7 2 2" xfId="47350" xr:uid="{3F148125-F346-472F-9C17-0540F01EF453}"/>
    <cellStyle name="Normal 2 2 5 4 7 3" xfId="37100" xr:uid="{2416A7A8-1DF7-47AB-A875-18DA64332671}"/>
    <cellStyle name="Normal 2 2 5 4 8" xfId="22899" xr:uid="{4FB9DBDA-1641-42DF-B239-26D920005CC2}"/>
    <cellStyle name="Normal 2 2 5 4 8 2" xfId="50115" xr:uid="{CE78CE84-F653-4524-B1BC-530984019841}"/>
    <cellStyle name="Normal 2 2 5 4 9" xfId="12753" xr:uid="{BA3B85F4-9C45-4FCF-AF15-831A898E0CD7}"/>
    <cellStyle name="Normal 2 2 5 4 9 2" xfId="39991" xr:uid="{576BC62D-1A5C-48D8-A42B-4B35B4AF25D9}"/>
    <cellStyle name="Normal 2 2 5 5" xfId="816" xr:uid="{9BC56364-FBD8-4933-996A-6741E3E604CB}"/>
    <cellStyle name="Normal 2 2 5 5 2" xfId="4519" xr:uid="{15FE48A0-869D-4BCD-BF33-3D67470AFFE9}"/>
    <cellStyle name="Normal 2 2 5 5 2 2" xfId="9272" xr:uid="{CC09D703-4C9E-4945-B772-5442E467F0D0}"/>
    <cellStyle name="Normal 2 2 5 5 2 2 2" xfId="29263" xr:uid="{A81543AD-EAE2-46A9-90DF-5CC07C3EF6AF}"/>
    <cellStyle name="Normal 2 2 5 5 2 2 2 2" xfId="55520" xr:uid="{42DD5336-27D5-455D-9861-18E9C84A047D}"/>
    <cellStyle name="Normal 2 2 5 5 2 2 3" xfId="19652" xr:uid="{AE8141D7-4A8E-480D-8535-C33E8C222699}"/>
    <cellStyle name="Normal 2 2 5 5 2 2 3 2" xfId="46890" xr:uid="{79F580F3-BEE4-4B3F-A70D-A5A4A82FB7FA}"/>
    <cellStyle name="Normal 2 2 5 5 2 2 4" xfId="36640" xr:uid="{66FDEC1C-B6DF-4ED1-A710-FC664EA2EC56}"/>
    <cellStyle name="Normal 2 2 5 5 2 3" xfId="12105" xr:uid="{89BF1E77-A0C7-4779-ADF9-57BCB670B5B5}"/>
    <cellStyle name="Normal 2 2 5 5 2 3 2" xfId="22485" xr:uid="{39C850AB-21E2-4C7A-A38C-3294A710D8CC}"/>
    <cellStyle name="Normal 2 2 5 5 2 3 2 2" xfId="49723" xr:uid="{209421A4-33B8-4F4B-9B79-EA57E5E681AD}"/>
    <cellStyle name="Normal 2 2 5 5 2 3 3" xfId="39473" xr:uid="{31B94056-818F-41DA-86F0-1A8AF1F02886}"/>
    <cellStyle name="Normal 2 2 5 5 2 4" xfId="25691" xr:uid="{C6BC96BB-BC6B-49BF-B2ED-EF327246261A}"/>
    <cellStyle name="Normal 2 2 5 5 2 4 2" xfId="52661" xr:uid="{DE411772-872D-4F2C-AAD3-138AB604B0A4}"/>
    <cellStyle name="Normal 2 2 5 5 2 5" xfId="16819" xr:uid="{5DA45B39-C32B-4712-B03A-958579A695E6}"/>
    <cellStyle name="Normal 2 2 5 5 2 5 2" xfId="44057" xr:uid="{A63941BF-21BD-414E-91B4-B32908159A59}"/>
    <cellStyle name="Normal 2 2 5 5 2 6" xfId="32261" xr:uid="{BEDAB2E0-E83C-4465-A493-B825E6CC99E7}"/>
    <cellStyle name="Normal 2 2 5 5 3" xfId="5150" xr:uid="{2E5C6E5D-E3DC-49AA-A0B9-7FF26D1381CF}"/>
    <cellStyle name="Normal 2 2 5 5 3 2" xfId="27040" xr:uid="{AB569F60-F375-4825-9956-3B593EF7B880}"/>
    <cellStyle name="Normal 2 2 5 5 3 2 2" xfId="53674" xr:uid="{EB5F6674-A568-42E8-BFC9-5C96CBB16D04}"/>
    <cellStyle name="Normal 2 2 5 5 3 3" xfId="14447" xr:uid="{8404FA85-D1AC-4CC5-BF70-51AAE8251042}"/>
    <cellStyle name="Normal 2 2 5 5 3 3 2" xfId="41685" xr:uid="{0434CEDA-AE74-49CD-993E-F8C0E1BCA57B}"/>
    <cellStyle name="Normal 2 2 5 5 3 4" xfId="32713" xr:uid="{86CADAD2-35FD-4673-83DD-4C5632651B1D}"/>
    <cellStyle name="Normal 2 2 5 5 4" xfId="6900" xr:uid="{1086DA58-FDB9-4C9A-8F13-7BF0BC5C6B64}"/>
    <cellStyle name="Normal 2 2 5 5 4 2" xfId="17280" xr:uid="{F64B4DB3-144A-4292-A7D4-32B7966CBE74}"/>
    <cellStyle name="Normal 2 2 5 5 4 2 2" xfId="44518" xr:uid="{B7B13003-7A56-4A23-A981-4B279CEAD703}"/>
    <cellStyle name="Normal 2 2 5 5 4 3" xfId="34268" xr:uid="{6EFA06C9-53B3-40FF-9740-082471304C7E}"/>
    <cellStyle name="Normal 2 2 5 5 5" xfId="9733" xr:uid="{74D051E6-0E97-4C9C-B8F2-310EAA7AECA3}"/>
    <cellStyle name="Normal 2 2 5 5 5 2" xfId="20113" xr:uid="{2B45F016-49D9-4E23-8277-E4513235F773}"/>
    <cellStyle name="Normal 2 2 5 5 5 2 2" xfId="47351" xr:uid="{9285FFE7-AB94-4913-9F7D-40303B4D88FD}"/>
    <cellStyle name="Normal 2 2 5 5 5 3" xfId="37101" xr:uid="{38567F3D-28E7-4E0A-B061-3E759C8F63B9}"/>
    <cellStyle name="Normal 2 2 5 5 6" xfId="22955" xr:uid="{45B4EA45-AD7B-456A-A891-61D51302B282}"/>
    <cellStyle name="Normal 2 2 5 5 6 2" xfId="50168" xr:uid="{2D8CCB04-F713-4540-A1A8-7B5DDDF4DCA1}"/>
    <cellStyle name="Normal 2 2 5 5 7" xfId="13757" xr:uid="{8E5D92AA-4E30-44B0-B333-58990D3A90AD}"/>
    <cellStyle name="Normal 2 2 5 5 7 2" xfId="40995" xr:uid="{B3411E7A-6969-4C87-A3B7-C0FA71E0D755}"/>
    <cellStyle name="Normal 2 2 5 5 8" xfId="29889" xr:uid="{C391DE0C-1A99-45AE-A4F7-53ECF70CE787}"/>
    <cellStyle name="Normal 2 2 5 6" xfId="2955" xr:uid="{8C4786B7-0269-46BB-8D97-164EB97DD6D9}"/>
    <cellStyle name="Normal 2 2 5 6 2" xfId="6122" xr:uid="{AEF7F6CE-D984-4B40-B1FD-5B3E8135A122}"/>
    <cellStyle name="Normal 2 2 5 6 2 2" xfId="23926" xr:uid="{738CFE98-A103-4EF7-8459-415140B37971}"/>
    <cellStyle name="Normal 2 2 5 6 2 2 2" xfId="51052" xr:uid="{FFE0ACAF-8063-4736-AC4E-D4553517DC3A}"/>
    <cellStyle name="Normal 2 2 5 6 2 3" xfId="27579" xr:uid="{3CCD7877-CAAF-4720-AE2E-3D56225100E3}"/>
    <cellStyle name="Normal 2 2 5 6 2 3 2" xfId="54081" xr:uid="{16F4B472-38C5-45B9-B701-48AF344BBBB9}"/>
    <cellStyle name="Normal 2 2 5 6 2 4" xfId="15600" xr:uid="{CBA04BBC-3852-4F90-BA4A-62086196960C}"/>
    <cellStyle name="Normal 2 2 5 6 2 4 2" xfId="42838" xr:uid="{13FAB0E5-494D-4F3D-9021-798D7E1C147D}"/>
    <cellStyle name="Normal 2 2 5 6 2 5" xfId="33490" xr:uid="{8F8E755C-AFA4-43F5-A8EF-BE404106F30E}"/>
    <cellStyle name="Normal 2 2 5 6 3" xfId="8053" xr:uid="{47DD573C-3223-4217-BAD2-C945A52ADDB5}"/>
    <cellStyle name="Normal 2 2 5 6 3 2" xfId="26197" xr:uid="{3216A5D0-B51B-4A32-BE94-E6F25DAE81E1}"/>
    <cellStyle name="Normal 2 2 5 6 3 2 2" xfId="53012" xr:uid="{00455BAF-2A00-4F3A-8C53-A6E9D8FB3C78}"/>
    <cellStyle name="Normal 2 2 5 6 3 3" xfId="18433" xr:uid="{889BAA88-9EA1-4892-9CF3-B3DFC5474B6F}"/>
    <cellStyle name="Normal 2 2 5 6 3 3 2" xfId="45671" xr:uid="{91C17427-78B4-42B4-AD15-A3176928DD29}"/>
    <cellStyle name="Normal 2 2 5 6 3 4" xfId="35421" xr:uid="{1C9E63C7-218D-4F0C-BAC6-A56CA27FBC01}"/>
    <cellStyle name="Normal 2 2 5 6 4" xfId="10886" xr:uid="{DC35B472-04C3-45EF-AE69-0DFE8B26B25E}"/>
    <cellStyle name="Normal 2 2 5 6 4 2" xfId="21266" xr:uid="{D7A1E14C-114F-4491-93B7-715FA169858B}"/>
    <cellStyle name="Normal 2 2 5 6 4 2 2" xfId="48504" xr:uid="{72C78753-8EF9-4205-B5BC-4186F7B268A7}"/>
    <cellStyle name="Normal 2 2 5 6 4 3" xfId="38254" xr:uid="{F87DD355-658D-43F4-A376-D35A1259098D}"/>
    <cellStyle name="Normal 2 2 5 6 5" xfId="23158" xr:uid="{77A9D8D6-6262-43FF-80FD-FAAD471703BC}"/>
    <cellStyle name="Normal 2 2 5 6 5 2" xfId="50350" xr:uid="{FFC63A74-9992-4119-BED5-8D81AC9BD129}"/>
    <cellStyle name="Normal 2 2 5 6 6" xfId="13451" xr:uid="{DEDEC4B0-BF22-40E1-AF68-01B8C2A9C110}"/>
    <cellStyle name="Normal 2 2 5 6 6 2" xfId="40689" xr:uid="{2BA73DFA-983F-448A-B023-4C3DE02F82FA}"/>
    <cellStyle name="Normal 2 2 5 6 7" xfId="31042" xr:uid="{E2DA1FB7-7423-4570-B971-D54331CD31A2}"/>
    <cellStyle name="Normal 2 2 5 7" xfId="2534" xr:uid="{B5618F4B-37EF-492B-A564-734A352A4C0D}"/>
    <cellStyle name="Normal 2 2 5 7 2" xfId="5801" xr:uid="{706A47F8-33D0-4703-9C66-EB65852E4789}"/>
    <cellStyle name="Normal 2 2 5 7 2 2" xfId="28084" xr:uid="{1A3A3D66-3B9D-4A86-98A2-976B29AF2C41}"/>
    <cellStyle name="Normal 2 2 5 7 2 2 2" xfId="54485" xr:uid="{08EDE823-8CF8-4E87-88F2-4AF1E3AB93A3}"/>
    <cellStyle name="Normal 2 2 5 7 2 3" xfId="15187" xr:uid="{B3473BB5-2F1F-400F-AD0B-2344EBF1F534}"/>
    <cellStyle name="Normal 2 2 5 7 2 3 2" xfId="42425" xr:uid="{D27B3063-3A37-41E2-9243-3D6F5226349D}"/>
    <cellStyle name="Normal 2 2 5 7 2 4" xfId="33169" xr:uid="{16940702-200A-43D2-A447-5029B99ED8F0}"/>
    <cellStyle name="Normal 2 2 5 7 3" xfId="7640" xr:uid="{15BF2275-18B3-473E-B24C-55A98F66CAE4}"/>
    <cellStyle name="Normal 2 2 5 7 3 2" xfId="18020" xr:uid="{BCE6F0FB-8C3C-4046-B1FE-3190200090F7}"/>
    <cellStyle name="Normal 2 2 5 7 3 2 2" xfId="45258" xr:uid="{CF661D80-7803-453C-9DF3-4903CE430EB5}"/>
    <cellStyle name="Normal 2 2 5 7 3 3" xfId="35008" xr:uid="{323DF548-EEB7-4936-BD45-2A87F93DD54C}"/>
    <cellStyle name="Normal 2 2 5 7 4" xfId="10473" xr:uid="{FBF1FF33-0582-4342-904F-61719EEF4B66}"/>
    <cellStyle name="Normal 2 2 5 7 4 2" xfId="20853" xr:uid="{E17AD93E-06A2-4ABA-92F4-B6237740B23B}"/>
    <cellStyle name="Normal 2 2 5 7 4 2 2" xfId="48091" xr:uid="{95B2A00A-4775-43D5-A192-F3A7225F4261}"/>
    <cellStyle name="Normal 2 2 5 7 4 3" xfId="37841" xr:uid="{CC64A1B2-B4DF-4423-BA56-ADA3E97D3822}"/>
    <cellStyle name="Normal 2 2 5 7 5" xfId="24331" xr:uid="{DBCAEB81-3B91-4D04-B729-D49FBDE029D5}"/>
    <cellStyle name="Normal 2 2 5 7 5 2" xfId="51424" xr:uid="{64F4ADA1-09AD-4CAD-93EF-A49263FDB8C6}"/>
    <cellStyle name="Normal 2 2 5 7 6" xfId="12903" xr:uid="{BF1D0990-D3BB-4C0A-B08C-958884FE0686}"/>
    <cellStyle name="Normal 2 2 5 7 6 2" xfId="40141" xr:uid="{032E043A-B8DD-46CD-B940-2A61245CD7D3}"/>
    <cellStyle name="Normal 2 2 5 7 7" xfId="30629" xr:uid="{197D3AF3-3C90-47AE-8A9F-5656C25AEA4D}"/>
    <cellStyle name="Normal 2 2 5 8" xfId="2228" xr:uid="{23A24881-CDC5-4B33-8A9E-C74A89E17AEE}"/>
    <cellStyle name="Normal 2 2 5 8 2" xfId="7336" xr:uid="{E2D04F1D-7B37-458C-999C-CCCDD487ACE6}"/>
    <cellStyle name="Normal 2 2 5 8 2 2" xfId="17716" xr:uid="{8B482FF3-8318-46C9-96E4-43F41B9BA564}"/>
    <cellStyle name="Normal 2 2 5 8 2 2 2" xfId="44954" xr:uid="{FC7E2777-1B8E-4055-8299-97BA0EEA7BAD}"/>
    <cellStyle name="Normal 2 2 5 8 2 3" xfId="34704" xr:uid="{14FDF8F1-D89C-4651-96C8-2DF73175DC98}"/>
    <cellStyle name="Normal 2 2 5 8 3" xfId="10169" xr:uid="{8C2BAB75-978D-4C8F-8ED4-B6E5869D1E59}"/>
    <cellStyle name="Normal 2 2 5 8 3 2" xfId="20549" xr:uid="{D629011C-66AE-46F2-9A78-9BFF000EF7FD}"/>
    <cellStyle name="Normal 2 2 5 8 3 2 2" xfId="47787" xr:uid="{6A298E9D-403A-4996-BA35-D5A2DDC15B20}"/>
    <cellStyle name="Normal 2 2 5 8 3 3" xfId="37537" xr:uid="{1264C6C8-B2D8-4820-ADB0-F583008F5C45}"/>
    <cellStyle name="Normal 2 2 5 8 4" xfId="24799" xr:uid="{273F008B-9051-4539-AFE7-35F9E57BAFD6}"/>
    <cellStyle name="Normal 2 2 5 8 4 2" xfId="51848" xr:uid="{8695BD11-D158-410D-B927-BE9B4185A536}"/>
    <cellStyle name="Normal 2 2 5 8 5" xfId="14883" xr:uid="{4ACA6762-45B6-45A6-A6B4-A37B61406B36}"/>
    <cellStyle name="Normal 2 2 5 8 5 2" xfId="42121" xr:uid="{ACF67666-ADF7-41A9-A9B9-34BD2909D19A}"/>
    <cellStyle name="Normal 2 2 5 8 6" xfId="30325" xr:uid="{7D5E402A-F531-4C3F-8929-876C51691679}"/>
    <cellStyle name="Normal 2 2 5 9" xfId="3987" xr:uid="{81D11E03-FD17-4F78-9625-D7E71504ECC8}"/>
    <cellStyle name="Normal 2 2 5 9 2" xfId="8800" xr:uid="{E9146146-8B28-4B62-89D3-E9805AEBF58A}"/>
    <cellStyle name="Normal 2 2 5 9 2 2" xfId="19180" xr:uid="{505B6BBE-4D00-447A-A996-BA73E6BC5C1D}"/>
    <cellStyle name="Normal 2 2 5 9 2 2 2" xfId="46418" xr:uid="{C1C4BDB1-B039-4DEB-A461-D1098BCBB824}"/>
    <cellStyle name="Normal 2 2 5 9 2 3" xfId="36168" xr:uid="{DF15D552-10E9-4360-A1A9-057B85158946}"/>
    <cellStyle name="Normal 2 2 5 9 3" xfId="11633" xr:uid="{D5315087-B5C3-49FB-A1CD-1354E43BBEE9}"/>
    <cellStyle name="Normal 2 2 5 9 3 2" xfId="22013" xr:uid="{CACF2D4D-848F-4478-9099-FE2B981FF9CE}"/>
    <cellStyle name="Normal 2 2 5 9 3 2 2" xfId="49251" xr:uid="{EB8170BE-335F-4BB2-A227-FE3FE4F0CCA6}"/>
    <cellStyle name="Normal 2 2 5 9 3 3" xfId="39001" xr:uid="{8EA47EF1-1D3F-40B1-B23E-AF453CE186CD}"/>
    <cellStyle name="Normal 2 2 5 9 4" xfId="16347" xr:uid="{38CB1BF5-1981-4527-A489-4FEBB2703207}"/>
    <cellStyle name="Normal 2 2 5 9 4 2" xfId="43585" xr:uid="{5F1BD0DF-7DF6-4937-80BC-837952977DB3}"/>
    <cellStyle name="Normal 2 2 5 9 5" xfId="31789" xr:uid="{4FA1252B-F08C-4678-8C0A-782AEBF30D5C}"/>
    <cellStyle name="Normal 2 2 6" xfId="817" xr:uid="{FDB47684-7F81-401A-AD92-527CA1B9BFA3}"/>
    <cellStyle name="Normal 2 2 6 10" xfId="5151" xr:uid="{702A56BF-E6D1-4CEC-9B0F-862361144496}"/>
    <cellStyle name="Normal 2 2 6 10 2" xfId="14448" xr:uid="{F3D2C28A-812D-4D97-A68D-BD11B0B87993}"/>
    <cellStyle name="Normal 2 2 6 10 2 2" xfId="41686" xr:uid="{C14B556B-8E9F-42DC-8F18-5419EE280C77}"/>
    <cellStyle name="Normal 2 2 6 10 3" xfId="32714" xr:uid="{7F1B5A26-BF15-4141-93E6-9FD4AAA84C2A}"/>
    <cellStyle name="Normal 2 2 6 11" xfId="6901" xr:uid="{87258C92-A075-4AB4-AA49-82043AE82569}"/>
    <cellStyle name="Normal 2 2 6 11 2" xfId="17281" xr:uid="{50B273CD-3407-4006-8966-D9C8945F85A0}"/>
    <cellStyle name="Normal 2 2 6 11 2 2" xfId="44519" xr:uid="{26828083-CB20-4CD5-8E29-68FBB6FCE98C}"/>
    <cellStyle name="Normal 2 2 6 11 3" xfId="34269" xr:uid="{50732DA6-1519-4AA7-B2CB-8B793F6D5B3F}"/>
    <cellStyle name="Normal 2 2 6 12" xfId="9734" xr:uid="{2B18F252-5230-40F0-86D9-F6FD270E3B06}"/>
    <cellStyle name="Normal 2 2 6 12 2" xfId="20114" xr:uid="{56FB1C59-06CD-4379-97DE-8F46A81F4BC5}"/>
    <cellStyle name="Normal 2 2 6 12 2 2" xfId="47352" xr:uid="{A103F1DE-F1AC-4DE3-A1D9-5D3C6B10EC39}"/>
    <cellStyle name="Normal 2 2 6 12 3" xfId="37102" xr:uid="{29DD0BBD-5AFD-485D-851F-3E6819F935EE}"/>
    <cellStyle name="Normal 2 2 6 13" xfId="25286" xr:uid="{540A2229-3322-4A70-9B31-4826E5F41A92}"/>
    <cellStyle name="Normal 2 2 6 13 2" xfId="52296" xr:uid="{04625610-EBD5-4A68-8DBF-00C1055C899F}"/>
    <cellStyle name="Normal 2 2 6 14" xfId="12447" xr:uid="{4500A1F7-AE94-41C1-8D9C-286FC0A8505F}"/>
    <cellStyle name="Normal 2 2 6 14 2" xfId="39685" xr:uid="{93785578-9D54-4D6A-9115-131E268B3696}"/>
    <cellStyle name="Normal 2 2 6 15" xfId="29890" xr:uid="{D74D6F71-6BA8-4FA7-AE7D-66FF9A0CB25C}"/>
    <cellStyle name="Normal 2 2 6 2" xfId="818" xr:uid="{CDD14832-E270-497A-BF0F-8DF83788E5A1}"/>
    <cellStyle name="Normal 2 2 6 2 10" xfId="6902" xr:uid="{13AEB3FC-9D8D-475F-BE17-D9E1EB22B4F8}"/>
    <cellStyle name="Normal 2 2 6 2 10 2" xfId="17282" xr:uid="{E48D5C65-6469-49D6-8410-48D11C6C0EAE}"/>
    <cellStyle name="Normal 2 2 6 2 10 2 2" xfId="44520" xr:uid="{1F2C4F6F-2AFE-4609-AF48-16B85F6FEB95}"/>
    <cellStyle name="Normal 2 2 6 2 10 3" xfId="34270" xr:uid="{2E3280B8-5BED-46A4-80D7-7292BE63043F}"/>
    <cellStyle name="Normal 2 2 6 2 11" xfId="9735" xr:uid="{A4F291E6-9618-477E-AD83-717035BCBD0D}"/>
    <cellStyle name="Normal 2 2 6 2 11 2" xfId="20115" xr:uid="{9471846F-1A56-4A20-8A6F-8211FB1CCCA6}"/>
    <cellStyle name="Normal 2 2 6 2 11 2 2" xfId="47353" xr:uid="{5399B894-B3AD-4AD3-BB4F-3FB78291938F}"/>
    <cellStyle name="Normal 2 2 6 2 11 3" xfId="37103" xr:uid="{4836DAB6-FCF0-4DB3-9C7C-B92A7CB10F5D}"/>
    <cellStyle name="Normal 2 2 6 2 12" xfId="23951" xr:uid="{DE82E363-F249-43F1-817C-7C0F2080FE4D}"/>
    <cellStyle name="Normal 2 2 6 2 12 2" xfId="51075" xr:uid="{9FA4D611-6D8E-481D-8EFB-400DD04BAAD3}"/>
    <cellStyle name="Normal 2 2 6 2 13" xfId="12507" xr:uid="{9921D917-BE98-4415-9CEA-FEC58B783D02}"/>
    <cellStyle name="Normal 2 2 6 2 13 2" xfId="39745" xr:uid="{4B6B4901-F436-4566-9E5B-0F38AAED35E5}"/>
    <cellStyle name="Normal 2 2 6 2 14" xfId="29891" xr:uid="{53E0EE3F-6EF4-4F78-AA87-17A285B6B173}"/>
    <cellStyle name="Normal 2 2 6 2 2" xfId="819" xr:uid="{95E8A44B-E7FF-4750-8780-EC4F1B27ED15}"/>
    <cellStyle name="Normal 2 2 6 2 2 10" xfId="13072" xr:uid="{25A5649D-A758-4A1D-BB8D-2D637B822D34}"/>
    <cellStyle name="Normal 2 2 6 2 2 10 2" xfId="40310" xr:uid="{9A20C16A-0582-47F0-AFDD-5DE376179786}"/>
    <cellStyle name="Normal 2 2 6 2 2 11" xfId="29892" xr:uid="{87D982D3-E0C0-4AF8-9CA0-AFC5388EA06C}"/>
    <cellStyle name="Normal 2 2 6 2 2 2" xfId="2786" xr:uid="{3B84A940-3E38-4F3C-B551-05F266A6F295}"/>
    <cellStyle name="Normal 2 2 6 2 2 2 2" xfId="3238" xr:uid="{0C4E9878-3232-4995-9A86-4A5D29371F7B}"/>
    <cellStyle name="Normal 2 2 6 2 2 2 2 2" xfId="6277" xr:uid="{7C86B825-CB3F-4715-AF64-067BFA6D19AB}"/>
    <cellStyle name="Normal 2 2 6 2 2 2 2 2 2" xfId="27183" xr:uid="{E9972F80-F8FA-4EF4-BD8C-A7F3B197D769}"/>
    <cellStyle name="Normal 2 2 6 2 2 2 2 2 2 2" xfId="53784" xr:uid="{DA3DE801-1F0B-4874-B1E9-BA8F92D7A59E}"/>
    <cellStyle name="Normal 2 2 6 2 2 2 2 2 3" xfId="15846" xr:uid="{8E73AB7A-00BB-4E1E-BE85-4E1E94CA738E}"/>
    <cellStyle name="Normal 2 2 6 2 2 2 2 2 3 2" xfId="43084" xr:uid="{2F57D717-A8A4-4216-BAEC-0F6CECCA9E25}"/>
    <cellStyle name="Normal 2 2 6 2 2 2 2 2 4" xfId="33645" xr:uid="{8AAF93D8-DCB8-4A12-A533-1637663F7CD3}"/>
    <cellStyle name="Normal 2 2 6 2 2 2 2 3" xfId="8299" xr:uid="{B048B564-CE26-406A-96C7-CF321C9CD8B8}"/>
    <cellStyle name="Normal 2 2 6 2 2 2 2 3 2" xfId="18679" xr:uid="{43324C01-BBEB-4B2A-971C-46C0D71674C5}"/>
    <cellStyle name="Normal 2 2 6 2 2 2 2 3 2 2" xfId="45917" xr:uid="{FFE95B73-20CB-43A6-9E85-22C6DD91CE60}"/>
    <cellStyle name="Normal 2 2 6 2 2 2 2 3 3" xfId="35667" xr:uid="{13577A8D-2C04-4D3A-954B-8C19015F1EEC}"/>
    <cellStyle name="Normal 2 2 6 2 2 2 2 4" xfId="11132" xr:uid="{8D22B819-A018-4381-AD71-A6A0AB9372F6}"/>
    <cellStyle name="Normal 2 2 6 2 2 2 2 4 2" xfId="21512" xr:uid="{DE479D13-4472-456B-8BC8-1B9DDD33B094}"/>
    <cellStyle name="Normal 2 2 6 2 2 2 2 4 2 2" xfId="48750" xr:uid="{307A539B-989A-40AB-8D0E-270363C3FFB4}"/>
    <cellStyle name="Normal 2 2 6 2 2 2 2 4 3" xfId="38500" xr:uid="{628FCBCF-0119-4C49-A850-B73123E15DF3}"/>
    <cellStyle name="Normal 2 2 6 2 2 2 2 5" xfId="25025" xr:uid="{79634BB2-6F20-4776-8E2A-467602A840F1}"/>
    <cellStyle name="Normal 2 2 6 2 2 2 2 5 2" xfId="52053" xr:uid="{322F66AF-8C41-48EE-8B0D-9C0CBEAEF3D7}"/>
    <cellStyle name="Normal 2 2 6 2 2 2 2 6" xfId="13760" xr:uid="{52B9AD49-E89D-44D4-AFAA-E3FEC25F518A}"/>
    <cellStyle name="Normal 2 2 6 2 2 2 2 6 2" xfId="40998" xr:uid="{9A777B23-7BF9-48A0-AB84-BA3BEEADAB90}"/>
    <cellStyle name="Normal 2 2 6 2 2 2 2 7" xfId="31288" xr:uid="{3D2D48BB-3312-49D3-9C0F-022ED4B2710A}"/>
    <cellStyle name="Normal 2 2 6 2 2 2 3" xfId="4350" xr:uid="{1CBDD5AF-E818-4994-BF25-31E932AB5392}"/>
    <cellStyle name="Normal 2 2 6 2 2 2 3 2" xfId="9103" xr:uid="{4D121828-7517-40C7-8DB4-2ACF240F3E51}"/>
    <cellStyle name="Normal 2 2 6 2 2 2 3 2 2" xfId="29146" xr:uid="{42CF5083-FF69-4190-B66A-6A091637156D}"/>
    <cellStyle name="Normal 2 2 6 2 2 2 3 2 2 2" xfId="55403" xr:uid="{C5D08F6B-8948-438B-966E-F60BBBCA4E07}"/>
    <cellStyle name="Normal 2 2 6 2 2 2 3 2 3" xfId="19483" xr:uid="{AD504F67-E71E-4B17-9023-DD39D3D80A2B}"/>
    <cellStyle name="Normal 2 2 6 2 2 2 3 2 3 2" xfId="46721" xr:uid="{CB445433-5C62-4B13-876F-32A79E1A99CE}"/>
    <cellStyle name="Normal 2 2 6 2 2 2 3 2 4" xfId="36471" xr:uid="{F88F15DA-2C4D-4E7C-9661-34110FFAC454}"/>
    <cellStyle name="Normal 2 2 6 2 2 2 3 3" xfId="11936" xr:uid="{876E995D-D538-4DB8-8FBA-5721F27D3A0A}"/>
    <cellStyle name="Normal 2 2 6 2 2 2 3 3 2" xfId="22316" xr:uid="{E72DCC48-ABCB-46DC-86A1-3AD23A61533E}"/>
    <cellStyle name="Normal 2 2 6 2 2 2 3 3 2 2" xfId="49554" xr:uid="{91E801FE-583C-42C3-8F20-FA104D268335}"/>
    <cellStyle name="Normal 2 2 6 2 2 2 3 3 3" xfId="39304" xr:uid="{5B861DA8-D774-4302-B7BC-E21895F189C1}"/>
    <cellStyle name="Normal 2 2 6 2 2 2 3 4" xfId="23803" xr:uid="{E37048E2-72D2-41D4-A47F-B9FC6BB62396}"/>
    <cellStyle name="Normal 2 2 6 2 2 2 3 4 2" xfId="50943" xr:uid="{99CE6B98-DA42-405C-96BC-BC8CCAAC6B17}"/>
    <cellStyle name="Normal 2 2 6 2 2 2 3 5" xfId="16650" xr:uid="{DBA58F03-24F9-4D5B-AA23-213F5DC6E5F4}"/>
    <cellStyle name="Normal 2 2 6 2 2 2 3 5 2" xfId="43888" xr:uid="{6E8F36F1-9DB8-4428-909E-6495CE623550}"/>
    <cellStyle name="Normal 2 2 6 2 2 2 3 6" xfId="32092" xr:uid="{37EBF44A-48D3-4AF8-854F-6118BD338CD2}"/>
    <cellStyle name="Normal 2 2 6 2 2 2 4" xfId="5985" xr:uid="{AE9E64A3-4216-45F5-99B8-F24C505649A8}"/>
    <cellStyle name="Normal 2 2 6 2 2 2 4 2" xfId="27998" xr:uid="{976742BB-76F6-4512-808C-8EDBCED04D73}"/>
    <cellStyle name="Normal 2 2 6 2 2 2 4 2 2" xfId="54419" xr:uid="{8329527E-202B-45E8-B654-08B5186E0890}"/>
    <cellStyle name="Normal 2 2 6 2 2 2 4 3" xfId="15438" xr:uid="{0EECE8AB-56D0-4BDE-8BD2-DF04B015271D}"/>
    <cellStyle name="Normal 2 2 6 2 2 2 4 3 2" xfId="42676" xr:uid="{B1937EB0-5750-470D-AC3F-9A67FFAB8D89}"/>
    <cellStyle name="Normal 2 2 6 2 2 2 4 4" xfId="33353" xr:uid="{17877CCF-7935-4D8F-8D6D-631A2BD6A2E6}"/>
    <cellStyle name="Normal 2 2 6 2 2 2 5" xfId="7891" xr:uid="{A63958A6-76AE-4696-89E5-880A9020FB33}"/>
    <cellStyle name="Normal 2 2 6 2 2 2 5 2" xfId="18271" xr:uid="{D84838BE-F6BD-4C7E-B874-4DA562BD1F22}"/>
    <cellStyle name="Normal 2 2 6 2 2 2 5 2 2" xfId="45509" xr:uid="{A6CE772A-67BB-4672-A089-30FA3577195F}"/>
    <cellStyle name="Normal 2 2 6 2 2 2 5 3" xfId="35259" xr:uid="{47D690D7-0296-4945-8A85-15E5A65C39A3}"/>
    <cellStyle name="Normal 2 2 6 2 2 2 6" xfId="10724" xr:uid="{FDAF5C98-ED81-4FED-9FC8-90972E90262B}"/>
    <cellStyle name="Normal 2 2 6 2 2 2 6 2" xfId="21104" xr:uid="{E06F9C12-57BC-43C8-99ED-1339DE3E8BB2}"/>
    <cellStyle name="Normal 2 2 6 2 2 2 6 2 2" xfId="48342" xr:uid="{44538AA9-B8CD-47D7-85B8-F31F5304ADBB}"/>
    <cellStyle name="Normal 2 2 6 2 2 2 6 3" xfId="38092" xr:uid="{8FF553A0-9C68-43AB-BBDD-59636A0FD80B}"/>
    <cellStyle name="Normal 2 2 6 2 2 2 7" xfId="23262" xr:uid="{ED665A52-5804-4E98-A73B-FC07D6038367}"/>
    <cellStyle name="Normal 2 2 6 2 2 2 7 2" xfId="50449" xr:uid="{BEC39BB0-47BA-4AE1-8CE6-4966C5F5EEC4}"/>
    <cellStyle name="Normal 2 2 6 2 2 2 8" xfId="13201" xr:uid="{AB700B7E-9661-4D6F-A680-93BDBCD8E3C0}"/>
    <cellStyle name="Normal 2 2 6 2 2 2 8 2" xfId="40439" xr:uid="{5FC6E2F7-C44B-4ABC-8BF9-0BE6A4DD53CD}"/>
    <cellStyle name="Normal 2 2 6 2 2 2 9" xfId="30880" xr:uid="{116B8E18-B737-4857-8D33-3F614B1DA419}"/>
    <cellStyle name="Normal 2 2 6 2 2 3" xfId="3239" xr:uid="{242547D6-18ED-4FA6-AB9E-B20C19BCA71E}"/>
    <cellStyle name="Normal 2 2 6 2 2 3 2" xfId="4520" xr:uid="{F5491BE4-BA1A-47CD-B80B-958666642311}"/>
    <cellStyle name="Normal 2 2 6 2 2 3 2 2" xfId="9273" xr:uid="{8B93917D-1129-4C76-99D3-616467954EDC}"/>
    <cellStyle name="Normal 2 2 6 2 2 3 2 2 2" xfId="19653" xr:uid="{257CBDB6-4191-4867-9491-5C106B347A97}"/>
    <cellStyle name="Normal 2 2 6 2 2 3 2 2 2 2" xfId="46891" xr:uid="{0FA8BDED-D50F-4276-A17D-5D62D4978CAE}"/>
    <cellStyle name="Normal 2 2 6 2 2 3 2 2 3" xfId="36641" xr:uid="{F0B44D4F-1D98-45D4-9CF6-AFBAFB9886C4}"/>
    <cellStyle name="Normal 2 2 6 2 2 3 2 3" xfId="12106" xr:uid="{1DFEEE15-3D2E-4A24-A73F-8CAC18834C94}"/>
    <cellStyle name="Normal 2 2 6 2 2 3 2 3 2" xfId="22486" xr:uid="{39108C2C-E1EE-4F5D-8DFD-6DF9C0EDE3BF}"/>
    <cellStyle name="Normal 2 2 6 2 2 3 2 3 2 2" xfId="49724" xr:uid="{FA116115-26D4-4C4E-A6D7-320E5B269A9C}"/>
    <cellStyle name="Normal 2 2 6 2 2 3 2 3 3" xfId="39474" xr:uid="{6A2F7174-8A67-42BE-98EC-B9D077D8C7DA}"/>
    <cellStyle name="Normal 2 2 6 2 2 3 2 4" xfId="28421" xr:uid="{F45F27C1-6D5D-4B80-89E0-35CA2CA2CF19}"/>
    <cellStyle name="Normal 2 2 6 2 2 3 2 4 2" xfId="54752" xr:uid="{92AAF2F9-7AAF-4C2E-96FF-385DFC44222C}"/>
    <cellStyle name="Normal 2 2 6 2 2 3 2 5" xfId="16820" xr:uid="{1A12A2D8-191E-4C0A-BF43-A6431A37A3FD}"/>
    <cellStyle name="Normal 2 2 6 2 2 3 2 5 2" xfId="44058" xr:uid="{F9EA96C7-7D1A-438D-B565-79CF5B8EAD8C}"/>
    <cellStyle name="Normal 2 2 6 2 2 3 2 6" xfId="32262" xr:uid="{56D7BE66-7654-4F17-9264-752B12609672}"/>
    <cellStyle name="Normal 2 2 6 2 2 3 3" xfId="6278" xr:uid="{FD9ABF38-1437-4084-9E1B-6754D9CC4313}"/>
    <cellStyle name="Normal 2 2 6 2 2 3 3 2" xfId="15847" xr:uid="{565A68E6-9089-49B0-8435-EB26717841D9}"/>
    <cellStyle name="Normal 2 2 6 2 2 3 3 2 2" xfId="43085" xr:uid="{BB245F81-1DDF-4D99-A15B-961DAB5E2C58}"/>
    <cellStyle name="Normal 2 2 6 2 2 3 3 3" xfId="33646" xr:uid="{D0A5A3F5-4A6C-428C-89C4-590E8231B8D6}"/>
    <cellStyle name="Normal 2 2 6 2 2 3 4" xfId="8300" xr:uid="{2313AD63-EA4A-4D84-8FD5-A781EDD26BC3}"/>
    <cellStyle name="Normal 2 2 6 2 2 3 4 2" xfId="18680" xr:uid="{5AA3E782-7727-4F39-A7CC-1C5E56BDA83F}"/>
    <cellStyle name="Normal 2 2 6 2 2 3 4 2 2" xfId="45918" xr:uid="{564116A6-5BBA-41AC-A266-B2661BB5E28A}"/>
    <cellStyle name="Normal 2 2 6 2 2 3 4 3" xfId="35668" xr:uid="{F0E8B922-D2EC-4558-B047-054A9E2477AC}"/>
    <cellStyle name="Normal 2 2 6 2 2 3 5" xfId="11133" xr:uid="{48429704-1F64-4001-80E7-05FF88AA4B50}"/>
    <cellStyle name="Normal 2 2 6 2 2 3 5 2" xfId="21513" xr:uid="{634F279F-765D-43E4-9160-771514683D68}"/>
    <cellStyle name="Normal 2 2 6 2 2 3 5 2 2" xfId="48751" xr:uid="{A4857C75-5579-45C1-8FF9-A1CF0E0F4C17}"/>
    <cellStyle name="Normal 2 2 6 2 2 3 5 3" xfId="38501" xr:uid="{33DA239A-1462-4938-9324-ED0509BFFA31}"/>
    <cellStyle name="Normal 2 2 6 2 2 3 6" xfId="24203" xr:uid="{6995BAAB-6A14-4F51-B8EB-A012CCAEEFAA}"/>
    <cellStyle name="Normal 2 2 6 2 2 3 6 2" xfId="51307" xr:uid="{4811D244-EDC1-4F03-88F2-80750B8EDB0F}"/>
    <cellStyle name="Normal 2 2 6 2 2 3 7" xfId="13761" xr:uid="{21B00D27-D783-4A88-821D-7A587B01D57E}"/>
    <cellStyle name="Normal 2 2 6 2 2 3 7 2" xfId="40999" xr:uid="{8E1084CE-92B6-4C45-B02A-28A1F3B96A23}"/>
    <cellStyle name="Normal 2 2 6 2 2 3 8" xfId="31289" xr:uid="{D1F23225-31EC-4D35-9EAE-E29670702DFB}"/>
    <cellStyle name="Normal 2 2 6 2 2 4" xfId="3237" xr:uid="{4FD911A2-87EB-4BBE-8113-747CBB6767D4}"/>
    <cellStyle name="Normal 2 2 6 2 2 4 2" xfId="6276" xr:uid="{5F13D199-352B-4AF5-AC0C-F6B664FC0269}"/>
    <cellStyle name="Normal 2 2 6 2 2 4 2 2" xfId="27334" xr:uid="{767DFD59-BA94-41DA-A839-B752BFC557F5}"/>
    <cellStyle name="Normal 2 2 6 2 2 4 2 2 2" xfId="53903" xr:uid="{282BFB12-1A18-4CF7-8336-41F839674FDF}"/>
    <cellStyle name="Normal 2 2 6 2 2 4 2 3" xfId="15845" xr:uid="{B733748B-0111-4189-98DF-B2F392056DD1}"/>
    <cellStyle name="Normal 2 2 6 2 2 4 2 3 2" xfId="43083" xr:uid="{CFFF2E7D-9B23-4AE9-BE77-6FA885EF0E52}"/>
    <cellStyle name="Normal 2 2 6 2 2 4 2 4" xfId="33644" xr:uid="{3AED671B-72CA-4636-BE2A-48D3649AD231}"/>
    <cellStyle name="Normal 2 2 6 2 2 4 3" xfId="8298" xr:uid="{00BC2DDE-5A93-49FA-BC9A-6BA2ED11EBEE}"/>
    <cellStyle name="Normal 2 2 6 2 2 4 3 2" xfId="18678" xr:uid="{F375C08E-A71C-4320-95B4-61BF080B5EA6}"/>
    <cellStyle name="Normal 2 2 6 2 2 4 3 2 2" xfId="45916" xr:uid="{8EFD97F3-4D01-44D8-9C44-E48F8A092363}"/>
    <cellStyle name="Normal 2 2 6 2 2 4 3 3" xfId="35666" xr:uid="{76943BA8-BCBF-4946-BC4F-16C0953A3867}"/>
    <cellStyle name="Normal 2 2 6 2 2 4 4" xfId="11131" xr:uid="{F6A60080-C769-44F3-A3C6-4CB989A7577A}"/>
    <cellStyle name="Normal 2 2 6 2 2 4 4 2" xfId="21511" xr:uid="{9B6EFC48-FFAB-4037-AAB1-FD5EE16758D3}"/>
    <cellStyle name="Normal 2 2 6 2 2 4 4 2 2" xfId="48749" xr:uid="{484AB30B-62BF-42B2-AF62-6947C081C3BD}"/>
    <cellStyle name="Normal 2 2 6 2 2 4 4 3" xfId="38499" xr:uid="{CFC9DEFB-9F60-4D78-B088-3BA2C4F3D793}"/>
    <cellStyle name="Normal 2 2 6 2 2 4 5" xfId="22689" xr:uid="{982BD081-5EA7-4495-8EC0-BD11CAFC1341}"/>
    <cellStyle name="Normal 2 2 6 2 2 4 5 2" xfId="49926" xr:uid="{796FE689-6047-45EE-8B1A-A8F1BF03337E}"/>
    <cellStyle name="Normal 2 2 6 2 2 4 6" xfId="13759" xr:uid="{9AC6C81E-F6FB-4EB5-9985-B8786894DB99}"/>
    <cellStyle name="Normal 2 2 6 2 2 4 6 2" xfId="40997" xr:uid="{72DA4006-E54A-49ED-8C54-338AABAACA82}"/>
    <cellStyle name="Normal 2 2 6 2 2 4 7" xfId="31287" xr:uid="{E6076A5F-9DEE-4608-BF36-AB31F70E5F5E}"/>
    <cellStyle name="Normal 2 2 6 2 2 5" xfId="4292" xr:uid="{17B20D96-B15B-437C-BE16-EBBECA84F22F}"/>
    <cellStyle name="Normal 2 2 6 2 2 5 2" xfId="9045" xr:uid="{6C24E425-3E2A-4686-91D6-0BE527C14E67}"/>
    <cellStyle name="Normal 2 2 6 2 2 5 2 2" xfId="29116" xr:uid="{ED817ED7-2FDF-4BF1-A689-820F10AD0C71}"/>
    <cellStyle name="Normal 2 2 6 2 2 5 2 2 2" xfId="55373" xr:uid="{2EA2D991-B7CA-4A27-806C-05685C878009}"/>
    <cellStyle name="Normal 2 2 6 2 2 5 2 3" xfId="19425" xr:uid="{E79F328C-6B05-4A99-8344-03AC802B52C9}"/>
    <cellStyle name="Normal 2 2 6 2 2 5 2 3 2" xfId="46663" xr:uid="{0CD82028-21C9-4BBD-875B-BE43C55A266D}"/>
    <cellStyle name="Normal 2 2 6 2 2 5 2 4" xfId="36413" xr:uid="{D6C40CCC-472D-4656-93D5-422FF64B04D8}"/>
    <cellStyle name="Normal 2 2 6 2 2 5 3" xfId="11878" xr:uid="{FCEAD238-EB40-4109-BF68-63C620F0FC52}"/>
    <cellStyle name="Normal 2 2 6 2 2 5 3 2" xfId="22258" xr:uid="{FE70A26F-E215-4285-B04C-B1128149F3D7}"/>
    <cellStyle name="Normal 2 2 6 2 2 5 3 2 2" xfId="49496" xr:uid="{50DCBB8B-91CC-4E35-ACFD-35A46257CDFC}"/>
    <cellStyle name="Normal 2 2 6 2 2 5 3 3" xfId="39246" xr:uid="{2C1CCDFF-2300-420D-AAD4-0EC1BC768D5C}"/>
    <cellStyle name="Normal 2 2 6 2 2 5 4" xfId="23001" xr:uid="{6D37C1C0-C2E0-4105-A1B7-419978C1E9DD}"/>
    <cellStyle name="Normal 2 2 6 2 2 5 4 2" xfId="50210" xr:uid="{D06DD9A6-E98A-4C4D-A45C-E678BB7D916D}"/>
    <cellStyle name="Normal 2 2 6 2 2 5 5" xfId="16592" xr:uid="{133399F7-C2FB-467C-8243-BB1D06443CF8}"/>
    <cellStyle name="Normal 2 2 6 2 2 5 5 2" xfId="43830" xr:uid="{0E9A0C83-6CE2-4E0F-9386-DE7796197654}"/>
    <cellStyle name="Normal 2 2 6 2 2 5 6" xfId="32034" xr:uid="{3D75CB6E-ED7F-40EA-A167-18904B3CD3A4}"/>
    <cellStyle name="Normal 2 2 6 2 2 6" xfId="5153" xr:uid="{117AC438-F35D-4665-976E-0E6665AEE12D}"/>
    <cellStyle name="Normal 2 2 6 2 2 6 2" xfId="28707" xr:uid="{96C9F095-6CCD-4B34-968D-2A3A02E01C03}"/>
    <cellStyle name="Normal 2 2 6 2 2 6 2 2" xfId="54978" xr:uid="{B8A43B30-E5A8-4EAB-96EC-DEF2403ADB6C}"/>
    <cellStyle name="Normal 2 2 6 2 2 6 3" xfId="14450" xr:uid="{C481EDE2-CD5B-4164-9D50-3677C447D02E}"/>
    <cellStyle name="Normal 2 2 6 2 2 6 3 2" xfId="41688" xr:uid="{77014295-DD29-4002-B34F-DD3068F7307C}"/>
    <cellStyle name="Normal 2 2 6 2 2 6 4" xfId="32716" xr:uid="{BF4C9842-C34D-4C26-B3C4-1FE3C55ED0BD}"/>
    <cellStyle name="Normal 2 2 6 2 2 7" xfId="6903" xr:uid="{8E4FAD5B-2823-45F2-8126-5DF8ECC9AF7C}"/>
    <cellStyle name="Normal 2 2 6 2 2 7 2" xfId="17283" xr:uid="{DC04FD00-ED1B-4623-B9B1-B46F25D783C2}"/>
    <cellStyle name="Normal 2 2 6 2 2 7 2 2" xfId="44521" xr:uid="{4BE92B6C-AA23-4184-8009-9EDE9C661514}"/>
    <cellStyle name="Normal 2 2 6 2 2 7 3" xfId="34271" xr:uid="{50307263-5A89-45CE-9FFD-1EA4D677484F}"/>
    <cellStyle name="Normal 2 2 6 2 2 8" xfId="9736" xr:uid="{DA2E9B16-2160-4ABF-BCC5-4FF5E62CD0F1}"/>
    <cellStyle name="Normal 2 2 6 2 2 8 2" xfId="20116" xr:uid="{8087A19C-9BC9-4061-B03C-8F961E927019}"/>
    <cellStyle name="Normal 2 2 6 2 2 8 2 2" xfId="47354" xr:uid="{7695B58F-DCC6-4141-B81C-66D93783603D}"/>
    <cellStyle name="Normal 2 2 6 2 2 8 3" xfId="37104" xr:uid="{E089CC88-3B64-4852-A698-5546358EE199}"/>
    <cellStyle name="Normal 2 2 6 2 2 9" xfId="23094" xr:uid="{97F63295-96AA-492B-8F10-CA77A9023131}"/>
    <cellStyle name="Normal 2 2 6 2 2 9 2" xfId="50297" xr:uid="{34FC257C-D478-4D16-A8A3-992C91070DB3}"/>
    <cellStyle name="Normal 2 2 6 2 3" xfId="2785" xr:uid="{1D61EF89-C470-40C3-8CBE-E49BBCA7B61E}"/>
    <cellStyle name="Normal 2 2 6 2 3 2" xfId="3240" xr:uid="{EB83693E-FE81-4DA4-8424-E7CF4109FBEE}"/>
    <cellStyle name="Normal 2 2 6 2 3 2 2" xfId="6279" xr:uid="{169B21C0-D8F8-4DED-B8AA-851C392BF68D}"/>
    <cellStyle name="Normal 2 2 6 2 3 2 2 2" xfId="27077" xr:uid="{030A4425-5224-49AD-95C3-4F6DB53F8ED7}"/>
    <cellStyle name="Normal 2 2 6 2 3 2 2 2 2" xfId="53699" xr:uid="{36D7C9D9-364C-48A1-AB52-A3BC5BCAD350}"/>
    <cellStyle name="Normal 2 2 6 2 3 2 2 3" xfId="15848" xr:uid="{D9D6F59F-68B8-4E75-8DED-922EFA16F374}"/>
    <cellStyle name="Normal 2 2 6 2 3 2 2 3 2" xfId="43086" xr:uid="{F8BBBC6D-C777-4771-934B-87A773455EFE}"/>
    <cellStyle name="Normal 2 2 6 2 3 2 2 4" xfId="33647" xr:uid="{8C6CDF71-B8CF-434D-AF64-1595C9170827}"/>
    <cellStyle name="Normal 2 2 6 2 3 2 3" xfId="8301" xr:uid="{D537296B-3BFD-4083-A445-77D5CE87CC8B}"/>
    <cellStyle name="Normal 2 2 6 2 3 2 3 2" xfId="18681" xr:uid="{23B457A1-70B7-480D-AB09-3C485EBC9910}"/>
    <cellStyle name="Normal 2 2 6 2 3 2 3 2 2" xfId="45919" xr:uid="{FDC3C6CE-945F-4145-8D44-32A3861647B6}"/>
    <cellStyle name="Normal 2 2 6 2 3 2 3 3" xfId="35669" xr:uid="{E4A5BBCB-0EBB-426A-BAAE-65EFE764AB7C}"/>
    <cellStyle name="Normal 2 2 6 2 3 2 4" xfId="11134" xr:uid="{5661EDBD-1D26-4CB8-ABE6-DD5E4438AF20}"/>
    <cellStyle name="Normal 2 2 6 2 3 2 4 2" xfId="21514" xr:uid="{93B2C49E-0D2C-44F4-9F7E-7D6FEC5B41FA}"/>
    <cellStyle name="Normal 2 2 6 2 3 2 4 2 2" xfId="48752" xr:uid="{100EE02B-89D3-4AAC-9B6E-897C4B091EAC}"/>
    <cellStyle name="Normal 2 2 6 2 3 2 4 3" xfId="38502" xr:uid="{BAADDE0A-E07C-4E1A-A57E-D74C04D39CDD}"/>
    <cellStyle name="Normal 2 2 6 2 3 2 5" xfId="24106" xr:uid="{7C502FDC-A9A1-49DD-AB0E-65D8F55083E2}"/>
    <cellStyle name="Normal 2 2 6 2 3 2 5 2" xfId="51219" xr:uid="{3A107718-DFB8-48C1-A795-8584E0D4AC72}"/>
    <cellStyle name="Normal 2 2 6 2 3 2 6" xfId="13762" xr:uid="{86BEB6D8-BE0D-4E3A-8762-CBECD66CC2A9}"/>
    <cellStyle name="Normal 2 2 6 2 3 2 6 2" xfId="41000" xr:uid="{F567FCCC-B37D-4754-829E-FCAADBC91E59}"/>
    <cellStyle name="Normal 2 2 6 2 3 2 7" xfId="31290" xr:uid="{AFD66C54-F1A8-4398-951A-716C07648151}"/>
    <cellStyle name="Normal 2 2 6 2 3 3" xfId="4349" xr:uid="{1B56514C-E610-4A0E-89CC-5F8051D44E4F}"/>
    <cellStyle name="Normal 2 2 6 2 3 3 2" xfId="9102" xr:uid="{78AB9F7C-A51A-4A61-8C2D-9FD4484DC5BD}"/>
    <cellStyle name="Normal 2 2 6 2 3 3 2 2" xfId="29145" xr:uid="{6740A7F5-2EB4-4DA8-AD20-9F9886F8D3C0}"/>
    <cellStyle name="Normal 2 2 6 2 3 3 2 2 2" xfId="55402" xr:uid="{EE1D0AA8-2CAC-45D9-B1D8-22B26739DA0C}"/>
    <cellStyle name="Normal 2 2 6 2 3 3 2 3" xfId="19482" xr:uid="{468BBB82-A044-4B61-A53C-61BA594E6254}"/>
    <cellStyle name="Normal 2 2 6 2 3 3 2 3 2" xfId="46720" xr:uid="{111ED4B1-95BA-4593-B4DC-3FF0748198E4}"/>
    <cellStyle name="Normal 2 2 6 2 3 3 2 4" xfId="36470" xr:uid="{CBFCB6A5-E25F-4D78-9D03-EA68CEF2D0C0}"/>
    <cellStyle name="Normal 2 2 6 2 3 3 3" xfId="11935" xr:uid="{029B69F1-3E5B-453F-8B7F-AA4B1B5D5BDB}"/>
    <cellStyle name="Normal 2 2 6 2 3 3 3 2" xfId="22315" xr:uid="{0E553813-BC31-4D82-BDC5-3A90292A1226}"/>
    <cellStyle name="Normal 2 2 6 2 3 3 3 2 2" xfId="49553" xr:uid="{D9D7852D-D7AF-4F78-9DDA-CC356FB92BEB}"/>
    <cellStyle name="Normal 2 2 6 2 3 3 3 3" xfId="39303" xr:uid="{8E4BE8DA-1268-4122-8830-FD68D9F6D816}"/>
    <cellStyle name="Normal 2 2 6 2 3 3 4" xfId="25430" xr:uid="{EF5CD31B-0773-4F69-B0C7-3E333A98FEDB}"/>
    <cellStyle name="Normal 2 2 6 2 3 3 4 2" xfId="52427" xr:uid="{B5CA0622-E60F-423A-86DC-64E8EDEE095D}"/>
    <cellStyle name="Normal 2 2 6 2 3 3 5" xfId="16649" xr:uid="{2BA059AB-0B4B-49D4-93D4-95967F7F99D2}"/>
    <cellStyle name="Normal 2 2 6 2 3 3 5 2" xfId="43887" xr:uid="{D9E3F117-F068-4B5A-A277-A4098BAE0223}"/>
    <cellStyle name="Normal 2 2 6 2 3 3 6" xfId="32091" xr:uid="{D929692D-949D-4F11-8CF5-3B2F67DD897D}"/>
    <cellStyle name="Normal 2 2 6 2 3 4" xfId="5984" xr:uid="{C90D4A07-B62E-47F4-B4E4-A169C13A1871}"/>
    <cellStyle name="Normal 2 2 6 2 3 4 2" xfId="28535" xr:uid="{75E72244-43EE-4FC4-B58E-E82D21D3F869}"/>
    <cellStyle name="Normal 2 2 6 2 3 4 2 2" xfId="54842" xr:uid="{917D83B3-28B6-4191-9739-D922C7B7B8C9}"/>
    <cellStyle name="Normal 2 2 6 2 3 4 3" xfId="15437" xr:uid="{825CD944-F0EA-4FE1-A77A-54932484D69A}"/>
    <cellStyle name="Normal 2 2 6 2 3 4 3 2" xfId="42675" xr:uid="{7ED872C5-D897-4D1A-A6EF-D5BC01E5A03F}"/>
    <cellStyle name="Normal 2 2 6 2 3 4 4" xfId="33352" xr:uid="{C34BFCAE-A794-4A97-B494-2DB5269FAB0B}"/>
    <cellStyle name="Normal 2 2 6 2 3 5" xfId="7890" xr:uid="{E1075CDD-FFB6-4FF4-8395-756E362E3DE0}"/>
    <cellStyle name="Normal 2 2 6 2 3 5 2" xfId="18270" xr:uid="{C53E874F-5545-4371-8589-44CB6215E4A9}"/>
    <cellStyle name="Normal 2 2 6 2 3 5 2 2" xfId="45508" xr:uid="{B99EA0A5-8D37-4D94-821C-7106F700D1C7}"/>
    <cellStyle name="Normal 2 2 6 2 3 5 3" xfId="35258" xr:uid="{191095A2-5C93-48A9-83CE-F4E3A0065CE3}"/>
    <cellStyle name="Normal 2 2 6 2 3 6" xfId="10723" xr:uid="{20B244A3-A877-47CB-930C-9A502A023D25}"/>
    <cellStyle name="Normal 2 2 6 2 3 6 2" xfId="21103" xr:uid="{DA355876-193F-4737-B082-604FD48AD738}"/>
    <cellStyle name="Normal 2 2 6 2 3 6 2 2" xfId="48341" xr:uid="{07FF4D63-0F5F-4A33-9FAF-74EDFB745A22}"/>
    <cellStyle name="Normal 2 2 6 2 3 6 3" xfId="38091" xr:uid="{3A31928B-A3BA-406B-A4A0-55F235834729}"/>
    <cellStyle name="Normal 2 2 6 2 3 7" xfId="24227" xr:uid="{4B03B91E-9192-4AB7-A20C-0975360C450D}"/>
    <cellStyle name="Normal 2 2 6 2 3 7 2" xfId="51330" xr:uid="{0FB5E8EC-71B9-4640-9B17-EB961F065316}"/>
    <cellStyle name="Normal 2 2 6 2 3 8" xfId="13200" xr:uid="{696C169D-040F-4CC0-BF8D-1076EBBEE6C7}"/>
    <cellStyle name="Normal 2 2 6 2 3 8 2" xfId="40438" xr:uid="{7482F15E-FA09-4DC5-B3CE-CFE023211F7A}"/>
    <cellStyle name="Normal 2 2 6 2 3 9" xfId="30879" xr:uid="{EBDCA656-7B50-4A3A-9C12-F9B9597B938E}"/>
    <cellStyle name="Normal 2 2 6 2 4" xfId="3241" xr:uid="{CB8C2F38-84D2-4429-B5EC-12D046D36285}"/>
    <cellStyle name="Normal 2 2 6 2 4 2" xfId="4521" xr:uid="{35CB5E06-D1DD-456C-833A-F8807CFABC36}"/>
    <cellStyle name="Normal 2 2 6 2 4 2 2" xfId="9274" xr:uid="{451EE20D-4E98-4323-A0B4-1DAB2C639ECE}"/>
    <cellStyle name="Normal 2 2 6 2 4 2 2 2" xfId="19654" xr:uid="{042E4D31-CEC2-42D6-9A83-25FABF62940C}"/>
    <cellStyle name="Normal 2 2 6 2 4 2 2 2 2" xfId="46892" xr:uid="{53A5B08C-EEEE-4D8B-B755-F09C333C2812}"/>
    <cellStyle name="Normal 2 2 6 2 4 2 2 3" xfId="36642" xr:uid="{EA00FF42-9618-4EC2-96EC-63808E2D6942}"/>
    <cellStyle name="Normal 2 2 6 2 4 2 3" xfId="12107" xr:uid="{F767ADBF-44F0-4404-9271-EB9E2A4F0047}"/>
    <cellStyle name="Normal 2 2 6 2 4 2 3 2" xfId="22487" xr:uid="{F89FA6F4-0C49-4142-93A6-1BB848FEE558}"/>
    <cellStyle name="Normal 2 2 6 2 4 2 3 2 2" xfId="49725" xr:uid="{E44E4DE6-9412-444C-8992-1F718393153E}"/>
    <cellStyle name="Normal 2 2 6 2 4 2 3 3" xfId="39475" xr:uid="{D44C5F9E-BFED-4E26-8045-8F4546783DC8}"/>
    <cellStyle name="Normal 2 2 6 2 4 2 4" xfId="26132" xr:uid="{47C932D9-8A38-4B70-9899-E6A5C89ACA45}"/>
    <cellStyle name="Normal 2 2 6 2 4 2 4 2" xfId="52969" xr:uid="{0DC545CF-386B-42F2-A37F-A68912274090}"/>
    <cellStyle name="Normal 2 2 6 2 4 2 5" xfId="16821" xr:uid="{1B2F1183-29AC-4ED4-8058-9A22E923F0C1}"/>
    <cellStyle name="Normal 2 2 6 2 4 2 5 2" xfId="44059" xr:uid="{968FAC5D-64DD-46D6-80F5-BEA759B33CF2}"/>
    <cellStyle name="Normal 2 2 6 2 4 2 6" xfId="32263" xr:uid="{5C3A93C7-5172-475D-AC94-6DBFF54240ED}"/>
    <cellStyle name="Normal 2 2 6 2 4 3" xfId="6280" xr:uid="{E23C6C23-45F2-4399-A846-F9D889EA9F73}"/>
    <cellStyle name="Normal 2 2 6 2 4 3 2" xfId="15849" xr:uid="{8FBB88CE-9045-4A12-A19D-B6210E3D5999}"/>
    <cellStyle name="Normal 2 2 6 2 4 3 2 2" xfId="43087" xr:uid="{E0E94E27-3E33-43A2-90CC-EF2E753892C4}"/>
    <cellStyle name="Normal 2 2 6 2 4 3 3" xfId="33648" xr:uid="{99F10C69-7642-410F-958F-7EDD955256D0}"/>
    <cellStyle name="Normal 2 2 6 2 4 4" xfId="8302" xr:uid="{4F9CD390-5CDB-4ADD-9B1F-6297470BBFD8}"/>
    <cellStyle name="Normal 2 2 6 2 4 4 2" xfId="18682" xr:uid="{584A92E4-15A4-4337-B6CA-96BA7ABD58ED}"/>
    <cellStyle name="Normal 2 2 6 2 4 4 2 2" xfId="45920" xr:uid="{C0C7C630-6A17-4988-932E-1CDB11412595}"/>
    <cellStyle name="Normal 2 2 6 2 4 4 3" xfId="35670" xr:uid="{5278FCD7-6655-4C29-970D-3B33C99BAA22}"/>
    <cellStyle name="Normal 2 2 6 2 4 5" xfId="11135" xr:uid="{6DBA86C9-6859-4688-9574-F6935D8B0C2C}"/>
    <cellStyle name="Normal 2 2 6 2 4 5 2" xfId="21515" xr:uid="{6048A9F1-04EB-4639-B395-B3432906E2E7}"/>
    <cellStyle name="Normal 2 2 6 2 4 5 2 2" xfId="48753" xr:uid="{C6760910-7C53-4F30-9B4D-65748049EC20}"/>
    <cellStyle name="Normal 2 2 6 2 4 5 3" xfId="38503" xr:uid="{9EC0B24D-B645-4989-8649-09D1BC088BA5}"/>
    <cellStyle name="Normal 2 2 6 2 4 6" xfId="24620" xr:uid="{A6BFB22E-C663-4F5D-9A1C-5225D9FFCD20}"/>
    <cellStyle name="Normal 2 2 6 2 4 6 2" xfId="51685" xr:uid="{F6D74E22-041F-4EF5-BCAA-08FC4BDB07D0}"/>
    <cellStyle name="Normal 2 2 6 2 4 7" xfId="13763" xr:uid="{237986B4-DF3F-4E6D-85F3-6C137D07C7B3}"/>
    <cellStyle name="Normal 2 2 6 2 4 7 2" xfId="41001" xr:uid="{F17B2325-0DDE-4FC2-9910-1B6F5E4F29E9}"/>
    <cellStyle name="Normal 2 2 6 2 4 8" xfId="31291" xr:uid="{B2487F05-E773-4F05-8736-C233B65BB972}"/>
    <cellStyle name="Normal 2 2 6 2 5" xfId="3236" xr:uid="{D11F047A-3E37-49BB-9DF0-7780E02280F7}"/>
    <cellStyle name="Normal 2 2 6 2 5 2" xfId="6275" xr:uid="{C3DA4D4F-7B80-4AA2-889B-C95CC17A5EBF}"/>
    <cellStyle name="Normal 2 2 6 2 5 2 2" xfId="28773" xr:uid="{8CC37BBA-2E9D-4B7F-B733-EF9536D0FF8E}"/>
    <cellStyle name="Normal 2 2 6 2 5 2 2 2" xfId="55031" xr:uid="{A8D399A8-7581-4A9E-9004-89B614C5D356}"/>
    <cellStyle name="Normal 2 2 6 2 5 2 3" xfId="15844" xr:uid="{1707FE3A-7414-4C0D-9010-62F75575B4FA}"/>
    <cellStyle name="Normal 2 2 6 2 5 2 3 2" xfId="43082" xr:uid="{6100F57C-886B-4A65-A23F-05A0338E359F}"/>
    <cellStyle name="Normal 2 2 6 2 5 2 4" xfId="33643" xr:uid="{6689D20B-F7A4-49B0-91E1-8E4051377B8C}"/>
    <cellStyle name="Normal 2 2 6 2 5 3" xfId="8297" xr:uid="{01C652A4-049D-4FCB-9423-E2486A5A0735}"/>
    <cellStyle name="Normal 2 2 6 2 5 3 2" xfId="18677" xr:uid="{D65E46CE-E4C9-4D72-80D0-30A265E26B07}"/>
    <cellStyle name="Normal 2 2 6 2 5 3 2 2" xfId="45915" xr:uid="{D6F1A282-0406-41F5-B1CF-85C817000BA5}"/>
    <cellStyle name="Normal 2 2 6 2 5 3 3" xfId="35665" xr:uid="{01081D37-1EFF-496C-9A6C-821FA4AB046E}"/>
    <cellStyle name="Normal 2 2 6 2 5 4" xfId="11130" xr:uid="{59A61E12-E6B7-4376-B14F-0BB969D5871B}"/>
    <cellStyle name="Normal 2 2 6 2 5 4 2" xfId="21510" xr:uid="{DC99F2B6-363A-4DB0-8B12-DE487B56A710}"/>
    <cellStyle name="Normal 2 2 6 2 5 4 2 2" xfId="48748" xr:uid="{84D24013-17E7-472D-B448-00E03C7CE2A7}"/>
    <cellStyle name="Normal 2 2 6 2 5 4 3" xfId="38498" xr:uid="{87E6376F-703A-4B77-8C15-FF5CB89F9CE9}"/>
    <cellStyle name="Normal 2 2 6 2 5 5" xfId="23190" xr:uid="{C9117453-4AF6-468D-8DD8-3334C8F8770A}"/>
    <cellStyle name="Normal 2 2 6 2 5 5 2" xfId="50381" xr:uid="{33A08626-D563-4EBE-89B4-27D66EBC84F0}"/>
    <cellStyle name="Normal 2 2 6 2 5 6" xfId="13758" xr:uid="{320BD8F6-2355-4190-89AC-45CB709E9AED}"/>
    <cellStyle name="Normal 2 2 6 2 5 6 2" xfId="40996" xr:uid="{C093CBA3-61F1-42F7-B45B-A86FBCC92810}"/>
    <cellStyle name="Normal 2 2 6 2 5 7" xfId="31286" xr:uid="{37B248AD-3443-4080-B959-55EAD5FC0BF7}"/>
    <cellStyle name="Normal 2 2 6 2 6" xfId="2600" xr:uid="{F0F9DCC7-9F69-41BF-877E-AE9AF1126CCD}"/>
    <cellStyle name="Normal 2 2 6 2 6 2" xfId="5853" xr:uid="{2700644E-094C-4409-A1BE-C023525CB004}"/>
    <cellStyle name="Normal 2 2 6 2 6 2 2" xfId="25869" xr:uid="{790D9D10-8F71-453C-9E47-FFE325237562}"/>
    <cellStyle name="Normal 2 2 6 2 6 2 2 2" xfId="52776" xr:uid="{018B02D0-34F3-470B-8ABD-769DA3048A8C}"/>
    <cellStyle name="Normal 2 2 6 2 6 2 3" xfId="15253" xr:uid="{458D3617-6A05-48C7-9B45-77BDE8288FB5}"/>
    <cellStyle name="Normal 2 2 6 2 6 2 3 2" xfId="42491" xr:uid="{719B5A1C-4A1A-4F5D-9F8A-90B0A065245B}"/>
    <cellStyle name="Normal 2 2 6 2 6 2 4" xfId="33221" xr:uid="{BE1CA03B-C263-420D-AA1D-AF7DD66DC8BA}"/>
    <cellStyle name="Normal 2 2 6 2 6 3" xfId="7706" xr:uid="{E14E4434-9281-4E7B-903C-EFC695DD31B7}"/>
    <cellStyle name="Normal 2 2 6 2 6 3 2" xfId="18086" xr:uid="{677139DC-8C1F-4444-A446-E378B8899017}"/>
    <cellStyle name="Normal 2 2 6 2 6 3 2 2" xfId="45324" xr:uid="{5C837C23-724C-4942-B0C6-0B101B8881A1}"/>
    <cellStyle name="Normal 2 2 6 2 6 3 3" xfId="35074" xr:uid="{2FE30A05-E63C-4D05-8735-11E6BFAA8030}"/>
    <cellStyle name="Normal 2 2 6 2 6 4" xfId="10539" xr:uid="{B1AEC1FD-C399-44F9-A5C2-EC6B65627C2A}"/>
    <cellStyle name="Normal 2 2 6 2 6 4 2" xfId="20919" xr:uid="{3B48E9F2-50A1-4F58-B44A-A206FCD6BBCD}"/>
    <cellStyle name="Normal 2 2 6 2 6 4 2 2" xfId="48157" xr:uid="{8FDDF552-4027-44E6-91AD-7F7E932A42CB}"/>
    <cellStyle name="Normal 2 2 6 2 6 4 3" xfId="37907" xr:uid="{5D41AF40-37B7-4C4C-9060-019A7D02C724}"/>
    <cellStyle name="Normal 2 2 6 2 6 5" xfId="23932" xr:uid="{0E3433BA-A7A5-433B-A380-689B7EC85BAC}"/>
    <cellStyle name="Normal 2 2 6 2 6 5 2" xfId="51058" xr:uid="{60CBF0EA-E227-453A-A03C-7BFE71D929A7}"/>
    <cellStyle name="Normal 2 2 6 2 6 6" xfId="12969" xr:uid="{18DE6630-E7F2-4BB7-9CAB-596FCEE3F523}"/>
    <cellStyle name="Normal 2 2 6 2 6 6 2" xfId="40207" xr:uid="{DE2DD835-80C1-49EC-BCD9-FC1E69A22B67}"/>
    <cellStyle name="Normal 2 2 6 2 6 7" xfId="30695" xr:uid="{DA413966-3364-414A-B852-7E7A317F2254}"/>
    <cellStyle name="Normal 2 2 6 2 7" xfId="2294" xr:uid="{86BD05B4-FBD3-4B84-BF03-34B59A45A137}"/>
    <cellStyle name="Normal 2 2 6 2 7 2" xfId="7402" xr:uid="{7638D22A-E0D5-4F64-B061-C3BEAA838212}"/>
    <cellStyle name="Normal 2 2 6 2 7 2 2" xfId="17782" xr:uid="{DAD622F3-BA3A-4F51-8DD6-E1FE6F83B577}"/>
    <cellStyle name="Normal 2 2 6 2 7 2 2 2" xfId="45020" xr:uid="{DF250539-15C5-4CA0-A656-9A9220E42183}"/>
    <cellStyle name="Normal 2 2 6 2 7 2 3" xfId="34770" xr:uid="{D333D588-7557-48F7-88DB-64EE570AE766}"/>
    <cellStyle name="Normal 2 2 6 2 7 3" xfId="10235" xr:uid="{78ECB9D6-5A38-433E-AB76-CD64D8625F23}"/>
    <cellStyle name="Normal 2 2 6 2 7 3 2" xfId="20615" xr:uid="{2B734731-1545-45B4-8DED-5E0A00F5E9CA}"/>
    <cellStyle name="Normal 2 2 6 2 7 3 2 2" xfId="47853" xr:uid="{E8E35D46-D6DD-440A-89B5-EF0666AFAA8E}"/>
    <cellStyle name="Normal 2 2 6 2 7 3 3" xfId="37603" xr:uid="{48DDECDF-CA9D-4FBE-A7AD-B37B3A6DCAB8}"/>
    <cellStyle name="Normal 2 2 6 2 7 4" xfId="22865" xr:uid="{AD0FECE2-8296-4274-B811-C671D82EE4CC}"/>
    <cellStyle name="Normal 2 2 6 2 7 4 2" xfId="50085" xr:uid="{3BFECC04-5BA7-4ED5-91F5-F714D7DB39B1}"/>
    <cellStyle name="Normal 2 2 6 2 7 5" xfId="14949" xr:uid="{A593EFD5-E166-45D2-AB12-9F7C99A5AADA}"/>
    <cellStyle name="Normal 2 2 6 2 7 5 2" xfId="42187" xr:uid="{A63BF8A1-F2E3-4102-8F76-9444BFFD2967}"/>
    <cellStyle name="Normal 2 2 6 2 7 6" xfId="30391" xr:uid="{975FFB52-EE60-41E7-80D3-E8DE48A49225}"/>
    <cellStyle name="Normal 2 2 6 2 8" xfId="3847" xr:uid="{3DDFABB4-8242-4B7B-B053-8C4D978D9689}"/>
    <cellStyle name="Normal 2 2 6 2 8 2" xfId="8664" xr:uid="{DEA4BC8A-1AB9-4BA3-B657-F1706EC086F6}"/>
    <cellStyle name="Normal 2 2 6 2 8 2 2" xfId="19044" xr:uid="{E107085F-1447-4746-9063-C9C4397D3982}"/>
    <cellStyle name="Normal 2 2 6 2 8 2 2 2" xfId="46282" xr:uid="{12CD429A-E006-403F-A2C6-4D79773ADCCF}"/>
    <cellStyle name="Normal 2 2 6 2 8 2 3" xfId="36032" xr:uid="{6D6CCE3D-7971-4D83-854C-918F51F2F0B2}"/>
    <cellStyle name="Normal 2 2 6 2 8 3" xfId="11497" xr:uid="{97B7DFE5-9F62-4028-8926-9030D4300921}"/>
    <cellStyle name="Normal 2 2 6 2 8 3 2" xfId="21877" xr:uid="{4D5D2F54-4203-4A4B-91DE-D3C2A6386569}"/>
    <cellStyle name="Normal 2 2 6 2 8 3 2 2" xfId="49115" xr:uid="{9E10FFC8-97C4-4F70-B418-70EE155CCB9B}"/>
    <cellStyle name="Normal 2 2 6 2 8 3 3" xfId="38865" xr:uid="{211F5E0C-B0EC-4B54-979C-3C89499C10D6}"/>
    <cellStyle name="Normal 2 2 6 2 8 4" xfId="16211" xr:uid="{AFD0AE59-735A-4D86-9F62-F7BAA38DE183}"/>
    <cellStyle name="Normal 2 2 6 2 8 4 2" xfId="43449" xr:uid="{67B5C64C-3D69-4A45-9B84-D9F9601BF727}"/>
    <cellStyle name="Normal 2 2 6 2 8 5" xfId="31653" xr:uid="{E78B72E1-55CC-4B85-9DD0-4A53E333E178}"/>
    <cellStyle name="Normal 2 2 6 2 9" xfId="5152" xr:uid="{AC9777A9-2C27-4B81-A425-12B9B914E988}"/>
    <cellStyle name="Normal 2 2 6 2 9 2" xfId="14449" xr:uid="{94EB1FA8-D46E-4405-A084-9DFE2B42CB90}"/>
    <cellStyle name="Normal 2 2 6 2 9 2 2" xfId="41687" xr:uid="{AD7A3800-8F0E-424B-9BC1-3820D03B1871}"/>
    <cellStyle name="Normal 2 2 6 2 9 3" xfId="32715" xr:uid="{EF5AD8B0-4E3B-4A83-B69D-A87145F42AFB}"/>
    <cellStyle name="Normal 2 2 6 3" xfId="820" xr:uid="{D8FF2A82-E08F-4C89-8502-173C34AB703D}"/>
    <cellStyle name="Normal 2 2 6 3 10" xfId="9737" xr:uid="{9BA62765-D3D8-4D0E-8ED8-17A6C9A6AB45}"/>
    <cellStyle name="Normal 2 2 6 3 10 2" xfId="20117" xr:uid="{FAAE73CA-35D7-4608-B3CD-70CA3BE55349}"/>
    <cellStyle name="Normal 2 2 6 3 10 2 2" xfId="47355" xr:uid="{8934D7EA-5642-4A79-84DC-42D831788CF8}"/>
    <cellStyle name="Normal 2 2 6 3 10 3" xfId="37105" xr:uid="{3C953FEF-9DBD-4140-B23C-0C6CD6070B81}"/>
    <cellStyle name="Normal 2 2 6 3 11" xfId="24889" xr:uid="{03A0FC68-5B08-4970-B871-DCAAB50F9454}"/>
    <cellStyle name="Normal 2 2 6 3 11 2" xfId="51931" xr:uid="{9EC83700-FBFB-47D1-AE2F-76A2AE5ABA4D}"/>
    <cellStyle name="Normal 2 2 6 3 12" xfId="12597" xr:uid="{1CC10F23-2AB9-4C42-A8BF-F055A7AFC8B4}"/>
    <cellStyle name="Normal 2 2 6 3 12 2" xfId="39835" xr:uid="{4CA6B05B-4E2B-48A9-BE44-813F67BDC3F5}"/>
    <cellStyle name="Normal 2 2 6 3 13" xfId="29893" xr:uid="{2C017D06-5D59-40B0-A697-D1B72244289A}"/>
    <cellStyle name="Normal 2 2 6 3 2" xfId="2787" xr:uid="{78510813-96F2-4630-A260-FA2CE3FC2197}"/>
    <cellStyle name="Normal 2 2 6 3 2 2" xfId="3243" xr:uid="{7BBFF69C-34CD-4189-8B2D-98D9AF178574}"/>
    <cellStyle name="Normal 2 2 6 3 2 2 2" xfId="6282" xr:uid="{7153C564-75E1-484D-A8C8-03741553A169}"/>
    <cellStyle name="Normal 2 2 6 3 2 2 2 2" xfId="27156" xr:uid="{81D85BD8-63AD-4A2B-A8B4-C70210996966}"/>
    <cellStyle name="Normal 2 2 6 3 2 2 2 2 2" xfId="53762" xr:uid="{088B2C4F-6552-4633-854B-CDC67D7FB6A2}"/>
    <cellStyle name="Normal 2 2 6 3 2 2 2 3" xfId="15851" xr:uid="{DD7D8816-BD56-43B1-B6F8-0D48F3673DFA}"/>
    <cellStyle name="Normal 2 2 6 3 2 2 2 3 2" xfId="43089" xr:uid="{370AAC14-5DFA-434D-BD80-30A4345B690C}"/>
    <cellStyle name="Normal 2 2 6 3 2 2 2 4" xfId="33650" xr:uid="{0B9E251E-25E3-4760-BBCE-A2D3FB40FCCA}"/>
    <cellStyle name="Normal 2 2 6 3 2 2 3" xfId="8304" xr:uid="{3800BEFE-1220-4624-A0CE-5349D6715FB3}"/>
    <cellStyle name="Normal 2 2 6 3 2 2 3 2" xfId="18684" xr:uid="{BB2C5616-E486-467F-AF19-9483B613773C}"/>
    <cellStyle name="Normal 2 2 6 3 2 2 3 2 2" xfId="45922" xr:uid="{241B1103-25BD-42FB-8E87-FDF0C27B6739}"/>
    <cellStyle name="Normal 2 2 6 3 2 2 3 3" xfId="35672" xr:uid="{B257DD7E-D15D-4707-B881-1276AFC782AF}"/>
    <cellStyle name="Normal 2 2 6 3 2 2 4" xfId="11137" xr:uid="{3EA05242-22B0-4CAA-A590-9C9BB0C15B7C}"/>
    <cellStyle name="Normal 2 2 6 3 2 2 4 2" xfId="21517" xr:uid="{9A502368-7C6D-48C4-9A0B-A9F1FC2E666F}"/>
    <cellStyle name="Normal 2 2 6 3 2 2 4 2 2" xfId="48755" xr:uid="{CF384E90-0DE5-4559-A779-9EADB9510370}"/>
    <cellStyle name="Normal 2 2 6 3 2 2 4 3" xfId="38505" xr:uid="{A3DE9215-C7FF-49B1-A4AC-25FF3B3118B3}"/>
    <cellStyle name="Normal 2 2 6 3 2 2 5" xfId="25468" xr:uid="{2663244E-17E2-49E1-A7B7-3EF8171AD0C8}"/>
    <cellStyle name="Normal 2 2 6 3 2 2 5 2" xfId="52464" xr:uid="{F671ED61-E2B1-49A7-A3B2-4DA975A13135}"/>
    <cellStyle name="Normal 2 2 6 3 2 2 6" xfId="13765" xr:uid="{EEED1C47-30FB-42B1-8BDA-CA4FECB6D5BF}"/>
    <cellStyle name="Normal 2 2 6 3 2 2 6 2" xfId="41003" xr:uid="{05F92D22-ABC4-4E2C-A443-A33C0F004343}"/>
    <cellStyle name="Normal 2 2 6 3 2 2 7" xfId="31293" xr:uid="{74B8C619-DDBD-4157-88C8-342D9EF66D11}"/>
    <cellStyle name="Normal 2 2 6 3 2 3" xfId="4351" xr:uid="{4578CFA6-78BD-4F1D-AB2C-2015BBD0DC88}"/>
    <cellStyle name="Normal 2 2 6 3 2 3 2" xfId="9104" xr:uid="{2CC927A9-DD58-4098-9638-BD71673AF693}"/>
    <cellStyle name="Normal 2 2 6 3 2 3 2 2" xfId="29147" xr:uid="{6A8BBDCD-5B48-4806-A93F-7CC7D1FB8AEF}"/>
    <cellStyle name="Normal 2 2 6 3 2 3 2 2 2" xfId="55404" xr:uid="{D7B5B08B-3C8C-4AE5-A3B8-024710B3E278}"/>
    <cellStyle name="Normal 2 2 6 3 2 3 2 3" xfId="19484" xr:uid="{02FAE153-3F6F-4484-AE93-5087459300B6}"/>
    <cellStyle name="Normal 2 2 6 3 2 3 2 3 2" xfId="46722" xr:uid="{B84DB2CD-EF07-4E62-BF1A-B16A27360788}"/>
    <cellStyle name="Normal 2 2 6 3 2 3 2 4" xfId="36472" xr:uid="{B9346305-6036-4989-BA2C-97CDF4C7F03B}"/>
    <cellStyle name="Normal 2 2 6 3 2 3 3" xfId="11937" xr:uid="{4C854763-2E56-4231-B480-E79DE4D31949}"/>
    <cellStyle name="Normal 2 2 6 3 2 3 3 2" xfId="22317" xr:uid="{B6C79AA8-5708-4707-AB2D-097FC669294F}"/>
    <cellStyle name="Normal 2 2 6 3 2 3 3 2 2" xfId="49555" xr:uid="{BD0DE1ED-31CE-46B3-8D0C-45EFBB2B620A}"/>
    <cellStyle name="Normal 2 2 6 3 2 3 3 3" xfId="39305" xr:uid="{1D789CF7-D308-446C-B970-BFA8E0D8A898}"/>
    <cellStyle name="Normal 2 2 6 3 2 3 4" xfId="23096" xr:uid="{140B1A5E-B2D7-4367-9668-00EEFBCD2001}"/>
    <cellStyle name="Normal 2 2 6 3 2 3 4 2" xfId="50299" xr:uid="{D9100E96-989E-496F-BEA1-4958285E7F6A}"/>
    <cellStyle name="Normal 2 2 6 3 2 3 5" xfId="16651" xr:uid="{819820E3-9CFF-4183-A89C-32038A0BD031}"/>
    <cellStyle name="Normal 2 2 6 3 2 3 5 2" xfId="43889" xr:uid="{4DE6EC50-BA25-4D93-B1B9-C60FF0243C81}"/>
    <cellStyle name="Normal 2 2 6 3 2 3 6" xfId="32093" xr:uid="{3434923D-03E2-49FA-A56A-96F1844E6209}"/>
    <cellStyle name="Normal 2 2 6 3 2 4" xfId="5986" xr:uid="{B389E412-703E-4BAD-B305-74FC6EEABF92}"/>
    <cellStyle name="Normal 2 2 6 3 2 4 2" xfId="28748" xr:uid="{D0CA4C94-2581-4BA2-B157-1259E5EAC033}"/>
    <cellStyle name="Normal 2 2 6 3 2 4 2 2" xfId="55009" xr:uid="{951C4B92-9DA8-4F8F-BB62-4A6BEE7353AC}"/>
    <cellStyle name="Normal 2 2 6 3 2 4 3" xfId="15439" xr:uid="{F0A86731-D858-4FAB-913E-9321F8CF8F71}"/>
    <cellStyle name="Normal 2 2 6 3 2 4 3 2" xfId="42677" xr:uid="{776C99E8-89EA-486E-A810-A155EF1E9057}"/>
    <cellStyle name="Normal 2 2 6 3 2 4 4" xfId="33354" xr:uid="{5A8C5DF4-9CC2-4842-AAF1-AD09721C8BE6}"/>
    <cellStyle name="Normal 2 2 6 3 2 5" xfId="7892" xr:uid="{8BF36628-5441-4E21-A748-0E53240129AB}"/>
    <cellStyle name="Normal 2 2 6 3 2 5 2" xfId="18272" xr:uid="{57BDB966-DF1A-4F22-9298-4CEC1F693F4B}"/>
    <cellStyle name="Normal 2 2 6 3 2 5 2 2" xfId="45510" xr:uid="{1C2856A9-5F23-4235-8A38-3DADBFE2DBA0}"/>
    <cellStyle name="Normal 2 2 6 3 2 5 3" xfId="35260" xr:uid="{7598F337-E374-4F72-8D50-E9834B054C04}"/>
    <cellStyle name="Normal 2 2 6 3 2 6" xfId="10725" xr:uid="{F47B1697-D487-43DD-81F8-BFB54EA1B434}"/>
    <cellStyle name="Normal 2 2 6 3 2 6 2" xfId="21105" xr:uid="{40F6CB15-7AB1-4068-8CC8-7487A30E3834}"/>
    <cellStyle name="Normal 2 2 6 3 2 6 2 2" xfId="48343" xr:uid="{4F911B83-971F-4BF3-8562-443609A049BD}"/>
    <cellStyle name="Normal 2 2 6 3 2 6 3" xfId="38093" xr:uid="{A4166064-B7D0-4B52-8FB3-684A82495F05}"/>
    <cellStyle name="Normal 2 2 6 3 2 7" xfId="23539" xr:uid="{C68F6D03-186B-496B-8AD5-2B339D39C9ED}"/>
    <cellStyle name="Normal 2 2 6 3 2 7 2" xfId="50708" xr:uid="{A18D77A7-5F40-487B-AE4E-23993B505DE4}"/>
    <cellStyle name="Normal 2 2 6 3 2 8" xfId="13202" xr:uid="{10968600-BA1E-4793-8AA8-3E26B99AAF10}"/>
    <cellStyle name="Normal 2 2 6 3 2 8 2" xfId="40440" xr:uid="{1206BBFE-8266-43E6-91EA-40CDFF81EBDA}"/>
    <cellStyle name="Normal 2 2 6 3 2 9" xfId="30881" xr:uid="{E3F32247-611A-4BB2-B61A-377DE1B25830}"/>
    <cellStyle name="Normal 2 2 6 3 3" xfId="3244" xr:uid="{01B0D8A2-F541-4A0F-8FE5-3D3B392CBEE1}"/>
    <cellStyle name="Normal 2 2 6 3 3 2" xfId="4522" xr:uid="{9688E59D-4893-4329-AAD7-D886F0262D10}"/>
    <cellStyle name="Normal 2 2 6 3 3 2 2" xfId="9275" xr:uid="{DD9BFF90-6BFB-45F6-BEAA-83939D38263E}"/>
    <cellStyle name="Normal 2 2 6 3 3 2 2 2" xfId="29264" xr:uid="{B2782E31-27DD-4A21-AA7F-8E048FF71BAA}"/>
    <cellStyle name="Normal 2 2 6 3 3 2 2 2 2" xfId="55521" xr:uid="{D1702A80-D56E-46C2-A5E6-9FD093E80C44}"/>
    <cellStyle name="Normal 2 2 6 3 3 2 2 3" xfId="19655" xr:uid="{1B28D585-C869-4098-A17F-A136A333449E}"/>
    <cellStyle name="Normal 2 2 6 3 3 2 2 3 2" xfId="46893" xr:uid="{0B54B7B6-3706-4836-9D19-483DD90ECC85}"/>
    <cellStyle name="Normal 2 2 6 3 3 2 2 4" xfId="36643" xr:uid="{3AD76391-D6C4-4BB1-8237-E0BED92F4207}"/>
    <cellStyle name="Normal 2 2 6 3 3 2 3" xfId="12108" xr:uid="{4C98CF6B-F68A-4011-B44A-EC9CDE14AC35}"/>
    <cellStyle name="Normal 2 2 6 3 3 2 3 2" xfId="22488" xr:uid="{C562D757-E442-4D9F-9EB2-B56C7928F243}"/>
    <cellStyle name="Normal 2 2 6 3 3 2 3 2 2" xfId="49726" xr:uid="{4C1DBF7F-4E5C-47A0-8B30-1AACB9650953}"/>
    <cellStyle name="Normal 2 2 6 3 3 2 3 3" xfId="39476" xr:uid="{5433BA56-DE41-4B2B-A297-FFDCC882129A}"/>
    <cellStyle name="Normal 2 2 6 3 3 2 4" xfId="24393" xr:uid="{95122002-F1AC-4E2C-B337-AA6ECC48A135}"/>
    <cellStyle name="Normal 2 2 6 3 3 2 4 2" xfId="51479" xr:uid="{D49F4BBA-EA79-4922-B28B-4F9B43288F66}"/>
    <cellStyle name="Normal 2 2 6 3 3 2 5" xfId="16822" xr:uid="{2103FC27-861F-4E01-8F07-DA13289CAC7C}"/>
    <cellStyle name="Normal 2 2 6 3 3 2 5 2" xfId="44060" xr:uid="{F8FEADB0-0148-46E6-B125-4801E36EC2EE}"/>
    <cellStyle name="Normal 2 2 6 3 3 2 6" xfId="32264" xr:uid="{2C0F022A-4E0F-4022-B033-339582F4344F}"/>
    <cellStyle name="Normal 2 2 6 3 3 3" xfId="6283" xr:uid="{83A024A4-395D-4B04-A8A2-5F178A371F94}"/>
    <cellStyle name="Normal 2 2 6 3 3 3 2" xfId="28293" xr:uid="{4BD70185-A866-4B09-A3F2-FBC428927B29}"/>
    <cellStyle name="Normal 2 2 6 3 3 3 2 2" xfId="54651" xr:uid="{4568A598-6EA7-4811-B818-D257D0B831F9}"/>
    <cellStyle name="Normal 2 2 6 3 3 3 3" xfId="15852" xr:uid="{E1E2A150-2154-448B-BFB0-44999B91B6EF}"/>
    <cellStyle name="Normal 2 2 6 3 3 3 3 2" xfId="43090" xr:uid="{7406F6F5-7848-4120-ACFE-9AB02496EB6C}"/>
    <cellStyle name="Normal 2 2 6 3 3 3 4" xfId="33651" xr:uid="{CD0D70C8-BC9E-429D-B3B3-70668407B35B}"/>
    <cellStyle name="Normal 2 2 6 3 3 4" xfId="8305" xr:uid="{1A4CFE9E-1306-4DEE-8A49-037D7AAF1D49}"/>
    <cellStyle name="Normal 2 2 6 3 3 4 2" xfId="18685" xr:uid="{56FC2CEF-B375-47A8-83F8-E4D7363F7E0B}"/>
    <cellStyle name="Normal 2 2 6 3 3 4 2 2" xfId="45923" xr:uid="{6BACE7CB-A81E-4C21-B102-92829508746C}"/>
    <cellStyle name="Normal 2 2 6 3 3 4 3" xfId="35673" xr:uid="{FBB2ADFD-3ABF-406F-805C-7D97F7D17551}"/>
    <cellStyle name="Normal 2 2 6 3 3 5" xfId="11138" xr:uid="{A533CC38-7FCF-47C8-8B26-2C446C0FE40A}"/>
    <cellStyle name="Normal 2 2 6 3 3 5 2" xfId="21518" xr:uid="{32BC447F-9239-4ACC-9836-9E0B8F248B0B}"/>
    <cellStyle name="Normal 2 2 6 3 3 5 2 2" xfId="48756" xr:uid="{57E1C8AD-5767-4620-A10D-B85660A3904B}"/>
    <cellStyle name="Normal 2 2 6 3 3 5 3" xfId="38506" xr:uid="{36F97E4D-5045-40B2-84E0-2CEAF1DC8FA1}"/>
    <cellStyle name="Normal 2 2 6 3 3 6" xfId="23835" xr:uid="{E4B44FBB-3D81-4D57-A10E-17E3EABE4974}"/>
    <cellStyle name="Normal 2 2 6 3 3 6 2" xfId="50972" xr:uid="{7D69D4E4-7D15-4ECB-9F35-B4EEB5BAB555}"/>
    <cellStyle name="Normal 2 2 6 3 3 7" xfId="13766" xr:uid="{5A319F57-20CA-4C79-ABDC-7215B9DDE1B9}"/>
    <cellStyle name="Normal 2 2 6 3 3 7 2" xfId="41004" xr:uid="{B9B07236-F53C-476A-8FC7-BE50A2A29207}"/>
    <cellStyle name="Normal 2 2 6 3 3 8" xfId="31294" xr:uid="{788BFCAB-B80C-4437-A2E5-A5A3A662772D}"/>
    <cellStyle name="Normal 2 2 6 3 4" xfId="3242" xr:uid="{4F023DFF-3D41-4FC2-95D6-02AE3F3472F2}"/>
    <cellStyle name="Normal 2 2 6 3 4 2" xfId="6281" xr:uid="{4C19E0F2-ED89-4576-A112-4594385B53BC}"/>
    <cellStyle name="Normal 2 2 6 3 4 2 2" xfId="28762" xr:uid="{55668040-431A-4B27-9B45-4EFCCAC04653}"/>
    <cellStyle name="Normal 2 2 6 3 4 2 2 2" xfId="55022" xr:uid="{A8FF83AB-1778-4E35-834C-171730333668}"/>
    <cellStyle name="Normal 2 2 6 3 4 2 3" xfId="15850" xr:uid="{A237036A-57D4-403F-8AE5-1A758D81D916}"/>
    <cellStyle name="Normal 2 2 6 3 4 2 3 2" xfId="43088" xr:uid="{CD43F0EA-6237-41CE-AC71-C8E8852AD48B}"/>
    <cellStyle name="Normal 2 2 6 3 4 2 4" xfId="33649" xr:uid="{7BD1AAD8-EB0A-4B9A-8E3C-7E949D8E4DCB}"/>
    <cellStyle name="Normal 2 2 6 3 4 3" xfId="8303" xr:uid="{97B2E659-25FD-42EA-A026-FBDB59DCB252}"/>
    <cellStyle name="Normal 2 2 6 3 4 3 2" xfId="18683" xr:uid="{F640801B-C9AE-4F3E-9197-BF03F9174C74}"/>
    <cellStyle name="Normal 2 2 6 3 4 3 2 2" xfId="45921" xr:uid="{39CFCCF8-70E4-454D-881E-C0AAA166332B}"/>
    <cellStyle name="Normal 2 2 6 3 4 3 3" xfId="35671" xr:uid="{73E5D6EE-98F9-4C1D-A1CA-A4DD6C535691}"/>
    <cellStyle name="Normal 2 2 6 3 4 4" xfId="11136" xr:uid="{762ABF23-3110-46F7-816A-170C02DD3C2C}"/>
    <cellStyle name="Normal 2 2 6 3 4 4 2" xfId="21516" xr:uid="{D6AA1942-8298-4DF3-9B9F-42C4A8E8FE54}"/>
    <cellStyle name="Normal 2 2 6 3 4 4 2 2" xfId="48754" xr:uid="{066737DD-FF81-491D-A289-86F33C8BAB7D}"/>
    <cellStyle name="Normal 2 2 6 3 4 4 3" xfId="38504" xr:uid="{1046F7A7-0C87-4C23-B30B-7D53BAEC4B9F}"/>
    <cellStyle name="Normal 2 2 6 3 4 5" xfId="24388" xr:uid="{5A7A0AF2-9CD0-4200-868F-A1EC6E9B8060}"/>
    <cellStyle name="Normal 2 2 6 3 4 5 2" xfId="51474" xr:uid="{615D6D9B-EB46-48A4-ABE6-BB644E147214}"/>
    <cellStyle name="Normal 2 2 6 3 4 6" xfId="13764" xr:uid="{4F6F0193-B918-4FEC-A613-CEE47EB014EF}"/>
    <cellStyle name="Normal 2 2 6 3 4 6 2" xfId="41002" xr:uid="{86E3E20B-D3CB-4F31-B9EE-1061209289CF}"/>
    <cellStyle name="Normal 2 2 6 3 4 7" xfId="31292" xr:uid="{A97D6DF0-5A32-4828-BCAE-29FB6512EFA5}"/>
    <cellStyle name="Normal 2 2 6 3 5" xfId="2643" xr:uid="{6F79DF04-7416-4D27-B1BD-DEC710EA8078}"/>
    <cellStyle name="Normal 2 2 6 3 5 2" xfId="5889" xr:uid="{082AE4CE-F11B-4075-ADB0-401289B15394}"/>
    <cellStyle name="Normal 2 2 6 3 5 2 2" xfId="26968" xr:uid="{7B3DAF6F-A5DE-4551-A1CF-22F364C39B09}"/>
    <cellStyle name="Normal 2 2 6 3 5 2 2 2" xfId="53616" xr:uid="{C80CA113-F33A-47F1-938C-470E0170D1E7}"/>
    <cellStyle name="Normal 2 2 6 3 5 2 3" xfId="15296" xr:uid="{51EB7644-C42A-4E01-B89B-6F7B163BDB3E}"/>
    <cellStyle name="Normal 2 2 6 3 5 2 3 2" xfId="42534" xr:uid="{32F6DAA1-F6E8-491A-A45B-413A62ADD193}"/>
    <cellStyle name="Normal 2 2 6 3 5 2 4" xfId="33257" xr:uid="{79977353-1557-47BD-BC3B-314991F6D02A}"/>
    <cellStyle name="Normal 2 2 6 3 5 3" xfId="7749" xr:uid="{2B545D76-68FA-41F9-BFC4-B77CDC1D59F9}"/>
    <cellStyle name="Normal 2 2 6 3 5 3 2" xfId="18129" xr:uid="{D33B69D3-0A1F-438E-9E36-99CC9204130D}"/>
    <cellStyle name="Normal 2 2 6 3 5 3 2 2" xfId="45367" xr:uid="{80BD06B4-E012-42E1-BE36-6C7D1016FC3F}"/>
    <cellStyle name="Normal 2 2 6 3 5 3 3" xfId="35117" xr:uid="{E194E74B-DB1C-4EC5-AFD4-81FECC967DED}"/>
    <cellStyle name="Normal 2 2 6 3 5 4" xfId="10582" xr:uid="{24598D1B-AF4B-4CF9-997E-9A829D24E0AB}"/>
    <cellStyle name="Normal 2 2 6 3 5 4 2" xfId="20962" xr:uid="{A51E505D-215A-46C4-9BFA-CC9D96E4BC62}"/>
    <cellStyle name="Normal 2 2 6 3 5 4 2 2" xfId="48200" xr:uid="{4711985E-5354-40FB-A4E8-4E616AEEC1F0}"/>
    <cellStyle name="Normal 2 2 6 3 5 4 3" xfId="37950" xr:uid="{A6E51683-1E65-4903-B18B-40E378AA821D}"/>
    <cellStyle name="Normal 2 2 6 3 5 5" xfId="23653" xr:uid="{E8A9397D-6F5F-486F-AE79-B105FC1AD1D3}"/>
    <cellStyle name="Normal 2 2 6 3 5 5 2" xfId="50815" xr:uid="{C70A036B-9092-4BC6-AA56-A0C7192E7750}"/>
    <cellStyle name="Normal 2 2 6 3 5 6" xfId="13012" xr:uid="{66F95683-8084-44C2-AE4C-91B009282DFF}"/>
    <cellStyle name="Normal 2 2 6 3 5 6 2" xfId="40250" xr:uid="{703CB9CF-A06B-439A-8BE6-7449C7BF3013}"/>
    <cellStyle name="Normal 2 2 6 3 5 7" xfId="30738" xr:uid="{86334DD5-506C-4B72-AB99-3E97B312DF17}"/>
    <cellStyle name="Normal 2 2 6 3 6" xfId="2382" xr:uid="{11C905D3-0332-4D6E-88B2-B7F86942BEDD}"/>
    <cellStyle name="Normal 2 2 6 3 6 2" xfId="7490" xr:uid="{F1F4EFF1-AF8F-4C8A-848B-1D83090DC635}"/>
    <cellStyle name="Normal 2 2 6 3 6 2 2" xfId="17870" xr:uid="{21ECCEBE-943E-4FB0-AE65-61BA3C8890DD}"/>
    <cellStyle name="Normal 2 2 6 3 6 2 2 2" xfId="45108" xr:uid="{C3FCE1C9-606F-4E7A-939D-A56A65000D83}"/>
    <cellStyle name="Normal 2 2 6 3 6 2 3" xfId="34858" xr:uid="{91C2B3D2-B968-4AB3-8C0D-3F30A1294AAF}"/>
    <cellStyle name="Normal 2 2 6 3 6 3" xfId="10323" xr:uid="{66AC16EC-330F-4673-99DC-7E0A98BC729E}"/>
    <cellStyle name="Normal 2 2 6 3 6 3 2" xfId="20703" xr:uid="{5A3248AD-E762-4243-B85B-2FB60800AB52}"/>
    <cellStyle name="Normal 2 2 6 3 6 3 2 2" xfId="47941" xr:uid="{4BE3A2A0-9905-48F2-8EF7-FD2BC9DA1B33}"/>
    <cellStyle name="Normal 2 2 6 3 6 3 3" xfId="37691" xr:uid="{BE57190F-0175-4771-A54A-9F01FE5D6EA7}"/>
    <cellStyle name="Normal 2 2 6 3 6 4" xfId="23181" xr:uid="{946E8E05-56D4-4A74-B1AF-8C57602DC822}"/>
    <cellStyle name="Normal 2 2 6 3 6 4 2" xfId="50372" xr:uid="{37D9D236-4287-4D26-AE3D-39624E0C10A7}"/>
    <cellStyle name="Normal 2 2 6 3 6 5" xfId="15037" xr:uid="{EDD0E3E0-5EF7-47B1-A36F-7EE62A8CD6DC}"/>
    <cellStyle name="Normal 2 2 6 3 6 5 2" xfId="42275" xr:uid="{68DD7564-FB33-41F4-9677-95D513B72C51}"/>
    <cellStyle name="Normal 2 2 6 3 6 6" xfId="30479" xr:uid="{221D5654-88FA-4528-9B41-2ACAA5DFF393}"/>
    <cellStyle name="Normal 2 2 6 3 7" xfId="3897" xr:uid="{E3704A92-96E9-4849-A521-2545AE648875}"/>
    <cellStyle name="Normal 2 2 6 3 7 2" xfId="8711" xr:uid="{5B0E92C8-2C4F-4EBE-AE11-361E18858CB6}"/>
    <cellStyle name="Normal 2 2 6 3 7 2 2" xfId="19091" xr:uid="{A8217392-C049-4B2A-86C7-BD263EB1886C}"/>
    <cellStyle name="Normal 2 2 6 3 7 2 2 2" xfId="46329" xr:uid="{3DD6F142-BF53-41F5-A189-27333579B635}"/>
    <cellStyle name="Normal 2 2 6 3 7 2 3" xfId="36079" xr:uid="{A6BA3986-3551-421B-B141-9566F299AB3E}"/>
    <cellStyle name="Normal 2 2 6 3 7 3" xfId="11544" xr:uid="{D5AA8FC3-42F2-4B02-A265-8E11C17AA03B}"/>
    <cellStyle name="Normal 2 2 6 3 7 3 2" xfId="21924" xr:uid="{C9C10AAF-0809-4E64-9D71-1918CF1C6289}"/>
    <cellStyle name="Normal 2 2 6 3 7 3 2 2" xfId="49162" xr:uid="{06258AEA-1823-422E-B751-338C65C29534}"/>
    <cellStyle name="Normal 2 2 6 3 7 3 3" xfId="38912" xr:uid="{7C1AAC37-E50D-4675-AF23-A180E198B9D5}"/>
    <cellStyle name="Normal 2 2 6 3 7 4" xfId="16258" xr:uid="{848B595F-CA37-46FD-A27B-7978E887A515}"/>
    <cellStyle name="Normal 2 2 6 3 7 4 2" xfId="43496" xr:uid="{E5306F6E-C592-44BE-BD3B-D4087A1F378F}"/>
    <cellStyle name="Normal 2 2 6 3 7 5" xfId="31700" xr:uid="{9D2BD348-1659-424F-8571-F1F68C58E1E2}"/>
    <cellStyle name="Normal 2 2 6 3 8" xfId="5154" xr:uid="{2B948887-F74E-43EA-8DAC-F43619597AE9}"/>
    <cellStyle name="Normal 2 2 6 3 8 2" xfId="14451" xr:uid="{94E5B84F-A7ED-43AC-97AF-F157E2F3B4F2}"/>
    <cellStyle name="Normal 2 2 6 3 8 2 2" xfId="41689" xr:uid="{B95A8953-E21E-4F88-8DC4-DD80ADB09079}"/>
    <cellStyle name="Normal 2 2 6 3 8 3" xfId="32717" xr:uid="{24485D28-657E-496B-B3B6-389B9E3EE29F}"/>
    <cellStyle name="Normal 2 2 6 3 9" xfId="6904" xr:uid="{4FBD1960-A610-4DC7-8FA5-C7D20194405F}"/>
    <cellStyle name="Normal 2 2 6 3 9 2" xfId="17284" xr:uid="{951FF766-8391-47CB-A6F6-6EBB217EB714}"/>
    <cellStyle name="Normal 2 2 6 3 9 2 2" xfId="44522" xr:uid="{64273877-EC88-4F08-A7F1-C15D5C472B87}"/>
    <cellStyle name="Normal 2 2 6 3 9 3" xfId="34272" xr:uid="{924B98FD-EADD-4292-B815-D5BDD544ACD3}"/>
    <cellStyle name="Normal 2 2 6 4" xfId="821" xr:uid="{588937DA-2A78-4CAE-BE60-FEBAAB93552F}"/>
    <cellStyle name="Normal 2 2 6 4 10" xfId="29894" xr:uid="{736E2277-C45C-4C72-A2DA-FFA802CD94E0}"/>
    <cellStyle name="Normal 2 2 6 4 2" xfId="3245" xr:uid="{6DFD7815-6A68-4B4F-B6A3-8F37730D432F}"/>
    <cellStyle name="Normal 2 2 6 4 2 2" xfId="6284" xr:uid="{7A815152-BDAF-4199-ACFE-B7EB634C8809}"/>
    <cellStyle name="Normal 2 2 6 4 2 2 2" xfId="26765" xr:uid="{8528804F-82E2-4EAA-AD62-F4BC146BACF6}"/>
    <cellStyle name="Normal 2 2 6 4 2 2 2 2" xfId="53453" xr:uid="{988D5C4F-3E4B-4617-809F-DE0A00DDE46B}"/>
    <cellStyle name="Normal 2 2 6 4 2 2 3" xfId="15853" xr:uid="{F627CFA4-D5F1-4BD5-8AEA-27CDD5839B6C}"/>
    <cellStyle name="Normal 2 2 6 4 2 2 3 2" xfId="43091" xr:uid="{76260C4C-8261-4AC6-B42C-4E4980BD3B61}"/>
    <cellStyle name="Normal 2 2 6 4 2 2 4" xfId="33652" xr:uid="{FCD417F5-A27B-41D4-92A5-7871E794413A}"/>
    <cellStyle name="Normal 2 2 6 4 2 3" xfId="8306" xr:uid="{B68F55B5-1A2C-4D7E-886F-F2E328A0583C}"/>
    <cellStyle name="Normal 2 2 6 4 2 3 2" xfId="18686" xr:uid="{3AE5D81A-B29A-4899-9AA2-5072D16F64AC}"/>
    <cellStyle name="Normal 2 2 6 4 2 3 2 2" xfId="45924" xr:uid="{477D8CE3-6F3F-4DF7-97D5-AFF944ECA09B}"/>
    <cellStyle name="Normal 2 2 6 4 2 3 3" xfId="35674" xr:uid="{24AFC623-707E-4E14-A3AE-E2CE50735891}"/>
    <cellStyle name="Normal 2 2 6 4 2 4" xfId="11139" xr:uid="{A351D024-4B17-424B-B9C5-68D9ED598D62}"/>
    <cellStyle name="Normal 2 2 6 4 2 4 2" xfId="21519" xr:uid="{1301C1AA-A158-462A-AD7F-16F7869E18DB}"/>
    <cellStyle name="Normal 2 2 6 4 2 4 2 2" xfId="48757" xr:uid="{41BA209B-C776-4ED7-92EB-644D70932B54}"/>
    <cellStyle name="Normal 2 2 6 4 2 4 3" xfId="38507" xr:uid="{8E55FDCD-C2FD-4AA7-99DA-8FC5898687C7}"/>
    <cellStyle name="Normal 2 2 6 4 2 5" xfId="23031" xr:uid="{BFD9E2E3-9885-4A6F-B7AA-7D4BA338F95E}"/>
    <cellStyle name="Normal 2 2 6 4 2 5 2" xfId="50239" xr:uid="{7499ADE4-6D9A-46C4-9B09-5F26B2E4A3CF}"/>
    <cellStyle name="Normal 2 2 6 4 2 6" xfId="13767" xr:uid="{171A6FFB-D2B1-4EF8-A455-19FEFD02F8D0}"/>
    <cellStyle name="Normal 2 2 6 4 2 6 2" xfId="41005" xr:uid="{6EC47947-B1C5-4F2D-8540-038633D413DC}"/>
    <cellStyle name="Normal 2 2 6 4 2 7" xfId="31295" xr:uid="{846484AC-CA54-46EE-96F5-E7BA311294EF}"/>
    <cellStyle name="Normal 2 2 6 4 3" xfId="2784" xr:uid="{A8F0A5F0-C091-4ED7-86B7-754E2DD8D031}"/>
    <cellStyle name="Normal 2 2 6 4 3 2" xfId="5983" xr:uid="{EE673459-BDAA-4410-ABCD-D74B14D9C062}"/>
    <cellStyle name="Normal 2 2 6 4 3 2 2" xfId="28554" xr:uid="{04D5F71B-28CC-41FA-BF61-D9261495AF12}"/>
    <cellStyle name="Normal 2 2 6 4 3 2 2 2" xfId="54857" xr:uid="{9F998B59-5095-4615-A4A8-153AEC428197}"/>
    <cellStyle name="Normal 2 2 6 4 3 2 3" xfId="15436" xr:uid="{DB66F025-C750-43E7-96FF-940A535A57F9}"/>
    <cellStyle name="Normal 2 2 6 4 3 2 3 2" xfId="42674" xr:uid="{A6314AB7-DF7B-483E-B68C-27F4206547D0}"/>
    <cellStyle name="Normal 2 2 6 4 3 2 4" xfId="33351" xr:uid="{F9E72FB2-187B-4F5E-B182-39734D6E3B3D}"/>
    <cellStyle name="Normal 2 2 6 4 3 3" xfId="7889" xr:uid="{32BBBD32-C651-43CC-BE1C-A38A88E2F5D1}"/>
    <cellStyle name="Normal 2 2 6 4 3 3 2" xfId="18269" xr:uid="{886D21CC-7943-4735-B233-93AF92A4B7D5}"/>
    <cellStyle name="Normal 2 2 6 4 3 3 2 2" xfId="45507" xr:uid="{C26E3BEB-7BD5-46A4-83E4-0753F6648002}"/>
    <cellStyle name="Normal 2 2 6 4 3 3 3" xfId="35257" xr:uid="{B8980BD4-F36C-43ED-85A1-6F41374A98C1}"/>
    <cellStyle name="Normal 2 2 6 4 3 4" xfId="10722" xr:uid="{5EC46D40-B3E6-49C5-BC2B-04892F5A9503}"/>
    <cellStyle name="Normal 2 2 6 4 3 4 2" xfId="21102" xr:uid="{5B985856-5581-4726-925E-DD5E0A0C5146}"/>
    <cellStyle name="Normal 2 2 6 4 3 4 2 2" xfId="48340" xr:uid="{F350124C-BB04-46D0-80EF-8D7E294DFDD5}"/>
    <cellStyle name="Normal 2 2 6 4 3 4 3" xfId="38090" xr:uid="{5EAE0E13-0CB9-498D-8E95-6E1018EBB115}"/>
    <cellStyle name="Normal 2 2 6 4 3 5" xfId="25460" xr:uid="{55135E0A-1043-4DDF-8FB4-784E9461CB6F}"/>
    <cellStyle name="Normal 2 2 6 4 3 5 2" xfId="52456" xr:uid="{9D7063C1-9D9F-4FF1-A186-91C7B4942DF0}"/>
    <cellStyle name="Normal 2 2 6 4 3 6" xfId="13199" xr:uid="{4378B82A-1B63-40EE-8C4E-896578B31E08}"/>
    <cellStyle name="Normal 2 2 6 4 3 6 2" xfId="40437" xr:uid="{C3FCED04-40B8-4EA0-B949-A79D5126C5E8}"/>
    <cellStyle name="Normal 2 2 6 4 3 7" xfId="30878" xr:uid="{83446006-3BB6-4F42-9BD0-5A8B71629D07}"/>
    <cellStyle name="Normal 2 2 6 4 4" xfId="4216" xr:uid="{9CA85020-3A1F-4C73-9068-9F61A95A0944}"/>
    <cellStyle name="Normal 2 2 6 4 4 2" xfId="8969" xr:uid="{45163907-D70D-4447-8CFC-3D9F837A4C96}"/>
    <cellStyle name="Normal 2 2 6 4 4 2 2" xfId="19349" xr:uid="{FAC68CAB-40B4-4C3E-92D9-39EEEE72165D}"/>
    <cellStyle name="Normal 2 2 6 4 4 2 2 2" xfId="46587" xr:uid="{013B9010-19A1-41D2-94F0-C9356AA6BBAF}"/>
    <cellStyle name="Normal 2 2 6 4 4 2 3" xfId="36337" xr:uid="{448D38E5-2374-4902-A0E9-C39B49797358}"/>
    <cellStyle name="Normal 2 2 6 4 4 3" xfId="11802" xr:uid="{D73E7656-35D8-4F5B-99D4-599627421E2C}"/>
    <cellStyle name="Normal 2 2 6 4 4 3 2" xfId="22182" xr:uid="{2F09E738-46AD-4921-AB5E-E8E94F0F7DB1}"/>
    <cellStyle name="Normal 2 2 6 4 4 3 2 2" xfId="49420" xr:uid="{89BF9232-139A-46C6-90BA-230E4278F7A9}"/>
    <cellStyle name="Normal 2 2 6 4 4 3 3" xfId="39170" xr:uid="{D2C09C39-C712-4A7E-8495-EC25B047E949}"/>
    <cellStyle name="Normal 2 2 6 4 4 4" xfId="24167" xr:uid="{F492BBC6-1783-46CC-B3D5-642157DBBA7F}"/>
    <cellStyle name="Normal 2 2 6 4 4 4 2" xfId="51273" xr:uid="{08A366C0-D7B9-4493-B312-44BE937B9BB4}"/>
    <cellStyle name="Normal 2 2 6 4 4 5" xfId="16516" xr:uid="{6FA4BDB2-3A22-4DBA-8D9C-31B67326B849}"/>
    <cellStyle name="Normal 2 2 6 4 4 5 2" xfId="43754" xr:uid="{16885E36-1511-4796-B570-462EF0D587EE}"/>
    <cellStyle name="Normal 2 2 6 4 4 6" xfId="31958" xr:uid="{C18194D3-60C0-41D4-A2C5-24EABB8A70DC}"/>
    <cellStyle name="Normal 2 2 6 4 5" xfId="5155" xr:uid="{E117FAE5-DF02-47C6-A156-788D01AEBE19}"/>
    <cellStyle name="Normal 2 2 6 4 5 2" xfId="14452" xr:uid="{68E59AF2-FAA4-439A-A19E-BC3BC8C7AB6E}"/>
    <cellStyle name="Normal 2 2 6 4 5 2 2" xfId="41690" xr:uid="{AC6CF85B-EE99-4502-8A1F-C7A5C4A90AA5}"/>
    <cellStyle name="Normal 2 2 6 4 5 3" xfId="32718" xr:uid="{9730DACB-A175-48C9-931F-F98AA2F7FC4A}"/>
    <cellStyle name="Normal 2 2 6 4 6" xfId="6905" xr:uid="{CE176FB9-BBD6-437B-991F-246D9791C37E}"/>
    <cellStyle name="Normal 2 2 6 4 6 2" xfId="17285" xr:uid="{E71BF780-8390-4895-9E1E-4B080A5E2652}"/>
    <cellStyle name="Normal 2 2 6 4 6 2 2" xfId="44523" xr:uid="{AF6D3F71-DBC8-4AF5-B465-7B9DB0A3833B}"/>
    <cellStyle name="Normal 2 2 6 4 6 3" xfId="34273" xr:uid="{34046F75-8C26-4934-8C68-32A63C192D95}"/>
    <cellStyle name="Normal 2 2 6 4 7" xfId="9738" xr:uid="{CB01DE7E-D091-443D-9CBA-5588BC13D3DA}"/>
    <cellStyle name="Normal 2 2 6 4 7 2" xfId="20118" xr:uid="{6FFFB844-06BF-4C9B-8632-7A6096776E14}"/>
    <cellStyle name="Normal 2 2 6 4 7 2 2" xfId="47356" xr:uid="{73E1FDB3-9BD2-40DA-83E8-9593BF3DFE89}"/>
    <cellStyle name="Normal 2 2 6 4 7 3" xfId="37106" xr:uid="{74383F9D-ECD0-434B-A7DF-4CE74BB56994}"/>
    <cellStyle name="Normal 2 2 6 4 8" xfId="25140" xr:uid="{1CEEF473-C02D-4B98-AC32-123B4D4E7525}"/>
    <cellStyle name="Normal 2 2 6 4 8 2" xfId="52159" xr:uid="{A844300B-C71C-4173-8200-3295593C48D9}"/>
    <cellStyle name="Normal 2 2 6 4 9" xfId="12755" xr:uid="{B5F474EC-0A5F-4F27-9027-5A0A13A4680F}"/>
    <cellStyle name="Normal 2 2 6 4 9 2" xfId="39993" xr:uid="{839C62B1-83B3-4B8B-B702-B1CE903BCEE9}"/>
    <cellStyle name="Normal 2 2 6 5" xfId="3246" xr:uid="{15B6B2F8-D4F8-4342-ACF2-B4C8F0CB3090}"/>
    <cellStyle name="Normal 2 2 6 5 2" xfId="4523" xr:uid="{A9A1464E-BB50-40D4-B28D-354FC46813F1}"/>
    <cellStyle name="Normal 2 2 6 5 2 2" xfId="9276" xr:uid="{A01FC7D1-8B6A-4709-8F12-B1A0FAD5444F}"/>
    <cellStyle name="Normal 2 2 6 5 2 2 2" xfId="29265" xr:uid="{A8E4C198-F932-4F8C-B7AF-C567EC15359B}"/>
    <cellStyle name="Normal 2 2 6 5 2 2 2 2" xfId="55522" xr:uid="{30D80703-7045-41EC-B457-3A0261E0E4ED}"/>
    <cellStyle name="Normal 2 2 6 5 2 2 3" xfId="19656" xr:uid="{CCE6AA60-0CEE-4C75-826B-3A97E6F97D66}"/>
    <cellStyle name="Normal 2 2 6 5 2 2 3 2" xfId="46894" xr:uid="{F486B3EA-A338-4CEB-AA24-4964F0CDBE46}"/>
    <cellStyle name="Normal 2 2 6 5 2 2 4" xfId="36644" xr:uid="{9644F559-8775-4825-A535-04389C68CEC2}"/>
    <cellStyle name="Normal 2 2 6 5 2 3" xfId="12109" xr:uid="{40825E4C-7DEC-4A10-AE4F-043C3B27DD99}"/>
    <cellStyle name="Normal 2 2 6 5 2 3 2" xfId="22489" xr:uid="{42B25914-F80B-490F-B2BE-5BC07DDE080D}"/>
    <cellStyle name="Normal 2 2 6 5 2 3 2 2" xfId="49727" xr:uid="{5B8DFB44-8C01-4C37-BA85-B53CC27EBD67}"/>
    <cellStyle name="Normal 2 2 6 5 2 3 3" xfId="39477" xr:uid="{D3A2CCBD-7DA4-4F47-A3BF-2C078C16656C}"/>
    <cellStyle name="Normal 2 2 6 5 2 4" xfId="24103" xr:uid="{A5F4BB23-6B28-444A-A4D6-BBB1F8ACC2B7}"/>
    <cellStyle name="Normal 2 2 6 5 2 4 2" xfId="51216" xr:uid="{2022B7A9-4217-46CC-B8F8-D8540427F476}"/>
    <cellStyle name="Normal 2 2 6 5 2 5" xfId="16823" xr:uid="{23AE55E2-9ED5-43AF-96F7-C78039AF1D87}"/>
    <cellStyle name="Normal 2 2 6 5 2 5 2" xfId="44061" xr:uid="{5A744CE4-CF89-47B3-8581-D96540653938}"/>
    <cellStyle name="Normal 2 2 6 5 2 6" xfId="32265" xr:uid="{C94F92D2-73C4-4868-954B-B720FD792B91}"/>
    <cellStyle name="Normal 2 2 6 5 3" xfId="6285" xr:uid="{507B4A12-C5CE-4C90-A3DA-5FAD0CD1DD45}"/>
    <cellStyle name="Normal 2 2 6 5 3 2" xfId="27947" xr:uid="{BEB1CF9B-3D88-492D-BE5D-CA7BDAF0A059}"/>
    <cellStyle name="Normal 2 2 6 5 3 2 2" xfId="54377" xr:uid="{880B2994-C4F3-40D3-9D4A-3DD0ECD380A8}"/>
    <cellStyle name="Normal 2 2 6 5 3 3" xfId="15854" xr:uid="{C0FDE403-6756-439D-8DB9-A3B3F88CEADD}"/>
    <cellStyle name="Normal 2 2 6 5 3 3 2" xfId="43092" xr:uid="{E6F9AE45-1345-49B4-B93F-40CD5D58D7A7}"/>
    <cellStyle name="Normal 2 2 6 5 3 4" xfId="33653" xr:uid="{AE722B22-B08E-49B4-9314-B774E8059E84}"/>
    <cellStyle name="Normal 2 2 6 5 4" xfId="8307" xr:uid="{8C389160-D931-4452-ABD4-4A8B2010200A}"/>
    <cellStyle name="Normal 2 2 6 5 4 2" xfId="18687" xr:uid="{2E0A2B0F-F027-4454-A03F-D5643D522DD2}"/>
    <cellStyle name="Normal 2 2 6 5 4 2 2" xfId="45925" xr:uid="{5A6C89B1-1E34-4BBE-BE85-74E4A5E93689}"/>
    <cellStyle name="Normal 2 2 6 5 4 3" xfId="35675" xr:uid="{BAC51A7A-A4DC-4571-A26D-51505672BEF1}"/>
    <cellStyle name="Normal 2 2 6 5 5" xfId="11140" xr:uid="{7B1D0A3B-E941-4B9C-81DB-63B000EA407F}"/>
    <cellStyle name="Normal 2 2 6 5 5 2" xfId="21520" xr:uid="{C7C1D393-956C-4FC7-A33C-05B0282809A3}"/>
    <cellStyle name="Normal 2 2 6 5 5 2 2" xfId="48758" xr:uid="{923F4FC5-E528-44DE-B615-1B75C1F3734D}"/>
    <cellStyle name="Normal 2 2 6 5 5 3" xfId="38508" xr:uid="{85DAB6B8-0014-4779-888D-E25EA0216AED}"/>
    <cellStyle name="Normal 2 2 6 5 6" xfId="25257" xr:uid="{5528D5D8-853D-4506-9E1B-36DCF4FBB14B}"/>
    <cellStyle name="Normal 2 2 6 5 6 2" xfId="52268" xr:uid="{F996BA3B-087C-4FC4-882B-6E727802988D}"/>
    <cellStyle name="Normal 2 2 6 5 7" xfId="13768" xr:uid="{38969A52-EC2F-4DA5-AA21-03ADDC6853B7}"/>
    <cellStyle name="Normal 2 2 6 5 7 2" xfId="41006" xr:uid="{6605633E-3CBC-4D15-AF4D-0FA112A2A7A1}"/>
    <cellStyle name="Normal 2 2 6 5 8" xfId="31296" xr:uid="{1FDA0E11-5B77-4B90-B869-DED8D64072A3}"/>
    <cellStyle name="Normal 2 2 6 6" xfId="2957" xr:uid="{419A9031-A6CA-4DE8-8613-EF360C8F0317}"/>
    <cellStyle name="Normal 2 2 6 6 2" xfId="6124" xr:uid="{E24A3148-D5A5-44E0-A79B-8D653AF9EA40}"/>
    <cellStyle name="Normal 2 2 6 6 2 2" xfId="27736" xr:uid="{A9E68E3B-DBA6-420D-B0F4-7A35127E9140}"/>
    <cellStyle name="Normal 2 2 6 6 2 2 2" xfId="54210" xr:uid="{C6F7FDCA-C0D5-458A-A927-BCEBC3565EB7}"/>
    <cellStyle name="Normal 2 2 6 6 2 3" xfId="15602" xr:uid="{09EF53FA-17E5-4EA4-83ED-312A544ACB08}"/>
    <cellStyle name="Normal 2 2 6 6 2 3 2" xfId="42840" xr:uid="{6D0DA326-BB0F-420A-9810-2DA6AEA2213A}"/>
    <cellStyle name="Normal 2 2 6 6 2 4" xfId="33492" xr:uid="{6EEC007F-E7AA-479D-9F76-7D462EB7D626}"/>
    <cellStyle name="Normal 2 2 6 6 3" xfId="8055" xr:uid="{C6554680-B137-41B4-8C07-DA1B5DBCC26C}"/>
    <cellStyle name="Normal 2 2 6 6 3 2" xfId="18435" xr:uid="{3B5391C7-A11E-486B-BD09-FCC884F11A72}"/>
    <cellStyle name="Normal 2 2 6 6 3 2 2" xfId="45673" xr:uid="{D42161DF-EC7C-4323-9CF4-379C82EDF74A}"/>
    <cellStyle name="Normal 2 2 6 6 3 3" xfId="35423" xr:uid="{AB1FE4DF-30A8-40DB-AAF7-20FFA1D4BA3A}"/>
    <cellStyle name="Normal 2 2 6 6 4" xfId="10888" xr:uid="{E592A126-2621-4274-BCEB-26C7C355D2FD}"/>
    <cellStyle name="Normal 2 2 6 6 4 2" xfId="21268" xr:uid="{9F0E08D0-CC84-4072-BA90-21F92649149E}"/>
    <cellStyle name="Normal 2 2 6 6 4 2 2" xfId="48506" xr:uid="{5B99118B-5F88-40F2-A033-348D02FE243A}"/>
    <cellStyle name="Normal 2 2 6 6 4 3" xfId="38256" xr:uid="{C897FAEE-E935-4B3B-A908-765F30EB56EB}"/>
    <cellStyle name="Normal 2 2 6 6 5" xfId="25312" xr:uid="{91E8522B-D5BB-4BB5-A244-3C5822CFA391}"/>
    <cellStyle name="Normal 2 2 6 6 5 2" xfId="52318" xr:uid="{859085BE-3094-468F-A7B3-FB3ED40B668A}"/>
    <cellStyle name="Normal 2 2 6 6 6" xfId="13453" xr:uid="{B29412AC-A3C5-48D7-B885-8488EC3B8E89}"/>
    <cellStyle name="Normal 2 2 6 6 6 2" xfId="40691" xr:uid="{78EBE943-CCC9-4557-9756-C4AEC002A8D9}"/>
    <cellStyle name="Normal 2 2 6 6 7" xfId="31044" xr:uid="{223C53FB-BE6D-4C27-95E2-678012D5A4FD}"/>
    <cellStyle name="Normal 2 2 6 7" xfId="2540" xr:uid="{45D4BE67-0F2A-475B-B4AF-EA059532586B}"/>
    <cellStyle name="Normal 2 2 6 7 2" xfId="5806" xr:uid="{DF4088CF-A403-404F-907D-B669026FF6E7}"/>
    <cellStyle name="Normal 2 2 6 7 2 2" xfId="26501" xr:uid="{A824D332-A340-4635-AEBE-0EB544FEA24B}"/>
    <cellStyle name="Normal 2 2 6 7 2 2 2" xfId="53244" xr:uid="{F2CB5457-1C15-4544-8787-9027E3E4125A}"/>
    <cellStyle name="Normal 2 2 6 7 2 3" xfId="15193" xr:uid="{7BAA31F1-B2A6-40E1-B742-B1FDC5357538}"/>
    <cellStyle name="Normal 2 2 6 7 2 3 2" xfId="42431" xr:uid="{53B8CE0A-E502-4491-B2E3-BB0006427866}"/>
    <cellStyle name="Normal 2 2 6 7 2 4" xfId="33174" xr:uid="{E4780A67-D9EE-492A-B232-1680202978CA}"/>
    <cellStyle name="Normal 2 2 6 7 3" xfId="7646" xr:uid="{1A1A1E7B-1FED-4321-919C-26ADC88928A5}"/>
    <cellStyle name="Normal 2 2 6 7 3 2" xfId="18026" xr:uid="{FA5D7B90-895A-478F-8082-263CDFA3B5CA}"/>
    <cellStyle name="Normal 2 2 6 7 3 2 2" xfId="45264" xr:uid="{2658B9AD-61FA-4B61-9C4A-4C8EA49251DF}"/>
    <cellStyle name="Normal 2 2 6 7 3 3" xfId="35014" xr:uid="{FE6306DC-8806-469E-ACB1-AE142A7EE88E}"/>
    <cellStyle name="Normal 2 2 6 7 4" xfId="10479" xr:uid="{CB6D5989-0D85-467D-B60E-B118B3F0E0D9}"/>
    <cellStyle name="Normal 2 2 6 7 4 2" xfId="20859" xr:uid="{001755AD-E2A2-4D2C-A5CE-1503E7609DC4}"/>
    <cellStyle name="Normal 2 2 6 7 4 2 2" xfId="48097" xr:uid="{9FA92FEB-95CB-49D0-B070-6B909A7AF742}"/>
    <cellStyle name="Normal 2 2 6 7 4 3" xfId="37847" xr:uid="{0B44B3A4-3A74-4C8E-AD41-CD0239C16B83}"/>
    <cellStyle name="Normal 2 2 6 7 5" xfId="24976" xr:uid="{15B88A5A-A2B9-4D84-82D2-C3CA178AB50B}"/>
    <cellStyle name="Normal 2 2 6 7 5 2" xfId="52010" xr:uid="{F27D10C0-AA76-4F5A-8718-0FA78E1F54D9}"/>
    <cellStyle name="Normal 2 2 6 7 6" xfId="12909" xr:uid="{75D9670F-C85D-40D2-8279-26E2BBC04250}"/>
    <cellStyle name="Normal 2 2 6 7 6 2" xfId="40147" xr:uid="{21139DCB-F14C-4522-8748-CB47C7080AB8}"/>
    <cellStyle name="Normal 2 2 6 7 7" xfId="30635" xr:uid="{5D13768F-775C-4721-9555-FDD7AC0002FB}"/>
    <cellStyle name="Normal 2 2 6 8" xfId="2234" xr:uid="{69D1334F-92A7-4B0B-BDED-82CBBCF33ACB}"/>
    <cellStyle name="Normal 2 2 6 8 2" xfId="7342" xr:uid="{55C42E49-F307-409E-B246-3317CD83FBF4}"/>
    <cellStyle name="Normal 2 2 6 8 2 2" xfId="17722" xr:uid="{29AEFB7A-99DC-469C-A78D-1CCA7B8676E6}"/>
    <cellStyle name="Normal 2 2 6 8 2 2 2" xfId="44960" xr:uid="{818BA135-8605-4E84-9ECE-6A65413382C5}"/>
    <cellStyle name="Normal 2 2 6 8 2 3" xfId="34710" xr:uid="{A545D9E2-D006-4DCE-ABD6-DC5B43B9F005}"/>
    <cellStyle name="Normal 2 2 6 8 3" xfId="10175" xr:uid="{38CA7F19-D0C7-4410-8498-2C4BD9AE4E1B}"/>
    <cellStyle name="Normal 2 2 6 8 3 2" xfId="20555" xr:uid="{2C9C813A-7E3C-4E04-8F42-D1E7CD7BC340}"/>
    <cellStyle name="Normal 2 2 6 8 3 2 2" xfId="47793" xr:uid="{79C08F57-F210-49C6-899B-4079FF73D4AD}"/>
    <cellStyle name="Normal 2 2 6 8 3 3" xfId="37543" xr:uid="{BCF1AA52-CFB4-43A6-867A-3F06822F0E0A}"/>
    <cellStyle name="Normal 2 2 6 8 4" xfId="24913" xr:uid="{1CEE8094-9CF3-474A-9871-9F4F17085FD7}"/>
    <cellStyle name="Normal 2 2 6 8 4 2" xfId="51955" xr:uid="{D0294980-FBC6-416F-8C98-C3DA16C1C4D7}"/>
    <cellStyle name="Normal 2 2 6 8 5" xfId="14889" xr:uid="{06D0F311-F8FB-42A1-98F7-B536C44A76FF}"/>
    <cellStyle name="Normal 2 2 6 8 5 2" xfId="42127" xr:uid="{97B3B8C1-0713-4584-A439-7474D377CBCA}"/>
    <cellStyle name="Normal 2 2 6 8 6" xfId="30331" xr:uid="{20A4DB42-9AD7-4052-B507-6151C6F653D1}"/>
    <cellStyle name="Normal 2 2 6 9" xfId="3989" xr:uid="{E708D755-F6F9-4EB0-938A-8969D7D82B98}"/>
    <cellStyle name="Normal 2 2 6 9 2" xfId="8802" xr:uid="{647DE87C-8F59-4905-9F45-514B58EA3757}"/>
    <cellStyle name="Normal 2 2 6 9 2 2" xfId="19182" xr:uid="{92C717D7-73AD-4B69-AADA-D4FC843C75DD}"/>
    <cellStyle name="Normal 2 2 6 9 2 2 2" xfId="46420" xr:uid="{29B3068F-D9D8-454F-AA62-C6E8882F396D}"/>
    <cellStyle name="Normal 2 2 6 9 2 3" xfId="36170" xr:uid="{F3ADA75F-B3E7-4728-ADF6-D3C8452C58D8}"/>
    <cellStyle name="Normal 2 2 6 9 3" xfId="11635" xr:uid="{8C0BBFD8-A43C-4D6B-B919-C6ECDEC851D1}"/>
    <cellStyle name="Normal 2 2 6 9 3 2" xfId="22015" xr:uid="{D8FC474E-4929-436C-921F-7B8100F49FD2}"/>
    <cellStyle name="Normal 2 2 6 9 3 2 2" xfId="49253" xr:uid="{56431A9C-D576-4C69-BC5D-EEE4F5585B0B}"/>
    <cellStyle name="Normal 2 2 6 9 3 3" xfId="39003" xr:uid="{74309D86-C633-48C7-A90B-5EB43859E24A}"/>
    <cellStyle name="Normal 2 2 6 9 4" xfId="16349" xr:uid="{8B470578-0A6B-4BE5-BB9E-EC8BDCB920EF}"/>
    <cellStyle name="Normal 2 2 6 9 4 2" xfId="43587" xr:uid="{D0D24CF3-B8C2-4310-B014-1C4FF7C9B868}"/>
    <cellStyle name="Normal 2 2 6 9 5" xfId="31791" xr:uid="{8AC459B6-F325-4921-A2AD-912781DF0FED}"/>
    <cellStyle name="Normal 2 2 7" xfId="822" xr:uid="{112A1325-9622-4DCC-AB8B-F817BB6F1558}"/>
    <cellStyle name="Normal 2 2 7 10" xfId="5156" xr:uid="{BDD02C13-03AD-468C-A6C6-E1E5EC1DC594}"/>
    <cellStyle name="Normal 2 2 7 10 2" xfId="14453" xr:uid="{88226655-97E6-4545-9997-2754048BC33C}"/>
    <cellStyle name="Normal 2 2 7 10 2 2" xfId="41691" xr:uid="{FFDE43F2-ACAE-4EA5-83CA-AA24B54B3EB3}"/>
    <cellStyle name="Normal 2 2 7 10 3" xfId="32719" xr:uid="{AE173833-708F-42C4-88BF-E06B92CBCDD8}"/>
    <cellStyle name="Normal 2 2 7 11" xfId="6906" xr:uid="{A70B9614-EBC9-422C-8BA7-1A9F3A7C0700}"/>
    <cellStyle name="Normal 2 2 7 11 2" xfId="17286" xr:uid="{02C27C13-0790-4718-B84C-30FF1B840241}"/>
    <cellStyle name="Normal 2 2 7 11 2 2" xfId="44524" xr:uid="{AF678EA2-AEB8-4E7C-A43E-506FE7CC5A69}"/>
    <cellStyle name="Normal 2 2 7 11 3" xfId="34274" xr:uid="{7342BC11-257D-4027-B4A5-49B0E470B9F4}"/>
    <cellStyle name="Normal 2 2 7 12" xfId="9739" xr:uid="{DE2E5B03-5B1F-4CAE-9238-D040AB871D67}"/>
    <cellStyle name="Normal 2 2 7 12 2" xfId="20119" xr:uid="{6EA0E0C6-4572-43B5-BC45-C32DFC1162D1}"/>
    <cellStyle name="Normal 2 2 7 12 2 2" xfId="47357" xr:uid="{C62F1DCC-536E-4FD5-B594-1189B41A5777}"/>
    <cellStyle name="Normal 2 2 7 12 3" xfId="37107" xr:uid="{8896761C-30AA-414C-929D-2231E0C6CFDD}"/>
    <cellStyle name="Normal 2 2 7 13" xfId="23509" xr:uid="{ED8AE6E5-F9D9-4A8C-BA76-4B84E4CF97A3}"/>
    <cellStyle name="Normal 2 2 7 13 2" xfId="50680" xr:uid="{F64CA524-7D21-4D42-8991-1F30062C3767}"/>
    <cellStyle name="Normal 2 2 7 14" xfId="12481" xr:uid="{905C62C0-99B5-4F2F-B83C-C9C678D9BDBA}"/>
    <cellStyle name="Normal 2 2 7 14 2" xfId="39719" xr:uid="{28374019-6973-4C6B-8B0C-BE9A3DB8989A}"/>
    <cellStyle name="Normal 2 2 7 15" xfId="29895" xr:uid="{41FD9A14-44B6-4190-B8D1-E459692202F0}"/>
    <cellStyle name="Normal 2 2 7 2" xfId="823" xr:uid="{8690162C-DA87-471F-97E6-75158504870B}"/>
    <cellStyle name="Normal 2 2 7 2 10" xfId="9740" xr:uid="{3F8C723F-C591-40D5-91A0-BE22F54625F5}"/>
    <cellStyle name="Normal 2 2 7 2 10 2" xfId="20120" xr:uid="{035E4C2E-9CAB-4F2A-A711-3C2F6336B451}"/>
    <cellStyle name="Normal 2 2 7 2 10 2 2" xfId="47358" xr:uid="{AC41482F-406A-4AA6-930E-DEB2FE16369F}"/>
    <cellStyle name="Normal 2 2 7 2 10 3" xfId="37108" xr:uid="{E446E0D2-A880-489D-82AE-50FD9BEAFD56}"/>
    <cellStyle name="Normal 2 2 7 2 11" xfId="25230" xr:uid="{735D549B-F0C4-40F9-A2B2-1214BE2B48CC}"/>
    <cellStyle name="Normal 2 2 7 2 11 2" xfId="52244" xr:uid="{2B2E8954-6FB8-4D34-A7F8-53E43FA3AA08}"/>
    <cellStyle name="Normal 2 2 7 2 12" xfId="12598" xr:uid="{BC2149DC-6325-40C0-B740-20EDB0AB7C50}"/>
    <cellStyle name="Normal 2 2 7 2 12 2" xfId="39836" xr:uid="{3442EB97-69E7-456A-A87F-5B28A7906E06}"/>
    <cellStyle name="Normal 2 2 7 2 13" xfId="29896" xr:uid="{D31D736A-510C-486F-81B1-BED9FD411357}"/>
    <cellStyle name="Normal 2 2 7 2 2" xfId="824" xr:uid="{ED03AF3B-CC89-4A4F-9C71-21C781D252E4}"/>
    <cellStyle name="Normal 2 2 7 2 2 2" xfId="3248" xr:uid="{3A22B95B-A2F4-4C27-91EC-FF69FC5B6635}"/>
    <cellStyle name="Normal 2 2 7 2 2 2 2" xfId="6287" xr:uid="{D5BD076D-B604-421F-BD01-EA260CAB31A1}"/>
    <cellStyle name="Normal 2 2 7 2 2 2 2 2" xfId="27131" xr:uid="{FA36E78C-8B3C-4251-AF3F-C07CFF0C620F}"/>
    <cellStyle name="Normal 2 2 7 2 2 2 2 2 2" xfId="53742" xr:uid="{039E23B7-487D-4528-A42E-69EFD879DC82}"/>
    <cellStyle name="Normal 2 2 7 2 2 2 2 3" xfId="27698" xr:uid="{96B3E0F7-DAA4-479B-B01C-6F5DA299917F}"/>
    <cellStyle name="Normal 2 2 7 2 2 2 2 3 2" xfId="54178" xr:uid="{51631108-6FFC-434C-AEFF-38D3CE0BB2E7}"/>
    <cellStyle name="Normal 2 2 7 2 2 2 2 4" xfId="15856" xr:uid="{7ECF5263-FCEB-4DB7-B2B5-712BFF3409BE}"/>
    <cellStyle name="Normal 2 2 7 2 2 2 2 4 2" xfId="43094" xr:uid="{B2A27BF8-F4F2-481A-888F-DBD8169F2869}"/>
    <cellStyle name="Normal 2 2 7 2 2 2 2 5" xfId="33655" xr:uid="{7B8352F2-A572-4A75-930F-EE707D775D12}"/>
    <cellStyle name="Normal 2 2 7 2 2 2 3" xfId="8309" xr:uid="{7EF5C2C6-9945-4F5E-BB00-96097BAA6AC0}"/>
    <cellStyle name="Normal 2 2 7 2 2 2 3 2" xfId="28915" xr:uid="{483EDA20-9A28-46FE-94F4-D202C028628C}"/>
    <cellStyle name="Normal 2 2 7 2 2 2 3 2 2" xfId="55172" xr:uid="{E381EF38-27B7-4C31-BB0E-3C842C0A017E}"/>
    <cellStyle name="Normal 2 2 7 2 2 2 3 3" xfId="18689" xr:uid="{D72502C3-C1B8-40B1-A9AB-D80E3329E219}"/>
    <cellStyle name="Normal 2 2 7 2 2 2 3 3 2" xfId="45927" xr:uid="{B1B26137-6A72-47DA-B10E-EC65E810EA94}"/>
    <cellStyle name="Normal 2 2 7 2 2 2 3 4" xfId="35677" xr:uid="{82ABB0C8-16EC-4636-A69E-0117C99E388B}"/>
    <cellStyle name="Normal 2 2 7 2 2 2 4" xfId="11142" xr:uid="{30C4B7EC-7B2D-4018-868E-04237685D1C8}"/>
    <cellStyle name="Normal 2 2 7 2 2 2 4 2" xfId="21522" xr:uid="{FD68D766-35B2-42A4-970D-1BDD706130AB}"/>
    <cellStyle name="Normal 2 2 7 2 2 2 4 2 2" xfId="48760" xr:uid="{7AACB614-2749-4CE2-8005-D912F39CFB31}"/>
    <cellStyle name="Normal 2 2 7 2 2 2 4 3" xfId="38510" xr:uid="{AD43B6E8-8890-43CD-8856-15A1A5B32B80}"/>
    <cellStyle name="Normal 2 2 7 2 2 2 5" xfId="25206" xr:uid="{58703668-F24C-4401-A55B-918F194AB55A}"/>
    <cellStyle name="Normal 2 2 7 2 2 2 5 2" xfId="52222" xr:uid="{BE532022-07D1-4997-BCE3-8ACF664E4262}"/>
    <cellStyle name="Normal 2 2 7 2 2 2 6" xfId="13770" xr:uid="{F39224EB-9574-493F-B37B-1872C741E57D}"/>
    <cellStyle name="Normal 2 2 7 2 2 2 6 2" xfId="41008" xr:uid="{F09B6169-2A2C-42D1-B4FF-0E8942E33F31}"/>
    <cellStyle name="Normal 2 2 7 2 2 2 7" xfId="31298" xr:uid="{D9CD01E1-FDA4-485E-BF6C-2341FC1EF1B3}"/>
    <cellStyle name="Normal 2 2 7 2 2 3" xfId="4353" xr:uid="{18CDE32F-BB0A-4D38-9C61-738440C4208D}"/>
    <cellStyle name="Normal 2 2 7 2 2 3 2" xfId="9106" xr:uid="{8BBE398B-8D45-4F35-B945-BD95C5722F36}"/>
    <cellStyle name="Normal 2 2 7 2 2 3 2 2" xfId="29149" xr:uid="{587C04E2-5B62-46F0-9D18-1F329C733136}"/>
    <cellStyle name="Normal 2 2 7 2 2 3 2 2 2" xfId="55406" xr:uid="{8D191C58-9C4C-4D9C-94C5-9850A3B25CCF}"/>
    <cellStyle name="Normal 2 2 7 2 2 3 2 3" xfId="19486" xr:uid="{C1430901-B6D1-4F31-8A5E-80E31C0BEEC3}"/>
    <cellStyle name="Normal 2 2 7 2 2 3 2 3 2" xfId="46724" xr:uid="{9C32355A-9A8B-4A82-B1B1-F406398C2785}"/>
    <cellStyle name="Normal 2 2 7 2 2 3 2 4" xfId="36474" xr:uid="{568FB5BB-D0F3-40DB-BE47-1D42CD552814}"/>
    <cellStyle name="Normal 2 2 7 2 2 3 3" xfId="11939" xr:uid="{5EB44EA3-BA7C-48CC-993E-0B409587AAF9}"/>
    <cellStyle name="Normal 2 2 7 2 2 3 3 2" xfId="22319" xr:uid="{5D44B5A7-8485-45AE-AD16-66DB764AA4D2}"/>
    <cellStyle name="Normal 2 2 7 2 2 3 3 2 2" xfId="49557" xr:uid="{8B138A33-D014-430A-8A40-7EB7211AA1CE}"/>
    <cellStyle name="Normal 2 2 7 2 2 3 3 3" xfId="39307" xr:uid="{1E658038-8D59-4453-ADCC-B6F1611682FB}"/>
    <cellStyle name="Normal 2 2 7 2 2 3 4" xfId="23345" xr:uid="{FB35F9F2-D92E-4147-B4AC-294BD77278B9}"/>
    <cellStyle name="Normal 2 2 7 2 2 3 4 2" xfId="50525" xr:uid="{CBCB9F17-2BEB-4F72-BECF-1FAF3C214889}"/>
    <cellStyle name="Normal 2 2 7 2 2 3 5" xfId="16653" xr:uid="{5E170AA1-33B8-4B5F-AB6B-8CFAC25137BD}"/>
    <cellStyle name="Normal 2 2 7 2 2 3 5 2" xfId="43891" xr:uid="{3B778571-9286-42B5-85BF-7342E963E01D}"/>
    <cellStyle name="Normal 2 2 7 2 2 3 6" xfId="32095" xr:uid="{0E31FA4F-3802-40A0-8AE4-D97C0B187801}"/>
    <cellStyle name="Normal 2 2 7 2 2 4" xfId="5158" xr:uid="{97731EE8-6828-4829-9D6C-7E347233E172}"/>
    <cellStyle name="Normal 2 2 7 2 2 4 2" xfId="25916" xr:uid="{66D154A7-AA84-4CEE-A70A-80464173C164}"/>
    <cellStyle name="Normal 2 2 7 2 2 4 2 2" xfId="52814" xr:uid="{26133EBD-ED4A-4C1E-BA1B-765FC2DCC5CA}"/>
    <cellStyle name="Normal 2 2 7 2 2 4 3" xfId="14455" xr:uid="{7DBC7FDA-765A-4642-8903-997A032529AE}"/>
    <cellStyle name="Normal 2 2 7 2 2 4 3 2" xfId="41693" xr:uid="{0D2C6FA9-9239-4C46-B639-D5C633406832}"/>
    <cellStyle name="Normal 2 2 7 2 2 4 4" xfId="32721" xr:uid="{EAD47540-F393-4308-A479-E26607FC8233}"/>
    <cellStyle name="Normal 2 2 7 2 2 5" xfId="6908" xr:uid="{661FC3AB-A5AD-41D3-97EA-D76B99D13D47}"/>
    <cellStyle name="Normal 2 2 7 2 2 5 2" xfId="17288" xr:uid="{F956BAD7-4FAC-497C-9FCF-32D2933C2914}"/>
    <cellStyle name="Normal 2 2 7 2 2 5 2 2" xfId="44526" xr:uid="{ADFF3E70-B699-4187-87A5-5C94E8A2E40A}"/>
    <cellStyle name="Normal 2 2 7 2 2 5 3" xfId="34276" xr:uid="{CE00E816-DF16-4E6E-82BF-85E9546C36EF}"/>
    <cellStyle name="Normal 2 2 7 2 2 6" xfId="9741" xr:uid="{7028EE37-9D25-471F-A7CE-042CFAF1A115}"/>
    <cellStyle name="Normal 2 2 7 2 2 6 2" xfId="20121" xr:uid="{563C5BE7-7697-4E90-8F64-20541544531B}"/>
    <cellStyle name="Normal 2 2 7 2 2 6 2 2" xfId="47359" xr:uid="{2FB13CB6-E59C-47D0-A53C-4856B5A16D80}"/>
    <cellStyle name="Normal 2 2 7 2 2 6 3" xfId="37109" xr:uid="{FE0EEDB4-3B18-42A5-A2A4-8B0D2A7BAE33}"/>
    <cellStyle name="Normal 2 2 7 2 2 7" xfId="23609" xr:uid="{41024012-4CE1-4C28-AB55-79FFA082B4D8}"/>
    <cellStyle name="Normal 2 2 7 2 2 7 2" xfId="50773" xr:uid="{AC154208-0330-4EBD-B76B-4F6B8D5E7CA4}"/>
    <cellStyle name="Normal 2 2 7 2 2 8" xfId="13204" xr:uid="{B93E5484-1BCC-413E-8FCD-769371108BC8}"/>
    <cellStyle name="Normal 2 2 7 2 2 8 2" xfId="40442" xr:uid="{0C6E60AE-EC3E-4164-91AF-D4D561254D0E}"/>
    <cellStyle name="Normal 2 2 7 2 2 9" xfId="29897" xr:uid="{3D0E05E1-2D6F-46D5-B164-D11CAC45723B}"/>
    <cellStyle name="Normal 2 2 7 2 3" xfId="3249" xr:uid="{B2DCF763-E456-410E-8EF9-C343CEE91F8F}"/>
    <cellStyle name="Normal 2 2 7 2 3 2" xfId="4524" xr:uid="{79BA39F3-077F-4739-BD9E-6CF415E6085E}"/>
    <cellStyle name="Normal 2 2 7 2 3 2 2" xfId="9277" xr:uid="{FE123B41-E2BD-41BB-8021-60A92003928C}"/>
    <cellStyle name="Normal 2 2 7 2 3 2 2 2" xfId="29266" xr:uid="{09909CFB-DF47-4CD7-A7BC-2E6FA6E6E5F7}"/>
    <cellStyle name="Normal 2 2 7 2 3 2 2 2 2" xfId="55523" xr:uid="{30C8C5FB-3927-4733-8D0F-8EDEC63407EC}"/>
    <cellStyle name="Normal 2 2 7 2 3 2 2 3" xfId="19657" xr:uid="{00CF4BF7-66AD-4C9E-AD4A-C36F38BED41B}"/>
    <cellStyle name="Normal 2 2 7 2 3 2 2 3 2" xfId="46895" xr:uid="{45FA53C4-D4F1-4CBE-84D0-5086280E10CE}"/>
    <cellStyle name="Normal 2 2 7 2 3 2 2 4" xfId="36645" xr:uid="{719781B1-3AD5-4AC3-B6F6-B8073C781BB3}"/>
    <cellStyle name="Normal 2 2 7 2 3 2 3" xfId="12110" xr:uid="{F932B8A4-9A20-429B-A4F7-A4B1BA89BB90}"/>
    <cellStyle name="Normal 2 2 7 2 3 2 3 2" xfId="22490" xr:uid="{CF4D67A9-F99E-40AD-A369-3C9B6733A7B9}"/>
    <cellStyle name="Normal 2 2 7 2 3 2 3 2 2" xfId="49728" xr:uid="{CCE2690F-8BCC-4267-B2A2-F6A1FD23B91C}"/>
    <cellStyle name="Normal 2 2 7 2 3 2 3 3" xfId="39478" xr:uid="{1382991E-656C-4EA1-B072-9477B104644C}"/>
    <cellStyle name="Normal 2 2 7 2 3 2 4" xfId="23217" xr:uid="{A18A84BF-8ED7-43FC-9A0A-81452D6812AC}"/>
    <cellStyle name="Normal 2 2 7 2 3 2 4 2" xfId="50407" xr:uid="{6E03F450-441B-4D34-B180-FC9C20B9CCE7}"/>
    <cellStyle name="Normal 2 2 7 2 3 2 5" xfId="16824" xr:uid="{9866D152-9476-48A0-9E81-C1392AA0A88D}"/>
    <cellStyle name="Normal 2 2 7 2 3 2 5 2" xfId="44062" xr:uid="{0C842436-C557-4F5B-9DF7-6E4B5C2B08CF}"/>
    <cellStyle name="Normal 2 2 7 2 3 2 6" xfId="32266" xr:uid="{85254F2A-0A7A-42E4-BEF4-6B4279C0E35C}"/>
    <cellStyle name="Normal 2 2 7 2 3 3" xfId="6288" xr:uid="{18F5D3C0-A8BC-4C41-A1BC-A747CE5294C6}"/>
    <cellStyle name="Normal 2 2 7 2 3 3 2" xfId="27066" xr:uid="{62A9C99F-E88E-4904-B3E8-FBAB766A084B}"/>
    <cellStyle name="Normal 2 2 7 2 3 3 2 2" xfId="53692" xr:uid="{3FF2E84D-DB16-4F24-B8F1-3FA7A6BD0A8C}"/>
    <cellStyle name="Normal 2 2 7 2 3 3 3" xfId="15857" xr:uid="{0920087E-2782-423E-AA53-9D4F5F612FB6}"/>
    <cellStyle name="Normal 2 2 7 2 3 3 3 2" xfId="43095" xr:uid="{C5240D06-EEBA-4245-A003-8228F0F036E6}"/>
    <cellStyle name="Normal 2 2 7 2 3 3 4" xfId="33656" xr:uid="{35BB2192-5A3F-4209-9726-8734C019F9CF}"/>
    <cellStyle name="Normal 2 2 7 2 3 4" xfId="8310" xr:uid="{DE852BB0-BE29-43D0-A59E-C0E2192F4367}"/>
    <cellStyle name="Normal 2 2 7 2 3 4 2" xfId="18690" xr:uid="{9BBD8223-E078-427E-98CB-F64E9632E362}"/>
    <cellStyle name="Normal 2 2 7 2 3 4 2 2" xfId="45928" xr:uid="{D81607A8-53DD-45BB-9274-2A614811369B}"/>
    <cellStyle name="Normal 2 2 7 2 3 4 3" xfId="35678" xr:uid="{7EFBFF1F-4E9E-4BE2-A717-70F0A239C194}"/>
    <cellStyle name="Normal 2 2 7 2 3 5" xfId="11143" xr:uid="{4F555841-5724-47B4-A226-BFDBDA82AAE8}"/>
    <cellStyle name="Normal 2 2 7 2 3 5 2" xfId="21523" xr:uid="{FAE0C143-0594-4CBE-8C20-B57E90AC1613}"/>
    <cellStyle name="Normal 2 2 7 2 3 5 2 2" xfId="48761" xr:uid="{F6E42975-6E91-43BA-95D5-A32FA9BBCB9F}"/>
    <cellStyle name="Normal 2 2 7 2 3 5 3" xfId="38511" xr:uid="{9C0ECC66-DA4E-4067-BBE0-5C8C222D5950}"/>
    <cellStyle name="Normal 2 2 7 2 3 6" xfId="25169" xr:uid="{B104C405-98EE-4CB4-992F-FA6376477136}"/>
    <cellStyle name="Normal 2 2 7 2 3 6 2" xfId="52187" xr:uid="{5D045826-45A9-430E-B2B8-5AC1DD7CB682}"/>
    <cellStyle name="Normal 2 2 7 2 3 7" xfId="13771" xr:uid="{16DC46E0-37AF-4075-9EDA-3CA3D168E94A}"/>
    <cellStyle name="Normal 2 2 7 2 3 7 2" xfId="41009" xr:uid="{317C991B-7C0E-42B9-8116-9EF9E408D106}"/>
    <cellStyle name="Normal 2 2 7 2 3 8" xfId="31299" xr:uid="{FA25F1D7-B086-42C1-9C11-D9A3587DB121}"/>
    <cellStyle name="Normal 2 2 7 2 4" xfId="3247" xr:uid="{5274D506-DEBF-461B-94E4-0C3553475133}"/>
    <cellStyle name="Normal 2 2 7 2 4 2" xfId="6286" xr:uid="{BA679D03-CB7D-41C9-9949-984329CAF8DA}"/>
    <cellStyle name="Normal 2 2 7 2 4 2 2" xfId="27189" xr:uid="{4F26ECFD-726B-4EE1-A215-FD35749522FC}"/>
    <cellStyle name="Normal 2 2 7 2 4 2 2 2" xfId="53788" xr:uid="{87B1E165-49F4-4194-AB0A-76DB5265F648}"/>
    <cellStyle name="Normal 2 2 7 2 4 2 3" xfId="15855" xr:uid="{B59A8C5F-9801-43EC-BCFE-552EA66B8D3B}"/>
    <cellStyle name="Normal 2 2 7 2 4 2 3 2" xfId="43093" xr:uid="{0AA389A1-8E7E-462B-B59B-89AF588295F1}"/>
    <cellStyle name="Normal 2 2 7 2 4 2 4" xfId="33654" xr:uid="{3F6ECD93-222C-47E7-B4E9-3518C2202FF1}"/>
    <cellStyle name="Normal 2 2 7 2 4 3" xfId="8308" xr:uid="{0066EDF9-29F7-43F9-9302-2765B33FDEB3}"/>
    <cellStyle name="Normal 2 2 7 2 4 3 2" xfId="18688" xr:uid="{7E332916-AFC5-4361-9788-F4E1F164AD18}"/>
    <cellStyle name="Normal 2 2 7 2 4 3 2 2" xfId="45926" xr:uid="{5509B808-3F90-4982-8D9F-5DDB8896E57F}"/>
    <cellStyle name="Normal 2 2 7 2 4 3 3" xfId="35676" xr:uid="{784D171A-D4B2-4F0E-A1F2-F38036966658}"/>
    <cellStyle name="Normal 2 2 7 2 4 4" xfId="11141" xr:uid="{57FB5588-B99B-47D3-8182-DA440370C736}"/>
    <cellStyle name="Normal 2 2 7 2 4 4 2" xfId="21521" xr:uid="{9303E3EE-78B7-4254-B4EE-8EB7CCD150CB}"/>
    <cellStyle name="Normal 2 2 7 2 4 4 2 2" xfId="48759" xr:uid="{43B17601-7BB0-4636-A886-1DA1A43E84D7}"/>
    <cellStyle name="Normal 2 2 7 2 4 4 3" xfId="38509" xr:uid="{F7F59152-C1AA-424E-BF3F-58B09CFDBB19}"/>
    <cellStyle name="Normal 2 2 7 2 4 5" xfId="23475" xr:uid="{A3C7C602-CC3F-48BC-ACBC-0046EE7B3D0C}"/>
    <cellStyle name="Normal 2 2 7 2 4 5 2" xfId="50647" xr:uid="{84ED0DB2-1AF3-4F7E-9FBD-DBD2091935D6}"/>
    <cellStyle name="Normal 2 2 7 2 4 6" xfId="13769" xr:uid="{597840CF-7FBB-497B-890E-C48F44ADE19E}"/>
    <cellStyle name="Normal 2 2 7 2 4 6 2" xfId="41007" xr:uid="{346B10D3-CA6D-4296-8B04-18B7C9B6DF99}"/>
    <cellStyle name="Normal 2 2 7 2 4 7" xfId="31297" xr:uid="{FD977409-5C7C-4DDF-B696-BB87CE16278F}"/>
    <cellStyle name="Normal 2 2 7 2 5" xfId="2574" xr:uid="{BAE416EB-DE2A-4F8C-90B6-624E8608D9CD}"/>
    <cellStyle name="Normal 2 2 7 2 5 2" xfId="5832" xr:uid="{17C7DA89-7E43-45FE-8834-D3C0DC651B2F}"/>
    <cellStyle name="Normal 2 2 7 2 5 2 2" xfId="28779" xr:uid="{F1CB2CAC-DCD8-4C39-82DB-A69F93320D83}"/>
    <cellStyle name="Normal 2 2 7 2 5 2 2 2" xfId="55036" xr:uid="{1F87BECE-8D16-45C2-A0B4-4CE53097711A}"/>
    <cellStyle name="Normal 2 2 7 2 5 2 3" xfId="15227" xr:uid="{5C5DD58E-D0AE-4777-B7A3-920575F18217}"/>
    <cellStyle name="Normal 2 2 7 2 5 2 3 2" xfId="42465" xr:uid="{EAF572FD-D836-4824-B33B-25BE631B42E1}"/>
    <cellStyle name="Normal 2 2 7 2 5 2 4" xfId="33200" xr:uid="{FF9ECA72-C34D-40E3-B8EB-BDF1950AFCB7}"/>
    <cellStyle name="Normal 2 2 7 2 5 3" xfId="7680" xr:uid="{B9017939-BDC4-4810-A6A5-3530D5602F10}"/>
    <cellStyle name="Normal 2 2 7 2 5 3 2" xfId="18060" xr:uid="{6813CF93-8A22-4BFD-A9DE-738DEFA30571}"/>
    <cellStyle name="Normal 2 2 7 2 5 3 2 2" xfId="45298" xr:uid="{01BD6FE4-B015-46E2-953F-3747FCC92686}"/>
    <cellStyle name="Normal 2 2 7 2 5 3 3" xfId="35048" xr:uid="{E3A8BC7C-6D09-45FF-85F8-CBC55F864481}"/>
    <cellStyle name="Normal 2 2 7 2 5 4" xfId="10513" xr:uid="{BEDA5E42-8421-433A-AA3F-F9D917BB3089}"/>
    <cellStyle name="Normal 2 2 7 2 5 4 2" xfId="20893" xr:uid="{14EF452D-B468-4190-86CC-A7A3B1099AEA}"/>
    <cellStyle name="Normal 2 2 7 2 5 4 2 2" xfId="48131" xr:uid="{C312C135-C330-4587-9A11-FA336D272AFD}"/>
    <cellStyle name="Normal 2 2 7 2 5 4 3" xfId="37881" xr:uid="{92D438B6-C5D1-4D6B-944E-D742ADF7C182}"/>
    <cellStyle name="Normal 2 2 7 2 5 5" xfId="24899" xr:uid="{0B0F6A64-1F5E-431C-88CB-EC865C30E7B5}"/>
    <cellStyle name="Normal 2 2 7 2 5 5 2" xfId="51941" xr:uid="{12F99093-FFA1-48E1-AA77-E6CDBCE6FC88}"/>
    <cellStyle name="Normal 2 2 7 2 5 6" xfId="12943" xr:uid="{50F34B86-0610-4A4E-823E-961F8EB7848A}"/>
    <cellStyle name="Normal 2 2 7 2 5 6 2" xfId="40181" xr:uid="{EC9C9214-AAD0-4F9B-863C-25DB97D05E57}"/>
    <cellStyle name="Normal 2 2 7 2 5 7" xfId="30669" xr:uid="{0BD526BB-7A3A-4148-B684-4350EF05D012}"/>
    <cellStyle name="Normal 2 2 7 2 6" xfId="2383" xr:uid="{DAC9A533-7E3E-4940-87E1-2669400055A9}"/>
    <cellStyle name="Normal 2 2 7 2 6 2" xfId="7491" xr:uid="{1A4D5A9D-4C68-4F8E-A11C-BE58DE69DAAA}"/>
    <cellStyle name="Normal 2 2 7 2 6 2 2" xfId="17871" xr:uid="{D07B7B13-C273-448F-AD13-E2FE4DEAF071}"/>
    <cellStyle name="Normal 2 2 7 2 6 2 2 2" xfId="45109" xr:uid="{EA1BADEE-17C7-488C-B40B-DC6FE75433B3}"/>
    <cellStyle name="Normal 2 2 7 2 6 2 3" xfId="34859" xr:uid="{EABC39E3-E718-4A87-97B9-B6E4BC766C10}"/>
    <cellStyle name="Normal 2 2 7 2 6 3" xfId="10324" xr:uid="{3A19A364-DB8B-4F6E-A924-7D68EA1D772B}"/>
    <cellStyle name="Normal 2 2 7 2 6 3 2" xfId="20704" xr:uid="{F3647470-6B2E-41DB-AAD1-8C8D6EF13E04}"/>
    <cellStyle name="Normal 2 2 7 2 6 3 2 2" xfId="47942" xr:uid="{32F12F1A-D33E-40B8-A66E-2D681E6CFB8F}"/>
    <cellStyle name="Normal 2 2 7 2 6 3 3" xfId="37692" xr:uid="{D7F59529-D1EF-4AFB-90BC-AD3BD95E1D5E}"/>
    <cellStyle name="Normal 2 2 7 2 6 4" xfId="23243" xr:uid="{E6B964F9-E3F0-4155-B84D-A54F3984F0D7}"/>
    <cellStyle name="Normal 2 2 7 2 6 4 2" xfId="50431" xr:uid="{DCA58376-5C6F-4C96-B96D-029BA9022AE2}"/>
    <cellStyle name="Normal 2 2 7 2 6 5" xfId="15038" xr:uid="{A5808A1A-EA39-4ACD-95DB-C56864BC4D52}"/>
    <cellStyle name="Normal 2 2 7 2 6 5 2" xfId="42276" xr:uid="{19253301-0C82-49B2-ABBF-5E852FC88762}"/>
    <cellStyle name="Normal 2 2 7 2 6 6" xfId="30480" xr:uid="{07DB3B08-2ABB-4856-A24F-B54800881AFF}"/>
    <cellStyle name="Normal 2 2 7 2 7" xfId="3898" xr:uid="{DF2A17DB-C7F3-43AD-ABE1-D508FEB7DA04}"/>
    <cellStyle name="Normal 2 2 7 2 7 2" xfId="8712" xr:uid="{D8D3E63F-2DF4-4069-9864-E278396CEDB0}"/>
    <cellStyle name="Normal 2 2 7 2 7 2 2" xfId="19092" xr:uid="{F6E289BB-C668-4CD0-89DF-2E8DAEB6533A}"/>
    <cellStyle name="Normal 2 2 7 2 7 2 2 2" xfId="46330" xr:uid="{2824169E-7127-4E53-A8E1-A25C2357E7F2}"/>
    <cellStyle name="Normal 2 2 7 2 7 2 3" xfId="36080" xr:uid="{95CBE6FA-C5B1-4DDC-AF5F-629AEDD5E04D}"/>
    <cellStyle name="Normal 2 2 7 2 7 3" xfId="11545" xr:uid="{FD0AD74E-3E0D-4028-B006-11F138BED738}"/>
    <cellStyle name="Normal 2 2 7 2 7 3 2" xfId="21925" xr:uid="{E7DD0462-3769-4E15-9618-4DF5AA200EFE}"/>
    <cellStyle name="Normal 2 2 7 2 7 3 2 2" xfId="49163" xr:uid="{FAEF605B-C13B-46BA-85D2-E7BBEBF2B00D}"/>
    <cellStyle name="Normal 2 2 7 2 7 3 3" xfId="38913" xr:uid="{80415A40-195B-44B4-928A-0706CE822F59}"/>
    <cellStyle name="Normal 2 2 7 2 7 4" xfId="16259" xr:uid="{1D6F35F6-606E-4403-8570-C6C94D414703}"/>
    <cellStyle name="Normal 2 2 7 2 7 4 2" xfId="43497" xr:uid="{582F902A-7089-469C-B48E-8D0968CDC694}"/>
    <cellStyle name="Normal 2 2 7 2 7 5" xfId="31701" xr:uid="{44F7C73E-CDB5-4023-88D1-78C10546C824}"/>
    <cellStyle name="Normal 2 2 7 2 8" xfId="5157" xr:uid="{19B9C483-A584-4CD0-96B8-7788AEA38ABD}"/>
    <cellStyle name="Normal 2 2 7 2 8 2" xfId="14454" xr:uid="{0BA9D804-D1EE-4071-BE7B-A142A2B7424E}"/>
    <cellStyle name="Normal 2 2 7 2 8 2 2" xfId="41692" xr:uid="{FD6C233C-9258-49A2-9FFA-7098BD187803}"/>
    <cellStyle name="Normal 2 2 7 2 8 3" xfId="32720" xr:uid="{25ED3B74-192A-4937-90C4-50D1668328F6}"/>
    <cellStyle name="Normal 2 2 7 2 9" xfId="6907" xr:uid="{12793CC0-3452-462B-A49C-9C265D9A21DC}"/>
    <cellStyle name="Normal 2 2 7 2 9 2" xfId="17287" xr:uid="{302046A1-A21E-495B-8427-CFE50A4AF988}"/>
    <cellStyle name="Normal 2 2 7 2 9 2 2" xfId="44525" xr:uid="{064998E0-9C9D-4F15-A584-7977095A583C}"/>
    <cellStyle name="Normal 2 2 7 2 9 3" xfId="34275" xr:uid="{F01E20DD-16D3-4B68-863D-77D46182777B}"/>
    <cellStyle name="Normal 2 2 7 3" xfId="825" xr:uid="{1DDA8158-4E51-4E6A-A089-4A53C0468D0E}"/>
    <cellStyle name="Normal 2 2 7 3 10" xfId="23040" xr:uid="{FCFC65CB-3156-4FBD-A041-58A5191ACAEA}"/>
    <cellStyle name="Normal 2 2 7 3 10 2" xfId="50248" xr:uid="{302FC5A5-DA56-41FC-BE41-443458A43E1C}"/>
    <cellStyle name="Normal 2 2 7 3 11" xfId="12756" xr:uid="{47F8AF6A-D9A4-4716-A2B4-0B1B39C99FF3}"/>
    <cellStyle name="Normal 2 2 7 3 11 2" xfId="39994" xr:uid="{DE4278B0-AAB3-4542-9C4B-46E583526677}"/>
    <cellStyle name="Normal 2 2 7 3 12" xfId="29898" xr:uid="{176F5775-6999-4173-8F2C-38FE89A8B0B0}"/>
    <cellStyle name="Normal 2 2 7 3 2" xfId="2788" xr:uid="{00EA2626-DE07-4BF9-B68E-FC01AA2DAD7D}"/>
    <cellStyle name="Normal 2 2 7 3 2 2" xfId="3251" xr:uid="{F70FD729-E912-48BE-AF97-00DA4F177B23}"/>
    <cellStyle name="Normal 2 2 7 3 2 2 2" xfId="6290" xr:uid="{D14DDB40-C019-4896-AD9D-2928AF6914FF}"/>
    <cellStyle name="Normal 2 2 7 3 2 2 2 2" xfId="27582" xr:uid="{C24CE70F-1F71-48D4-B932-2E2772513BA1}"/>
    <cellStyle name="Normal 2 2 7 3 2 2 2 2 2" xfId="54084" xr:uid="{A7A085FB-AFC6-421E-800B-D665F49D33A2}"/>
    <cellStyle name="Normal 2 2 7 3 2 2 2 3" xfId="15859" xr:uid="{D55BB970-53D9-4A33-87C6-BE70D9487F43}"/>
    <cellStyle name="Normal 2 2 7 3 2 2 2 3 2" xfId="43097" xr:uid="{2F4CE655-B0F0-40E3-A527-061B034CAC84}"/>
    <cellStyle name="Normal 2 2 7 3 2 2 2 4" xfId="33658" xr:uid="{77B3A926-FA61-4D38-BDA5-3E51A44CE44D}"/>
    <cellStyle name="Normal 2 2 7 3 2 2 3" xfId="8312" xr:uid="{922D269E-7785-4615-9CD1-B5D8F4300061}"/>
    <cellStyle name="Normal 2 2 7 3 2 2 3 2" xfId="18692" xr:uid="{B6DA62C5-D564-49D6-8784-890D2CB99AAB}"/>
    <cellStyle name="Normal 2 2 7 3 2 2 3 2 2" xfId="45930" xr:uid="{A42B0543-6B88-4360-A35D-1E873AFC5729}"/>
    <cellStyle name="Normal 2 2 7 3 2 2 3 3" xfId="35680" xr:uid="{F2B67D3D-358C-4EDF-B658-60DFE7DA4274}"/>
    <cellStyle name="Normal 2 2 7 3 2 2 4" xfId="11145" xr:uid="{5E75D42A-0E87-4EF5-9166-9385E75426C3}"/>
    <cellStyle name="Normal 2 2 7 3 2 2 4 2" xfId="21525" xr:uid="{FD98B129-992F-4CBA-A521-43B502E9F24D}"/>
    <cellStyle name="Normal 2 2 7 3 2 2 4 2 2" xfId="48763" xr:uid="{B6B3B041-E1EC-44D3-A947-C00D1DAE7B7E}"/>
    <cellStyle name="Normal 2 2 7 3 2 2 4 3" xfId="38513" xr:uid="{C0890326-9A4A-44BB-AB0C-F7C1A63F2328}"/>
    <cellStyle name="Normal 2 2 7 3 2 2 5" xfId="24172" xr:uid="{BCC879DD-CE23-4D7D-A140-56EE839CA2BC}"/>
    <cellStyle name="Normal 2 2 7 3 2 2 5 2" xfId="51278" xr:uid="{EE94BDC8-E8D9-427D-AB04-673D349A3C2E}"/>
    <cellStyle name="Normal 2 2 7 3 2 2 6" xfId="13773" xr:uid="{C5CBDE20-1F99-4BBE-BB3B-78BB375E5EEF}"/>
    <cellStyle name="Normal 2 2 7 3 2 2 6 2" xfId="41011" xr:uid="{40ED1628-196A-4416-AE90-4FE1FF8C73BE}"/>
    <cellStyle name="Normal 2 2 7 3 2 2 7" xfId="31301" xr:uid="{CE96BF8B-4DAB-4686-B0B2-65177F53E60E}"/>
    <cellStyle name="Normal 2 2 7 3 2 3" xfId="4354" xr:uid="{19485E01-0095-43EF-B32B-44FB04ED29C8}"/>
    <cellStyle name="Normal 2 2 7 3 2 3 2" xfId="9107" xr:uid="{68AA536D-BBC9-4EE0-9C05-E4B60AFAD4BF}"/>
    <cellStyle name="Normal 2 2 7 3 2 3 2 2" xfId="29150" xr:uid="{B7BC8FBA-FAA8-4B64-96F9-01615B54FF84}"/>
    <cellStyle name="Normal 2 2 7 3 2 3 2 2 2" xfId="55407" xr:uid="{EEE93DE4-7DCF-4818-AF01-B8367AE0585A}"/>
    <cellStyle name="Normal 2 2 7 3 2 3 2 3" xfId="19487" xr:uid="{CF4C9A58-3CDC-4173-968D-8EC0B58D4AB1}"/>
    <cellStyle name="Normal 2 2 7 3 2 3 2 3 2" xfId="46725" xr:uid="{33F85B66-2DA3-484D-B129-A7AD7DB73834}"/>
    <cellStyle name="Normal 2 2 7 3 2 3 2 4" xfId="36475" xr:uid="{BCF3DEAA-868E-423F-A4E3-246310FF0381}"/>
    <cellStyle name="Normal 2 2 7 3 2 3 3" xfId="11940" xr:uid="{8BCC40BC-277B-4764-B7E7-7D55EFF7F94C}"/>
    <cellStyle name="Normal 2 2 7 3 2 3 3 2" xfId="22320" xr:uid="{0E654F26-E70E-4959-A227-8AC321C35B6A}"/>
    <cellStyle name="Normal 2 2 7 3 2 3 3 2 2" xfId="49558" xr:uid="{32223849-D10D-4152-A7D2-8E81D461D6B9}"/>
    <cellStyle name="Normal 2 2 7 3 2 3 3 3" xfId="39308" xr:uid="{E143D3BA-38CB-4F93-9DF4-99E30FA7F4B8}"/>
    <cellStyle name="Normal 2 2 7 3 2 3 4" xfId="23583" xr:uid="{01050F26-D48C-4839-A74E-E948A87E92D7}"/>
    <cellStyle name="Normal 2 2 7 3 2 3 4 2" xfId="50748" xr:uid="{7EBE5AA7-8A01-4B09-B321-E5364EE8D28A}"/>
    <cellStyle name="Normal 2 2 7 3 2 3 5" xfId="16654" xr:uid="{3C675115-A648-4877-99DA-DC7650E031D2}"/>
    <cellStyle name="Normal 2 2 7 3 2 3 5 2" xfId="43892" xr:uid="{3F2E82F9-6385-4372-BC20-438C839AD907}"/>
    <cellStyle name="Normal 2 2 7 3 2 3 6" xfId="32096" xr:uid="{9A541C98-2431-46C9-941A-7DFF0E0046DB}"/>
    <cellStyle name="Normal 2 2 7 3 2 4" xfId="5987" xr:uid="{597C09CF-B5B8-47D6-AECD-5574A0A1B0BC}"/>
    <cellStyle name="Normal 2 2 7 3 2 4 2" xfId="27376" xr:uid="{5C32F507-5D1F-437B-AE6E-82AA95C0E3D6}"/>
    <cellStyle name="Normal 2 2 7 3 2 4 2 2" xfId="53928" xr:uid="{B08A14FD-2EF6-4054-BECA-795AACF2D6EA}"/>
    <cellStyle name="Normal 2 2 7 3 2 4 3" xfId="15440" xr:uid="{B58039AD-C67F-4665-AE71-DE1A66FA8CA9}"/>
    <cellStyle name="Normal 2 2 7 3 2 4 3 2" xfId="42678" xr:uid="{48EEA904-7605-48FC-87C3-42B8CC438068}"/>
    <cellStyle name="Normal 2 2 7 3 2 4 4" xfId="33355" xr:uid="{C2D9A681-04D6-4CC6-AB25-A18DF657F2D1}"/>
    <cellStyle name="Normal 2 2 7 3 2 5" xfId="7893" xr:uid="{AEBF26F0-6026-4BE8-8EEE-359C680441D4}"/>
    <cellStyle name="Normal 2 2 7 3 2 5 2" xfId="18273" xr:uid="{68513BD5-6CD7-4E4E-B80F-42D50A4F6EF9}"/>
    <cellStyle name="Normal 2 2 7 3 2 5 2 2" xfId="45511" xr:uid="{57D5456A-DE50-4E7F-A78F-BEA3DE1BBD9A}"/>
    <cellStyle name="Normal 2 2 7 3 2 5 3" xfId="35261" xr:uid="{707ED0D5-FF07-427D-B048-A293BCA397E4}"/>
    <cellStyle name="Normal 2 2 7 3 2 6" xfId="10726" xr:uid="{32EBDD1F-DA24-44A2-85E0-11120ED179DB}"/>
    <cellStyle name="Normal 2 2 7 3 2 6 2" xfId="21106" xr:uid="{13F75450-DF23-4887-B402-95616CCB9A76}"/>
    <cellStyle name="Normal 2 2 7 3 2 6 2 2" xfId="48344" xr:uid="{D000610A-E06C-4F2A-9241-750940B46D00}"/>
    <cellStyle name="Normal 2 2 7 3 2 6 3" xfId="38094" xr:uid="{4D8BF35A-9C6D-4C48-8BD0-5F6D745FFFF8}"/>
    <cellStyle name="Normal 2 2 7 3 2 7" xfId="25167" xr:uid="{36387385-CE6B-4D4B-8716-7D7AE3DB217E}"/>
    <cellStyle name="Normal 2 2 7 3 2 7 2" xfId="52185" xr:uid="{8D2EE404-2053-4117-A8EC-474EEF2F637B}"/>
    <cellStyle name="Normal 2 2 7 3 2 8" xfId="13205" xr:uid="{AF1F2BF5-5D93-4D72-B716-5F4A58E5D4F2}"/>
    <cellStyle name="Normal 2 2 7 3 2 8 2" xfId="40443" xr:uid="{2E3FC0FA-29B2-448E-A8E1-64799669FCE1}"/>
    <cellStyle name="Normal 2 2 7 3 2 9" xfId="30882" xr:uid="{CAA14424-3E90-4DB7-A69F-390722E403B4}"/>
    <cellStyle name="Normal 2 2 7 3 3" xfId="3252" xr:uid="{00BA52B1-1D81-4ED9-A75A-9803AA46856D}"/>
    <cellStyle name="Normal 2 2 7 3 3 2" xfId="4525" xr:uid="{20AAA63D-C85B-4313-9536-3D4129752F5C}"/>
    <cellStyle name="Normal 2 2 7 3 3 2 2" xfId="9278" xr:uid="{C5283025-E805-46D5-BD13-228D05B1FE97}"/>
    <cellStyle name="Normal 2 2 7 3 3 2 2 2" xfId="29267" xr:uid="{93DA9C41-6C47-41C9-BE2B-C4495DF67806}"/>
    <cellStyle name="Normal 2 2 7 3 3 2 2 2 2" xfId="55524" xr:uid="{AFF2EBE2-F76F-4A38-BD27-42C62F47D313}"/>
    <cellStyle name="Normal 2 2 7 3 3 2 2 3" xfId="19658" xr:uid="{76737F2F-9CC7-4F6B-B39C-380845286E94}"/>
    <cellStyle name="Normal 2 2 7 3 3 2 2 3 2" xfId="46896" xr:uid="{16A4BE4B-D633-46F1-BDC5-9A01ED84AA38}"/>
    <cellStyle name="Normal 2 2 7 3 3 2 2 4" xfId="36646" xr:uid="{FB4BD0BE-071A-4332-9C62-A6171FD1DCEB}"/>
    <cellStyle name="Normal 2 2 7 3 3 2 3" xfId="12111" xr:uid="{26D13258-B7AC-440C-A209-DFF41C79060B}"/>
    <cellStyle name="Normal 2 2 7 3 3 2 3 2" xfId="22491" xr:uid="{36FE72FA-EB40-4551-8124-7D4184CC037D}"/>
    <cellStyle name="Normal 2 2 7 3 3 2 3 2 2" xfId="49729" xr:uid="{AB8AEE0E-1EC8-41FD-AA98-D1F209FE5F97}"/>
    <cellStyle name="Normal 2 2 7 3 3 2 3 3" xfId="39479" xr:uid="{9592F687-FF51-47E7-BA4F-39F136FA3101}"/>
    <cellStyle name="Normal 2 2 7 3 3 2 4" xfId="24426" xr:uid="{9A6F06D9-4FFB-43D2-A1E6-347F1CD858D4}"/>
    <cellStyle name="Normal 2 2 7 3 3 2 4 2" xfId="51511" xr:uid="{D510A584-BF75-4E17-99EC-A0DE7C8C16F3}"/>
    <cellStyle name="Normal 2 2 7 3 3 2 5" xfId="16825" xr:uid="{2B32450B-112A-408F-9BB6-87AB991BBBA3}"/>
    <cellStyle name="Normal 2 2 7 3 3 2 5 2" xfId="44063" xr:uid="{A9488F64-DCE3-4F04-AFC6-35CE1B9C7A8F}"/>
    <cellStyle name="Normal 2 2 7 3 3 2 6" xfId="32267" xr:uid="{C95975D8-0FBE-4AC9-A042-5CF9EFFA29FA}"/>
    <cellStyle name="Normal 2 2 7 3 3 3" xfId="6291" xr:uid="{1C481507-0BC9-45C4-AF4D-2921EF99C75A}"/>
    <cellStyle name="Normal 2 2 7 3 3 3 2" xfId="27790" xr:uid="{B648683F-1A70-4A68-B019-1F0AB0A376BC}"/>
    <cellStyle name="Normal 2 2 7 3 3 3 2 2" xfId="54256" xr:uid="{B016C1B4-5522-4423-9E1C-724E1148543A}"/>
    <cellStyle name="Normal 2 2 7 3 3 3 3" xfId="15860" xr:uid="{91F19636-7BC9-4823-ADA7-64A49BBAD79C}"/>
    <cellStyle name="Normal 2 2 7 3 3 3 3 2" xfId="43098" xr:uid="{3300F8A3-C1D0-4E44-9FAE-3088BAD41965}"/>
    <cellStyle name="Normal 2 2 7 3 3 3 4" xfId="33659" xr:uid="{91FC77ED-3B0A-4E41-8CE9-10467617A494}"/>
    <cellStyle name="Normal 2 2 7 3 3 4" xfId="8313" xr:uid="{ECC332F5-6840-4B49-8BA0-6BB1ED986CA8}"/>
    <cellStyle name="Normal 2 2 7 3 3 4 2" xfId="18693" xr:uid="{084CF228-A08F-4BCC-B522-F14DD25BD62A}"/>
    <cellStyle name="Normal 2 2 7 3 3 4 2 2" xfId="45931" xr:uid="{02113BBB-7E9D-43B0-B501-B28B7AA1079A}"/>
    <cellStyle name="Normal 2 2 7 3 3 4 3" xfId="35681" xr:uid="{D88F93B5-6194-402A-ADEA-A33CA8506BCF}"/>
    <cellStyle name="Normal 2 2 7 3 3 5" xfId="11146" xr:uid="{9C5B796E-469A-4909-896A-544E78562389}"/>
    <cellStyle name="Normal 2 2 7 3 3 5 2" xfId="21526" xr:uid="{E7FED32D-DFAB-4BAF-8CDE-0D3BCD9D694C}"/>
    <cellStyle name="Normal 2 2 7 3 3 5 2 2" xfId="48764" xr:uid="{7078BBBA-7D23-4C86-A69E-71339F796738}"/>
    <cellStyle name="Normal 2 2 7 3 3 5 3" xfId="38514" xr:uid="{A5AB9D56-245A-4F79-8650-23C3D242531C}"/>
    <cellStyle name="Normal 2 2 7 3 3 6" xfId="24034" xr:uid="{3E5FF736-4FA0-495D-9730-6CD86C03F555}"/>
    <cellStyle name="Normal 2 2 7 3 3 6 2" xfId="51153" xr:uid="{36FB9E50-AB9E-4B6C-8326-90B79F928452}"/>
    <cellStyle name="Normal 2 2 7 3 3 7" xfId="13774" xr:uid="{58A0C04C-E433-47BA-A331-8CEB3D43CBA5}"/>
    <cellStyle name="Normal 2 2 7 3 3 7 2" xfId="41012" xr:uid="{44A490A4-F360-4AC8-BC08-210CE163FDA7}"/>
    <cellStyle name="Normal 2 2 7 3 3 8" xfId="31302" xr:uid="{E8BF7177-BDC8-4A9C-9434-C07CE78C48FB}"/>
    <cellStyle name="Normal 2 2 7 3 4" xfId="3250" xr:uid="{0010ABFE-A931-4C4D-A558-6CBB6CD08B30}"/>
    <cellStyle name="Normal 2 2 7 3 4 2" xfId="6289" xr:uid="{EBFB6CA2-A298-4EAB-9E84-6BF6A9CAECDD}"/>
    <cellStyle name="Normal 2 2 7 3 4 2 2" xfId="28426" xr:uid="{001129C8-384E-479F-94B3-EFF1C8AA0304}"/>
    <cellStyle name="Normal 2 2 7 3 4 2 2 2" xfId="54756" xr:uid="{E8DF68A1-8FAD-4BFA-9D3E-01E8E1596DCE}"/>
    <cellStyle name="Normal 2 2 7 3 4 2 3" xfId="15858" xr:uid="{BC66393C-E36E-4D1C-BF28-8E9081274322}"/>
    <cellStyle name="Normal 2 2 7 3 4 2 3 2" xfId="43096" xr:uid="{C7D5A8B2-50DB-4A3E-8910-67FE06B7A4AB}"/>
    <cellStyle name="Normal 2 2 7 3 4 2 4" xfId="33657" xr:uid="{51BB4113-D69A-4D5D-A416-946B0292F506}"/>
    <cellStyle name="Normal 2 2 7 3 4 3" xfId="8311" xr:uid="{AA1F9917-E7C4-4F20-9CD0-E06A60D18364}"/>
    <cellStyle name="Normal 2 2 7 3 4 3 2" xfId="18691" xr:uid="{80A0B705-26A1-4CFF-A59E-52DAF7FC845A}"/>
    <cellStyle name="Normal 2 2 7 3 4 3 2 2" xfId="45929" xr:uid="{0CAA5544-F086-4CB2-8227-26209609F022}"/>
    <cellStyle name="Normal 2 2 7 3 4 3 3" xfId="35679" xr:uid="{737BDF00-AABA-44E4-B247-ED699B385CA4}"/>
    <cellStyle name="Normal 2 2 7 3 4 4" xfId="11144" xr:uid="{FDA207CE-81C6-46FA-937A-B177CDDCD3C9}"/>
    <cellStyle name="Normal 2 2 7 3 4 4 2" xfId="21524" xr:uid="{9F489EFF-816D-405D-833B-C992DCDBF036}"/>
    <cellStyle name="Normal 2 2 7 3 4 4 2 2" xfId="48762" xr:uid="{748DA648-858C-4FBA-9A4E-B9E9E7A22A92}"/>
    <cellStyle name="Normal 2 2 7 3 4 4 3" xfId="38512" xr:uid="{89AD9A83-C62B-4DCE-9865-297704B3A2A6}"/>
    <cellStyle name="Normal 2 2 7 3 4 5" xfId="25596" xr:uid="{18539AA3-4A42-4BAE-B590-9C930539484E}"/>
    <cellStyle name="Normal 2 2 7 3 4 5 2" xfId="52585" xr:uid="{4FEE7065-5C83-499F-9420-0523ABBAFE50}"/>
    <cellStyle name="Normal 2 2 7 3 4 6" xfId="13772" xr:uid="{3C9420DF-D61E-47AA-BE61-D9DE61A06349}"/>
    <cellStyle name="Normal 2 2 7 3 4 6 2" xfId="41010" xr:uid="{D01A81C7-7E67-45E0-AEE6-D13B62BD077E}"/>
    <cellStyle name="Normal 2 2 7 3 4 7" xfId="31300" xr:uid="{CD5638D9-E706-4394-9BD7-FAE2348BD23E}"/>
    <cellStyle name="Normal 2 2 7 3 5" xfId="2677" xr:uid="{083E1109-C14B-479E-85DB-7EC8DE17BDE8}"/>
    <cellStyle name="Normal 2 2 7 3 5 2" xfId="5920" xr:uid="{76A5B6A6-F6A8-4154-AE76-9C14D39F5724}"/>
    <cellStyle name="Normal 2 2 7 3 5 2 2" xfId="26811" xr:uid="{CACE16F8-03D8-4C83-B347-1CE828540EAD}"/>
    <cellStyle name="Normal 2 2 7 3 5 2 2 2" xfId="53493" xr:uid="{F45750FA-0A65-44AB-9F0D-83F340787347}"/>
    <cellStyle name="Normal 2 2 7 3 5 2 3" xfId="15330" xr:uid="{0A870F4B-4E10-48C2-A918-F04B16B7E68E}"/>
    <cellStyle name="Normal 2 2 7 3 5 2 3 2" xfId="42568" xr:uid="{98B2636C-C75F-4C86-A6AA-17D21CC7A5A7}"/>
    <cellStyle name="Normal 2 2 7 3 5 2 4" xfId="33288" xr:uid="{31BB0751-EB69-4F00-85DF-90A66C488BEB}"/>
    <cellStyle name="Normal 2 2 7 3 5 3" xfId="7783" xr:uid="{A01FF5E2-CBB7-4C26-832B-D9213CC10C05}"/>
    <cellStyle name="Normal 2 2 7 3 5 3 2" xfId="18163" xr:uid="{4DADCC18-DD5A-4212-8320-5575AB5A4999}"/>
    <cellStyle name="Normal 2 2 7 3 5 3 2 2" xfId="45401" xr:uid="{CEA6B83C-573E-4EFD-A106-ACD1FFEA19C4}"/>
    <cellStyle name="Normal 2 2 7 3 5 3 3" xfId="35151" xr:uid="{112A50AD-47B1-448D-A4D1-F0F0B7CDDD39}"/>
    <cellStyle name="Normal 2 2 7 3 5 4" xfId="10616" xr:uid="{D495048B-DB9B-44FF-AE3A-47C962E342B3}"/>
    <cellStyle name="Normal 2 2 7 3 5 4 2" xfId="20996" xr:uid="{73E7BE23-3D12-4E8A-9AD0-FC4CB4708C69}"/>
    <cellStyle name="Normal 2 2 7 3 5 4 2 2" xfId="48234" xr:uid="{EF76E652-9DD5-44C9-A0BF-2C5FFEFF09F3}"/>
    <cellStyle name="Normal 2 2 7 3 5 4 3" xfId="37984" xr:uid="{DE11C778-E46D-4175-8D14-6AD8C0D228AE}"/>
    <cellStyle name="Normal 2 2 7 3 5 5" xfId="23778" xr:uid="{AE393D51-B046-434F-8CD9-9848D6D3664C}"/>
    <cellStyle name="Normal 2 2 7 3 5 5 2" xfId="50923" xr:uid="{22CD1237-9996-45FB-BEB6-434E12317552}"/>
    <cellStyle name="Normal 2 2 7 3 5 6" xfId="13046" xr:uid="{9190E193-930A-4EFB-8E61-8BCEB9A14294}"/>
    <cellStyle name="Normal 2 2 7 3 5 6 2" xfId="40284" xr:uid="{AD759806-E08E-409B-A789-D692D04B1835}"/>
    <cellStyle name="Normal 2 2 7 3 5 7" xfId="30772" xr:uid="{D2C0ED8D-13A5-49DD-912D-6D64F5DA8BCF}"/>
    <cellStyle name="Normal 2 2 7 3 6" xfId="4217" xr:uid="{F2739D2E-E615-424C-8B9A-E0C06999E28E}"/>
    <cellStyle name="Normal 2 2 7 3 6 2" xfId="8970" xr:uid="{EFBAB517-95A3-4313-ADA5-B045C483187C}"/>
    <cellStyle name="Normal 2 2 7 3 6 2 2" xfId="19350" xr:uid="{4EB0CA32-441D-48CF-B219-D2180406B4E2}"/>
    <cellStyle name="Normal 2 2 7 3 6 2 2 2" xfId="46588" xr:uid="{7C3E1C29-CA78-4214-8D08-9FFDB9E3A492}"/>
    <cellStyle name="Normal 2 2 7 3 6 2 3" xfId="36338" xr:uid="{7D9B356B-EE14-4E5C-A7E9-6310013DB76A}"/>
    <cellStyle name="Normal 2 2 7 3 6 3" xfId="11803" xr:uid="{B046B3F7-E931-4A7B-8267-A7216192C421}"/>
    <cellStyle name="Normal 2 2 7 3 6 3 2" xfId="22183" xr:uid="{4A585EEF-E3D4-4317-BE08-EB3E8510DE4E}"/>
    <cellStyle name="Normal 2 2 7 3 6 3 2 2" xfId="49421" xr:uid="{91475C88-A4F1-4781-AD79-93C5D12C10D3}"/>
    <cellStyle name="Normal 2 2 7 3 6 3 3" xfId="39171" xr:uid="{85502C37-795C-4AC2-82C0-5300593F68C2}"/>
    <cellStyle name="Normal 2 2 7 3 6 4" xfId="23755" xr:uid="{75636F5A-221D-489C-BC83-1BC049D1C616}"/>
    <cellStyle name="Normal 2 2 7 3 6 4 2" xfId="50905" xr:uid="{D8C4E59E-04D7-4DFE-841B-5AE7677407DE}"/>
    <cellStyle name="Normal 2 2 7 3 6 5" xfId="16517" xr:uid="{5EF3DDEF-CB64-48AF-A668-0F34B4820C34}"/>
    <cellStyle name="Normal 2 2 7 3 6 5 2" xfId="43755" xr:uid="{290718A5-29E5-4306-92EE-ACB092790E10}"/>
    <cellStyle name="Normal 2 2 7 3 6 6" xfId="31959" xr:uid="{66ACE288-7DF2-4643-8D50-30AFE897DB67}"/>
    <cellStyle name="Normal 2 2 7 3 7" xfId="5159" xr:uid="{FE276A35-9F4B-4DE5-ABB4-D1DF6A1456F6}"/>
    <cellStyle name="Normal 2 2 7 3 7 2" xfId="14456" xr:uid="{D5FC26A4-504F-459F-84A4-AEE493728161}"/>
    <cellStyle name="Normal 2 2 7 3 7 2 2" xfId="41694" xr:uid="{798B9BCF-00DE-4236-81B7-53CC3F5F381D}"/>
    <cellStyle name="Normal 2 2 7 3 7 3" xfId="32722" xr:uid="{7A28D65A-4AA3-4B1D-B2EA-C7868536482E}"/>
    <cellStyle name="Normal 2 2 7 3 8" xfId="6909" xr:uid="{AAAF6502-378E-4154-9EBE-32AE9EEA9967}"/>
    <cellStyle name="Normal 2 2 7 3 8 2" xfId="17289" xr:uid="{0138BFFE-1792-4102-B9C4-AB89AFBCB35D}"/>
    <cellStyle name="Normal 2 2 7 3 8 2 2" xfId="44527" xr:uid="{826B3ED8-521B-49E6-8A28-CA8EDCC38047}"/>
    <cellStyle name="Normal 2 2 7 3 8 3" xfId="34277" xr:uid="{C75887CE-C974-4DD9-A1F0-E23882442503}"/>
    <cellStyle name="Normal 2 2 7 3 9" xfId="9742" xr:uid="{B02C14D3-681A-4980-B1E1-D833157BAE15}"/>
    <cellStyle name="Normal 2 2 7 3 9 2" xfId="20122" xr:uid="{700FAB4E-B453-402C-A980-840E61A80E5B}"/>
    <cellStyle name="Normal 2 2 7 3 9 2 2" xfId="47360" xr:uid="{B6A18EBF-131E-4C83-BB8C-D757BCB11581}"/>
    <cellStyle name="Normal 2 2 7 3 9 3" xfId="37110" xr:uid="{6AC9F41A-A986-43DD-B6AC-ACEB9920CD6A}"/>
    <cellStyle name="Normal 2 2 7 4" xfId="826" xr:uid="{588708C8-34F1-47AF-81B0-9ADB29378AA3}"/>
    <cellStyle name="Normal 2 2 7 4 2" xfId="3253" xr:uid="{93F32A21-3481-4994-A573-8613A4D1DD14}"/>
    <cellStyle name="Normal 2 2 7 4 2 2" xfId="6292" xr:uid="{CA060324-C485-461D-9E6E-DD3CC328EBF1}"/>
    <cellStyle name="Normal 2 2 7 4 2 2 2" xfId="27988" xr:uid="{0396813A-0E8D-442B-8A98-ACF7C6AA8449}"/>
    <cellStyle name="Normal 2 2 7 4 2 2 2 2" xfId="54411" xr:uid="{5870E008-EEF8-4AF0-940C-C01B4A5151AD}"/>
    <cellStyle name="Normal 2 2 7 4 2 2 3" xfId="15861" xr:uid="{4C3EC683-C231-40D7-8735-11E57E829D09}"/>
    <cellStyle name="Normal 2 2 7 4 2 2 3 2" xfId="43099" xr:uid="{ABA61075-C0FD-40ED-8349-0B30001E7D05}"/>
    <cellStyle name="Normal 2 2 7 4 2 2 4" xfId="33660" xr:uid="{F6289A58-21A4-4E80-B684-EF3798FF6B01}"/>
    <cellStyle name="Normal 2 2 7 4 2 3" xfId="8314" xr:uid="{E1E21351-19EF-43DD-9E62-6CE7F61EACFF}"/>
    <cellStyle name="Normal 2 2 7 4 2 3 2" xfId="18694" xr:uid="{ED96199C-13E2-469A-9A63-131E854883AF}"/>
    <cellStyle name="Normal 2 2 7 4 2 3 2 2" xfId="45932" xr:uid="{6E55B449-08E1-4475-8117-CBF48F3824D9}"/>
    <cellStyle name="Normal 2 2 7 4 2 3 3" xfId="35682" xr:uid="{A1DAD0C8-4E09-46C4-BC4E-97E63DEF047D}"/>
    <cellStyle name="Normal 2 2 7 4 2 4" xfId="11147" xr:uid="{9E111B23-50B4-4473-8698-CE007D6509BE}"/>
    <cellStyle name="Normal 2 2 7 4 2 4 2" xfId="21527" xr:uid="{5853167D-887A-4C88-A6FD-DA3F7AE7DA44}"/>
    <cellStyle name="Normal 2 2 7 4 2 4 2 2" xfId="48765" xr:uid="{02FFCBD6-5DF6-4FAA-ACA7-5F8FF06670F5}"/>
    <cellStyle name="Normal 2 2 7 4 2 4 3" xfId="38515" xr:uid="{C4D1104A-24F7-44F4-856B-67CB456DE548}"/>
    <cellStyle name="Normal 2 2 7 4 2 5" xfId="24468" xr:uid="{0806328F-BB19-493B-9854-40BB2B0F70FC}"/>
    <cellStyle name="Normal 2 2 7 4 2 5 2" xfId="51544" xr:uid="{54336CEF-A031-4C5B-924B-1AF661302C4D}"/>
    <cellStyle name="Normal 2 2 7 4 2 6" xfId="13775" xr:uid="{62C0E86C-9911-4C55-9A7E-C815DE831B7B}"/>
    <cellStyle name="Normal 2 2 7 4 2 6 2" xfId="41013" xr:uid="{1E49B8D2-86DC-4EEE-9EF8-CABC4E7A363D}"/>
    <cellStyle name="Normal 2 2 7 4 2 7" xfId="31303" xr:uid="{BE8FDC8B-D862-429C-95B6-C8ED558FC089}"/>
    <cellStyle name="Normal 2 2 7 4 3" xfId="4352" xr:uid="{79B13E66-DD3C-473A-832D-22AF074C8120}"/>
    <cellStyle name="Normal 2 2 7 4 3 2" xfId="9105" xr:uid="{5419F4BA-EF56-4E08-9C9D-FFB76DB87F63}"/>
    <cellStyle name="Normal 2 2 7 4 3 2 2" xfId="29148" xr:uid="{24EF2CD2-8D84-4191-A63C-21C80FF40F1F}"/>
    <cellStyle name="Normal 2 2 7 4 3 2 2 2" xfId="55405" xr:uid="{1BD4556C-7151-40D6-B06E-62E9CCC74BA1}"/>
    <cellStyle name="Normal 2 2 7 4 3 2 3" xfId="19485" xr:uid="{32E68FB4-EA19-4EA5-8112-F6793B17D10A}"/>
    <cellStyle name="Normal 2 2 7 4 3 2 3 2" xfId="46723" xr:uid="{1E789D94-6A20-46D0-B1F9-4D8FE3960DC2}"/>
    <cellStyle name="Normal 2 2 7 4 3 2 4" xfId="36473" xr:uid="{548F1340-16AE-4413-8DFE-AD7D9BDB29B3}"/>
    <cellStyle name="Normal 2 2 7 4 3 3" xfId="11938" xr:uid="{36279EE9-FD18-4A2D-8B86-EE8D005B077C}"/>
    <cellStyle name="Normal 2 2 7 4 3 3 2" xfId="22318" xr:uid="{A2FE86C2-7DBC-4811-B274-796AD882956E}"/>
    <cellStyle name="Normal 2 2 7 4 3 3 2 2" xfId="49556" xr:uid="{2DAE19E3-7995-4E11-820D-7441DC4862BA}"/>
    <cellStyle name="Normal 2 2 7 4 3 3 3" xfId="39306" xr:uid="{B1D94FEE-F64C-4C92-BAD2-C92F85F9940C}"/>
    <cellStyle name="Normal 2 2 7 4 3 4" xfId="23458" xr:uid="{C29381A4-F2F5-417A-B945-B6984A69606D}"/>
    <cellStyle name="Normal 2 2 7 4 3 4 2" xfId="50631" xr:uid="{95447B7A-251C-439B-80E9-4E8922215E6D}"/>
    <cellStyle name="Normal 2 2 7 4 3 5" xfId="16652" xr:uid="{45EF42B9-E1CA-4CB0-8141-CD89723D02B3}"/>
    <cellStyle name="Normal 2 2 7 4 3 5 2" xfId="43890" xr:uid="{31422447-9019-4CCA-8958-3E389DE7E196}"/>
    <cellStyle name="Normal 2 2 7 4 3 6" xfId="32094" xr:uid="{EEA4E5A3-1D21-4740-9D50-D1F94E136042}"/>
    <cellStyle name="Normal 2 2 7 4 4" xfId="5160" xr:uid="{130770AB-1E67-4814-B9FD-D283D4701D32}"/>
    <cellStyle name="Normal 2 2 7 4 4 2" xfId="27348" xr:uid="{E494A311-4360-40BF-900E-8E77EFAC921E}"/>
    <cellStyle name="Normal 2 2 7 4 4 2 2" xfId="53913" xr:uid="{03FCA7CB-7313-4268-A46B-AF41259C1C10}"/>
    <cellStyle name="Normal 2 2 7 4 4 3" xfId="14457" xr:uid="{9A01243B-1430-430C-A70F-0A809F497153}"/>
    <cellStyle name="Normal 2 2 7 4 4 3 2" xfId="41695" xr:uid="{352FC4FB-C79A-4880-ADE7-1F5BA69FD3AB}"/>
    <cellStyle name="Normal 2 2 7 4 4 4" xfId="32723" xr:uid="{BC115282-99FB-433B-955F-3E26A249B778}"/>
    <cellStyle name="Normal 2 2 7 4 5" xfId="6910" xr:uid="{53D17C7E-9BA0-4D56-8900-ED46E5AD69C6}"/>
    <cellStyle name="Normal 2 2 7 4 5 2" xfId="17290" xr:uid="{5FFCC317-C5B7-43C8-984B-FC3E3CA1A67F}"/>
    <cellStyle name="Normal 2 2 7 4 5 2 2" xfId="44528" xr:uid="{708C8C97-3DE1-4D69-829B-DC9DDD3730E5}"/>
    <cellStyle name="Normal 2 2 7 4 5 3" xfId="34278" xr:uid="{D82C98AC-406A-4E9A-AE3F-091F15D97896}"/>
    <cellStyle name="Normal 2 2 7 4 6" xfId="9743" xr:uid="{9F29E194-4562-4864-9E12-F91D26576EA8}"/>
    <cellStyle name="Normal 2 2 7 4 6 2" xfId="20123" xr:uid="{8CC29B13-43D4-4D06-B6CE-243F94564D77}"/>
    <cellStyle name="Normal 2 2 7 4 6 2 2" xfId="47361" xr:uid="{F7ED8896-3F6F-4C4A-BCC5-12C309A56735}"/>
    <cellStyle name="Normal 2 2 7 4 6 3" xfId="37111" xr:uid="{B2B5287F-8BD9-48AB-A366-A0D38B861320}"/>
    <cellStyle name="Normal 2 2 7 4 7" xfId="24491" xr:uid="{41DC352F-AB31-4829-B654-A15E214CC031}"/>
    <cellStyle name="Normal 2 2 7 4 7 2" xfId="51564" xr:uid="{F5D53144-EC8F-4CED-971D-CFD44DB21005}"/>
    <cellStyle name="Normal 2 2 7 4 8" xfId="13203" xr:uid="{C7B18895-7380-4CDA-9B83-93BA7E5615F1}"/>
    <cellStyle name="Normal 2 2 7 4 8 2" xfId="40441" xr:uid="{AC52EB51-2326-4723-A6AA-080C4248B03E}"/>
    <cellStyle name="Normal 2 2 7 4 9" xfId="29899" xr:uid="{D4E9827A-7169-4F19-AD0D-EFEC6EE548F4}"/>
    <cellStyle name="Normal 2 2 7 5" xfId="3254" xr:uid="{37082A4E-F36A-4F39-A3E7-4B1A338EB5A1}"/>
    <cellStyle name="Normal 2 2 7 5 2" xfId="4526" xr:uid="{6B1B36DE-9171-49B8-A2F1-F6EF9E649765}"/>
    <cellStyle name="Normal 2 2 7 5 2 2" xfId="9279" xr:uid="{AF181F0D-B25E-4A96-A9A2-8FB8653738DF}"/>
    <cellStyle name="Normal 2 2 7 5 2 2 2" xfId="29268" xr:uid="{33EA5768-5C79-42B7-80A6-903C7C3574B8}"/>
    <cellStyle name="Normal 2 2 7 5 2 2 2 2" xfId="55525" xr:uid="{F0EE21EB-128C-4172-8880-D5956D91AB7A}"/>
    <cellStyle name="Normal 2 2 7 5 2 2 3" xfId="19659" xr:uid="{1EEA8187-CE4C-45BC-A0C5-8F30009CD75F}"/>
    <cellStyle name="Normal 2 2 7 5 2 2 3 2" xfId="46897" xr:uid="{4CF8A93C-E42E-43B6-8A22-6D58AFC30028}"/>
    <cellStyle name="Normal 2 2 7 5 2 2 4" xfId="36647" xr:uid="{CBC3D40F-FBC5-4487-8AC6-0F0FBCD5E611}"/>
    <cellStyle name="Normal 2 2 7 5 2 3" xfId="12112" xr:uid="{7DEAA5F3-5321-41B6-9448-46DB90F70F70}"/>
    <cellStyle name="Normal 2 2 7 5 2 3 2" xfId="22492" xr:uid="{CFEB7763-6436-441D-8DB9-3265CD5C3E0E}"/>
    <cellStyle name="Normal 2 2 7 5 2 3 2 2" xfId="49730" xr:uid="{16D95B26-606C-4104-80E1-1C58E858CA6E}"/>
    <cellStyle name="Normal 2 2 7 5 2 3 3" xfId="39480" xr:uid="{607DFFDF-3B04-4969-9BC5-F0B4A8094DD1}"/>
    <cellStyle name="Normal 2 2 7 5 2 4" xfId="25726" xr:uid="{F06AE2A4-DAAD-478E-A794-C3489AE0F661}"/>
    <cellStyle name="Normal 2 2 7 5 2 4 2" xfId="52686" xr:uid="{242B504B-02FF-4964-A98D-A9406D8B2A03}"/>
    <cellStyle name="Normal 2 2 7 5 2 5" xfId="16826" xr:uid="{C5C43332-82D0-4B2F-80A1-55AC87B7F689}"/>
    <cellStyle name="Normal 2 2 7 5 2 5 2" xfId="44064" xr:uid="{64327A0C-A8DF-4823-AB51-0C7A58995AE6}"/>
    <cellStyle name="Normal 2 2 7 5 2 6" xfId="32268" xr:uid="{024B2612-6CFB-4604-866F-12D6655C79DC}"/>
    <cellStyle name="Normal 2 2 7 5 3" xfId="6293" xr:uid="{D509202D-8857-4B8D-B2EA-D1E7EC338AD2}"/>
    <cellStyle name="Normal 2 2 7 5 3 2" xfId="26272" xr:uid="{9E5092EB-0260-45BE-AA57-E716AAB95399}"/>
    <cellStyle name="Normal 2 2 7 5 3 2 2" xfId="53073" xr:uid="{631785FE-6E5A-4AB8-AF40-F2AF608F1910}"/>
    <cellStyle name="Normal 2 2 7 5 3 3" xfId="15862" xr:uid="{3BED1B2F-489A-4AA7-886D-B99CE5334B27}"/>
    <cellStyle name="Normal 2 2 7 5 3 3 2" xfId="43100" xr:uid="{51DFF376-A6C0-4A68-8BEE-0FD015EDA844}"/>
    <cellStyle name="Normal 2 2 7 5 3 4" xfId="33661" xr:uid="{34973D16-4C4F-4F82-BC85-E1CE8A37491D}"/>
    <cellStyle name="Normal 2 2 7 5 4" xfId="8315" xr:uid="{E37A59DA-E43E-403B-8999-B85ABFC49F43}"/>
    <cellStyle name="Normal 2 2 7 5 4 2" xfId="18695" xr:uid="{C657AE60-E62B-4B5C-917F-3EC009CD863D}"/>
    <cellStyle name="Normal 2 2 7 5 4 2 2" xfId="45933" xr:uid="{FF39C923-2B70-4B56-A9B1-56FEB002E2AA}"/>
    <cellStyle name="Normal 2 2 7 5 4 3" xfId="35683" xr:uid="{4E80BCA9-2374-4750-88CE-2FAD82557C2E}"/>
    <cellStyle name="Normal 2 2 7 5 5" xfId="11148" xr:uid="{18E0DE7F-1A2F-4F96-8AB7-125CE9A85E7E}"/>
    <cellStyle name="Normal 2 2 7 5 5 2" xfId="21528" xr:uid="{C2ADCB80-FBE5-4D89-99E8-05090D80DB17}"/>
    <cellStyle name="Normal 2 2 7 5 5 2 2" xfId="48766" xr:uid="{2225596D-06EE-4D1B-8B79-7057D530873C}"/>
    <cellStyle name="Normal 2 2 7 5 5 3" xfId="38516" xr:uid="{2240FD9D-9AF6-49D5-B04C-6AE30CC420BE}"/>
    <cellStyle name="Normal 2 2 7 5 6" xfId="24810" xr:uid="{7A036492-2424-4DA9-9D4F-E83C6238113B}"/>
    <cellStyle name="Normal 2 2 7 5 6 2" xfId="51859" xr:uid="{F3C6A6EF-FA10-4A59-B149-512C3499C033}"/>
    <cellStyle name="Normal 2 2 7 5 7" xfId="13776" xr:uid="{98CE5737-F77D-41B3-8A2B-C5E38E724146}"/>
    <cellStyle name="Normal 2 2 7 5 7 2" xfId="41014" xr:uid="{5D3ACF73-F9C7-467D-8B99-EA2D5741C95C}"/>
    <cellStyle name="Normal 2 2 7 5 8" xfId="31304" xr:uid="{D2C54A7F-FFB9-4681-9945-F6B340FA5FFD}"/>
    <cellStyle name="Normal 2 2 7 6" xfId="2958" xr:uid="{7F927F87-A919-40A9-A322-227190704BE5}"/>
    <cellStyle name="Normal 2 2 7 6 2" xfId="6125" xr:uid="{F0FFF869-A72C-4823-91DB-BE04797652E4}"/>
    <cellStyle name="Normal 2 2 7 6 2 2" xfId="27734" xr:uid="{03DFB348-53B4-464E-A47F-442665CFBDD0}"/>
    <cellStyle name="Normal 2 2 7 6 2 2 2" xfId="54208" xr:uid="{6C827DFD-1B58-4A45-8F8D-8B7BE0D528E1}"/>
    <cellStyle name="Normal 2 2 7 6 2 3" xfId="15603" xr:uid="{B8356720-73B4-480B-9C6D-E13FF0C78ACC}"/>
    <cellStyle name="Normal 2 2 7 6 2 3 2" xfId="42841" xr:uid="{593B388A-6BF3-4F72-A75C-67915B0F1069}"/>
    <cellStyle name="Normal 2 2 7 6 2 4" xfId="33493" xr:uid="{069C7F1A-EBBA-4537-B9FA-AED4474CC87D}"/>
    <cellStyle name="Normal 2 2 7 6 3" xfId="8056" xr:uid="{666BA239-E294-45BE-A1AC-87441DECD9B3}"/>
    <cellStyle name="Normal 2 2 7 6 3 2" xfId="18436" xr:uid="{D84DD7D5-B675-4F2E-9484-3E97762EE311}"/>
    <cellStyle name="Normal 2 2 7 6 3 2 2" xfId="45674" xr:uid="{9A6D3236-1A00-4D0C-B682-573B21D6D043}"/>
    <cellStyle name="Normal 2 2 7 6 3 3" xfId="35424" xr:uid="{98A72CF1-C921-43B4-83B9-92C3A3AF2C21}"/>
    <cellStyle name="Normal 2 2 7 6 4" xfId="10889" xr:uid="{53449AF7-AEF2-41AD-9CB7-F492B412ADE4}"/>
    <cellStyle name="Normal 2 2 7 6 4 2" xfId="21269" xr:uid="{5BD50065-19B4-435C-8037-F1E016C78608}"/>
    <cellStyle name="Normal 2 2 7 6 4 2 2" xfId="48507" xr:uid="{C45ED844-06E7-4641-BFF8-E0EBE939B9F5}"/>
    <cellStyle name="Normal 2 2 7 6 4 3" xfId="38257" xr:uid="{487ACD57-5CB8-44A2-BF88-1E1D910BEF01}"/>
    <cellStyle name="Normal 2 2 7 6 5" xfId="25373" xr:uid="{E63A74EF-6D1F-4664-AF5E-E2FC4003C838}"/>
    <cellStyle name="Normal 2 2 7 6 5 2" xfId="52374" xr:uid="{09800130-CBBC-4CC3-B1FF-72986A7A6C34}"/>
    <cellStyle name="Normal 2 2 7 6 6" xfId="13454" xr:uid="{AF8F9F19-1DF8-4FA6-8AEB-AE79234F88A4}"/>
    <cellStyle name="Normal 2 2 7 6 6 2" xfId="40692" xr:uid="{46FE7E6A-BD24-46D2-A67C-8FAC0309346C}"/>
    <cellStyle name="Normal 2 2 7 6 7" xfId="31045" xr:uid="{50E658CC-2372-4678-A68E-99467950EDB4}"/>
    <cellStyle name="Normal 2 2 7 7" xfId="2514" xr:uid="{3639B37A-70E1-4180-B631-485AE5AE589D}"/>
    <cellStyle name="Normal 2 2 7 7 2" xfId="5786" xr:uid="{FA0237F9-2F00-4BF7-9705-A73161821232}"/>
    <cellStyle name="Normal 2 2 7 7 2 2" xfId="26701" xr:uid="{12EC8DF8-01A8-4E13-B1E7-F684B32C9897}"/>
    <cellStyle name="Normal 2 2 7 7 2 2 2" xfId="53399" xr:uid="{E145A2D1-07EE-479C-94B9-A0BA61BA33F0}"/>
    <cellStyle name="Normal 2 2 7 7 2 3" xfId="15167" xr:uid="{044739C7-1EC8-4FE2-87E3-26C201992663}"/>
    <cellStyle name="Normal 2 2 7 7 2 3 2" xfId="42405" xr:uid="{55F75C9C-E3F1-4BA6-8C94-B3A8BB76A2AA}"/>
    <cellStyle name="Normal 2 2 7 7 2 4" xfId="33154" xr:uid="{E9F415E0-F02D-4D61-87B6-0925B20EC4EA}"/>
    <cellStyle name="Normal 2 2 7 7 3" xfId="7620" xr:uid="{6C8C1255-5405-4D39-9C2F-4CE74BFA9764}"/>
    <cellStyle name="Normal 2 2 7 7 3 2" xfId="18000" xr:uid="{82BE8687-D4F7-4C44-B304-EF89DB9512F7}"/>
    <cellStyle name="Normal 2 2 7 7 3 2 2" xfId="45238" xr:uid="{AE90F975-F4F6-4087-8390-E66EFA1AA2A6}"/>
    <cellStyle name="Normal 2 2 7 7 3 3" xfId="34988" xr:uid="{4F86E990-CA0B-435D-AFB1-0760D1B6EBB1}"/>
    <cellStyle name="Normal 2 2 7 7 4" xfId="10453" xr:uid="{87C22DC9-C7C2-4C73-AC3A-0583731332D9}"/>
    <cellStyle name="Normal 2 2 7 7 4 2" xfId="20833" xr:uid="{F6590E0A-D0FE-4137-B865-7F8FBC1F4CC6}"/>
    <cellStyle name="Normal 2 2 7 7 4 2 2" xfId="48071" xr:uid="{AF47CECE-2433-42DA-9895-99485FA72DD2}"/>
    <cellStyle name="Normal 2 2 7 7 4 3" xfId="37821" xr:uid="{FAFBCEE8-6CF3-4C48-B548-A003A3E2F0B3}"/>
    <cellStyle name="Normal 2 2 7 7 5" xfId="22853" xr:uid="{91EF0926-FC3A-4475-B997-D83BD8FCE337}"/>
    <cellStyle name="Normal 2 2 7 7 5 2" xfId="50073" xr:uid="{F9331407-C1F6-4894-8E1A-41283911B23A}"/>
    <cellStyle name="Normal 2 2 7 7 6" xfId="12883" xr:uid="{12EEB331-4F0E-431D-8113-C33D4F77EC7B}"/>
    <cellStyle name="Normal 2 2 7 7 6 2" xfId="40121" xr:uid="{361F6CC4-4AC5-4848-9D0B-7CD79E895F0F}"/>
    <cellStyle name="Normal 2 2 7 7 7" xfId="30609" xr:uid="{ECD78D15-F0BE-4D3C-9E42-646304C2D40C}"/>
    <cellStyle name="Normal 2 2 7 8" xfId="2268" xr:uid="{2DB9086C-7FB2-4E79-B7AC-BE9F927A0A5E}"/>
    <cellStyle name="Normal 2 2 7 8 2" xfId="7376" xr:uid="{FB5B0E52-DEF1-4ACB-A97C-C020EA8B92C0}"/>
    <cellStyle name="Normal 2 2 7 8 2 2" xfId="17756" xr:uid="{F83C8385-C851-4668-B2B5-E0A4BBA3D13E}"/>
    <cellStyle name="Normal 2 2 7 8 2 2 2" xfId="44994" xr:uid="{F5104895-C9E4-465A-B221-DD340819FD60}"/>
    <cellStyle name="Normal 2 2 7 8 2 3" xfId="34744" xr:uid="{AF9D8C56-9D4C-448C-9CAF-D099A4D80A4D}"/>
    <cellStyle name="Normal 2 2 7 8 3" xfId="10209" xr:uid="{9BA11253-BC53-4B6C-A76F-68175F76C26D}"/>
    <cellStyle name="Normal 2 2 7 8 3 2" xfId="20589" xr:uid="{0EBEC1FA-448B-481E-899B-EA28402C8D6C}"/>
    <cellStyle name="Normal 2 2 7 8 3 2 2" xfId="47827" xr:uid="{5C6D1DFD-22BC-4344-A1F4-99EB251EFEDE}"/>
    <cellStyle name="Normal 2 2 7 8 3 3" xfId="37577" xr:uid="{8B9BD541-D96C-4B2F-AD22-EA20D630F393}"/>
    <cellStyle name="Normal 2 2 7 8 4" xfId="23865" xr:uid="{5E1D5404-CC94-4ADC-9F6B-AAA42D771764}"/>
    <cellStyle name="Normal 2 2 7 8 4 2" xfId="50999" xr:uid="{EB170488-E209-4D37-887D-32ADBB46BDCD}"/>
    <cellStyle name="Normal 2 2 7 8 5" xfId="14923" xr:uid="{464E5813-96E0-4A90-869A-9A8F7A461AF1}"/>
    <cellStyle name="Normal 2 2 7 8 5 2" xfId="42161" xr:uid="{5EF35664-C284-4945-B998-57BE6DF2BDEB}"/>
    <cellStyle name="Normal 2 2 7 8 6" xfId="30365" xr:uid="{83F6619E-C01C-4A18-A66A-80966C0E1881}"/>
    <cellStyle name="Normal 2 2 7 9" xfId="3990" xr:uid="{222D95C4-D7B7-4B4E-8ADB-C8B2F7DF9E28}"/>
    <cellStyle name="Normal 2 2 7 9 2" xfId="8803" xr:uid="{1188E6E1-02F7-4040-9CF9-23C34A89693B}"/>
    <cellStyle name="Normal 2 2 7 9 2 2" xfId="19183" xr:uid="{AEA4487C-8A0C-409E-BB72-D32BA8DA96E5}"/>
    <cellStyle name="Normal 2 2 7 9 2 2 2" xfId="46421" xr:uid="{DD1B7385-77FE-474B-9BB7-A5B264E9116C}"/>
    <cellStyle name="Normal 2 2 7 9 2 3" xfId="36171" xr:uid="{A9EDA414-AFA8-4966-8E04-948782B02E44}"/>
    <cellStyle name="Normal 2 2 7 9 3" xfId="11636" xr:uid="{419296C8-7046-4C00-9323-5D62B7989A37}"/>
    <cellStyle name="Normal 2 2 7 9 3 2" xfId="22016" xr:uid="{40CFB7B1-4F5C-40BA-9ADC-CB17B7445B06}"/>
    <cellStyle name="Normal 2 2 7 9 3 2 2" xfId="49254" xr:uid="{B3C72A68-4C99-48F4-900C-F142D63B1F78}"/>
    <cellStyle name="Normal 2 2 7 9 3 3" xfId="39004" xr:uid="{275F7052-FEF9-41A6-B1EB-FC96FA3457B6}"/>
    <cellStyle name="Normal 2 2 7 9 4" xfId="16350" xr:uid="{0F3959AB-FCA5-443A-A6ED-64693DEE9C4D}"/>
    <cellStyle name="Normal 2 2 7 9 4 2" xfId="43588" xr:uid="{C77FFFE3-6C7A-4EA5-A3C8-0D3F5375DA5D}"/>
    <cellStyle name="Normal 2 2 7 9 5" xfId="31792" xr:uid="{D51EDA77-351F-48AC-87A8-E798967EFB81}"/>
    <cellStyle name="Normal 2 2 8" xfId="827" xr:uid="{16963301-8B0A-45CD-A532-78403EB435D6}"/>
    <cellStyle name="Normal 2 2 8 10" xfId="6911" xr:uid="{64065D0A-ED47-4B29-802F-D256B5D6FE7B}"/>
    <cellStyle name="Normal 2 2 8 10 2" xfId="17291" xr:uid="{119BC886-8D67-45D2-9CB2-B2A754C56E9E}"/>
    <cellStyle name="Normal 2 2 8 10 2 2" xfId="44529" xr:uid="{286B5B5A-9688-43B0-9DF3-5CAD7FCE2323}"/>
    <cellStyle name="Normal 2 2 8 10 3" xfId="34279" xr:uid="{FCA69A41-14DC-48FB-B483-041E92446F96}"/>
    <cellStyle name="Normal 2 2 8 11" xfId="9744" xr:uid="{FF630D96-F1CE-4902-B2CA-60F93B9A11CB}"/>
    <cellStyle name="Normal 2 2 8 11 2" xfId="20124" xr:uid="{C8A0F599-31CD-4EFF-A621-8D3DA1C42D39}"/>
    <cellStyle name="Normal 2 2 8 11 2 2" xfId="47362" xr:uid="{ECE7DD47-EFBC-46C3-852A-27AF151CC50F}"/>
    <cellStyle name="Normal 2 2 8 11 3" xfId="37112" xr:uid="{E8859282-6239-495A-B79D-1A80861F8926}"/>
    <cellStyle name="Normal 2 2 8 12" xfId="25353" xr:uid="{DACBB7ED-8BBC-4BFC-B37A-D2A1424FB9ED}"/>
    <cellStyle name="Normal 2 2 8 12 2" xfId="52356" xr:uid="{A98DA7A6-9CAB-4875-9202-FC9763F078C5}"/>
    <cellStyle name="Normal 2 2 8 13" xfId="12464" xr:uid="{886B615F-9FFB-47DE-AD2E-C3774366429C}"/>
    <cellStyle name="Normal 2 2 8 13 2" xfId="39702" xr:uid="{D81E327B-CAE9-4240-B529-00F151AAA844}"/>
    <cellStyle name="Normal 2 2 8 14" xfId="29900" xr:uid="{7500B8CB-04C9-4340-8925-24FACE840D79}"/>
    <cellStyle name="Normal 2 2 8 2" xfId="828" xr:uid="{9A8DC80B-45FC-4E42-9E26-4D4A45792E93}"/>
    <cellStyle name="Normal 2 2 8 2 10" xfId="9745" xr:uid="{D763D625-F9E0-4B8B-9608-63DFF38E78E9}"/>
    <cellStyle name="Normal 2 2 8 2 10 2" xfId="20125" xr:uid="{69933E41-F5B5-4BC0-9FF3-2AA323639B2E}"/>
    <cellStyle name="Normal 2 2 8 2 10 2 2" xfId="47363" xr:uid="{C7727C80-919E-4506-A005-8358C2DD8BF1}"/>
    <cellStyle name="Normal 2 2 8 2 10 3" xfId="37113" xr:uid="{AFB88AFA-E0C9-40BF-B389-13460C2EE6EB}"/>
    <cellStyle name="Normal 2 2 8 2 11" xfId="22684" xr:uid="{BA987F97-F823-4D78-A73C-BE54B4C35064}"/>
    <cellStyle name="Normal 2 2 8 2 11 2" xfId="49921" xr:uid="{E8398FF2-2E95-4D68-B960-F14B8363D328}"/>
    <cellStyle name="Normal 2 2 8 2 12" xfId="12599" xr:uid="{D1FC3066-93BC-4955-878D-B68F8501E10C}"/>
    <cellStyle name="Normal 2 2 8 2 12 2" xfId="39837" xr:uid="{71F58351-41DE-4D3F-8209-37D8EDCE671B}"/>
    <cellStyle name="Normal 2 2 8 2 13" xfId="29901" xr:uid="{E4988833-2119-4051-814B-EC1EA2F584E9}"/>
    <cellStyle name="Normal 2 2 8 2 2" xfId="829" xr:uid="{94037E79-5DB4-414E-9AA2-45590E0966A4}"/>
    <cellStyle name="Normal 2 2 8 2 2 2" xfId="3256" xr:uid="{44A8860E-D19C-4E25-8091-2CD95F69449F}"/>
    <cellStyle name="Normal 2 2 8 2 2 2 2" xfId="6295" xr:uid="{7733B5DF-466E-409B-B344-C08C36460F7A}"/>
    <cellStyle name="Normal 2 2 8 2 2 2 2 2" xfId="25911" xr:uid="{4437DECD-9E31-4948-8E40-36AB094974BD}"/>
    <cellStyle name="Normal 2 2 8 2 2 2 2 2 2" xfId="52810" xr:uid="{411F504B-E109-426E-ADF0-275C9FEBC489}"/>
    <cellStyle name="Normal 2 2 8 2 2 2 2 3" xfId="27649" xr:uid="{680F679F-DEF4-4483-B5AC-52B07EC0DBFA}"/>
    <cellStyle name="Normal 2 2 8 2 2 2 2 3 2" xfId="54138" xr:uid="{F0DA6C58-C28D-4C7C-9DD5-E3DA0B7B0534}"/>
    <cellStyle name="Normal 2 2 8 2 2 2 2 4" xfId="15864" xr:uid="{7F65AB46-1F53-46C0-A751-2788BAEB9D7D}"/>
    <cellStyle name="Normal 2 2 8 2 2 2 2 4 2" xfId="43102" xr:uid="{E0611023-C970-48D2-8E0F-23B9CF8D4449}"/>
    <cellStyle name="Normal 2 2 8 2 2 2 2 5" xfId="33663" xr:uid="{8374E445-BE48-45D0-A906-E2C0FBAE7AC9}"/>
    <cellStyle name="Normal 2 2 8 2 2 2 3" xfId="8317" xr:uid="{93548BFD-9BAB-4EFE-89F0-2E12916AB4DE}"/>
    <cellStyle name="Normal 2 2 8 2 2 2 3 2" xfId="28916" xr:uid="{74550D36-2471-485B-A5E1-207DDB12E526}"/>
    <cellStyle name="Normal 2 2 8 2 2 2 3 2 2" xfId="55173" xr:uid="{83A8C8F8-54C1-43F9-8559-EC8440BB0292}"/>
    <cellStyle name="Normal 2 2 8 2 2 2 3 3" xfId="18697" xr:uid="{06F8112D-6E4C-472D-98B5-6E837CBE03E4}"/>
    <cellStyle name="Normal 2 2 8 2 2 2 3 3 2" xfId="45935" xr:uid="{ECA4A726-1621-40B0-B24D-CB56EDDF550A}"/>
    <cellStyle name="Normal 2 2 8 2 2 2 3 4" xfId="35685" xr:uid="{D69A1722-EE07-464A-B7EF-065B76BC0A2D}"/>
    <cellStyle name="Normal 2 2 8 2 2 2 4" xfId="11150" xr:uid="{80B54F09-73F9-4D70-A30D-9445111CFAC6}"/>
    <cellStyle name="Normal 2 2 8 2 2 2 4 2" xfId="21530" xr:uid="{213278F2-7894-4230-8365-AB4AF2414BFC}"/>
    <cellStyle name="Normal 2 2 8 2 2 2 4 2 2" xfId="48768" xr:uid="{3CD46C02-8A2B-495D-BE98-EC7DDD3D2352}"/>
    <cellStyle name="Normal 2 2 8 2 2 2 4 3" xfId="38518" xr:uid="{D00594C3-5CD5-4051-B557-BF921F6B23F3}"/>
    <cellStyle name="Normal 2 2 8 2 2 2 5" xfId="24210" xr:uid="{F5308CA3-6378-486C-A1DF-108CE455EF7A}"/>
    <cellStyle name="Normal 2 2 8 2 2 2 5 2" xfId="51314" xr:uid="{2849841E-BCBF-490B-9674-FE1839F47E26}"/>
    <cellStyle name="Normal 2 2 8 2 2 2 6" xfId="13778" xr:uid="{07B8AD22-23B5-46AF-8648-BC040B816250}"/>
    <cellStyle name="Normal 2 2 8 2 2 2 6 2" xfId="41016" xr:uid="{E76C47D3-9751-42C0-89DA-2406CA5BBF1F}"/>
    <cellStyle name="Normal 2 2 8 2 2 2 7" xfId="31306" xr:uid="{86CA2736-3288-4FDE-B396-224997FC35F9}"/>
    <cellStyle name="Normal 2 2 8 2 2 3" xfId="4355" xr:uid="{E5053345-64DA-46FF-A09E-5DFE9F5C7D21}"/>
    <cellStyle name="Normal 2 2 8 2 2 3 2" xfId="9108" xr:uid="{B23DCD93-F393-480D-A6EB-07C2998E42B6}"/>
    <cellStyle name="Normal 2 2 8 2 2 3 2 2" xfId="29151" xr:uid="{5D59015D-65BC-48D0-9549-B6F68E045C7C}"/>
    <cellStyle name="Normal 2 2 8 2 2 3 2 2 2" xfId="55408" xr:uid="{C8511313-2C5B-419B-82BE-487F152D3AAD}"/>
    <cellStyle name="Normal 2 2 8 2 2 3 2 3" xfId="19488" xr:uid="{F3FFEC6E-873E-4132-AE03-6C5035720A30}"/>
    <cellStyle name="Normal 2 2 8 2 2 3 2 3 2" xfId="46726" xr:uid="{AE91AEED-68E2-481E-BB3B-2D78E41F4CB9}"/>
    <cellStyle name="Normal 2 2 8 2 2 3 2 4" xfId="36476" xr:uid="{4C398854-3ED9-4ED5-AD97-F9C18A2C97CA}"/>
    <cellStyle name="Normal 2 2 8 2 2 3 3" xfId="11941" xr:uid="{F5A1CE55-B25D-4592-B522-ACEBEF3AF1D4}"/>
    <cellStyle name="Normal 2 2 8 2 2 3 3 2" xfId="22321" xr:uid="{1AE40CB6-8054-46CD-90D0-18CBFA6784A5}"/>
    <cellStyle name="Normal 2 2 8 2 2 3 3 2 2" xfId="49559" xr:uid="{0C0FCEE6-FEED-4DF7-B9F3-FE9845128501}"/>
    <cellStyle name="Normal 2 2 8 2 2 3 3 3" xfId="39309" xr:uid="{4933A800-4335-4C3A-B8C0-730D8BB12741}"/>
    <cellStyle name="Normal 2 2 8 2 2 3 4" xfId="24935" xr:uid="{BE8C1EDC-CB65-4FA5-9948-7BCD1FDD9B25}"/>
    <cellStyle name="Normal 2 2 8 2 2 3 4 2" xfId="51975" xr:uid="{BC53A671-E9A1-448F-A4A3-F0B12A65F735}"/>
    <cellStyle name="Normal 2 2 8 2 2 3 5" xfId="16655" xr:uid="{5BF3484B-6090-4567-BEDF-61F0AB6D1B06}"/>
    <cellStyle name="Normal 2 2 8 2 2 3 5 2" xfId="43893" xr:uid="{0DB75317-3E41-4E5D-8248-3622B1F33654}"/>
    <cellStyle name="Normal 2 2 8 2 2 3 6" xfId="32097" xr:uid="{9CC4F16A-90AB-42D8-B2B8-938E932187AC}"/>
    <cellStyle name="Normal 2 2 8 2 2 4" xfId="5163" xr:uid="{6814E694-D368-4B19-A28D-ACA0D9892E7F}"/>
    <cellStyle name="Normal 2 2 8 2 2 4 2" xfId="26274" xr:uid="{DB6715E1-42AF-412F-B0B2-519C6532C85E}"/>
    <cellStyle name="Normal 2 2 8 2 2 4 2 2" xfId="53074" xr:uid="{4928830D-EA0B-4477-A538-93740CCC41CE}"/>
    <cellStyle name="Normal 2 2 8 2 2 4 3" xfId="14460" xr:uid="{DC1B8186-7DAB-48DD-9051-739DF103C0FC}"/>
    <cellStyle name="Normal 2 2 8 2 2 4 3 2" xfId="41698" xr:uid="{720AAF12-0F10-4222-8E3A-3D35A75A2178}"/>
    <cellStyle name="Normal 2 2 8 2 2 4 4" xfId="32726" xr:uid="{CA6ECF0A-0C19-44DD-8CDF-24BDE0030541}"/>
    <cellStyle name="Normal 2 2 8 2 2 5" xfId="6913" xr:uid="{831B80EE-C8C8-4A37-91C2-21E173278650}"/>
    <cellStyle name="Normal 2 2 8 2 2 5 2" xfId="17293" xr:uid="{E19A4D54-F638-48E5-945B-2E698CB0B724}"/>
    <cellStyle name="Normal 2 2 8 2 2 5 2 2" xfId="44531" xr:uid="{8DE81F3C-2DA3-48C3-842E-929B1C952A0E}"/>
    <cellStyle name="Normal 2 2 8 2 2 5 3" xfId="34281" xr:uid="{446E2C63-9600-48C1-BE52-9EF65C2344CD}"/>
    <cellStyle name="Normal 2 2 8 2 2 6" xfId="9746" xr:uid="{0A6D2295-751D-420C-A9C3-0F059C13EA9F}"/>
    <cellStyle name="Normal 2 2 8 2 2 6 2" xfId="20126" xr:uid="{0C61FAD0-3CCF-48AC-89E0-71343E45B2D8}"/>
    <cellStyle name="Normal 2 2 8 2 2 6 2 2" xfId="47364" xr:uid="{289A7D13-0713-4A85-8090-A6E557A47992}"/>
    <cellStyle name="Normal 2 2 8 2 2 6 3" xfId="37114" xr:uid="{26F6CF0F-C715-430B-8446-C12443544EFC}"/>
    <cellStyle name="Normal 2 2 8 2 2 7" xfId="23568" xr:uid="{DA7A36BD-61A0-4245-AAD6-AAF790064FFC}"/>
    <cellStyle name="Normal 2 2 8 2 2 7 2" xfId="50735" xr:uid="{9FC82C6B-C927-46E0-BB3C-4E285545287D}"/>
    <cellStyle name="Normal 2 2 8 2 2 8" xfId="13207" xr:uid="{12167E96-483E-407C-B03E-638B441143ED}"/>
    <cellStyle name="Normal 2 2 8 2 2 8 2" xfId="40445" xr:uid="{276AFF36-A08B-4403-BE5A-51C221A0C7E9}"/>
    <cellStyle name="Normal 2 2 8 2 2 9" xfId="29902" xr:uid="{C9941B3A-E637-4780-BAA3-772B229E2876}"/>
    <cellStyle name="Normal 2 2 8 2 3" xfId="3257" xr:uid="{202B405D-0B8B-4C62-BB40-49E8598A3CD7}"/>
    <cellStyle name="Normal 2 2 8 2 3 2" xfId="4527" xr:uid="{D1895926-6CD6-45BF-8E38-98034D0F6A61}"/>
    <cellStyle name="Normal 2 2 8 2 3 2 2" xfId="9280" xr:uid="{A4B61B93-DC8D-42B9-8C12-A892943A9355}"/>
    <cellStyle name="Normal 2 2 8 2 3 2 2 2" xfId="29269" xr:uid="{5D507038-E27F-46B6-9DA6-3409ADA33D52}"/>
    <cellStyle name="Normal 2 2 8 2 3 2 2 2 2" xfId="55526" xr:uid="{CC306066-3A5B-4004-93CE-A567BAB36A24}"/>
    <cellStyle name="Normal 2 2 8 2 3 2 2 3" xfId="19660" xr:uid="{681C6E2D-A506-4210-9B02-714DF80C5677}"/>
    <cellStyle name="Normal 2 2 8 2 3 2 2 3 2" xfId="46898" xr:uid="{24520EF9-33DB-4E09-8379-608D68EFED98}"/>
    <cellStyle name="Normal 2 2 8 2 3 2 2 4" xfId="36648" xr:uid="{C7D879BD-12AB-4B43-A70D-DD01F1B7035C}"/>
    <cellStyle name="Normal 2 2 8 2 3 2 3" xfId="12113" xr:uid="{7FE8CBE0-A070-454F-AD1E-AE4FCC48F39D}"/>
    <cellStyle name="Normal 2 2 8 2 3 2 3 2" xfId="22493" xr:uid="{3F0E670A-0C6A-4014-A175-E2D9C44813DE}"/>
    <cellStyle name="Normal 2 2 8 2 3 2 3 2 2" xfId="49731" xr:uid="{96D6D87F-3EB2-4234-BD46-1C2B10F29C1A}"/>
    <cellStyle name="Normal 2 2 8 2 3 2 3 3" xfId="39481" xr:uid="{1A8743D9-32BD-418D-B737-30218DC815EE}"/>
    <cellStyle name="Normal 2 2 8 2 3 2 4" xfId="23870" xr:uid="{2FF390D5-2810-43A4-A291-59305B0D8AFE}"/>
    <cellStyle name="Normal 2 2 8 2 3 2 4 2" xfId="51003" xr:uid="{867025C9-8EFB-4153-A77E-592421F42834}"/>
    <cellStyle name="Normal 2 2 8 2 3 2 5" xfId="16827" xr:uid="{263065A2-FEF2-43E3-891D-57CA04199A81}"/>
    <cellStyle name="Normal 2 2 8 2 3 2 5 2" xfId="44065" xr:uid="{CD31F91A-EA13-4A67-A62D-02EBEE214D09}"/>
    <cellStyle name="Normal 2 2 8 2 3 2 6" xfId="32269" xr:uid="{C6F8FCE3-D7C4-4861-9877-6D37F5BD19EB}"/>
    <cellStyle name="Normal 2 2 8 2 3 3" xfId="6296" xr:uid="{24DAAC00-FADB-44DC-9B8F-F63598BD30B6}"/>
    <cellStyle name="Normal 2 2 8 2 3 3 2" xfId="25972" xr:uid="{C6163423-819F-4917-8F5B-E629C3DE556A}"/>
    <cellStyle name="Normal 2 2 8 2 3 3 2 2" xfId="52859" xr:uid="{088D47BE-80F2-4C00-AD54-D21A80C35AD0}"/>
    <cellStyle name="Normal 2 2 8 2 3 3 3" xfId="15865" xr:uid="{EBBF2D39-2C94-4D5E-B125-30C2452F080C}"/>
    <cellStyle name="Normal 2 2 8 2 3 3 3 2" xfId="43103" xr:uid="{52146AED-51D8-48AC-B6EE-4497C86EE499}"/>
    <cellStyle name="Normal 2 2 8 2 3 3 4" xfId="33664" xr:uid="{7DA5704B-55D8-41A0-9180-6BEFA0DF42D6}"/>
    <cellStyle name="Normal 2 2 8 2 3 4" xfId="8318" xr:uid="{43B0498F-4EDE-4AC3-891C-B8B6F82D8BB8}"/>
    <cellStyle name="Normal 2 2 8 2 3 4 2" xfId="18698" xr:uid="{B3E6F937-3F13-4FE1-BB78-3519DDBC5AC3}"/>
    <cellStyle name="Normal 2 2 8 2 3 4 2 2" xfId="45936" xr:uid="{5DCAAECC-894A-45C6-BC4C-C85092BE3834}"/>
    <cellStyle name="Normal 2 2 8 2 3 4 3" xfId="35686" xr:uid="{E1054822-56D0-45F5-B85B-5D8F0AD7606E}"/>
    <cellStyle name="Normal 2 2 8 2 3 5" xfId="11151" xr:uid="{3289571D-EF9D-43BB-BF8A-518394409F05}"/>
    <cellStyle name="Normal 2 2 8 2 3 5 2" xfId="21531" xr:uid="{54D394F7-DA43-48FF-9ABA-AEF33987BFC0}"/>
    <cellStyle name="Normal 2 2 8 2 3 5 2 2" xfId="48769" xr:uid="{B5B3CFB1-21E6-42FB-AD2C-8F95429AC28B}"/>
    <cellStyle name="Normal 2 2 8 2 3 5 3" xfId="38519" xr:uid="{A763509E-5C7E-471C-944E-E4C54455EB5F}"/>
    <cellStyle name="Normal 2 2 8 2 3 6" xfId="24841" xr:uid="{9D1767A8-CEC3-43A0-9F02-99950AB6D0A0}"/>
    <cellStyle name="Normal 2 2 8 2 3 6 2" xfId="51885" xr:uid="{D85C802C-7D3F-4D13-B64C-7680808C5FB4}"/>
    <cellStyle name="Normal 2 2 8 2 3 7" xfId="13779" xr:uid="{C0B2A969-5F8E-4DD0-9138-D945282E47C1}"/>
    <cellStyle name="Normal 2 2 8 2 3 7 2" xfId="41017" xr:uid="{0A2EAC73-77DC-44CF-A4B0-558B94AC01A7}"/>
    <cellStyle name="Normal 2 2 8 2 3 8" xfId="31307" xr:uid="{0222172A-6643-40EF-81B4-579D4731A302}"/>
    <cellStyle name="Normal 2 2 8 2 4" xfId="3255" xr:uid="{72094B2D-B193-46B2-9FDA-A640FFB7477B}"/>
    <cellStyle name="Normal 2 2 8 2 4 2" xfId="6294" xr:uid="{E1B86E82-E751-442A-A780-B1B526888E1A}"/>
    <cellStyle name="Normal 2 2 8 2 4 2 2" xfId="25878" xr:uid="{F108771E-D5C8-4A10-A5DB-85388D34526D}"/>
    <cellStyle name="Normal 2 2 8 2 4 2 2 2" xfId="52782" xr:uid="{FA7A34D2-912E-41D3-9FFB-85ADF96C9019}"/>
    <cellStyle name="Normal 2 2 8 2 4 2 3" xfId="15863" xr:uid="{C34E2A81-B665-42E0-A4AA-0473F9938ACE}"/>
    <cellStyle name="Normal 2 2 8 2 4 2 3 2" xfId="43101" xr:uid="{2358A0B7-AB17-401F-8A27-A032ABB6F230}"/>
    <cellStyle name="Normal 2 2 8 2 4 2 4" xfId="33662" xr:uid="{7CDCE9A3-CDCA-44AE-98D8-CD9BA1993E03}"/>
    <cellStyle name="Normal 2 2 8 2 4 3" xfId="8316" xr:uid="{130DF155-7C94-442E-95B8-76E3B266F1AC}"/>
    <cellStyle name="Normal 2 2 8 2 4 3 2" xfId="18696" xr:uid="{CF8B2640-898D-4491-B4EA-260C8B96F4E2}"/>
    <cellStyle name="Normal 2 2 8 2 4 3 2 2" xfId="45934" xr:uid="{1A1BF22D-0D30-4BD8-8B76-C58F47F2EBBA}"/>
    <cellStyle name="Normal 2 2 8 2 4 3 3" xfId="35684" xr:uid="{3E91C430-48B2-45B0-9DCF-0C376F6EB4E2}"/>
    <cellStyle name="Normal 2 2 8 2 4 4" xfId="11149" xr:uid="{0FE47291-E3C8-4231-A0E4-43BD202D489E}"/>
    <cellStyle name="Normal 2 2 8 2 4 4 2" xfId="21529" xr:uid="{BEE38595-9590-4463-94BD-ABE5A201E043}"/>
    <cellStyle name="Normal 2 2 8 2 4 4 2 2" xfId="48767" xr:uid="{739FEEE9-22B0-4482-BADE-D96C3E69490E}"/>
    <cellStyle name="Normal 2 2 8 2 4 4 3" xfId="38517" xr:uid="{92B86EAA-779B-4220-B351-270FB66DF310}"/>
    <cellStyle name="Normal 2 2 8 2 4 5" xfId="23845" xr:uid="{22065120-A30A-41CB-B4CD-3928AA864086}"/>
    <cellStyle name="Normal 2 2 8 2 4 5 2" xfId="50980" xr:uid="{F2303824-194C-4F16-B895-E13E7F362970}"/>
    <cellStyle name="Normal 2 2 8 2 4 6" xfId="13777" xr:uid="{1C88168F-13D4-4EDB-849C-9B6E84D0043C}"/>
    <cellStyle name="Normal 2 2 8 2 4 6 2" xfId="41015" xr:uid="{5270C4E2-4B85-45DD-8150-255C363F2161}"/>
    <cellStyle name="Normal 2 2 8 2 4 7" xfId="31305" xr:uid="{58247887-EB92-4CC6-9AB1-35C28AC23EAA}"/>
    <cellStyle name="Normal 2 2 8 2 5" xfId="2660" xr:uid="{D3FE3DE5-5CC6-40A1-A38D-FB06E0609B32}"/>
    <cellStyle name="Normal 2 2 8 2 5 2" xfId="5905" xr:uid="{C9D14EF7-E5C7-447C-B8E3-CCF00A5BC306}"/>
    <cellStyle name="Normal 2 2 8 2 5 2 2" xfId="26897" xr:uid="{8726A691-346B-43DD-B03D-E2A45350D213}"/>
    <cellStyle name="Normal 2 2 8 2 5 2 2 2" xfId="53560" xr:uid="{DE239854-C4A0-4A3C-81FA-C27E3C53BCB4}"/>
    <cellStyle name="Normal 2 2 8 2 5 2 3" xfId="15313" xr:uid="{7196E76D-3606-4B5D-9A45-A55DC6733056}"/>
    <cellStyle name="Normal 2 2 8 2 5 2 3 2" xfId="42551" xr:uid="{2C780A10-31CA-422A-A705-48CA6C6FAAA1}"/>
    <cellStyle name="Normal 2 2 8 2 5 2 4" xfId="33273" xr:uid="{374D4720-D70A-406F-BA64-3D2E99899304}"/>
    <cellStyle name="Normal 2 2 8 2 5 3" xfId="7766" xr:uid="{1ECA0968-93CA-4AA9-8F64-28C225851539}"/>
    <cellStyle name="Normal 2 2 8 2 5 3 2" xfId="18146" xr:uid="{98D39512-718D-48AF-A4A6-CF1EE6976DC9}"/>
    <cellStyle name="Normal 2 2 8 2 5 3 2 2" xfId="45384" xr:uid="{E5322EB0-A006-4011-BD40-E2A908170276}"/>
    <cellStyle name="Normal 2 2 8 2 5 3 3" xfId="35134" xr:uid="{42326D9B-2EF5-47F5-AFAE-99775C29ED34}"/>
    <cellStyle name="Normal 2 2 8 2 5 4" xfId="10599" xr:uid="{1F30640E-B531-4598-94A0-97C561DFCDBB}"/>
    <cellStyle name="Normal 2 2 8 2 5 4 2" xfId="20979" xr:uid="{828FA5AC-46CC-4C90-8BFA-AE14733DA3CE}"/>
    <cellStyle name="Normal 2 2 8 2 5 4 2 2" xfId="48217" xr:uid="{E876956C-6EA9-42D0-9068-D4C9A21BEB61}"/>
    <cellStyle name="Normal 2 2 8 2 5 4 3" xfId="37967" xr:uid="{4181CBEE-F544-4348-A28E-0F2A0266052F}"/>
    <cellStyle name="Normal 2 2 8 2 5 5" xfId="22830" xr:uid="{47DEF090-E9F4-4003-B79F-D9A906470BD8}"/>
    <cellStyle name="Normal 2 2 8 2 5 5 2" xfId="50050" xr:uid="{AFA040BE-4A50-4CE2-9AF3-3E55FD138548}"/>
    <cellStyle name="Normal 2 2 8 2 5 6" xfId="13029" xr:uid="{43CF89D9-6BCD-4BC0-BE3C-25D7F7FEC7BF}"/>
    <cellStyle name="Normal 2 2 8 2 5 6 2" xfId="40267" xr:uid="{6C0A6202-78B4-4D62-8465-140E7E826A34}"/>
    <cellStyle name="Normal 2 2 8 2 5 7" xfId="30755" xr:uid="{9C45F291-AD73-49CC-B558-B777612F86AC}"/>
    <cellStyle name="Normal 2 2 8 2 6" xfId="2384" xr:uid="{AC71087B-B208-4932-B812-30AB088B6DA8}"/>
    <cellStyle name="Normal 2 2 8 2 6 2" xfId="7492" xr:uid="{F6A61295-752D-45EE-A413-A9F7B8083F1E}"/>
    <cellStyle name="Normal 2 2 8 2 6 2 2" xfId="17872" xr:uid="{485EBC8E-9F9A-47C4-B2DE-84551E4F2F99}"/>
    <cellStyle name="Normal 2 2 8 2 6 2 2 2" xfId="45110" xr:uid="{7B7EF2E4-6555-47AD-8E87-6BEF363A20ED}"/>
    <cellStyle name="Normal 2 2 8 2 6 2 3" xfId="34860" xr:uid="{C0D3D069-1B7F-451C-B8AA-64B2F2DD4AAA}"/>
    <cellStyle name="Normal 2 2 8 2 6 3" xfId="10325" xr:uid="{DFE547BD-1073-47FF-AFBF-9E84CAE5C428}"/>
    <cellStyle name="Normal 2 2 8 2 6 3 2" xfId="20705" xr:uid="{0C3D758F-ABB9-47C8-B0A8-A7CA9106EA8B}"/>
    <cellStyle name="Normal 2 2 8 2 6 3 2 2" xfId="47943" xr:uid="{889641FB-7806-4AF8-B904-04A3EEAB9FC4}"/>
    <cellStyle name="Normal 2 2 8 2 6 3 3" xfId="37693" xr:uid="{603F7E3C-7981-488B-B389-80AEF3493CE5}"/>
    <cellStyle name="Normal 2 2 8 2 6 4" xfId="24054" xr:uid="{95F94BFE-8803-40ED-8CCB-585F1B1C4BD8}"/>
    <cellStyle name="Normal 2 2 8 2 6 4 2" xfId="51171" xr:uid="{0CCF3963-2331-4519-9ECC-6989B53752C9}"/>
    <cellStyle name="Normal 2 2 8 2 6 5" xfId="15039" xr:uid="{4E8161BB-FEF2-4A11-A7B1-30A5EA902475}"/>
    <cellStyle name="Normal 2 2 8 2 6 5 2" xfId="42277" xr:uid="{A5012046-8723-48E3-A1B3-2578EF8ED0FD}"/>
    <cellStyle name="Normal 2 2 8 2 6 6" xfId="30481" xr:uid="{BA1A0DDA-02BD-4C4A-8317-3FEA3419466F}"/>
    <cellStyle name="Normal 2 2 8 2 7" xfId="3899" xr:uid="{3B599C21-E896-40A7-A894-AADE08ACEC97}"/>
    <cellStyle name="Normal 2 2 8 2 7 2" xfId="8713" xr:uid="{D4A4187C-C2BD-444C-A318-31902138BD29}"/>
    <cellStyle name="Normal 2 2 8 2 7 2 2" xfId="19093" xr:uid="{6887DB1D-1EE4-483C-ADC3-CBC4D4443CEF}"/>
    <cellStyle name="Normal 2 2 8 2 7 2 2 2" xfId="46331" xr:uid="{3E11F5CA-FF81-43A4-89C1-2650A2EAC644}"/>
    <cellStyle name="Normal 2 2 8 2 7 2 3" xfId="36081" xr:uid="{AD3F1276-43F7-48B2-91BF-698873714CA3}"/>
    <cellStyle name="Normal 2 2 8 2 7 3" xfId="11546" xr:uid="{BFA3EFC7-EFB3-40F3-8D65-5AB83A033FB8}"/>
    <cellStyle name="Normal 2 2 8 2 7 3 2" xfId="21926" xr:uid="{836B5C83-6B8E-451B-A2A9-89B68A825954}"/>
    <cellStyle name="Normal 2 2 8 2 7 3 2 2" xfId="49164" xr:uid="{AF59ADAB-CE4C-4F0D-B655-69087BFF0A9D}"/>
    <cellStyle name="Normal 2 2 8 2 7 3 3" xfId="38914" xr:uid="{16108E57-C43B-4B60-BB31-2E742265B6C7}"/>
    <cellStyle name="Normal 2 2 8 2 7 4" xfId="16260" xr:uid="{0FF3181E-3B9F-4F84-AD27-3796B7EFA277}"/>
    <cellStyle name="Normal 2 2 8 2 7 4 2" xfId="43498" xr:uid="{839F44ED-07CA-4436-A763-0568C388098A}"/>
    <cellStyle name="Normal 2 2 8 2 7 5" xfId="31702" xr:uid="{E8D03C32-F755-4D2E-92D5-E2EBED6F6A6D}"/>
    <cellStyle name="Normal 2 2 8 2 8" xfId="5162" xr:uid="{D84F64A2-ADDE-406A-B0A1-FD62F6FD567B}"/>
    <cellStyle name="Normal 2 2 8 2 8 2" xfId="14459" xr:uid="{F0BE6E21-0C39-4F8A-AED9-FF4DC3D2C606}"/>
    <cellStyle name="Normal 2 2 8 2 8 2 2" xfId="41697" xr:uid="{5FD06E52-2B60-4A53-838B-D741EA951119}"/>
    <cellStyle name="Normal 2 2 8 2 8 3" xfId="32725" xr:uid="{1DF180BE-819A-49B4-975F-769FD57B9615}"/>
    <cellStyle name="Normal 2 2 8 2 9" xfId="6912" xr:uid="{931C1D64-53E9-4D93-B997-522AF6A62D9F}"/>
    <cellStyle name="Normal 2 2 8 2 9 2" xfId="17292" xr:uid="{1C70C4DA-F1A7-4E06-8DED-AE3FEEC4E26E}"/>
    <cellStyle name="Normal 2 2 8 2 9 2 2" xfId="44530" xr:uid="{CC30C179-4B9E-4888-B42C-3C21E97E99CB}"/>
    <cellStyle name="Normal 2 2 8 2 9 3" xfId="34280" xr:uid="{C3105551-971E-40D9-9A72-408842A1B26B}"/>
    <cellStyle name="Normal 2 2 8 3" xfId="830" xr:uid="{6D8782F7-854A-4FD1-9327-0EF4C75B05E6}"/>
    <cellStyle name="Normal 2 2 8 3 10" xfId="29903" xr:uid="{C4164EC3-07D9-4A7F-80E4-3C9C4D803397}"/>
    <cellStyle name="Normal 2 2 8 3 2" xfId="3258" xr:uid="{A513F665-C7E7-4F06-A482-B4EC95EA8CDA}"/>
    <cellStyle name="Normal 2 2 8 3 2 2" xfId="6297" xr:uid="{12674A50-A1B3-4C17-9933-563B3B98FDB6}"/>
    <cellStyle name="Normal 2 2 8 3 2 2 2" xfId="25531" xr:uid="{4B8E04B0-16BB-410A-BE6D-8E324BDC2274}"/>
    <cellStyle name="Normal 2 2 8 3 2 2 2 2" xfId="52524" xr:uid="{291931CB-9162-499F-9BFE-89B2C6C09964}"/>
    <cellStyle name="Normal 2 2 8 3 2 2 3" xfId="27003" xr:uid="{D53C18FC-A439-43B9-922B-295FBADB03DE}"/>
    <cellStyle name="Normal 2 2 8 3 2 2 3 2" xfId="53642" xr:uid="{69A2EFC8-1A4C-4582-AF27-3B75C0DD00A4}"/>
    <cellStyle name="Normal 2 2 8 3 2 2 4" xfId="15866" xr:uid="{D38B0632-D2F2-4FAB-80F0-7D36C75CD6EA}"/>
    <cellStyle name="Normal 2 2 8 3 2 2 4 2" xfId="43104" xr:uid="{F6DE9EC5-5B39-400F-BCFE-F4106D6AE3A6}"/>
    <cellStyle name="Normal 2 2 8 3 2 2 5" xfId="33665" xr:uid="{F1963273-99CD-4ADE-A537-F13ECF7B1570}"/>
    <cellStyle name="Normal 2 2 8 3 2 3" xfId="8319" xr:uid="{632FF9CF-AFDA-44A9-91BE-B9588FFB1589}"/>
    <cellStyle name="Normal 2 2 8 3 2 3 2" xfId="28917" xr:uid="{0E52AB3F-905E-4614-9241-9AD1E13060A0}"/>
    <cellStyle name="Normal 2 2 8 3 2 3 2 2" xfId="55174" xr:uid="{D770327B-7883-44E7-8889-EA02AEC50B16}"/>
    <cellStyle name="Normal 2 2 8 3 2 3 3" xfId="18699" xr:uid="{53DA757B-EB61-45AD-B9C3-F3E49B4A6A06}"/>
    <cellStyle name="Normal 2 2 8 3 2 3 3 2" xfId="45937" xr:uid="{94C8106D-7333-4C14-B8C3-04C37590D8A1}"/>
    <cellStyle name="Normal 2 2 8 3 2 3 4" xfId="35687" xr:uid="{52AF14FA-3AA7-4E04-B6BF-8EE8B19C9E69}"/>
    <cellStyle name="Normal 2 2 8 3 2 4" xfId="11152" xr:uid="{9E14C875-3BFD-4E57-8301-CA65448F7620}"/>
    <cellStyle name="Normal 2 2 8 3 2 4 2" xfId="21532" xr:uid="{D979C1A0-8A16-402A-8142-7EECD7644772}"/>
    <cellStyle name="Normal 2 2 8 3 2 4 2 2" xfId="48770" xr:uid="{E2516CBD-5C70-4D31-BA7F-10E08DEFFED6}"/>
    <cellStyle name="Normal 2 2 8 3 2 4 3" xfId="38520" xr:uid="{78CF179B-A063-4769-AD74-E490A0343E17}"/>
    <cellStyle name="Normal 2 2 8 3 2 5" xfId="24150" xr:uid="{D2118A5B-F008-4F0C-A0E7-8B3A8DB75B11}"/>
    <cellStyle name="Normal 2 2 8 3 2 5 2" xfId="51258" xr:uid="{E66F1026-EFD5-4475-B2BD-97FE347B3101}"/>
    <cellStyle name="Normal 2 2 8 3 2 6" xfId="13780" xr:uid="{CD9B9874-7902-4697-9937-82BB14593E4A}"/>
    <cellStyle name="Normal 2 2 8 3 2 6 2" xfId="41018" xr:uid="{D4B1E083-BF09-4E4B-B95B-01AF4B3041BB}"/>
    <cellStyle name="Normal 2 2 8 3 2 7" xfId="31308" xr:uid="{94DD29E8-1E63-4830-A419-E6A8B719116C}"/>
    <cellStyle name="Normal 2 2 8 3 3" xfId="2789" xr:uid="{6122256F-57BB-41CD-913F-25323CFBC2E1}"/>
    <cellStyle name="Normal 2 2 8 3 3 2" xfId="5988" xr:uid="{6CD97490-07C3-4E87-8B28-9588DE3FA95E}"/>
    <cellStyle name="Normal 2 2 8 3 3 2 2" xfId="28120" xr:uid="{E8E4870B-CE9E-408D-900B-506309B1D377}"/>
    <cellStyle name="Normal 2 2 8 3 3 2 2 2" xfId="54516" xr:uid="{B855DA76-347C-4CF4-9B63-8CA1EEEDE4CB}"/>
    <cellStyle name="Normal 2 2 8 3 3 2 3" xfId="15441" xr:uid="{E78BD91B-1F7F-4EF6-A80B-DE8478BBC3DA}"/>
    <cellStyle name="Normal 2 2 8 3 3 2 3 2" xfId="42679" xr:uid="{0CA3AAF5-3395-46A9-BE9D-B09A3CA69C66}"/>
    <cellStyle name="Normal 2 2 8 3 3 2 4" xfId="33356" xr:uid="{885FB5EF-1EAA-444D-AA2A-D08ECA60370E}"/>
    <cellStyle name="Normal 2 2 8 3 3 3" xfId="7894" xr:uid="{022862C9-1898-416A-800E-72DBDE0EB022}"/>
    <cellStyle name="Normal 2 2 8 3 3 3 2" xfId="18274" xr:uid="{40F31CB2-779F-422A-9AFB-4BE42797CBFE}"/>
    <cellStyle name="Normal 2 2 8 3 3 3 2 2" xfId="45512" xr:uid="{0ED5C41B-16DA-4737-B448-302BF674140B}"/>
    <cellStyle name="Normal 2 2 8 3 3 3 3" xfId="35262" xr:uid="{A07D57F9-E2BA-4704-81C5-7F23EB9787E8}"/>
    <cellStyle name="Normal 2 2 8 3 3 4" xfId="10727" xr:uid="{A8E0CF46-F5DE-4F57-9DFB-E207BCBDDABA}"/>
    <cellStyle name="Normal 2 2 8 3 3 4 2" xfId="21107" xr:uid="{139320A1-05D0-4C3E-90E4-4B31699E462E}"/>
    <cellStyle name="Normal 2 2 8 3 3 4 2 2" xfId="48345" xr:uid="{B4E3B362-7DC0-45C4-8ABA-786E59A4B450}"/>
    <cellStyle name="Normal 2 2 8 3 3 4 3" xfId="38095" xr:uid="{C1BA9E83-8B5D-469C-95E1-D3437C041077}"/>
    <cellStyle name="Normal 2 2 8 3 3 5" xfId="22935" xr:uid="{3F34D68C-3219-4591-A7DA-1BA22A05FED2}"/>
    <cellStyle name="Normal 2 2 8 3 3 5 2" xfId="50149" xr:uid="{271F2D38-7002-4028-8B59-38B96E28B886}"/>
    <cellStyle name="Normal 2 2 8 3 3 6" xfId="13206" xr:uid="{8907B1C0-7C99-46E4-A840-D03BD365EF59}"/>
    <cellStyle name="Normal 2 2 8 3 3 6 2" xfId="40444" xr:uid="{45419711-4833-4FBE-8EEA-62A48D2B870D}"/>
    <cellStyle name="Normal 2 2 8 3 3 7" xfId="30883" xr:uid="{BF9C3CD7-E795-47EC-92A3-A3D050304786}"/>
    <cellStyle name="Normal 2 2 8 3 4" xfId="4218" xr:uid="{792F32CC-47AB-40C2-99A7-DDED89B37475}"/>
    <cellStyle name="Normal 2 2 8 3 4 2" xfId="8971" xr:uid="{D39E73D6-C194-4194-82CB-6B6943CF977D}"/>
    <cellStyle name="Normal 2 2 8 3 4 2 2" xfId="29066" xr:uid="{AA147748-5168-414A-B761-242F132A3EE9}"/>
    <cellStyle name="Normal 2 2 8 3 4 2 2 2" xfId="55323" xr:uid="{E6B65DC1-90FF-4B7E-9ED3-6212DEE60FC6}"/>
    <cellStyle name="Normal 2 2 8 3 4 2 3" xfId="19351" xr:uid="{181E4CD3-B888-4729-9FCE-D488B2D9835B}"/>
    <cellStyle name="Normal 2 2 8 3 4 2 3 2" xfId="46589" xr:uid="{5346598D-3271-4A42-8A1A-264A778E310A}"/>
    <cellStyle name="Normal 2 2 8 3 4 2 4" xfId="36339" xr:uid="{49C2A618-AC04-4B4D-A7BD-2EDDBD6866AC}"/>
    <cellStyle name="Normal 2 2 8 3 4 3" xfId="11804" xr:uid="{7DD4A744-5B2B-46B9-A0C3-870026FD31DD}"/>
    <cellStyle name="Normal 2 2 8 3 4 3 2" xfId="22184" xr:uid="{A31FEE40-3F58-431B-BA73-7DB692366F2E}"/>
    <cellStyle name="Normal 2 2 8 3 4 3 2 2" xfId="49422" xr:uid="{B6CCCA18-8D01-4639-BEFA-D3C9E8AD07AD}"/>
    <cellStyle name="Normal 2 2 8 3 4 3 3" xfId="39172" xr:uid="{1D7EF8FC-4AD1-4450-8141-7F624D440646}"/>
    <cellStyle name="Normal 2 2 8 3 4 4" xfId="25134" xr:uid="{0EB7D5B7-5BAA-4A6D-9E1D-0BEE7DFA72B3}"/>
    <cellStyle name="Normal 2 2 8 3 4 4 2" xfId="52153" xr:uid="{CD32CB08-1CAE-4093-AB14-5FC3F7D6D948}"/>
    <cellStyle name="Normal 2 2 8 3 4 5" xfId="16518" xr:uid="{E5AE9432-D085-4595-80DF-373109DFB586}"/>
    <cellStyle name="Normal 2 2 8 3 4 5 2" xfId="43756" xr:uid="{0746073E-6E9D-4DC4-80F1-C5AEB70D7BBF}"/>
    <cellStyle name="Normal 2 2 8 3 4 6" xfId="31960" xr:uid="{9BF4E3C4-C211-43DC-B41A-E08E4F1E270A}"/>
    <cellStyle name="Normal 2 2 8 3 5" xfId="5164" xr:uid="{B0E57F60-7953-4E86-87A1-0B61633FD0E8}"/>
    <cellStyle name="Normal 2 2 8 3 5 2" xfId="27933" xr:uid="{D5AB064A-3F61-4597-96F8-54F45EDFA3C9}"/>
    <cellStyle name="Normal 2 2 8 3 5 2 2" xfId="54364" xr:uid="{3CCDBDB5-BE06-4AFD-8C96-50F3118AC7EC}"/>
    <cellStyle name="Normal 2 2 8 3 5 3" xfId="14461" xr:uid="{F37DC030-8EA4-44F6-8726-4099AEF8238D}"/>
    <cellStyle name="Normal 2 2 8 3 5 3 2" xfId="41699" xr:uid="{989541ED-037D-42D7-A82A-435FAAA26BD2}"/>
    <cellStyle name="Normal 2 2 8 3 5 4" xfId="32727" xr:uid="{310CEA60-2E9A-4572-956B-16BD136C8BA0}"/>
    <cellStyle name="Normal 2 2 8 3 6" xfId="6914" xr:uid="{C1BAC0E6-4855-4005-982C-CCAE0387FFAB}"/>
    <cellStyle name="Normal 2 2 8 3 6 2" xfId="17294" xr:uid="{ACC99484-C8C8-49D9-BCC4-D22378B8562F}"/>
    <cellStyle name="Normal 2 2 8 3 6 2 2" xfId="44532" xr:uid="{D051A15D-529F-4322-A2B0-431F77CF22B2}"/>
    <cellStyle name="Normal 2 2 8 3 6 3" xfId="34282" xr:uid="{604A4AD5-0467-4757-A26A-8CF143F2BF7E}"/>
    <cellStyle name="Normal 2 2 8 3 7" xfId="9747" xr:uid="{EE98556A-3A37-4B47-B105-F784281DEB9D}"/>
    <cellStyle name="Normal 2 2 8 3 7 2" xfId="20127" xr:uid="{E1BEA25A-B83F-4A69-B369-DAC473935C4D}"/>
    <cellStyle name="Normal 2 2 8 3 7 2 2" xfId="47365" xr:uid="{42AF0A60-52CD-43E8-8898-0D5238025183}"/>
    <cellStyle name="Normal 2 2 8 3 7 3" xfId="37115" xr:uid="{FF3B603E-7027-4ACC-99B9-4D9A944F6C00}"/>
    <cellStyle name="Normal 2 2 8 3 8" xfId="25374" xr:uid="{6950DCDA-3EFA-4A0F-B687-307187752493}"/>
    <cellStyle name="Normal 2 2 8 3 8 2" xfId="52375" xr:uid="{E8FD45DF-4F8F-425B-9A7F-8D665E581841}"/>
    <cellStyle name="Normal 2 2 8 3 9" xfId="12757" xr:uid="{8125FF7C-C1D3-4E09-99B5-0A105D1C54F3}"/>
    <cellStyle name="Normal 2 2 8 3 9 2" xfId="39995" xr:uid="{0068EA94-A7F0-4A6E-91FC-B003A60E023F}"/>
    <cellStyle name="Normal 2 2 8 4" xfId="831" xr:uid="{979BA13B-C0E1-469F-9861-539ABDDCCB70}"/>
    <cellStyle name="Normal 2 2 8 4 2" xfId="4528" xr:uid="{33FDE2F6-4A5D-446B-A9E2-8FADD78F660B}"/>
    <cellStyle name="Normal 2 2 8 4 2 2" xfId="9281" xr:uid="{AB7F4694-256B-4BC9-ABFA-CF869EAEBEAC}"/>
    <cellStyle name="Normal 2 2 8 4 2 2 2" xfId="29270" xr:uid="{04AD7E31-6CE4-46D2-9F52-6AE5E637B6D0}"/>
    <cellStyle name="Normal 2 2 8 4 2 2 2 2" xfId="55527" xr:uid="{52BDCE8D-C0A4-4F14-B4E3-CEA614C5238D}"/>
    <cellStyle name="Normal 2 2 8 4 2 2 3" xfId="19661" xr:uid="{F790855C-8362-4ACA-971B-A1A7FA3E17DC}"/>
    <cellStyle name="Normal 2 2 8 4 2 2 3 2" xfId="46899" xr:uid="{3A6B1A95-8D7F-4EC6-B4E0-A5E564EF6963}"/>
    <cellStyle name="Normal 2 2 8 4 2 2 4" xfId="36649" xr:uid="{7D19897E-35C1-4DE9-9B36-F6C123A267DB}"/>
    <cellStyle name="Normal 2 2 8 4 2 3" xfId="12114" xr:uid="{8B86F252-43E7-436A-8FD9-1E3DA5C2E0E6}"/>
    <cellStyle name="Normal 2 2 8 4 2 3 2" xfId="22494" xr:uid="{32806931-AFCB-4082-8C20-0DAFE9B872F7}"/>
    <cellStyle name="Normal 2 2 8 4 2 3 2 2" xfId="49732" xr:uid="{67F051E7-AE0E-4F45-995D-1D35773F7C84}"/>
    <cellStyle name="Normal 2 2 8 4 2 3 3" xfId="39482" xr:uid="{6DDD6B4F-93BD-414C-A86F-62D43A373C58}"/>
    <cellStyle name="Normal 2 2 8 4 2 4" xfId="24042" xr:uid="{C1FB4059-7BB7-43BB-9498-045DC844CD28}"/>
    <cellStyle name="Normal 2 2 8 4 2 4 2" xfId="51160" xr:uid="{F56EF323-34A1-4C2A-A29C-3DAA5B1CEC94}"/>
    <cellStyle name="Normal 2 2 8 4 2 5" xfId="16828" xr:uid="{4E103CCB-C78E-4FFC-BE09-0B93BD15E6D1}"/>
    <cellStyle name="Normal 2 2 8 4 2 5 2" xfId="44066" xr:uid="{CD645049-EF59-48EB-8386-D8A52BC1975A}"/>
    <cellStyle name="Normal 2 2 8 4 2 6" xfId="32270" xr:uid="{D7ADE5F9-3FDC-4BF6-A30E-F40ADECDCB27}"/>
    <cellStyle name="Normal 2 2 8 4 3" xfId="5165" xr:uid="{EFB8F68C-871B-4EFC-8156-C143292ED965}"/>
    <cellStyle name="Normal 2 2 8 4 3 2" xfId="27704" xr:uid="{5DF28EA5-B910-492D-A1C5-C7D3964C9122}"/>
    <cellStyle name="Normal 2 2 8 4 3 2 2" xfId="54182" xr:uid="{73350E21-21F4-4EB5-9296-50756487A6BE}"/>
    <cellStyle name="Normal 2 2 8 4 3 3" xfId="14462" xr:uid="{9E6E7252-BD18-4365-BFD5-7E2C56FD43D0}"/>
    <cellStyle name="Normal 2 2 8 4 3 3 2" xfId="41700" xr:uid="{392FA23C-9667-41DD-BF87-F261856BC036}"/>
    <cellStyle name="Normal 2 2 8 4 3 4" xfId="32728" xr:uid="{C89D228A-8F71-4FB5-9F79-B034E855F7F9}"/>
    <cellStyle name="Normal 2 2 8 4 4" xfId="6915" xr:uid="{C141B8E6-F1A7-4C19-B0E2-2680A3E5F413}"/>
    <cellStyle name="Normal 2 2 8 4 4 2" xfId="17295" xr:uid="{CABC4C5B-5DBF-4AA7-AD39-2E09296BC2E3}"/>
    <cellStyle name="Normal 2 2 8 4 4 2 2" xfId="44533" xr:uid="{4862D69A-120F-4083-B2D7-BB7B8246DB11}"/>
    <cellStyle name="Normal 2 2 8 4 4 3" xfId="34283" xr:uid="{5B8077B6-8866-4829-B64E-E31D9DB8E802}"/>
    <cellStyle name="Normal 2 2 8 4 5" xfId="9748" xr:uid="{54FA681B-C043-41E1-8795-49CFAA7FBBA9}"/>
    <cellStyle name="Normal 2 2 8 4 5 2" xfId="20128" xr:uid="{A4558760-B6C0-4D4E-AF40-3D8DADF87E4B}"/>
    <cellStyle name="Normal 2 2 8 4 5 2 2" xfId="47366" xr:uid="{286AD08E-6430-42F3-80E5-F266F01B057E}"/>
    <cellStyle name="Normal 2 2 8 4 5 3" xfId="37116" xr:uid="{EC6A7C07-EF8D-41E8-9B78-3AB63F431864}"/>
    <cellStyle name="Normal 2 2 8 4 6" xfId="25605" xr:uid="{E112F915-C897-4437-9B58-F53737C6D422}"/>
    <cellStyle name="Normal 2 2 8 4 6 2" xfId="52594" xr:uid="{8FD26EFB-7D4E-4003-8C41-95E9133642B9}"/>
    <cellStyle name="Normal 2 2 8 4 7" xfId="13781" xr:uid="{F409B35A-4469-4D29-8D28-EA180F749F07}"/>
    <cellStyle name="Normal 2 2 8 4 7 2" xfId="41019" xr:uid="{8A3B776C-BAD1-4CA5-B556-AF52E092C8C9}"/>
    <cellStyle name="Normal 2 2 8 4 8" xfId="29904" xr:uid="{76026D5C-654E-49C9-8DE0-8A16D9B6EB84}"/>
    <cellStyle name="Normal 2 2 8 5" xfId="2959" xr:uid="{F4850D2E-96DB-4206-A08E-241A7F4DCDCB}"/>
    <cellStyle name="Normal 2 2 8 5 2" xfId="6126" xr:uid="{C0BE128C-1D06-47FF-9A74-2E8911A5064B}"/>
    <cellStyle name="Normal 2 2 8 5 2 2" xfId="25611" xr:uid="{6053BEC0-410D-446B-9103-655277804AC5}"/>
    <cellStyle name="Normal 2 2 8 5 2 2 2" xfId="52600" xr:uid="{DEA974DA-EAA3-4851-BD13-7ADC63445E83}"/>
    <cellStyle name="Normal 2 2 8 5 2 3" xfId="26482" xr:uid="{F7574260-8232-4E1D-954E-FECF95B28407}"/>
    <cellStyle name="Normal 2 2 8 5 2 3 2" xfId="53230" xr:uid="{DB643004-43BC-4BFF-99F6-1F467B6682C6}"/>
    <cellStyle name="Normal 2 2 8 5 2 4" xfId="15604" xr:uid="{51913058-0314-40EC-8001-CCA70A4FEC65}"/>
    <cellStyle name="Normal 2 2 8 5 2 4 2" xfId="42842" xr:uid="{61ACA464-DFF6-48A1-92F1-F4FC266A84F0}"/>
    <cellStyle name="Normal 2 2 8 5 2 5" xfId="33494" xr:uid="{50E2A8C2-3F50-4A7D-9334-2586442B0EAF}"/>
    <cellStyle name="Normal 2 2 8 5 3" xfId="8057" xr:uid="{9B877052-C261-40FD-9054-47A98A858C45}"/>
    <cellStyle name="Normal 2 2 8 5 3 2" xfId="28319" xr:uid="{06F0AB05-4018-4AF8-A291-B2E3C068FE0F}"/>
    <cellStyle name="Normal 2 2 8 5 3 2 2" xfId="54666" xr:uid="{9CA6E5F7-87A3-414E-9D1C-19EDD2BBEC0D}"/>
    <cellStyle name="Normal 2 2 8 5 3 3" xfId="18437" xr:uid="{6DBD7F9F-4940-4102-A80B-C520032042F1}"/>
    <cellStyle name="Normal 2 2 8 5 3 3 2" xfId="45675" xr:uid="{1666A38B-0721-4764-A77C-41886119742F}"/>
    <cellStyle name="Normal 2 2 8 5 3 4" xfId="35425" xr:uid="{BADB6AFA-3EC4-4B19-85C9-6FCB56370289}"/>
    <cellStyle name="Normal 2 2 8 5 4" xfId="10890" xr:uid="{67A788F1-9581-4BF6-BCFE-A11B43284B2F}"/>
    <cellStyle name="Normal 2 2 8 5 4 2" xfId="21270" xr:uid="{E0F500C2-1F62-41D3-9D57-2F1F3C0BF521}"/>
    <cellStyle name="Normal 2 2 8 5 4 2 2" xfId="48508" xr:uid="{B45CB5F0-080D-489C-8EBE-873831F8CE14}"/>
    <cellStyle name="Normal 2 2 8 5 4 3" xfId="38258" xr:uid="{17B40083-D6DE-450C-BC20-0B04CE344E2A}"/>
    <cellStyle name="Normal 2 2 8 5 5" xfId="24836" xr:uid="{F7436447-065F-4DE3-9029-1DB579C47007}"/>
    <cellStyle name="Normal 2 2 8 5 5 2" xfId="51880" xr:uid="{4D7779C3-84D4-4D06-94F9-E9955E0046FE}"/>
    <cellStyle name="Normal 2 2 8 5 6" xfId="13455" xr:uid="{929F9E42-52B9-4393-B604-ED188D3E3B71}"/>
    <cellStyle name="Normal 2 2 8 5 6 2" xfId="40693" xr:uid="{EF1CF3D0-681F-4E96-863C-3947C4FFC8F9}"/>
    <cellStyle name="Normal 2 2 8 5 7" xfId="31046" xr:uid="{F328128E-D279-4E6C-BF3F-2F0C3F0B7F82}"/>
    <cellStyle name="Normal 2 2 8 6" xfId="2497" xr:uid="{6E2510CA-3630-4F70-8437-B5735EE10827}"/>
    <cellStyle name="Normal 2 2 8 6 2" xfId="5772" xr:uid="{2B81662A-6DF5-441F-9A17-64FB5A4BA388}"/>
    <cellStyle name="Normal 2 2 8 6 2 2" xfId="27946" xr:uid="{BC693EA2-45E4-45A2-B2A9-27F585864EC5}"/>
    <cellStyle name="Normal 2 2 8 6 2 2 2" xfId="54376" xr:uid="{C168ADF7-E919-4908-B78C-58F39CBB2D12}"/>
    <cellStyle name="Normal 2 2 8 6 2 3" xfId="15150" xr:uid="{B1D1A90C-8A55-4D6E-BC9E-90D635D278DC}"/>
    <cellStyle name="Normal 2 2 8 6 2 3 2" xfId="42388" xr:uid="{92E30D4B-F784-4CCF-A27D-95F810C7314B}"/>
    <cellStyle name="Normal 2 2 8 6 2 4" xfId="33140" xr:uid="{8F65EFD1-6090-4CD0-B613-15571F997A8B}"/>
    <cellStyle name="Normal 2 2 8 6 3" xfId="7603" xr:uid="{D96DAB65-124D-48C3-AAEE-8DBE7A5D509E}"/>
    <cellStyle name="Normal 2 2 8 6 3 2" xfId="17983" xr:uid="{31C83CA9-8D44-4BCC-AC69-97D7D8955F1C}"/>
    <cellStyle name="Normal 2 2 8 6 3 2 2" xfId="45221" xr:uid="{6E4CD1A8-B1EB-47EC-BB7E-CFD55AE646F2}"/>
    <cellStyle name="Normal 2 2 8 6 3 3" xfId="34971" xr:uid="{DB28B016-FE65-4746-B4B5-B60E7D3E1CFF}"/>
    <cellStyle name="Normal 2 2 8 6 4" xfId="10436" xr:uid="{F1F4AD0B-70DC-4A2E-8D44-8B01F5C86F06}"/>
    <cellStyle name="Normal 2 2 8 6 4 2" xfId="20816" xr:uid="{EDB75B08-8D28-4F50-B6F2-599336849CA7}"/>
    <cellStyle name="Normal 2 2 8 6 4 2 2" xfId="48054" xr:uid="{F5276732-452E-4AEC-BC2C-CBB4A8D3C093}"/>
    <cellStyle name="Normal 2 2 8 6 4 3" xfId="37804" xr:uid="{32A4A5F4-21B7-4341-BDF0-96780066E70F}"/>
    <cellStyle name="Normal 2 2 8 6 5" xfId="25236" xr:uid="{EAC9BDCD-FD6D-4244-9186-E4AC78D6E720}"/>
    <cellStyle name="Normal 2 2 8 6 5 2" xfId="52250" xr:uid="{B90CD48F-80D8-4B54-B10F-2B6E6530449F}"/>
    <cellStyle name="Normal 2 2 8 6 6" xfId="12866" xr:uid="{44BFDF0F-9791-455F-9298-367FEC382686}"/>
    <cellStyle name="Normal 2 2 8 6 6 2" xfId="40104" xr:uid="{4D18F81E-213C-486B-9325-5E10022F7209}"/>
    <cellStyle name="Normal 2 2 8 6 7" xfId="30592" xr:uid="{E25D6F04-7AEA-446B-A8C3-143E444DC632}"/>
    <cellStyle name="Normal 2 2 8 7" xfId="2251" xr:uid="{58B3D1A5-573C-42B2-8797-507577F3C4EC}"/>
    <cellStyle name="Normal 2 2 8 7 2" xfId="7359" xr:uid="{1846D229-41B0-4ABE-BFF3-DD4DEC227CD3}"/>
    <cellStyle name="Normal 2 2 8 7 2 2" xfId="17739" xr:uid="{0F55FD4A-6DAE-453D-A436-F36B261FF18E}"/>
    <cellStyle name="Normal 2 2 8 7 2 2 2" xfId="44977" xr:uid="{48196273-1712-41BC-9581-CE8A1FBE3CCB}"/>
    <cellStyle name="Normal 2 2 8 7 2 3" xfId="34727" xr:uid="{69D86C72-7086-4CEC-AC70-9AD0A2599B25}"/>
    <cellStyle name="Normal 2 2 8 7 3" xfId="10192" xr:uid="{275770B0-BED2-4F7B-B4AD-53323936A1C8}"/>
    <cellStyle name="Normal 2 2 8 7 3 2" xfId="20572" xr:uid="{F138FF46-9203-49DD-AC4B-7266759EA23B}"/>
    <cellStyle name="Normal 2 2 8 7 3 2 2" xfId="47810" xr:uid="{93521C1F-D510-4CE3-9C60-F3B898298FC7}"/>
    <cellStyle name="Normal 2 2 8 7 3 3" xfId="37560" xr:uid="{67CDB55B-A1F4-4B78-9D8C-109CE8E59D4E}"/>
    <cellStyle name="Normal 2 2 8 7 4" xfId="24632" xr:uid="{F3800AE1-F0AD-4D99-961E-7FF128B0DD49}"/>
    <cellStyle name="Normal 2 2 8 7 4 2" xfId="51697" xr:uid="{68702D3E-1443-489E-BC92-E75C1EABC56F}"/>
    <cellStyle name="Normal 2 2 8 7 5" xfId="14906" xr:uid="{92EB98A4-C674-4B7F-A2D7-92C1F845AEDB}"/>
    <cellStyle name="Normal 2 2 8 7 5 2" xfId="42144" xr:uid="{AFE9BDBD-FE96-4C1F-B47E-5E6AA3F13AF1}"/>
    <cellStyle name="Normal 2 2 8 7 6" xfId="30348" xr:uid="{447A65A6-D971-4AD4-97BE-EB63BFA01B32}"/>
    <cellStyle name="Normal 2 2 8 8" xfId="3991" xr:uid="{DF860D9A-9C5F-4F0E-BEBE-8336C943B449}"/>
    <cellStyle name="Normal 2 2 8 8 2" xfId="8804" xr:uid="{D9EBE05F-698B-4410-906B-FB642A3E7B4B}"/>
    <cellStyle name="Normal 2 2 8 8 2 2" xfId="19184" xr:uid="{B7DBDBDD-BF2E-431A-AD6A-93428FF66A7A}"/>
    <cellStyle name="Normal 2 2 8 8 2 2 2" xfId="46422" xr:uid="{77EBA9EB-3DA2-4891-A7DF-B0CA09F66B2E}"/>
    <cellStyle name="Normal 2 2 8 8 2 3" xfId="36172" xr:uid="{99C05CD8-7240-45C4-8FED-F98EDEB3DB45}"/>
    <cellStyle name="Normal 2 2 8 8 3" xfId="11637" xr:uid="{DD265FF5-1B68-4482-BE8D-E5D9C8B689A5}"/>
    <cellStyle name="Normal 2 2 8 8 3 2" xfId="22017" xr:uid="{EA6C01AD-4D0E-4678-ABD8-FFE50AA3EFCB}"/>
    <cellStyle name="Normal 2 2 8 8 3 2 2" xfId="49255" xr:uid="{6AF0AD0D-7EAD-41E1-9EF7-4FFABF874860}"/>
    <cellStyle name="Normal 2 2 8 8 3 3" xfId="39005" xr:uid="{7A63CFAE-F2C7-40FF-97A1-72201DDC3B48}"/>
    <cellStyle name="Normal 2 2 8 8 4" xfId="16351" xr:uid="{0CFC9BBE-3BCD-4B09-81D7-A7B29C9458DD}"/>
    <cellStyle name="Normal 2 2 8 8 4 2" xfId="43589" xr:uid="{0C5EC77E-B9DC-4E2C-8FBA-C57F83A29C34}"/>
    <cellStyle name="Normal 2 2 8 8 5" xfId="31793" xr:uid="{1460FC90-E9A6-4A86-B15E-994AEB181F7B}"/>
    <cellStyle name="Normal 2 2 8 9" xfId="5161" xr:uid="{2D7BBD71-EDB3-4242-8D4A-2F20A0E5325F}"/>
    <cellStyle name="Normal 2 2 8 9 2" xfId="14458" xr:uid="{03E532AC-0E5C-48FD-BD69-730F677C4E79}"/>
    <cellStyle name="Normal 2 2 8 9 2 2" xfId="41696" xr:uid="{1990959D-A837-43C4-9028-9AE7B0ACCD00}"/>
    <cellStyle name="Normal 2 2 8 9 3" xfId="32724" xr:uid="{877D6DD5-4BDD-4283-8677-9FDE415C9560}"/>
    <cellStyle name="Normal 2 2 9" xfId="832" xr:uid="{65001AA6-F023-4DB2-99C1-1BA27F5CDCCC}"/>
    <cellStyle name="Normal 2 2 9 10" xfId="6916" xr:uid="{03C59998-901F-4C1A-AD5F-1F7769C05816}"/>
    <cellStyle name="Normal 2 2 9 10 2" xfId="17296" xr:uid="{9EC958A8-CA35-49B5-9322-38AB18FC75AC}"/>
    <cellStyle name="Normal 2 2 9 10 2 2" xfId="44534" xr:uid="{5F45E2D0-7C9A-47FE-966E-613269B7DBAD}"/>
    <cellStyle name="Normal 2 2 9 10 3" xfId="34284" xr:uid="{56F85696-0D99-484F-930B-878C03FEA6FD}"/>
    <cellStyle name="Normal 2 2 9 11" xfId="9749" xr:uid="{2028E088-7464-41D7-BE7C-887B9CCD44D6}"/>
    <cellStyle name="Normal 2 2 9 11 2" xfId="20129" xr:uid="{DCE9BA52-42B9-4AF1-B566-1F1FECD2A300}"/>
    <cellStyle name="Normal 2 2 9 11 2 2" xfId="47367" xr:uid="{4687793F-4D83-4FAE-A14D-8EAA042E4376}"/>
    <cellStyle name="Normal 2 2 9 11 3" xfId="37117" xr:uid="{58FEEEFB-E793-4DF0-8485-6FA4AB843927}"/>
    <cellStyle name="Normal 2 2 9 12" xfId="24302" xr:uid="{2F5CA258-8FB9-4F7A-A766-F2DA0130D348}"/>
    <cellStyle name="Normal 2 2 9 12 2" xfId="51396" xr:uid="{A8503647-5D8D-45A7-82FE-41B81ECCCBFA}"/>
    <cellStyle name="Normal 2 2 9 13" xfId="12526" xr:uid="{C6AA4C79-7965-4765-9843-30013219860F}"/>
    <cellStyle name="Normal 2 2 9 13 2" xfId="39764" xr:uid="{0D5512AE-B0A2-469E-A8BA-A3AB0EF91A68}"/>
    <cellStyle name="Normal 2 2 9 14" xfId="29905" xr:uid="{1E9AD7BD-79D8-411D-9DF9-0DA955EA41DF}"/>
    <cellStyle name="Normal 2 2 9 2" xfId="833" xr:uid="{A4D87197-BD5B-412C-BB56-A41A26C66B7E}"/>
    <cellStyle name="Normal 2 2 9 2 10" xfId="9750" xr:uid="{D55F8F57-1641-42B0-93D9-F28AD2FB97B6}"/>
    <cellStyle name="Normal 2 2 9 2 10 2" xfId="20130" xr:uid="{68860025-1574-43E2-8E1D-FE55724F4F4B}"/>
    <cellStyle name="Normal 2 2 9 2 10 2 2" xfId="47368" xr:uid="{9CDF2FFA-57F3-4FFF-8F01-0EB71084956A}"/>
    <cellStyle name="Normal 2 2 9 2 10 3" xfId="37118" xr:uid="{321CB3D7-94BB-489B-97E7-42026129F4EC}"/>
    <cellStyle name="Normal 2 2 9 2 11" xfId="23839" xr:uid="{DF1836C5-7501-47D6-B222-CD8F4D343FFC}"/>
    <cellStyle name="Normal 2 2 9 2 11 2" xfId="50975" xr:uid="{595CC9B2-FD0E-4870-9168-1E19A0247CF4}"/>
    <cellStyle name="Normal 2 2 9 2 12" xfId="12600" xr:uid="{793CC459-9B08-4757-8B83-C234B8D63E58}"/>
    <cellStyle name="Normal 2 2 9 2 12 2" xfId="39838" xr:uid="{E72E40A3-1661-4F67-B10E-7CD73CE174C3}"/>
    <cellStyle name="Normal 2 2 9 2 13" xfId="29906" xr:uid="{F10B3C13-ACEC-4552-911C-E5A29D532CC5}"/>
    <cellStyle name="Normal 2 2 9 2 2" xfId="834" xr:uid="{21F44F5D-9967-44F2-81D0-05EDB36722B7}"/>
    <cellStyle name="Normal 2 2 9 2 2 2" xfId="3260" xr:uid="{5BA9D12D-6F41-4A63-8D44-2D3ACA46DA31}"/>
    <cellStyle name="Normal 2 2 9 2 2 2 2" xfId="6299" xr:uid="{CD71406B-B796-4AC1-B582-473FEA3FE08F}"/>
    <cellStyle name="Normal 2 2 9 2 2 2 2 2" xfId="26437" xr:uid="{B24ACF84-5951-4C3D-B3A6-87B1B1343C68}"/>
    <cellStyle name="Normal 2 2 9 2 2 2 2 2 2" xfId="53195" xr:uid="{B0F37D0B-AEB6-41EA-9ED5-BE4A0D9A36BB}"/>
    <cellStyle name="Normal 2 2 9 2 2 2 2 3" xfId="28016" xr:uid="{AD63052C-6E4E-4A81-AA25-C8EC2AFA50C6}"/>
    <cellStyle name="Normal 2 2 9 2 2 2 2 3 2" xfId="54434" xr:uid="{786C8E51-A7E3-4E09-BA50-4B3EC00C6C3D}"/>
    <cellStyle name="Normal 2 2 9 2 2 2 2 4" xfId="15868" xr:uid="{543D83A5-0591-4805-9DCC-3BA234665176}"/>
    <cellStyle name="Normal 2 2 9 2 2 2 2 4 2" xfId="43106" xr:uid="{6954C852-06EB-4DCA-98B8-8E053CD29285}"/>
    <cellStyle name="Normal 2 2 9 2 2 2 2 5" xfId="33667" xr:uid="{DC3617EA-3DC4-43C6-BBBB-F81FC8D934ED}"/>
    <cellStyle name="Normal 2 2 9 2 2 2 3" xfId="8321" xr:uid="{2919DA88-8327-4AE0-9D88-16B70F37C63E}"/>
    <cellStyle name="Normal 2 2 9 2 2 2 3 2" xfId="28918" xr:uid="{B8084253-E0D1-42B7-8389-AFAE96821633}"/>
    <cellStyle name="Normal 2 2 9 2 2 2 3 2 2" xfId="55175" xr:uid="{4E92E99A-F2CE-4800-8DE1-5C16C65AB542}"/>
    <cellStyle name="Normal 2 2 9 2 2 2 3 3" xfId="18701" xr:uid="{C3655052-DE2B-4A35-8734-D2B46B723048}"/>
    <cellStyle name="Normal 2 2 9 2 2 2 3 3 2" xfId="45939" xr:uid="{F74B63F7-4D76-4CB6-B922-A66FAA3CFA41}"/>
    <cellStyle name="Normal 2 2 9 2 2 2 3 4" xfId="35689" xr:uid="{CE5848B8-4CB3-4088-8F69-99F39F93C2A8}"/>
    <cellStyle name="Normal 2 2 9 2 2 2 4" xfId="11154" xr:uid="{E8ED21F1-4233-42F4-9FE4-A9B08AA659B7}"/>
    <cellStyle name="Normal 2 2 9 2 2 2 4 2" xfId="21534" xr:uid="{ADDC48E2-4487-4D5A-B90E-D77AD2F0456A}"/>
    <cellStyle name="Normal 2 2 9 2 2 2 4 2 2" xfId="48772" xr:uid="{CA586B0C-7C2E-43C3-A009-2A03845FD123}"/>
    <cellStyle name="Normal 2 2 9 2 2 2 4 3" xfId="38522" xr:uid="{F6D3E527-71F0-45C5-BD25-2B3AC5844B4D}"/>
    <cellStyle name="Normal 2 2 9 2 2 2 5" xfId="23872" xr:uid="{4DAA2D12-2EC4-41FA-A97D-2A1A0A259B38}"/>
    <cellStyle name="Normal 2 2 9 2 2 2 5 2" xfId="51005" xr:uid="{8FA65DBB-087C-41B6-94D7-858633D5EAEF}"/>
    <cellStyle name="Normal 2 2 9 2 2 2 6" xfId="13783" xr:uid="{DF2EA91E-6D44-426D-B943-764B1D4D96D3}"/>
    <cellStyle name="Normal 2 2 9 2 2 2 6 2" xfId="41021" xr:uid="{F9CF264F-1EA0-4241-B70C-23689F460B40}"/>
    <cellStyle name="Normal 2 2 9 2 2 2 7" xfId="31310" xr:uid="{D6912C10-93F5-4123-8666-21C21C6E0BB0}"/>
    <cellStyle name="Normal 2 2 9 2 2 3" xfId="4356" xr:uid="{7530313D-0925-41BE-A6BC-BDF9702C7604}"/>
    <cellStyle name="Normal 2 2 9 2 2 3 2" xfId="9109" xr:uid="{D1C44199-CAD9-4E61-BBC6-86D32161362B}"/>
    <cellStyle name="Normal 2 2 9 2 2 3 2 2" xfId="29152" xr:uid="{2F984C70-6E4E-45C5-8938-59BE6E106166}"/>
    <cellStyle name="Normal 2 2 9 2 2 3 2 2 2" xfId="55409" xr:uid="{B714C334-A642-4EFB-8F4A-51DAF2E311B6}"/>
    <cellStyle name="Normal 2 2 9 2 2 3 2 3" xfId="19489" xr:uid="{A05253D5-1F89-43E0-950D-0DEF31A15A35}"/>
    <cellStyle name="Normal 2 2 9 2 2 3 2 3 2" xfId="46727" xr:uid="{98E6F01A-633D-464C-ACCF-E6DC4F61B7B6}"/>
    <cellStyle name="Normal 2 2 9 2 2 3 2 4" xfId="36477" xr:uid="{72432721-B7ED-474D-8FD4-A97540F8E3EB}"/>
    <cellStyle name="Normal 2 2 9 2 2 3 3" xfId="11942" xr:uid="{B2CCC0E3-6426-4322-8AC6-503DD445B762}"/>
    <cellStyle name="Normal 2 2 9 2 2 3 3 2" xfId="22322" xr:uid="{3064DDA8-4488-4AE1-B6F3-74084E66B013}"/>
    <cellStyle name="Normal 2 2 9 2 2 3 3 2 2" xfId="49560" xr:uid="{A281BCAF-ED68-4C37-B7AA-D0091D69D630}"/>
    <cellStyle name="Normal 2 2 9 2 2 3 3 3" xfId="39310" xr:uid="{31CA88C9-AEA8-477B-B11D-68953A0C1C8F}"/>
    <cellStyle name="Normal 2 2 9 2 2 3 4" xfId="23667" xr:uid="{2E9D975B-6EB3-43ED-9E76-2DC8FF839A53}"/>
    <cellStyle name="Normal 2 2 9 2 2 3 4 2" xfId="50828" xr:uid="{F611785F-0AF1-4435-94FD-1FEDA8F4E135}"/>
    <cellStyle name="Normal 2 2 9 2 2 3 5" xfId="16656" xr:uid="{E8FE1E22-8B35-4853-82BD-E48E6287B20D}"/>
    <cellStyle name="Normal 2 2 9 2 2 3 5 2" xfId="43894" xr:uid="{46B0BCD0-E020-4FED-A2B5-39FFC930C867}"/>
    <cellStyle name="Normal 2 2 9 2 2 3 6" xfId="32098" xr:uid="{5EA64D6B-7262-4130-A496-20D52921F188}"/>
    <cellStyle name="Normal 2 2 9 2 2 4" xfId="5168" xr:uid="{4C0521D2-1D31-4668-8624-1C59B6BB02AA}"/>
    <cellStyle name="Normal 2 2 9 2 2 4 2" xfId="27659" xr:uid="{4DEB1098-CB64-4BE3-B04A-229EF6E5C411}"/>
    <cellStyle name="Normal 2 2 9 2 2 4 2 2" xfId="54146" xr:uid="{A3453111-A573-4509-8091-63A4C04773CD}"/>
    <cellStyle name="Normal 2 2 9 2 2 4 3" xfId="14465" xr:uid="{981A9DE8-3AE8-411F-9867-68D52EC2F158}"/>
    <cellStyle name="Normal 2 2 9 2 2 4 3 2" xfId="41703" xr:uid="{1290D688-EE15-4CCF-8B05-A6E8C1997EBA}"/>
    <cellStyle name="Normal 2 2 9 2 2 4 4" xfId="32731" xr:uid="{8574C520-7384-4EC4-82EF-7CDF5522A10E}"/>
    <cellStyle name="Normal 2 2 9 2 2 5" xfId="6918" xr:uid="{FA5B55FB-B360-46F1-9F64-4ED2B9CEF83F}"/>
    <cellStyle name="Normal 2 2 9 2 2 5 2" xfId="17298" xr:uid="{F226BFD7-86A8-4C2C-AFAB-D6999E322A23}"/>
    <cellStyle name="Normal 2 2 9 2 2 5 2 2" xfId="44536" xr:uid="{B640226A-464D-4CFD-9387-8FE7D12BC458}"/>
    <cellStyle name="Normal 2 2 9 2 2 5 3" xfId="34286" xr:uid="{50019707-B53E-426B-ACF1-261F14986A7C}"/>
    <cellStyle name="Normal 2 2 9 2 2 6" xfId="9751" xr:uid="{A96C1E2E-E482-49EB-9080-9EFD4EFAF286}"/>
    <cellStyle name="Normal 2 2 9 2 2 6 2" xfId="20131" xr:uid="{59476865-E531-4BC4-9203-435D298C8EDE}"/>
    <cellStyle name="Normal 2 2 9 2 2 6 2 2" xfId="47369" xr:uid="{0A0C96E5-201F-4FCD-BF4E-707E76DAA402}"/>
    <cellStyle name="Normal 2 2 9 2 2 6 3" xfId="37119" xr:uid="{104E2D83-1618-4EA6-BA9C-17A0CA63108B}"/>
    <cellStyle name="Normal 2 2 9 2 2 7" xfId="24910" xr:uid="{B6622613-78B8-4DBE-A098-19251ECF4C3F}"/>
    <cellStyle name="Normal 2 2 9 2 2 7 2" xfId="51952" xr:uid="{B926BDE4-48BA-4599-B81C-DBFB1B695131}"/>
    <cellStyle name="Normal 2 2 9 2 2 8" xfId="13209" xr:uid="{049DA8E4-061D-4BE7-BD61-134A2F6BE898}"/>
    <cellStyle name="Normal 2 2 9 2 2 8 2" xfId="40447" xr:uid="{5C760406-8D46-4AC6-8019-DF96DABAEE75}"/>
    <cellStyle name="Normal 2 2 9 2 2 9" xfId="29907" xr:uid="{3362749B-C928-491B-98FF-0061D8EEAD3B}"/>
    <cellStyle name="Normal 2 2 9 2 3" xfId="3261" xr:uid="{C5714C31-F8A7-4820-B2D7-AF1EA806FCD8}"/>
    <cellStyle name="Normal 2 2 9 2 3 2" xfId="4529" xr:uid="{7C212F26-739F-473B-A96E-55E50894ED15}"/>
    <cellStyle name="Normal 2 2 9 2 3 2 2" xfId="9282" xr:uid="{C44D4F90-09A2-498F-9797-A802E86C8E57}"/>
    <cellStyle name="Normal 2 2 9 2 3 2 2 2" xfId="29271" xr:uid="{69DB85C5-287A-4879-A388-063DFAE13207}"/>
    <cellStyle name="Normal 2 2 9 2 3 2 2 2 2" xfId="55528" xr:uid="{38B4A10B-325C-4928-AE86-91B1F96B13AD}"/>
    <cellStyle name="Normal 2 2 9 2 3 2 2 3" xfId="19662" xr:uid="{795ED760-ACBA-4F09-BA42-8C8BB33649F4}"/>
    <cellStyle name="Normal 2 2 9 2 3 2 2 3 2" xfId="46900" xr:uid="{E63FE634-B386-4AC6-9A6B-6708AE43493B}"/>
    <cellStyle name="Normal 2 2 9 2 3 2 2 4" xfId="36650" xr:uid="{7692D065-5654-45B9-8F46-00B2B04BC8F3}"/>
    <cellStyle name="Normal 2 2 9 2 3 2 3" xfId="12115" xr:uid="{E72E9845-15BB-43C0-9923-AC0E50CB745C}"/>
    <cellStyle name="Normal 2 2 9 2 3 2 3 2" xfId="22495" xr:uid="{2312EDF4-32D7-47E5-BBA3-863118D732BC}"/>
    <cellStyle name="Normal 2 2 9 2 3 2 3 2 2" xfId="49733" xr:uid="{F6F4A896-AD3C-495A-B599-531938688C57}"/>
    <cellStyle name="Normal 2 2 9 2 3 2 3 3" xfId="39483" xr:uid="{56C2F2F1-F2A4-425A-A3C0-34F984FC05BD}"/>
    <cellStyle name="Normal 2 2 9 2 3 2 4" xfId="25641" xr:uid="{77298F9E-7C3A-4DB7-B0B7-DB8CB7DF735B}"/>
    <cellStyle name="Normal 2 2 9 2 3 2 4 2" xfId="52623" xr:uid="{632DC98E-6392-481C-B8B3-1DC01ECCA338}"/>
    <cellStyle name="Normal 2 2 9 2 3 2 5" xfId="16829" xr:uid="{EA935D6A-BF75-4A9B-AC16-BE23918538ED}"/>
    <cellStyle name="Normal 2 2 9 2 3 2 5 2" xfId="44067" xr:uid="{9A70A1F4-A181-4D4A-9A68-E8A35ED7CB4B}"/>
    <cellStyle name="Normal 2 2 9 2 3 2 6" xfId="32271" xr:uid="{F5E7195B-4384-42D1-A4D7-5DF8D041C4E3}"/>
    <cellStyle name="Normal 2 2 9 2 3 3" xfId="6300" xr:uid="{7AC12EC3-30E5-4B98-BE81-E32EC9B48C16}"/>
    <cellStyle name="Normal 2 2 9 2 3 3 2" xfId="28320" xr:uid="{CEBF6A14-FC5B-4BA8-9E53-CE358B916767}"/>
    <cellStyle name="Normal 2 2 9 2 3 3 2 2" xfId="54667" xr:uid="{1FBE0683-B531-4749-A252-2191DD24746A}"/>
    <cellStyle name="Normal 2 2 9 2 3 3 3" xfId="15869" xr:uid="{F7167D37-BB8E-4E69-97B3-4F133C00CE5E}"/>
    <cellStyle name="Normal 2 2 9 2 3 3 3 2" xfId="43107" xr:uid="{7CD67654-ED68-41ED-B812-205025878F52}"/>
    <cellStyle name="Normal 2 2 9 2 3 3 4" xfId="33668" xr:uid="{B8558C73-9D59-46A6-AD4D-4F46C2F5AEA1}"/>
    <cellStyle name="Normal 2 2 9 2 3 4" xfId="8322" xr:uid="{A2E2B21C-000A-4748-B9F5-3244B0E8AB6F}"/>
    <cellStyle name="Normal 2 2 9 2 3 4 2" xfId="18702" xr:uid="{AE6A3052-FADB-4987-94DC-ACC5CAA6443C}"/>
    <cellStyle name="Normal 2 2 9 2 3 4 2 2" xfId="45940" xr:uid="{CA96ADDA-8444-490C-8E6B-174423C565DF}"/>
    <cellStyle name="Normal 2 2 9 2 3 4 3" xfId="35690" xr:uid="{E8FFD2D1-B1B3-4E16-91D3-9B46EDF3589C}"/>
    <cellStyle name="Normal 2 2 9 2 3 5" xfId="11155" xr:uid="{3A2D6CEE-F922-4D87-8883-391205F90129}"/>
    <cellStyle name="Normal 2 2 9 2 3 5 2" xfId="21535" xr:uid="{A1470DC0-7B03-4460-811F-7876F8F36702}"/>
    <cellStyle name="Normal 2 2 9 2 3 5 2 2" xfId="48773" xr:uid="{A83E7B2E-948D-45C4-A52A-B36C3D8EA702}"/>
    <cellStyle name="Normal 2 2 9 2 3 5 3" xfId="38523" xr:uid="{5B2B66EB-441C-4C3D-997F-9481FA99AE65}"/>
    <cellStyle name="Normal 2 2 9 2 3 6" xfId="25417" xr:uid="{5AB22D47-D8FA-48BC-AA8D-2E44880A30C7}"/>
    <cellStyle name="Normal 2 2 9 2 3 6 2" xfId="52414" xr:uid="{E877423D-7A13-4AC5-8DB2-02AD498B49CA}"/>
    <cellStyle name="Normal 2 2 9 2 3 7" xfId="13784" xr:uid="{4E5FF126-8D49-49C9-BD3A-DAF2A99150C1}"/>
    <cellStyle name="Normal 2 2 9 2 3 7 2" xfId="41022" xr:uid="{4EBABDDC-96BF-41BC-B0C4-8B24A6AB603D}"/>
    <cellStyle name="Normal 2 2 9 2 3 8" xfId="31311" xr:uid="{F3C81283-0F13-44EA-9EEB-80762179B5FE}"/>
    <cellStyle name="Normal 2 2 9 2 4" xfId="3259" xr:uid="{60F9E1DF-677A-4A3F-8256-D4C40BE2084A}"/>
    <cellStyle name="Normal 2 2 9 2 4 2" xfId="6298" xr:uid="{9EF0F400-06D5-4459-9827-3EFAF174E4EB}"/>
    <cellStyle name="Normal 2 2 9 2 4 2 2" xfId="26817" xr:uid="{88AF4946-9BAF-4213-8D79-61C98F318F1C}"/>
    <cellStyle name="Normal 2 2 9 2 4 2 2 2" xfId="53498" xr:uid="{86C3946C-7B54-4F10-81D1-E615B135C7D3}"/>
    <cellStyle name="Normal 2 2 9 2 4 2 3" xfId="15867" xr:uid="{7DEF1E2F-1629-444A-94EC-D059F1A9202A}"/>
    <cellStyle name="Normal 2 2 9 2 4 2 3 2" xfId="43105" xr:uid="{9323E7A1-C314-426A-B54E-CD9A0B057A57}"/>
    <cellStyle name="Normal 2 2 9 2 4 2 4" xfId="33666" xr:uid="{F8DF216F-C2C6-494B-9DC4-9A82DF9B9290}"/>
    <cellStyle name="Normal 2 2 9 2 4 3" xfId="8320" xr:uid="{8D875FA7-8CCD-4B1A-8FC9-64ED1873F3AF}"/>
    <cellStyle name="Normal 2 2 9 2 4 3 2" xfId="18700" xr:uid="{B714CDD6-3679-41B5-8917-5390E1B77988}"/>
    <cellStyle name="Normal 2 2 9 2 4 3 2 2" xfId="45938" xr:uid="{5B71B76F-0E2D-48A3-9E34-CDFC3CE4305D}"/>
    <cellStyle name="Normal 2 2 9 2 4 3 3" xfId="35688" xr:uid="{3B38FA4D-B3ED-4A7A-BEE4-770785F8D4DB}"/>
    <cellStyle name="Normal 2 2 9 2 4 4" xfId="11153" xr:uid="{FEE46D5E-0114-4FAA-88D6-C98F30BCFCFB}"/>
    <cellStyle name="Normal 2 2 9 2 4 4 2" xfId="21533" xr:uid="{5CF2B8AF-53E7-4A78-8DB4-4B20BAA7DE3E}"/>
    <cellStyle name="Normal 2 2 9 2 4 4 2 2" xfId="48771" xr:uid="{13C85224-E282-4F53-B983-93BD60BA2930}"/>
    <cellStyle name="Normal 2 2 9 2 4 4 3" xfId="38521" xr:uid="{E25522E2-FB66-4B27-B7E5-E80382FEF9D5}"/>
    <cellStyle name="Normal 2 2 9 2 4 5" xfId="23703" xr:uid="{3B04B39E-9BF7-40D1-B2D9-35F62E6D0E42}"/>
    <cellStyle name="Normal 2 2 9 2 4 5 2" xfId="50860" xr:uid="{195BBE0F-69F8-495A-9B87-2105771A3CF3}"/>
    <cellStyle name="Normal 2 2 9 2 4 6" xfId="13782" xr:uid="{45DA687E-DB24-4E66-AE3A-6005D16332BB}"/>
    <cellStyle name="Normal 2 2 9 2 4 6 2" xfId="41020" xr:uid="{B18B6048-8D64-45A6-8696-E9C37EE04544}"/>
    <cellStyle name="Normal 2 2 9 2 4 7" xfId="31309" xr:uid="{8EE14C81-D089-428D-B9E2-CB44DC4E2B7E}"/>
    <cellStyle name="Normal 2 2 9 2 5" xfId="2708" xr:uid="{EE458E47-644C-4CAE-8D5F-D09677F46A54}"/>
    <cellStyle name="Normal 2 2 9 2 5 2" xfId="5949" xr:uid="{1AC5E2F5-92A6-4972-90E0-31BA37DE23B7}"/>
    <cellStyle name="Normal 2 2 9 2 5 2 2" xfId="28770" xr:uid="{81A697AD-6EBE-4482-92E7-0664714A05FF}"/>
    <cellStyle name="Normal 2 2 9 2 5 2 2 2" xfId="55029" xr:uid="{5EC2DB87-8665-4176-A9E2-0DE7F207ECC8}"/>
    <cellStyle name="Normal 2 2 9 2 5 2 3" xfId="15361" xr:uid="{EA3667C7-31C8-4554-8A6A-2EA38E56668D}"/>
    <cellStyle name="Normal 2 2 9 2 5 2 3 2" xfId="42599" xr:uid="{ADEC1145-B3EF-4567-804A-F688954D408C}"/>
    <cellStyle name="Normal 2 2 9 2 5 2 4" xfId="33317" xr:uid="{0CCF9C59-A1C2-49B7-9E4D-A3CD5C26A836}"/>
    <cellStyle name="Normal 2 2 9 2 5 3" xfId="7814" xr:uid="{A70C4C9C-C949-4AC9-A83D-171AA8F34F08}"/>
    <cellStyle name="Normal 2 2 9 2 5 3 2" xfId="18194" xr:uid="{AAC1170B-0012-4859-847A-EE86E00D6D65}"/>
    <cellStyle name="Normal 2 2 9 2 5 3 2 2" xfId="45432" xr:uid="{9AF456AE-EC15-4A0D-BA36-A97CEA227862}"/>
    <cellStyle name="Normal 2 2 9 2 5 3 3" xfId="35182" xr:uid="{E507DB81-4757-46D5-AA33-A2AE489BB561}"/>
    <cellStyle name="Normal 2 2 9 2 5 4" xfId="10647" xr:uid="{F3736510-469D-43BC-8DA8-5C517659F198}"/>
    <cellStyle name="Normal 2 2 9 2 5 4 2" xfId="21027" xr:uid="{95919C5A-81DE-4A79-AF5D-52A22D5E06E6}"/>
    <cellStyle name="Normal 2 2 9 2 5 4 2 2" xfId="48265" xr:uid="{BF2479D3-932B-4577-91AC-BD5CFAE711BB}"/>
    <cellStyle name="Normal 2 2 9 2 5 4 3" xfId="38015" xr:uid="{F9943EE3-03C9-4208-BE49-843DFBE26D12}"/>
    <cellStyle name="Normal 2 2 9 2 5 5" xfId="25142" xr:uid="{2B7CF7C8-C90A-495C-B328-C5A559BE976E}"/>
    <cellStyle name="Normal 2 2 9 2 5 5 2" xfId="52161" xr:uid="{33E9D859-E0A7-4AC9-B2F4-1932ED43E66D}"/>
    <cellStyle name="Normal 2 2 9 2 5 6" xfId="13091" xr:uid="{F5B5E617-7DE0-4A8B-B344-C7B01F70AF56}"/>
    <cellStyle name="Normal 2 2 9 2 5 6 2" xfId="40329" xr:uid="{BE6944B6-0A34-4D6A-AF19-E12A4D9F13BE}"/>
    <cellStyle name="Normal 2 2 9 2 5 7" xfId="30803" xr:uid="{283FABF8-ACE9-4FE0-85CF-8EE945628648}"/>
    <cellStyle name="Normal 2 2 9 2 6" xfId="2385" xr:uid="{13FAEA83-792D-4257-B080-F1E8880353E5}"/>
    <cellStyle name="Normal 2 2 9 2 6 2" xfId="7493" xr:uid="{3C71FC4C-D00C-4199-B7F3-E66AE5867B5A}"/>
    <cellStyle name="Normal 2 2 9 2 6 2 2" xfId="17873" xr:uid="{461C05DF-756C-4F05-B95B-2C0FC6C13FEB}"/>
    <cellStyle name="Normal 2 2 9 2 6 2 2 2" xfId="45111" xr:uid="{32A6EA2D-E1E8-4580-BD95-A9AC857EF7BA}"/>
    <cellStyle name="Normal 2 2 9 2 6 2 3" xfId="34861" xr:uid="{873CE8CF-5673-4870-A357-374D05D03E13}"/>
    <cellStyle name="Normal 2 2 9 2 6 3" xfId="10326" xr:uid="{875BAC66-3792-42AC-81AA-934B0251DCA9}"/>
    <cellStyle name="Normal 2 2 9 2 6 3 2" xfId="20706" xr:uid="{0D7B5DC9-A236-47A8-9DD2-5811C06070B3}"/>
    <cellStyle name="Normal 2 2 9 2 6 3 2 2" xfId="47944" xr:uid="{12150930-39CF-462B-87D8-1E809F86A626}"/>
    <cellStyle name="Normal 2 2 9 2 6 3 3" xfId="37694" xr:uid="{6312C4A4-9EF5-458F-878E-0DEB3BEA8683}"/>
    <cellStyle name="Normal 2 2 9 2 6 4" xfId="25540" xr:uid="{0A256166-CAD4-4A43-ACAB-69A1995F1FA7}"/>
    <cellStyle name="Normal 2 2 9 2 6 4 2" xfId="52533" xr:uid="{85209E70-2E63-4B5D-9E76-C16944E8EE08}"/>
    <cellStyle name="Normal 2 2 9 2 6 5" xfId="15040" xr:uid="{B84C57B0-2281-4605-868E-12E19C31CCC3}"/>
    <cellStyle name="Normal 2 2 9 2 6 5 2" xfId="42278" xr:uid="{D272F363-9518-4DAA-9416-B106C5254368}"/>
    <cellStyle name="Normal 2 2 9 2 6 6" xfId="30482" xr:uid="{F24A17D9-10E2-46C0-A893-7E52DE28B93F}"/>
    <cellStyle name="Normal 2 2 9 2 7" xfId="3900" xr:uid="{4A416E52-1015-4E27-9D33-693EDDE89F4D}"/>
    <cellStyle name="Normal 2 2 9 2 7 2" xfId="8714" xr:uid="{5B0442B5-1AB0-4631-AFE1-3657FEBC64BB}"/>
    <cellStyle name="Normal 2 2 9 2 7 2 2" xfId="19094" xr:uid="{2D4A5F19-9228-4B78-8735-90ACA68C6727}"/>
    <cellStyle name="Normal 2 2 9 2 7 2 2 2" xfId="46332" xr:uid="{8798888A-7692-4B07-94F1-502880CFADC5}"/>
    <cellStyle name="Normal 2 2 9 2 7 2 3" xfId="36082" xr:uid="{CA4AD8FD-D01C-4615-A8C9-C708E11F5EBE}"/>
    <cellStyle name="Normal 2 2 9 2 7 3" xfId="11547" xr:uid="{6D06F796-E934-49A0-9AA8-69CCC692EA0A}"/>
    <cellStyle name="Normal 2 2 9 2 7 3 2" xfId="21927" xr:uid="{35A7E45E-F2ED-4C1D-B9DF-8D02BC4515FF}"/>
    <cellStyle name="Normal 2 2 9 2 7 3 2 2" xfId="49165" xr:uid="{C4F3D5D6-A178-4F73-983E-CF1ABE2A09C6}"/>
    <cellStyle name="Normal 2 2 9 2 7 3 3" xfId="38915" xr:uid="{8A151504-7C99-46DF-A621-83519CC44A3F}"/>
    <cellStyle name="Normal 2 2 9 2 7 4" xfId="16261" xr:uid="{A44379BE-13F6-4E55-91BF-BA4653172B88}"/>
    <cellStyle name="Normal 2 2 9 2 7 4 2" xfId="43499" xr:uid="{8AB6A989-B41A-47AD-B18E-1B46F39A0EB6}"/>
    <cellStyle name="Normal 2 2 9 2 7 5" xfId="31703" xr:uid="{A592FC9D-8106-4ED9-862E-FA6B53F6A61B}"/>
    <cellStyle name="Normal 2 2 9 2 8" xfId="5167" xr:uid="{3F5EE997-8142-4EFB-B15D-7271B03340BD}"/>
    <cellStyle name="Normal 2 2 9 2 8 2" xfId="14464" xr:uid="{821AA0DB-D404-4032-92C2-457F7FEBC9A7}"/>
    <cellStyle name="Normal 2 2 9 2 8 2 2" xfId="41702" xr:uid="{58234EA9-50A6-4571-A406-78EA749A9133}"/>
    <cellStyle name="Normal 2 2 9 2 8 3" xfId="32730" xr:uid="{2B59DCB9-DC36-4E4C-ABD5-45390F47111F}"/>
    <cellStyle name="Normal 2 2 9 2 9" xfId="6917" xr:uid="{F400015D-FC54-45A1-A1D0-43C548C7C7FA}"/>
    <cellStyle name="Normal 2 2 9 2 9 2" xfId="17297" xr:uid="{7EF8E071-1CB5-4699-BDFC-1C53888FD36D}"/>
    <cellStyle name="Normal 2 2 9 2 9 2 2" xfId="44535" xr:uid="{9A1CB8AE-E466-4E09-A799-06C2BEA0E2D6}"/>
    <cellStyle name="Normal 2 2 9 2 9 3" xfId="34285" xr:uid="{B05F53DB-09A2-48AD-B32E-78294179F268}"/>
    <cellStyle name="Normal 2 2 9 3" xfId="835" xr:uid="{29860442-C35F-4BA8-8E4E-EDB64DAB2BAD}"/>
    <cellStyle name="Normal 2 2 9 3 10" xfId="29908" xr:uid="{A5C274FF-9D4C-4C14-A402-437690FCA465}"/>
    <cellStyle name="Normal 2 2 9 3 2" xfId="3262" xr:uid="{7141C076-495D-4B55-938B-C654D066506D}"/>
    <cellStyle name="Normal 2 2 9 3 2 2" xfId="6301" xr:uid="{E669ED2F-08E3-429F-B848-67AA40543DE2}"/>
    <cellStyle name="Normal 2 2 9 3 2 2 2" xfId="25418" xr:uid="{75ECD5DE-D0CB-48EB-8520-34137A38F158}"/>
    <cellStyle name="Normal 2 2 9 3 2 2 2 2" xfId="52415" xr:uid="{C47F3A34-771F-410A-ADAF-CD4338586259}"/>
    <cellStyle name="Normal 2 2 9 3 2 2 3" xfId="25893" xr:uid="{AEE2BD1D-2618-49A9-B85C-758806DD6179}"/>
    <cellStyle name="Normal 2 2 9 3 2 2 3 2" xfId="52794" xr:uid="{8FC467E5-5BF3-4FE3-A16E-8A1A7A2F448B}"/>
    <cellStyle name="Normal 2 2 9 3 2 2 4" xfId="15870" xr:uid="{15A65BC0-7B82-448D-9BDF-C1211521B2B5}"/>
    <cellStyle name="Normal 2 2 9 3 2 2 4 2" xfId="43108" xr:uid="{28C97BF3-B9C5-439B-AB12-64351FBCC8B1}"/>
    <cellStyle name="Normal 2 2 9 3 2 2 5" xfId="33669" xr:uid="{1253FD60-BF2D-4984-9F8C-6CA0A78E08B3}"/>
    <cellStyle name="Normal 2 2 9 3 2 3" xfId="8323" xr:uid="{91C14EE7-0EC5-481B-B840-DAA99F5C30A0}"/>
    <cellStyle name="Normal 2 2 9 3 2 3 2" xfId="28919" xr:uid="{B3032D75-C15F-4B38-948D-D2FD4338D0A4}"/>
    <cellStyle name="Normal 2 2 9 3 2 3 2 2" xfId="55176" xr:uid="{869F420C-336B-4DDF-A4B9-87E982D17DBA}"/>
    <cellStyle name="Normal 2 2 9 3 2 3 3" xfId="18703" xr:uid="{BCE58EDA-2B4E-4B6E-A6C8-25467152FC74}"/>
    <cellStyle name="Normal 2 2 9 3 2 3 3 2" xfId="45941" xr:uid="{C05BBC01-0D4D-49D7-AD34-D40602E0F538}"/>
    <cellStyle name="Normal 2 2 9 3 2 3 4" xfId="35691" xr:uid="{EF2EA118-276D-4BBD-A43A-A089D84BECCE}"/>
    <cellStyle name="Normal 2 2 9 3 2 4" xfId="11156" xr:uid="{2EB53AE4-BA6C-44D8-A082-20CF9638FFD8}"/>
    <cellStyle name="Normal 2 2 9 3 2 4 2" xfId="21536" xr:uid="{77B657D2-D58E-4B41-A73B-E7778FA4D192}"/>
    <cellStyle name="Normal 2 2 9 3 2 4 2 2" xfId="48774" xr:uid="{FE71056B-B5AE-4E1C-9245-6CFFF4219CB8}"/>
    <cellStyle name="Normal 2 2 9 3 2 4 3" xfId="38524" xr:uid="{F9246401-B541-4CB6-AA1C-329B61FD4258}"/>
    <cellStyle name="Normal 2 2 9 3 2 5" xfId="24367" xr:uid="{2913D746-4B85-4582-9F80-3488C49C7CC7}"/>
    <cellStyle name="Normal 2 2 9 3 2 5 2" xfId="51455" xr:uid="{6C479971-1304-4762-AB6F-8F8387190BE3}"/>
    <cellStyle name="Normal 2 2 9 3 2 6" xfId="13785" xr:uid="{8F83EA6A-4E8F-49F2-B2F6-26074F037C4B}"/>
    <cellStyle name="Normal 2 2 9 3 2 6 2" xfId="41023" xr:uid="{4AD2A869-09F0-449F-BC82-E6E9195C25C1}"/>
    <cellStyle name="Normal 2 2 9 3 2 7" xfId="31312" xr:uid="{26C41F12-61FB-466C-8236-E87F57AA08F7}"/>
    <cellStyle name="Normal 2 2 9 3 3" xfId="2790" xr:uid="{BDB12895-E067-4E40-ADA9-B72128114B2E}"/>
    <cellStyle name="Normal 2 2 9 3 3 2" xfId="5989" xr:uid="{57FA5A32-B131-405A-8E87-AECE41B3DE37}"/>
    <cellStyle name="Normal 2 2 9 3 3 2 2" xfId="27665" xr:uid="{6F9111AE-7AFC-4919-96DA-B6800A56D044}"/>
    <cellStyle name="Normal 2 2 9 3 3 2 2 2" xfId="54151" xr:uid="{A45B7B46-2E81-4899-A045-46B7084BEC82}"/>
    <cellStyle name="Normal 2 2 9 3 3 2 3" xfId="15442" xr:uid="{9D7940AF-F718-4572-B58D-89E3CC95E664}"/>
    <cellStyle name="Normal 2 2 9 3 3 2 3 2" xfId="42680" xr:uid="{6A70A78A-AF31-45F2-B17D-E855CC8F1639}"/>
    <cellStyle name="Normal 2 2 9 3 3 2 4" xfId="33357" xr:uid="{D23EDBD2-F622-4DF1-AB16-3D1B2A9C6616}"/>
    <cellStyle name="Normal 2 2 9 3 3 3" xfId="7895" xr:uid="{217E79A7-C329-4858-B02B-3D675F4815C4}"/>
    <cellStyle name="Normal 2 2 9 3 3 3 2" xfId="18275" xr:uid="{61DFD760-F0DB-4B6F-808E-9EB84F7E9B57}"/>
    <cellStyle name="Normal 2 2 9 3 3 3 2 2" xfId="45513" xr:uid="{641A1358-030B-42AD-BF3E-113D8C7A3995}"/>
    <cellStyle name="Normal 2 2 9 3 3 3 3" xfId="35263" xr:uid="{5E29AF0B-859D-4D41-B260-047790C5A1C8}"/>
    <cellStyle name="Normal 2 2 9 3 3 4" xfId="10728" xr:uid="{3BF075E9-E795-43F6-885F-964C4D960202}"/>
    <cellStyle name="Normal 2 2 9 3 3 4 2" xfId="21108" xr:uid="{611D00F9-376F-4BBC-AEE2-B73CEA364246}"/>
    <cellStyle name="Normal 2 2 9 3 3 4 2 2" xfId="48346" xr:uid="{CD3299D6-B943-4062-AD30-78E98AF92ED5}"/>
    <cellStyle name="Normal 2 2 9 3 3 4 3" xfId="38096" xr:uid="{8C2AD228-CDF3-4D51-A934-45565C00F78B}"/>
    <cellStyle name="Normal 2 2 9 3 3 5" xfId="23566" xr:uid="{338A66F3-BD3D-4855-BD71-2EA0AC2DDDF9}"/>
    <cellStyle name="Normal 2 2 9 3 3 5 2" xfId="50733" xr:uid="{B15B772A-EE05-4429-BC27-8E00EC90FCBE}"/>
    <cellStyle name="Normal 2 2 9 3 3 6" xfId="13208" xr:uid="{EB42FF47-73C0-417C-9369-4D4D77A7A63A}"/>
    <cellStyle name="Normal 2 2 9 3 3 6 2" xfId="40446" xr:uid="{8D055014-9362-4A2F-8C63-8CEC3582DC30}"/>
    <cellStyle name="Normal 2 2 9 3 3 7" xfId="30884" xr:uid="{BD857F9A-2A02-4A92-8C77-4594E71A4BD4}"/>
    <cellStyle name="Normal 2 2 9 3 4" xfId="4219" xr:uid="{8F76AC29-E53A-4B0A-A0A4-232C125E5741}"/>
    <cellStyle name="Normal 2 2 9 3 4 2" xfId="8972" xr:uid="{4D142845-5088-406C-AC20-B65FCFBFC6DA}"/>
    <cellStyle name="Normal 2 2 9 3 4 2 2" xfId="29067" xr:uid="{074F185D-9732-4A2D-BB67-A38C2AF42417}"/>
    <cellStyle name="Normal 2 2 9 3 4 2 2 2" xfId="55324" xr:uid="{E888E766-7C18-415F-AE88-FC65217B311F}"/>
    <cellStyle name="Normal 2 2 9 3 4 2 3" xfId="19352" xr:uid="{801C2B90-4BEF-4A30-952B-5ACCA824438D}"/>
    <cellStyle name="Normal 2 2 9 3 4 2 3 2" xfId="46590" xr:uid="{0C1BC8CD-4C87-4C99-9BA3-2147556DECD7}"/>
    <cellStyle name="Normal 2 2 9 3 4 2 4" xfId="36340" xr:uid="{1C474FF1-A8CD-4AEE-B982-81989108CCB7}"/>
    <cellStyle name="Normal 2 2 9 3 4 3" xfId="11805" xr:uid="{97C9F0D6-6AB0-449A-A708-32C7CDC53AD9}"/>
    <cellStyle name="Normal 2 2 9 3 4 3 2" xfId="22185" xr:uid="{387FF1FC-F32B-4043-9EFD-E0B2CB22B2ED}"/>
    <cellStyle name="Normal 2 2 9 3 4 3 2 2" xfId="49423" xr:uid="{45707D26-BA3B-4ABA-A89D-DAFCF11EF821}"/>
    <cellStyle name="Normal 2 2 9 3 4 3 3" xfId="39173" xr:uid="{62AF7D10-A9DD-455B-83B9-D5F7345FE27A}"/>
    <cellStyle name="Normal 2 2 9 3 4 4" xfId="24755" xr:uid="{FAAA888A-8E78-4332-AC19-DF71A0602BD0}"/>
    <cellStyle name="Normal 2 2 9 3 4 4 2" xfId="51810" xr:uid="{FD6D1EB5-1CC2-4CE4-89E7-E2F74B9C84E2}"/>
    <cellStyle name="Normal 2 2 9 3 4 5" xfId="16519" xr:uid="{80E6FB3D-3254-46EE-A2A0-A168134FCFDD}"/>
    <cellStyle name="Normal 2 2 9 3 4 5 2" xfId="43757" xr:uid="{4B048AF6-6E0F-4917-8426-6F79618D8594}"/>
    <cellStyle name="Normal 2 2 9 3 4 6" xfId="31961" xr:uid="{860C8D07-A3E1-4F75-A408-BD6C8CE1EEFF}"/>
    <cellStyle name="Normal 2 2 9 3 5" xfId="5169" xr:uid="{7E6CE6AA-6A8E-4A4E-AC39-A8D5F99CF64B}"/>
    <cellStyle name="Normal 2 2 9 3 5 2" xfId="27262" xr:uid="{ED1AABCB-FCCC-43E4-A061-A28C0A572F11}"/>
    <cellStyle name="Normal 2 2 9 3 5 2 2" xfId="53845" xr:uid="{F0665C91-62D8-4DA6-9B98-66601752A987}"/>
    <cellStyle name="Normal 2 2 9 3 5 3" xfId="14466" xr:uid="{660C38A8-510D-43C6-8F05-19E08B40B395}"/>
    <cellStyle name="Normal 2 2 9 3 5 3 2" xfId="41704" xr:uid="{5AA7A2E4-6CAC-498A-BA15-DB28E4AE6EE6}"/>
    <cellStyle name="Normal 2 2 9 3 5 4" xfId="32732" xr:uid="{E124FE3A-AC4C-491B-A8AC-C1329D6B77D7}"/>
    <cellStyle name="Normal 2 2 9 3 6" xfId="6919" xr:uid="{FC974839-59B8-438E-BB17-93F1DBA25844}"/>
    <cellStyle name="Normal 2 2 9 3 6 2" xfId="17299" xr:uid="{8B407B39-4490-4762-B473-9EECCCC3E59C}"/>
    <cellStyle name="Normal 2 2 9 3 6 2 2" xfId="44537" xr:uid="{5C5A0245-0A73-4532-B15C-AAA9F38AE545}"/>
    <cellStyle name="Normal 2 2 9 3 6 3" xfId="34287" xr:uid="{9D5BD117-745E-4830-AB25-706C3B39E48B}"/>
    <cellStyle name="Normal 2 2 9 3 7" xfId="9752" xr:uid="{559A138D-8098-4C46-9AD0-477113AA6E46}"/>
    <cellStyle name="Normal 2 2 9 3 7 2" xfId="20132" xr:uid="{80A7DF41-59AA-42C5-A062-D2A4D1E37CD3}"/>
    <cellStyle name="Normal 2 2 9 3 7 2 2" xfId="47370" xr:uid="{DB174274-9DD2-4DD1-B5C6-7202ACCD594E}"/>
    <cellStyle name="Normal 2 2 9 3 7 3" xfId="37120" xr:uid="{FED3C13A-707C-4C66-9726-1501660A5A91}"/>
    <cellStyle name="Normal 2 2 9 3 8" xfId="22820" xr:uid="{6AC6F8DE-EDC7-4B1E-BA10-C830D25BA7ED}"/>
    <cellStyle name="Normal 2 2 9 3 8 2" xfId="50041" xr:uid="{251864AD-3ED7-47A9-B5A6-604E89BC8D7C}"/>
    <cellStyle name="Normal 2 2 9 3 9" xfId="12758" xr:uid="{2B77646E-4E1C-40F3-8D0B-D271738765E6}"/>
    <cellStyle name="Normal 2 2 9 3 9 2" xfId="39996" xr:uid="{2D98E93E-0A5B-4390-901F-C5AB98899A7A}"/>
    <cellStyle name="Normal 2 2 9 4" xfId="836" xr:uid="{335EAE46-B3A8-4CA8-9D2B-2376EBF31DC9}"/>
    <cellStyle name="Normal 2 2 9 4 2" xfId="4530" xr:uid="{93BF18C2-89E8-4DAB-9420-2A378E0E1D94}"/>
    <cellStyle name="Normal 2 2 9 4 2 2" xfId="9283" xr:uid="{C4686B56-DD5E-4005-B221-63FA93893407}"/>
    <cellStyle name="Normal 2 2 9 4 2 2 2" xfId="29272" xr:uid="{1BE7A877-F6AE-47C0-BC67-CD24B0DD339D}"/>
    <cellStyle name="Normal 2 2 9 4 2 2 2 2" xfId="55529" xr:uid="{C1C13A71-86BB-421F-930A-D036DFFACC86}"/>
    <cellStyle name="Normal 2 2 9 4 2 2 3" xfId="19663" xr:uid="{C24EED16-7CD8-497C-A8F3-CC3647F40434}"/>
    <cellStyle name="Normal 2 2 9 4 2 2 3 2" xfId="46901" xr:uid="{5C5BD02F-FC9E-46A8-8726-455F0EFD9FCC}"/>
    <cellStyle name="Normal 2 2 9 4 2 2 4" xfId="36651" xr:uid="{8F7A920D-137F-4428-99C2-07C38F0F4D71}"/>
    <cellStyle name="Normal 2 2 9 4 2 3" xfId="12116" xr:uid="{BBB7B10B-731F-47C8-82BC-A8535E5DA9D8}"/>
    <cellStyle name="Normal 2 2 9 4 2 3 2" xfId="22496" xr:uid="{A1701BF7-45FF-42B5-BAB8-42A0CC2A1C54}"/>
    <cellStyle name="Normal 2 2 9 4 2 3 2 2" xfId="49734" xr:uid="{BD31D53F-C90E-4C40-9A27-F0B220BE78D6}"/>
    <cellStyle name="Normal 2 2 9 4 2 3 3" xfId="39484" xr:uid="{5D64449D-4EE7-4FDD-BF98-D15D4D5DA9DF}"/>
    <cellStyle name="Normal 2 2 9 4 2 4" xfId="24567" xr:uid="{77A73295-BDB0-48BA-A3D0-9329F3584FEF}"/>
    <cellStyle name="Normal 2 2 9 4 2 4 2" xfId="51637" xr:uid="{8E6CDE53-8FA0-47DD-9507-C4FC7B556EAB}"/>
    <cellStyle name="Normal 2 2 9 4 2 5" xfId="16830" xr:uid="{E8E15954-E756-448F-8D6B-091AF87B4D04}"/>
    <cellStyle name="Normal 2 2 9 4 2 5 2" xfId="44068" xr:uid="{212C7C89-9D68-43C8-8C00-F2C54C496AC7}"/>
    <cellStyle name="Normal 2 2 9 4 2 6" xfId="32272" xr:uid="{D4D6C08D-EAA6-41D8-BD25-D2E69F7BBCCC}"/>
    <cellStyle name="Normal 2 2 9 4 3" xfId="5170" xr:uid="{7B09671B-E0D8-4791-84A7-A1CB064C281D}"/>
    <cellStyle name="Normal 2 2 9 4 3 2" xfId="27899" xr:uid="{E63AFA40-FA28-439B-AA75-291E318239DD}"/>
    <cellStyle name="Normal 2 2 9 4 3 2 2" xfId="54341" xr:uid="{B2F82025-5F69-4B44-9E2F-CEDBC0C74C49}"/>
    <cellStyle name="Normal 2 2 9 4 3 3" xfId="14467" xr:uid="{E78A2E9D-EA60-4957-9744-277B1433E5AA}"/>
    <cellStyle name="Normal 2 2 9 4 3 3 2" xfId="41705" xr:uid="{A9AE4FE3-DFEB-4B88-8239-191574D4E0A0}"/>
    <cellStyle name="Normal 2 2 9 4 3 4" xfId="32733" xr:uid="{BB6BE478-84B9-42D3-8ABB-5A1A57F76B93}"/>
    <cellStyle name="Normal 2 2 9 4 4" xfId="6920" xr:uid="{6AED7549-8A51-4C75-A9BA-E6E0E457E03E}"/>
    <cellStyle name="Normal 2 2 9 4 4 2" xfId="17300" xr:uid="{50D69E6C-C72B-4750-90D9-2874CD502D1A}"/>
    <cellStyle name="Normal 2 2 9 4 4 2 2" xfId="44538" xr:uid="{BE11B178-799C-45A2-82DC-02D61A43B0EE}"/>
    <cellStyle name="Normal 2 2 9 4 4 3" xfId="34288" xr:uid="{3FA33B88-AFBF-49A9-AB21-F140B6490028}"/>
    <cellStyle name="Normal 2 2 9 4 5" xfId="9753" xr:uid="{540183C1-21A0-47EB-BBA0-486DA5008BA2}"/>
    <cellStyle name="Normal 2 2 9 4 5 2" xfId="20133" xr:uid="{C217D159-B0B6-4233-9462-FED34C248322}"/>
    <cellStyle name="Normal 2 2 9 4 5 2 2" xfId="47371" xr:uid="{4208ED3C-CEEB-4F37-BC03-BFCE489B069D}"/>
    <cellStyle name="Normal 2 2 9 4 5 3" xfId="37121" xr:uid="{DB84FA27-DB9B-46EF-A099-A8D771E0F623}"/>
    <cellStyle name="Normal 2 2 9 4 6" xfId="23931" xr:uid="{6204EBF8-C5A8-46F0-98A1-DB0F451ABBA8}"/>
    <cellStyle name="Normal 2 2 9 4 6 2" xfId="51057" xr:uid="{E5CCCE08-BCA6-43D4-91A2-9642EB4C6473}"/>
    <cellStyle name="Normal 2 2 9 4 7" xfId="13786" xr:uid="{162B2A35-DFD5-4BEB-B2BE-0CA88521CF22}"/>
    <cellStyle name="Normal 2 2 9 4 7 2" xfId="41024" xr:uid="{8350ED65-026F-460B-A740-34FF45F0F2FE}"/>
    <cellStyle name="Normal 2 2 9 4 8" xfId="29909" xr:uid="{A1F4C5A7-7502-43F3-B80C-168902AC3DA2}"/>
    <cellStyle name="Normal 2 2 9 5" xfId="2960" xr:uid="{BDA7288C-43C0-4A1F-AB82-1B1A61D56E97}"/>
    <cellStyle name="Normal 2 2 9 5 2" xfId="6127" xr:uid="{9ED22D30-ABEE-4E39-AE11-66A41C7D7555}"/>
    <cellStyle name="Normal 2 2 9 5 2 2" xfId="25665" xr:uid="{277F7801-D34C-4726-A72A-A4E3D2D13B68}"/>
    <cellStyle name="Normal 2 2 9 5 2 2 2" xfId="52642" xr:uid="{15F46FFD-83D9-4E1E-883D-E4787A6EAB0C}"/>
    <cellStyle name="Normal 2 2 9 5 2 3" xfId="26843" xr:uid="{F3EF284F-B82B-47B5-9745-F7404AFC61E9}"/>
    <cellStyle name="Normal 2 2 9 5 2 3 2" xfId="53518" xr:uid="{CD86F8B9-3672-4F8E-B269-D30C923A3E88}"/>
    <cellStyle name="Normal 2 2 9 5 2 4" xfId="15605" xr:uid="{919F3BAE-2A0F-4408-B89F-75A51AC6398D}"/>
    <cellStyle name="Normal 2 2 9 5 2 4 2" xfId="42843" xr:uid="{E0B763AA-1FC7-469E-8E21-21E1098042E3}"/>
    <cellStyle name="Normal 2 2 9 5 2 5" xfId="33495" xr:uid="{996DA775-A340-4A74-B829-81DB96DFBFB9}"/>
    <cellStyle name="Normal 2 2 9 5 3" xfId="8058" xr:uid="{32400B29-3FBE-4320-A9B1-FA88986851CB}"/>
    <cellStyle name="Normal 2 2 9 5 3 2" xfId="26486" xr:uid="{267B93A9-5363-486F-8B10-3FC1B744FE3F}"/>
    <cellStyle name="Normal 2 2 9 5 3 2 2" xfId="53233" xr:uid="{41C77E60-C9EB-4FB3-86F9-7BFB77D226A5}"/>
    <cellStyle name="Normal 2 2 9 5 3 3" xfId="18438" xr:uid="{259CEC59-6C63-483F-BF00-7E57DB3C2FEC}"/>
    <cellStyle name="Normal 2 2 9 5 3 3 2" xfId="45676" xr:uid="{70A8A40C-6FC5-476C-B3B0-2A84436C5C3F}"/>
    <cellStyle name="Normal 2 2 9 5 3 4" xfId="35426" xr:uid="{A34A1B47-B1D9-4E59-9989-EF04E61F0F37}"/>
    <cellStyle name="Normal 2 2 9 5 4" xfId="10891" xr:uid="{AAA0A096-6917-4757-941B-E4E793AF28C5}"/>
    <cellStyle name="Normal 2 2 9 5 4 2" xfId="21271" xr:uid="{2ADE5E91-66D4-4CB6-AD37-5F259CBE8CE5}"/>
    <cellStyle name="Normal 2 2 9 5 4 2 2" xfId="48509" xr:uid="{A690B406-67B4-4170-98C0-4907E15C6E16}"/>
    <cellStyle name="Normal 2 2 9 5 4 3" xfId="38259" xr:uid="{1CAE7955-6E68-4C9B-8FC7-150D81ED9A1F}"/>
    <cellStyle name="Normal 2 2 9 5 5" xfId="24851" xr:uid="{2B20B6A9-2AD2-481B-B7C0-0465E915821E}"/>
    <cellStyle name="Normal 2 2 9 5 5 2" xfId="51895" xr:uid="{9BE7F0C4-59E8-48A7-A185-FC030C0727DF}"/>
    <cellStyle name="Normal 2 2 9 5 6" xfId="13456" xr:uid="{8E986D51-91EB-4891-BA1C-7716431197B3}"/>
    <cellStyle name="Normal 2 2 9 5 6 2" xfId="40694" xr:uid="{14DE7FD3-D994-49E2-B72A-649DC67D4E81}"/>
    <cellStyle name="Normal 2 2 9 5 7" xfId="31047" xr:uid="{5F0DA474-7FCE-4F76-952B-47D4BA487294}"/>
    <cellStyle name="Normal 2 2 9 6" xfId="2557" xr:uid="{E8A7C4CD-3856-4FA6-A1FC-2CDABEDBCE31}"/>
    <cellStyle name="Normal 2 2 9 6 2" xfId="5818" xr:uid="{99D6529E-A52C-47B6-8B1C-778106B72E13}"/>
    <cellStyle name="Normal 2 2 9 6 2 2" xfId="26309" xr:uid="{F3CEC359-DCE1-4A55-926A-E91235C8BE23}"/>
    <cellStyle name="Normal 2 2 9 6 2 2 2" xfId="53102" xr:uid="{E0E8DCCA-8AA9-4CE7-9417-E2BB2E97733F}"/>
    <cellStyle name="Normal 2 2 9 6 2 3" xfId="15210" xr:uid="{D5FCE2F6-2D79-4F82-B872-4F609D487C42}"/>
    <cellStyle name="Normal 2 2 9 6 2 3 2" xfId="42448" xr:uid="{D6B31C40-47D2-40DF-AD8D-073396BFB466}"/>
    <cellStyle name="Normal 2 2 9 6 2 4" xfId="33186" xr:uid="{62E92EC8-1653-40BD-A600-2BB1DC0B7A1E}"/>
    <cellStyle name="Normal 2 2 9 6 3" xfId="7663" xr:uid="{636A0F0A-347C-430B-9A1E-68C80E261D39}"/>
    <cellStyle name="Normal 2 2 9 6 3 2" xfId="18043" xr:uid="{D528387A-6C73-47F7-BE1D-403A1F14DBA7}"/>
    <cellStyle name="Normal 2 2 9 6 3 2 2" xfId="45281" xr:uid="{8FFC8E4E-AF4B-49AF-AEAB-3C15B3A75933}"/>
    <cellStyle name="Normal 2 2 9 6 3 3" xfId="35031" xr:uid="{11923217-6D7F-42F1-97F5-E7095929F8A1}"/>
    <cellStyle name="Normal 2 2 9 6 4" xfId="10496" xr:uid="{87AA734E-F0EA-44B7-9695-C1CBAB57577B}"/>
    <cellStyle name="Normal 2 2 9 6 4 2" xfId="20876" xr:uid="{D47EBEEF-092C-4572-BC50-E655C41F8984}"/>
    <cellStyle name="Normal 2 2 9 6 4 2 2" xfId="48114" xr:uid="{1DBEE7FF-C270-44CE-ADE1-F29A6F98370C}"/>
    <cellStyle name="Normal 2 2 9 6 4 3" xfId="37864" xr:uid="{895B4679-711C-42EB-9639-30478151CE9A}"/>
    <cellStyle name="Normal 2 2 9 6 5" xfId="23177" xr:uid="{CF63CC79-FC33-42DE-BC31-97EB209ABDEF}"/>
    <cellStyle name="Normal 2 2 9 6 5 2" xfId="50369" xr:uid="{8B2483DD-F307-47D6-8B34-0EF57D78E199}"/>
    <cellStyle name="Normal 2 2 9 6 6" xfId="12926" xr:uid="{CC10E35C-205F-4DAA-BB7A-112BF38945CA}"/>
    <cellStyle name="Normal 2 2 9 6 6 2" xfId="40164" xr:uid="{4C762A1A-6A8B-4064-941A-E6FADC56B045}"/>
    <cellStyle name="Normal 2 2 9 6 7" xfId="30652" xr:uid="{A06B4143-3893-4E9F-B294-D07312384255}"/>
    <cellStyle name="Normal 2 2 9 7" xfId="2313" xr:uid="{6AF4E156-2E36-4FDF-9AB5-FB6E8CF8A3D2}"/>
    <cellStyle name="Normal 2 2 9 7 2" xfId="7421" xr:uid="{84C64905-CD34-4723-AAAC-4B7997161299}"/>
    <cellStyle name="Normal 2 2 9 7 2 2" xfId="17801" xr:uid="{B2BB4D76-B851-4298-83D2-C1AC40D8CB77}"/>
    <cellStyle name="Normal 2 2 9 7 2 2 2" xfId="45039" xr:uid="{3FA5241B-5E9A-449A-923B-8FCDFF13A69E}"/>
    <cellStyle name="Normal 2 2 9 7 2 3" xfId="34789" xr:uid="{89584BB4-5B12-4822-AC42-C77733A23B59}"/>
    <cellStyle name="Normal 2 2 9 7 3" xfId="10254" xr:uid="{C7B9324D-6FA8-4C24-A892-BD30C8088629}"/>
    <cellStyle name="Normal 2 2 9 7 3 2" xfId="20634" xr:uid="{204FAFA8-BFA6-4D67-8B7D-BE1DCDB946F4}"/>
    <cellStyle name="Normal 2 2 9 7 3 2 2" xfId="47872" xr:uid="{89E548B6-0C39-4F9E-BB06-E9BD65E3C5D7}"/>
    <cellStyle name="Normal 2 2 9 7 3 3" xfId="37622" xr:uid="{0FAD1195-8A0A-4597-B110-973B472EE8A4}"/>
    <cellStyle name="Normal 2 2 9 7 4" xfId="22905" xr:uid="{282F7EF3-F899-4CED-ABFC-78B31EDC9208}"/>
    <cellStyle name="Normal 2 2 9 7 4 2" xfId="50121" xr:uid="{DA55200A-A949-4058-8F2A-C7471E167997}"/>
    <cellStyle name="Normal 2 2 9 7 5" xfId="14968" xr:uid="{1A3BB3B3-638D-4A31-AD62-13702EE90159}"/>
    <cellStyle name="Normal 2 2 9 7 5 2" xfId="42206" xr:uid="{5E0FF862-56F2-4D3D-8011-695A3AE0A21F}"/>
    <cellStyle name="Normal 2 2 9 7 6" xfId="30410" xr:uid="{1B44F2D9-BF53-4438-B372-B499F96C332B}"/>
    <cellStyle name="Normal 2 2 9 8" xfId="3992" xr:uid="{35C58B21-0FAE-4379-87CE-22CF667735EB}"/>
    <cellStyle name="Normal 2 2 9 8 2" xfId="8805" xr:uid="{43F17A30-623F-4FD7-96C1-E64A44B80C36}"/>
    <cellStyle name="Normal 2 2 9 8 2 2" xfId="19185" xr:uid="{896949AC-B5CC-4F16-AB44-08707B16EA15}"/>
    <cellStyle name="Normal 2 2 9 8 2 2 2" xfId="46423" xr:uid="{2464D8E5-D4DD-41B0-8A8F-15E15B637787}"/>
    <cellStyle name="Normal 2 2 9 8 2 3" xfId="36173" xr:uid="{A3E294C6-E976-4110-82C5-FA64BAA42B44}"/>
    <cellStyle name="Normal 2 2 9 8 3" xfId="11638" xr:uid="{51678B75-3DC9-4922-9DBB-161C7CBB966E}"/>
    <cellStyle name="Normal 2 2 9 8 3 2" xfId="22018" xr:uid="{C3309D0B-248A-4EEF-A038-C3D2D5FBC11D}"/>
    <cellStyle name="Normal 2 2 9 8 3 2 2" xfId="49256" xr:uid="{423C0018-982A-4F02-9248-5564B0B3F12A}"/>
    <cellStyle name="Normal 2 2 9 8 3 3" xfId="39006" xr:uid="{576F6369-BA7D-4048-A428-F327E19F3EAA}"/>
    <cellStyle name="Normal 2 2 9 8 4" xfId="16352" xr:uid="{AA1D5759-E643-424F-83E8-3985F9493DF2}"/>
    <cellStyle name="Normal 2 2 9 8 4 2" xfId="43590" xr:uid="{39D4A83D-833F-4902-945E-54F57C9EAD2B}"/>
    <cellStyle name="Normal 2 2 9 8 5" xfId="31794" xr:uid="{50A98381-1211-4320-9180-9E4739E42F5A}"/>
    <cellStyle name="Normal 2 2 9 9" xfId="5166" xr:uid="{E6106C9F-90E5-4596-AA64-69CE92416A4F}"/>
    <cellStyle name="Normal 2 2 9 9 2" xfId="14463" xr:uid="{744FCDFF-269D-49E7-B61E-16C033867133}"/>
    <cellStyle name="Normal 2 2 9 9 2 2" xfId="41701" xr:uid="{501B3C4B-6659-4D55-B5B3-6CDE827D4249}"/>
    <cellStyle name="Normal 2 2 9 9 3" xfId="32729" xr:uid="{7FA90E8E-6395-43AC-805B-DB317DEB232F}"/>
    <cellStyle name="Normal 2 20" xfId="25581" xr:uid="{1A45B500-81AA-4320-BE5A-093B31A2337A}"/>
    <cellStyle name="Normal 2 20 2" xfId="25779" xr:uid="{6423F888-0521-4297-B647-F56A644358A7}"/>
    <cellStyle name="Normal 2 20 2 2" xfId="52724" xr:uid="{BC59CAD6-45D0-475F-946B-67A3112661DE}"/>
    <cellStyle name="Normal 2 20 3" xfId="52570" xr:uid="{692C68CA-DA9E-429E-952D-6404D880B5E8}"/>
    <cellStyle name="Normal 2 21" xfId="22745" xr:uid="{3E7E1180-472A-4617-A15D-BECE92C00220}"/>
    <cellStyle name="Normal 2 21 2" xfId="49973" xr:uid="{B72CBDDE-CE57-45B4-B506-2AD1B6095A9B}"/>
    <cellStyle name="Normal 2 22" xfId="23670" xr:uid="{75D7C32D-2436-43E7-A520-969311F24031}"/>
    <cellStyle name="Normal 2 22 2" xfId="50831" xr:uid="{550CD8C2-6AFC-4238-953E-16CB4346B5F4}"/>
    <cellStyle name="Normal 2 23" xfId="12420" xr:uid="{E2714D11-5658-4FB3-9FF1-BF3688C309A1}"/>
    <cellStyle name="Normal 2 23 2" xfId="39658" xr:uid="{EFAB6C01-BAE9-46B8-9CB2-3A3BA0EA349A}"/>
    <cellStyle name="Normal 2 24" xfId="29584" xr:uid="{982895EC-1C81-4595-ACEB-5320B57819D7}"/>
    <cellStyle name="Normal 2 3" xfId="11" xr:uid="{374D88DE-9C61-4648-8733-CE7F4E25A80A}"/>
    <cellStyle name="Normal 2 3 2" xfId="29586" xr:uid="{9B4E72C9-119A-4DF2-803A-CF6488DFC582}"/>
    <cellStyle name="Normal 2 3 3" xfId="837" xr:uid="{7CA4B371-E8FD-4450-9E96-FDFDEC1A77F1}"/>
    <cellStyle name="Normal 2 4" xfId="838" xr:uid="{3E0B284F-462B-48AA-8DF1-F30827A8FBCE}"/>
    <cellStyle name="Normal 2 4 2" xfId="29588" xr:uid="{0975348D-2AA5-42C5-9C39-9C3DDA77376B}"/>
    <cellStyle name="Normal 2 4 3" xfId="29587" xr:uid="{9863D920-CF3F-4B35-AFEA-84D161AFE567}"/>
    <cellStyle name="Normal 2 5" xfId="839" xr:uid="{07C2A3B7-0A0D-477B-B97D-46BABC08005A}"/>
    <cellStyle name="Normal 2 5 10" xfId="840" xr:uid="{8D26703C-3704-4B7E-823A-C214AF076C03}"/>
    <cellStyle name="Normal 2 5 10 2" xfId="3263" xr:uid="{19CC01D8-5D5A-4E14-9FFB-B9AC86FF3FD0}"/>
    <cellStyle name="Normal 2 5 10 2 2" xfId="6302" xr:uid="{B8963F88-078E-42CD-8B93-C2EF51C47B5C}"/>
    <cellStyle name="Normal 2 5 10 2 2 2" xfId="28752" xr:uid="{7D57CEC1-AC24-43A4-B506-1CE07680F965}"/>
    <cellStyle name="Normal 2 5 10 2 2 2 2" xfId="55012" xr:uid="{C1834EEF-CC84-4227-A3AF-7156695539A9}"/>
    <cellStyle name="Normal 2 5 10 2 2 3" xfId="15871" xr:uid="{039F3AEB-6019-4C43-A0DC-1256129FDC4F}"/>
    <cellStyle name="Normal 2 5 10 2 2 3 2" xfId="43109" xr:uid="{48F3EC63-81AC-407C-AE01-40628E2CDFA2}"/>
    <cellStyle name="Normal 2 5 10 2 2 4" xfId="33670" xr:uid="{977FCFBE-39CE-4D1C-8A46-59E01C2482D5}"/>
    <cellStyle name="Normal 2 5 10 2 3" xfId="8324" xr:uid="{D9C5D6D2-AE5B-46BF-BACA-BACF2ABE1549}"/>
    <cellStyle name="Normal 2 5 10 2 3 2" xfId="18704" xr:uid="{0B406470-C853-421A-B847-3705054E420F}"/>
    <cellStyle name="Normal 2 5 10 2 3 2 2" xfId="45942" xr:uid="{82713099-C084-4E41-8AA8-5CF1EF6AFCF9}"/>
    <cellStyle name="Normal 2 5 10 2 3 3" xfId="35692" xr:uid="{269A18B7-67AD-457A-B414-B71A258BD2C7}"/>
    <cellStyle name="Normal 2 5 10 2 4" xfId="11157" xr:uid="{66D050E8-0B63-4878-BB9C-862C4A1996CD}"/>
    <cellStyle name="Normal 2 5 10 2 4 2" xfId="21537" xr:uid="{22A3B487-F7D7-4DED-B4A4-60C759393661}"/>
    <cellStyle name="Normal 2 5 10 2 4 2 2" xfId="48775" xr:uid="{F3BC3A9D-8674-45BD-BF1F-DF581FB1BC73}"/>
    <cellStyle name="Normal 2 5 10 2 4 3" xfId="38525" xr:uid="{2FCBE8A8-F0B2-460C-A037-2A8880E236BB}"/>
    <cellStyle name="Normal 2 5 10 2 5" xfId="23864" xr:uid="{235E7C36-97D7-4D64-9DD5-FAD101E6F165}"/>
    <cellStyle name="Normal 2 5 10 2 5 2" xfId="50998" xr:uid="{012F7A64-E840-42FF-A762-F3D43BD020F9}"/>
    <cellStyle name="Normal 2 5 10 2 6" xfId="13787" xr:uid="{849F1F9A-D788-4FE6-B244-39F56FB55861}"/>
    <cellStyle name="Normal 2 5 10 2 6 2" xfId="41025" xr:uid="{0D7687B8-0E09-4A9C-AC69-4C7D3A63E106}"/>
    <cellStyle name="Normal 2 5 10 2 7" xfId="31313" xr:uid="{6AB732AF-FE7E-4CAA-8763-BD7DCF5CD9B6}"/>
    <cellStyle name="Normal 2 5 10 3" xfId="4171" xr:uid="{276008F8-99D8-4777-99FA-B3DD50B4351F}"/>
    <cellStyle name="Normal 2 5 10 3 2" xfId="8924" xr:uid="{218BB4E3-7340-41E1-8C58-B0DADEBA924A}"/>
    <cellStyle name="Normal 2 5 10 3 2 2" xfId="29038" xr:uid="{EF50EDEA-8440-454C-81F2-3907394117CB}"/>
    <cellStyle name="Normal 2 5 10 3 2 2 2" xfId="55295" xr:uid="{272F495B-63B9-4F62-AD8C-A51BA7F2E47A}"/>
    <cellStyle name="Normal 2 5 10 3 2 3" xfId="19304" xr:uid="{5D1AD0BE-4E3B-48FA-8A2D-018E126FFCC7}"/>
    <cellStyle name="Normal 2 5 10 3 2 3 2" xfId="46542" xr:uid="{BFBF9B0D-1591-4F73-9E48-31754A4AE47F}"/>
    <cellStyle name="Normal 2 5 10 3 2 4" xfId="36292" xr:uid="{F78FBB6A-4F5C-499A-AC62-526BF61965D0}"/>
    <cellStyle name="Normal 2 5 10 3 3" xfId="11757" xr:uid="{0E667250-B2CC-43C2-8AAF-F4DF7175EC80}"/>
    <cellStyle name="Normal 2 5 10 3 3 2" xfId="22137" xr:uid="{04EF6AB2-6F30-4EC8-AEB6-307D2657FD4E}"/>
    <cellStyle name="Normal 2 5 10 3 3 2 2" xfId="49375" xr:uid="{FF4C635D-11B1-4624-927E-6C8B68AC4E39}"/>
    <cellStyle name="Normal 2 5 10 3 3 3" xfId="39125" xr:uid="{6D91D5C9-A6AB-4D47-849D-113C5E4833A9}"/>
    <cellStyle name="Normal 2 5 10 3 4" xfId="24224" xr:uid="{92548766-74FF-434A-859A-05C2C90AA084}"/>
    <cellStyle name="Normal 2 5 10 3 4 2" xfId="51328" xr:uid="{738D1016-4EA0-411E-89CB-04FD2B04DF58}"/>
    <cellStyle name="Normal 2 5 10 3 5" xfId="16471" xr:uid="{A4A408C9-2329-4541-8973-27BDB6933F68}"/>
    <cellStyle name="Normal 2 5 10 3 5 2" xfId="43709" xr:uid="{F8E4373C-1FE3-4453-A63D-347199812656}"/>
    <cellStyle name="Normal 2 5 10 3 6" xfId="31913" xr:uid="{EC1201CE-F451-41C1-9CFE-28429E77BEA6}"/>
    <cellStyle name="Normal 2 5 10 4" xfId="5172" xr:uid="{8D9BCDB1-6D21-4540-A296-C2E5BC9EF844}"/>
    <cellStyle name="Normal 2 5 10 4 2" xfId="24112" xr:uid="{BC384818-8660-40D5-864F-0C136F64B607}"/>
    <cellStyle name="Normal 2 5 10 4 2 2" xfId="51223" xr:uid="{92F81F6C-AE41-4E56-9FE9-E7CAFBE2F387}"/>
    <cellStyle name="Normal 2 5 10 4 3" xfId="28047" xr:uid="{B4DB1FFE-6FE2-47EB-9A8A-1AA069BF2F90}"/>
    <cellStyle name="Normal 2 5 10 4 3 2" xfId="54458" xr:uid="{29085286-7BA2-49B1-AEFD-21E554589AE6}"/>
    <cellStyle name="Normal 2 5 10 4 4" xfId="14469" xr:uid="{65FFBF7F-7E09-4B6F-9A54-AD9901C1B51A}"/>
    <cellStyle name="Normal 2 5 10 4 4 2" xfId="41707" xr:uid="{7BAAC490-8077-4024-8867-3451E7E3E054}"/>
    <cellStyle name="Normal 2 5 10 4 5" xfId="32735" xr:uid="{50EEB82E-ED05-48F6-8E0A-57EBA35556BB}"/>
    <cellStyle name="Normal 2 5 10 5" xfId="6922" xr:uid="{A6D73506-817B-42A2-AC46-F2D10311BC56}"/>
    <cellStyle name="Normal 2 5 10 5 2" xfId="26634" xr:uid="{95E8DF19-E783-4BFB-B1F5-EDA8A3B175E4}"/>
    <cellStyle name="Normal 2 5 10 5 2 2" xfId="53345" xr:uid="{A2C257A8-E403-4FAF-BA07-89C76E0DE5FA}"/>
    <cellStyle name="Normal 2 5 10 5 3" xfId="17302" xr:uid="{1F1A61F8-492A-496D-862B-43EEFCCD1BA3}"/>
    <cellStyle name="Normal 2 5 10 5 3 2" xfId="44540" xr:uid="{51E4A48E-AD7B-479C-BF15-55628DCB0BFC}"/>
    <cellStyle name="Normal 2 5 10 5 4" xfId="34290" xr:uid="{252CDFA9-5DA7-41A1-8248-D795E962D3E9}"/>
    <cellStyle name="Normal 2 5 10 6" xfId="9755" xr:uid="{EB7C2859-8FF5-4753-8943-D6A14BA8457B}"/>
    <cellStyle name="Normal 2 5 10 6 2" xfId="20135" xr:uid="{32846BFF-DA94-49FA-9939-1C274A95B8A1}"/>
    <cellStyle name="Normal 2 5 10 6 2 2" xfId="47373" xr:uid="{FA12C516-56DB-4EC6-A510-DCFA9162EFC3}"/>
    <cellStyle name="Normal 2 5 10 6 3" xfId="37123" xr:uid="{02EA2748-9DCC-40C8-91B9-A85F390CB1EA}"/>
    <cellStyle name="Normal 2 5 10 7" xfId="24280" xr:uid="{B8192908-490B-4398-9DF5-EB49496CAD56}"/>
    <cellStyle name="Normal 2 5 10 7 2" xfId="51378" xr:uid="{B0CC95AF-8AFE-4929-8F88-A8F956C0D171}"/>
    <cellStyle name="Normal 2 5 10 8" xfId="12695" xr:uid="{AED6C2B5-084E-4161-BDD4-3151A8918212}"/>
    <cellStyle name="Normal 2 5 10 8 2" xfId="39933" xr:uid="{678477C1-ACD1-4AC7-9F66-11CF1EE72A72}"/>
    <cellStyle name="Normal 2 5 10 9" xfId="29911" xr:uid="{2685EBB9-0A03-4DE0-8895-BEE14744D9AB}"/>
    <cellStyle name="Normal 2 5 11" xfId="841" xr:uid="{02C56B45-4F0A-4D3C-9A02-35EB1842ABAA}"/>
    <cellStyle name="Normal 2 5 11 2" xfId="5173" xr:uid="{BB5E4D5F-5603-4A03-B311-72B76797C237}"/>
    <cellStyle name="Normal 2 5 11 2 2" xfId="24852" xr:uid="{D1D7CE1E-D78A-4A58-ADDF-DBFE6B8BD43F}"/>
    <cellStyle name="Normal 2 5 11 2 2 2" xfId="51896" xr:uid="{95108FF3-2BCF-48FA-B176-95557E7E17E3}"/>
    <cellStyle name="Normal 2 5 11 2 3" xfId="26831" xr:uid="{6A0FFBD2-3B13-4380-9B0C-9C20489F806B}"/>
    <cellStyle name="Normal 2 5 11 2 3 2" xfId="53510" xr:uid="{F29FB89A-5B87-4798-A675-7F64821625FF}"/>
    <cellStyle name="Normal 2 5 11 2 4" xfId="14470" xr:uid="{826A655B-F035-4219-A744-C46A52ADE753}"/>
    <cellStyle name="Normal 2 5 11 2 4 2" xfId="41708" xr:uid="{2673B0F5-9044-476A-BF24-A7A409A27ECC}"/>
    <cellStyle name="Normal 2 5 11 2 5" xfId="32736" xr:uid="{DD63DA13-683E-4154-8008-0AF035214D35}"/>
    <cellStyle name="Normal 2 5 11 3" xfId="6923" xr:uid="{E4713AE6-4325-4103-A099-53F050D46973}"/>
    <cellStyle name="Normal 2 5 11 3 2" xfId="27033" xr:uid="{FC1906FB-B4E4-482B-90A0-F0083EA68547}"/>
    <cellStyle name="Normal 2 5 11 3 2 2" xfId="53667" xr:uid="{AF07C1E4-948A-432F-BD81-20E54FB61E2F}"/>
    <cellStyle name="Normal 2 5 11 3 3" xfId="17303" xr:uid="{C12C87B2-3BCC-442C-9961-50A5442A48E9}"/>
    <cellStyle name="Normal 2 5 11 3 3 2" xfId="44541" xr:uid="{7245E2E4-40C0-4D1D-A02B-E07A5D84D46A}"/>
    <cellStyle name="Normal 2 5 11 3 4" xfId="34291" xr:uid="{F638C55F-E407-40C2-8D2A-40E65F6A125C}"/>
    <cellStyle name="Normal 2 5 11 4" xfId="9756" xr:uid="{524D614F-D9BA-478A-BB03-8E238FE7C496}"/>
    <cellStyle name="Normal 2 5 11 4 2" xfId="20136" xr:uid="{B47BA7B8-3AD4-4144-B474-68DCFA16FC28}"/>
    <cellStyle name="Normal 2 5 11 4 2 2" xfId="47374" xr:uid="{7C986781-B034-45E2-B0FC-0E463012EB8E}"/>
    <cellStyle name="Normal 2 5 11 4 3" xfId="37124" xr:uid="{F9A704A5-A32B-4D98-866A-602D368CFD38}"/>
    <cellStyle name="Normal 2 5 11 5" xfId="24278" xr:uid="{D682D639-7F85-4DED-B279-E64494588066}"/>
    <cellStyle name="Normal 2 5 11 5 2" xfId="51376" xr:uid="{8B00CE2F-3B00-42A9-9C71-CEA5AA6D929F}"/>
    <cellStyle name="Normal 2 5 11 6" xfId="13393" xr:uid="{2B1CD141-CDCF-40DD-9695-3A98E414FC2E}"/>
    <cellStyle name="Normal 2 5 11 6 2" xfId="40631" xr:uid="{D6CCD3D7-2F85-4A58-A777-3D4DA35FC71B}"/>
    <cellStyle name="Normal 2 5 11 7" xfId="29912" xr:uid="{80DED67B-F591-49F2-B899-CC6A919F3B70}"/>
    <cellStyle name="Normal 2 5 12" xfId="2488" xr:uid="{32D2F25B-FC27-4848-97BD-CFB6DFBFC343}"/>
    <cellStyle name="Normal 2 5 12 2" xfId="5764" xr:uid="{8DD41005-779E-432D-B7EF-714C1226CE2C}"/>
    <cellStyle name="Normal 2 5 12 2 2" xfId="26658" xr:uid="{EC14E8A2-C75B-4F6E-AA19-D5A4242CB856}"/>
    <cellStyle name="Normal 2 5 12 2 2 2" xfId="53365" xr:uid="{7E7FCE5D-076E-4195-93CE-A95CD30F4408}"/>
    <cellStyle name="Normal 2 5 12 2 3" xfId="15141" xr:uid="{B013682B-06CF-4733-89C2-283C60A312F8}"/>
    <cellStyle name="Normal 2 5 12 2 3 2" xfId="42379" xr:uid="{6DFD2462-91F6-481B-B1B8-5775CDDE8A35}"/>
    <cellStyle name="Normal 2 5 12 2 4" xfId="33132" xr:uid="{A8789952-357E-4B1D-A5E3-2C5A50812CCD}"/>
    <cellStyle name="Normal 2 5 12 3" xfId="7594" xr:uid="{08BBAC64-97C2-4F73-BF68-4BB941DBF641}"/>
    <cellStyle name="Normal 2 5 12 3 2" xfId="17974" xr:uid="{40BC2D32-3B2F-4243-B914-D21821FC1191}"/>
    <cellStyle name="Normal 2 5 12 3 2 2" xfId="45212" xr:uid="{1C004E17-109B-41E2-B2EC-B06CA1BFE1FA}"/>
    <cellStyle name="Normal 2 5 12 3 3" xfId="34962" xr:uid="{78A0C605-5092-43D1-AB24-0499FAF72B28}"/>
    <cellStyle name="Normal 2 5 12 4" xfId="10427" xr:uid="{F5A89DF2-592F-4AC3-BF18-C57B6E1E12DA}"/>
    <cellStyle name="Normal 2 5 12 4 2" xfId="20807" xr:uid="{B4476977-6677-4E30-92F2-F438F62C6AB1}"/>
    <cellStyle name="Normal 2 5 12 4 2 2" xfId="48045" xr:uid="{CD56A8CE-5C35-4218-889B-65853783958A}"/>
    <cellStyle name="Normal 2 5 12 4 3" xfId="37795" xr:uid="{69DDFAF3-5460-4F86-8AA8-B1D6DB7AFEC1}"/>
    <cellStyle name="Normal 2 5 12 5" xfId="23800" xr:uid="{AA94E592-FC3E-4FC2-BEBF-2FDF42F51084}"/>
    <cellStyle name="Normal 2 5 12 5 2" xfId="50940" xr:uid="{48CBD30C-F80F-4A7C-B70A-892BF1698F7A}"/>
    <cellStyle name="Normal 2 5 12 6" xfId="12856" xr:uid="{8393B66C-00F3-41AC-ACB3-41C418EFEACD}"/>
    <cellStyle name="Normal 2 5 12 6 2" xfId="40094" xr:uid="{8CDD7931-DE05-41FD-AC17-51B7786F53D6}"/>
    <cellStyle name="Normal 2 5 12 7" xfId="30583" xr:uid="{79EB1419-0329-4F0D-937F-4B2AFDCEB466}"/>
    <cellStyle name="Normal 2 5 13" xfId="2215" xr:uid="{A8042BAC-811A-4CE5-BEFE-DF5AA02F65E9}"/>
    <cellStyle name="Normal 2 5 13 2" xfId="7323" xr:uid="{68A95B3B-4856-480C-8ACF-5C095329FA71}"/>
    <cellStyle name="Normal 2 5 13 2 2" xfId="26612" xr:uid="{A69A144E-9030-42DC-BC84-580FA18E0A36}"/>
    <cellStyle name="Normal 2 5 13 2 2 2" xfId="53331" xr:uid="{73B0F052-8C5F-48FA-BC0C-927A59F0F14D}"/>
    <cellStyle name="Normal 2 5 13 2 3" xfId="17703" xr:uid="{3A2A5A9D-4907-4A7F-8BDB-E197A0C1BF0F}"/>
    <cellStyle name="Normal 2 5 13 2 3 2" xfId="44941" xr:uid="{63FAECAE-B497-4907-9723-CB02A680626B}"/>
    <cellStyle name="Normal 2 5 13 2 4" xfId="34691" xr:uid="{6EFB8A82-5DEE-4F2F-A04C-3C9F8BF048B4}"/>
    <cellStyle name="Normal 2 5 13 3" xfId="10156" xr:uid="{B4FE68B8-9CCF-4B40-90B2-456F4283DB63}"/>
    <cellStyle name="Normal 2 5 13 3 2" xfId="20536" xr:uid="{FB4BB46B-239E-4103-A806-61763F507FCE}"/>
    <cellStyle name="Normal 2 5 13 3 2 2" xfId="47774" xr:uid="{79AB8B0A-EF88-428A-92EA-5EB598BCE8A2}"/>
    <cellStyle name="Normal 2 5 13 3 3" xfId="37524" xr:uid="{B39C2FEF-2616-44C4-8DED-3159AE63A5D8}"/>
    <cellStyle name="Normal 2 5 13 4" xfId="22839" xr:uid="{3D397D83-DBB6-49B5-8E55-9EBB66FF4624}"/>
    <cellStyle name="Normal 2 5 13 4 2" xfId="50059" xr:uid="{345365FF-2532-4B36-851D-5BB97513343B}"/>
    <cellStyle name="Normal 2 5 13 5" xfId="14870" xr:uid="{D10DA137-B26C-40E2-92A1-9E5F2180FDDF}"/>
    <cellStyle name="Normal 2 5 13 5 2" xfId="42108" xr:uid="{678CD6F8-38CD-4533-A7B4-4C74747DFDA2}"/>
    <cellStyle name="Normal 2 5 13 6" xfId="30312" xr:uid="{FB9C2BEC-B64B-4619-8806-BEDF542FF5C6}"/>
    <cellStyle name="Normal 2 5 14" xfId="3995" xr:uid="{832A9067-895C-47AC-83A2-E43075EBD6D9}"/>
    <cellStyle name="Normal 2 5 14 2" xfId="8808" xr:uid="{7A9D59F8-8B35-46F0-865F-18B1B69AF21C}"/>
    <cellStyle name="Normal 2 5 14 2 2" xfId="19188" xr:uid="{15E6F2D0-32BB-4A76-9D1E-BA270B177D48}"/>
    <cellStyle name="Normal 2 5 14 2 2 2" xfId="46426" xr:uid="{5143A71F-499B-4414-975E-14CDCB67ED27}"/>
    <cellStyle name="Normal 2 5 14 2 3" xfId="36176" xr:uid="{B770D6C0-9FFB-49AA-80E9-29173A57A93F}"/>
    <cellStyle name="Normal 2 5 14 3" xfId="11641" xr:uid="{05673DE2-82FC-4495-AB94-3E29CE2842B3}"/>
    <cellStyle name="Normal 2 5 14 3 2" xfId="22021" xr:uid="{51AF1F21-AA12-4CD4-A780-456A3ED13B77}"/>
    <cellStyle name="Normal 2 5 14 3 2 2" xfId="49259" xr:uid="{BFA09B56-933C-47F2-A737-F491D2FD3255}"/>
    <cellStyle name="Normal 2 5 14 3 3" xfId="39009" xr:uid="{8016E6EC-A311-4074-93C3-8A15841BF83A}"/>
    <cellStyle name="Normal 2 5 14 4" xfId="28166" xr:uid="{EAD4257E-564F-4011-B72C-81EC0088E2EA}"/>
    <cellStyle name="Normal 2 5 14 4 2" xfId="54551" xr:uid="{1D09560A-C616-4558-A8E6-8ABB06CE6794}"/>
    <cellStyle name="Normal 2 5 14 5" xfId="16355" xr:uid="{A468801A-93A3-4D3D-883D-9BF0D82729D4}"/>
    <cellStyle name="Normal 2 5 14 5 2" xfId="43593" xr:uid="{5B652A1D-37BC-4032-B8AE-5CF03F05CD61}"/>
    <cellStyle name="Normal 2 5 14 6" xfId="31797" xr:uid="{E0F788AC-CD70-4DBA-A2A9-EE23CC22ECB6}"/>
    <cellStyle name="Normal 2 5 15" xfId="5171" xr:uid="{FBD8AB4E-667A-4691-AC41-E632538F6DF2}"/>
    <cellStyle name="Normal 2 5 15 2" xfId="14468" xr:uid="{83D47137-8839-4EDA-9B34-16D6A9533596}"/>
    <cellStyle name="Normal 2 5 15 2 2" xfId="41706" xr:uid="{7923CB35-80FF-4030-92EE-7DA29AE325D4}"/>
    <cellStyle name="Normal 2 5 15 3" xfId="32734" xr:uid="{D3FB2782-819F-4A1D-A37C-D7D82D3CC04B}"/>
    <cellStyle name="Normal 2 5 16" xfId="6921" xr:uid="{48876264-537A-4BC5-8CA1-EE01E30FA59D}"/>
    <cellStyle name="Normal 2 5 16 2" xfId="17301" xr:uid="{2D5A2C6C-0FAA-48DE-A5A1-03247B7BF6D7}"/>
    <cellStyle name="Normal 2 5 16 2 2" xfId="44539" xr:uid="{75837EFA-EC84-44B7-BB50-F19419A5152A}"/>
    <cellStyle name="Normal 2 5 16 3" xfId="34289" xr:uid="{E56C0990-5BFA-4748-B023-D3F8256B5F45}"/>
    <cellStyle name="Normal 2 5 17" xfId="9754" xr:uid="{0FDD4DA8-1EE7-4305-8F95-9D1FDF83D486}"/>
    <cellStyle name="Normal 2 5 17 2" xfId="20134" xr:uid="{1415E0BA-31FA-411A-892E-DBE9D1C0CF79}"/>
    <cellStyle name="Normal 2 5 17 2 2" xfId="47372" xr:uid="{9CD77D5A-CD55-424B-BD28-D74FC1764D43}"/>
    <cellStyle name="Normal 2 5 17 3" xfId="37122" xr:uid="{B07287B2-E1EA-4D52-B74F-FF8F8CF48D2C}"/>
    <cellStyle name="Normal 2 5 18" xfId="24470" xr:uid="{3793158F-DEE0-486D-BD23-9DC5006844DF}"/>
    <cellStyle name="Normal 2 5 18 2" xfId="51546" xr:uid="{6B28E51C-315D-4145-93AD-1EFB765A133E}"/>
    <cellStyle name="Normal 2 5 19" xfId="12428" xr:uid="{523A311D-43B9-47B7-B9E6-6A129455E978}"/>
    <cellStyle name="Normal 2 5 19 2" xfId="39666" xr:uid="{6987A8B5-EFB5-4376-897B-15073439C30C}"/>
    <cellStyle name="Normal 2 5 2" xfId="842" xr:uid="{CA77D352-A35A-4F87-986D-FFC6C16B709B}"/>
    <cellStyle name="Normal 2 5 2 10" xfId="5174" xr:uid="{5112258F-6767-4835-974B-F2F15E9976AB}"/>
    <cellStyle name="Normal 2 5 2 10 2" xfId="14471" xr:uid="{41335599-427B-4EF6-AEC6-CE50E4C6458B}"/>
    <cellStyle name="Normal 2 5 2 10 2 2" xfId="41709" xr:uid="{EC633D7C-4FA1-40BC-9203-F4C429B31756}"/>
    <cellStyle name="Normal 2 5 2 10 3" xfId="32737" xr:uid="{BC08A157-D09B-43D5-87CE-7290633F8510}"/>
    <cellStyle name="Normal 2 5 2 11" xfId="6924" xr:uid="{B11BDF4F-1C27-43FF-9165-A67B428B95AB}"/>
    <cellStyle name="Normal 2 5 2 11 2" xfId="17304" xr:uid="{A3662D92-ABB4-4965-8E06-C3ACE1DD9364}"/>
    <cellStyle name="Normal 2 5 2 11 2 2" xfId="44542" xr:uid="{0B32AA99-FA82-43A2-B152-D92AD1D9531C}"/>
    <cellStyle name="Normal 2 5 2 11 3" xfId="34292" xr:uid="{89B5E1DA-5A95-4143-95AB-AC9F2C886F86}"/>
    <cellStyle name="Normal 2 5 2 12" xfId="9757" xr:uid="{E5D44E1E-C993-42FD-BE68-AB2CAB2183E7}"/>
    <cellStyle name="Normal 2 5 2 12 2" xfId="20137" xr:uid="{979C7AB9-4BBA-46B5-A71A-E911675AB5D0}"/>
    <cellStyle name="Normal 2 5 2 12 2 2" xfId="47375" xr:uid="{E1A6C143-DFAE-4540-9393-D70C489A6C05}"/>
    <cellStyle name="Normal 2 5 2 12 3" xfId="37125" xr:uid="{5849E078-BF03-4538-B0B1-980B167EAF64}"/>
    <cellStyle name="Normal 2 5 2 13" xfId="25212" xr:uid="{92535BA8-2568-4246-8748-08426CC0464E}"/>
    <cellStyle name="Normal 2 5 2 13 2" xfId="52228" xr:uid="{37AAA528-9860-41CF-B3E2-4B089713D4A7}"/>
    <cellStyle name="Normal 2 5 2 14" xfId="12454" xr:uid="{417B1587-A4F1-4E1B-A821-C0925C8A6B7F}"/>
    <cellStyle name="Normal 2 5 2 14 2" xfId="39692" xr:uid="{E5A65216-198E-4D85-9903-DE937DB04D5C}"/>
    <cellStyle name="Normal 2 5 2 15" xfId="29913" xr:uid="{E7B53CD8-2EF9-49AD-A7C9-8DF2805FC662}"/>
    <cellStyle name="Normal 2 5 2 2" xfId="843" xr:uid="{974A7564-0A7E-4709-9EAB-416BA4D3AF89}"/>
    <cellStyle name="Normal 2 5 2 2 10" xfId="6925" xr:uid="{8DA30F05-6096-4374-8AEE-0AFC6E397A74}"/>
    <cellStyle name="Normal 2 5 2 2 10 2" xfId="17305" xr:uid="{988B4770-85F9-49D3-ACD8-5673848452DB}"/>
    <cellStyle name="Normal 2 5 2 2 10 2 2" xfId="44543" xr:uid="{F2E67D53-2464-440C-B1AB-7434619D5407}"/>
    <cellStyle name="Normal 2 5 2 2 10 3" xfId="34293" xr:uid="{41F9C3A3-2358-4C7F-B16D-E6773AED5D90}"/>
    <cellStyle name="Normal 2 5 2 2 11" xfId="9758" xr:uid="{35390E2D-F8FF-4D46-829C-B1E1EE65347A}"/>
    <cellStyle name="Normal 2 5 2 2 11 2" xfId="20138" xr:uid="{FBC932BD-F297-4D1B-96F9-ED8ED6915611}"/>
    <cellStyle name="Normal 2 5 2 2 11 2 2" xfId="47376" xr:uid="{5AD771A9-EB85-44BA-B142-42A025B353E8}"/>
    <cellStyle name="Normal 2 5 2 2 11 3" xfId="37126" xr:uid="{D85FF30D-8DFF-4261-9747-555EC0A02176}"/>
    <cellStyle name="Normal 2 5 2 2 12" xfId="23452" xr:uid="{B6D3BCD8-3F33-47CC-9B21-8DAF87009BDA}"/>
    <cellStyle name="Normal 2 5 2 2 12 2" xfId="50625" xr:uid="{DA473362-A647-4C3B-AE24-12E867281553}"/>
    <cellStyle name="Normal 2 5 2 2 13" xfId="12514" xr:uid="{BAABA132-EC4D-4802-8C0C-6341846E4F7C}"/>
    <cellStyle name="Normal 2 5 2 2 13 2" xfId="39752" xr:uid="{BC04A7B0-4E55-4436-9FEB-61101A591A73}"/>
    <cellStyle name="Normal 2 5 2 2 14" xfId="29914" xr:uid="{0B25BA2C-A9C1-43B6-A102-B160DB5CF9D5}"/>
    <cellStyle name="Normal 2 5 2 2 2" xfId="844" xr:uid="{C2346240-333E-45DF-8DE3-3A8186AABBF0}"/>
    <cellStyle name="Normal 2 5 2 2 2 10" xfId="13079" xr:uid="{E063FC32-95FD-4A2D-832A-664ECE8C6A31}"/>
    <cellStyle name="Normal 2 5 2 2 2 10 2" xfId="40317" xr:uid="{BD2F2A05-E5A0-4D4E-9824-9EBB4EE9808B}"/>
    <cellStyle name="Normal 2 5 2 2 2 11" xfId="29915" xr:uid="{DC2A3A43-D9A2-48ED-8699-FCE1473371A4}"/>
    <cellStyle name="Normal 2 5 2 2 2 2" xfId="2794" xr:uid="{6CC29938-BC99-4232-89D3-DFB5DA372446}"/>
    <cellStyle name="Normal 2 5 2 2 2 2 2" xfId="3266" xr:uid="{54694485-3015-4D6F-AEF1-5029D3245749}"/>
    <cellStyle name="Normal 2 5 2 2 2 2 2 2" xfId="6305" xr:uid="{B2F2DAD5-B75B-4756-B1D4-C6B5007B4661}"/>
    <cellStyle name="Normal 2 5 2 2 2 2 2 2 2" xfId="26741" xr:uid="{11D40258-F3A9-4F3E-8E74-1C2CEA051E1F}"/>
    <cellStyle name="Normal 2 5 2 2 2 2 2 2 2 2" xfId="53434" xr:uid="{0068A9A4-FBCF-4D2F-8256-67DCCBC02A60}"/>
    <cellStyle name="Normal 2 5 2 2 2 2 2 2 3" xfId="15874" xr:uid="{4CB642EC-0ECF-4CB5-B700-045866F59AB0}"/>
    <cellStyle name="Normal 2 5 2 2 2 2 2 2 3 2" xfId="43112" xr:uid="{4F9CD16E-5238-4FFC-95AC-DD1018117B30}"/>
    <cellStyle name="Normal 2 5 2 2 2 2 2 2 4" xfId="33673" xr:uid="{E7423918-2A73-494D-A466-C2F03A6C3E17}"/>
    <cellStyle name="Normal 2 5 2 2 2 2 2 3" xfId="8327" xr:uid="{D18360D1-2BE3-4095-AD16-8797C24546E7}"/>
    <cellStyle name="Normal 2 5 2 2 2 2 2 3 2" xfId="18707" xr:uid="{6CA6228A-87A5-4346-AE8B-73C00403E544}"/>
    <cellStyle name="Normal 2 5 2 2 2 2 2 3 2 2" xfId="45945" xr:uid="{609AD783-C03F-419C-8055-BE2AC7AF21A6}"/>
    <cellStyle name="Normal 2 5 2 2 2 2 2 3 3" xfId="35695" xr:uid="{EF23D8F3-AA7C-4E98-8473-2672A59C1191}"/>
    <cellStyle name="Normal 2 5 2 2 2 2 2 4" xfId="11160" xr:uid="{735B8C25-2450-4978-A9E3-F58BB6AB0F46}"/>
    <cellStyle name="Normal 2 5 2 2 2 2 2 4 2" xfId="21540" xr:uid="{843C16AE-7926-4FD7-ADE3-6F678F0C9F2B}"/>
    <cellStyle name="Normal 2 5 2 2 2 2 2 4 2 2" xfId="48778" xr:uid="{AABDD22D-772F-4ADC-98FF-92C9D44CBD3A}"/>
    <cellStyle name="Normal 2 5 2 2 2 2 2 4 3" xfId="38528" xr:uid="{D45BFCB2-5AF0-44C7-BBA2-038FBC76E354}"/>
    <cellStyle name="Normal 2 5 2 2 2 2 2 5" xfId="24536" xr:uid="{F432D2D9-E4AE-4067-8C67-D16B616AB8D6}"/>
    <cellStyle name="Normal 2 5 2 2 2 2 2 5 2" xfId="51607" xr:uid="{436D49B0-FECB-4811-BDE2-BBCECD031FAA}"/>
    <cellStyle name="Normal 2 5 2 2 2 2 2 6" xfId="13790" xr:uid="{B2A0D653-9C38-4E0E-BD3C-FF02EE953A03}"/>
    <cellStyle name="Normal 2 5 2 2 2 2 2 6 2" xfId="41028" xr:uid="{391F2744-3653-4FDC-AD70-2C24C7F90FA7}"/>
    <cellStyle name="Normal 2 5 2 2 2 2 2 7" xfId="31316" xr:uid="{2824478F-522D-44DE-9A0A-38C7FE86F486}"/>
    <cellStyle name="Normal 2 5 2 2 2 2 3" xfId="4358" xr:uid="{98E1F1D0-3C04-49BF-94B8-B86AD1570F9E}"/>
    <cellStyle name="Normal 2 5 2 2 2 2 3 2" xfId="9111" xr:uid="{10F0E7B5-1A88-4279-91D3-4CC03F1E084E}"/>
    <cellStyle name="Normal 2 5 2 2 2 2 3 2 2" xfId="29154" xr:uid="{B800910A-8318-4402-AAFC-892DFEFC4702}"/>
    <cellStyle name="Normal 2 5 2 2 2 2 3 2 2 2" xfId="55411" xr:uid="{F631AAA9-1627-4F23-B9BB-D4C8D2884696}"/>
    <cellStyle name="Normal 2 5 2 2 2 2 3 2 3" xfId="19491" xr:uid="{59A200DD-D0B9-45A8-B44C-066856A7EB0D}"/>
    <cellStyle name="Normal 2 5 2 2 2 2 3 2 3 2" xfId="46729" xr:uid="{8E2E92C2-EB17-48FA-9DA2-804FD8EE875E}"/>
    <cellStyle name="Normal 2 5 2 2 2 2 3 2 4" xfId="36479" xr:uid="{23FF9B15-3D98-4052-A52C-F59731546CAA}"/>
    <cellStyle name="Normal 2 5 2 2 2 2 3 3" xfId="11944" xr:uid="{9A3598C8-3E77-42BD-97D6-41B1B9AEE326}"/>
    <cellStyle name="Normal 2 5 2 2 2 2 3 3 2" xfId="22324" xr:uid="{A559CE3D-7C97-4557-9DDB-4FB1FEB4429A}"/>
    <cellStyle name="Normal 2 5 2 2 2 2 3 3 2 2" xfId="49562" xr:uid="{8C9264A8-89D6-4684-B905-E7C305D9C788}"/>
    <cellStyle name="Normal 2 5 2 2 2 2 3 3 3" xfId="39312" xr:uid="{2B18922C-5237-4B74-85EF-3EDCAA356034}"/>
    <cellStyle name="Normal 2 5 2 2 2 2 3 4" xfId="24884" xr:uid="{F4CFC428-886C-4805-8F36-A8AB75120E97}"/>
    <cellStyle name="Normal 2 5 2 2 2 2 3 4 2" xfId="51926" xr:uid="{CDD2C725-675E-4F87-B5D0-0336C5DCCBE3}"/>
    <cellStyle name="Normal 2 5 2 2 2 2 3 5" xfId="16658" xr:uid="{6EC35BA4-3EE1-4ED7-9369-8D70B598B895}"/>
    <cellStyle name="Normal 2 5 2 2 2 2 3 5 2" xfId="43896" xr:uid="{1E8BB09D-99DD-4451-BCEC-5195FCF6BD7C}"/>
    <cellStyle name="Normal 2 5 2 2 2 2 3 6" xfId="32100" xr:uid="{1A3FF762-EBAF-4200-8B1F-4D13894FD57B}"/>
    <cellStyle name="Normal 2 5 2 2 2 2 4" xfId="5993" xr:uid="{F9B17FEA-1DBF-458D-88AE-FC9040B4EB46}"/>
    <cellStyle name="Normal 2 5 2 2 2 2 4 2" xfId="26339" xr:uid="{141E4C27-7EE0-48E6-A5DA-82B76AD2AD78}"/>
    <cellStyle name="Normal 2 5 2 2 2 2 4 2 2" xfId="53127" xr:uid="{F76DF705-428B-45B3-9FFB-98C5FEFE684C}"/>
    <cellStyle name="Normal 2 5 2 2 2 2 4 3" xfId="15446" xr:uid="{320BE8C7-7018-4FA6-9F5B-A2BDD598BC92}"/>
    <cellStyle name="Normal 2 5 2 2 2 2 4 3 2" xfId="42684" xr:uid="{312D5FD3-5F1A-48DF-AE64-630D1A88B67D}"/>
    <cellStyle name="Normal 2 5 2 2 2 2 4 4" xfId="33361" xr:uid="{95890887-C859-48B7-B675-83BECC36152F}"/>
    <cellStyle name="Normal 2 5 2 2 2 2 5" xfId="7899" xr:uid="{A3E8F4A0-4CD1-4E80-8A04-0E47B3D61EC3}"/>
    <cellStyle name="Normal 2 5 2 2 2 2 5 2" xfId="18279" xr:uid="{9DBB1294-BAB4-47F8-B99C-C8A9A436F813}"/>
    <cellStyle name="Normal 2 5 2 2 2 2 5 2 2" xfId="45517" xr:uid="{AB7354B4-3CA9-44D1-B9CC-8230B91B751B}"/>
    <cellStyle name="Normal 2 5 2 2 2 2 5 3" xfId="35267" xr:uid="{C41FA118-4217-44F2-8C72-04A1A824C7A4}"/>
    <cellStyle name="Normal 2 5 2 2 2 2 6" xfId="10732" xr:uid="{53331C93-14B8-449B-B54F-5D9673F7439E}"/>
    <cellStyle name="Normal 2 5 2 2 2 2 6 2" xfId="21112" xr:uid="{4DD1DD58-8CBA-417A-AC2C-BC03BB865DC6}"/>
    <cellStyle name="Normal 2 5 2 2 2 2 6 2 2" xfId="48350" xr:uid="{C21DE101-2356-4DE7-8E91-AAB10624FE06}"/>
    <cellStyle name="Normal 2 5 2 2 2 2 6 3" xfId="38100" xr:uid="{32B1E61F-F729-4999-98B8-F6BBCA930483}"/>
    <cellStyle name="Normal 2 5 2 2 2 2 7" xfId="23053" xr:uid="{D1CE5E9F-C897-4D0F-A8D9-21DB4D39E84D}"/>
    <cellStyle name="Normal 2 5 2 2 2 2 7 2" xfId="50260" xr:uid="{84E39F88-8466-4616-9DD7-323914786015}"/>
    <cellStyle name="Normal 2 5 2 2 2 2 8" xfId="13213" xr:uid="{28CDE9D9-25AA-4DB6-AF16-F93B449257BE}"/>
    <cellStyle name="Normal 2 5 2 2 2 2 8 2" xfId="40451" xr:uid="{62577851-3B97-44CE-8F4F-082B24312C6F}"/>
    <cellStyle name="Normal 2 5 2 2 2 2 9" xfId="30888" xr:uid="{1584B1AE-8939-4534-854A-FF40B7EF7BF4}"/>
    <cellStyle name="Normal 2 5 2 2 2 3" xfId="3267" xr:uid="{1456F659-9FD3-4BED-B1D0-1A65507EE8B3}"/>
    <cellStyle name="Normal 2 5 2 2 2 3 2" xfId="4531" xr:uid="{72DE63D6-4986-4E31-ADE7-D43A921A511E}"/>
    <cellStyle name="Normal 2 5 2 2 2 3 2 2" xfId="9284" xr:uid="{8D412D9C-0AA2-4CCF-87B4-21D3D9DFB99B}"/>
    <cellStyle name="Normal 2 5 2 2 2 3 2 2 2" xfId="19664" xr:uid="{39B7BD87-36EB-42E3-B614-EAE0D171CA91}"/>
    <cellStyle name="Normal 2 5 2 2 2 3 2 2 2 2" xfId="46902" xr:uid="{E188023D-08A2-4D17-8967-6CF0C3859295}"/>
    <cellStyle name="Normal 2 5 2 2 2 3 2 2 3" xfId="36652" xr:uid="{EB08D824-B73C-454A-9307-6C7AB9013EC3}"/>
    <cellStyle name="Normal 2 5 2 2 2 3 2 3" xfId="12117" xr:uid="{F2E6D053-A946-4B81-83E9-524BE39070F4}"/>
    <cellStyle name="Normal 2 5 2 2 2 3 2 3 2" xfId="22497" xr:uid="{D943F5E3-A0BC-44EB-9B29-12378B2DD84F}"/>
    <cellStyle name="Normal 2 5 2 2 2 3 2 3 2 2" xfId="49735" xr:uid="{078A5386-CE57-458C-81A9-19261466DC26}"/>
    <cellStyle name="Normal 2 5 2 2 2 3 2 3 3" xfId="39485" xr:uid="{82DFC37D-00E4-4573-8C43-438E4876201A}"/>
    <cellStyle name="Normal 2 5 2 2 2 3 2 4" xfId="26044" xr:uid="{D4898AA5-2ED5-47E8-9A97-73C5A0B99360}"/>
    <cellStyle name="Normal 2 5 2 2 2 3 2 4 2" xfId="52905" xr:uid="{6E0C1E8E-7FE0-4DF1-AA64-E52054B6E679}"/>
    <cellStyle name="Normal 2 5 2 2 2 3 2 5" xfId="16831" xr:uid="{1604763B-E6D6-4569-A076-3950A1FBA60E}"/>
    <cellStyle name="Normal 2 5 2 2 2 3 2 5 2" xfId="44069" xr:uid="{A01B31B5-E991-4C65-A93E-EB19775E7F22}"/>
    <cellStyle name="Normal 2 5 2 2 2 3 2 6" xfId="32273" xr:uid="{75C585F3-C8CF-44F4-96A0-25B82A3CCA17}"/>
    <cellStyle name="Normal 2 5 2 2 2 3 3" xfId="6306" xr:uid="{1509FE42-C6DC-4522-B5E3-8C4FB294C249}"/>
    <cellStyle name="Normal 2 5 2 2 2 3 3 2" xfId="15875" xr:uid="{E7C51C9A-DF17-4AA6-AE39-6FD8E5260FFA}"/>
    <cellStyle name="Normal 2 5 2 2 2 3 3 2 2" xfId="43113" xr:uid="{3BA95F43-BDF9-4150-8FE5-C6DB2BF49CD6}"/>
    <cellStyle name="Normal 2 5 2 2 2 3 3 3" xfId="33674" xr:uid="{D6133411-641C-48D7-BFB7-AFB3991FB4C3}"/>
    <cellStyle name="Normal 2 5 2 2 2 3 4" xfId="8328" xr:uid="{D53CC468-DBC8-4A52-A5B1-02B4F2E9ED6E}"/>
    <cellStyle name="Normal 2 5 2 2 2 3 4 2" xfId="18708" xr:uid="{FB24E096-09B3-4D65-8732-488AC2FADFA5}"/>
    <cellStyle name="Normal 2 5 2 2 2 3 4 2 2" xfId="45946" xr:uid="{F614B994-F89A-4B60-9D9D-298EA45CC570}"/>
    <cellStyle name="Normal 2 5 2 2 2 3 4 3" xfId="35696" xr:uid="{615C7F5C-12F5-4315-9FC6-A36B7D16DB97}"/>
    <cellStyle name="Normal 2 5 2 2 2 3 5" xfId="11161" xr:uid="{526B2618-0110-46B4-B4F3-8445F4FCA764}"/>
    <cellStyle name="Normal 2 5 2 2 2 3 5 2" xfId="21541" xr:uid="{47DB9D02-EFA3-471A-A273-E3A26B4F4975}"/>
    <cellStyle name="Normal 2 5 2 2 2 3 5 2 2" xfId="48779" xr:uid="{133A38BB-E1EB-470C-BD84-178EF48D6A25}"/>
    <cellStyle name="Normal 2 5 2 2 2 3 5 3" xfId="38529" xr:uid="{3DCF7B17-E87B-4185-98D3-B558398D8FAA}"/>
    <cellStyle name="Normal 2 5 2 2 2 3 6" xfId="23393" xr:uid="{FE754AEA-929A-4572-89C2-5EFCB9689BD7}"/>
    <cellStyle name="Normal 2 5 2 2 2 3 6 2" xfId="50572" xr:uid="{7C3FDF60-5A29-4323-B2BD-8655ECEC0B3D}"/>
    <cellStyle name="Normal 2 5 2 2 2 3 7" xfId="13791" xr:uid="{9D708C7E-EB9F-4401-91F7-24A632A8E9A4}"/>
    <cellStyle name="Normal 2 5 2 2 2 3 7 2" xfId="41029" xr:uid="{71E3E29D-15D7-4CAA-9980-1B91C5792A2F}"/>
    <cellStyle name="Normal 2 5 2 2 2 3 8" xfId="31317" xr:uid="{647FB4F3-16F5-4DAD-91BA-A4E102302A65}"/>
    <cellStyle name="Normal 2 5 2 2 2 4" xfId="3265" xr:uid="{C4A98922-85D1-47BD-8A64-7CDB0430653D}"/>
    <cellStyle name="Normal 2 5 2 2 2 4 2" xfId="6304" xr:uid="{A383259F-E603-45A5-B2A7-7E758728ABA3}"/>
    <cellStyle name="Normal 2 5 2 2 2 4 2 2" xfId="27212" xr:uid="{42454D9A-B49F-4CDF-86EC-72123396FFE3}"/>
    <cellStyle name="Normal 2 5 2 2 2 4 2 2 2" xfId="53807" xr:uid="{9900E5CC-B0A2-4A85-86F6-EC1455E19DE0}"/>
    <cellStyle name="Normal 2 5 2 2 2 4 2 3" xfId="15873" xr:uid="{7A3F3295-E592-425D-81C0-938608553052}"/>
    <cellStyle name="Normal 2 5 2 2 2 4 2 3 2" xfId="43111" xr:uid="{636CCF44-D43B-4704-955D-32C434636D50}"/>
    <cellStyle name="Normal 2 5 2 2 2 4 2 4" xfId="33672" xr:uid="{280DD452-D17E-4579-A4DA-F6A9225B0878}"/>
    <cellStyle name="Normal 2 5 2 2 2 4 3" xfId="8326" xr:uid="{04CBD19B-9D2E-4500-BB30-0329BBFAEDDC}"/>
    <cellStyle name="Normal 2 5 2 2 2 4 3 2" xfId="18706" xr:uid="{4782BF57-29A8-4867-860F-CCF6C13E004C}"/>
    <cellStyle name="Normal 2 5 2 2 2 4 3 2 2" xfId="45944" xr:uid="{D4825984-E83B-4560-A623-66757C68571F}"/>
    <cellStyle name="Normal 2 5 2 2 2 4 3 3" xfId="35694" xr:uid="{2E0597E8-F942-4E3A-A06D-88F454C19623}"/>
    <cellStyle name="Normal 2 5 2 2 2 4 4" xfId="11159" xr:uid="{68780C42-EC39-48EE-B0E0-DEF0BFFAE204}"/>
    <cellStyle name="Normal 2 5 2 2 2 4 4 2" xfId="21539" xr:uid="{75D982FF-E967-4173-8F94-AC18FD3AA946}"/>
    <cellStyle name="Normal 2 5 2 2 2 4 4 2 2" xfId="48777" xr:uid="{D732A17F-4495-43FF-A993-59C70D14B2C5}"/>
    <cellStyle name="Normal 2 5 2 2 2 4 4 3" xfId="38527" xr:uid="{8891AE66-B636-4D94-919B-A9BB9E00CE2A}"/>
    <cellStyle name="Normal 2 5 2 2 2 4 5" xfId="22672" xr:uid="{F714946A-8CA9-4A9D-869D-7C4614D18BB8}"/>
    <cellStyle name="Normal 2 5 2 2 2 4 5 2" xfId="49910" xr:uid="{9A42365C-23E3-49A5-A6AA-85701C80C8E8}"/>
    <cellStyle name="Normal 2 5 2 2 2 4 6" xfId="13789" xr:uid="{FE6AEDC6-F778-49BE-A66D-1AFDB4194B65}"/>
    <cellStyle name="Normal 2 5 2 2 2 4 6 2" xfId="41027" xr:uid="{F2681553-3758-4F3A-8898-4E3E714DB2EB}"/>
    <cellStyle name="Normal 2 5 2 2 2 4 7" xfId="31315" xr:uid="{29D07521-5264-4420-85F0-BE8017766A11}"/>
    <cellStyle name="Normal 2 5 2 2 2 5" xfId="4297" xr:uid="{960ED3FE-3B5F-47F4-B09B-6C1355E40FC7}"/>
    <cellStyle name="Normal 2 5 2 2 2 5 2" xfId="9050" xr:uid="{11863CC7-EB3D-45FA-8FD6-5AA3708AE6B0}"/>
    <cellStyle name="Normal 2 5 2 2 2 5 2 2" xfId="29121" xr:uid="{98A8735B-73C4-4A95-A3FC-B62AF8CE7032}"/>
    <cellStyle name="Normal 2 5 2 2 2 5 2 2 2" xfId="55378" xr:uid="{EE6FF4EA-6CFF-4EE5-801E-D07AE768A063}"/>
    <cellStyle name="Normal 2 5 2 2 2 5 2 3" xfId="19430" xr:uid="{E1D435E1-9483-4D64-B2AF-EA49E69BC7BD}"/>
    <cellStyle name="Normal 2 5 2 2 2 5 2 3 2" xfId="46668" xr:uid="{68BBC4B7-E593-4154-A444-5CE2CA297885}"/>
    <cellStyle name="Normal 2 5 2 2 2 5 2 4" xfId="36418" xr:uid="{E3541729-2DE0-4883-BB16-685938CAE7B3}"/>
    <cellStyle name="Normal 2 5 2 2 2 5 3" xfId="11883" xr:uid="{9D025031-C242-4259-8527-E3E66B2F449B}"/>
    <cellStyle name="Normal 2 5 2 2 2 5 3 2" xfId="22263" xr:uid="{5C3BF395-134A-4808-9AA0-CD7EA4170633}"/>
    <cellStyle name="Normal 2 5 2 2 2 5 3 2 2" xfId="49501" xr:uid="{4D195EC7-B073-40FF-9CEB-4146A2C9AEB7}"/>
    <cellStyle name="Normal 2 5 2 2 2 5 3 3" xfId="39251" xr:uid="{23B951D2-E6D7-4505-992D-67E799E491E3}"/>
    <cellStyle name="Normal 2 5 2 2 2 5 4" xfId="24015" xr:uid="{0EAE4D69-4132-461E-8282-B915E9A616D1}"/>
    <cellStyle name="Normal 2 5 2 2 2 5 4 2" xfId="51137" xr:uid="{180C6D00-4A07-4952-8302-6CBF89E50857}"/>
    <cellStyle name="Normal 2 5 2 2 2 5 5" xfId="16597" xr:uid="{CF6D6529-0E6F-4100-88E7-251A127A7BFF}"/>
    <cellStyle name="Normal 2 5 2 2 2 5 5 2" xfId="43835" xr:uid="{B63AC6B9-5D23-4385-B238-61E04242351D}"/>
    <cellStyle name="Normal 2 5 2 2 2 5 6" xfId="32039" xr:uid="{3DF35E3E-5745-44CB-9D96-BEABD7AEC46E}"/>
    <cellStyle name="Normal 2 5 2 2 2 6" xfId="5176" xr:uid="{2FA1CE5C-E686-4CDE-B6A0-BFBFCABBEC0C}"/>
    <cellStyle name="Normal 2 5 2 2 2 6 2" xfId="28568" xr:uid="{966DCB02-C6EF-4798-B662-42D14E74E191}"/>
    <cellStyle name="Normal 2 5 2 2 2 6 2 2" xfId="54869" xr:uid="{72B9765C-5CE2-4A51-9A58-D7E88C465733}"/>
    <cellStyle name="Normal 2 5 2 2 2 6 3" xfId="14473" xr:uid="{85BE1546-D7CD-4912-A8C1-57AEB4BBB14C}"/>
    <cellStyle name="Normal 2 5 2 2 2 6 3 2" xfId="41711" xr:uid="{ED046279-B9E0-4825-B3AA-D29664178C82}"/>
    <cellStyle name="Normal 2 5 2 2 2 6 4" xfId="32739" xr:uid="{C09FAA7C-FB7D-4304-8B8B-8F1654E6C6E0}"/>
    <cellStyle name="Normal 2 5 2 2 2 7" xfId="6926" xr:uid="{2D54ECBF-A1CF-4D19-8261-42EFCC56D908}"/>
    <cellStyle name="Normal 2 5 2 2 2 7 2" xfId="17306" xr:uid="{574F11EE-A53A-4739-AE46-88BB3C32A059}"/>
    <cellStyle name="Normal 2 5 2 2 2 7 2 2" xfId="44544" xr:uid="{1E5AB13F-AE47-4713-916D-D0E6DF794E87}"/>
    <cellStyle name="Normal 2 5 2 2 2 7 3" xfId="34294" xr:uid="{03C71A33-9237-4856-B3F6-F8E539A0519B}"/>
    <cellStyle name="Normal 2 5 2 2 2 8" xfId="9759" xr:uid="{57FA430F-303E-46DF-BFA9-0814B0340FE9}"/>
    <cellStyle name="Normal 2 5 2 2 2 8 2" xfId="20139" xr:uid="{266BBB19-25C2-4081-A8ED-0B2C96476602}"/>
    <cellStyle name="Normal 2 5 2 2 2 8 2 2" xfId="47377" xr:uid="{2200D316-44F2-41C0-BDA9-264B7C15A333}"/>
    <cellStyle name="Normal 2 5 2 2 2 8 3" xfId="37127" xr:uid="{FDB9E360-499B-44E0-AE40-F754F664A18A}"/>
    <cellStyle name="Normal 2 5 2 2 2 9" xfId="24211" xr:uid="{F8FFC4A5-BE4F-4AB4-B8AC-83B43D9CFF07}"/>
    <cellStyle name="Normal 2 5 2 2 2 9 2" xfId="51315" xr:uid="{155CD963-C4AB-49C2-9F0E-E658E2B3530F}"/>
    <cellStyle name="Normal 2 5 2 2 3" xfId="2793" xr:uid="{D745454B-A20F-43E1-A758-6FF3A66FB4B6}"/>
    <cellStyle name="Normal 2 5 2 2 3 2" xfId="3268" xr:uid="{2DE0C5D0-974C-40A9-B7E4-CD7F48EAA288}"/>
    <cellStyle name="Normal 2 5 2 2 3 2 2" xfId="6307" xr:uid="{84913042-B976-49C7-A44F-37CA21C3F83B}"/>
    <cellStyle name="Normal 2 5 2 2 3 2 2 2" xfId="27626" xr:uid="{613500F4-D05F-4188-8397-D6B92564E617}"/>
    <cellStyle name="Normal 2 5 2 2 3 2 2 2 2" xfId="54123" xr:uid="{B0AD4445-BEC8-46A3-8854-6A8FF145C196}"/>
    <cellStyle name="Normal 2 5 2 2 3 2 2 3" xfId="15876" xr:uid="{A4B1340D-7BF2-49F7-A5BE-C8405FC4533B}"/>
    <cellStyle name="Normal 2 5 2 2 3 2 2 3 2" xfId="43114" xr:uid="{A5BD7EBE-BE9B-42FD-B095-554705E5A1FA}"/>
    <cellStyle name="Normal 2 5 2 2 3 2 2 4" xfId="33675" xr:uid="{579231E2-2CA8-4DEB-B7A7-54EBC725771C}"/>
    <cellStyle name="Normal 2 5 2 2 3 2 3" xfId="8329" xr:uid="{07EEA797-BDEB-4ED2-BA3E-BD0CE3CC610E}"/>
    <cellStyle name="Normal 2 5 2 2 3 2 3 2" xfId="18709" xr:uid="{21B3BD85-C4AC-4CD2-B0B0-A6FAF990C7B6}"/>
    <cellStyle name="Normal 2 5 2 2 3 2 3 2 2" xfId="45947" xr:uid="{6172D808-8B60-4826-86FC-E621007E9643}"/>
    <cellStyle name="Normal 2 5 2 2 3 2 3 3" xfId="35697" xr:uid="{2AEAE2F5-2309-4956-8EB2-5F883929C2CC}"/>
    <cellStyle name="Normal 2 5 2 2 3 2 4" xfId="11162" xr:uid="{0B68885F-501C-4B23-8AAA-C6C2CA17206D}"/>
    <cellStyle name="Normal 2 5 2 2 3 2 4 2" xfId="21542" xr:uid="{C37341BC-3B4B-441B-9AA6-DC09189ACDAF}"/>
    <cellStyle name="Normal 2 5 2 2 3 2 4 2 2" xfId="48780" xr:uid="{4E344713-F47F-4DB4-8E31-9DB56523B401}"/>
    <cellStyle name="Normal 2 5 2 2 3 2 4 3" xfId="38530" xr:uid="{9144BC7F-1740-4187-9AE3-7B73B800BDBC}"/>
    <cellStyle name="Normal 2 5 2 2 3 2 5" xfId="24654" xr:uid="{B617CC33-CE93-4C47-87D6-1BAEF37C0994}"/>
    <cellStyle name="Normal 2 5 2 2 3 2 5 2" xfId="51718" xr:uid="{33CD8107-DDAB-4816-BFA5-612A4DDC68E4}"/>
    <cellStyle name="Normal 2 5 2 2 3 2 6" xfId="13792" xr:uid="{382AC120-8B36-4A04-9EC5-13855B14FE04}"/>
    <cellStyle name="Normal 2 5 2 2 3 2 6 2" xfId="41030" xr:uid="{4D1C273A-0627-4055-BB0E-EDD144327E32}"/>
    <cellStyle name="Normal 2 5 2 2 3 2 7" xfId="31318" xr:uid="{29580FBE-034C-45FE-9A6B-0A7B08C780D4}"/>
    <cellStyle name="Normal 2 5 2 2 3 3" xfId="4357" xr:uid="{AB472EFA-9113-43AB-B6DB-65E70EBB01AC}"/>
    <cellStyle name="Normal 2 5 2 2 3 3 2" xfId="9110" xr:uid="{5C53C132-C86B-42C2-BB25-FC860CBC1E13}"/>
    <cellStyle name="Normal 2 5 2 2 3 3 2 2" xfId="29153" xr:uid="{133108F4-E874-4B45-A939-960482149287}"/>
    <cellStyle name="Normal 2 5 2 2 3 3 2 2 2" xfId="55410" xr:uid="{212FFC69-8787-44A8-B6C3-0730A081C94F}"/>
    <cellStyle name="Normal 2 5 2 2 3 3 2 3" xfId="19490" xr:uid="{B166FD11-24BA-4F1E-830D-9449FC7C71B5}"/>
    <cellStyle name="Normal 2 5 2 2 3 3 2 3 2" xfId="46728" xr:uid="{D64AF82F-0819-4F1D-A696-E23FF74A604E}"/>
    <cellStyle name="Normal 2 5 2 2 3 3 2 4" xfId="36478" xr:uid="{1B9BAEB2-4C4F-4C06-AA35-7D5F972F8148}"/>
    <cellStyle name="Normal 2 5 2 2 3 3 3" xfId="11943" xr:uid="{CEC43507-E360-4FB5-90B7-F9DED8BBCF48}"/>
    <cellStyle name="Normal 2 5 2 2 3 3 3 2" xfId="22323" xr:uid="{38889F81-1C46-4110-B022-1B797EBDBDC0}"/>
    <cellStyle name="Normal 2 5 2 2 3 3 3 2 2" xfId="49561" xr:uid="{9CAC92D3-A5FA-4D11-A0FD-3214F247072C}"/>
    <cellStyle name="Normal 2 5 2 2 3 3 3 3" xfId="39311" xr:uid="{C62E93CF-0228-4E1D-8DAF-E00D4F29C14A}"/>
    <cellStyle name="Normal 2 5 2 2 3 3 4" xfId="24762" xr:uid="{56A6B04F-7F95-4DCB-BB49-CE03D3F4BAE7}"/>
    <cellStyle name="Normal 2 5 2 2 3 3 4 2" xfId="51816" xr:uid="{DF89C131-1A18-4A73-8D93-67BE71CD99D6}"/>
    <cellStyle name="Normal 2 5 2 2 3 3 5" xfId="16657" xr:uid="{5B38B06B-AE2B-4F2B-8052-09BA6054512B}"/>
    <cellStyle name="Normal 2 5 2 2 3 3 5 2" xfId="43895" xr:uid="{A53B310D-0D67-46EE-9201-2B4B6DBF1D02}"/>
    <cellStyle name="Normal 2 5 2 2 3 3 6" xfId="32099" xr:uid="{4BB10C3E-A151-4C67-9C84-CDB646A03CCC}"/>
    <cellStyle name="Normal 2 5 2 2 3 4" xfId="5992" xr:uid="{1E3DB2B3-71E1-4557-A742-EB020998315B}"/>
    <cellStyle name="Normal 2 5 2 2 3 4 2" xfId="26007" xr:uid="{E6EFADB6-D7C7-40FB-9779-EAD442A5D2D8}"/>
    <cellStyle name="Normal 2 5 2 2 3 4 2 2" xfId="52881" xr:uid="{A317A1D3-C308-42ED-88BD-F4D7BA07718E}"/>
    <cellStyle name="Normal 2 5 2 2 3 4 3" xfId="15445" xr:uid="{0662BA34-2785-43EA-9B0F-4D466CFF3F6D}"/>
    <cellStyle name="Normal 2 5 2 2 3 4 3 2" xfId="42683" xr:uid="{18BFBEA5-2BA3-4F0F-BAF0-C23316EDA30F}"/>
    <cellStyle name="Normal 2 5 2 2 3 4 4" xfId="33360" xr:uid="{F711CFD0-6259-435B-B099-DFA64AD6DBF3}"/>
    <cellStyle name="Normal 2 5 2 2 3 5" xfId="7898" xr:uid="{B0C975A6-F71F-439E-B5CD-B36321F0EEA4}"/>
    <cellStyle name="Normal 2 5 2 2 3 5 2" xfId="18278" xr:uid="{9FBBFCE3-6F4A-49F4-949B-1008C80BBBF9}"/>
    <cellStyle name="Normal 2 5 2 2 3 5 2 2" xfId="45516" xr:uid="{1AC4C033-41FE-42D2-97CD-B08595296D47}"/>
    <cellStyle name="Normal 2 5 2 2 3 5 3" xfId="35266" xr:uid="{ADA94B4C-F3D0-44AF-A254-CF883F68C0BF}"/>
    <cellStyle name="Normal 2 5 2 2 3 6" xfId="10731" xr:uid="{A61F36BB-836A-464E-BBBA-5E6787748A9C}"/>
    <cellStyle name="Normal 2 5 2 2 3 6 2" xfId="21111" xr:uid="{290A4924-3CFB-44C3-8EE6-59552D8DF830}"/>
    <cellStyle name="Normal 2 5 2 2 3 6 2 2" xfId="48349" xr:uid="{035CE030-47D2-440D-A29C-3A1DA6185B6C}"/>
    <cellStyle name="Normal 2 5 2 2 3 6 3" xfId="38099" xr:uid="{AEF1E33E-BC6C-4DC6-8606-74CBF2528CAE}"/>
    <cellStyle name="Normal 2 5 2 2 3 7" xfId="23461" xr:uid="{5A6DD0C0-80B5-467E-9853-5C0136C1CC03}"/>
    <cellStyle name="Normal 2 5 2 2 3 7 2" xfId="50633" xr:uid="{9855970D-95B2-443A-9086-D47F77DCEACA}"/>
    <cellStyle name="Normal 2 5 2 2 3 8" xfId="13212" xr:uid="{73818BD6-9DA4-431D-A0A5-7FA4DC82F2DC}"/>
    <cellStyle name="Normal 2 5 2 2 3 8 2" xfId="40450" xr:uid="{E5F7D719-4D8F-4BB9-BD05-E108DFCAE79B}"/>
    <cellStyle name="Normal 2 5 2 2 3 9" xfId="30887" xr:uid="{0E5BACB7-0931-4054-B916-39F533522938}"/>
    <cellStyle name="Normal 2 5 2 2 4" xfId="3269" xr:uid="{0D39881A-277D-4FA1-A950-194802F0B855}"/>
    <cellStyle name="Normal 2 5 2 2 4 2" xfId="4532" xr:uid="{6C176912-6097-4D66-AA0C-B33CFE1717F7}"/>
    <cellStyle name="Normal 2 5 2 2 4 2 2" xfId="9285" xr:uid="{79D29119-86E0-4A6B-BEF3-7E21F92FBC39}"/>
    <cellStyle name="Normal 2 5 2 2 4 2 2 2" xfId="19665" xr:uid="{67D1E7F9-1E16-48C3-AAE0-57A7C5EE9C14}"/>
    <cellStyle name="Normal 2 5 2 2 4 2 2 2 2" xfId="46903" xr:uid="{705FD4E3-FB50-488A-9B0A-6B36F8A23549}"/>
    <cellStyle name="Normal 2 5 2 2 4 2 2 3" xfId="36653" xr:uid="{84FFC601-5722-4701-8677-2C011E2A3E44}"/>
    <cellStyle name="Normal 2 5 2 2 4 2 3" xfId="12118" xr:uid="{6A89CE0D-9936-40E2-9BD7-A006844CA312}"/>
    <cellStyle name="Normal 2 5 2 2 4 2 3 2" xfId="22498" xr:uid="{A1EE9858-2441-44C2-955A-C835F0F03A3A}"/>
    <cellStyle name="Normal 2 5 2 2 4 2 3 2 2" xfId="49736" xr:uid="{F887989B-BD72-456D-B4F1-7B23C3060C4D}"/>
    <cellStyle name="Normal 2 5 2 2 4 2 3 3" xfId="39486" xr:uid="{E320210F-2637-4151-B3ED-100AC4F4442D}"/>
    <cellStyle name="Normal 2 5 2 2 4 2 4" xfId="28334" xr:uid="{9EDBD99C-3CC1-485E-B845-BAB9E6043C75}"/>
    <cellStyle name="Normal 2 5 2 2 4 2 4 2" xfId="54680" xr:uid="{B3608CFD-A0D1-4CC1-A517-ADD4C9366B83}"/>
    <cellStyle name="Normal 2 5 2 2 4 2 5" xfId="16832" xr:uid="{7E73E2C5-B658-4437-B9A6-B2F27FF9AF97}"/>
    <cellStyle name="Normal 2 5 2 2 4 2 5 2" xfId="44070" xr:uid="{6E0C88F3-E29A-43FC-926E-16E3C8637895}"/>
    <cellStyle name="Normal 2 5 2 2 4 2 6" xfId="32274" xr:uid="{D5199202-8ECA-4477-B020-29DC42AF3EFF}"/>
    <cellStyle name="Normal 2 5 2 2 4 3" xfId="6308" xr:uid="{0FCF3616-9B29-42AB-A53C-C55BDD455B72}"/>
    <cellStyle name="Normal 2 5 2 2 4 3 2" xfId="15877" xr:uid="{1C390482-EB71-49DA-AF6A-0830CD2E64A8}"/>
    <cellStyle name="Normal 2 5 2 2 4 3 2 2" xfId="43115" xr:uid="{2FC3C288-98F4-40D8-BC3C-3378A5D653B6}"/>
    <cellStyle name="Normal 2 5 2 2 4 3 3" xfId="33676" xr:uid="{77A17FEC-7335-409A-941F-A358F3417821}"/>
    <cellStyle name="Normal 2 5 2 2 4 4" xfId="8330" xr:uid="{87BDAFF8-DA6A-4BF8-92AE-231E5CBC961A}"/>
    <cellStyle name="Normal 2 5 2 2 4 4 2" xfId="18710" xr:uid="{BEA107D8-94A5-45A4-A161-7AAFFAF4DD7D}"/>
    <cellStyle name="Normal 2 5 2 2 4 4 2 2" xfId="45948" xr:uid="{27E466D9-3981-4E3B-AB66-E8C7AD678407}"/>
    <cellStyle name="Normal 2 5 2 2 4 4 3" xfId="35698" xr:uid="{1AD674CA-1ECA-4D14-AF91-FA501E84514A}"/>
    <cellStyle name="Normal 2 5 2 2 4 5" xfId="11163" xr:uid="{FB4F677C-78B2-475D-936F-EFA42A6B3F17}"/>
    <cellStyle name="Normal 2 5 2 2 4 5 2" xfId="21543" xr:uid="{EF72D0FA-865B-4557-B78F-8C16AA309EAE}"/>
    <cellStyle name="Normal 2 5 2 2 4 5 2 2" xfId="48781" xr:uid="{D7C37077-5BB2-4E63-A394-43DC3A5A6037}"/>
    <cellStyle name="Normal 2 5 2 2 4 5 3" xfId="38531" xr:uid="{021C1251-AF56-451A-BA97-6B186B0B41D1}"/>
    <cellStyle name="Normal 2 5 2 2 4 6" xfId="23837" xr:uid="{3DE27FCD-14DE-447B-9405-8B110F22CFDB}"/>
    <cellStyle name="Normal 2 5 2 2 4 6 2" xfId="50973" xr:uid="{7B9309A2-4B0E-4978-8C5C-D8169A10DE2E}"/>
    <cellStyle name="Normal 2 5 2 2 4 7" xfId="13793" xr:uid="{8514DD44-69D0-4BD8-BCA9-EFECB943D4AE}"/>
    <cellStyle name="Normal 2 5 2 2 4 7 2" xfId="41031" xr:uid="{77C1234E-9724-4CBC-BA92-3C8368F5CA3A}"/>
    <cellStyle name="Normal 2 5 2 2 4 8" xfId="31319" xr:uid="{A4A057EE-A554-445C-B19E-1B0C73CC1DDF}"/>
    <cellStyle name="Normal 2 5 2 2 5" xfId="3264" xr:uid="{3309F5B7-DC29-450D-9AB4-03CAC2829BF6}"/>
    <cellStyle name="Normal 2 5 2 2 5 2" xfId="6303" xr:uid="{3F8DDE80-3A04-4493-A5FA-A305F6CE1404}"/>
    <cellStyle name="Normal 2 5 2 2 5 2 2" xfId="27760" xr:uid="{D7A40EC1-0C7A-4EFD-B332-685997B44371}"/>
    <cellStyle name="Normal 2 5 2 2 5 2 2 2" xfId="54231" xr:uid="{D0A025E6-5172-474E-9DD7-5C83C79B7128}"/>
    <cellStyle name="Normal 2 5 2 2 5 2 3" xfId="15872" xr:uid="{EAE2F88B-15FF-4A69-A2D8-7ED8F2B587D9}"/>
    <cellStyle name="Normal 2 5 2 2 5 2 3 2" xfId="43110" xr:uid="{014C2CBF-8EFA-4551-B966-35DCC79F8136}"/>
    <cellStyle name="Normal 2 5 2 2 5 2 4" xfId="33671" xr:uid="{4F2FC0B3-5840-4C3B-A5A5-FDEA24393510}"/>
    <cellStyle name="Normal 2 5 2 2 5 3" xfId="8325" xr:uid="{B8E09680-3E4B-4578-8904-607DF2617646}"/>
    <cellStyle name="Normal 2 5 2 2 5 3 2" xfId="18705" xr:uid="{F7E0DC6B-DADE-4E57-BEE3-25E9AADD7C8A}"/>
    <cellStyle name="Normal 2 5 2 2 5 3 2 2" xfId="45943" xr:uid="{B3017A65-B254-4D9F-B993-94ACB5728370}"/>
    <cellStyle name="Normal 2 5 2 2 5 3 3" xfId="35693" xr:uid="{49215A18-BFB4-4FE6-9401-D829F82C8BC1}"/>
    <cellStyle name="Normal 2 5 2 2 5 4" xfId="11158" xr:uid="{EB4A9E06-7C7D-4E3C-A735-D514A76A156C}"/>
    <cellStyle name="Normal 2 5 2 2 5 4 2" xfId="21538" xr:uid="{283173E4-E512-4F6D-9C4C-0D5C4E9B1954}"/>
    <cellStyle name="Normal 2 5 2 2 5 4 2 2" xfId="48776" xr:uid="{A5C33936-62AB-49FE-BFC2-89AAF004DDD0}"/>
    <cellStyle name="Normal 2 5 2 2 5 4 3" xfId="38526" xr:uid="{8D4C57A9-EB3B-495E-A479-6BDB75DECC50}"/>
    <cellStyle name="Normal 2 5 2 2 5 5" xfId="24420" xr:uid="{A9CA00BD-F460-4A71-B12C-0F0A64AD7814}"/>
    <cellStyle name="Normal 2 5 2 2 5 5 2" xfId="51505" xr:uid="{BD424224-903D-4D8E-80B3-9D33943D7F00}"/>
    <cellStyle name="Normal 2 5 2 2 5 6" xfId="13788" xr:uid="{31B7D725-B678-41E3-A4D9-48351C1DF2FD}"/>
    <cellStyle name="Normal 2 5 2 2 5 6 2" xfId="41026" xr:uid="{D92E7F34-3D01-4846-A146-1142AA9E05AE}"/>
    <cellStyle name="Normal 2 5 2 2 5 7" xfId="31314" xr:uid="{B9C87F83-04B0-4A84-B76D-295375C35B64}"/>
    <cellStyle name="Normal 2 5 2 2 6" xfId="2607" xr:uid="{29CDB07C-3D36-4CDD-B08D-31341419FFBE}"/>
    <cellStyle name="Normal 2 5 2 2 6 2" xfId="5858" xr:uid="{1C406D58-09AF-4B9F-B1C3-00F60DAB8655}"/>
    <cellStyle name="Normal 2 5 2 2 6 2 2" xfId="26595" xr:uid="{1DF33FD9-1C5C-436A-899E-D90754058F04}"/>
    <cellStyle name="Normal 2 5 2 2 6 2 2 2" xfId="53316" xr:uid="{5C1A2213-706E-4E4E-B3C1-65637AE435DD}"/>
    <cellStyle name="Normal 2 5 2 2 6 2 3" xfId="15260" xr:uid="{732DD29D-0590-4508-8B98-0B6A13019756}"/>
    <cellStyle name="Normal 2 5 2 2 6 2 3 2" xfId="42498" xr:uid="{2D1B1F20-C7DE-4C58-BFFC-3C3569FCDFC1}"/>
    <cellStyle name="Normal 2 5 2 2 6 2 4" xfId="33226" xr:uid="{C280DD01-967F-48BF-B981-88094687C123}"/>
    <cellStyle name="Normal 2 5 2 2 6 3" xfId="7713" xr:uid="{C769ACD5-7C70-45CA-9FD3-F136FCB214F7}"/>
    <cellStyle name="Normal 2 5 2 2 6 3 2" xfId="18093" xr:uid="{DABD80B3-6EE7-4B89-9D97-DCE1C8515CF7}"/>
    <cellStyle name="Normal 2 5 2 2 6 3 2 2" xfId="45331" xr:uid="{9C3B4FDA-EBAC-4CA6-B3C2-456FBAEBE8EC}"/>
    <cellStyle name="Normal 2 5 2 2 6 3 3" xfId="35081" xr:uid="{22E01ACF-BDEA-4E0A-9476-DA6EEE50995F}"/>
    <cellStyle name="Normal 2 5 2 2 6 4" xfId="10546" xr:uid="{8A371C0C-AD0D-4E5A-A78E-A3FF9A8CF453}"/>
    <cellStyle name="Normal 2 5 2 2 6 4 2" xfId="20926" xr:uid="{CD98A3F0-5829-4335-B72D-E7879649B99D}"/>
    <cellStyle name="Normal 2 5 2 2 6 4 2 2" xfId="48164" xr:uid="{0C69FCCA-F4E6-455E-83B1-89388A66DA61}"/>
    <cellStyle name="Normal 2 5 2 2 6 4 3" xfId="37914" xr:uid="{DCDE86DF-9193-4400-9C25-CFB1A61E121D}"/>
    <cellStyle name="Normal 2 5 2 2 6 5" xfId="25064" xr:uid="{2A172A61-FCA8-43CE-9B82-B19C2DAA60A5}"/>
    <cellStyle name="Normal 2 5 2 2 6 5 2" xfId="52088" xr:uid="{48635071-BF3C-4257-885E-A7C37DA5C1C5}"/>
    <cellStyle name="Normal 2 5 2 2 6 6" xfId="12976" xr:uid="{D3DB7774-DA79-473A-A33F-E4B4BBA37FA2}"/>
    <cellStyle name="Normal 2 5 2 2 6 6 2" xfId="40214" xr:uid="{CD6D8BCD-A7B2-4444-AF08-6E7873CAB09B}"/>
    <cellStyle name="Normal 2 5 2 2 6 7" xfId="30702" xr:uid="{956FCC4D-5BD1-480D-ACF4-583B3E4B06D2}"/>
    <cellStyle name="Normal 2 5 2 2 7" xfId="2301" xr:uid="{E55A6755-322A-4EC1-9FDE-9822226AED5B}"/>
    <cellStyle name="Normal 2 5 2 2 7 2" xfId="7409" xr:uid="{F0E3594C-8F22-451F-BE6F-DD9528FCE05A}"/>
    <cellStyle name="Normal 2 5 2 2 7 2 2" xfId="17789" xr:uid="{D0F3A017-0B28-41AC-8934-090F76F388CF}"/>
    <cellStyle name="Normal 2 5 2 2 7 2 2 2" xfId="45027" xr:uid="{681FAE5A-466F-4ED0-8C00-EC513B39EB3B}"/>
    <cellStyle name="Normal 2 5 2 2 7 2 3" xfId="34777" xr:uid="{895C4F47-2A38-42CF-A39F-D083AD04F8DC}"/>
    <cellStyle name="Normal 2 5 2 2 7 3" xfId="10242" xr:uid="{46416AF1-ED7C-4F5A-8C46-4BF1854ECE4A}"/>
    <cellStyle name="Normal 2 5 2 2 7 3 2" xfId="20622" xr:uid="{966AAAFE-B348-4C46-85CE-44AF0DBF781D}"/>
    <cellStyle name="Normal 2 5 2 2 7 3 2 2" xfId="47860" xr:uid="{89128F9D-75C0-4BE6-9852-FA84ECFE933A}"/>
    <cellStyle name="Normal 2 5 2 2 7 3 3" xfId="37610" xr:uid="{3BFDF6FA-372C-4786-A574-27717CB0CE65}"/>
    <cellStyle name="Normal 2 5 2 2 7 4" xfId="24615" xr:uid="{20033B5A-27A0-4887-942F-D66C665910F0}"/>
    <cellStyle name="Normal 2 5 2 2 7 4 2" xfId="51680" xr:uid="{B9D576FD-4B52-42E3-9B7A-CE9B49768983}"/>
    <cellStyle name="Normal 2 5 2 2 7 5" xfId="14956" xr:uid="{50214F50-C40D-433E-A9E7-F44F8CB97E8F}"/>
    <cellStyle name="Normal 2 5 2 2 7 5 2" xfId="42194" xr:uid="{454C71DB-F26E-427A-A05B-4F0A57C7B521}"/>
    <cellStyle name="Normal 2 5 2 2 7 6" xfId="30398" xr:uid="{0CFD057B-CB87-45E9-8A77-24640955D94F}"/>
    <cellStyle name="Normal 2 5 2 2 8" xfId="3852" xr:uid="{7D6E2699-6C54-4D57-B497-96528E0612EA}"/>
    <cellStyle name="Normal 2 5 2 2 8 2" xfId="8669" xr:uid="{E2D93C23-B81B-4B20-A1C0-B7C95278CE30}"/>
    <cellStyle name="Normal 2 5 2 2 8 2 2" xfId="19049" xr:uid="{058F14F7-4675-4F54-B567-3ABFE2E30083}"/>
    <cellStyle name="Normal 2 5 2 2 8 2 2 2" xfId="46287" xr:uid="{0EE414D1-3B1B-4007-A95C-ECF4DAE1830C}"/>
    <cellStyle name="Normal 2 5 2 2 8 2 3" xfId="36037" xr:uid="{194BD4B7-598E-4BD1-B30F-AAEC50EBB3C0}"/>
    <cellStyle name="Normal 2 5 2 2 8 3" xfId="11502" xr:uid="{285C013E-3F44-49E8-8AB7-50047207EBAB}"/>
    <cellStyle name="Normal 2 5 2 2 8 3 2" xfId="21882" xr:uid="{586B1551-9819-47EA-8AD4-8529FD504CFF}"/>
    <cellStyle name="Normal 2 5 2 2 8 3 2 2" xfId="49120" xr:uid="{F34D45A5-55B4-4227-9F27-6B545E31697C}"/>
    <cellStyle name="Normal 2 5 2 2 8 3 3" xfId="38870" xr:uid="{3F39A713-2D7F-44F4-8641-7F9BBA76F40B}"/>
    <cellStyle name="Normal 2 5 2 2 8 4" xfId="16216" xr:uid="{CC46BF49-3638-4E0E-824C-A60173EADBF0}"/>
    <cellStyle name="Normal 2 5 2 2 8 4 2" xfId="43454" xr:uid="{3E78262E-5715-4BD7-9C4B-BA5FB94E256B}"/>
    <cellStyle name="Normal 2 5 2 2 8 5" xfId="31658" xr:uid="{463058B4-4D1F-4BD8-B27B-072A48EE2323}"/>
    <cellStyle name="Normal 2 5 2 2 9" xfId="5175" xr:uid="{2A41A8E6-39A9-44F3-A628-ABCC4BA466D2}"/>
    <cellStyle name="Normal 2 5 2 2 9 2" xfId="14472" xr:uid="{172B2D5B-1994-4673-BB1A-70C01EC64853}"/>
    <cellStyle name="Normal 2 5 2 2 9 2 2" xfId="41710" xr:uid="{9B047507-7746-4F59-AC48-91DEF57D0B3A}"/>
    <cellStyle name="Normal 2 5 2 2 9 3" xfId="32738" xr:uid="{8DB279CF-F1B6-4F71-AC30-4FCA636817F4}"/>
    <cellStyle name="Normal 2 5 2 3" xfId="845" xr:uid="{A195AEF1-948E-49EA-B5EF-C104CE891E5A}"/>
    <cellStyle name="Normal 2 5 2 3 10" xfId="9760" xr:uid="{72EB5A47-5F83-4B32-8FA9-6D1206F90B47}"/>
    <cellStyle name="Normal 2 5 2 3 10 2" xfId="20140" xr:uid="{F338C137-21DD-409E-A533-66E9EEBEAF52}"/>
    <cellStyle name="Normal 2 5 2 3 10 2 2" xfId="47378" xr:uid="{60F2543D-105B-41BF-92D9-EE682CF26BEA}"/>
    <cellStyle name="Normal 2 5 2 3 10 3" xfId="37128" xr:uid="{3FC6FC36-853A-4909-9A8B-CC579400B7C3}"/>
    <cellStyle name="Normal 2 5 2 3 11" xfId="24579" xr:uid="{09096004-25E1-42DF-A84F-07CC5613747B}"/>
    <cellStyle name="Normal 2 5 2 3 11 2" xfId="51649" xr:uid="{319F927F-65A6-46FF-AAED-11206B6F9A81}"/>
    <cellStyle name="Normal 2 5 2 3 12" xfId="12601" xr:uid="{DF31B1A1-0057-4062-893D-ABAA080E0FDE}"/>
    <cellStyle name="Normal 2 5 2 3 12 2" xfId="39839" xr:uid="{0DE7437C-C6EF-450D-B734-435E0A013FD9}"/>
    <cellStyle name="Normal 2 5 2 3 13" xfId="29916" xr:uid="{41C75E9D-527F-47CD-8F76-EC3BD77B49E0}"/>
    <cellStyle name="Normal 2 5 2 3 2" xfId="2795" xr:uid="{53AA08B4-5A7B-4144-9F42-977B7C5C3FA4}"/>
    <cellStyle name="Normal 2 5 2 3 2 2" xfId="3271" xr:uid="{C277A2FA-C0F2-44DB-B793-08BFDD46C6BA}"/>
    <cellStyle name="Normal 2 5 2 3 2 2 2" xfId="6310" xr:uid="{685ACB57-4C10-487E-BE57-A7EAF2671E98}"/>
    <cellStyle name="Normal 2 5 2 3 2 2 2 2" xfId="26238" xr:uid="{CC5E9AF0-9D5C-4C16-9F2C-D04199BA9825}"/>
    <cellStyle name="Normal 2 5 2 3 2 2 2 2 2" xfId="53045" xr:uid="{2806D765-1F4F-4FDE-B733-9E4342586B59}"/>
    <cellStyle name="Normal 2 5 2 3 2 2 2 3" xfId="15879" xr:uid="{BE185695-F03C-4024-B532-5F248F86FA62}"/>
    <cellStyle name="Normal 2 5 2 3 2 2 2 3 2" xfId="43117" xr:uid="{F08B713C-AE04-44AC-B074-72B32996B52C}"/>
    <cellStyle name="Normal 2 5 2 3 2 2 2 4" xfId="33678" xr:uid="{6737A5AE-277F-484D-BCB8-FA785F445A70}"/>
    <cellStyle name="Normal 2 5 2 3 2 2 3" xfId="8332" xr:uid="{7D42C7FF-29A3-4934-B9BE-BD4216D62FF0}"/>
    <cellStyle name="Normal 2 5 2 3 2 2 3 2" xfId="18712" xr:uid="{B9396AB9-D41E-43AA-BA1A-5D0734569587}"/>
    <cellStyle name="Normal 2 5 2 3 2 2 3 2 2" xfId="45950" xr:uid="{A03EBB46-863B-4FA0-A95C-0C4528942933}"/>
    <cellStyle name="Normal 2 5 2 3 2 2 3 3" xfId="35700" xr:uid="{C4387B84-8566-4CB4-94DD-EA496BDEAA0F}"/>
    <cellStyle name="Normal 2 5 2 3 2 2 4" xfId="11165" xr:uid="{E480004D-087F-4DDA-9C04-AFCD8FD0C98A}"/>
    <cellStyle name="Normal 2 5 2 3 2 2 4 2" xfId="21545" xr:uid="{C47A6041-A5AF-42D2-BB42-4E75AC3D30D6}"/>
    <cellStyle name="Normal 2 5 2 3 2 2 4 2 2" xfId="48783" xr:uid="{2E41AB83-C7B3-4C5E-8240-DFD00DE17CBA}"/>
    <cellStyle name="Normal 2 5 2 3 2 2 4 3" xfId="38533" xr:uid="{9AF1F223-67F2-4CAD-974D-E4B7EA766042}"/>
    <cellStyle name="Normal 2 5 2 3 2 2 5" xfId="24729" xr:uid="{B94A2914-CCFC-45C0-971D-0CE5F1F053C8}"/>
    <cellStyle name="Normal 2 5 2 3 2 2 5 2" xfId="51784" xr:uid="{A9DFAC2D-0CFF-4D8B-8FEA-E6D3ABBE6721}"/>
    <cellStyle name="Normal 2 5 2 3 2 2 6" xfId="13795" xr:uid="{21D9FAF8-760E-4262-94C1-342CE98E025E}"/>
    <cellStyle name="Normal 2 5 2 3 2 2 6 2" xfId="41033" xr:uid="{AC3BF983-E175-443C-8357-503503ED05E4}"/>
    <cellStyle name="Normal 2 5 2 3 2 2 7" xfId="31321" xr:uid="{A4597653-3010-4E77-83EA-D9832070A062}"/>
    <cellStyle name="Normal 2 5 2 3 2 3" xfId="4359" xr:uid="{FFDDC98D-CFC8-4E7F-A743-5DDD4A99E5A1}"/>
    <cellStyle name="Normal 2 5 2 3 2 3 2" xfId="9112" xr:uid="{A1581C6D-9FAE-4FF6-AEB5-2991ED1043B3}"/>
    <cellStyle name="Normal 2 5 2 3 2 3 2 2" xfId="29155" xr:uid="{D5A7B012-F6BA-4783-9B13-23A75D881707}"/>
    <cellStyle name="Normal 2 5 2 3 2 3 2 2 2" xfId="55412" xr:uid="{295A8D01-BA72-464D-A2E6-E85E654D352A}"/>
    <cellStyle name="Normal 2 5 2 3 2 3 2 3" xfId="19492" xr:uid="{FC30F9B4-6E13-46FB-8D21-E9567F3DA811}"/>
    <cellStyle name="Normal 2 5 2 3 2 3 2 3 2" xfId="46730" xr:uid="{7AA1828C-83FD-4D77-8797-D70008B6AF29}"/>
    <cellStyle name="Normal 2 5 2 3 2 3 2 4" xfId="36480" xr:uid="{09668A66-921D-42A1-BE81-CE1181D571E7}"/>
    <cellStyle name="Normal 2 5 2 3 2 3 3" xfId="11945" xr:uid="{E28751B5-58E3-49F7-A549-3A04582DB1CA}"/>
    <cellStyle name="Normal 2 5 2 3 2 3 3 2" xfId="22325" xr:uid="{4FD05265-82E1-430C-8B26-DBCCCC114E64}"/>
    <cellStyle name="Normal 2 5 2 3 2 3 3 2 2" xfId="49563" xr:uid="{B926B93E-6BC4-4CA6-9561-076B468E3F27}"/>
    <cellStyle name="Normal 2 5 2 3 2 3 3 3" xfId="39313" xr:uid="{FE34C3BD-A5F6-412F-940F-B45C7E495D69}"/>
    <cellStyle name="Normal 2 5 2 3 2 3 4" xfId="23356" xr:uid="{FC64A4B9-38FC-4DAC-90B3-37A7611DFC19}"/>
    <cellStyle name="Normal 2 5 2 3 2 3 4 2" xfId="50536" xr:uid="{41D21BE3-8F88-4525-BAA8-1960F4B0418F}"/>
    <cellStyle name="Normal 2 5 2 3 2 3 5" xfId="16659" xr:uid="{707334EA-3D00-4BFC-9951-2A711341B4F6}"/>
    <cellStyle name="Normal 2 5 2 3 2 3 5 2" xfId="43897" xr:uid="{19E044E0-E856-43BC-8979-D3545E4C912E}"/>
    <cellStyle name="Normal 2 5 2 3 2 3 6" xfId="32101" xr:uid="{26982DE8-89BA-413A-BECD-B7572CA0905C}"/>
    <cellStyle name="Normal 2 5 2 3 2 4" xfId="5994" xr:uid="{9029E364-C7F3-4FEE-A83F-AF8EDC3DCBFF}"/>
    <cellStyle name="Normal 2 5 2 3 2 4 2" xfId="26152" xr:uid="{A8EF9AA1-BB25-4326-9467-9FBAB66BDD9E}"/>
    <cellStyle name="Normal 2 5 2 3 2 4 2 2" xfId="52984" xr:uid="{4F5E6A59-FC53-4FE2-9170-BBA0FB5716A6}"/>
    <cellStyle name="Normal 2 5 2 3 2 4 3" xfId="15447" xr:uid="{DE605E3A-8E00-4B78-9BC5-5B2E454E450B}"/>
    <cellStyle name="Normal 2 5 2 3 2 4 3 2" xfId="42685" xr:uid="{6AC49BBD-5A61-4BC0-8750-7D5ADB795840}"/>
    <cellStyle name="Normal 2 5 2 3 2 4 4" xfId="33362" xr:uid="{957BFD53-CF2D-45E6-945A-F62B25676BF6}"/>
    <cellStyle name="Normal 2 5 2 3 2 5" xfId="7900" xr:uid="{ABF4019B-3946-4B50-A19D-A10AAF3654BD}"/>
    <cellStyle name="Normal 2 5 2 3 2 5 2" xfId="18280" xr:uid="{C97C0187-8A98-4EFE-81C5-B31E611A8B4F}"/>
    <cellStyle name="Normal 2 5 2 3 2 5 2 2" xfId="45518" xr:uid="{172B4114-EE4D-4BD4-82A5-F2FB105D4D86}"/>
    <cellStyle name="Normal 2 5 2 3 2 5 3" xfId="35268" xr:uid="{73DEECDB-783F-4AA4-9A23-F079D398295B}"/>
    <cellStyle name="Normal 2 5 2 3 2 6" xfId="10733" xr:uid="{2AF57921-483C-4120-A85C-285852C6AC20}"/>
    <cellStyle name="Normal 2 5 2 3 2 6 2" xfId="21113" xr:uid="{7E832DD2-6FA7-4A8C-9D59-18C10A1DE956}"/>
    <cellStyle name="Normal 2 5 2 3 2 6 2 2" xfId="48351" xr:uid="{5EE3C250-7573-4B32-9BCC-564D1FE17FC0}"/>
    <cellStyle name="Normal 2 5 2 3 2 6 3" xfId="38101" xr:uid="{2701A70B-65E0-4EC4-AC26-A6DE8C15CB49}"/>
    <cellStyle name="Normal 2 5 2 3 2 7" xfId="24839" xr:uid="{1E9DD80D-3971-4A96-8348-64249909E18D}"/>
    <cellStyle name="Normal 2 5 2 3 2 7 2" xfId="51883" xr:uid="{3B2EC4BB-6609-4BC9-A0C4-23E7D13C7F3C}"/>
    <cellStyle name="Normal 2 5 2 3 2 8" xfId="13214" xr:uid="{E4787A29-0B1D-4846-85CB-D5EB5282E7C7}"/>
    <cellStyle name="Normal 2 5 2 3 2 8 2" xfId="40452" xr:uid="{C9C948F5-E2E7-456B-BC88-B0A341FCB30E}"/>
    <cellStyle name="Normal 2 5 2 3 2 9" xfId="30889" xr:uid="{445BC638-30FD-4642-B6AA-D762F073C3EA}"/>
    <cellStyle name="Normal 2 5 2 3 3" xfId="3272" xr:uid="{CCBADDBE-855E-4388-88DF-D42626ABB9B5}"/>
    <cellStyle name="Normal 2 5 2 3 3 2" xfId="4533" xr:uid="{23877078-39CD-459E-AD14-3F6CB85CE9F6}"/>
    <cellStyle name="Normal 2 5 2 3 3 2 2" xfId="9286" xr:uid="{51369D5B-B72D-47CB-B041-62C00AECA8DF}"/>
    <cellStyle name="Normal 2 5 2 3 3 2 2 2" xfId="29273" xr:uid="{0B91D284-1510-49FE-B37D-6FFB44A7CC6F}"/>
    <cellStyle name="Normal 2 5 2 3 3 2 2 2 2" xfId="55530" xr:uid="{E70B5041-C36E-44FD-9902-9B80A1CA0FA2}"/>
    <cellStyle name="Normal 2 5 2 3 3 2 2 3" xfId="19666" xr:uid="{3B512CED-315C-42C7-9994-68BB50EAFAF8}"/>
    <cellStyle name="Normal 2 5 2 3 3 2 2 3 2" xfId="46904" xr:uid="{9FC1FA17-91F9-45DD-A0BB-D7C92E9AE473}"/>
    <cellStyle name="Normal 2 5 2 3 3 2 2 4" xfId="36654" xr:uid="{F0F4D36B-6C4D-43E3-AF9D-1B25BFB82C9E}"/>
    <cellStyle name="Normal 2 5 2 3 3 2 3" xfId="12119" xr:uid="{E3FF78F8-ECB5-443A-8170-C68756099BE1}"/>
    <cellStyle name="Normal 2 5 2 3 3 2 3 2" xfId="22499" xr:uid="{CDC3F0E9-E72F-4F1E-A355-3982170FB9A1}"/>
    <cellStyle name="Normal 2 5 2 3 3 2 3 2 2" xfId="49737" xr:uid="{43253379-4914-4B79-B489-108C61271234}"/>
    <cellStyle name="Normal 2 5 2 3 3 2 3 3" xfId="39487" xr:uid="{B94D949A-01F5-4F67-819D-E0E28CDDEFD6}"/>
    <cellStyle name="Normal 2 5 2 3 3 2 4" xfId="24739" xr:uid="{00D571E5-1DC7-453F-B6A4-D4D434DBD2EE}"/>
    <cellStyle name="Normal 2 5 2 3 3 2 4 2" xfId="51794" xr:uid="{193CB4EF-BE84-4DE8-BBDC-6E6DD3C7A97B}"/>
    <cellStyle name="Normal 2 5 2 3 3 2 5" xfId="16833" xr:uid="{085FF9D4-00D8-4CDC-869A-CE586AA75BEF}"/>
    <cellStyle name="Normal 2 5 2 3 3 2 5 2" xfId="44071" xr:uid="{17312C1D-979D-41BC-9C5F-8E3E0E9F2E32}"/>
    <cellStyle name="Normal 2 5 2 3 3 2 6" xfId="32275" xr:uid="{976AB386-62D7-45B8-A2E2-DFFE469D65AB}"/>
    <cellStyle name="Normal 2 5 2 3 3 3" xfId="6311" xr:uid="{5338452F-94E5-417D-8638-36743DEE00BD}"/>
    <cellStyle name="Normal 2 5 2 3 3 3 2" xfId="28701" xr:uid="{5D217DA8-1D9A-4620-A348-B7255457A611}"/>
    <cellStyle name="Normal 2 5 2 3 3 3 2 2" xfId="54973" xr:uid="{82D70351-8F1F-46AE-825A-449B8338CCEF}"/>
    <cellStyle name="Normal 2 5 2 3 3 3 3" xfId="15880" xr:uid="{837E72EF-B464-4208-BD37-FB249B6C6639}"/>
    <cellStyle name="Normal 2 5 2 3 3 3 3 2" xfId="43118" xr:uid="{A06A2ED9-1310-4674-8FA9-17F7345C1478}"/>
    <cellStyle name="Normal 2 5 2 3 3 3 4" xfId="33679" xr:uid="{EFE2E9D4-D60E-49BE-9950-D4B8AA62A197}"/>
    <cellStyle name="Normal 2 5 2 3 3 4" xfId="8333" xr:uid="{142C0D6D-0912-47EC-A3AE-AA570ACA0DBB}"/>
    <cellStyle name="Normal 2 5 2 3 3 4 2" xfId="18713" xr:uid="{60288C7C-5CC9-4BA1-ABBD-1BDBEFC7C444}"/>
    <cellStyle name="Normal 2 5 2 3 3 4 2 2" xfId="45951" xr:uid="{EB2C11DE-BE89-4763-BAFD-0AB7C2D818C0}"/>
    <cellStyle name="Normal 2 5 2 3 3 4 3" xfId="35701" xr:uid="{890D7501-74CF-4BD9-A35A-E40D858ACDB1}"/>
    <cellStyle name="Normal 2 5 2 3 3 5" xfId="11166" xr:uid="{0A915186-DF1A-4372-92DA-92E8E427D5CF}"/>
    <cellStyle name="Normal 2 5 2 3 3 5 2" xfId="21546" xr:uid="{4C97A4F1-9507-495F-975F-4D7B604EAA17}"/>
    <cellStyle name="Normal 2 5 2 3 3 5 2 2" xfId="48784" xr:uid="{34EF839B-211B-45C2-AE5E-7059BD0CF3EF}"/>
    <cellStyle name="Normal 2 5 2 3 3 5 3" xfId="38534" xr:uid="{638F9266-5916-40DA-9B64-46D1B19DBC0C}"/>
    <cellStyle name="Normal 2 5 2 3 3 6" xfId="24969" xr:uid="{D2C95B91-9E5F-4672-9796-193FAEA9F314}"/>
    <cellStyle name="Normal 2 5 2 3 3 6 2" xfId="52004" xr:uid="{7FEB8FB2-EDB4-4959-89F1-1C1ECCBFA96C}"/>
    <cellStyle name="Normal 2 5 2 3 3 7" xfId="13796" xr:uid="{8EDF5022-1730-426F-948D-E28DA7AA1F92}"/>
    <cellStyle name="Normal 2 5 2 3 3 7 2" xfId="41034" xr:uid="{90F5321C-9ED7-4048-B485-A6FC43BE652D}"/>
    <cellStyle name="Normal 2 5 2 3 3 8" xfId="31322" xr:uid="{E6DCDC59-AA06-4864-B391-E86F344DF7B3}"/>
    <cellStyle name="Normal 2 5 2 3 4" xfId="3270" xr:uid="{BCEE5251-CF24-4414-9423-3D07FF22AC1F}"/>
    <cellStyle name="Normal 2 5 2 3 4 2" xfId="6309" xr:uid="{69161542-75C9-4EC0-A576-F8E802EBD2B6}"/>
    <cellStyle name="Normal 2 5 2 3 4 2 2" xfId="27323" xr:uid="{CBC48A1F-BC49-4BEE-845C-45B6DF084C97}"/>
    <cellStyle name="Normal 2 5 2 3 4 2 2 2" xfId="53895" xr:uid="{16B9AF23-C1B4-4AD0-A965-09D0D4896404}"/>
    <cellStyle name="Normal 2 5 2 3 4 2 3" xfId="15878" xr:uid="{701BF7F0-243C-4439-962E-B9CDEA51F146}"/>
    <cellStyle name="Normal 2 5 2 3 4 2 3 2" xfId="43116" xr:uid="{C9EEB63F-243D-419A-B400-BFB247D16DE9}"/>
    <cellStyle name="Normal 2 5 2 3 4 2 4" xfId="33677" xr:uid="{883AAB06-E3C3-400C-A0D2-B6CAE671D64C}"/>
    <cellStyle name="Normal 2 5 2 3 4 3" xfId="8331" xr:uid="{B3FA133A-33D5-49E6-884D-CBB41F5155D4}"/>
    <cellStyle name="Normal 2 5 2 3 4 3 2" xfId="18711" xr:uid="{E0615511-9A4E-4D11-A04F-E27A62A9EC1B}"/>
    <cellStyle name="Normal 2 5 2 3 4 3 2 2" xfId="45949" xr:uid="{F0809D1B-E028-4E88-A057-61A8B7F23352}"/>
    <cellStyle name="Normal 2 5 2 3 4 3 3" xfId="35699" xr:uid="{D985474F-F7A9-41C4-B9F9-EF797D4097C7}"/>
    <cellStyle name="Normal 2 5 2 3 4 4" xfId="11164" xr:uid="{F5B7D654-C0F4-405A-9662-960AB4FD7574}"/>
    <cellStyle name="Normal 2 5 2 3 4 4 2" xfId="21544" xr:uid="{904967CD-54DB-431A-8BA3-E3A0D78AF9C2}"/>
    <cellStyle name="Normal 2 5 2 3 4 4 2 2" xfId="48782" xr:uid="{827907A1-9EA6-47F4-9A84-F4B039B7C94E}"/>
    <cellStyle name="Normal 2 5 2 3 4 4 3" xfId="38532" xr:uid="{ECE34C8C-258F-4BC5-A71C-E145928F1B26}"/>
    <cellStyle name="Normal 2 5 2 3 4 5" xfId="23613" xr:uid="{72FA5E85-428B-41BF-A640-21195ED00C5F}"/>
    <cellStyle name="Normal 2 5 2 3 4 5 2" xfId="50777" xr:uid="{A8EDA6F1-ABFB-4804-A519-590225371944}"/>
    <cellStyle name="Normal 2 5 2 3 4 6" xfId="13794" xr:uid="{2EE22C8E-A0DE-4CB0-8D25-8E8878488228}"/>
    <cellStyle name="Normal 2 5 2 3 4 6 2" xfId="41032" xr:uid="{3619B67A-26C8-4CD1-9AB5-0844CBF47714}"/>
    <cellStyle name="Normal 2 5 2 3 4 7" xfId="31320" xr:uid="{D6187FEE-5AFC-410C-BDA3-E1CFCA054BAE}"/>
    <cellStyle name="Normal 2 5 2 3 5" xfId="2650" xr:uid="{A964483E-844D-453B-B2DC-20A301E6EA13}"/>
    <cellStyle name="Normal 2 5 2 3 5 2" xfId="5896" xr:uid="{2F92CA10-5237-4222-AE8A-4A229A4109E8}"/>
    <cellStyle name="Normal 2 5 2 3 5 2 2" xfId="25943" xr:uid="{1E117DC7-58D7-4EEA-8079-D60E7AB9116F}"/>
    <cellStyle name="Normal 2 5 2 3 5 2 2 2" xfId="52837" xr:uid="{6F064946-AA12-4ADD-B592-E0214EED5CA2}"/>
    <cellStyle name="Normal 2 5 2 3 5 2 3" xfId="15303" xr:uid="{057606E2-F122-41F9-9A41-FAC84B48B00A}"/>
    <cellStyle name="Normal 2 5 2 3 5 2 3 2" xfId="42541" xr:uid="{31D029E3-44B1-4D7A-9CBE-3B17F4AEBF71}"/>
    <cellStyle name="Normal 2 5 2 3 5 2 4" xfId="33264" xr:uid="{45995166-4BD4-47BF-94E5-4335BDD5E19C}"/>
    <cellStyle name="Normal 2 5 2 3 5 3" xfId="7756" xr:uid="{9B219015-7A89-40FE-905F-62FF45C712F4}"/>
    <cellStyle name="Normal 2 5 2 3 5 3 2" xfId="18136" xr:uid="{E9969FC3-DAE1-4ACD-9BE8-117366601BEB}"/>
    <cellStyle name="Normal 2 5 2 3 5 3 2 2" xfId="45374" xr:uid="{8ADC767C-FE73-4ECF-8797-A3FE67B71433}"/>
    <cellStyle name="Normal 2 5 2 3 5 3 3" xfId="35124" xr:uid="{7F68885E-5ABD-4BA7-BBBC-39FE7E03E954}"/>
    <cellStyle name="Normal 2 5 2 3 5 4" xfId="10589" xr:uid="{68C86A61-67B2-4AAD-93CB-108DD0F646EB}"/>
    <cellStyle name="Normal 2 5 2 3 5 4 2" xfId="20969" xr:uid="{1FA361E1-759C-43FE-B40B-000E397DB5BA}"/>
    <cellStyle name="Normal 2 5 2 3 5 4 2 2" xfId="48207" xr:uid="{C1009CC8-B03A-4084-B962-F91D40EC12C1}"/>
    <cellStyle name="Normal 2 5 2 3 5 4 3" xfId="37957" xr:uid="{F4CCF7A1-A82C-4532-A59A-6C3E2B6C6CF3}"/>
    <cellStyle name="Normal 2 5 2 3 5 5" xfId="23327" xr:uid="{929D8A97-6B6D-4485-B56C-FF59F3D9321F}"/>
    <cellStyle name="Normal 2 5 2 3 5 5 2" xfId="50507" xr:uid="{0AB6A71A-F693-4576-A031-251809F7489F}"/>
    <cellStyle name="Normal 2 5 2 3 5 6" xfId="13019" xr:uid="{EDEC3766-FBEF-4025-BF6B-FDB0A6253E1B}"/>
    <cellStyle name="Normal 2 5 2 3 5 6 2" xfId="40257" xr:uid="{364A68F8-E943-41F2-9C77-1C30BF353008}"/>
    <cellStyle name="Normal 2 5 2 3 5 7" xfId="30745" xr:uid="{B58249DF-006B-4041-BEC4-CEAEDF448C0E}"/>
    <cellStyle name="Normal 2 5 2 3 6" xfId="2386" xr:uid="{DB3EE7CA-6489-4E53-A858-CEB5564AF9B7}"/>
    <cellStyle name="Normal 2 5 2 3 6 2" xfId="7494" xr:uid="{DD5D009D-CCCB-4E46-BE4B-DDCBE7E805D8}"/>
    <cellStyle name="Normal 2 5 2 3 6 2 2" xfId="17874" xr:uid="{5435BE6F-ABD4-49B6-AD99-B17EE821A339}"/>
    <cellStyle name="Normal 2 5 2 3 6 2 2 2" xfId="45112" xr:uid="{73A28329-2F1A-4673-AFFD-77931A0BA6C1}"/>
    <cellStyle name="Normal 2 5 2 3 6 2 3" xfId="34862" xr:uid="{F5E30939-05AD-41B4-A536-15B5F3F66E05}"/>
    <cellStyle name="Normal 2 5 2 3 6 3" xfId="10327" xr:uid="{7C112CE5-DDAE-4ACF-8330-9F1F911082DC}"/>
    <cellStyle name="Normal 2 5 2 3 6 3 2" xfId="20707" xr:uid="{CB3936C9-21C9-4228-BF63-A5DE9E8AF4F8}"/>
    <cellStyle name="Normal 2 5 2 3 6 3 2 2" xfId="47945" xr:uid="{A2659E58-7801-4BFA-8530-C17AD6B40D78}"/>
    <cellStyle name="Normal 2 5 2 3 6 3 3" xfId="37695" xr:uid="{B7870AC2-0914-4359-8E73-9A78BC89ED88}"/>
    <cellStyle name="Normal 2 5 2 3 6 4" xfId="23268" xr:uid="{C200ACCE-8AC9-40C8-9B72-FD9F673C2EE7}"/>
    <cellStyle name="Normal 2 5 2 3 6 4 2" xfId="50454" xr:uid="{0D4CE459-CC5F-48E6-8A4E-90842ACD4090}"/>
    <cellStyle name="Normal 2 5 2 3 6 5" xfId="15041" xr:uid="{E978E734-C337-4ECB-A454-B83A1DA4B12E}"/>
    <cellStyle name="Normal 2 5 2 3 6 5 2" xfId="42279" xr:uid="{D63D70E8-62A0-4074-8F84-A8583E3FD1FC}"/>
    <cellStyle name="Normal 2 5 2 3 6 6" xfId="30483" xr:uid="{C3D19510-58E6-4A96-92FB-CA7C44C9C92B}"/>
    <cellStyle name="Normal 2 5 2 3 7" xfId="3901" xr:uid="{82FC3086-F7CE-4B45-AF6E-BF215CF8283D}"/>
    <cellStyle name="Normal 2 5 2 3 7 2" xfId="8715" xr:uid="{8BA0EBA2-BBC2-4989-8899-4CE3CD494988}"/>
    <cellStyle name="Normal 2 5 2 3 7 2 2" xfId="19095" xr:uid="{B51F6D2E-C9CF-497A-AAE9-E7C6FAD66939}"/>
    <cellStyle name="Normal 2 5 2 3 7 2 2 2" xfId="46333" xr:uid="{84FDE0E0-6E6C-4276-9C0F-6B9B6AF3C280}"/>
    <cellStyle name="Normal 2 5 2 3 7 2 3" xfId="36083" xr:uid="{8DD6481D-7583-4CEB-B52A-6BD5813A62D9}"/>
    <cellStyle name="Normal 2 5 2 3 7 3" xfId="11548" xr:uid="{FA11A845-53D6-41BA-8C75-B07796675519}"/>
    <cellStyle name="Normal 2 5 2 3 7 3 2" xfId="21928" xr:uid="{760BD217-9C25-4590-8A97-A7B86C8CCC2D}"/>
    <cellStyle name="Normal 2 5 2 3 7 3 2 2" xfId="49166" xr:uid="{C42CD6E2-D94E-4F65-9F86-BE3664F11CAE}"/>
    <cellStyle name="Normal 2 5 2 3 7 3 3" xfId="38916" xr:uid="{DD4B6FE8-DCB1-4E5E-BA5F-8221EA411DEB}"/>
    <cellStyle name="Normal 2 5 2 3 7 4" xfId="16262" xr:uid="{F6FD169D-86A5-4BB7-A21B-56973FD2D295}"/>
    <cellStyle name="Normal 2 5 2 3 7 4 2" xfId="43500" xr:uid="{607F51EC-2D3B-4FC5-9984-CE1C5124A506}"/>
    <cellStyle name="Normal 2 5 2 3 7 5" xfId="31704" xr:uid="{7FDC1FE4-EA40-4CF7-B51E-52DF8DDDBC03}"/>
    <cellStyle name="Normal 2 5 2 3 8" xfId="5177" xr:uid="{E724368B-DE5D-482D-BE11-E7CD7B652FF5}"/>
    <cellStyle name="Normal 2 5 2 3 8 2" xfId="14474" xr:uid="{5948A62E-8683-466A-A749-725831778D59}"/>
    <cellStyle name="Normal 2 5 2 3 8 2 2" xfId="41712" xr:uid="{670D8F58-CB73-46D5-A6F8-C318A558E59D}"/>
    <cellStyle name="Normal 2 5 2 3 8 3" xfId="32740" xr:uid="{9625AAC4-6C5E-496B-87DB-D758C6A8FACD}"/>
    <cellStyle name="Normal 2 5 2 3 9" xfId="6927" xr:uid="{C2D9E741-12C5-4A85-96B0-54359CEF0474}"/>
    <cellStyle name="Normal 2 5 2 3 9 2" xfId="17307" xr:uid="{3E8A20CC-46B3-4F59-8B62-E279EE6A2D57}"/>
    <cellStyle name="Normal 2 5 2 3 9 2 2" xfId="44545" xr:uid="{F92E3C08-8756-4145-9581-BA4EE1C4A041}"/>
    <cellStyle name="Normal 2 5 2 3 9 3" xfId="34295" xr:uid="{D806CBE0-7799-4D94-B525-33A3EF60CE12}"/>
    <cellStyle name="Normal 2 5 2 4" xfId="846" xr:uid="{FB0A1563-5CDC-4565-943D-85EBD9764CF7}"/>
    <cellStyle name="Normal 2 5 2 4 10" xfId="29917" xr:uid="{701008D3-BC2E-472B-81D7-F729A81BE66E}"/>
    <cellStyle name="Normal 2 5 2 4 2" xfId="3273" xr:uid="{BCC80DE7-679A-49D8-B4CD-840D1F3B2FCC}"/>
    <cellStyle name="Normal 2 5 2 4 2 2" xfId="6312" xr:uid="{1BF000EC-454D-4505-AC47-867A35571A50}"/>
    <cellStyle name="Normal 2 5 2 4 2 2 2" xfId="27282" xr:uid="{2D4F958A-9C95-4C66-B84D-7ED45C1D77D1}"/>
    <cellStyle name="Normal 2 5 2 4 2 2 2 2" xfId="53862" xr:uid="{C05C453B-2259-49B4-9A29-9E2D7FF1839C}"/>
    <cellStyle name="Normal 2 5 2 4 2 2 3" xfId="15881" xr:uid="{885D7313-178E-41A0-B418-F1A866BC323B}"/>
    <cellStyle name="Normal 2 5 2 4 2 2 3 2" xfId="43119" xr:uid="{EC6D40A0-F586-4033-822D-7ABF46E69F28}"/>
    <cellStyle name="Normal 2 5 2 4 2 2 4" xfId="33680" xr:uid="{6DF70282-BFCB-4C4E-8646-48FBF9C3F6D8}"/>
    <cellStyle name="Normal 2 5 2 4 2 3" xfId="8334" xr:uid="{E2E035B9-CB23-4B4B-AD47-2AEF14996E7D}"/>
    <cellStyle name="Normal 2 5 2 4 2 3 2" xfId="18714" xr:uid="{C3F2FEEA-57E1-4F0E-8C9F-F8160B3D901C}"/>
    <cellStyle name="Normal 2 5 2 4 2 3 2 2" xfId="45952" xr:uid="{4FD015B7-FF50-413F-8A69-134F10DF2E42}"/>
    <cellStyle name="Normal 2 5 2 4 2 3 3" xfId="35702" xr:uid="{083987F3-602D-46C9-B5C9-68E9869BE7D1}"/>
    <cellStyle name="Normal 2 5 2 4 2 4" xfId="11167" xr:uid="{C9DEBDA2-9DEC-4907-8E13-06598F5FF510}"/>
    <cellStyle name="Normal 2 5 2 4 2 4 2" xfId="21547" xr:uid="{0034CA99-E979-449E-A6AF-1C40CC9B3D62}"/>
    <cellStyle name="Normal 2 5 2 4 2 4 2 2" xfId="48785" xr:uid="{C585072A-1BB1-42B6-9A30-A832AD5DAF6A}"/>
    <cellStyle name="Normal 2 5 2 4 2 4 3" xfId="38535" xr:uid="{30F93B9E-F71C-4BEF-AF5D-36B9EFCC7D4B}"/>
    <cellStyle name="Normal 2 5 2 4 2 5" xfId="23403" xr:uid="{23108BAF-8471-4405-B737-956513352EA2}"/>
    <cellStyle name="Normal 2 5 2 4 2 5 2" xfId="50581" xr:uid="{CBA57196-60A9-4778-98A0-44A8B9814900}"/>
    <cellStyle name="Normal 2 5 2 4 2 6" xfId="13797" xr:uid="{B8B972F9-4DDC-4F55-A299-B9CB12E99FB3}"/>
    <cellStyle name="Normal 2 5 2 4 2 6 2" xfId="41035" xr:uid="{3B3B3472-14E3-421D-B926-1280CB8236C3}"/>
    <cellStyle name="Normal 2 5 2 4 2 7" xfId="31323" xr:uid="{37449E9C-2B5A-4DA6-94C0-E11BA87263BF}"/>
    <cellStyle name="Normal 2 5 2 4 3" xfId="2792" xr:uid="{FA4CF496-E0B7-4342-8646-5DB7DD83D07D}"/>
    <cellStyle name="Normal 2 5 2 4 3 2" xfId="5991" xr:uid="{915B708E-1974-4420-8491-08C3740282AB}"/>
    <cellStyle name="Normal 2 5 2 4 3 2 2" xfId="26947" xr:uid="{AA1DED50-FC74-4BC6-8D8D-128B7C6722D4}"/>
    <cellStyle name="Normal 2 5 2 4 3 2 2 2" xfId="53599" xr:uid="{EA912962-4CD6-43FF-9C5D-2BC8265C618E}"/>
    <cellStyle name="Normal 2 5 2 4 3 2 3" xfId="15444" xr:uid="{DA088032-18A3-45A0-9DC3-4314284DF215}"/>
    <cellStyle name="Normal 2 5 2 4 3 2 3 2" xfId="42682" xr:uid="{1D9D509D-907F-4302-9046-C4C248939EF6}"/>
    <cellStyle name="Normal 2 5 2 4 3 2 4" xfId="33359" xr:uid="{F2CEF4F5-4034-4438-9DB3-D9DD500E5066}"/>
    <cellStyle name="Normal 2 5 2 4 3 3" xfId="7897" xr:uid="{5E68E8C3-6AC8-493A-8EAC-7DA119518C81}"/>
    <cellStyle name="Normal 2 5 2 4 3 3 2" xfId="18277" xr:uid="{A46A3C71-0EB4-4DE8-B127-69A662C1147D}"/>
    <cellStyle name="Normal 2 5 2 4 3 3 2 2" xfId="45515" xr:uid="{88AE09A8-C03F-4AB4-87F6-3647376E416D}"/>
    <cellStyle name="Normal 2 5 2 4 3 3 3" xfId="35265" xr:uid="{779B64A4-05E9-4C3A-A53B-FE8BE6040B64}"/>
    <cellStyle name="Normal 2 5 2 4 3 4" xfId="10730" xr:uid="{91530081-5B01-4F46-B871-97A447BDF700}"/>
    <cellStyle name="Normal 2 5 2 4 3 4 2" xfId="21110" xr:uid="{7F6ACE3D-C62E-4E3D-8C48-5408621BB8EA}"/>
    <cellStyle name="Normal 2 5 2 4 3 4 2 2" xfId="48348" xr:uid="{8FD4DCEA-7BA8-487A-84D8-DFD3B7B287B3}"/>
    <cellStyle name="Normal 2 5 2 4 3 4 3" xfId="38098" xr:uid="{C02CEF74-8396-4B60-9CCF-97144ACBD4FF}"/>
    <cellStyle name="Normal 2 5 2 4 3 5" xfId="23666" xr:uid="{A7C60F49-37DF-4400-A9C1-D937C3A80E81}"/>
    <cellStyle name="Normal 2 5 2 4 3 5 2" xfId="50827" xr:uid="{970C484F-F0A1-4D5F-ABAF-16867BC65638}"/>
    <cellStyle name="Normal 2 5 2 4 3 6" xfId="13211" xr:uid="{70956293-2FF3-44BA-8838-C74382CBE8E1}"/>
    <cellStyle name="Normal 2 5 2 4 3 6 2" xfId="40449" xr:uid="{045660AE-5B5C-466F-BDAC-DD22780BCCB6}"/>
    <cellStyle name="Normal 2 5 2 4 3 7" xfId="30886" xr:uid="{14613C46-B540-4AE4-9603-590610E24C44}"/>
    <cellStyle name="Normal 2 5 2 4 4" xfId="4220" xr:uid="{8C9BD847-4239-468E-A851-FE6BFAC58086}"/>
    <cellStyle name="Normal 2 5 2 4 4 2" xfId="8973" xr:uid="{1CDC2284-3C0E-4F2D-AD7C-2CD33DF22283}"/>
    <cellStyle name="Normal 2 5 2 4 4 2 2" xfId="19353" xr:uid="{D96DA469-9E4D-4B25-A5DA-B9BECA0174C8}"/>
    <cellStyle name="Normal 2 5 2 4 4 2 2 2" xfId="46591" xr:uid="{98B0DA45-6B3E-4B94-963F-9FBD1C4A6425}"/>
    <cellStyle name="Normal 2 5 2 4 4 2 3" xfId="36341" xr:uid="{22290B2F-0C46-45AF-B51D-5238D86627F4}"/>
    <cellStyle name="Normal 2 5 2 4 4 3" xfId="11806" xr:uid="{43CC0D8C-76AD-4060-9740-302558871FFA}"/>
    <cellStyle name="Normal 2 5 2 4 4 3 2" xfId="22186" xr:uid="{88E18DB6-56E2-4FD8-A8EF-C7256CA40321}"/>
    <cellStyle name="Normal 2 5 2 4 4 3 2 2" xfId="49424" xr:uid="{2AE7832A-A6ED-4196-89E7-383D72DC272B}"/>
    <cellStyle name="Normal 2 5 2 4 4 3 3" xfId="39174" xr:uid="{39BD4867-1C27-4E1F-9007-7D235CC06350}"/>
    <cellStyle name="Normal 2 5 2 4 4 4" xfId="24981" xr:uid="{4411EE47-B575-4751-BA19-DA9AD6ECEE85}"/>
    <cellStyle name="Normal 2 5 2 4 4 4 2" xfId="52014" xr:uid="{C9706D73-2E10-4448-AA7F-64E2DA1B6E65}"/>
    <cellStyle name="Normal 2 5 2 4 4 5" xfId="16520" xr:uid="{54D3F2CA-762C-4A52-A925-EB11A4A7B74B}"/>
    <cellStyle name="Normal 2 5 2 4 4 5 2" xfId="43758" xr:uid="{7388008C-A38F-4791-BD25-74F3EF01BE83}"/>
    <cellStyle name="Normal 2 5 2 4 4 6" xfId="31962" xr:uid="{FEFE3F6C-A8CF-4E6B-8DB7-C9113731D632}"/>
    <cellStyle name="Normal 2 5 2 4 5" xfId="5178" xr:uid="{1CE5B828-F049-47F4-84E8-F4324F29B744}"/>
    <cellStyle name="Normal 2 5 2 4 5 2" xfId="14475" xr:uid="{1BDCFAE4-7BC7-4F91-93AE-E6B846CC30D8}"/>
    <cellStyle name="Normal 2 5 2 4 5 2 2" xfId="41713" xr:uid="{17CF9293-C512-40B6-A7DE-CA986A9CA3BA}"/>
    <cellStyle name="Normal 2 5 2 4 5 3" xfId="32741" xr:uid="{A7DEDB0B-05B6-43A6-A77D-6755E9CE3FC3}"/>
    <cellStyle name="Normal 2 5 2 4 6" xfId="6928" xr:uid="{4C00C446-0A51-4039-AD7F-E7C71E531EFC}"/>
    <cellStyle name="Normal 2 5 2 4 6 2" xfId="17308" xr:uid="{3AEFE596-293F-4BE2-A08C-E9D7BF49A36A}"/>
    <cellStyle name="Normal 2 5 2 4 6 2 2" xfId="44546" xr:uid="{F00CB127-6A7D-4A14-B936-890E7BE10A3C}"/>
    <cellStyle name="Normal 2 5 2 4 6 3" xfId="34296" xr:uid="{B5C2CB21-75BC-4EB8-9412-58F237B0DC47}"/>
    <cellStyle name="Normal 2 5 2 4 7" xfId="9761" xr:uid="{FC08F748-DA98-4173-82D7-603605A40B88}"/>
    <cellStyle name="Normal 2 5 2 4 7 2" xfId="20141" xr:uid="{84F4A4B6-7F1C-476D-9848-E317201D0D38}"/>
    <cellStyle name="Normal 2 5 2 4 7 2 2" xfId="47379" xr:uid="{563466D0-03C6-4FD3-BA74-73193786AF7D}"/>
    <cellStyle name="Normal 2 5 2 4 7 3" xfId="37129" xr:uid="{4713D2A3-0CFC-4560-ABA4-E3A4F59AA102}"/>
    <cellStyle name="Normal 2 5 2 4 8" xfId="24422" xr:uid="{DF00D6F6-2366-4FF1-A8B2-7B00BEF8C6F4}"/>
    <cellStyle name="Normal 2 5 2 4 8 2" xfId="51507" xr:uid="{AC5EDA5E-FD06-4D79-8F3B-00A56CD760B0}"/>
    <cellStyle name="Normal 2 5 2 4 9" xfId="12759" xr:uid="{3E9F1183-9139-4A16-A0B1-7A33998160DF}"/>
    <cellStyle name="Normal 2 5 2 4 9 2" xfId="39997" xr:uid="{85EEE8BB-4701-426B-8B3A-437E46811DEC}"/>
    <cellStyle name="Normal 2 5 2 5" xfId="3274" xr:uid="{5A4AEBD4-962F-4E00-AF1A-321886DB8973}"/>
    <cellStyle name="Normal 2 5 2 5 2" xfId="4534" xr:uid="{45F82013-A914-4234-8E60-86A26D4FBD78}"/>
    <cellStyle name="Normal 2 5 2 5 2 2" xfId="9287" xr:uid="{55CB59A6-4B5D-464B-9C66-76DB1B9A6DFD}"/>
    <cellStyle name="Normal 2 5 2 5 2 2 2" xfId="29274" xr:uid="{EB0975D2-F41C-4E29-91FB-EC5106A5DE80}"/>
    <cellStyle name="Normal 2 5 2 5 2 2 2 2" xfId="55531" xr:uid="{9DC527C8-B6F3-4B06-8621-A6AD11391019}"/>
    <cellStyle name="Normal 2 5 2 5 2 2 3" xfId="19667" xr:uid="{3C07639C-6971-4973-913F-BAC308B9DCD2}"/>
    <cellStyle name="Normal 2 5 2 5 2 2 3 2" xfId="46905" xr:uid="{EDA76FDE-86D8-4B06-8075-D9B5C5EE78D2}"/>
    <cellStyle name="Normal 2 5 2 5 2 2 4" xfId="36655" xr:uid="{2970C271-E399-4085-9D3C-FE159AB1A3A5}"/>
    <cellStyle name="Normal 2 5 2 5 2 3" xfId="12120" xr:uid="{86412C67-AB6F-4F01-BC52-9C77A5705B3D}"/>
    <cellStyle name="Normal 2 5 2 5 2 3 2" xfId="22500" xr:uid="{9ED47921-E7C3-47EB-BFDD-2D36EBFBE8BD}"/>
    <cellStyle name="Normal 2 5 2 5 2 3 2 2" xfId="49738" xr:uid="{1A7BF19C-5A83-4604-AB6E-33FFA00CE661}"/>
    <cellStyle name="Normal 2 5 2 5 2 3 3" xfId="39488" xr:uid="{77A75457-4BF9-412C-A59D-FFB452AD1F14}"/>
    <cellStyle name="Normal 2 5 2 5 2 4" xfId="25429" xr:uid="{E39686CA-2622-423B-BAB3-701A8D2AC855}"/>
    <cellStyle name="Normal 2 5 2 5 2 4 2" xfId="52426" xr:uid="{75D3C800-98DB-4D2E-8BC0-2FEE71735DA4}"/>
    <cellStyle name="Normal 2 5 2 5 2 5" xfId="16834" xr:uid="{C1CBA777-C9A8-4CB4-8FCB-96842B2E5D32}"/>
    <cellStyle name="Normal 2 5 2 5 2 5 2" xfId="44072" xr:uid="{5E7947B4-6544-42E9-A5A6-534218C99945}"/>
    <cellStyle name="Normal 2 5 2 5 2 6" xfId="32276" xr:uid="{27D6C294-AD7B-4348-A87B-0B1B182EDD4F}"/>
    <cellStyle name="Normal 2 5 2 5 3" xfId="6313" xr:uid="{80936C68-6649-4EF4-8410-1498ED6FDBD1}"/>
    <cellStyle name="Normal 2 5 2 5 3 2" xfId="26054" xr:uid="{D1910A4C-22C8-4034-839A-A91497AA0196}"/>
    <cellStyle name="Normal 2 5 2 5 3 2 2" xfId="52912" xr:uid="{03A838A6-011F-4663-A1D2-E4737EEF967C}"/>
    <cellStyle name="Normal 2 5 2 5 3 3" xfId="15882" xr:uid="{EBE130B9-F86D-49EE-8552-30ABAC4C9338}"/>
    <cellStyle name="Normal 2 5 2 5 3 3 2" xfId="43120" xr:uid="{6E224BD8-A6A3-4917-8C31-EB47F5DFC2BF}"/>
    <cellStyle name="Normal 2 5 2 5 3 4" xfId="33681" xr:uid="{2E7EA77C-AB78-4044-B22E-563BDEB194DD}"/>
    <cellStyle name="Normal 2 5 2 5 4" xfId="8335" xr:uid="{7A994761-203C-4EF9-ACC2-D5F55A39A309}"/>
    <cellStyle name="Normal 2 5 2 5 4 2" xfId="18715" xr:uid="{87F1C111-5EF5-4D49-8F33-19B2ADE75D91}"/>
    <cellStyle name="Normal 2 5 2 5 4 2 2" xfId="45953" xr:uid="{547E6265-2494-470E-BE26-98A0438650BD}"/>
    <cellStyle name="Normal 2 5 2 5 4 3" xfId="35703" xr:uid="{95BC4CDC-D3D0-4E88-ADC0-8FDEA1CB5239}"/>
    <cellStyle name="Normal 2 5 2 5 5" xfId="11168" xr:uid="{44930453-9485-4470-BA45-93BC1AD87AC3}"/>
    <cellStyle name="Normal 2 5 2 5 5 2" xfId="21548" xr:uid="{5D93099D-9DC0-45F3-8362-5BC0CA5E3915}"/>
    <cellStyle name="Normal 2 5 2 5 5 2 2" xfId="48786" xr:uid="{CB99B6C9-83FD-4AF6-8743-D9DF413FCA7D}"/>
    <cellStyle name="Normal 2 5 2 5 5 3" xfId="38536" xr:uid="{2A9D2702-14B2-4E03-B5AD-D4E033310CBB}"/>
    <cellStyle name="Normal 2 5 2 5 6" xfId="24745" xr:uid="{B3158838-A078-493D-8CB5-0F3BF6CBBB64}"/>
    <cellStyle name="Normal 2 5 2 5 6 2" xfId="51800" xr:uid="{C3FC90DA-AD9F-4E85-8C65-31722DF641CD}"/>
    <cellStyle name="Normal 2 5 2 5 7" xfId="13798" xr:uid="{C44962C2-167C-4262-94DD-24128F468BF6}"/>
    <cellStyle name="Normal 2 5 2 5 7 2" xfId="41036" xr:uid="{314FD2EE-0BBD-43EC-9ABF-6D2075C64BBD}"/>
    <cellStyle name="Normal 2 5 2 5 8" xfId="31324" xr:uid="{07C776A3-61DA-4115-BA90-D64A2F233963}"/>
    <cellStyle name="Normal 2 5 2 6" xfId="2961" xr:uid="{8FBA4C5E-5505-4232-BFA5-30339E172D62}"/>
    <cellStyle name="Normal 2 5 2 6 2" xfId="6128" xr:uid="{B591CB01-98EF-434C-84D6-5F0174000D9F}"/>
    <cellStyle name="Normal 2 5 2 6 2 2" xfId="28229" xr:uid="{BC13E69C-4662-41D1-B630-227F5E6CBD0F}"/>
    <cellStyle name="Normal 2 5 2 6 2 2 2" xfId="54605" xr:uid="{0F0E272D-D53B-4FFB-8DF9-20F976DDAEA3}"/>
    <cellStyle name="Normal 2 5 2 6 2 3" xfId="15606" xr:uid="{3838873C-884F-42D6-A01E-CAC00EAFF9F4}"/>
    <cellStyle name="Normal 2 5 2 6 2 3 2" xfId="42844" xr:uid="{713034D6-7BFF-4372-B9B4-1AC7E8B8F95E}"/>
    <cellStyle name="Normal 2 5 2 6 2 4" xfId="33496" xr:uid="{8EFB85D5-1443-419B-9464-FE77FB32520A}"/>
    <cellStyle name="Normal 2 5 2 6 3" xfId="8059" xr:uid="{61118EE9-F62A-4819-A889-06C8AC1F754F}"/>
    <cellStyle name="Normal 2 5 2 6 3 2" xfId="18439" xr:uid="{A0BDF074-2084-4627-8994-B1D795BC36D6}"/>
    <cellStyle name="Normal 2 5 2 6 3 2 2" xfId="45677" xr:uid="{DACA16B9-38CE-440F-8DDC-1F57C3C6445C}"/>
    <cellStyle name="Normal 2 5 2 6 3 3" xfId="35427" xr:uid="{DB6374F7-77FD-48FC-9AA6-501497EE1EF1}"/>
    <cellStyle name="Normal 2 5 2 6 4" xfId="10892" xr:uid="{5922FD8F-F7F2-4B27-BFB0-C92EF1291BF9}"/>
    <cellStyle name="Normal 2 5 2 6 4 2" xfId="21272" xr:uid="{78AA6897-01F0-4401-B7BA-3E1242CCD221}"/>
    <cellStyle name="Normal 2 5 2 6 4 2 2" xfId="48510" xr:uid="{44334219-3773-4E91-949B-788D9C53EE65}"/>
    <cellStyle name="Normal 2 5 2 6 4 3" xfId="38260" xr:uid="{055963F2-EF7A-4571-A80D-1D366541EED6}"/>
    <cellStyle name="Normal 2 5 2 6 5" xfId="22732" xr:uid="{F699894A-7D73-4640-9882-5536D8A28202}"/>
    <cellStyle name="Normal 2 5 2 6 5 2" xfId="49964" xr:uid="{8376CE3F-79E0-4526-A403-E781B89D484B}"/>
    <cellStyle name="Normal 2 5 2 6 6" xfId="13457" xr:uid="{9EE2542A-A142-427B-A70D-02B34C6D2B29}"/>
    <cellStyle name="Normal 2 5 2 6 6 2" xfId="40695" xr:uid="{F666296F-E473-4052-9D88-6762B8F71F79}"/>
    <cellStyle name="Normal 2 5 2 6 7" xfId="31048" xr:uid="{B68339D2-F737-44E5-9EC7-66E2CDD81BA6}"/>
    <cellStyle name="Normal 2 5 2 7" xfId="2547" xr:uid="{77D0610A-F5BF-4687-A73C-ADF74592162B}"/>
    <cellStyle name="Normal 2 5 2 7 2" xfId="5811" xr:uid="{EDEBBB36-F013-4450-A16A-E88046B79CBC}"/>
    <cellStyle name="Normal 2 5 2 7 2 2" xfId="26095" xr:uid="{D2B84FDA-1243-411B-AF06-79AA87A319A9}"/>
    <cellStyle name="Normal 2 5 2 7 2 2 2" xfId="52942" xr:uid="{DEEDB2B2-1DFD-4ACB-8E45-2D83CACD6EDC}"/>
    <cellStyle name="Normal 2 5 2 7 2 3" xfId="15200" xr:uid="{2AC25B8C-8FB7-457F-B558-6265F90F0E89}"/>
    <cellStyle name="Normal 2 5 2 7 2 3 2" xfId="42438" xr:uid="{6AB4DB00-A6D1-4FF8-B1FB-EA6E40036DA6}"/>
    <cellStyle name="Normal 2 5 2 7 2 4" xfId="33179" xr:uid="{A28EA9F1-C4D3-4F4D-A1AA-C613374792B1}"/>
    <cellStyle name="Normal 2 5 2 7 3" xfId="7653" xr:uid="{56E3087D-572A-4850-B854-9BDE7411E988}"/>
    <cellStyle name="Normal 2 5 2 7 3 2" xfId="18033" xr:uid="{E1E5FCA9-1AF6-4864-8A1A-049603217BAE}"/>
    <cellStyle name="Normal 2 5 2 7 3 2 2" xfId="45271" xr:uid="{80A73D73-7D6E-48F3-BF7E-E0638EE2497D}"/>
    <cellStyle name="Normal 2 5 2 7 3 3" xfId="35021" xr:uid="{8D579163-7FF0-48A0-A05E-C4275A60E6B0}"/>
    <cellStyle name="Normal 2 5 2 7 4" xfId="10486" xr:uid="{E8BCA504-99F2-4462-96AA-710527755A0C}"/>
    <cellStyle name="Normal 2 5 2 7 4 2" xfId="20866" xr:uid="{5B703F09-79A8-44DA-A225-9DABD65B00EC}"/>
    <cellStyle name="Normal 2 5 2 7 4 2 2" xfId="48104" xr:uid="{78365A91-87DC-4C94-9F9C-E922347E9C2A}"/>
    <cellStyle name="Normal 2 5 2 7 4 3" xfId="37854" xr:uid="{4A3844D6-FEA4-4A60-BFB2-7437ACE692EB}"/>
    <cellStyle name="Normal 2 5 2 7 5" xfId="25069" xr:uid="{8831729C-E6AA-4515-88E0-FC40144A7DB6}"/>
    <cellStyle name="Normal 2 5 2 7 5 2" xfId="52092" xr:uid="{5A724850-2745-4ACA-B002-52E95C618640}"/>
    <cellStyle name="Normal 2 5 2 7 6" xfId="12916" xr:uid="{60980955-5D40-48EB-89AF-07B91565EA48}"/>
    <cellStyle name="Normal 2 5 2 7 6 2" xfId="40154" xr:uid="{662C5410-052B-4941-9658-A11290381133}"/>
    <cellStyle name="Normal 2 5 2 7 7" xfId="30642" xr:uid="{084AF904-1A9D-45A6-AF44-0DF798DDB68D}"/>
    <cellStyle name="Normal 2 5 2 8" xfId="2241" xr:uid="{9156331D-2150-4576-A6EA-B9FA51DE3355}"/>
    <cellStyle name="Normal 2 5 2 8 2" xfId="7349" xr:uid="{CEAE4A36-F4E2-4B51-A688-1647159BA002}"/>
    <cellStyle name="Normal 2 5 2 8 2 2" xfId="17729" xr:uid="{7F6D0091-C837-4F75-8EEA-F7C6A8F4D658}"/>
    <cellStyle name="Normal 2 5 2 8 2 2 2" xfId="44967" xr:uid="{A7BD00A4-23A3-4541-9073-98527ADB9C3F}"/>
    <cellStyle name="Normal 2 5 2 8 2 3" xfId="34717" xr:uid="{9C6E3202-8734-4DD9-9943-40370917417E}"/>
    <cellStyle name="Normal 2 5 2 8 3" xfId="10182" xr:uid="{9107BF1D-937F-4562-BE46-E56B7FED3E97}"/>
    <cellStyle name="Normal 2 5 2 8 3 2" xfId="20562" xr:uid="{4515F1CD-AF5D-48CF-97C4-67C08BEC127E}"/>
    <cellStyle name="Normal 2 5 2 8 3 2 2" xfId="47800" xr:uid="{C6DE7BD3-D08D-47A4-849C-BF38063B74FE}"/>
    <cellStyle name="Normal 2 5 2 8 3 3" xfId="37550" xr:uid="{A674096C-CD38-4B96-A02A-1F8B458AA2FD}"/>
    <cellStyle name="Normal 2 5 2 8 4" xfId="22673" xr:uid="{4A8E0F37-A9E0-400C-BF3A-16DC0C6C9854}"/>
    <cellStyle name="Normal 2 5 2 8 4 2" xfId="49911" xr:uid="{B76E83F2-7A7F-4009-8E21-32E07ED311BC}"/>
    <cellStyle name="Normal 2 5 2 8 5" xfId="14896" xr:uid="{FB8AD896-6BA7-4B6D-9E2B-92E31A089F70}"/>
    <cellStyle name="Normal 2 5 2 8 5 2" xfId="42134" xr:uid="{6968EB35-41A5-44A2-BA92-CD0FC24CD0C5}"/>
    <cellStyle name="Normal 2 5 2 8 6" xfId="30338" xr:uid="{AF125ABC-ABF9-4693-A441-6F2EAFF27957}"/>
    <cellStyle name="Normal 2 5 2 9" xfId="3996" xr:uid="{32E8CCB1-CB49-402E-B255-C386AB3CECE9}"/>
    <cellStyle name="Normal 2 5 2 9 2" xfId="8809" xr:uid="{6C85A81C-29EB-4E11-B9B1-552E6F6DFF65}"/>
    <cellStyle name="Normal 2 5 2 9 2 2" xfId="19189" xr:uid="{BC5EDE17-D8B3-4546-AA49-DD125D9EBE30}"/>
    <cellStyle name="Normal 2 5 2 9 2 2 2" xfId="46427" xr:uid="{59BD25A3-948C-4022-8242-5A1838D4BE86}"/>
    <cellStyle name="Normal 2 5 2 9 2 3" xfId="36177" xr:uid="{DD5842B6-F9F1-4D11-AB3D-90821F822F94}"/>
    <cellStyle name="Normal 2 5 2 9 3" xfId="11642" xr:uid="{2AD099AB-882A-4106-A05F-89936C124638}"/>
    <cellStyle name="Normal 2 5 2 9 3 2" xfId="22022" xr:uid="{48EE10F7-4E22-4B2D-A794-65574D60F473}"/>
    <cellStyle name="Normal 2 5 2 9 3 2 2" xfId="49260" xr:uid="{417E0FBA-4CFE-4B21-BDCF-2CA5C036140B}"/>
    <cellStyle name="Normal 2 5 2 9 3 3" xfId="39010" xr:uid="{47B03F65-B917-451B-B8C4-CDE2984DB198}"/>
    <cellStyle name="Normal 2 5 2 9 4" xfId="16356" xr:uid="{8DFDA1A8-6E98-4862-B838-22DA27E4B447}"/>
    <cellStyle name="Normal 2 5 2 9 4 2" xfId="43594" xr:uid="{97804CF1-39CC-41E9-B9A9-D2894ECB995A}"/>
    <cellStyle name="Normal 2 5 2 9 5" xfId="31798" xr:uid="{4F9A441F-535D-490A-9652-DEF2FA0D5ECF}"/>
    <cellStyle name="Normal 2 5 20" xfId="29910" xr:uid="{BE43926A-1D6C-430B-926D-BCAF51167476}"/>
    <cellStyle name="Normal 2 5 3" xfId="847" xr:uid="{6FF8B170-7FEF-4235-82F2-007D94895535}"/>
    <cellStyle name="Normal 2 5 3 10" xfId="5179" xr:uid="{49E1E827-ACF1-4D14-940F-93E9C6D09420}"/>
    <cellStyle name="Normal 2 5 3 10 2" xfId="14476" xr:uid="{DB7C9DB9-369F-4198-939D-911CEB3FDCE6}"/>
    <cellStyle name="Normal 2 5 3 10 2 2" xfId="41714" xr:uid="{C94BD3B6-990E-420B-830E-7CA24044253D}"/>
    <cellStyle name="Normal 2 5 3 10 3" xfId="32742" xr:uid="{ED18F4C8-5872-4047-A816-D18C990C6697}"/>
    <cellStyle name="Normal 2 5 3 11" xfId="6929" xr:uid="{60431C4C-247D-4C12-9AA9-23DC29F4E9BB}"/>
    <cellStyle name="Normal 2 5 3 11 2" xfId="17309" xr:uid="{20408BE3-58B5-4BB7-9DBF-B820F17D6642}"/>
    <cellStyle name="Normal 2 5 3 11 2 2" xfId="44547" xr:uid="{FF9A2479-FA50-4E2A-BD03-7C4E4CC357D2}"/>
    <cellStyle name="Normal 2 5 3 11 3" xfId="34297" xr:uid="{92E1E53B-B651-4AB4-A67F-35CC6074EB37}"/>
    <cellStyle name="Normal 2 5 3 12" xfId="9762" xr:uid="{52487919-D16A-4D18-8636-51AFC0D0899C}"/>
    <cellStyle name="Normal 2 5 3 12 2" xfId="20142" xr:uid="{B06D09AA-0BC9-408D-8FB5-C511FC78B3E5}"/>
    <cellStyle name="Normal 2 5 3 12 2 2" xfId="47380" xr:uid="{8EDD2BA4-A825-47DF-A53A-79102136553A}"/>
    <cellStyle name="Normal 2 5 3 12 3" xfId="37130" xr:uid="{97039206-7512-4369-93E4-AE1044B4B5E7}"/>
    <cellStyle name="Normal 2 5 3 13" xfId="23152" xr:uid="{6EEA66A0-B7DA-49B7-8C9C-DEBCDF1266FD}"/>
    <cellStyle name="Normal 2 5 3 13 2" xfId="50345" xr:uid="{E7C45825-F072-4EFC-96C6-2EFA81EAF61B}"/>
    <cellStyle name="Normal 2 5 3 14" xfId="12488" xr:uid="{7CAB56A0-22A0-4C52-9CFD-26848CEE5FD3}"/>
    <cellStyle name="Normal 2 5 3 14 2" xfId="39726" xr:uid="{1891F14B-D5EF-4CD6-90B3-964B09582202}"/>
    <cellStyle name="Normal 2 5 3 15" xfId="29918" xr:uid="{F4FC73F3-6F42-400E-96DB-BE6024C94B64}"/>
    <cellStyle name="Normal 2 5 3 2" xfId="848" xr:uid="{2C2FFFA5-FAC8-4CCD-BCF7-184F4ED92B9E}"/>
    <cellStyle name="Normal 2 5 3 2 10" xfId="9763" xr:uid="{C82D7995-C90A-42B7-9A5A-F060BC698DBB}"/>
    <cellStyle name="Normal 2 5 3 2 10 2" xfId="20143" xr:uid="{4C815D89-16EC-4C7A-9926-BB0E44D5C2BA}"/>
    <cellStyle name="Normal 2 5 3 2 10 2 2" xfId="47381" xr:uid="{BA53F1C9-DE0F-416D-99F1-83167705E079}"/>
    <cellStyle name="Normal 2 5 3 2 10 3" xfId="37131" xr:uid="{C4722F54-6B3D-49D8-A481-A6A31E40AD33}"/>
    <cellStyle name="Normal 2 5 3 2 11" xfId="23381" xr:uid="{81BCF3CA-A488-44D1-B4B6-7F383ACA25C3}"/>
    <cellStyle name="Normal 2 5 3 2 11 2" xfId="50560" xr:uid="{B8768EBA-722A-41CC-ADCE-BE1A3F7E3470}"/>
    <cellStyle name="Normal 2 5 3 2 12" xfId="12602" xr:uid="{0E3BB53A-BC13-4796-8DEF-47D9B0802CA4}"/>
    <cellStyle name="Normal 2 5 3 2 12 2" xfId="39840" xr:uid="{7B7D01B8-27B6-447B-97D1-5DEBE0EAF7E1}"/>
    <cellStyle name="Normal 2 5 3 2 13" xfId="29919" xr:uid="{E72606E7-3AFA-4D9C-93DD-03E6818DFF16}"/>
    <cellStyle name="Normal 2 5 3 2 2" xfId="849" xr:uid="{F7C29678-3194-4CF7-BA70-5253E496305C}"/>
    <cellStyle name="Normal 2 5 3 2 2 2" xfId="3276" xr:uid="{65672EC8-FE3D-4309-B933-D3E27D7EBC99}"/>
    <cellStyle name="Normal 2 5 3 2 2 2 2" xfId="6315" xr:uid="{DA082A19-481F-4597-BF27-62562672D17F}"/>
    <cellStyle name="Normal 2 5 3 2 2 2 2 2" xfId="26800" xr:uid="{D1153E74-1BBA-49A3-BD1F-B79879BF4D2E}"/>
    <cellStyle name="Normal 2 5 3 2 2 2 2 2 2" xfId="53483" xr:uid="{34949C06-C383-4CA2-94B3-D40EFFAA5A06}"/>
    <cellStyle name="Normal 2 5 3 2 2 2 2 3" xfId="26151" xr:uid="{396F5DE5-DD3F-4A90-84D9-61DE5F457ED0}"/>
    <cellStyle name="Normal 2 5 3 2 2 2 2 3 2" xfId="52983" xr:uid="{114CC643-89BB-4485-AFCC-94744B563327}"/>
    <cellStyle name="Normal 2 5 3 2 2 2 2 4" xfId="15884" xr:uid="{A2F54E5A-6E86-4EE7-B684-445A9A65700B}"/>
    <cellStyle name="Normal 2 5 3 2 2 2 2 4 2" xfId="43122" xr:uid="{D7EC2B81-299E-4BDD-9CEB-90EE25035FE1}"/>
    <cellStyle name="Normal 2 5 3 2 2 2 2 5" xfId="33683" xr:uid="{6211764C-785A-470F-8C95-A7A9CB61DFBF}"/>
    <cellStyle name="Normal 2 5 3 2 2 2 3" xfId="8337" xr:uid="{72C474E9-8958-4D04-A91B-BF0EE4D8F729}"/>
    <cellStyle name="Normal 2 5 3 2 2 2 3 2" xfId="28920" xr:uid="{6FDED7B4-3FAA-4399-974E-61AB6D418417}"/>
    <cellStyle name="Normal 2 5 3 2 2 2 3 2 2" xfId="55177" xr:uid="{8DA2E350-61A3-49DD-9A8F-E05ACCB75F26}"/>
    <cellStyle name="Normal 2 5 3 2 2 2 3 3" xfId="18717" xr:uid="{20B4D0B4-A6C0-4F06-837F-437CA274F747}"/>
    <cellStyle name="Normal 2 5 3 2 2 2 3 3 2" xfId="45955" xr:uid="{D9618E36-6072-4F4E-AFCE-C04631F7D6EF}"/>
    <cellStyle name="Normal 2 5 3 2 2 2 3 4" xfId="35705" xr:uid="{21ABA321-0DCB-4723-A0D7-73FD8587ECDE}"/>
    <cellStyle name="Normal 2 5 3 2 2 2 4" xfId="11170" xr:uid="{A24534DE-BCB4-42E2-9286-A69B29400146}"/>
    <cellStyle name="Normal 2 5 3 2 2 2 4 2" xfId="21550" xr:uid="{F894FC8D-8899-4ADD-82F6-83D5A659F9F3}"/>
    <cellStyle name="Normal 2 5 3 2 2 2 4 2 2" xfId="48788" xr:uid="{4E0A245B-D099-492C-B62E-3E3841BDF122}"/>
    <cellStyle name="Normal 2 5 3 2 2 2 4 3" xfId="38538" xr:uid="{DF5DFDF7-24C0-41A7-B893-791E2CCE25EE}"/>
    <cellStyle name="Normal 2 5 3 2 2 2 5" xfId="25107" xr:uid="{CC8F82F7-5748-49F6-AC1D-AD9E90F7042C}"/>
    <cellStyle name="Normal 2 5 3 2 2 2 5 2" xfId="52129" xr:uid="{0F9934FC-4CCA-4F66-9968-266E1A0F90B2}"/>
    <cellStyle name="Normal 2 5 3 2 2 2 6" xfId="13800" xr:uid="{498C125E-C583-4CF2-8A9F-BCDAF69A687E}"/>
    <cellStyle name="Normal 2 5 3 2 2 2 6 2" xfId="41038" xr:uid="{7381A891-BE87-44E0-9AB5-B9071F6B06C2}"/>
    <cellStyle name="Normal 2 5 3 2 2 2 7" xfId="31326" xr:uid="{D1C1AB07-CE20-4DED-910E-EE4C7A34C03D}"/>
    <cellStyle name="Normal 2 5 3 2 2 3" xfId="4361" xr:uid="{8F3E9EF0-8D7C-402F-A8EE-770F9DA253C0}"/>
    <cellStyle name="Normal 2 5 3 2 2 3 2" xfId="9114" xr:uid="{2A57AA6E-4753-47A0-B728-D634D7043FC9}"/>
    <cellStyle name="Normal 2 5 3 2 2 3 2 2" xfId="29157" xr:uid="{6F29EF42-CB93-4780-B869-4029570C0887}"/>
    <cellStyle name="Normal 2 5 3 2 2 3 2 2 2" xfId="55414" xr:uid="{4667C347-3029-4BC6-86A1-EB5C6C52FBF4}"/>
    <cellStyle name="Normal 2 5 3 2 2 3 2 3" xfId="19494" xr:uid="{F5AD313C-2E4E-4A84-BC22-0C6A20D00FAB}"/>
    <cellStyle name="Normal 2 5 3 2 2 3 2 3 2" xfId="46732" xr:uid="{A7ADB743-45F4-4548-8AB7-A40F25383093}"/>
    <cellStyle name="Normal 2 5 3 2 2 3 2 4" xfId="36482" xr:uid="{CA3E6F32-DF14-450C-B366-775E9720180D}"/>
    <cellStyle name="Normal 2 5 3 2 2 3 3" xfId="11947" xr:uid="{A10F8A1E-3130-406E-B8E2-55AC80DB0FDB}"/>
    <cellStyle name="Normal 2 5 3 2 2 3 3 2" xfId="22327" xr:uid="{AE5F8EF2-82A2-4139-8645-B759CADF11CB}"/>
    <cellStyle name="Normal 2 5 3 2 2 3 3 2 2" xfId="49565" xr:uid="{4DEF928A-2CC0-46B1-96BF-951B1A622291}"/>
    <cellStyle name="Normal 2 5 3 2 2 3 3 3" xfId="39315" xr:uid="{51838541-852F-46CA-895E-C772A0D10A73}"/>
    <cellStyle name="Normal 2 5 3 2 2 3 4" xfId="25007" xr:uid="{4E6EA302-C1D1-41C6-B898-58B6E99F7ABB}"/>
    <cellStyle name="Normal 2 5 3 2 2 3 4 2" xfId="52036" xr:uid="{1C8D95AB-58CA-412A-8A5D-C883ECF0F3BA}"/>
    <cellStyle name="Normal 2 5 3 2 2 3 5" xfId="16661" xr:uid="{982DBF4B-AAEB-491B-B8C2-1A70DFCC2DC6}"/>
    <cellStyle name="Normal 2 5 3 2 2 3 5 2" xfId="43899" xr:uid="{8A70B47D-8F5E-4C73-9141-C0BA6524AC2D}"/>
    <cellStyle name="Normal 2 5 3 2 2 3 6" xfId="32103" xr:uid="{F08DC0F3-588C-4CC5-BEB5-EF9148336F85}"/>
    <cellStyle name="Normal 2 5 3 2 2 4" xfId="5181" xr:uid="{365F267D-E679-4CE9-B0AE-64AE43CE8B86}"/>
    <cellStyle name="Normal 2 5 3 2 2 4 2" xfId="26979" xr:uid="{E688177A-4F10-4D64-9B38-700D67256A3B}"/>
    <cellStyle name="Normal 2 5 3 2 2 4 2 2" xfId="53624" xr:uid="{88DCFEC7-932D-4824-B9A3-CF461822ACAB}"/>
    <cellStyle name="Normal 2 5 3 2 2 4 3" xfId="14478" xr:uid="{4A8FADC9-7677-4448-B2D7-F6763675D95A}"/>
    <cellStyle name="Normal 2 5 3 2 2 4 3 2" xfId="41716" xr:uid="{4C350569-381C-46BD-9A23-ED665D324FE5}"/>
    <cellStyle name="Normal 2 5 3 2 2 4 4" xfId="32744" xr:uid="{31C5B851-F171-4CC1-A82B-05FA116D0C01}"/>
    <cellStyle name="Normal 2 5 3 2 2 5" xfId="6931" xr:uid="{16FA3255-D556-4317-AD80-882262930E19}"/>
    <cellStyle name="Normal 2 5 3 2 2 5 2" xfId="17311" xr:uid="{1020756C-A15B-40DD-9AEA-040EF8220C30}"/>
    <cellStyle name="Normal 2 5 3 2 2 5 2 2" xfId="44549" xr:uid="{36CC512C-89B4-4F18-8509-64B929D6282B}"/>
    <cellStyle name="Normal 2 5 3 2 2 5 3" xfId="34299" xr:uid="{BE0518DA-4A37-4A6F-803F-060F3768DEC8}"/>
    <cellStyle name="Normal 2 5 3 2 2 6" xfId="9764" xr:uid="{F29CDA1A-7A2A-4E19-B045-6CC98D4B306B}"/>
    <cellStyle name="Normal 2 5 3 2 2 6 2" xfId="20144" xr:uid="{E2899557-1B82-4525-9C2A-436AFCBC1CC6}"/>
    <cellStyle name="Normal 2 5 3 2 2 6 2 2" xfId="47382" xr:uid="{48D50D7C-9474-4750-B9BD-16C67E76B256}"/>
    <cellStyle name="Normal 2 5 3 2 2 6 3" xfId="37132" xr:uid="{D963813A-F690-4ED5-AC62-F5B7E9C14905}"/>
    <cellStyle name="Normal 2 5 3 2 2 7" xfId="23857" xr:uid="{33C16DDB-512A-4EA5-B99C-8219B989979B}"/>
    <cellStyle name="Normal 2 5 3 2 2 7 2" xfId="50992" xr:uid="{95F60CEE-E65F-408E-96B7-B40FF830F9C0}"/>
    <cellStyle name="Normal 2 5 3 2 2 8" xfId="13216" xr:uid="{C974E6DC-F644-412C-B109-7ABDAF9F03B1}"/>
    <cellStyle name="Normal 2 5 3 2 2 8 2" xfId="40454" xr:uid="{0ADC1FA9-84BD-4895-B62B-8C5F511E0202}"/>
    <cellStyle name="Normal 2 5 3 2 2 9" xfId="29920" xr:uid="{1CD978F3-7122-4CD7-84B1-A991CACE1839}"/>
    <cellStyle name="Normal 2 5 3 2 3" xfId="3277" xr:uid="{9B2F4FB7-5084-44DD-94E2-D3C037BFE0A2}"/>
    <cellStyle name="Normal 2 5 3 2 3 2" xfId="4535" xr:uid="{BF08CA63-E33C-4E4D-9DBD-9284B24976E2}"/>
    <cellStyle name="Normal 2 5 3 2 3 2 2" xfId="9288" xr:uid="{86904859-D2D3-4A13-B5F2-F73BD1B16BA3}"/>
    <cellStyle name="Normal 2 5 3 2 3 2 2 2" xfId="29275" xr:uid="{38D66083-75E2-4284-B0E2-603EAA3BBB6E}"/>
    <cellStyle name="Normal 2 5 3 2 3 2 2 2 2" xfId="55532" xr:uid="{4426998F-30F9-43B0-BC4B-6F9421D14162}"/>
    <cellStyle name="Normal 2 5 3 2 3 2 2 3" xfId="19668" xr:uid="{73C72929-58A7-4C9A-AD1A-1997FBB7559A}"/>
    <cellStyle name="Normal 2 5 3 2 3 2 2 3 2" xfId="46906" xr:uid="{AC41BED5-DBCA-4093-86AB-A308B0946A78}"/>
    <cellStyle name="Normal 2 5 3 2 3 2 2 4" xfId="36656" xr:uid="{4D213837-74C3-4CBF-A833-74B6989EA538}"/>
    <cellStyle name="Normal 2 5 3 2 3 2 3" xfId="12121" xr:uid="{631C33B7-63AF-4921-93A8-D7CB6B51A126}"/>
    <cellStyle name="Normal 2 5 3 2 3 2 3 2" xfId="22501" xr:uid="{8480D192-1F91-4369-AD1D-307167101E19}"/>
    <cellStyle name="Normal 2 5 3 2 3 2 3 2 2" xfId="49739" xr:uid="{B53E1672-1903-4AC0-926B-FD22BDEA95CE}"/>
    <cellStyle name="Normal 2 5 3 2 3 2 3 3" xfId="39489" xr:uid="{0AB88E7D-62BB-44EF-81AE-1A2685B5F602}"/>
    <cellStyle name="Normal 2 5 3 2 3 2 4" xfId="22857" xr:uid="{E315CFA1-F84B-4A39-B091-3844FBEB1F98}"/>
    <cellStyle name="Normal 2 5 3 2 3 2 4 2" xfId="50077" xr:uid="{487C983D-9919-4AE4-8673-C8930B3FA6C5}"/>
    <cellStyle name="Normal 2 5 3 2 3 2 5" xfId="16835" xr:uid="{202A8930-A600-4DE3-B49C-B0E18D5F100D}"/>
    <cellStyle name="Normal 2 5 3 2 3 2 5 2" xfId="44073" xr:uid="{7BE9B671-C238-463D-BE03-CEBBDD3DEC75}"/>
    <cellStyle name="Normal 2 5 3 2 3 2 6" xfId="32277" xr:uid="{EC66CD3D-2053-4B0A-ABA6-5EB9946F08C4}"/>
    <cellStyle name="Normal 2 5 3 2 3 3" xfId="6316" xr:uid="{38D6C12C-2B8A-46DF-B72A-21E10E243C7E}"/>
    <cellStyle name="Normal 2 5 3 2 3 3 2" xfId="28677" xr:uid="{9F5B3FFC-3195-4089-98A9-CD93B3DE281D}"/>
    <cellStyle name="Normal 2 5 3 2 3 3 2 2" xfId="54952" xr:uid="{53696654-2BBB-4527-A2A5-28E2FD23120C}"/>
    <cellStyle name="Normal 2 5 3 2 3 3 3" xfId="15885" xr:uid="{5643442E-C489-4DCF-A1BB-416A258EC97F}"/>
    <cellStyle name="Normal 2 5 3 2 3 3 3 2" xfId="43123" xr:uid="{CD9C349E-FEDE-4BA4-9816-3FF6134EC09E}"/>
    <cellStyle name="Normal 2 5 3 2 3 3 4" xfId="33684" xr:uid="{7584F0FD-9BCD-46C1-A525-D91B81E663CA}"/>
    <cellStyle name="Normal 2 5 3 2 3 4" xfId="8338" xr:uid="{EF9C5EB2-0D27-4534-A331-D0052839ED6C}"/>
    <cellStyle name="Normal 2 5 3 2 3 4 2" xfId="18718" xr:uid="{22179DCB-7DFE-4E08-A8AA-FA5779D65B11}"/>
    <cellStyle name="Normal 2 5 3 2 3 4 2 2" xfId="45956" xr:uid="{EC7E1AB4-B3CF-4E55-8C49-6FCA39ED6493}"/>
    <cellStyle name="Normal 2 5 3 2 3 4 3" xfId="35706" xr:uid="{F875D7CD-DDBB-44B7-9948-D282323397FF}"/>
    <cellStyle name="Normal 2 5 3 2 3 5" xfId="11171" xr:uid="{73289FFD-AF41-4198-8390-3B4096D874FB}"/>
    <cellStyle name="Normal 2 5 3 2 3 5 2" xfId="21551" xr:uid="{3D051173-7853-4583-A1BB-618328B2B5BB}"/>
    <cellStyle name="Normal 2 5 3 2 3 5 2 2" xfId="48789" xr:uid="{AD9700C5-CF6C-40CE-8284-33FA81A2DD1F}"/>
    <cellStyle name="Normal 2 5 3 2 3 5 3" xfId="38539" xr:uid="{519C5455-5722-47EE-93B9-2877E25C8BA4}"/>
    <cellStyle name="Normal 2 5 3 2 3 6" xfId="24322" xr:uid="{45FA23D3-009C-4735-8420-ADA6A9A9AE69}"/>
    <cellStyle name="Normal 2 5 3 2 3 6 2" xfId="51415" xr:uid="{A9A5BBB6-A168-4345-A751-8DDA5372A6A5}"/>
    <cellStyle name="Normal 2 5 3 2 3 7" xfId="13801" xr:uid="{AF41D9F4-3CCC-4AF1-9549-72DD309C2FB1}"/>
    <cellStyle name="Normal 2 5 3 2 3 7 2" xfId="41039" xr:uid="{BFFA35F7-2D6F-481A-8061-EE7A81508BE5}"/>
    <cellStyle name="Normal 2 5 3 2 3 8" xfId="31327" xr:uid="{C9A10A8F-43EB-434F-8076-DE95189F7959}"/>
    <cellStyle name="Normal 2 5 3 2 4" xfId="3275" xr:uid="{66FE128D-7F58-4BD8-BD2B-CFD833F4EB42}"/>
    <cellStyle name="Normal 2 5 3 2 4 2" xfId="6314" xr:uid="{9AF0B460-E54E-4DF0-A031-DDC924F09D27}"/>
    <cellStyle name="Normal 2 5 3 2 4 2 2" xfId="28741" xr:uid="{42BB4076-8679-499F-BCE6-BEF5318DD6CA}"/>
    <cellStyle name="Normal 2 5 3 2 4 2 2 2" xfId="55003" xr:uid="{23755CD6-E739-45E8-B6FA-DC1AF03D8733}"/>
    <cellStyle name="Normal 2 5 3 2 4 2 3" xfId="15883" xr:uid="{161E69B9-73C0-4B6F-81BA-F6A7DC5EA432}"/>
    <cellStyle name="Normal 2 5 3 2 4 2 3 2" xfId="43121" xr:uid="{0B6120BE-9369-44AB-8F3A-034D6464524A}"/>
    <cellStyle name="Normal 2 5 3 2 4 2 4" xfId="33682" xr:uid="{3E2542B2-A210-42C7-B83F-F61B5CC1263B}"/>
    <cellStyle name="Normal 2 5 3 2 4 3" xfId="8336" xr:uid="{E49DA91D-AC2C-44C5-83F1-AED65CAAD893}"/>
    <cellStyle name="Normal 2 5 3 2 4 3 2" xfId="18716" xr:uid="{D3A8675B-D119-4C5F-A8E2-52E3DD92BA79}"/>
    <cellStyle name="Normal 2 5 3 2 4 3 2 2" xfId="45954" xr:uid="{FB1E86E2-0CFC-4C31-B21C-52E357E35036}"/>
    <cellStyle name="Normal 2 5 3 2 4 3 3" xfId="35704" xr:uid="{9B3702C8-FA12-472F-AA59-75480F619887}"/>
    <cellStyle name="Normal 2 5 3 2 4 4" xfId="11169" xr:uid="{BBDB039F-C88E-4D18-91C8-572D5946916B}"/>
    <cellStyle name="Normal 2 5 3 2 4 4 2" xfId="21549" xr:uid="{3B5A3F99-76CF-43E6-928B-1B146418D694}"/>
    <cellStyle name="Normal 2 5 3 2 4 4 2 2" xfId="48787" xr:uid="{04E6FB5E-F1A1-4A8C-A779-A6F19627DA6C}"/>
    <cellStyle name="Normal 2 5 3 2 4 4 3" xfId="38537" xr:uid="{A2907037-B3D0-4170-9C29-A6D26682A4C9}"/>
    <cellStyle name="Normal 2 5 3 2 4 5" xfId="24570" xr:uid="{61615DEE-D06B-424B-BC1F-723C2B054A18}"/>
    <cellStyle name="Normal 2 5 3 2 4 5 2" xfId="51640" xr:uid="{124C26AE-347E-4B0C-B756-58AFDDF7F3BC}"/>
    <cellStyle name="Normal 2 5 3 2 4 6" xfId="13799" xr:uid="{8768ECDF-6121-4B1C-88A2-C487CBD2B3B6}"/>
    <cellStyle name="Normal 2 5 3 2 4 6 2" xfId="41037" xr:uid="{022F55FE-D2AC-4CAF-94D4-1C96054FAF82}"/>
    <cellStyle name="Normal 2 5 3 2 4 7" xfId="31325" xr:uid="{1B94E19F-F2FC-483F-8CD6-1AA9BFB2ADE2}"/>
    <cellStyle name="Normal 2 5 3 2 5" xfId="2581" xr:uid="{660D0091-1FB8-4BA5-981E-4EB20DCD6F92}"/>
    <cellStyle name="Normal 2 5 3 2 5 2" xfId="5838" xr:uid="{291619D5-DF37-4E80-B206-ECD6267873E6}"/>
    <cellStyle name="Normal 2 5 3 2 5 2 2" xfId="26210" xr:uid="{F71CBAB8-F59B-436B-8581-8C0BE501AD3E}"/>
    <cellStyle name="Normal 2 5 3 2 5 2 2 2" xfId="53021" xr:uid="{8563FCD1-805C-4593-AE45-1E440BC7D5A1}"/>
    <cellStyle name="Normal 2 5 3 2 5 2 3" xfId="15234" xr:uid="{F2D0BF19-1DA4-4DCD-8077-276FD97EC7B4}"/>
    <cellStyle name="Normal 2 5 3 2 5 2 3 2" xfId="42472" xr:uid="{B0E89B30-4ED4-453F-B666-10BBB21AE149}"/>
    <cellStyle name="Normal 2 5 3 2 5 2 4" xfId="33206" xr:uid="{E7DA4018-DA32-491A-B563-66E00086F73A}"/>
    <cellStyle name="Normal 2 5 3 2 5 3" xfId="7687" xr:uid="{B7398D64-B1E9-425C-9C3D-326DD0B3CFA8}"/>
    <cellStyle name="Normal 2 5 3 2 5 3 2" xfId="18067" xr:uid="{D5413714-A20E-4FBA-9CDD-F111A50A2D88}"/>
    <cellStyle name="Normal 2 5 3 2 5 3 2 2" xfId="45305" xr:uid="{23A65A34-7604-4EC0-8462-9C4D2A6FD96A}"/>
    <cellStyle name="Normal 2 5 3 2 5 3 3" xfId="35055" xr:uid="{325FB682-213F-4CC2-9451-D2CFE8826461}"/>
    <cellStyle name="Normal 2 5 3 2 5 4" xfId="10520" xr:uid="{28C9B41C-ED7F-4DBE-803C-B5E9D223CBE3}"/>
    <cellStyle name="Normal 2 5 3 2 5 4 2" xfId="20900" xr:uid="{930303BA-F279-4F2D-9478-323429B98CB1}"/>
    <cellStyle name="Normal 2 5 3 2 5 4 2 2" xfId="48138" xr:uid="{507FC274-6EBA-4F38-89F6-606B03DFC0A3}"/>
    <cellStyle name="Normal 2 5 3 2 5 4 3" xfId="37888" xr:uid="{3B6E4E7B-A69B-4CD0-8C57-76CF3B3CF7C1}"/>
    <cellStyle name="Normal 2 5 3 2 5 5" xfId="23195" xr:uid="{B4EFD11F-761B-481E-96AD-C20047DB5956}"/>
    <cellStyle name="Normal 2 5 3 2 5 5 2" xfId="50386" xr:uid="{8FE3AD89-220E-4633-B938-BDA92523BB67}"/>
    <cellStyle name="Normal 2 5 3 2 5 6" xfId="12950" xr:uid="{534BD150-F43C-4974-B6FA-F28D9025C3DC}"/>
    <cellStyle name="Normal 2 5 3 2 5 6 2" xfId="40188" xr:uid="{F4DF0C9F-2916-48F0-8343-2298C05369D4}"/>
    <cellStyle name="Normal 2 5 3 2 5 7" xfId="30676" xr:uid="{4FD7FBB2-4D0B-4B58-9906-56EC7A0FCF02}"/>
    <cellStyle name="Normal 2 5 3 2 6" xfId="2387" xr:uid="{B88509D5-B094-49DA-8E01-899B7AA6EE4D}"/>
    <cellStyle name="Normal 2 5 3 2 6 2" xfId="7495" xr:uid="{0A5D7361-DCBD-451C-849C-CEB86FE38228}"/>
    <cellStyle name="Normal 2 5 3 2 6 2 2" xfId="17875" xr:uid="{F73F54EC-688E-4E56-A6C0-6C01B1CA6357}"/>
    <cellStyle name="Normal 2 5 3 2 6 2 2 2" xfId="45113" xr:uid="{3CE74FFC-0AC2-4CAD-B2DF-8FD4CD54FD9A}"/>
    <cellStyle name="Normal 2 5 3 2 6 2 3" xfId="34863" xr:uid="{1B1108C3-21FB-48A5-B055-7187DE0359A9}"/>
    <cellStyle name="Normal 2 5 3 2 6 3" xfId="10328" xr:uid="{5CB99EE1-A91B-41AB-92B7-55B03AD9EC64}"/>
    <cellStyle name="Normal 2 5 3 2 6 3 2" xfId="20708" xr:uid="{5F1A9B87-21F1-48E4-9ADD-D4E7DA1A72C9}"/>
    <cellStyle name="Normal 2 5 3 2 6 3 2 2" xfId="47946" xr:uid="{C60FCB8C-9EA0-495A-9E90-AFDC6B090692}"/>
    <cellStyle name="Normal 2 5 3 2 6 3 3" xfId="37696" xr:uid="{BAAFBBD9-6F1C-4CCE-A514-157ACCE54AF1}"/>
    <cellStyle name="Normal 2 5 3 2 6 4" xfId="25622" xr:uid="{391DE6AF-16E0-4EE7-9F58-54ED59D63421}"/>
    <cellStyle name="Normal 2 5 3 2 6 4 2" xfId="52611" xr:uid="{8A46DD10-08C3-4E9F-A7AC-5811B2D6D773}"/>
    <cellStyle name="Normal 2 5 3 2 6 5" xfId="15042" xr:uid="{F1EC774E-5153-4478-9571-813B8BADE615}"/>
    <cellStyle name="Normal 2 5 3 2 6 5 2" xfId="42280" xr:uid="{8F3C8B1D-9E8D-4547-B729-E0CE23FB3338}"/>
    <cellStyle name="Normal 2 5 3 2 6 6" xfId="30484" xr:uid="{06A40CF6-DF59-4D54-BF02-DA72F75953AE}"/>
    <cellStyle name="Normal 2 5 3 2 7" xfId="3902" xr:uid="{B22D484B-8D10-4FBE-9DB3-C9B7D46921C9}"/>
    <cellStyle name="Normal 2 5 3 2 7 2" xfId="8716" xr:uid="{35C38C03-93D2-4F11-AB0A-51224F8F427F}"/>
    <cellStyle name="Normal 2 5 3 2 7 2 2" xfId="19096" xr:uid="{884A06B3-D095-4621-B966-9475BCAF599D}"/>
    <cellStyle name="Normal 2 5 3 2 7 2 2 2" xfId="46334" xr:uid="{C1FF0175-C7C4-4CAA-840D-C1D8C665615A}"/>
    <cellStyle name="Normal 2 5 3 2 7 2 3" xfId="36084" xr:uid="{6E74CA5D-C92B-4B63-A364-59B695346F65}"/>
    <cellStyle name="Normal 2 5 3 2 7 3" xfId="11549" xr:uid="{303EAFDB-8262-4C77-8F32-A4E17E32F908}"/>
    <cellStyle name="Normal 2 5 3 2 7 3 2" xfId="21929" xr:uid="{E4C4B95A-3072-4CE6-92C0-78250503C047}"/>
    <cellStyle name="Normal 2 5 3 2 7 3 2 2" xfId="49167" xr:uid="{82EFF714-C3D1-4AD5-BC22-326E2E939D1F}"/>
    <cellStyle name="Normal 2 5 3 2 7 3 3" xfId="38917" xr:uid="{58AE2DB3-EA4C-4A90-B238-138E8CDE3C87}"/>
    <cellStyle name="Normal 2 5 3 2 7 4" xfId="16263" xr:uid="{C511505A-25B9-44D3-9F5D-62CABC52A04A}"/>
    <cellStyle name="Normal 2 5 3 2 7 4 2" xfId="43501" xr:uid="{D4AB1E2F-F428-4E24-9CEA-CAC0A0B22A79}"/>
    <cellStyle name="Normal 2 5 3 2 7 5" xfId="31705" xr:uid="{F3AE0B05-5EF3-486E-B3D9-B7C77293B4B7}"/>
    <cellStyle name="Normal 2 5 3 2 8" xfId="5180" xr:uid="{54C6E21D-2826-453C-83EC-B391B79EE5A5}"/>
    <cellStyle name="Normal 2 5 3 2 8 2" xfId="14477" xr:uid="{EB494C01-5C58-4AF4-825A-CC2A09D36B64}"/>
    <cellStyle name="Normal 2 5 3 2 8 2 2" xfId="41715" xr:uid="{60CB9CB7-2E96-4E10-B576-78A231F3841D}"/>
    <cellStyle name="Normal 2 5 3 2 8 3" xfId="32743" xr:uid="{F3CAC8B6-B077-4A42-B91A-D3467F82576C}"/>
    <cellStyle name="Normal 2 5 3 2 9" xfId="6930" xr:uid="{4BB3A064-50FF-4AC5-B237-EFB8EBC4A0F9}"/>
    <cellStyle name="Normal 2 5 3 2 9 2" xfId="17310" xr:uid="{B0217984-37E2-4D1D-ABCC-F029B78E1F7A}"/>
    <cellStyle name="Normal 2 5 3 2 9 2 2" xfId="44548" xr:uid="{81B55821-E798-4210-B24F-5F11BB572EDD}"/>
    <cellStyle name="Normal 2 5 3 2 9 3" xfId="34298" xr:uid="{8494F872-5844-4202-8C68-17C77096111A}"/>
    <cellStyle name="Normal 2 5 3 3" xfId="850" xr:uid="{0DF46F6E-71BC-462E-AAED-EF5713BA49E3}"/>
    <cellStyle name="Normal 2 5 3 3 10" xfId="23077" xr:uid="{C2D13CCC-E72F-4BC4-BC3C-D597F3EEEDD6}"/>
    <cellStyle name="Normal 2 5 3 3 10 2" xfId="50282" xr:uid="{61D99304-AE7D-4AE2-AFA2-0A560E26A8B7}"/>
    <cellStyle name="Normal 2 5 3 3 11" xfId="12760" xr:uid="{E46E0D93-36D1-4096-BF3D-4C8C25EEAAF0}"/>
    <cellStyle name="Normal 2 5 3 3 11 2" xfId="39998" xr:uid="{3370ABA7-8E07-42AF-B153-6EAB0FA4E91B}"/>
    <cellStyle name="Normal 2 5 3 3 12" xfId="29921" xr:uid="{FE7C617B-9FBB-408A-9E70-21F754A70EFC}"/>
    <cellStyle name="Normal 2 5 3 3 2" xfId="2796" xr:uid="{1BB2B368-E54F-4949-9C77-237F5402ECC4}"/>
    <cellStyle name="Normal 2 5 3 3 2 2" xfId="3279" xr:uid="{2CCE94B3-35B2-43B0-9517-84FA5E8DB5A3}"/>
    <cellStyle name="Normal 2 5 3 3 2 2 2" xfId="6318" xr:uid="{FFA54186-699C-4554-9017-42719CCB1515}"/>
    <cellStyle name="Normal 2 5 3 3 2 2 2 2" xfId="28359" xr:uid="{64272AE2-C5D6-49DD-85B6-7FE0FB7C0447}"/>
    <cellStyle name="Normal 2 5 3 3 2 2 2 2 2" xfId="54704" xr:uid="{58D93DEA-82B8-4B5A-B8AD-E3679FD40913}"/>
    <cellStyle name="Normal 2 5 3 3 2 2 2 3" xfId="15887" xr:uid="{3303A86F-8DF2-4341-9B21-F6E8DA5FB26B}"/>
    <cellStyle name="Normal 2 5 3 3 2 2 2 3 2" xfId="43125" xr:uid="{70D4D996-B12D-4B06-BD59-61DB932809BC}"/>
    <cellStyle name="Normal 2 5 3 3 2 2 2 4" xfId="33686" xr:uid="{71970D93-085D-4D6F-9D03-E9AA4F39EC46}"/>
    <cellStyle name="Normal 2 5 3 3 2 2 3" xfId="8340" xr:uid="{B48F2BB2-4E9B-40FB-830C-A974DD723D68}"/>
    <cellStyle name="Normal 2 5 3 3 2 2 3 2" xfId="18720" xr:uid="{8936EAA8-F0FE-4E20-A3F3-2F952AD55A54}"/>
    <cellStyle name="Normal 2 5 3 3 2 2 3 2 2" xfId="45958" xr:uid="{CFF1F1A9-730C-4530-BE0B-19A8B3D45B64}"/>
    <cellStyle name="Normal 2 5 3 3 2 2 3 3" xfId="35708" xr:uid="{AD05138E-96FD-4405-9C4C-7151F10815C9}"/>
    <cellStyle name="Normal 2 5 3 3 2 2 4" xfId="11173" xr:uid="{272A1782-F400-4D79-9F67-384D25E3DEA5}"/>
    <cellStyle name="Normal 2 5 3 3 2 2 4 2" xfId="21553" xr:uid="{718934F9-F350-45B5-A751-23AA9E59104F}"/>
    <cellStyle name="Normal 2 5 3 3 2 2 4 2 2" xfId="48791" xr:uid="{9606802A-ED61-478C-8F69-7628028BCCCF}"/>
    <cellStyle name="Normal 2 5 3 3 2 2 4 3" xfId="38541" xr:uid="{EDF1214E-BC4B-4B52-ABB6-95F93EA8593E}"/>
    <cellStyle name="Normal 2 5 3 3 2 2 5" xfId="22965" xr:uid="{53583075-EE9C-4E21-9B96-AE873AB42713}"/>
    <cellStyle name="Normal 2 5 3 3 2 2 5 2" xfId="50177" xr:uid="{0BB1AFEE-65C8-49F0-B202-7177D16DB770}"/>
    <cellStyle name="Normal 2 5 3 3 2 2 6" xfId="13803" xr:uid="{C1A06C5A-2A41-4736-BA12-B7E122489AF2}"/>
    <cellStyle name="Normal 2 5 3 3 2 2 6 2" xfId="41041" xr:uid="{F60A84AF-5469-48D3-B0EF-DB1819BFDBDD}"/>
    <cellStyle name="Normal 2 5 3 3 2 2 7" xfId="31329" xr:uid="{A8EE9C6F-F005-4281-8E9E-61623A39176A}"/>
    <cellStyle name="Normal 2 5 3 3 2 3" xfId="4362" xr:uid="{635B297B-9AB4-433A-A1B2-427729303827}"/>
    <cellStyle name="Normal 2 5 3 3 2 3 2" xfId="9115" xr:uid="{0002A11D-D19D-41F2-B7FD-FC205358E919}"/>
    <cellStyle name="Normal 2 5 3 3 2 3 2 2" xfId="29158" xr:uid="{EABCE079-1837-4A5A-B843-581DD7C4B404}"/>
    <cellStyle name="Normal 2 5 3 3 2 3 2 2 2" xfId="55415" xr:uid="{26C1FB60-1783-4B70-B3CA-D9FCB70DC1B5}"/>
    <cellStyle name="Normal 2 5 3 3 2 3 2 3" xfId="19495" xr:uid="{639CB3D7-E8BA-4EB3-8190-03ADA74DE984}"/>
    <cellStyle name="Normal 2 5 3 3 2 3 2 3 2" xfId="46733" xr:uid="{C71AF3BF-338D-4D65-A031-EE69E0E9CC5B}"/>
    <cellStyle name="Normal 2 5 3 3 2 3 2 4" xfId="36483" xr:uid="{7CF72125-EABF-471B-A6B0-D49AF792006A}"/>
    <cellStyle name="Normal 2 5 3 3 2 3 3" xfId="11948" xr:uid="{ECED0D62-7306-42D9-8F2F-0E0F4A180E8F}"/>
    <cellStyle name="Normal 2 5 3 3 2 3 3 2" xfId="22328" xr:uid="{9436BF75-74DA-4071-A926-32973B68EA26}"/>
    <cellStyle name="Normal 2 5 3 3 2 3 3 2 2" xfId="49566" xr:uid="{381F90F7-27FB-49CE-B6BE-A9E4C4A6502C}"/>
    <cellStyle name="Normal 2 5 3 3 2 3 3 3" xfId="39316" xr:uid="{F5EFE1DF-D740-4EBF-B01B-0525F582D2CC}"/>
    <cellStyle name="Normal 2 5 3 3 2 3 4" xfId="23611" xr:uid="{1A53120F-97F9-4810-B78D-DB3FFF315348}"/>
    <cellStyle name="Normal 2 5 3 3 2 3 4 2" xfId="50775" xr:uid="{317621F8-E4B1-4D94-9431-E3481DCCD849}"/>
    <cellStyle name="Normal 2 5 3 3 2 3 5" xfId="16662" xr:uid="{D0C163CA-D450-40BA-A61F-DD65CED7C9B2}"/>
    <cellStyle name="Normal 2 5 3 3 2 3 5 2" xfId="43900" xr:uid="{D660CF5A-3675-475B-9961-4970246F7CF8}"/>
    <cellStyle name="Normal 2 5 3 3 2 3 6" xfId="32104" xr:uid="{70079E35-10F2-448C-A66C-F345A10D42B4}"/>
    <cellStyle name="Normal 2 5 3 3 2 4" xfId="5995" xr:uid="{39663DFD-488B-453F-9ACF-72E3CB45CC12}"/>
    <cellStyle name="Normal 2 5 3 3 2 4 2" xfId="28165" xr:uid="{1DD8289C-F8F7-44DB-BB1F-2E371D6E1C95}"/>
    <cellStyle name="Normal 2 5 3 3 2 4 2 2" xfId="54550" xr:uid="{C9042B9B-78B0-4449-9C77-43CBC170D9A3}"/>
    <cellStyle name="Normal 2 5 3 3 2 4 3" xfId="15448" xr:uid="{08860FF0-A6B8-41F6-B937-A723893F34ED}"/>
    <cellStyle name="Normal 2 5 3 3 2 4 3 2" xfId="42686" xr:uid="{C75F6402-B9FC-4DB1-8F99-52FA59FF61C0}"/>
    <cellStyle name="Normal 2 5 3 3 2 4 4" xfId="33363" xr:uid="{B6152649-934C-4B1F-8686-1B11271E23A9}"/>
    <cellStyle name="Normal 2 5 3 3 2 5" xfId="7901" xr:uid="{51E163CF-14E8-4D26-BE64-337BDDBED616}"/>
    <cellStyle name="Normal 2 5 3 3 2 5 2" xfId="18281" xr:uid="{9FA504B3-6C09-4C08-AEF2-08357A91F145}"/>
    <cellStyle name="Normal 2 5 3 3 2 5 2 2" xfId="45519" xr:uid="{E17B9E90-8320-4A70-A2F8-046F671CBC2E}"/>
    <cellStyle name="Normal 2 5 3 3 2 5 3" xfId="35269" xr:uid="{A049DA3F-D5A9-4356-BF84-65340EED617E}"/>
    <cellStyle name="Normal 2 5 3 3 2 6" xfId="10734" xr:uid="{EE4640CC-6ACD-412D-BA08-FF3D64A651A5}"/>
    <cellStyle name="Normal 2 5 3 3 2 6 2" xfId="21114" xr:uid="{A9D7F017-DC3F-42B9-A0A4-46368E65287C}"/>
    <cellStyle name="Normal 2 5 3 3 2 6 2 2" xfId="48352" xr:uid="{7C8180A4-3FB7-4583-BC30-0EFDD744F2D9}"/>
    <cellStyle name="Normal 2 5 3 3 2 6 3" xfId="38102" xr:uid="{B1954299-86DA-45BB-9F90-E6CD6D10A4F1}"/>
    <cellStyle name="Normal 2 5 3 3 2 7" xfId="25258" xr:uid="{598224BE-A8A6-4A9E-B371-3D34FDDC81C5}"/>
    <cellStyle name="Normal 2 5 3 3 2 7 2" xfId="52269" xr:uid="{E714A96F-DFA0-4DA5-811F-BD063EE0CC98}"/>
    <cellStyle name="Normal 2 5 3 3 2 8" xfId="13217" xr:uid="{BD8C33D2-56D3-4F59-8948-26A714274158}"/>
    <cellStyle name="Normal 2 5 3 3 2 8 2" xfId="40455" xr:uid="{29175417-F5E6-4C07-9E85-B82288FE01FC}"/>
    <cellStyle name="Normal 2 5 3 3 2 9" xfId="30890" xr:uid="{0950AF76-107C-471C-8684-87259993A6BB}"/>
    <cellStyle name="Normal 2 5 3 3 3" xfId="3280" xr:uid="{E0C8B8AD-CEF1-4974-84A5-2A416B180AB8}"/>
    <cellStyle name="Normal 2 5 3 3 3 2" xfId="4536" xr:uid="{D0830C0A-FF79-4EE9-8C26-15DC5E56FCD4}"/>
    <cellStyle name="Normal 2 5 3 3 3 2 2" xfId="9289" xr:uid="{791FD1A7-AB72-4F89-B880-181A30900330}"/>
    <cellStyle name="Normal 2 5 3 3 3 2 2 2" xfId="29276" xr:uid="{B5028723-CD7C-4C7E-85AF-0AA78ED2D128}"/>
    <cellStyle name="Normal 2 5 3 3 3 2 2 2 2" xfId="55533" xr:uid="{D4F2185F-E891-40D9-8044-186C2568AF7F}"/>
    <cellStyle name="Normal 2 5 3 3 3 2 2 3" xfId="19669" xr:uid="{8D079FA6-E336-4126-9D0C-3E5339C3764E}"/>
    <cellStyle name="Normal 2 5 3 3 3 2 2 3 2" xfId="46907" xr:uid="{B9482D60-9742-4BF9-8346-38D3DB54E73B}"/>
    <cellStyle name="Normal 2 5 3 3 3 2 2 4" xfId="36657" xr:uid="{44936C30-42CC-4D3E-B158-AC4A180734DF}"/>
    <cellStyle name="Normal 2 5 3 3 3 2 3" xfId="12122" xr:uid="{AE57747D-2EAB-415F-802E-DC9221183136}"/>
    <cellStyle name="Normal 2 5 3 3 3 2 3 2" xfId="22502" xr:uid="{54EDD723-C3D0-4551-960D-7D1E1499414D}"/>
    <cellStyle name="Normal 2 5 3 3 3 2 3 2 2" xfId="49740" xr:uid="{5B263FA1-6BB7-4704-A339-6E05E31738A9}"/>
    <cellStyle name="Normal 2 5 3 3 3 2 3 3" xfId="39490" xr:uid="{A5E96CEE-A684-41E8-8229-9BF86A31B69A}"/>
    <cellStyle name="Normal 2 5 3 3 3 2 4" xfId="25623" xr:uid="{0A694BB9-01D1-4363-A8C4-3775219234D7}"/>
    <cellStyle name="Normal 2 5 3 3 3 2 4 2" xfId="52612" xr:uid="{EF45D446-E303-42B9-8F94-11987B8FF2B9}"/>
    <cellStyle name="Normal 2 5 3 3 3 2 5" xfId="16836" xr:uid="{8C15EE06-D64F-4B40-BF7F-BC30E9023099}"/>
    <cellStyle name="Normal 2 5 3 3 3 2 5 2" xfId="44074" xr:uid="{62096915-F0D9-4649-A82E-A74F0C12F89F}"/>
    <cellStyle name="Normal 2 5 3 3 3 2 6" xfId="32278" xr:uid="{56AE4990-A086-415A-B706-682A8FFFF2FA}"/>
    <cellStyle name="Normal 2 5 3 3 3 3" xfId="6319" xr:uid="{6B5B50AB-944E-42D2-8E2C-8754A4BE4B0E}"/>
    <cellStyle name="Normal 2 5 3 3 3 3 2" xfId="25921" xr:uid="{881BD04E-2BAF-4839-BC41-6D1D27072965}"/>
    <cellStyle name="Normal 2 5 3 3 3 3 2 2" xfId="52818" xr:uid="{8B686F8D-BEB0-4154-88A9-29F84C7DFC2C}"/>
    <cellStyle name="Normal 2 5 3 3 3 3 3" xfId="15888" xr:uid="{BF1DBC01-D79C-4EDF-B7A0-A4021209BBA5}"/>
    <cellStyle name="Normal 2 5 3 3 3 3 3 2" xfId="43126" xr:uid="{F252271E-C0E4-4A60-926E-8E2E912F89F8}"/>
    <cellStyle name="Normal 2 5 3 3 3 3 4" xfId="33687" xr:uid="{8D2BDE8D-C1A5-423E-9F64-F5EE406586D0}"/>
    <cellStyle name="Normal 2 5 3 3 3 4" xfId="8341" xr:uid="{CBAD113C-C85A-47AA-AE96-070712080E09}"/>
    <cellStyle name="Normal 2 5 3 3 3 4 2" xfId="18721" xr:uid="{CE6043BC-B12A-4E6C-95D1-04559BF1629E}"/>
    <cellStyle name="Normal 2 5 3 3 3 4 2 2" xfId="45959" xr:uid="{DBBF3C86-2D3F-4CB6-8140-9B9A0E25538A}"/>
    <cellStyle name="Normal 2 5 3 3 3 4 3" xfId="35709" xr:uid="{925EE88E-EDFD-40A3-8BCC-30DFFB70DB8A}"/>
    <cellStyle name="Normal 2 5 3 3 3 5" xfId="11174" xr:uid="{56924E2F-8034-48CD-9813-4FAF8BFB53AB}"/>
    <cellStyle name="Normal 2 5 3 3 3 5 2" xfId="21554" xr:uid="{7208334E-648C-4380-B25C-2F551ECDD83F}"/>
    <cellStyle name="Normal 2 5 3 3 3 5 2 2" xfId="48792" xr:uid="{6B472C47-CB22-488A-8F44-793CCE86FCB5}"/>
    <cellStyle name="Normal 2 5 3 3 3 5 3" xfId="38542" xr:uid="{DA0EA748-2EA3-4D2E-901A-BBEAE2E4B458}"/>
    <cellStyle name="Normal 2 5 3 3 3 6" xfId="23161" xr:uid="{E93C7C12-5AC9-4178-AF45-B86BBA9DB2E4}"/>
    <cellStyle name="Normal 2 5 3 3 3 6 2" xfId="50353" xr:uid="{3C08CCA9-EAA0-47CC-AAEF-71ECF0D58A20}"/>
    <cellStyle name="Normal 2 5 3 3 3 7" xfId="13804" xr:uid="{B2FEADA9-C328-43EF-86D1-87D4F052AC0E}"/>
    <cellStyle name="Normal 2 5 3 3 3 7 2" xfId="41042" xr:uid="{AA63C59D-8624-422B-B608-BC51B050A5F8}"/>
    <cellStyle name="Normal 2 5 3 3 3 8" xfId="31330" xr:uid="{2E2CCAAA-5C93-46C4-88A8-A9FDB5FA45CD}"/>
    <cellStyle name="Normal 2 5 3 3 4" xfId="3278" xr:uid="{824E3C21-4566-4A99-A1DE-01FC990812A2}"/>
    <cellStyle name="Normal 2 5 3 3 4 2" xfId="6317" xr:uid="{6F3E87F2-1D7C-46D7-94C2-03EE4F422343}"/>
    <cellStyle name="Normal 2 5 3 3 4 2 2" xfId="26507" xr:uid="{CEC16563-1316-4B42-910E-A6DE7E833282}"/>
    <cellStyle name="Normal 2 5 3 3 4 2 2 2" xfId="53249" xr:uid="{A576E154-8730-413E-8392-FC9016D16CD0}"/>
    <cellStyle name="Normal 2 5 3 3 4 2 3" xfId="15886" xr:uid="{BCC29CA6-87DB-41B0-BB76-AEA2055C0600}"/>
    <cellStyle name="Normal 2 5 3 3 4 2 3 2" xfId="43124" xr:uid="{22657178-78B4-4053-B5DD-A5EE51373AD3}"/>
    <cellStyle name="Normal 2 5 3 3 4 2 4" xfId="33685" xr:uid="{DE78EA04-465F-4C60-9A18-8D9AA35EEE08}"/>
    <cellStyle name="Normal 2 5 3 3 4 3" xfId="8339" xr:uid="{EFD57FC3-51B6-43B5-90DD-2C11BB64D54D}"/>
    <cellStyle name="Normal 2 5 3 3 4 3 2" xfId="18719" xr:uid="{13704761-65AA-45EA-ADFF-B6EDD3A65130}"/>
    <cellStyle name="Normal 2 5 3 3 4 3 2 2" xfId="45957" xr:uid="{CEFA052D-5C02-47F7-A2D8-5C1BDC3B8C04}"/>
    <cellStyle name="Normal 2 5 3 3 4 3 3" xfId="35707" xr:uid="{48EBF03A-580D-439B-8F44-86B2DA41E319}"/>
    <cellStyle name="Normal 2 5 3 3 4 4" xfId="11172" xr:uid="{D3CB7592-F660-4BC6-A2EC-73905A2B106D}"/>
    <cellStyle name="Normal 2 5 3 3 4 4 2" xfId="21552" xr:uid="{C26C9CD6-4F11-4D6D-91FE-5E4F66A5BCFA}"/>
    <cellStyle name="Normal 2 5 3 3 4 4 2 2" xfId="48790" xr:uid="{6A2C7F0E-26BA-4482-8FE4-BBADC7250C6F}"/>
    <cellStyle name="Normal 2 5 3 3 4 4 3" xfId="38540" xr:uid="{95DF7B2F-4A41-4019-A6E1-42C86CCA9416}"/>
    <cellStyle name="Normal 2 5 3 3 4 5" xfId="25402" xr:uid="{7FAC2251-FB21-49A5-B51D-D18DA5441A17}"/>
    <cellStyle name="Normal 2 5 3 3 4 5 2" xfId="52400" xr:uid="{4B8E273D-6D01-4C2A-BE94-EA78CE558AF9}"/>
    <cellStyle name="Normal 2 5 3 3 4 6" xfId="13802" xr:uid="{BB421C29-BF7B-4E54-96F4-11B3B722110D}"/>
    <cellStyle name="Normal 2 5 3 3 4 6 2" xfId="41040" xr:uid="{80C27C08-24CA-4BFF-AE62-E4A43CF54F73}"/>
    <cellStyle name="Normal 2 5 3 3 4 7" xfId="31328" xr:uid="{059968D1-5AD8-4827-B990-040074FA3EDE}"/>
    <cellStyle name="Normal 2 5 3 3 5" xfId="2684" xr:uid="{23BA52BD-4E5E-4CAD-AFAA-71382A03F804}"/>
    <cellStyle name="Normal 2 5 3 3 5 2" xfId="5927" xr:uid="{3C7C4AD5-21A1-4A26-9AFC-94BAD5C84A1F}"/>
    <cellStyle name="Normal 2 5 3 3 5 2 2" xfId="27137" xr:uid="{73706DCD-CFD0-4B85-84DE-A64D2AC4EE63}"/>
    <cellStyle name="Normal 2 5 3 3 5 2 2 2" xfId="53747" xr:uid="{BE558054-52FB-4F31-9EC6-4A2CDE878F41}"/>
    <cellStyle name="Normal 2 5 3 3 5 2 3" xfId="15337" xr:uid="{49B7CDEC-24A4-4DDA-BF36-AAF97FDB2E86}"/>
    <cellStyle name="Normal 2 5 3 3 5 2 3 2" xfId="42575" xr:uid="{B5540FBB-F69C-4C9C-B748-0A5E52A82C6A}"/>
    <cellStyle name="Normal 2 5 3 3 5 2 4" xfId="33295" xr:uid="{B816AFAE-53B4-40F9-824C-136AA2EC1CF1}"/>
    <cellStyle name="Normal 2 5 3 3 5 3" xfId="7790" xr:uid="{DA1D3002-1D79-4F33-89BE-159054B6F22D}"/>
    <cellStyle name="Normal 2 5 3 3 5 3 2" xfId="18170" xr:uid="{E28E9AB3-21BE-4448-A60E-6BB5F0B4A174}"/>
    <cellStyle name="Normal 2 5 3 3 5 3 2 2" xfId="45408" xr:uid="{91ADC22E-D2D6-4371-B2A4-7D95DBB372BA}"/>
    <cellStyle name="Normal 2 5 3 3 5 3 3" xfId="35158" xr:uid="{BB44B510-5A8A-4F3B-BA67-D7F8012FAB64}"/>
    <cellStyle name="Normal 2 5 3 3 5 4" xfId="10623" xr:uid="{F65DB477-FFCC-4013-9FA4-4A95B19D09F4}"/>
    <cellStyle name="Normal 2 5 3 3 5 4 2" xfId="21003" xr:uid="{ECAB23DB-4E77-4586-95B9-555B42F08062}"/>
    <cellStyle name="Normal 2 5 3 3 5 4 2 2" xfId="48241" xr:uid="{2DE385DC-E4F6-4CE9-84F0-694D60DA28F0}"/>
    <cellStyle name="Normal 2 5 3 3 5 4 3" xfId="37991" xr:uid="{71BE75F8-EAA5-4ECF-A238-F1B65A48AD42}"/>
    <cellStyle name="Normal 2 5 3 3 5 5" xfId="24032" xr:uid="{AB71C708-CA60-436F-A154-AB4087DBD710}"/>
    <cellStyle name="Normal 2 5 3 3 5 5 2" xfId="51151" xr:uid="{2789A42F-3920-4C9C-8354-9763B7E2394B}"/>
    <cellStyle name="Normal 2 5 3 3 5 6" xfId="13053" xr:uid="{49CFADDA-BBB7-4795-97DA-5F8BD365B998}"/>
    <cellStyle name="Normal 2 5 3 3 5 6 2" xfId="40291" xr:uid="{8DFD215E-6446-4098-A60C-538F00882249}"/>
    <cellStyle name="Normal 2 5 3 3 5 7" xfId="30779" xr:uid="{23B719D0-F520-447F-9859-E37937D84E92}"/>
    <cellStyle name="Normal 2 5 3 3 6" xfId="4221" xr:uid="{A9575F81-AC26-4BA9-8FCB-787381F24334}"/>
    <cellStyle name="Normal 2 5 3 3 6 2" xfId="8974" xr:uid="{9210989A-02AB-412B-9E80-2607BB74C0E3}"/>
    <cellStyle name="Normal 2 5 3 3 6 2 2" xfId="19354" xr:uid="{B356CDC9-7FCA-4C79-B238-3620415F4179}"/>
    <cellStyle name="Normal 2 5 3 3 6 2 2 2" xfId="46592" xr:uid="{7F40B626-2219-4640-B489-69B2CC61CC65}"/>
    <cellStyle name="Normal 2 5 3 3 6 2 3" xfId="36342" xr:uid="{B6D1A563-E925-4FE2-9585-591BFD70A075}"/>
    <cellStyle name="Normal 2 5 3 3 6 3" xfId="11807" xr:uid="{C22A171E-E0B4-4B42-A34B-425218F355F3}"/>
    <cellStyle name="Normal 2 5 3 3 6 3 2" xfId="22187" xr:uid="{8FF48EBA-8AC7-445E-A495-34378D2B7929}"/>
    <cellStyle name="Normal 2 5 3 3 6 3 2 2" xfId="49425" xr:uid="{1D48073C-AFB7-416E-A44D-6732CDAD6A4A}"/>
    <cellStyle name="Normal 2 5 3 3 6 3 3" xfId="39175" xr:uid="{35ACF937-A664-466B-AFF0-11048ABF699D}"/>
    <cellStyle name="Normal 2 5 3 3 6 4" xfId="23287" xr:uid="{2399ED1F-EFE0-4A4A-8801-3BF3C6073332}"/>
    <cellStyle name="Normal 2 5 3 3 6 4 2" xfId="50472" xr:uid="{5D877847-B513-40B6-ACF7-96EA7381FE99}"/>
    <cellStyle name="Normal 2 5 3 3 6 5" xfId="16521" xr:uid="{60EFB44D-BB06-4882-9EA8-D09AB0FAEB40}"/>
    <cellStyle name="Normal 2 5 3 3 6 5 2" xfId="43759" xr:uid="{299BAA13-4C09-4C9F-9064-853B3111B8B8}"/>
    <cellStyle name="Normal 2 5 3 3 6 6" xfId="31963" xr:uid="{02B1BFA7-50F6-493C-B387-EBA06B27D278}"/>
    <cellStyle name="Normal 2 5 3 3 7" xfId="5182" xr:uid="{7385C202-C301-43E6-A1BF-DC0B5476D20F}"/>
    <cellStyle name="Normal 2 5 3 3 7 2" xfId="14479" xr:uid="{7753CDAA-8B82-46A3-A92E-048088A0562F}"/>
    <cellStyle name="Normal 2 5 3 3 7 2 2" xfId="41717" xr:uid="{00E274C2-6E3C-4067-A654-B2D0706C8767}"/>
    <cellStyle name="Normal 2 5 3 3 7 3" xfId="32745" xr:uid="{1E58AC60-85B6-43E5-9AC0-E717A261295F}"/>
    <cellStyle name="Normal 2 5 3 3 8" xfId="6932" xr:uid="{3F1B2152-34D7-4BE6-9144-482A53229421}"/>
    <cellStyle name="Normal 2 5 3 3 8 2" xfId="17312" xr:uid="{E99CDC13-DBC7-42E5-BF7F-CE07D12A4766}"/>
    <cellStyle name="Normal 2 5 3 3 8 2 2" xfId="44550" xr:uid="{EBC6E053-6389-4DDB-AC6A-4DA36A615B47}"/>
    <cellStyle name="Normal 2 5 3 3 8 3" xfId="34300" xr:uid="{803115EB-0F8B-4107-81EB-276BCFC8F961}"/>
    <cellStyle name="Normal 2 5 3 3 9" xfId="9765" xr:uid="{E34D61B0-5F8C-47CB-B1F8-3D334629D24A}"/>
    <cellStyle name="Normal 2 5 3 3 9 2" xfId="20145" xr:uid="{5D7147BF-FE97-4667-8926-8257FEAC57EC}"/>
    <cellStyle name="Normal 2 5 3 3 9 2 2" xfId="47383" xr:uid="{768AAFCF-AA33-45E3-8D4B-3A3E5B166C77}"/>
    <cellStyle name="Normal 2 5 3 3 9 3" xfId="37133" xr:uid="{4EC4020D-7285-4E5E-9FA2-7B40185AB439}"/>
    <cellStyle name="Normal 2 5 3 4" xfId="851" xr:uid="{F878F282-5985-4274-B892-7C4924F7464C}"/>
    <cellStyle name="Normal 2 5 3 4 2" xfId="3281" xr:uid="{3DE37C93-37F3-4FEC-B062-4913EE1A2BFF}"/>
    <cellStyle name="Normal 2 5 3 4 2 2" xfId="6320" xr:uid="{4B79A7D8-23DE-4162-A71C-F5D17A95B064}"/>
    <cellStyle name="Normal 2 5 3 4 2 2 2" xfId="28385" xr:uid="{960AF625-51D7-43BE-B0E6-D4D354026CAD}"/>
    <cellStyle name="Normal 2 5 3 4 2 2 2 2" xfId="54725" xr:uid="{94986256-0DFA-4763-8269-1475551CADD2}"/>
    <cellStyle name="Normal 2 5 3 4 2 2 3" xfId="15889" xr:uid="{0F751D07-FF54-4F6D-9117-18AB06BAB953}"/>
    <cellStyle name="Normal 2 5 3 4 2 2 3 2" xfId="43127" xr:uid="{7E8BF63F-37FD-4CC9-AA17-8EA383F4C983}"/>
    <cellStyle name="Normal 2 5 3 4 2 2 4" xfId="33688" xr:uid="{C463B386-6694-498B-87D1-E092CA01E57F}"/>
    <cellStyle name="Normal 2 5 3 4 2 3" xfId="8342" xr:uid="{0F00CED0-6047-4A87-A33A-F7B65F8B8469}"/>
    <cellStyle name="Normal 2 5 3 4 2 3 2" xfId="18722" xr:uid="{2F5E6D47-42BF-4D42-B64D-7602139C9161}"/>
    <cellStyle name="Normal 2 5 3 4 2 3 2 2" xfId="45960" xr:uid="{CD9781AA-4C8E-4527-8BBA-2BB2AF13E377}"/>
    <cellStyle name="Normal 2 5 3 4 2 3 3" xfId="35710" xr:uid="{CBC2503E-B9C7-4DB6-94FC-4FCA4D06CBFC}"/>
    <cellStyle name="Normal 2 5 3 4 2 4" xfId="11175" xr:uid="{BF8A0961-EABA-49C6-A82A-8F91B646B14A}"/>
    <cellStyle name="Normal 2 5 3 4 2 4 2" xfId="21555" xr:uid="{756989BF-740A-4E78-A497-D495C63808CA}"/>
    <cellStyle name="Normal 2 5 3 4 2 4 2 2" xfId="48793" xr:uid="{90F1994E-5FF7-4DAA-B466-C65D1522370A}"/>
    <cellStyle name="Normal 2 5 3 4 2 4 3" xfId="38543" xr:uid="{273CDD0B-71FF-455B-9140-D4B29742570E}"/>
    <cellStyle name="Normal 2 5 3 4 2 5" xfId="22782" xr:uid="{461DACDF-3AC5-4465-9E79-C0CD75692B6A}"/>
    <cellStyle name="Normal 2 5 3 4 2 5 2" xfId="50008" xr:uid="{B4F5AB8F-17B5-4FD9-8787-9681BCCD7308}"/>
    <cellStyle name="Normal 2 5 3 4 2 6" xfId="13805" xr:uid="{64579206-D1CC-4047-83D6-C9C71895493B}"/>
    <cellStyle name="Normal 2 5 3 4 2 6 2" xfId="41043" xr:uid="{8E685941-B763-4950-A3FA-62B8A308CFCF}"/>
    <cellStyle name="Normal 2 5 3 4 2 7" xfId="31331" xr:uid="{65AA98F9-D2BE-48C7-B3FA-D1B8AECBE0AF}"/>
    <cellStyle name="Normal 2 5 3 4 3" xfId="4360" xr:uid="{509198E8-2537-470B-A61F-6D90DE5EAF17}"/>
    <cellStyle name="Normal 2 5 3 4 3 2" xfId="9113" xr:uid="{BBD165FC-1C59-49F9-931F-7CEDF1D4FF88}"/>
    <cellStyle name="Normal 2 5 3 4 3 2 2" xfId="29156" xr:uid="{1C6A1096-DB21-4D95-B360-AA1528084435}"/>
    <cellStyle name="Normal 2 5 3 4 3 2 2 2" xfId="55413" xr:uid="{974C1A66-396F-48E9-8D33-1A446BD13227}"/>
    <cellStyle name="Normal 2 5 3 4 3 2 3" xfId="19493" xr:uid="{42F5BABA-3C8B-4B2B-8253-830A7251DB37}"/>
    <cellStyle name="Normal 2 5 3 4 3 2 3 2" xfId="46731" xr:uid="{14BCB24F-0F71-4774-AD29-5D13CFA55885}"/>
    <cellStyle name="Normal 2 5 3 4 3 2 4" xfId="36481" xr:uid="{5C16BD43-EE05-4D7E-9539-B0DDA9DCB4F2}"/>
    <cellStyle name="Normal 2 5 3 4 3 3" xfId="11946" xr:uid="{65B5CCD0-09E4-4EB5-A062-133600D803E5}"/>
    <cellStyle name="Normal 2 5 3 4 3 3 2" xfId="22326" xr:uid="{EC536FAE-2E63-4E90-91BA-89EB478EB2FA}"/>
    <cellStyle name="Normal 2 5 3 4 3 3 2 2" xfId="49564" xr:uid="{D2CA5120-9BC2-4326-889E-4FA619F2AA1A}"/>
    <cellStyle name="Normal 2 5 3 4 3 3 3" xfId="39314" xr:uid="{B598D41D-A9CB-4D8B-BF12-4F150CFE8336}"/>
    <cellStyle name="Normal 2 5 3 4 3 4" xfId="23332" xr:uid="{91D783C1-64AC-45A1-A218-7292687756E6}"/>
    <cellStyle name="Normal 2 5 3 4 3 4 2" xfId="50512" xr:uid="{2430161F-E938-4ACF-BD7B-66FECB0172D4}"/>
    <cellStyle name="Normal 2 5 3 4 3 5" xfId="16660" xr:uid="{2A1ADC49-11D8-49C5-BF85-E3FC3ABE5603}"/>
    <cellStyle name="Normal 2 5 3 4 3 5 2" xfId="43898" xr:uid="{C15FBFE6-AAB0-4724-8980-2B8E851BFA41}"/>
    <cellStyle name="Normal 2 5 3 4 3 6" xfId="32102" xr:uid="{8ABBB175-EF44-494D-875B-50E42D8EF317}"/>
    <cellStyle name="Normal 2 5 3 4 4" xfId="5183" xr:uid="{AABE764E-3495-40DC-A2B2-D00B1B62DF9B}"/>
    <cellStyle name="Normal 2 5 3 4 4 2" xfId="27566" xr:uid="{F9E01E01-F0A6-4404-B880-B51727E21FF5}"/>
    <cellStyle name="Normal 2 5 3 4 4 2 2" xfId="54071" xr:uid="{C49BA928-350C-4161-BBD2-BA33D13584E8}"/>
    <cellStyle name="Normal 2 5 3 4 4 3" xfId="14480" xr:uid="{5FA6C12E-7320-4BDB-8FAC-416BA039822F}"/>
    <cellStyle name="Normal 2 5 3 4 4 3 2" xfId="41718" xr:uid="{B9B826EE-A616-4BC7-9ACA-652E41E1C4E3}"/>
    <cellStyle name="Normal 2 5 3 4 4 4" xfId="32746" xr:uid="{F02D49F4-8923-4709-AB97-4C0D1D95829D}"/>
    <cellStyle name="Normal 2 5 3 4 5" xfId="6933" xr:uid="{B51BAD7F-074A-4D15-B631-540FDC37AEF7}"/>
    <cellStyle name="Normal 2 5 3 4 5 2" xfId="17313" xr:uid="{115E8E4D-886A-47F3-8F17-A313128477AA}"/>
    <cellStyle name="Normal 2 5 3 4 5 2 2" xfId="44551" xr:uid="{523734CC-0352-426A-9467-5F9F710BBF69}"/>
    <cellStyle name="Normal 2 5 3 4 5 3" xfId="34301" xr:uid="{8621834A-3EC3-4579-A347-15573D6CE5B9}"/>
    <cellStyle name="Normal 2 5 3 4 6" xfId="9766" xr:uid="{0EE2F7BA-0363-408D-8A05-AE4548EDE8B4}"/>
    <cellStyle name="Normal 2 5 3 4 6 2" xfId="20146" xr:uid="{89F10ED0-1137-4838-BF02-68E7EBF668F2}"/>
    <cellStyle name="Normal 2 5 3 4 6 2 2" xfId="47384" xr:uid="{82446D5D-9C99-4526-9B2D-2CA7FB5F896F}"/>
    <cellStyle name="Normal 2 5 3 4 6 3" xfId="37134" xr:uid="{CF820AD0-7C42-4805-9F22-0B397F68DD45}"/>
    <cellStyle name="Normal 2 5 3 4 7" xfId="22923" xr:uid="{BDE2E8B0-DD47-435D-92EF-D563C8D6F415}"/>
    <cellStyle name="Normal 2 5 3 4 7 2" xfId="50138" xr:uid="{2DEE5869-87DA-4D12-AF16-C599F637C8BE}"/>
    <cellStyle name="Normal 2 5 3 4 8" xfId="13215" xr:uid="{6D1D405A-09DC-465B-B670-2A76D4542F97}"/>
    <cellStyle name="Normal 2 5 3 4 8 2" xfId="40453" xr:uid="{B98F844C-0C48-4D49-A769-F70387BC7BF4}"/>
    <cellStyle name="Normal 2 5 3 4 9" xfId="29922" xr:uid="{5C654736-8FFC-444A-BD9B-FB3AD9339C7C}"/>
    <cellStyle name="Normal 2 5 3 5" xfId="3282" xr:uid="{79EF3A85-7D92-41AE-8746-16ECCF203D38}"/>
    <cellStyle name="Normal 2 5 3 5 2" xfId="4537" xr:uid="{E2099006-650D-483D-A701-A26260B7F0EF}"/>
    <cellStyle name="Normal 2 5 3 5 2 2" xfId="9290" xr:uid="{D6A340AD-8B68-4640-A959-B870BCF4C429}"/>
    <cellStyle name="Normal 2 5 3 5 2 2 2" xfId="29277" xr:uid="{699C6323-9358-4EBC-9261-F2406151185F}"/>
    <cellStyle name="Normal 2 5 3 5 2 2 2 2" xfId="55534" xr:uid="{F70DE6B8-C263-4E24-A0E8-D38E43FAEB0C}"/>
    <cellStyle name="Normal 2 5 3 5 2 2 3" xfId="19670" xr:uid="{F9068706-F7CB-4573-822C-E2E34DD61FBF}"/>
    <cellStyle name="Normal 2 5 3 5 2 2 3 2" xfId="46908" xr:uid="{44AF9EC2-6C1F-4A6A-9AC8-71A0F61CAAC8}"/>
    <cellStyle name="Normal 2 5 3 5 2 2 4" xfId="36658" xr:uid="{2B23CF95-42C9-46D6-B854-53E2DB4F7772}"/>
    <cellStyle name="Normal 2 5 3 5 2 3" xfId="12123" xr:uid="{D6E9670A-ACC3-4DAA-9380-359D4045C128}"/>
    <cellStyle name="Normal 2 5 3 5 2 3 2" xfId="22503" xr:uid="{19DA8693-1517-49EF-A18E-5090488CD151}"/>
    <cellStyle name="Normal 2 5 3 5 2 3 2 2" xfId="49741" xr:uid="{ED6BD1B8-ED36-4E50-8219-631D065E2AF8}"/>
    <cellStyle name="Normal 2 5 3 5 2 3 3" xfId="39491" xr:uid="{86AEFF90-5177-4966-B5BF-677B16DA36E1}"/>
    <cellStyle name="Normal 2 5 3 5 2 4" xfId="25108" xr:uid="{420013C3-544C-45A5-81A1-87B388B525D4}"/>
    <cellStyle name="Normal 2 5 3 5 2 4 2" xfId="52130" xr:uid="{BC99E70E-3BE0-4FF2-A421-C9EBA1C26B64}"/>
    <cellStyle name="Normal 2 5 3 5 2 5" xfId="16837" xr:uid="{5867EE2F-F443-4E4E-B73E-AA86FAC9629F}"/>
    <cellStyle name="Normal 2 5 3 5 2 5 2" xfId="44075" xr:uid="{BCE37DED-B160-4FDA-817D-AB729B988709}"/>
    <cellStyle name="Normal 2 5 3 5 2 6" xfId="32279" xr:uid="{51934B01-3C3A-448E-AB28-4467E3611C3C}"/>
    <cellStyle name="Normal 2 5 3 5 3" xfId="6321" xr:uid="{A9F83F99-50FA-4C64-8252-25A9D2A9F78E}"/>
    <cellStyle name="Normal 2 5 3 5 3 2" xfId="26859" xr:uid="{C18468B4-0059-4CBC-A33D-9330828ACC42}"/>
    <cellStyle name="Normal 2 5 3 5 3 2 2" xfId="53532" xr:uid="{5013F706-A8D1-43D9-B159-A384FC06DAEA}"/>
    <cellStyle name="Normal 2 5 3 5 3 3" xfId="15890" xr:uid="{5FB95BCA-C437-4529-8C64-89003B533A08}"/>
    <cellStyle name="Normal 2 5 3 5 3 3 2" xfId="43128" xr:uid="{FB25B57F-E0D4-4967-B67B-DC911B2E4CF6}"/>
    <cellStyle name="Normal 2 5 3 5 3 4" xfId="33689" xr:uid="{20DF1E7C-B3D9-48BF-BE1E-AAE3576AED09}"/>
    <cellStyle name="Normal 2 5 3 5 4" xfId="8343" xr:uid="{EA0D0985-FC02-48A0-B2BD-DCD4F5B5492F}"/>
    <cellStyle name="Normal 2 5 3 5 4 2" xfId="18723" xr:uid="{AB97EF8C-B3C8-4A62-9019-8CC826FD35E8}"/>
    <cellStyle name="Normal 2 5 3 5 4 2 2" xfId="45961" xr:uid="{8819BF7E-C156-4C57-8648-DD18E182BFA8}"/>
    <cellStyle name="Normal 2 5 3 5 4 3" xfId="35711" xr:uid="{34F47463-4F70-442F-81F0-D26BDFE7D6A6}"/>
    <cellStyle name="Normal 2 5 3 5 5" xfId="11176" xr:uid="{107E8219-52C6-4E9B-8BFC-DA78A996114B}"/>
    <cellStyle name="Normal 2 5 3 5 5 2" xfId="21556" xr:uid="{8F125DE7-59E0-4087-8A6B-EA5FE4CE4A45}"/>
    <cellStyle name="Normal 2 5 3 5 5 2 2" xfId="48794" xr:uid="{C68B8E97-34B1-401B-8669-1E2D383E6B59}"/>
    <cellStyle name="Normal 2 5 3 5 5 3" xfId="38544" xr:uid="{0B02AF67-AD0F-416C-B319-F1F381293D00}"/>
    <cellStyle name="Normal 2 5 3 5 6" xfId="23873" xr:uid="{987CE7D4-E7E6-4747-8E41-B5BF58BFD237}"/>
    <cellStyle name="Normal 2 5 3 5 6 2" xfId="51006" xr:uid="{017DDC41-2736-41C8-8266-F0EF20125C94}"/>
    <cellStyle name="Normal 2 5 3 5 7" xfId="13806" xr:uid="{B5C1B873-6AE9-4EE1-9B66-A246D8DEB2C0}"/>
    <cellStyle name="Normal 2 5 3 5 7 2" xfId="41044" xr:uid="{7A13ABD2-F79A-4CA0-BB24-65C626D0E5D4}"/>
    <cellStyle name="Normal 2 5 3 5 8" xfId="31332" xr:uid="{33D01218-54AB-42D6-A963-5C43874ED56C}"/>
    <cellStyle name="Normal 2 5 3 6" xfId="2962" xr:uid="{BBD8831F-D906-4F2E-A1D5-3696CBA7A128}"/>
    <cellStyle name="Normal 2 5 3 6 2" xfId="6129" xr:uid="{77A8C4DE-2634-4D8E-A70E-A66BD677E69C}"/>
    <cellStyle name="Normal 2 5 3 6 2 2" xfId="28732" xr:uid="{BBC40BA6-8106-40DF-A1CB-CFE42D5596DE}"/>
    <cellStyle name="Normal 2 5 3 6 2 2 2" xfId="54995" xr:uid="{DAA0CBA6-FD21-422D-9769-D4B1E52ADC64}"/>
    <cellStyle name="Normal 2 5 3 6 2 3" xfId="15607" xr:uid="{E5A5E901-D506-465B-B427-632DDE810DCA}"/>
    <cellStyle name="Normal 2 5 3 6 2 3 2" xfId="42845" xr:uid="{2428CCC9-E87B-4896-9D30-DA8C2AFE3557}"/>
    <cellStyle name="Normal 2 5 3 6 2 4" xfId="33497" xr:uid="{09EDF846-8E9A-4D70-BE8B-EBBC69A6CD9F}"/>
    <cellStyle name="Normal 2 5 3 6 3" xfId="8060" xr:uid="{D6FAC93F-5F76-4417-952D-12F54067479C}"/>
    <cellStyle name="Normal 2 5 3 6 3 2" xfId="18440" xr:uid="{89FCF991-40E7-4B8D-9421-1506F9C23C75}"/>
    <cellStyle name="Normal 2 5 3 6 3 2 2" xfId="45678" xr:uid="{6912B010-6972-4802-A7EA-6A9EF14B1CEA}"/>
    <cellStyle name="Normal 2 5 3 6 3 3" xfId="35428" xr:uid="{23EC30FE-07E1-4ED4-B173-BB3FAB3C79A3}"/>
    <cellStyle name="Normal 2 5 3 6 4" xfId="10893" xr:uid="{08C163B4-EECF-46CB-8F2D-966FBBEF36A9}"/>
    <cellStyle name="Normal 2 5 3 6 4 2" xfId="21273" xr:uid="{472DBA4E-B4F8-44B2-ABA5-4446BFFC28BD}"/>
    <cellStyle name="Normal 2 5 3 6 4 2 2" xfId="48511" xr:uid="{49F6A732-F0CE-43B8-99D8-4A3F13B1FEC1}"/>
    <cellStyle name="Normal 2 5 3 6 4 3" xfId="38261" xr:uid="{5799D82D-8962-4729-A5D6-DA6B870200DC}"/>
    <cellStyle name="Normal 2 5 3 6 5" xfId="25269" xr:uid="{ECAE2055-6CE2-495A-BB04-E89FFF4B43FD}"/>
    <cellStyle name="Normal 2 5 3 6 5 2" xfId="52280" xr:uid="{D19EB065-80B2-4135-861E-6BA899E0451E}"/>
    <cellStyle name="Normal 2 5 3 6 6" xfId="13458" xr:uid="{201CCF2B-0993-4EC7-98B7-30366EB59E5F}"/>
    <cellStyle name="Normal 2 5 3 6 6 2" xfId="40696" xr:uid="{7867FC40-0DCD-4801-A7D0-77CDA29DFA57}"/>
    <cellStyle name="Normal 2 5 3 6 7" xfId="31049" xr:uid="{6C7BD487-39E0-4621-9701-45C26E50EF6D}"/>
    <cellStyle name="Normal 2 5 3 7" xfId="2521" xr:uid="{95EF468B-D2BB-4399-B656-929380842C09}"/>
    <cellStyle name="Normal 2 5 3 7 2" xfId="5792" xr:uid="{F552D99D-F118-4782-A295-ABAB1CB9443A}"/>
    <cellStyle name="Normal 2 5 3 7 2 2" xfId="28515" xr:uid="{196F4370-403A-4DB5-9955-16FD57219AB2}"/>
    <cellStyle name="Normal 2 5 3 7 2 2 2" xfId="54823" xr:uid="{E13E3908-B4EC-4B09-A236-90B10A84F86D}"/>
    <cellStyle name="Normal 2 5 3 7 2 3" xfId="15174" xr:uid="{9D7C6281-B6AA-4C00-8553-80B4A67DDAEA}"/>
    <cellStyle name="Normal 2 5 3 7 2 3 2" xfId="42412" xr:uid="{86DDCC85-1D06-4280-849E-6A8D94681441}"/>
    <cellStyle name="Normal 2 5 3 7 2 4" xfId="33160" xr:uid="{2539CD5F-B00A-4146-8604-DD503D9168AA}"/>
    <cellStyle name="Normal 2 5 3 7 3" xfId="7627" xr:uid="{0F66F584-9F08-4497-998C-F5D4D5055FE1}"/>
    <cellStyle name="Normal 2 5 3 7 3 2" xfId="18007" xr:uid="{277AA1F0-5792-4909-A289-0BB8ACD0A25C}"/>
    <cellStyle name="Normal 2 5 3 7 3 2 2" xfId="45245" xr:uid="{4189EB3D-89A5-419C-9C85-54B8FDBA1482}"/>
    <cellStyle name="Normal 2 5 3 7 3 3" xfId="34995" xr:uid="{D1A722C8-344A-4F02-8503-5B7954B6375A}"/>
    <cellStyle name="Normal 2 5 3 7 4" xfId="10460" xr:uid="{6E6E531A-CAAA-400A-AD9C-0F83A4A1993E}"/>
    <cellStyle name="Normal 2 5 3 7 4 2" xfId="20840" xr:uid="{0BEE9BD2-856B-47E1-944E-946097915BAD}"/>
    <cellStyle name="Normal 2 5 3 7 4 2 2" xfId="48078" xr:uid="{B8E0DD86-21B2-44D1-9A21-3F01410551EC}"/>
    <cellStyle name="Normal 2 5 3 7 4 3" xfId="37828" xr:uid="{F40EBD29-DB12-41B3-8F13-AD47249FBE18}"/>
    <cellStyle name="Normal 2 5 3 7 5" xfId="24154" xr:uid="{F5DB1624-AFC6-43DC-BDE5-25AAA8CA7AC8}"/>
    <cellStyle name="Normal 2 5 3 7 5 2" xfId="51262" xr:uid="{B4926A85-34BF-401E-889F-0554CA46A28F}"/>
    <cellStyle name="Normal 2 5 3 7 6" xfId="12890" xr:uid="{A96B1A8E-019C-4781-9B61-0E245B5A3D3D}"/>
    <cellStyle name="Normal 2 5 3 7 6 2" xfId="40128" xr:uid="{0FA9B095-CB4A-4079-A860-85AB08BEA4F2}"/>
    <cellStyle name="Normal 2 5 3 7 7" xfId="30616" xr:uid="{75A79C08-5C89-464B-9441-F54A4678FB3D}"/>
    <cellStyle name="Normal 2 5 3 8" xfId="2275" xr:uid="{5A6E35AB-6B5C-454C-9498-75407B8B284D}"/>
    <cellStyle name="Normal 2 5 3 8 2" xfId="7383" xr:uid="{C1DEA746-8A8A-46EB-ADD3-AD08C38B8B57}"/>
    <cellStyle name="Normal 2 5 3 8 2 2" xfId="17763" xr:uid="{45B19AF9-9404-42F6-AA3D-8A325587C21C}"/>
    <cellStyle name="Normal 2 5 3 8 2 2 2" xfId="45001" xr:uid="{D44990AC-F9FD-4F63-BA39-89393DA27A01}"/>
    <cellStyle name="Normal 2 5 3 8 2 3" xfId="34751" xr:uid="{34FF9AAB-92B0-4B12-BA30-FAA364633D72}"/>
    <cellStyle name="Normal 2 5 3 8 3" xfId="10216" xr:uid="{7E4B123D-AF72-493D-9D3B-BEB566A1362B}"/>
    <cellStyle name="Normal 2 5 3 8 3 2" xfId="20596" xr:uid="{CD363C88-4C3B-4A23-82B5-84EC0224FFEC}"/>
    <cellStyle name="Normal 2 5 3 8 3 2 2" xfId="47834" xr:uid="{DABF196B-D08C-4D37-80EB-5D70A62C059F}"/>
    <cellStyle name="Normal 2 5 3 8 3 3" xfId="37584" xr:uid="{F5970E3B-A200-4C2B-B92F-320B41881CFE}"/>
    <cellStyle name="Normal 2 5 3 8 4" xfId="24221" xr:uid="{D0753073-AAAF-42F2-8833-FFD9391475B4}"/>
    <cellStyle name="Normal 2 5 3 8 4 2" xfId="51325" xr:uid="{E8196F03-0323-4171-AA92-E25F468EF181}"/>
    <cellStyle name="Normal 2 5 3 8 5" xfId="14930" xr:uid="{38723D14-B46D-4D54-B293-D43855063764}"/>
    <cellStyle name="Normal 2 5 3 8 5 2" xfId="42168" xr:uid="{9E1EAD6B-6152-4D00-BFD0-3093B65F5F66}"/>
    <cellStyle name="Normal 2 5 3 8 6" xfId="30372" xr:uid="{2D750876-F985-4AF5-AFFB-12AB447C8B43}"/>
    <cellStyle name="Normal 2 5 3 9" xfId="3997" xr:uid="{DF7A06CE-0F83-4CA5-85F2-0B5C76D26345}"/>
    <cellStyle name="Normal 2 5 3 9 2" xfId="8810" xr:uid="{8C240964-8697-4017-BE16-EA093C2E2213}"/>
    <cellStyle name="Normal 2 5 3 9 2 2" xfId="19190" xr:uid="{FDBF581D-495A-4EE2-AF11-8BB964C1A938}"/>
    <cellStyle name="Normal 2 5 3 9 2 2 2" xfId="46428" xr:uid="{463DE842-1ADB-403F-A787-6A2B2055F2A4}"/>
    <cellStyle name="Normal 2 5 3 9 2 3" xfId="36178" xr:uid="{72FF75A7-2520-40F2-BBC7-FB2D0C2C552B}"/>
    <cellStyle name="Normal 2 5 3 9 3" xfId="11643" xr:uid="{B3E11DDC-6295-4CE7-A22B-400DD9873F57}"/>
    <cellStyle name="Normal 2 5 3 9 3 2" xfId="22023" xr:uid="{B4FF461D-A9EE-4C8A-B0A3-3085F8463DDA}"/>
    <cellStyle name="Normal 2 5 3 9 3 2 2" xfId="49261" xr:uid="{72BE2EEB-F8C1-4543-B283-941686A0BB58}"/>
    <cellStyle name="Normal 2 5 3 9 3 3" xfId="39011" xr:uid="{C4B2ECEE-F079-4E5D-B41A-20DD54953FE5}"/>
    <cellStyle name="Normal 2 5 3 9 4" xfId="16357" xr:uid="{DFD36F50-FDE4-4026-A17F-EBF7912B6425}"/>
    <cellStyle name="Normal 2 5 3 9 4 2" xfId="43595" xr:uid="{7BF33742-283E-44C1-8829-B4216F5B1C88}"/>
    <cellStyle name="Normal 2 5 3 9 5" xfId="31799" xr:uid="{B8C10CFC-9E0F-4C2F-A0D3-15311930A32A}"/>
    <cellStyle name="Normal 2 5 4" xfId="852" xr:uid="{E8F8E1D7-9460-41E4-9E79-20A7B18CC463}"/>
    <cellStyle name="Normal 2 5 4 10" xfId="6934" xr:uid="{DEF8F8C1-DA29-47F5-83D1-8FB6C810CDCA}"/>
    <cellStyle name="Normal 2 5 4 10 2" xfId="17314" xr:uid="{6679969C-0C38-4239-B6FA-D1BD0C4A44AB}"/>
    <cellStyle name="Normal 2 5 4 10 2 2" xfId="44552" xr:uid="{F85A502F-3198-465A-B3D6-952DE91C0E02}"/>
    <cellStyle name="Normal 2 5 4 10 3" xfId="34302" xr:uid="{68AC6168-B500-4461-9734-B6CE9DCD8FCF}"/>
    <cellStyle name="Normal 2 5 4 11" xfId="9767" xr:uid="{BB6B1E3C-9396-4EF6-8404-CDAC3909067C}"/>
    <cellStyle name="Normal 2 5 4 11 2" xfId="20147" xr:uid="{2DC6DBD1-E5E7-4A6F-A4BA-BFBCB9D5AA26}"/>
    <cellStyle name="Normal 2 5 4 11 2 2" xfId="47385" xr:uid="{414DEC81-2A49-443B-9B0E-4305B28B1AAD}"/>
    <cellStyle name="Normal 2 5 4 11 3" xfId="37135" xr:uid="{044EA0D9-FFE0-456D-B165-756EA8E2F018}"/>
    <cellStyle name="Normal 2 5 4 12" xfId="24948" xr:uid="{A05FDDA8-BA50-471F-A9F6-14BA966EE8C9}"/>
    <cellStyle name="Normal 2 5 4 12 2" xfId="51985" xr:uid="{98F2A22D-4B81-4960-82AF-70C5BBF0190F}"/>
    <cellStyle name="Normal 2 5 4 13" xfId="12471" xr:uid="{5921B24E-ECBE-48E0-990D-BF90B725AB3A}"/>
    <cellStyle name="Normal 2 5 4 13 2" xfId="39709" xr:uid="{EA5A3647-31F1-416B-B833-40B8E061E8BF}"/>
    <cellStyle name="Normal 2 5 4 14" xfId="29923" xr:uid="{B8AC49B1-E3E9-4B98-AB68-3F8F5961EE01}"/>
    <cellStyle name="Normal 2 5 4 2" xfId="853" xr:uid="{5C279DC5-0ECA-42B0-8803-9D6E7D60CD93}"/>
    <cellStyle name="Normal 2 5 4 2 10" xfId="9768" xr:uid="{52DC6110-27E8-47FF-82E7-AA014311B052}"/>
    <cellStyle name="Normal 2 5 4 2 10 2" xfId="20148" xr:uid="{AE1D6C1D-4DB0-4D5C-9424-48407C6DC624}"/>
    <cellStyle name="Normal 2 5 4 2 10 2 2" xfId="47386" xr:uid="{C658A607-B8AD-4006-83F2-524D9C3484C1}"/>
    <cellStyle name="Normal 2 5 4 2 10 3" xfId="37136" xr:uid="{05E6F172-7715-4283-AEC8-4E66EA0B38A2}"/>
    <cellStyle name="Normal 2 5 4 2 11" xfId="23497" xr:uid="{6A5A1148-2C6F-4361-93F0-E2ECAA7FCC80}"/>
    <cellStyle name="Normal 2 5 4 2 11 2" xfId="50669" xr:uid="{00E5644C-7B11-4871-9972-CA27F8E032FA}"/>
    <cellStyle name="Normal 2 5 4 2 12" xfId="12603" xr:uid="{3FA3353C-E02E-4CEA-8C66-401AE33039A6}"/>
    <cellStyle name="Normal 2 5 4 2 12 2" xfId="39841" xr:uid="{C45D9EAE-59D7-4332-8476-C5CAC4D5788E}"/>
    <cellStyle name="Normal 2 5 4 2 13" xfId="29924" xr:uid="{01EDC2EE-8F5F-4230-A3FB-17678A88C0C4}"/>
    <cellStyle name="Normal 2 5 4 2 2" xfId="854" xr:uid="{23ECF73E-EA9B-4EF4-BD30-42666FE3D417}"/>
    <cellStyle name="Normal 2 5 4 2 2 2" xfId="3284" xr:uid="{E3E2CE74-633B-4E0C-8B26-DB49DC4CEE9D}"/>
    <cellStyle name="Normal 2 5 4 2 2 2 2" xfId="6323" xr:uid="{C4A3682E-FEFE-432C-B513-F789F49A8802}"/>
    <cellStyle name="Normal 2 5 4 2 2 2 2 2" xfId="25996" xr:uid="{425452A5-483E-4833-9D20-241E9B10D7D6}"/>
    <cellStyle name="Normal 2 5 4 2 2 2 2 2 2" xfId="52872" xr:uid="{AEAD5696-FB51-42DC-91F9-37B3FDFBEECF}"/>
    <cellStyle name="Normal 2 5 4 2 2 2 2 3" xfId="26678" xr:uid="{FE74B365-2234-492F-9778-420A329849A0}"/>
    <cellStyle name="Normal 2 5 4 2 2 2 2 3 2" xfId="53381" xr:uid="{48542B59-5103-405A-B90E-2FF115BA5909}"/>
    <cellStyle name="Normal 2 5 4 2 2 2 2 4" xfId="15892" xr:uid="{B5F54866-1E6F-4109-A948-879E1970FE46}"/>
    <cellStyle name="Normal 2 5 4 2 2 2 2 4 2" xfId="43130" xr:uid="{60153BDD-84B5-460B-A7F9-6893F9A9D5E1}"/>
    <cellStyle name="Normal 2 5 4 2 2 2 2 5" xfId="33691" xr:uid="{41548A9A-0907-48AD-B006-51834D711E81}"/>
    <cellStyle name="Normal 2 5 4 2 2 2 3" xfId="8345" xr:uid="{8B2D04FD-7910-4DF0-B6FE-43EEC4D40491}"/>
    <cellStyle name="Normal 2 5 4 2 2 2 3 2" xfId="28921" xr:uid="{204E745D-F1A2-4A69-8520-68EE4CD0F822}"/>
    <cellStyle name="Normal 2 5 4 2 2 2 3 2 2" xfId="55178" xr:uid="{84BDFAE5-9760-49AF-BA76-3DA36C944E47}"/>
    <cellStyle name="Normal 2 5 4 2 2 2 3 3" xfId="18725" xr:uid="{1A210931-F60C-420A-A33B-40F8E3E051BA}"/>
    <cellStyle name="Normal 2 5 4 2 2 2 3 3 2" xfId="45963" xr:uid="{006D65BD-1206-4B33-ADF3-54A23FCA84BF}"/>
    <cellStyle name="Normal 2 5 4 2 2 2 3 4" xfId="35713" xr:uid="{0648D006-5DDA-46ED-939D-B7DB616F7BA2}"/>
    <cellStyle name="Normal 2 5 4 2 2 2 4" xfId="11178" xr:uid="{17ECEA0C-FE68-442F-BB4C-20CAAA47430F}"/>
    <cellStyle name="Normal 2 5 4 2 2 2 4 2" xfId="21558" xr:uid="{EE03286D-0957-4813-9E68-3CCA14AD8541}"/>
    <cellStyle name="Normal 2 5 4 2 2 2 4 2 2" xfId="48796" xr:uid="{F556CFE8-6A6E-47AB-8DE4-FFD48F14BD6B}"/>
    <cellStyle name="Normal 2 5 4 2 2 2 4 3" xfId="38546" xr:uid="{349F8833-A743-4373-A1DB-4B6D73ABC8D0}"/>
    <cellStyle name="Normal 2 5 4 2 2 2 5" xfId="24979" xr:uid="{DA99D599-4C13-4920-A1AD-1DB8505840BC}"/>
    <cellStyle name="Normal 2 5 4 2 2 2 5 2" xfId="52012" xr:uid="{BF5C7A26-2D27-4F98-A599-71689105567E}"/>
    <cellStyle name="Normal 2 5 4 2 2 2 6" xfId="13808" xr:uid="{68DCDAC9-B330-474D-9B6A-747F5A9B0B5F}"/>
    <cellStyle name="Normal 2 5 4 2 2 2 6 2" xfId="41046" xr:uid="{713EABC1-4F84-4F67-8C58-322194421242}"/>
    <cellStyle name="Normal 2 5 4 2 2 2 7" xfId="31334" xr:uid="{F0172497-9ABB-4C28-9790-829AA7333B3E}"/>
    <cellStyle name="Normal 2 5 4 2 2 3" xfId="4363" xr:uid="{53F1D5DE-9683-4419-AFC5-AEAFE0316C75}"/>
    <cellStyle name="Normal 2 5 4 2 2 3 2" xfId="9116" xr:uid="{19E5F371-AF6C-4BA6-B325-2331AF38C13A}"/>
    <cellStyle name="Normal 2 5 4 2 2 3 2 2" xfId="29159" xr:uid="{82793A0A-6F63-4FB1-9FEC-E4C9DE70DFB5}"/>
    <cellStyle name="Normal 2 5 4 2 2 3 2 2 2" xfId="55416" xr:uid="{DF38A372-6AB1-43A9-B0BB-35505CACFE3F}"/>
    <cellStyle name="Normal 2 5 4 2 2 3 2 3" xfId="19496" xr:uid="{359807DE-2497-4DCB-872F-342283776F30}"/>
    <cellStyle name="Normal 2 5 4 2 2 3 2 3 2" xfId="46734" xr:uid="{97F62D79-CDF7-4A07-84F9-E446EE02C245}"/>
    <cellStyle name="Normal 2 5 4 2 2 3 2 4" xfId="36484" xr:uid="{8EF749BF-8DD5-401F-9902-ED74971AB36B}"/>
    <cellStyle name="Normal 2 5 4 2 2 3 3" xfId="11949" xr:uid="{CBFF2B03-3B24-49FC-99B5-EF192C5DF380}"/>
    <cellStyle name="Normal 2 5 4 2 2 3 3 2" xfId="22329" xr:uid="{BD19B4B3-998C-4162-9DEB-24CCD7CBCABA}"/>
    <cellStyle name="Normal 2 5 4 2 2 3 3 2 2" xfId="49567" xr:uid="{3809D791-FCCC-4861-877C-1BAA9A4F8C45}"/>
    <cellStyle name="Normal 2 5 4 2 2 3 3 3" xfId="39317" xr:uid="{4A3AA122-D45C-4B7C-91BF-3B87A306724B}"/>
    <cellStyle name="Normal 2 5 4 2 2 3 4" xfId="23419" xr:uid="{12672911-4F23-4459-85EF-C988DD32BB75}"/>
    <cellStyle name="Normal 2 5 4 2 2 3 4 2" xfId="50596" xr:uid="{932ED623-ACB9-4D86-8D09-4C92D10697AC}"/>
    <cellStyle name="Normal 2 5 4 2 2 3 5" xfId="16663" xr:uid="{71191760-C203-4A34-A6C1-280A1CFA0BEF}"/>
    <cellStyle name="Normal 2 5 4 2 2 3 5 2" xfId="43901" xr:uid="{828C0897-0EF8-433A-B208-2F0970AB83C8}"/>
    <cellStyle name="Normal 2 5 4 2 2 3 6" xfId="32105" xr:uid="{04E13CD0-8138-4553-8304-CC95BD709B84}"/>
    <cellStyle name="Normal 2 5 4 2 2 4" xfId="5186" xr:uid="{424D7A3F-B044-4BC4-AF64-97F0C2971307}"/>
    <cellStyle name="Normal 2 5 4 2 2 4 2" xfId="28618" xr:uid="{41C7ADCB-B611-42E1-B7F9-E38EF477E647}"/>
    <cellStyle name="Normal 2 5 4 2 2 4 2 2" xfId="54907" xr:uid="{19A93699-E5DB-4479-987A-FC18673CC071}"/>
    <cellStyle name="Normal 2 5 4 2 2 4 3" xfId="14483" xr:uid="{5D04FD15-0B54-43F5-B7E4-7562504165E2}"/>
    <cellStyle name="Normal 2 5 4 2 2 4 3 2" xfId="41721" xr:uid="{0DF171B1-7AC6-4066-B88E-C691A807EC91}"/>
    <cellStyle name="Normal 2 5 4 2 2 4 4" xfId="32749" xr:uid="{894C86C1-09F3-4A72-AD69-8FCFB101715A}"/>
    <cellStyle name="Normal 2 5 4 2 2 5" xfId="6936" xr:uid="{2F09C09A-506A-41DD-A6B6-9741C35BA0EE}"/>
    <cellStyle name="Normal 2 5 4 2 2 5 2" xfId="17316" xr:uid="{AA439F15-A8A7-41EA-BFCF-C84F471C1002}"/>
    <cellStyle name="Normal 2 5 4 2 2 5 2 2" xfId="44554" xr:uid="{8331F90B-A186-4B81-8759-21078B5E4BC6}"/>
    <cellStyle name="Normal 2 5 4 2 2 5 3" xfId="34304" xr:uid="{F0E9B700-3E63-43F1-BE12-6A34C2751CFD}"/>
    <cellStyle name="Normal 2 5 4 2 2 6" xfId="9769" xr:uid="{AE543C12-0794-4C4D-B061-070794DAAF57}"/>
    <cellStyle name="Normal 2 5 4 2 2 6 2" xfId="20149" xr:uid="{FA457683-AE3A-4AB7-9D1B-F2172552AC78}"/>
    <cellStyle name="Normal 2 5 4 2 2 6 2 2" xfId="47387" xr:uid="{7529E3BC-E92F-4E9D-8EEA-30C791AD53B0}"/>
    <cellStyle name="Normal 2 5 4 2 2 6 3" xfId="37137" xr:uid="{32E2E4A8-73E4-4B77-8DD5-731D7CF8AF2B}"/>
    <cellStyle name="Normal 2 5 4 2 2 7" xfId="25586" xr:uid="{399DEC0C-496D-4D1D-B396-D35D93C8F5CF}"/>
    <cellStyle name="Normal 2 5 4 2 2 7 2" xfId="52575" xr:uid="{411CF31F-DC8E-4F92-B2DB-B8FA0ED85CD0}"/>
    <cellStyle name="Normal 2 5 4 2 2 8" xfId="13219" xr:uid="{21C56DFF-DA0F-4023-AFA9-AED9D6048D6E}"/>
    <cellStyle name="Normal 2 5 4 2 2 8 2" xfId="40457" xr:uid="{3816D0C4-4125-4C5E-A367-0897443DFA00}"/>
    <cellStyle name="Normal 2 5 4 2 2 9" xfId="29925" xr:uid="{7CE8396F-B70A-444E-BD5C-052D0B35FC82}"/>
    <cellStyle name="Normal 2 5 4 2 3" xfId="3285" xr:uid="{C45F3D44-C224-49C2-BE66-7058BECE63B6}"/>
    <cellStyle name="Normal 2 5 4 2 3 2" xfId="4538" xr:uid="{BAF14B9B-B177-4578-94BE-09A629104622}"/>
    <cellStyle name="Normal 2 5 4 2 3 2 2" xfId="9291" xr:uid="{C029FE5F-9E94-468B-9CF4-11DF538F46D8}"/>
    <cellStyle name="Normal 2 5 4 2 3 2 2 2" xfId="29278" xr:uid="{CB21A19D-00E7-4703-8098-9415AC1F27C3}"/>
    <cellStyle name="Normal 2 5 4 2 3 2 2 2 2" xfId="55535" xr:uid="{C02CF0E5-1710-4EB2-8F1A-7B2B225E14A0}"/>
    <cellStyle name="Normal 2 5 4 2 3 2 2 3" xfId="19671" xr:uid="{2A67A7E3-2E8C-465F-A41C-ED70E3C99D6E}"/>
    <cellStyle name="Normal 2 5 4 2 3 2 2 3 2" xfId="46909" xr:uid="{1AE9C2A3-68A4-419F-95B5-91A651B2351C}"/>
    <cellStyle name="Normal 2 5 4 2 3 2 2 4" xfId="36659" xr:uid="{F0702461-9E4A-4AC5-84D8-490EEF5F49BE}"/>
    <cellStyle name="Normal 2 5 4 2 3 2 3" xfId="12124" xr:uid="{AC6C9BB3-5F86-4211-9103-BF8942D6EE2C}"/>
    <cellStyle name="Normal 2 5 4 2 3 2 3 2" xfId="22504" xr:uid="{8EA15A77-0D42-4908-BA68-BCB436A54AF4}"/>
    <cellStyle name="Normal 2 5 4 2 3 2 3 2 2" xfId="49742" xr:uid="{8A58CD35-6A52-4B53-B58D-42BB11AAA064}"/>
    <cellStyle name="Normal 2 5 4 2 3 2 3 3" xfId="39492" xr:uid="{8B5B2C3A-0431-4D64-9A23-13518C402F74}"/>
    <cellStyle name="Normal 2 5 4 2 3 2 4" xfId="23253" xr:uid="{5538E749-435D-4B4D-AA85-1EFC6D1D21BA}"/>
    <cellStyle name="Normal 2 5 4 2 3 2 4 2" xfId="50441" xr:uid="{912F4383-8438-4A8C-A5DC-BD8328F761AB}"/>
    <cellStyle name="Normal 2 5 4 2 3 2 5" xfId="16838" xr:uid="{CEEF8AF7-2C2D-4FF4-8D20-884A47F4DA4D}"/>
    <cellStyle name="Normal 2 5 4 2 3 2 5 2" xfId="44076" xr:uid="{1C0C3A8A-7D7F-4D7F-84DB-60722F371EB4}"/>
    <cellStyle name="Normal 2 5 4 2 3 2 6" xfId="32280" xr:uid="{717AEF66-8FDB-4417-AB50-A0092D3CF063}"/>
    <cellStyle name="Normal 2 5 4 2 3 3" xfId="6324" xr:uid="{FDFA7B22-0857-4325-A337-AE71200A34CF}"/>
    <cellStyle name="Normal 2 5 4 2 3 3 2" xfId="27355" xr:uid="{3CF11D20-43E8-48C0-8B36-96008BB4A477}"/>
    <cellStyle name="Normal 2 5 4 2 3 3 2 2" xfId="53916" xr:uid="{2D004F4A-3C7B-41A5-85F1-89886B7991AD}"/>
    <cellStyle name="Normal 2 5 4 2 3 3 3" xfId="15893" xr:uid="{135F8CB1-DD57-4985-9E17-4EE9A3E60B8E}"/>
    <cellStyle name="Normal 2 5 4 2 3 3 3 2" xfId="43131" xr:uid="{93F84F7B-DE81-4941-B9DC-BD6052C85F1A}"/>
    <cellStyle name="Normal 2 5 4 2 3 3 4" xfId="33692" xr:uid="{4DBF2DEF-0DB1-4FFB-B961-403208A68780}"/>
    <cellStyle name="Normal 2 5 4 2 3 4" xfId="8346" xr:uid="{A7E83AC5-D22A-4E5B-ABCA-373963CB35CD}"/>
    <cellStyle name="Normal 2 5 4 2 3 4 2" xfId="18726" xr:uid="{B6AA7D16-A183-4A92-982E-1AAC14CA6B2D}"/>
    <cellStyle name="Normal 2 5 4 2 3 4 2 2" xfId="45964" xr:uid="{E0C58347-8548-4A70-BC5A-D940820FB72E}"/>
    <cellStyle name="Normal 2 5 4 2 3 4 3" xfId="35714" xr:uid="{B93ED1D1-8EB1-4F49-8E27-7ED3A63BAE94}"/>
    <cellStyle name="Normal 2 5 4 2 3 5" xfId="11179" xr:uid="{90A6D74D-8144-4F20-B0F6-47E1347370E1}"/>
    <cellStyle name="Normal 2 5 4 2 3 5 2" xfId="21559" xr:uid="{234F842E-B19E-4B29-BB04-8C0C794B4631}"/>
    <cellStyle name="Normal 2 5 4 2 3 5 2 2" xfId="48797" xr:uid="{6E37AF1D-0472-429D-A865-5C59F0B16DAB}"/>
    <cellStyle name="Normal 2 5 4 2 3 5 3" xfId="38547" xr:uid="{97AC48F8-E2B1-4131-8BF3-D3A6F734D8D7}"/>
    <cellStyle name="Normal 2 5 4 2 3 6" xfId="23045" xr:uid="{D9A20937-8304-4E8E-A745-2B8568BDB086}"/>
    <cellStyle name="Normal 2 5 4 2 3 6 2" xfId="50253" xr:uid="{5A17494B-55E9-43A7-A14E-D31237ED4D65}"/>
    <cellStyle name="Normal 2 5 4 2 3 7" xfId="13809" xr:uid="{33C9B67A-E163-4F33-BE91-9CDFC128FAF3}"/>
    <cellStyle name="Normal 2 5 4 2 3 7 2" xfId="41047" xr:uid="{03B40D64-7994-45DA-8FA1-1646918A477E}"/>
    <cellStyle name="Normal 2 5 4 2 3 8" xfId="31335" xr:uid="{C67D9427-D8A3-42D5-B330-FBEE11CC3218}"/>
    <cellStyle name="Normal 2 5 4 2 4" xfId="3283" xr:uid="{3B948EDB-FFAC-4526-A33E-46B2C9658DC5}"/>
    <cellStyle name="Normal 2 5 4 2 4 2" xfId="6322" xr:uid="{AF1A2AFE-9D8C-46BD-B116-7047A95C95BF}"/>
    <cellStyle name="Normal 2 5 4 2 4 2 2" xfId="26773" xr:uid="{0FDB3E27-B9D9-4A6C-AE03-797926C7FA6C}"/>
    <cellStyle name="Normal 2 5 4 2 4 2 2 2" xfId="53461" xr:uid="{2BA7CAA5-583A-49AB-B112-C18ED40C0473}"/>
    <cellStyle name="Normal 2 5 4 2 4 2 3" xfId="15891" xr:uid="{236C26AD-334F-4954-BE43-F77ECED7291F}"/>
    <cellStyle name="Normal 2 5 4 2 4 2 3 2" xfId="43129" xr:uid="{7C2797C7-88AA-4001-82FD-2F42BF4B049A}"/>
    <cellStyle name="Normal 2 5 4 2 4 2 4" xfId="33690" xr:uid="{25C61FDA-EFB6-4541-8A00-3695D4D04194}"/>
    <cellStyle name="Normal 2 5 4 2 4 3" xfId="8344" xr:uid="{F4859486-EDA2-45EA-850D-B666A708F9E5}"/>
    <cellStyle name="Normal 2 5 4 2 4 3 2" xfId="18724" xr:uid="{66F78DD6-34FA-410B-A472-69BEF6B377D1}"/>
    <cellStyle name="Normal 2 5 4 2 4 3 2 2" xfId="45962" xr:uid="{2D9E4712-22EB-4932-8961-1123727579F5}"/>
    <cellStyle name="Normal 2 5 4 2 4 3 3" xfId="35712" xr:uid="{90F41F93-692E-4E0F-80C6-6FB4B51CA9AC}"/>
    <cellStyle name="Normal 2 5 4 2 4 4" xfId="11177" xr:uid="{5D8F9336-FC7E-43C8-B9DC-069CEEC90518}"/>
    <cellStyle name="Normal 2 5 4 2 4 4 2" xfId="21557" xr:uid="{C4C9E13E-1929-4DAF-BE0D-96734B8820FB}"/>
    <cellStyle name="Normal 2 5 4 2 4 4 2 2" xfId="48795" xr:uid="{85255179-3D5A-41D2-9C16-AFAF60B0795F}"/>
    <cellStyle name="Normal 2 5 4 2 4 4 3" xfId="38545" xr:uid="{693DD5CF-AAD2-4C84-A710-7FC5954229BB}"/>
    <cellStyle name="Normal 2 5 4 2 4 5" xfId="22929" xr:uid="{C3753B4A-D9BE-4633-A3F9-0F22B5299F01}"/>
    <cellStyle name="Normal 2 5 4 2 4 5 2" xfId="50144" xr:uid="{CD87E54D-403A-4D39-842B-47E3222DE999}"/>
    <cellStyle name="Normal 2 5 4 2 4 6" xfId="13807" xr:uid="{ECDE339F-5E9E-4B52-8E24-C4BDC0EC114F}"/>
    <cellStyle name="Normal 2 5 4 2 4 6 2" xfId="41045" xr:uid="{413E61EF-0C3C-44D7-A62A-BACC44E4A3AC}"/>
    <cellStyle name="Normal 2 5 4 2 4 7" xfId="31333" xr:uid="{592BB398-4803-4717-988F-80722663BBE9}"/>
    <cellStyle name="Normal 2 5 4 2 5" xfId="2667" xr:uid="{02856B8D-FE29-4F7B-86A7-6DDC08638F98}"/>
    <cellStyle name="Normal 2 5 4 2 5 2" xfId="5910" xr:uid="{0C5CAD21-BA77-497F-B974-D918D5F96BBC}"/>
    <cellStyle name="Normal 2 5 4 2 5 2 2" xfId="27103" xr:uid="{90082B5D-7522-4373-A21C-C8AA3CA9B4C5}"/>
    <cellStyle name="Normal 2 5 4 2 5 2 2 2" xfId="53723" xr:uid="{6413EAAB-0DFD-4721-B448-07DFCB49315B}"/>
    <cellStyle name="Normal 2 5 4 2 5 2 3" xfId="15320" xr:uid="{3BB4515B-2B15-42FA-AD5C-1DE1D30DF249}"/>
    <cellStyle name="Normal 2 5 4 2 5 2 3 2" xfId="42558" xr:uid="{47ADDF8D-B176-44C3-A795-902BE28B4DC2}"/>
    <cellStyle name="Normal 2 5 4 2 5 2 4" xfId="33278" xr:uid="{A9A5CABE-0155-4FC5-A848-869B32F31898}"/>
    <cellStyle name="Normal 2 5 4 2 5 3" xfId="7773" xr:uid="{5653C198-0F9B-491D-9B15-D1ECAF7E947A}"/>
    <cellStyle name="Normal 2 5 4 2 5 3 2" xfId="18153" xr:uid="{8A47C8F4-9F25-4FD5-BF81-0E891B943504}"/>
    <cellStyle name="Normal 2 5 4 2 5 3 2 2" xfId="45391" xr:uid="{CB31FB68-2755-4B72-8148-5FCF44B4EE62}"/>
    <cellStyle name="Normal 2 5 4 2 5 3 3" xfId="35141" xr:uid="{E23FDB89-21F7-46F9-A2A0-3A06EE19B1E0}"/>
    <cellStyle name="Normal 2 5 4 2 5 4" xfId="10606" xr:uid="{C9FA8531-E30F-4E69-9439-B2242F23E185}"/>
    <cellStyle name="Normal 2 5 4 2 5 4 2" xfId="20986" xr:uid="{36A94F63-81D8-4D54-B1E9-A572A94CCA93}"/>
    <cellStyle name="Normal 2 5 4 2 5 4 2 2" xfId="48224" xr:uid="{B37DABC7-FF93-4FAE-BBE1-F1C4529B4499}"/>
    <cellStyle name="Normal 2 5 4 2 5 4 3" xfId="37974" xr:uid="{0E1A6860-9504-418D-90EB-9A340C5890B9}"/>
    <cellStyle name="Normal 2 5 4 2 5 5" xfId="25097" xr:uid="{1A578336-08D3-418C-B4C9-A8E1940614F4}"/>
    <cellStyle name="Normal 2 5 4 2 5 5 2" xfId="52119" xr:uid="{31948671-5954-463E-A8E2-7AFECA3825A2}"/>
    <cellStyle name="Normal 2 5 4 2 5 6" xfId="13036" xr:uid="{F34B6C51-FF2D-4C54-9045-D7756B66BF4B}"/>
    <cellStyle name="Normal 2 5 4 2 5 6 2" xfId="40274" xr:uid="{F6170691-F406-4158-BE84-7A1DBA886470}"/>
    <cellStyle name="Normal 2 5 4 2 5 7" xfId="30762" xr:uid="{6B9DEC92-2285-4DE8-9575-A956702CC5D8}"/>
    <cellStyle name="Normal 2 5 4 2 6" xfId="2388" xr:uid="{A1D07AE1-FFE3-46E2-90E3-8202426E1176}"/>
    <cellStyle name="Normal 2 5 4 2 6 2" xfId="7496" xr:uid="{33ABB35E-284C-4B2B-A007-55743E39C748}"/>
    <cellStyle name="Normal 2 5 4 2 6 2 2" xfId="17876" xr:uid="{4D723DBD-1E6B-47C3-AFFE-D22DC4C11790}"/>
    <cellStyle name="Normal 2 5 4 2 6 2 2 2" xfId="45114" xr:uid="{50E1078E-CB34-440C-BEFF-4AE993017287}"/>
    <cellStyle name="Normal 2 5 4 2 6 2 3" xfId="34864" xr:uid="{EB6D01B0-AEAD-4ADF-989E-F3FDF937FD4B}"/>
    <cellStyle name="Normal 2 5 4 2 6 3" xfId="10329" xr:uid="{B32BC2D5-B7A9-40E1-A252-A320AEB55E58}"/>
    <cellStyle name="Normal 2 5 4 2 6 3 2" xfId="20709" xr:uid="{41832F21-A342-42EF-8053-2184D18D7CA3}"/>
    <cellStyle name="Normal 2 5 4 2 6 3 2 2" xfId="47947" xr:uid="{7CA3CA60-A32D-44A8-B0D7-A4F7CE458FAA}"/>
    <cellStyle name="Normal 2 5 4 2 6 3 3" xfId="37697" xr:uid="{E23D8A2A-A397-4F50-8473-2F0B1945A0E6}"/>
    <cellStyle name="Normal 2 5 4 2 6 4" xfId="23562" xr:uid="{9F64DAC7-6572-4D35-AFAC-DDA65D9730C4}"/>
    <cellStyle name="Normal 2 5 4 2 6 4 2" xfId="50729" xr:uid="{58B1AE32-D1F4-440A-98E6-1189C21A0C56}"/>
    <cellStyle name="Normal 2 5 4 2 6 5" xfId="15043" xr:uid="{40ADAA22-679F-4A7B-B7D4-CAEEB5179683}"/>
    <cellStyle name="Normal 2 5 4 2 6 5 2" xfId="42281" xr:uid="{9BE08F7D-272E-4803-B32D-706065633A6B}"/>
    <cellStyle name="Normal 2 5 4 2 6 6" xfId="30485" xr:uid="{972360E8-4F8E-4A37-A720-9426369E692D}"/>
    <cellStyle name="Normal 2 5 4 2 7" xfId="3903" xr:uid="{4FB31675-0DD3-4937-86A1-AFD5EFAF2BC2}"/>
    <cellStyle name="Normal 2 5 4 2 7 2" xfId="8717" xr:uid="{808C00ED-D272-42C6-A5AB-63A5B4938AC0}"/>
    <cellStyle name="Normal 2 5 4 2 7 2 2" xfId="19097" xr:uid="{C0B51F43-3F54-4897-9091-E132642ED020}"/>
    <cellStyle name="Normal 2 5 4 2 7 2 2 2" xfId="46335" xr:uid="{5D0C9A79-EF27-4F37-AE52-7E06B10DCE24}"/>
    <cellStyle name="Normal 2 5 4 2 7 2 3" xfId="36085" xr:uid="{5DA44FE3-6316-4FDE-B569-C7DFAEEA2C18}"/>
    <cellStyle name="Normal 2 5 4 2 7 3" xfId="11550" xr:uid="{47B99995-14B2-41CE-882B-A0C9902A6199}"/>
    <cellStyle name="Normal 2 5 4 2 7 3 2" xfId="21930" xr:uid="{2C6408D8-AC94-48A1-B34D-0E4CBEE5383C}"/>
    <cellStyle name="Normal 2 5 4 2 7 3 2 2" xfId="49168" xr:uid="{72B151FF-25E6-4C84-A3DE-32EDAF5B3456}"/>
    <cellStyle name="Normal 2 5 4 2 7 3 3" xfId="38918" xr:uid="{D864CF06-6F3F-4DED-A462-864C0E4C7182}"/>
    <cellStyle name="Normal 2 5 4 2 7 4" xfId="16264" xr:uid="{96F9E6BB-20FA-419B-A065-71B92C359AFA}"/>
    <cellStyle name="Normal 2 5 4 2 7 4 2" xfId="43502" xr:uid="{E809B1A0-28C6-4E01-B773-1AF2D05AE265}"/>
    <cellStyle name="Normal 2 5 4 2 7 5" xfId="31706" xr:uid="{A7FD65CE-BE5C-4789-876F-B1050A0FD8C3}"/>
    <cellStyle name="Normal 2 5 4 2 8" xfId="5185" xr:uid="{DC86F921-15BA-4549-A8B7-0868AAC7D2A5}"/>
    <cellStyle name="Normal 2 5 4 2 8 2" xfId="14482" xr:uid="{65CA4D58-009A-45EE-B373-8358F5ECA9C1}"/>
    <cellStyle name="Normal 2 5 4 2 8 2 2" xfId="41720" xr:uid="{56F924CE-076A-40A2-9DE9-483109307A19}"/>
    <cellStyle name="Normal 2 5 4 2 8 3" xfId="32748" xr:uid="{6126020B-B01C-4B91-B0D9-E4E63F9AA26F}"/>
    <cellStyle name="Normal 2 5 4 2 9" xfId="6935" xr:uid="{874618B1-63A2-4591-976F-D3175C71F40A}"/>
    <cellStyle name="Normal 2 5 4 2 9 2" xfId="17315" xr:uid="{642CB31C-521C-42C9-AD96-7EBA8C4EDA65}"/>
    <cellStyle name="Normal 2 5 4 2 9 2 2" xfId="44553" xr:uid="{127B3A0E-4A46-4241-BF95-0CB54F96CCD8}"/>
    <cellStyle name="Normal 2 5 4 2 9 3" xfId="34303" xr:uid="{4FCA69AB-C2E9-46C2-B214-1B00BAFDECEA}"/>
    <cellStyle name="Normal 2 5 4 3" xfId="855" xr:uid="{0C3A513A-F611-4829-801B-551A4CF7EA7C}"/>
    <cellStyle name="Normal 2 5 4 3 10" xfId="29926" xr:uid="{DD6D9910-C8A2-4643-9B4E-3C42413446E9}"/>
    <cellStyle name="Normal 2 5 4 3 2" xfId="3286" xr:uid="{FA4514E7-5770-4607-8B8E-498CA1A81E99}"/>
    <cellStyle name="Normal 2 5 4 3 2 2" xfId="6325" xr:uid="{DF6ACF1F-6856-41E3-8203-2B39E1007866}"/>
    <cellStyle name="Normal 2 5 4 3 2 2 2" xfId="25789" xr:uid="{605781A7-BEE4-4F89-8289-9E1A5582CE93}"/>
    <cellStyle name="Normal 2 5 4 3 2 2 2 2" xfId="52732" xr:uid="{304D7BD5-B9FE-4BC2-A2F9-8246D2F813BF}"/>
    <cellStyle name="Normal 2 5 4 3 2 2 3" xfId="26368" xr:uid="{06F8CDA8-0A97-4D5D-A546-DFDDF58909CA}"/>
    <cellStyle name="Normal 2 5 4 3 2 2 3 2" xfId="53147" xr:uid="{626DD568-F494-48AE-A5D1-BD8CDDBB7538}"/>
    <cellStyle name="Normal 2 5 4 3 2 2 4" xfId="15894" xr:uid="{BB00857F-4ECF-4A01-B91A-C15358491DEA}"/>
    <cellStyle name="Normal 2 5 4 3 2 2 4 2" xfId="43132" xr:uid="{EF7B18EB-C991-468F-BCBB-671899C0DD37}"/>
    <cellStyle name="Normal 2 5 4 3 2 2 5" xfId="33693" xr:uid="{DB08825B-15BA-4248-ADA6-42CF3D0CC122}"/>
    <cellStyle name="Normal 2 5 4 3 2 3" xfId="8347" xr:uid="{21F65BB6-5AB2-4541-9731-5829DCD80496}"/>
    <cellStyle name="Normal 2 5 4 3 2 3 2" xfId="28922" xr:uid="{35FC492D-F277-41E9-B1F0-4F48ADD5F91E}"/>
    <cellStyle name="Normal 2 5 4 3 2 3 2 2" xfId="55179" xr:uid="{2DA74CA6-81D7-4A59-82C3-CECCB7BFD2B6}"/>
    <cellStyle name="Normal 2 5 4 3 2 3 3" xfId="18727" xr:uid="{FD53122B-35FD-42F6-801F-7B75FA99DDB1}"/>
    <cellStyle name="Normal 2 5 4 3 2 3 3 2" xfId="45965" xr:uid="{05EAA4A1-DF20-4022-B526-7D9F0088B860}"/>
    <cellStyle name="Normal 2 5 4 3 2 3 4" xfId="35715" xr:uid="{0369D807-E864-4FF9-AADB-C68C906FD564}"/>
    <cellStyle name="Normal 2 5 4 3 2 4" xfId="11180" xr:uid="{06E79B1A-3FDD-48EC-9CB0-5D94CFEE2F21}"/>
    <cellStyle name="Normal 2 5 4 3 2 4 2" xfId="21560" xr:uid="{365DAE4E-D146-4169-9FA9-24DDD4AE44E4}"/>
    <cellStyle name="Normal 2 5 4 3 2 4 2 2" xfId="48798" xr:uid="{19D17251-CFE4-49B2-AF54-0C3C2B8BD275}"/>
    <cellStyle name="Normal 2 5 4 3 2 4 3" xfId="38548" xr:uid="{A95DF4C3-3886-49ED-95CF-58792DF0E7CC}"/>
    <cellStyle name="Normal 2 5 4 3 2 5" xfId="24531" xr:uid="{08CA71A7-C826-400B-B7C3-0D98B00E4DBB}"/>
    <cellStyle name="Normal 2 5 4 3 2 5 2" xfId="51602" xr:uid="{20B9C983-A67D-4927-93F2-6435F71FD7B6}"/>
    <cellStyle name="Normal 2 5 4 3 2 6" xfId="13810" xr:uid="{44047305-4C3E-4B4D-A444-BD93DA4D2B4C}"/>
    <cellStyle name="Normal 2 5 4 3 2 6 2" xfId="41048" xr:uid="{6640FE60-2B3F-43E8-BCB4-472CFE766E18}"/>
    <cellStyle name="Normal 2 5 4 3 2 7" xfId="31336" xr:uid="{1D9BA853-FA19-470A-BD3E-654E2CCF4185}"/>
    <cellStyle name="Normal 2 5 4 3 3" xfId="2797" xr:uid="{44ABF718-1E1F-461B-A8EF-DFE84AF0F488}"/>
    <cellStyle name="Normal 2 5 4 3 3 2" xfId="5996" xr:uid="{EA389D68-670C-410A-8522-A5F3E8DAB14D}"/>
    <cellStyle name="Normal 2 5 4 3 3 2 2" xfId="27048" xr:uid="{3ABEF7D5-D69E-4249-B0E2-37CB60C13F7E}"/>
    <cellStyle name="Normal 2 5 4 3 3 2 2 2" xfId="53679" xr:uid="{42320118-4047-480E-8EDC-D84780F0C33B}"/>
    <cellStyle name="Normal 2 5 4 3 3 2 3" xfId="15449" xr:uid="{899789DE-AB71-43D7-B36F-AFC489346009}"/>
    <cellStyle name="Normal 2 5 4 3 3 2 3 2" xfId="42687" xr:uid="{93A29360-84A1-42EF-BE10-B6D01B70A311}"/>
    <cellStyle name="Normal 2 5 4 3 3 2 4" xfId="33364" xr:uid="{908A6D42-5D41-461B-9E57-70EF08512A55}"/>
    <cellStyle name="Normal 2 5 4 3 3 3" xfId="7902" xr:uid="{70FD03AF-AB3D-471F-84AB-8644DAAFC250}"/>
    <cellStyle name="Normal 2 5 4 3 3 3 2" xfId="18282" xr:uid="{C109C646-45EB-45BC-B1FF-1F44A0F4674D}"/>
    <cellStyle name="Normal 2 5 4 3 3 3 2 2" xfId="45520" xr:uid="{213C786B-662E-4B68-8EA3-EE2A773F4FFD}"/>
    <cellStyle name="Normal 2 5 4 3 3 3 3" xfId="35270" xr:uid="{DC0BA8A2-40FA-4EDD-BC39-A7E79DCE7111}"/>
    <cellStyle name="Normal 2 5 4 3 3 4" xfId="10735" xr:uid="{5C9C0736-6107-4CE3-8E47-F0A820D494D2}"/>
    <cellStyle name="Normal 2 5 4 3 3 4 2" xfId="21115" xr:uid="{EAF45B76-8070-4368-BC7C-3636DD0D670B}"/>
    <cellStyle name="Normal 2 5 4 3 3 4 2 2" xfId="48353" xr:uid="{070B6829-374D-4B44-BC66-6CE3DB51BA3D}"/>
    <cellStyle name="Normal 2 5 4 3 3 4 3" xfId="38103" xr:uid="{76597390-AA01-4688-829E-A77B0F35BE2C}"/>
    <cellStyle name="Normal 2 5 4 3 3 5" xfId="25157" xr:uid="{A86B2282-5D00-4D4C-8933-582F77BC142A}"/>
    <cellStyle name="Normal 2 5 4 3 3 5 2" xfId="52176" xr:uid="{0D9CADE9-3A6B-46A1-9603-4E5DCA5FF258}"/>
    <cellStyle name="Normal 2 5 4 3 3 6" xfId="13218" xr:uid="{A1456D86-8B31-446E-8642-3379BED96D18}"/>
    <cellStyle name="Normal 2 5 4 3 3 6 2" xfId="40456" xr:uid="{C5D6F9E0-6B21-4438-B9ED-82A8490E2D1A}"/>
    <cellStyle name="Normal 2 5 4 3 3 7" xfId="30891" xr:uid="{E289B46B-BD71-46F5-8F68-FF9608ADBBFE}"/>
    <cellStyle name="Normal 2 5 4 3 4" xfId="4222" xr:uid="{8F586274-D98F-469A-A185-9A11C9C143DF}"/>
    <cellStyle name="Normal 2 5 4 3 4 2" xfId="8975" xr:uid="{C6C8F0A5-1024-457D-B7A9-AAC2C350E449}"/>
    <cellStyle name="Normal 2 5 4 3 4 2 2" xfId="29068" xr:uid="{FB8A65F5-480B-4435-9ED4-14448277C095}"/>
    <cellStyle name="Normal 2 5 4 3 4 2 2 2" xfId="55325" xr:uid="{B164128C-B0C7-4619-AA6D-12EDB683F9F9}"/>
    <cellStyle name="Normal 2 5 4 3 4 2 3" xfId="19355" xr:uid="{60C53044-49CF-4FE5-B46D-8294ACDC83BE}"/>
    <cellStyle name="Normal 2 5 4 3 4 2 3 2" xfId="46593" xr:uid="{2596AA68-4958-4FB3-912A-EA2946D9EFBA}"/>
    <cellStyle name="Normal 2 5 4 3 4 2 4" xfId="36343" xr:uid="{D2E5758D-88DF-4E0A-B357-E451014BEEE0}"/>
    <cellStyle name="Normal 2 5 4 3 4 3" xfId="11808" xr:uid="{21569EC6-749D-42ED-807E-8D818F664B55}"/>
    <cellStyle name="Normal 2 5 4 3 4 3 2" xfId="22188" xr:uid="{FD0AED76-3EB3-4486-8CEA-4A7D458BD884}"/>
    <cellStyle name="Normal 2 5 4 3 4 3 2 2" xfId="49426" xr:uid="{D8A3B681-D1C3-42CE-9142-9BDD1A336991}"/>
    <cellStyle name="Normal 2 5 4 3 4 3 3" xfId="39176" xr:uid="{C8124A07-F0B8-4DF3-BD79-DBFA39874EA1}"/>
    <cellStyle name="Normal 2 5 4 3 4 4" xfId="22809" xr:uid="{3B39EACB-6EFC-49B7-B391-D68DE12FFC80}"/>
    <cellStyle name="Normal 2 5 4 3 4 4 2" xfId="50031" xr:uid="{91DFA8EA-955A-46E2-A14F-61DF6EC7B7C5}"/>
    <cellStyle name="Normal 2 5 4 3 4 5" xfId="16522" xr:uid="{1B9E3171-C982-420E-99F8-D6BC1CD426F8}"/>
    <cellStyle name="Normal 2 5 4 3 4 5 2" xfId="43760" xr:uid="{E83CF820-289A-41D1-959D-8D9C68719902}"/>
    <cellStyle name="Normal 2 5 4 3 4 6" xfId="31964" xr:uid="{D0696DBA-5C83-447B-BF31-8D29BF98853B}"/>
    <cellStyle name="Normal 2 5 4 3 5" xfId="5187" xr:uid="{8B4DA7D1-6EFB-47C6-BE1C-FDE842D25971}"/>
    <cellStyle name="Normal 2 5 4 3 5 2" xfId="26096" xr:uid="{5872CC8E-32A7-4434-8215-97C1894E054B}"/>
    <cellStyle name="Normal 2 5 4 3 5 2 2" xfId="52943" xr:uid="{D9A7B14B-2D6C-4FB3-9A62-6E99786750DB}"/>
    <cellStyle name="Normal 2 5 4 3 5 3" xfId="14484" xr:uid="{4AE9A1F8-5BDD-4D35-A6C3-FB745BF317FF}"/>
    <cellStyle name="Normal 2 5 4 3 5 3 2" xfId="41722" xr:uid="{03DC0939-F4EB-40EA-94B3-78D0BC729015}"/>
    <cellStyle name="Normal 2 5 4 3 5 4" xfId="32750" xr:uid="{C38757AC-0CB6-4A2C-BA13-65A6318510CD}"/>
    <cellStyle name="Normal 2 5 4 3 6" xfId="6937" xr:uid="{11532FE2-A02A-4E3C-A769-A8849D72A7DD}"/>
    <cellStyle name="Normal 2 5 4 3 6 2" xfId="17317" xr:uid="{AF243C72-5A6E-4152-BAC4-64A524B68BAE}"/>
    <cellStyle name="Normal 2 5 4 3 6 2 2" xfId="44555" xr:uid="{31A79291-23BF-4EE7-8428-4B344F5AF0A5}"/>
    <cellStyle name="Normal 2 5 4 3 6 3" xfId="34305" xr:uid="{45D4CC0C-11C6-4E99-9A4E-2465EFE4EE0B}"/>
    <cellStyle name="Normal 2 5 4 3 7" xfId="9770" xr:uid="{FFEE54FA-3699-4FAC-AD72-7567F331B6F1}"/>
    <cellStyle name="Normal 2 5 4 3 7 2" xfId="20150" xr:uid="{6846125C-8553-4510-B6D5-8ED69D7BAFAC}"/>
    <cellStyle name="Normal 2 5 4 3 7 2 2" xfId="47388" xr:uid="{345C0AA3-08EE-408F-B6AA-FFFE71BACE1F}"/>
    <cellStyle name="Normal 2 5 4 3 7 3" xfId="37138" xr:uid="{ADD0F3A4-D3B9-4234-A73E-7B754F79EA61}"/>
    <cellStyle name="Normal 2 5 4 3 8" xfId="23538" xr:uid="{A7006403-B6A4-4B1F-89F8-61C4A9E20394}"/>
    <cellStyle name="Normal 2 5 4 3 8 2" xfId="50707" xr:uid="{151E20CB-2041-409D-96AD-8FBC97413F91}"/>
    <cellStyle name="Normal 2 5 4 3 9" xfId="12761" xr:uid="{C10431FE-909C-40AD-B0F7-E81683BCC790}"/>
    <cellStyle name="Normal 2 5 4 3 9 2" xfId="39999" xr:uid="{B4EC34DA-0B8E-4B6B-8B53-5430B99856C1}"/>
    <cellStyle name="Normal 2 5 4 4" xfId="856" xr:uid="{22530497-14A1-4A5A-A092-22C75C200B97}"/>
    <cellStyle name="Normal 2 5 4 4 2" xfId="4539" xr:uid="{704AE1ED-CB21-46A0-ACF2-735E281EE629}"/>
    <cellStyle name="Normal 2 5 4 4 2 2" xfId="9292" xr:uid="{93D29914-11B3-4F9A-8BCF-DA8413AFB130}"/>
    <cellStyle name="Normal 2 5 4 4 2 2 2" xfId="29279" xr:uid="{FD5881F6-6B63-4961-B150-2341AB67D0A9}"/>
    <cellStyle name="Normal 2 5 4 4 2 2 2 2" xfId="55536" xr:uid="{1E3520C0-7B33-4339-AA4E-BB59B9BEF6C1}"/>
    <cellStyle name="Normal 2 5 4 4 2 2 3" xfId="19672" xr:uid="{4B361339-6494-4E6E-96C4-2E306A9BC895}"/>
    <cellStyle name="Normal 2 5 4 4 2 2 3 2" xfId="46910" xr:uid="{814ABED8-94F4-4E68-A61F-2C9120124FF2}"/>
    <cellStyle name="Normal 2 5 4 4 2 2 4" xfId="36660" xr:uid="{40639BD1-F6CF-447E-9D6B-F6C54D908EEE}"/>
    <cellStyle name="Normal 2 5 4 4 2 3" xfId="12125" xr:uid="{46B4E8FB-E6D0-44CE-9AC3-62614C032BCB}"/>
    <cellStyle name="Normal 2 5 4 4 2 3 2" xfId="22505" xr:uid="{65A05C60-4D35-4145-B719-65259350A6C0}"/>
    <cellStyle name="Normal 2 5 4 4 2 3 2 2" xfId="49743" xr:uid="{109D0335-B65E-472C-BD60-417F7FC4BA1F}"/>
    <cellStyle name="Normal 2 5 4 4 2 3 3" xfId="39493" xr:uid="{046C1D20-A3CD-490C-961D-616755E2EBC9}"/>
    <cellStyle name="Normal 2 5 4 4 2 4" xfId="25290" xr:uid="{52E85489-3AB1-4C2C-B2EF-C2ADB4FD2C6B}"/>
    <cellStyle name="Normal 2 5 4 4 2 4 2" xfId="52299" xr:uid="{3233F0F5-76B1-4E9D-8C55-EDCD1DB66394}"/>
    <cellStyle name="Normal 2 5 4 4 2 5" xfId="16839" xr:uid="{7F5F5CCB-FE10-4D48-A66C-02CA85E3B17F}"/>
    <cellStyle name="Normal 2 5 4 4 2 5 2" xfId="44077" xr:uid="{F2B25EBF-CD09-4FC5-9A1B-D2848ED5D29B}"/>
    <cellStyle name="Normal 2 5 4 4 2 6" xfId="32281" xr:uid="{64795A9A-560C-4010-9F28-BD0737CF8F46}"/>
    <cellStyle name="Normal 2 5 4 4 3" xfId="5188" xr:uid="{9B7EDB5E-0658-4C6A-9111-FC6E6333653E}"/>
    <cellStyle name="Normal 2 5 4 4 3 2" xfId="27416" xr:uid="{D14AA848-DA50-4838-8FBD-17EC88CB9A05}"/>
    <cellStyle name="Normal 2 5 4 4 3 2 2" xfId="53955" xr:uid="{F6D3AA70-2864-4085-B0FE-1DE5A84C985D}"/>
    <cellStyle name="Normal 2 5 4 4 3 3" xfId="14485" xr:uid="{527BE46C-F9E3-4F5B-9D7F-7A297052602B}"/>
    <cellStyle name="Normal 2 5 4 4 3 3 2" xfId="41723" xr:uid="{3DA71014-BB5A-4737-9564-D50908AAF704}"/>
    <cellStyle name="Normal 2 5 4 4 3 4" xfId="32751" xr:uid="{9D4A089E-E278-4082-9BCB-9E7552880949}"/>
    <cellStyle name="Normal 2 5 4 4 4" xfId="6938" xr:uid="{C0955BD3-6F8F-4FC4-82A8-0BB8E3B23550}"/>
    <cellStyle name="Normal 2 5 4 4 4 2" xfId="17318" xr:uid="{58F869EF-6896-44E7-BF4E-ECF17387F0DA}"/>
    <cellStyle name="Normal 2 5 4 4 4 2 2" xfId="44556" xr:uid="{3FD08E87-2F3F-4A63-ABF5-BD60044FCD70}"/>
    <cellStyle name="Normal 2 5 4 4 4 3" xfId="34306" xr:uid="{F0D2D8B1-F433-4C48-9B3F-22917DDF74C9}"/>
    <cellStyle name="Normal 2 5 4 4 5" xfId="9771" xr:uid="{5DFD4998-5CFC-4E38-9CF4-4D9B7B867BE2}"/>
    <cellStyle name="Normal 2 5 4 4 5 2" xfId="20151" xr:uid="{0DE10A62-ADC1-4766-A164-79518FC7418F}"/>
    <cellStyle name="Normal 2 5 4 4 5 2 2" xfId="47389" xr:uid="{C55E280C-19E0-4F2E-BDBD-4948873301C7}"/>
    <cellStyle name="Normal 2 5 4 4 5 3" xfId="37139" xr:uid="{2BE9C7CD-F078-41E4-AE1A-C60FAF986EA8}"/>
    <cellStyle name="Normal 2 5 4 4 6" xfId="25348" xr:uid="{D726E95F-94DD-4B41-8F7D-E7F421EC3F09}"/>
    <cellStyle name="Normal 2 5 4 4 6 2" xfId="52351" xr:uid="{FA36FE6E-EDF2-47B5-9321-9C84D1390F38}"/>
    <cellStyle name="Normal 2 5 4 4 7" xfId="13811" xr:uid="{4EF132CA-24D0-417A-86B2-4084095CE795}"/>
    <cellStyle name="Normal 2 5 4 4 7 2" xfId="41049" xr:uid="{22E0929E-F411-4E3F-9A7D-959F6DAFD44C}"/>
    <cellStyle name="Normal 2 5 4 4 8" xfId="29927" xr:uid="{207C0E5B-7E7C-4908-9385-E3DC572DED20}"/>
    <cellStyle name="Normal 2 5 4 5" xfId="2963" xr:uid="{68687737-9096-4B16-84DE-F0D91F783A03}"/>
    <cellStyle name="Normal 2 5 4 5 2" xfId="6130" xr:uid="{E457F62E-825D-4035-8D4D-6CD160A0AF26}"/>
    <cellStyle name="Normal 2 5 4 5 2 2" xfId="25750" xr:uid="{9B51645C-001B-4C0B-9DA7-74536C26E04F}"/>
    <cellStyle name="Normal 2 5 4 5 2 2 2" xfId="52704" xr:uid="{2D80CEDC-252B-4A19-814B-2B5D39F7E490}"/>
    <cellStyle name="Normal 2 5 4 5 2 3" xfId="28185" xr:uid="{802F9130-B738-44DB-BB5E-2282B9815DB2}"/>
    <cellStyle name="Normal 2 5 4 5 2 3 2" xfId="54568" xr:uid="{0385E250-866D-4CCB-8342-CC732A867A71}"/>
    <cellStyle name="Normal 2 5 4 5 2 4" xfId="15608" xr:uid="{810C190B-5992-425C-8CF4-7F258D518587}"/>
    <cellStyle name="Normal 2 5 4 5 2 4 2" xfId="42846" xr:uid="{591B08FE-F882-484D-BA77-37AAFA2D63BB}"/>
    <cellStyle name="Normal 2 5 4 5 2 5" xfId="33498" xr:uid="{17ADBC0A-89C9-47D7-A210-6121C69DA409}"/>
    <cellStyle name="Normal 2 5 4 5 3" xfId="8061" xr:uid="{4670393C-685C-4DF4-9A0C-E6C6E8F3BD94}"/>
    <cellStyle name="Normal 2 5 4 5 3 2" xfId="27607" xr:uid="{34BC0291-FD09-4333-A2A7-8D1AE9ED963D}"/>
    <cellStyle name="Normal 2 5 4 5 3 2 2" xfId="54106" xr:uid="{29ADB88B-476D-41C6-99B6-EBF88E763FF9}"/>
    <cellStyle name="Normal 2 5 4 5 3 3" xfId="18441" xr:uid="{06A5E1EA-70C3-4CDC-B75A-D36A09305800}"/>
    <cellStyle name="Normal 2 5 4 5 3 3 2" xfId="45679" xr:uid="{F34A901B-128E-44CA-AAA9-0B711244C410}"/>
    <cellStyle name="Normal 2 5 4 5 3 4" xfId="35429" xr:uid="{1E4C5A99-A6E7-471D-B79C-34C397148ADC}"/>
    <cellStyle name="Normal 2 5 4 5 4" xfId="10894" xr:uid="{61700689-9F04-4F1C-9D1C-351C2419CE01}"/>
    <cellStyle name="Normal 2 5 4 5 4 2" xfId="21274" xr:uid="{5397CB88-BB29-42DD-BF82-A99F6FE63F33}"/>
    <cellStyle name="Normal 2 5 4 5 4 2 2" xfId="48512" xr:uid="{32C697DE-ACF4-4F22-8877-9F359A427107}"/>
    <cellStyle name="Normal 2 5 4 5 4 3" xfId="38262" xr:uid="{6EDDF82A-8BD0-4D69-A008-388A7165D359}"/>
    <cellStyle name="Normal 2 5 4 5 5" xfId="25042" xr:uid="{FCE64621-E217-45C7-BEB2-890192242F33}"/>
    <cellStyle name="Normal 2 5 4 5 5 2" xfId="52067" xr:uid="{1C65E399-1E6E-420F-A001-BBDC1EA81A6D}"/>
    <cellStyle name="Normal 2 5 4 5 6" xfId="13459" xr:uid="{CBC1F98E-E74B-4595-8F68-222C3420BB26}"/>
    <cellStyle name="Normal 2 5 4 5 6 2" xfId="40697" xr:uid="{5E61848F-B154-41F9-A16E-7CE8EECBE59C}"/>
    <cellStyle name="Normal 2 5 4 5 7" xfId="31050" xr:uid="{7767FAD5-59FE-455C-BD1F-D186DCC7A85B}"/>
    <cellStyle name="Normal 2 5 4 6" xfId="2504" xr:uid="{379E80AF-2FD3-4B89-A508-CC49F4047D5C}"/>
    <cellStyle name="Normal 2 5 4 6 2" xfId="5777" xr:uid="{91D47296-775F-4F45-98EE-EF0DCCA228A9}"/>
    <cellStyle name="Normal 2 5 4 6 2 2" xfId="26754" xr:uid="{15BC91EE-FE5E-4125-9029-A2B903387440}"/>
    <cellStyle name="Normal 2 5 4 6 2 2 2" xfId="53446" xr:uid="{C5DEFFEA-4D35-4EA5-9886-80EC4382C6CB}"/>
    <cellStyle name="Normal 2 5 4 6 2 3" xfId="15157" xr:uid="{DB66EA89-5D1C-483E-B5C8-D0D3CCDF7187}"/>
    <cellStyle name="Normal 2 5 4 6 2 3 2" xfId="42395" xr:uid="{CEFD549B-A9DB-40DF-9DBE-99C0173860A5}"/>
    <cellStyle name="Normal 2 5 4 6 2 4" xfId="33145" xr:uid="{91380B3D-8413-4234-9908-9134856ABEFE}"/>
    <cellStyle name="Normal 2 5 4 6 3" xfId="7610" xr:uid="{A960EC62-AD76-43E4-81C1-2A6320E08DF3}"/>
    <cellStyle name="Normal 2 5 4 6 3 2" xfId="17990" xr:uid="{FE4D12A5-AD9A-42F8-B574-CD51884A877A}"/>
    <cellStyle name="Normal 2 5 4 6 3 2 2" xfId="45228" xr:uid="{A46F8E33-CF9E-442A-9729-2B1BCB4EBB1E}"/>
    <cellStyle name="Normal 2 5 4 6 3 3" xfId="34978" xr:uid="{3BF9C50A-6D83-4B4C-847A-2201B4096629}"/>
    <cellStyle name="Normal 2 5 4 6 4" xfId="10443" xr:uid="{EE4AAF59-E5E0-4F17-AB84-4957971D1CA2}"/>
    <cellStyle name="Normal 2 5 4 6 4 2" xfId="20823" xr:uid="{7EC33F3E-FDDA-4857-945A-196E4C053F8A}"/>
    <cellStyle name="Normal 2 5 4 6 4 2 2" xfId="48061" xr:uid="{82DFD55F-4781-4537-8BBE-8F78C8DF24C1}"/>
    <cellStyle name="Normal 2 5 4 6 4 3" xfId="37811" xr:uid="{EAA7B34C-49E8-4EFC-95D6-E592E2851894}"/>
    <cellStyle name="Normal 2 5 4 6 5" xfId="22992" xr:uid="{8046461B-C796-45A0-9B2B-1C335A52E990}"/>
    <cellStyle name="Normal 2 5 4 6 5 2" xfId="50201" xr:uid="{6C34F693-48C0-4045-A011-8A47E8EAC65A}"/>
    <cellStyle name="Normal 2 5 4 6 6" xfId="12873" xr:uid="{880C5C68-DD3D-4C61-9179-2E69CB31BE9A}"/>
    <cellStyle name="Normal 2 5 4 6 6 2" xfId="40111" xr:uid="{9185E6C1-88B7-41DC-950B-02AECEEE359B}"/>
    <cellStyle name="Normal 2 5 4 6 7" xfId="30599" xr:uid="{7F96DBE2-1E71-4901-802B-4AE26CAAC4F7}"/>
    <cellStyle name="Normal 2 5 4 7" xfId="2258" xr:uid="{E90A0A11-9C0E-479F-AEBB-3D3B94528C0E}"/>
    <cellStyle name="Normal 2 5 4 7 2" xfId="7366" xr:uid="{545A701A-7FFB-47D9-8A61-2A27BA49E6C1}"/>
    <cellStyle name="Normal 2 5 4 7 2 2" xfId="17746" xr:uid="{DF07D7EC-BD14-43D3-98D4-7B2DDEDE4E0C}"/>
    <cellStyle name="Normal 2 5 4 7 2 2 2" xfId="44984" xr:uid="{2F16EA0D-350A-46F8-BC98-5B87DD605D83}"/>
    <cellStyle name="Normal 2 5 4 7 2 3" xfId="34734" xr:uid="{1C38F23D-B265-4B5C-8A28-C694917CB661}"/>
    <cellStyle name="Normal 2 5 4 7 3" xfId="10199" xr:uid="{1A4004FE-8800-4803-BB1D-8D2E49478C8A}"/>
    <cellStyle name="Normal 2 5 4 7 3 2" xfId="20579" xr:uid="{A7B8D281-9C70-41C0-801F-7A6D37D8FA6B}"/>
    <cellStyle name="Normal 2 5 4 7 3 2 2" xfId="47817" xr:uid="{4CDA5429-9992-41B1-B50A-9A05760D2497}"/>
    <cellStyle name="Normal 2 5 4 7 3 3" xfId="37567" xr:uid="{12725312-6738-42C1-A66F-90BB0D20CB5E}"/>
    <cellStyle name="Normal 2 5 4 7 4" xfId="23599" xr:uid="{F311F650-AD24-4719-8959-71BEAA3E2B59}"/>
    <cellStyle name="Normal 2 5 4 7 4 2" xfId="50763" xr:uid="{B9188AFD-91E2-4074-8FE4-ED39FDB50584}"/>
    <cellStyle name="Normal 2 5 4 7 5" xfId="14913" xr:uid="{2555243B-9DBD-4AE3-A729-F2E61A45D552}"/>
    <cellStyle name="Normal 2 5 4 7 5 2" xfId="42151" xr:uid="{DC2ACF7D-B15E-44C2-BEA1-8F024BA13CF2}"/>
    <cellStyle name="Normal 2 5 4 7 6" xfId="30355" xr:uid="{B4C6EC67-DA9A-4745-A178-FCE575DBC618}"/>
    <cellStyle name="Normal 2 5 4 8" xfId="3998" xr:uid="{D95DFC13-E19A-4F48-BBF9-2292C2365600}"/>
    <cellStyle name="Normal 2 5 4 8 2" xfId="8811" xr:uid="{E80B6049-F33E-4630-A964-6CDD41FAC841}"/>
    <cellStyle name="Normal 2 5 4 8 2 2" xfId="19191" xr:uid="{E27DC058-680B-4365-ABC4-213BE7A712D9}"/>
    <cellStyle name="Normal 2 5 4 8 2 2 2" xfId="46429" xr:uid="{D96A8EAE-F417-4176-B4D4-B9D00200B11B}"/>
    <cellStyle name="Normal 2 5 4 8 2 3" xfId="36179" xr:uid="{BF3BF2B2-BC11-4815-B8B7-DD5868A25FBC}"/>
    <cellStyle name="Normal 2 5 4 8 3" xfId="11644" xr:uid="{CC9E5AB2-7FDA-4F9D-9CF0-A8CF60C1E74B}"/>
    <cellStyle name="Normal 2 5 4 8 3 2" xfId="22024" xr:uid="{7B12750B-AE74-47BD-8BF5-D142C9FAB9D8}"/>
    <cellStyle name="Normal 2 5 4 8 3 2 2" xfId="49262" xr:uid="{B0EA39FA-C5CD-445D-A969-A099AA859E17}"/>
    <cellStyle name="Normal 2 5 4 8 3 3" xfId="39012" xr:uid="{1E7155E9-F420-438C-A399-F9D327728590}"/>
    <cellStyle name="Normal 2 5 4 8 4" xfId="16358" xr:uid="{BC764045-B4FB-46FC-890B-5B2A11C7B0D9}"/>
    <cellStyle name="Normal 2 5 4 8 4 2" xfId="43596" xr:uid="{B6635029-2E02-40F2-932A-B3A6D5CD902C}"/>
    <cellStyle name="Normal 2 5 4 8 5" xfId="31800" xr:uid="{1D99639D-D10C-4EDE-9232-4E55DD0BF350}"/>
    <cellStyle name="Normal 2 5 4 9" xfId="5184" xr:uid="{C718D401-F48D-4E66-BDE2-EF0D89E60691}"/>
    <cellStyle name="Normal 2 5 4 9 2" xfId="14481" xr:uid="{0110C94F-216E-49B0-9434-3DFC62211152}"/>
    <cellStyle name="Normal 2 5 4 9 2 2" xfId="41719" xr:uid="{EA28F041-01CC-4B72-A021-86DF59456685}"/>
    <cellStyle name="Normal 2 5 4 9 3" xfId="32747" xr:uid="{C02DE569-7761-43A6-A42C-A9BBDD177065}"/>
    <cellStyle name="Normal 2 5 5" xfId="857" xr:uid="{C0903747-5155-4F59-B1B2-B62B3506E86E}"/>
    <cellStyle name="Normal 2 5 5 10" xfId="9772" xr:uid="{406B23E2-1D44-4783-8D2D-91FA839DD8CA}"/>
    <cellStyle name="Normal 2 5 5 10 2" xfId="20152" xr:uid="{50CCD64F-8116-4821-9E17-3A6DF66FBFA9}"/>
    <cellStyle name="Normal 2 5 5 10 2 2" xfId="47390" xr:uid="{5091A6D8-B7D5-43FB-AE9D-BE7B7981AECE}"/>
    <cellStyle name="Normal 2 5 5 10 3" xfId="37140" xr:uid="{36D06019-1A1C-4FE5-BD2E-A94265B05B00}"/>
    <cellStyle name="Normal 2 5 5 11" xfId="23724" xr:uid="{007D1F7D-095D-4F76-AD48-55E5B278BF61}"/>
    <cellStyle name="Normal 2 5 5 11 2" xfId="50877" xr:uid="{1A17C90C-0365-4092-9B9F-0D481F161061}"/>
    <cellStyle name="Normal 2 5 5 12" xfId="12604" xr:uid="{9328675D-5AEE-48FD-80F2-20869C7631BE}"/>
    <cellStyle name="Normal 2 5 5 12 2" xfId="39842" xr:uid="{9FFF2AAC-2751-4B33-B4DC-D508F5E6F9E3}"/>
    <cellStyle name="Normal 2 5 5 13" xfId="29928" xr:uid="{8F329E3C-3FCF-411E-974E-C8055A225FB9}"/>
    <cellStyle name="Normal 2 5 5 2" xfId="858" xr:uid="{18980B89-C012-474D-B49F-C7FA25059869}"/>
    <cellStyle name="Normal 2 5 5 2 10" xfId="29929" xr:uid="{EC058C96-F42B-4B01-8E13-EFAF80A5C1C7}"/>
    <cellStyle name="Normal 2 5 5 2 2" xfId="859" xr:uid="{1D9A1CFC-03ED-4975-98E4-CCFBD22BF68B}"/>
    <cellStyle name="Normal 2 5 5 2 2 2" xfId="5191" xr:uid="{0421FB63-0137-4253-8568-5816B1748FC5}"/>
    <cellStyle name="Normal 2 5 5 2 2 2 2" xfId="25709" xr:uid="{BF9E4F24-3CEF-45EF-AAE2-8985EA692C01}"/>
    <cellStyle name="Normal 2 5 5 2 2 2 2 2" xfId="52674" xr:uid="{ECF67DF4-F56D-4332-B373-AC8114DF8115}"/>
    <cellStyle name="Normal 2 5 5 2 2 2 3" xfId="27109" xr:uid="{3A623E7D-24BA-43ED-9BE8-805D95384968}"/>
    <cellStyle name="Normal 2 5 5 2 2 2 3 2" xfId="53727" xr:uid="{1D18BEE7-FFC4-49D2-9E0E-F5763A03EF5B}"/>
    <cellStyle name="Normal 2 5 5 2 2 2 4" xfId="14488" xr:uid="{46D577BA-0A6E-47DF-A833-EBFABB98C74F}"/>
    <cellStyle name="Normal 2 5 5 2 2 2 4 2" xfId="41726" xr:uid="{5622CD9D-2688-4BE4-84E6-1CA8DF61F866}"/>
    <cellStyle name="Normal 2 5 5 2 2 2 5" xfId="32754" xr:uid="{AEC2B99B-7737-40E1-A053-6D15D98E037D}"/>
    <cellStyle name="Normal 2 5 5 2 2 3" xfId="6941" xr:uid="{2F17E3E2-2454-4AE7-8445-0E9CA2D927B5}"/>
    <cellStyle name="Normal 2 5 5 2 2 3 2" xfId="27633" xr:uid="{2C04A4F3-824B-4BFE-8CD3-CD32E0237181}"/>
    <cellStyle name="Normal 2 5 5 2 2 3 2 2" xfId="54127" xr:uid="{F93AB82F-DB92-410B-B01A-A65C07721D1A}"/>
    <cellStyle name="Normal 2 5 5 2 2 3 3" xfId="28669" xr:uid="{AB7BA09E-F8A5-48B5-84B7-2E3BB4BF6DE0}"/>
    <cellStyle name="Normal 2 5 5 2 2 3 3 2" xfId="54945" xr:uid="{9BDAE4E8-B2FA-46DC-A8D7-F088C285F8BB}"/>
    <cellStyle name="Normal 2 5 5 2 2 3 4" xfId="17321" xr:uid="{4209D035-F663-4D90-95CD-785B62A0CE43}"/>
    <cellStyle name="Normal 2 5 5 2 2 3 4 2" xfId="44559" xr:uid="{B21656C1-6CFD-4567-B62B-9DA452A5065E}"/>
    <cellStyle name="Normal 2 5 5 2 2 3 5" xfId="34309" xr:uid="{DE1E3225-3355-4444-8014-4BF1B13CC316}"/>
    <cellStyle name="Normal 2 5 5 2 2 4" xfId="9774" xr:uid="{150F518D-70D0-416F-9C77-FD0EC3AB1656}"/>
    <cellStyle name="Normal 2 5 5 2 2 4 2" xfId="29432" xr:uid="{DABC399B-7A2C-4C14-86ED-D233F2133A97}"/>
    <cellStyle name="Normal 2 5 5 2 2 4 2 2" xfId="55689" xr:uid="{609BC608-8319-4D70-9812-1F77E18FDECB}"/>
    <cellStyle name="Normal 2 5 5 2 2 4 3" xfId="20154" xr:uid="{B0744775-B544-4A30-A925-323A81C5F872}"/>
    <cellStyle name="Normal 2 5 5 2 2 4 3 2" xfId="47392" xr:uid="{5B6B4808-5CAB-4206-BA23-7D613314CB05}"/>
    <cellStyle name="Normal 2 5 5 2 2 4 4" xfId="37142" xr:uid="{86446B36-5E23-4ED2-AF87-FE5175F3CD86}"/>
    <cellStyle name="Normal 2 5 5 2 2 5" xfId="24808" xr:uid="{51EA0796-F1BE-4E38-8CB4-C776FAC203F9}"/>
    <cellStyle name="Normal 2 5 5 2 2 5 2" xfId="51857" xr:uid="{D698AAC5-9810-4101-8657-92462219EB47}"/>
    <cellStyle name="Normal 2 5 5 2 2 6" xfId="13812" xr:uid="{BAD4C4E6-4A96-4C5A-9449-58465774FF73}"/>
    <cellStyle name="Normal 2 5 5 2 2 6 2" xfId="41050" xr:uid="{37208F07-B8DB-463A-B84E-65E49ADE3F18}"/>
    <cellStyle name="Normal 2 5 5 2 2 7" xfId="29930" xr:uid="{7AE31EEE-57AA-4076-9108-163FF499C9A2}"/>
    <cellStyle name="Normal 2 5 5 2 3" xfId="2798" xr:uid="{4B01C221-5CBF-401C-A09A-A6331B5C6644}"/>
    <cellStyle name="Normal 2 5 5 2 3 2" xfId="5997" xr:uid="{294A75B9-B3A0-43A4-934F-5783960CD65E}"/>
    <cellStyle name="Normal 2 5 5 2 3 2 2" xfId="27983" xr:uid="{DC346853-1A6C-4E72-B550-55DAB08FAACB}"/>
    <cellStyle name="Normal 2 5 5 2 3 2 2 2" xfId="54407" xr:uid="{F1709329-3BB1-4AAE-8F82-BD483EB3EDBB}"/>
    <cellStyle name="Normal 2 5 5 2 3 2 3" xfId="15450" xr:uid="{5024D4F2-4F75-4C19-9AD7-29971F1B9A7A}"/>
    <cellStyle name="Normal 2 5 5 2 3 2 3 2" xfId="42688" xr:uid="{73F385AF-B21F-438C-AF08-7CAD08950970}"/>
    <cellStyle name="Normal 2 5 5 2 3 2 4" xfId="33365" xr:uid="{CA8ACD10-71B0-43E7-83EC-CB78EF54F9C9}"/>
    <cellStyle name="Normal 2 5 5 2 3 3" xfId="7903" xr:uid="{3CBEEC7E-0370-41EC-85D1-BD4C197C046D}"/>
    <cellStyle name="Normal 2 5 5 2 3 3 2" xfId="18283" xr:uid="{AF47D6B4-C9F0-4125-8A83-02EE715F7571}"/>
    <cellStyle name="Normal 2 5 5 2 3 3 2 2" xfId="45521" xr:uid="{8A66305F-95DA-4C76-9743-03A1BB94EAE2}"/>
    <cellStyle name="Normal 2 5 5 2 3 3 3" xfId="35271" xr:uid="{DE62ADD2-EFEA-40EC-B340-DD4947198F2F}"/>
    <cellStyle name="Normal 2 5 5 2 3 4" xfId="10736" xr:uid="{D82C131A-10A0-4E0D-9570-431109ED7698}"/>
    <cellStyle name="Normal 2 5 5 2 3 4 2" xfId="21116" xr:uid="{62A1B34E-3AC2-4346-A777-F17F67BB584A}"/>
    <cellStyle name="Normal 2 5 5 2 3 4 2 2" xfId="48354" xr:uid="{9D7BDCCF-1713-4083-B418-351417F9D540}"/>
    <cellStyle name="Normal 2 5 5 2 3 4 3" xfId="38104" xr:uid="{FE17B9A7-51D6-4D94-AF5A-C545C67B4760}"/>
    <cellStyle name="Normal 2 5 5 2 3 5" xfId="24951" xr:uid="{82213F0A-AE9E-4C6A-ABCB-B9FA6687F3A1}"/>
    <cellStyle name="Normal 2 5 5 2 3 5 2" xfId="51988" xr:uid="{067725A6-4EF3-4DB6-83CF-3D9F27F656C7}"/>
    <cellStyle name="Normal 2 5 5 2 3 6" xfId="13220" xr:uid="{98549E10-CB2A-4D6D-9E71-FD3E5A3FE52F}"/>
    <cellStyle name="Normal 2 5 5 2 3 6 2" xfId="40458" xr:uid="{6F36CC37-F462-47AF-825D-AE9F2368FE92}"/>
    <cellStyle name="Normal 2 5 5 2 3 7" xfId="30892" xr:uid="{908FF024-A4FE-446F-8CC0-1EB1BA31747A}"/>
    <cellStyle name="Normal 2 5 5 2 4" xfId="4223" xr:uid="{488FDEAF-3856-41C7-99F7-6F2EE05211F7}"/>
    <cellStyle name="Normal 2 5 5 2 4 2" xfId="8976" xr:uid="{88C61F3C-B3E2-4F13-A513-99F30835DC5B}"/>
    <cellStyle name="Normal 2 5 5 2 4 2 2" xfId="29069" xr:uid="{9E97D0DF-0B16-4D5E-B805-F0255BD98A04}"/>
    <cellStyle name="Normal 2 5 5 2 4 2 2 2" xfId="55326" xr:uid="{36654D16-3AE8-42E3-8F21-070136F6DD02}"/>
    <cellStyle name="Normal 2 5 5 2 4 2 3" xfId="19356" xr:uid="{972E1DD9-938E-4CBE-B17B-5D77C0DF6705}"/>
    <cellStyle name="Normal 2 5 5 2 4 2 3 2" xfId="46594" xr:uid="{5D4ADA67-B453-4B6F-814B-E21CD0514C62}"/>
    <cellStyle name="Normal 2 5 5 2 4 2 4" xfId="36344" xr:uid="{A89877DA-DD69-4C56-BD7B-64ECD0E19ABB}"/>
    <cellStyle name="Normal 2 5 5 2 4 3" xfId="11809" xr:uid="{78270037-F3EF-4D50-A609-19976C83A85F}"/>
    <cellStyle name="Normal 2 5 5 2 4 3 2" xfId="22189" xr:uid="{85AABDF8-B55A-4596-ADEF-4949CCECC86E}"/>
    <cellStyle name="Normal 2 5 5 2 4 3 2 2" xfId="49427" xr:uid="{4CC903D1-CD83-49DE-98D8-D6FF82FBCD23}"/>
    <cellStyle name="Normal 2 5 5 2 4 3 3" xfId="39177" xr:uid="{EE094635-1D66-4579-BA35-5D6B43637ADC}"/>
    <cellStyle name="Normal 2 5 5 2 4 4" xfId="24365" xr:uid="{205B273D-0A1D-467C-A2F0-6F4C47412A82}"/>
    <cellStyle name="Normal 2 5 5 2 4 4 2" xfId="51453" xr:uid="{7DD5C498-683D-49E7-BCB7-54C583646AFE}"/>
    <cellStyle name="Normal 2 5 5 2 4 5" xfId="16523" xr:uid="{4EEE3BBB-4031-4196-9095-E981FBB6CBDB}"/>
    <cellStyle name="Normal 2 5 5 2 4 5 2" xfId="43761" xr:uid="{D620A919-69C3-4DE8-AB0A-D3D55B5C3006}"/>
    <cellStyle name="Normal 2 5 5 2 4 6" xfId="31965" xr:uid="{50CBEBBD-FD92-415B-B240-7DBAD144C778}"/>
    <cellStyle name="Normal 2 5 5 2 5" xfId="5190" xr:uid="{51DED293-70AC-4D09-8AB5-506F28687F65}"/>
    <cellStyle name="Normal 2 5 5 2 5 2" xfId="26254" xr:uid="{763115CF-63FC-48CB-B151-0351F80B7E00}"/>
    <cellStyle name="Normal 2 5 5 2 5 2 2" xfId="53057" xr:uid="{6B592EB0-019E-47E5-89FA-309A08333CEA}"/>
    <cellStyle name="Normal 2 5 5 2 5 3" xfId="14487" xr:uid="{7C4C3C4A-0DEB-4C60-95CD-643DFF1D02AB}"/>
    <cellStyle name="Normal 2 5 5 2 5 3 2" xfId="41725" xr:uid="{BDA7FF79-4500-477A-BC3B-50ACD221E839}"/>
    <cellStyle name="Normal 2 5 5 2 5 4" xfId="32753" xr:uid="{A7FEAE1C-A2C0-477F-A629-57F8DA5EEF40}"/>
    <cellStyle name="Normal 2 5 5 2 6" xfId="6940" xr:uid="{FB83C06F-1EF3-4529-AB86-8A57D635DF2A}"/>
    <cellStyle name="Normal 2 5 5 2 6 2" xfId="17320" xr:uid="{CBC3FC50-8714-4E1E-8E0C-067BB2491725}"/>
    <cellStyle name="Normal 2 5 5 2 6 2 2" xfId="44558" xr:uid="{14E40C17-1886-475E-A0DB-8C219B9384E1}"/>
    <cellStyle name="Normal 2 5 5 2 6 3" xfId="34308" xr:uid="{733F22D9-A66A-4D9F-B6F4-D38D8F7246FD}"/>
    <cellStyle name="Normal 2 5 5 2 7" xfId="9773" xr:uid="{72579CB6-1BEC-482D-9986-EAACF6660434}"/>
    <cellStyle name="Normal 2 5 5 2 7 2" xfId="20153" xr:uid="{67AE034D-5699-4BF3-84E8-F39BA1C6F924}"/>
    <cellStyle name="Normal 2 5 5 2 7 2 2" xfId="47391" xr:uid="{EB6B5483-03DA-48DB-95EE-112405CBEBCB}"/>
    <cellStyle name="Normal 2 5 5 2 7 3" xfId="37141" xr:uid="{152CA03F-BBCF-427F-ADC8-B58FE50273A6}"/>
    <cellStyle name="Normal 2 5 5 2 8" xfId="23290" xr:uid="{FDA873D0-B64C-4CDB-9F99-CD74E1563ECF}"/>
    <cellStyle name="Normal 2 5 5 2 8 2" xfId="50474" xr:uid="{2D26C954-00CF-4212-934E-837C179A3F07}"/>
    <cellStyle name="Normal 2 5 5 2 9" xfId="12762" xr:uid="{C19691C5-264B-40D6-9E3C-DB98485076F4}"/>
    <cellStyle name="Normal 2 5 5 2 9 2" xfId="40000" xr:uid="{CF316A0B-FB98-45DE-A5E9-F70B13A372AC}"/>
    <cellStyle name="Normal 2 5 5 3" xfId="860" xr:uid="{60963CAB-8843-4D2E-B903-315F44C54E7C}"/>
    <cellStyle name="Normal 2 5 5 3 2" xfId="4540" xr:uid="{7A82AD3E-9C8F-441B-A7A0-1D30FB683C27}"/>
    <cellStyle name="Normal 2 5 5 3 2 2" xfId="9293" xr:uid="{E32502E7-BCE9-442E-8300-2319943D72DB}"/>
    <cellStyle name="Normal 2 5 5 3 2 2 2" xfId="29280" xr:uid="{0CEE8891-3CB7-4CD6-BA96-AF1A7DEF6964}"/>
    <cellStyle name="Normal 2 5 5 3 2 2 2 2" xfId="55537" xr:uid="{7CD6C2F8-A123-4D86-B3C7-90376D0763CA}"/>
    <cellStyle name="Normal 2 5 5 3 2 2 3" xfId="19673" xr:uid="{650355E4-C913-4746-A67D-F181BC41D576}"/>
    <cellStyle name="Normal 2 5 5 3 2 2 3 2" xfId="46911" xr:uid="{9D44FF8E-B35A-43F7-930E-A42B66888EB6}"/>
    <cellStyle name="Normal 2 5 5 3 2 2 4" xfId="36661" xr:uid="{7E969FB1-0894-42EF-8A01-5BC55FC5DC0D}"/>
    <cellStyle name="Normal 2 5 5 3 2 3" xfId="12126" xr:uid="{EAFAC2AA-B7B9-43F1-999C-308808DE7A22}"/>
    <cellStyle name="Normal 2 5 5 3 2 3 2" xfId="22506" xr:uid="{57319EA4-2563-4D2A-9024-D976BB4CBCCB}"/>
    <cellStyle name="Normal 2 5 5 3 2 3 2 2" xfId="49744" xr:uid="{D020DAFF-18A1-4B4E-8848-85E208C24610}"/>
    <cellStyle name="Normal 2 5 5 3 2 3 3" xfId="39494" xr:uid="{9507BAA3-485E-467A-9DFB-71BAA3D94F8F}"/>
    <cellStyle name="Normal 2 5 5 3 2 4" xfId="25690" xr:uid="{B4723953-DCBC-4275-BC98-4DB155727F19}"/>
    <cellStyle name="Normal 2 5 5 3 2 4 2" xfId="52660" xr:uid="{CC5166C1-145B-4C49-B1A1-30FA3AE4F081}"/>
    <cellStyle name="Normal 2 5 5 3 2 5" xfId="16840" xr:uid="{D47BD58A-B0B5-43D5-9B7D-814D08F9488C}"/>
    <cellStyle name="Normal 2 5 5 3 2 5 2" xfId="44078" xr:uid="{705BB002-BE71-4D3A-8CEF-2586AFCD6150}"/>
    <cellStyle name="Normal 2 5 5 3 2 6" xfId="32282" xr:uid="{E2AF03B5-9962-4AB8-B91D-6C2846C55B00}"/>
    <cellStyle name="Normal 2 5 5 3 3" xfId="5192" xr:uid="{B298B96F-A0F2-4068-B577-1A7F251E513D}"/>
    <cellStyle name="Normal 2 5 5 3 3 2" xfId="24177" xr:uid="{9BCD1754-3285-4208-9F05-08A891AF570C}"/>
    <cellStyle name="Normal 2 5 5 3 3 2 2" xfId="51282" xr:uid="{5F482D9C-7820-45C6-983B-E87A8E3CE52B}"/>
    <cellStyle name="Normal 2 5 5 3 3 3" xfId="28737" xr:uid="{F4F54B08-6F10-41A7-A50B-DCDA23D9C6F0}"/>
    <cellStyle name="Normal 2 5 5 3 3 3 2" xfId="55000" xr:uid="{5344783F-1761-4F15-A806-7D6735D5A55D}"/>
    <cellStyle name="Normal 2 5 5 3 3 4" xfId="14489" xr:uid="{FB4F0DEB-4944-465C-9B0B-3DDF26A7A9EE}"/>
    <cellStyle name="Normal 2 5 5 3 3 4 2" xfId="41727" xr:uid="{4954BD99-1CD6-4C16-85EE-B8A1F6469DBD}"/>
    <cellStyle name="Normal 2 5 5 3 3 5" xfId="32755" xr:uid="{5A416C25-9123-41A3-87B5-255A31363FA5}"/>
    <cellStyle name="Normal 2 5 5 3 4" xfId="6942" xr:uid="{01D647E3-0870-40DF-B421-9CB8CCF99ABC}"/>
    <cellStyle name="Normal 2 5 5 3 4 2" xfId="24625" xr:uid="{2156EBAA-F519-45CA-A01B-9DC4AEFCA52E}"/>
    <cellStyle name="Normal 2 5 5 3 4 2 2" xfId="51690" xr:uid="{FA99A14E-683A-44B5-BCE8-4EA297374ED9}"/>
    <cellStyle name="Normal 2 5 5 3 4 3" xfId="26122" xr:uid="{5F1E33AA-7038-4556-9285-717C38E865F5}"/>
    <cellStyle name="Normal 2 5 5 3 4 3 2" xfId="52962" xr:uid="{4E1DC65B-7E38-4414-A0DB-90BEC2774ECD}"/>
    <cellStyle name="Normal 2 5 5 3 4 4" xfId="17322" xr:uid="{46F66503-7F84-4885-BD81-B447E4B252C3}"/>
    <cellStyle name="Normal 2 5 5 3 4 4 2" xfId="44560" xr:uid="{D4E6C794-7EED-4510-BDD4-18B73EAA601E}"/>
    <cellStyle name="Normal 2 5 5 3 4 5" xfId="34310" xr:uid="{11E8D321-67AD-4A52-B304-803B9A92D94D}"/>
    <cellStyle name="Normal 2 5 5 3 5" xfId="9775" xr:uid="{390E5A84-6435-4E9F-86DE-78BA060B4F0A}"/>
    <cellStyle name="Normal 2 5 5 3 5 2" xfId="29433" xr:uid="{C58F42BC-601A-41E6-8F61-AD4A3D21850E}"/>
    <cellStyle name="Normal 2 5 5 3 5 2 2" xfId="55690" xr:uid="{7B46C86C-AEAB-493C-9D50-5468A6DF2C6E}"/>
    <cellStyle name="Normal 2 5 5 3 5 3" xfId="20155" xr:uid="{29A99AAB-EB08-451F-BFEE-D8FD0EE8810A}"/>
    <cellStyle name="Normal 2 5 5 3 5 3 2" xfId="47393" xr:uid="{E6964683-EB17-496F-8B77-8957294CD0D1}"/>
    <cellStyle name="Normal 2 5 5 3 5 4" xfId="37143" xr:uid="{9C9C9926-FBBB-48CF-9438-F86CFB8F49B9}"/>
    <cellStyle name="Normal 2 5 5 3 6" xfId="24147" xr:uid="{8E9560D2-5569-4BC3-8443-C60D0906862F}"/>
    <cellStyle name="Normal 2 5 5 3 6 2" xfId="51255" xr:uid="{B879969B-E8D6-49B8-9B50-5CD4DC698493}"/>
    <cellStyle name="Normal 2 5 5 3 7" xfId="13813" xr:uid="{5A9B085D-A76B-42C3-9CAC-4936F4F57E95}"/>
    <cellStyle name="Normal 2 5 5 3 7 2" xfId="41051" xr:uid="{D83019B4-5E65-4611-9447-E0E8E45D392C}"/>
    <cellStyle name="Normal 2 5 5 3 8" xfId="29931" xr:uid="{24807415-2A21-49D0-83CC-700F03B1480D}"/>
    <cellStyle name="Normal 2 5 5 4" xfId="861" xr:uid="{27FE5CED-F38B-4151-BE2F-CE522A00E2BB}"/>
    <cellStyle name="Normal 2 5 5 4 2" xfId="5193" xr:uid="{B5F24B10-C9CF-4F38-B5CB-3FED02C30706}"/>
    <cellStyle name="Normal 2 5 5 4 2 2" xfId="22894" xr:uid="{7129AFBC-C43F-4F90-86FD-8675C7776AAA}"/>
    <cellStyle name="Normal 2 5 5 4 2 2 2" xfId="50111" xr:uid="{03753E49-2C88-4511-8CDF-1BE22D089C95}"/>
    <cellStyle name="Normal 2 5 5 4 2 3" xfId="28681" xr:uid="{A233CF42-29E0-4E1C-9EDD-8D87B6435BA8}"/>
    <cellStyle name="Normal 2 5 5 4 2 3 2" xfId="54956" xr:uid="{DDC61F7B-139C-45C6-84AC-1CF340DE667D}"/>
    <cellStyle name="Normal 2 5 5 4 2 4" xfId="14490" xr:uid="{098B0604-5387-466A-9D70-0FA4FA910515}"/>
    <cellStyle name="Normal 2 5 5 4 2 4 2" xfId="41728" xr:uid="{1F557DD9-16C6-4BF2-B0DF-D96FD568F58B}"/>
    <cellStyle name="Normal 2 5 5 4 2 5" xfId="32756" xr:uid="{BC5F0DAB-9599-4B7C-85C3-E51ADE9AD2E1}"/>
    <cellStyle name="Normal 2 5 5 4 3" xfId="6943" xr:uid="{2B9960AE-FA65-450B-BC61-65ACB0198A19}"/>
    <cellStyle name="Normal 2 5 5 4 3 2" xfId="27525" xr:uid="{304A93B4-6378-4414-BBB1-6A02A2A27B9C}"/>
    <cellStyle name="Normal 2 5 5 4 3 2 2" xfId="54040" xr:uid="{E2CDE904-B88F-419D-9F26-9308DA4B4B38}"/>
    <cellStyle name="Normal 2 5 5 4 3 3" xfId="17323" xr:uid="{6B3E553B-6498-4539-B2A8-016A8EA25FAB}"/>
    <cellStyle name="Normal 2 5 5 4 3 3 2" xfId="44561" xr:uid="{F1AEA1B9-B51A-467C-A999-3E3629BE7D08}"/>
    <cellStyle name="Normal 2 5 5 4 3 4" xfId="34311" xr:uid="{28B6EE1C-E131-4579-8836-B85E846B69EF}"/>
    <cellStyle name="Normal 2 5 5 4 4" xfId="9776" xr:uid="{50DD1650-CCD1-482E-8B82-8D823E592501}"/>
    <cellStyle name="Normal 2 5 5 4 4 2" xfId="20156" xr:uid="{615D6EA2-D911-44CE-B937-BA85B0F8E2A4}"/>
    <cellStyle name="Normal 2 5 5 4 4 2 2" xfId="47394" xr:uid="{CF59693A-232F-41C3-86A7-D109A1EDCECE}"/>
    <cellStyle name="Normal 2 5 5 4 4 3" xfId="37144" xr:uid="{73089178-25C7-4FC9-ADF0-F846DEDA0118}"/>
    <cellStyle name="Normal 2 5 5 4 5" xfId="24704" xr:uid="{BB941248-1E83-4D48-8D7D-0F96FF21AD63}"/>
    <cellStyle name="Normal 2 5 5 4 5 2" xfId="51762" xr:uid="{43F18868-27C5-497D-B92A-A90CAA7271E0}"/>
    <cellStyle name="Normal 2 5 5 4 6" xfId="13460" xr:uid="{30B33AB9-03F0-4CEF-ADF1-56C397F17886}"/>
    <cellStyle name="Normal 2 5 5 4 6 2" xfId="40698" xr:uid="{BDA7A3C3-F374-4967-A3AE-B1F22B7B320C}"/>
    <cellStyle name="Normal 2 5 5 4 7" xfId="29932" xr:uid="{11841CC2-7802-4CCA-8013-38C7117FD4EB}"/>
    <cellStyle name="Normal 2 5 5 5" xfId="2564" xr:uid="{98E67F03-BED0-425A-AA61-840D1EC5FA1D}"/>
    <cellStyle name="Normal 2 5 5 5 2" xfId="5823" xr:uid="{07B3E5AD-4EE9-45BC-8E00-25B30884E6E8}"/>
    <cellStyle name="Normal 2 5 5 5 2 2" xfId="27164" xr:uid="{8E278903-0DE7-4871-822C-04F33A43A356}"/>
    <cellStyle name="Normal 2 5 5 5 2 2 2" xfId="53768" xr:uid="{B7D768B9-2E58-4DAE-A222-F7C151FC765E}"/>
    <cellStyle name="Normal 2 5 5 5 2 3" xfId="15217" xr:uid="{18D7E2C6-75C9-4523-B16A-748A740577F4}"/>
    <cellStyle name="Normal 2 5 5 5 2 3 2" xfId="42455" xr:uid="{63FB4BD5-EF0D-4357-9D97-147F45C4A9A2}"/>
    <cellStyle name="Normal 2 5 5 5 2 4" xfId="33191" xr:uid="{9568504A-603E-41BC-BAFA-CBA31D1020C3}"/>
    <cellStyle name="Normal 2 5 5 5 3" xfId="7670" xr:uid="{C52E0DAC-79FA-4436-BC63-31DDC57A41E0}"/>
    <cellStyle name="Normal 2 5 5 5 3 2" xfId="18050" xr:uid="{1071AD73-D18B-4D16-9001-C367952EAB12}"/>
    <cellStyle name="Normal 2 5 5 5 3 2 2" xfId="45288" xr:uid="{E5D03B0C-0901-4D20-8EE5-5EFF4B953808}"/>
    <cellStyle name="Normal 2 5 5 5 3 3" xfId="35038" xr:uid="{DF15ED1A-D74C-4511-9040-258EA760D51F}"/>
    <cellStyle name="Normal 2 5 5 5 4" xfId="10503" xr:uid="{8015AD3E-BEEF-4ECB-B41F-1F8A4D8741B6}"/>
    <cellStyle name="Normal 2 5 5 5 4 2" xfId="20883" xr:uid="{DC1F69BA-885B-4391-A933-8C8F238B607E}"/>
    <cellStyle name="Normal 2 5 5 5 4 2 2" xfId="48121" xr:uid="{7AF940AF-9C0B-40A5-AC6B-C47A4E9B5ED5}"/>
    <cellStyle name="Normal 2 5 5 5 4 3" xfId="37871" xr:uid="{B43C110C-B23C-4914-9C49-6A1BC17EA2F7}"/>
    <cellStyle name="Normal 2 5 5 5 5" xfId="25041" xr:uid="{232E0A0A-F649-4050-8ED3-C198ABDA5244}"/>
    <cellStyle name="Normal 2 5 5 5 5 2" xfId="52066" xr:uid="{3E638380-CD38-456C-9219-3DA1E5E91A65}"/>
    <cellStyle name="Normal 2 5 5 5 6" xfId="12933" xr:uid="{46BA3BE6-C86F-4DA1-9076-282876825C86}"/>
    <cellStyle name="Normal 2 5 5 5 6 2" xfId="40171" xr:uid="{C1777484-0C70-4588-9C29-92977F029256}"/>
    <cellStyle name="Normal 2 5 5 5 7" xfId="30659" xr:uid="{946D7453-1095-4FBF-BFEF-D0C145CE0AE7}"/>
    <cellStyle name="Normal 2 5 5 6" xfId="2389" xr:uid="{E420877A-57C8-45C9-B4B9-8CFAB9E42635}"/>
    <cellStyle name="Normal 2 5 5 6 2" xfId="7497" xr:uid="{7118AB7C-E124-4E4D-96C2-0F81A6EAC611}"/>
    <cellStyle name="Normal 2 5 5 6 2 2" xfId="28703" xr:uid="{A504C11E-55E1-4731-B0EA-2ED330B01309}"/>
    <cellStyle name="Normal 2 5 5 6 2 2 2" xfId="54975" xr:uid="{E6DD4BC7-9D5C-4449-896B-8363701BD9E1}"/>
    <cellStyle name="Normal 2 5 5 6 2 3" xfId="17877" xr:uid="{2D675650-D3EE-4C15-BA81-ADD1D64CC7F9}"/>
    <cellStyle name="Normal 2 5 5 6 2 3 2" xfId="45115" xr:uid="{5F5066DD-DD8A-49AB-889D-BBE991A7488F}"/>
    <cellStyle name="Normal 2 5 5 6 2 4" xfId="34865" xr:uid="{392B2F3D-65A0-42F5-B540-9C7804358AF9}"/>
    <cellStyle name="Normal 2 5 5 6 3" xfId="10330" xr:uid="{BC05AF00-0279-473B-9693-D39E46D39E15}"/>
    <cellStyle name="Normal 2 5 5 6 3 2" xfId="20710" xr:uid="{0043D737-04E8-4000-B41B-30AE9A365BBD}"/>
    <cellStyle name="Normal 2 5 5 6 3 2 2" xfId="47948" xr:uid="{AB44542E-CD23-4998-A86B-24BB3D72359E}"/>
    <cellStyle name="Normal 2 5 5 6 3 3" xfId="37698" xr:uid="{3D00E694-6CAB-407C-AB42-BB7F7FA3BFDB}"/>
    <cellStyle name="Normal 2 5 5 6 4" xfId="23569" xr:uid="{449FB372-FD48-400B-B261-D813FC3D0C5F}"/>
    <cellStyle name="Normal 2 5 5 6 4 2" xfId="50736" xr:uid="{12929BBC-371E-4935-92E0-E90F476841E6}"/>
    <cellStyle name="Normal 2 5 5 6 5" xfId="15044" xr:uid="{3202A491-04F8-4F66-80EE-7B62D355EB42}"/>
    <cellStyle name="Normal 2 5 5 6 5 2" xfId="42282" xr:uid="{31A4C96A-EFC8-4BB2-9084-0169EF33B8FA}"/>
    <cellStyle name="Normal 2 5 5 6 6" xfId="30486" xr:uid="{E1F12FBF-DAC4-4A00-8AC2-AB5F64AA6B86}"/>
    <cellStyle name="Normal 2 5 5 7" xfId="3999" xr:uid="{33C19486-685B-4D88-B840-4EA71A33BF4C}"/>
    <cellStyle name="Normal 2 5 5 7 2" xfId="8812" xr:uid="{621BD297-D779-418D-BD8D-A434F692D321}"/>
    <cellStyle name="Normal 2 5 5 7 2 2" xfId="19192" xr:uid="{C79415CD-27EA-44AB-BACC-4411165139C6}"/>
    <cellStyle name="Normal 2 5 5 7 2 2 2" xfId="46430" xr:uid="{7BE50C8C-5E8D-4053-AB92-C9291CF59C6F}"/>
    <cellStyle name="Normal 2 5 5 7 2 3" xfId="36180" xr:uid="{A34D8AAE-1EE5-4835-92AE-201C5DFE1796}"/>
    <cellStyle name="Normal 2 5 5 7 3" xfId="11645" xr:uid="{275F081E-E025-4897-811C-04D4B7993139}"/>
    <cellStyle name="Normal 2 5 5 7 3 2" xfId="22025" xr:uid="{E9CC1CB7-9E32-47B7-8EB2-9C878EA69640}"/>
    <cellStyle name="Normal 2 5 5 7 3 2 2" xfId="49263" xr:uid="{AE22D98C-7A9A-4F17-8AD3-C1620A0ACBFD}"/>
    <cellStyle name="Normal 2 5 5 7 3 3" xfId="39013" xr:uid="{3EA0B211-8CFD-4443-B223-2B2F28B2FC6B}"/>
    <cellStyle name="Normal 2 5 5 7 4" xfId="27690" xr:uid="{C6453F99-B4EB-499E-A1C2-6C76B98498C5}"/>
    <cellStyle name="Normal 2 5 5 7 4 2" xfId="54171" xr:uid="{635EBBEC-CF06-4157-8952-8CB0D13245DC}"/>
    <cellStyle name="Normal 2 5 5 7 5" xfId="16359" xr:uid="{01DA13AB-26BE-4593-8D8F-7AAE3310F672}"/>
    <cellStyle name="Normal 2 5 5 7 5 2" xfId="43597" xr:uid="{16F5AFF7-92A2-44B7-B58C-4AF2B3F9F22F}"/>
    <cellStyle name="Normal 2 5 5 7 6" xfId="31801" xr:uid="{EA70262C-7CBF-4387-8469-36A8F5728B81}"/>
    <cellStyle name="Normal 2 5 5 8" xfId="5189" xr:uid="{A8A49B95-B51F-4078-9A6D-A4A94982929B}"/>
    <cellStyle name="Normal 2 5 5 8 2" xfId="14486" xr:uid="{3442B3B3-809B-43D1-AA1B-D61E8E2FC9A2}"/>
    <cellStyle name="Normal 2 5 5 8 2 2" xfId="41724" xr:uid="{D79BA645-08F1-4861-94A4-13AEF2E5E35E}"/>
    <cellStyle name="Normal 2 5 5 8 3" xfId="32752" xr:uid="{4C115E7D-060E-4E53-BA27-A884879073ED}"/>
    <cellStyle name="Normal 2 5 5 9" xfId="6939" xr:uid="{A1BEA84D-3812-41C6-A748-5441E18F336C}"/>
    <cellStyle name="Normal 2 5 5 9 2" xfId="17319" xr:uid="{BF6400C4-8235-4963-AE0F-E08CA3E09882}"/>
    <cellStyle name="Normal 2 5 5 9 2 2" xfId="44557" xr:uid="{FD0EA1AF-C6F5-447D-AC92-ED928AE158B7}"/>
    <cellStyle name="Normal 2 5 5 9 3" xfId="34307" xr:uid="{28B77D93-B566-4135-BD69-02A48EC291F4}"/>
    <cellStyle name="Normal 2 5 6" xfId="862" xr:uid="{674F170D-235F-4FD1-AC69-0BCD4D243CBD}"/>
    <cellStyle name="Normal 2 5 6 10" xfId="9777" xr:uid="{8937103C-1E0C-41CE-AD29-9E2EC2B128D6}"/>
    <cellStyle name="Normal 2 5 6 10 2" xfId="20157" xr:uid="{98B9152A-8B48-4AFE-B2B2-ED7FBC99FDE3}"/>
    <cellStyle name="Normal 2 5 6 10 2 2" xfId="47395" xr:uid="{7D0D045E-C0AD-4860-9D00-9251B9E09F59}"/>
    <cellStyle name="Normal 2 5 6 10 3" xfId="37145" xr:uid="{FB42B319-55AC-4BFB-B0DE-EEC339B96008}"/>
    <cellStyle name="Normal 2 5 6 11" xfId="24530" xr:uid="{3A6A7215-7D17-430A-8C5E-DFB608F4253B}"/>
    <cellStyle name="Normal 2 5 6 11 2" xfId="51601" xr:uid="{79DE0BCF-CDC5-4D72-A8DA-B1E92557E174}"/>
    <cellStyle name="Normal 2 5 6 12" xfId="12605" xr:uid="{E9C4C58E-58C7-4B5B-9E54-3E3C19CEBCDF}"/>
    <cellStyle name="Normal 2 5 6 12 2" xfId="39843" xr:uid="{CE3F4956-7191-4509-BAA9-195B72B8C2EA}"/>
    <cellStyle name="Normal 2 5 6 13" xfId="29933" xr:uid="{A1CF9FB9-34A1-4F95-88DA-67AC1E7C4231}"/>
    <cellStyle name="Normal 2 5 6 2" xfId="863" xr:uid="{DFF8E444-9873-472F-906D-7FBF14BD1975}"/>
    <cellStyle name="Normal 2 5 6 2 10" xfId="29934" xr:uid="{0DE88F5C-8282-4E6A-BA64-F11FE0500E8C}"/>
    <cellStyle name="Normal 2 5 6 2 2" xfId="864" xr:uid="{7EC81989-1B52-4DD0-BBDF-19A756209163}"/>
    <cellStyle name="Normal 2 5 6 2 2 2" xfId="5196" xr:uid="{52BFA642-A00F-492C-BFFF-9A028DE340F8}"/>
    <cellStyle name="Normal 2 5 6 2 2 2 2" xfId="23167" xr:uid="{EFA7CA2F-D9B5-4C03-8E72-79D290992E18}"/>
    <cellStyle name="Normal 2 5 6 2 2 2 2 2" xfId="50359" xr:uid="{9C083588-87C4-4E5D-93BA-89F9C75E17A0}"/>
    <cellStyle name="Normal 2 5 6 2 2 2 3" xfId="26702" xr:uid="{11430C81-6DFB-4BF4-A111-A1977B46BE37}"/>
    <cellStyle name="Normal 2 5 6 2 2 2 3 2" xfId="53400" xr:uid="{FF565F0D-AD1D-4F7D-8DA3-0DA549C9F8D6}"/>
    <cellStyle name="Normal 2 5 6 2 2 2 4" xfId="14493" xr:uid="{BD5B176F-DC79-4E76-AC04-D54972CCB146}"/>
    <cellStyle name="Normal 2 5 6 2 2 2 4 2" xfId="41731" xr:uid="{24B8CF77-C2E7-46CA-8C92-E27C6A5F70CB}"/>
    <cellStyle name="Normal 2 5 6 2 2 2 5" xfId="32759" xr:uid="{6C421B41-E1D5-4343-B4C4-A046E9C6B779}"/>
    <cellStyle name="Normal 2 5 6 2 2 3" xfId="6946" xr:uid="{D5034A59-929C-401D-B8DB-1C4FFE717200}"/>
    <cellStyle name="Normal 2 5 6 2 2 3 2" xfId="27634" xr:uid="{5E034428-98D9-4CC2-A889-49669BA93F85}"/>
    <cellStyle name="Normal 2 5 6 2 2 3 2 2" xfId="54128" xr:uid="{58D2831F-F89A-450F-9C11-11FF1CF682CB}"/>
    <cellStyle name="Normal 2 5 6 2 2 3 3" xfId="27116" xr:uid="{75B1F2E1-14F3-4A66-B5BC-B2B1F08817E9}"/>
    <cellStyle name="Normal 2 5 6 2 2 3 3 2" xfId="53731" xr:uid="{C6599A35-590F-439C-8C49-1E9CF58F9344}"/>
    <cellStyle name="Normal 2 5 6 2 2 3 4" xfId="17326" xr:uid="{CF6A20C9-E229-4634-BB4D-82925540D77B}"/>
    <cellStyle name="Normal 2 5 6 2 2 3 4 2" xfId="44564" xr:uid="{2D3441D7-90C9-4C1D-94B3-3123AF93DA05}"/>
    <cellStyle name="Normal 2 5 6 2 2 3 5" xfId="34314" xr:uid="{DB161432-036D-426F-9CBA-84CAA2A62ED3}"/>
    <cellStyle name="Normal 2 5 6 2 2 4" xfId="9779" xr:uid="{AA0110BA-EB4C-41DB-959B-EF8468627338}"/>
    <cellStyle name="Normal 2 5 6 2 2 4 2" xfId="29434" xr:uid="{F52C7770-C2A5-4235-AB94-4B4A161FB17A}"/>
    <cellStyle name="Normal 2 5 6 2 2 4 2 2" xfId="55691" xr:uid="{E230DD24-8B56-4DE3-BD70-A3136153EE21}"/>
    <cellStyle name="Normal 2 5 6 2 2 4 3" xfId="20159" xr:uid="{5BD75901-5D16-408A-AED3-9895774537AC}"/>
    <cellStyle name="Normal 2 5 6 2 2 4 3 2" xfId="47397" xr:uid="{EB51E3DD-0140-4F72-99ED-A8945BD410B3}"/>
    <cellStyle name="Normal 2 5 6 2 2 4 4" xfId="37147" xr:uid="{688D9564-3F88-4925-9CA3-7C22EC1D049A}"/>
    <cellStyle name="Normal 2 5 6 2 2 5" xfId="23806" xr:uid="{EABBC93D-5B1A-4F07-AA14-73ADA22ED8CA}"/>
    <cellStyle name="Normal 2 5 6 2 2 5 2" xfId="50946" xr:uid="{68EE9F98-4347-44E6-8E66-B4AD32DF1331}"/>
    <cellStyle name="Normal 2 5 6 2 2 6" xfId="13814" xr:uid="{A6BE2D37-863B-4D61-A1B3-326BBCB60DCB}"/>
    <cellStyle name="Normal 2 5 6 2 2 6 2" xfId="41052" xr:uid="{913DD6CE-E428-4D4F-A149-988279996393}"/>
    <cellStyle name="Normal 2 5 6 2 2 7" xfId="29935" xr:uid="{9D7156A8-A463-4F3A-8A73-11885DF95308}"/>
    <cellStyle name="Normal 2 5 6 2 3" xfId="2799" xr:uid="{4DAE0E66-ECDF-476C-A43A-27E0239E3704}"/>
    <cellStyle name="Normal 2 5 6 2 3 2" xfId="5998" xr:uid="{12CEF4E6-1FA1-4417-9A62-FC72FDB82AF3}"/>
    <cellStyle name="Normal 2 5 6 2 3 2 2" xfId="26081" xr:uid="{64CE6430-DB11-415B-B830-2F693FED20DC}"/>
    <cellStyle name="Normal 2 5 6 2 3 2 2 2" xfId="52930" xr:uid="{378E16A3-EF7C-4480-BEBB-BBCF7B9FBA7A}"/>
    <cellStyle name="Normal 2 5 6 2 3 2 3" xfId="15451" xr:uid="{E99ECED7-881E-4A60-882C-62AC9E996348}"/>
    <cellStyle name="Normal 2 5 6 2 3 2 3 2" xfId="42689" xr:uid="{B052D842-8CC0-4A6E-A8C9-A797F481794D}"/>
    <cellStyle name="Normal 2 5 6 2 3 2 4" xfId="33366" xr:uid="{373C2947-D626-44DD-9ACC-C81F2E4F2E99}"/>
    <cellStyle name="Normal 2 5 6 2 3 3" xfId="7904" xr:uid="{3C2F70E2-760D-4A1A-9429-9A5833BD69DC}"/>
    <cellStyle name="Normal 2 5 6 2 3 3 2" xfId="18284" xr:uid="{DDC598C8-9497-4870-B75F-AB33754B65C1}"/>
    <cellStyle name="Normal 2 5 6 2 3 3 2 2" xfId="45522" xr:uid="{F83AA48B-5E94-4D1E-A0A9-2FBF17C01AC3}"/>
    <cellStyle name="Normal 2 5 6 2 3 3 3" xfId="35272" xr:uid="{1FA834D9-DA34-439B-B5DF-D7F3A3A96838}"/>
    <cellStyle name="Normal 2 5 6 2 3 4" xfId="10737" xr:uid="{A35E0484-AE1F-438D-9231-1B4B918EEED0}"/>
    <cellStyle name="Normal 2 5 6 2 3 4 2" xfId="21117" xr:uid="{BC2EBEE6-4522-42AF-8030-556A617825C6}"/>
    <cellStyle name="Normal 2 5 6 2 3 4 2 2" xfId="48355" xr:uid="{5156EB1C-AD66-4073-9396-9F0C4DB05C54}"/>
    <cellStyle name="Normal 2 5 6 2 3 4 3" xfId="38105" xr:uid="{B5E086DB-9876-40F9-8B62-A013E227838C}"/>
    <cellStyle name="Normal 2 5 6 2 3 5" xfId="24559" xr:uid="{3C85C5DE-A201-41E0-ABA6-274D2932F255}"/>
    <cellStyle name="Normal 2 5 6 2 3 5 2" xfId="51629" xr:uid="{68EFA0FF-9872-42FD-8008-901136CCB7D3}"/>
    <cellStyle name="Normal 2 5 6 2 3 6" xfId="13221" xr:uid="{70C487B1-3FD9-4623-A956-57DCB99D3313}"/>
    <cellStyle name="Normal 2 5 6 2 3 6 2" xfId="40459" xr:uid="{A95DE12C-17ED-48FE-A0A1-5B967818AEC7}"/>
    <cellStyle name="Normal 2 5 6 2 3 7" xfId="30893" xr:uid="{F1B25640-6E55-414F-82B8-C5902851FF60}"/>
    <cellStyle name="Normal 2 5 6 2 4" xfId="4224" xr:uid="{C41F5CCD-2E4C-4E06-8080-DB4A9FC09EAE}"/>
    <cellStyle name="Normal 2 5 6 2 4 2" xfId="8977" xr:uid="{1629F69B-9001-41AC-9671-3066EDE4FC43}"/>
    <cellStyle name="Normal 2 5 6 2 4 2 2" xfId="29070" xr:uid="{392E2409-3DAA-4466-82BE-A8B26A23C3DE}"/>
    <cellStyle name="Normal 2 5 6 2 4 2 2 2" xfId="55327" xr:uid="{FC1E391E-B0CE-4258-B1BB-3502DBAA7D0C}"/>
    <cellStyle name="Normal 2 5 6 2 4 2 3" xfId="19357" xr:uid="{DA357C1B-B339-4F89-B2F5-AF0035336207}"/>
    <cellStyle name="Normal 2 5 6 2 4 2 3 2" xfId="46595" xr:uid="{58C9BCBF-F9C2-49D8-A1C5-965AFC943C7B}"/>
    <cellStyle name="Normal 2 5 6 2 4 2 4" xfId="36345" xr:uid="{E1D51655-4395-44E7-87F9-1EEDC41727E1}"/>
    <cellStyle name="Normal 2 5 6 2 4 3" xfId="11810" xr:uid="{C37ADC49-127D-4AE1-BC3F-ED04AC983352}"/>
    <cellStyle name="Normal 2 5 6 2 4 3 2" xfId="22190" xr:uid="{D1BCBD97-00E1-40CC-A1A1-6A75E4CEA4C3}"/>
    <cellStyle name="Normal 2 5 6 2 4 3 2 2" xfId="49428" xr:uid="{E0F40995-93F7-4528-879A-F2092AE28FBC}"/>
    <cellStyle name="Normal 2 5 6 2 4 3 3" xfId="39178" xr:uid="{39E36953-9414-4742-B6CE-8519AACB5660}"/>
    <cellStyle name="Normal 2 5 6 2 4 4" xfId="24178" xr:uid="{62FD4B67-F83E-4D35-821C-D7D9AB90F9FB}"/>
    <cellStyle name="Normal 2 5 6 2 4 4 2" xfId="51283" xr:uid="{AEF7A828-BDBB-4CA3-ACE9-772E4A103E74}"/>
    <cellStyle name="Normal 2 5 6 2 4 5" xfId="16524" xr:uid="{2D253CA5-3A79-41E1-AD7A-242C6D79DFEE}"/>
    <cellStyle name="Normal 2 5 6 2 4 5 2" xfId="43762" xr:uid="{E9D55376-BAFF-458C-81E3-FA602946A6B6}"/>
    <cellStyle name="Normal 2 5 6 2 4 6" xfId="31966" xr:uid="{79E9E1DF-BD7B-427A-9C41-ECCD23E4C361}"/>
    <cellStyle name="Normal 2 5 6 2 5" xfId="5195" xr:uid="{D816F9F0-7568-4552-8171-DDEA6EF37ACC}"/>
    <cellStyle name="Normal 2 5 6 2 5 2" xfId="27265" xr:uid="{BE0FC14A-0A82-4378-A8A3-F6AB7B47D684}"/>
    <cellStyle name="Normal 2 5 6 2 5 2 2" xfId="53848" xr:uid="{49D08A13-53F2-454A-919E-0D917F94119B}"/>
    <cellStyle name="Normal 2 5 6 2 5 3" xfId="14492" xr:uid="{BA851AEE-F498-4F01-83F8-4C2790E6EEBC}"/>
    <cellStyle name="Normal 2 5 6 2 5 3 2" xfId="41730" xr:uid="{39AA2136-41CE-4034-AF04-430AB4DBD97E}"/>
    <cellStyle name="Normal 2 5 6 2 5 4" xfId="32758" xr:uid="{4F9E3EFD-9288-47B8-921A-E6DF6678EE62}"/>
    <cellStyle name="Normal 2 5 6 2 6" xfId="6945" xr:uid="{7983F895-426E-49CD-B99A-F123751D45A8}"/>
    <cellStyle name="Normal 2 5 6 2 6 2" xfId="17325" xr:uid="{103C9373-10D3-4B05-AFD6-1F00B85C3CD4}"/>
    <cellStyle name="Normal 2 5 6 2 6 2 2" xfId="44563" xr:uid="{1D233B4F-62EA-4F80-9570-58272D98DECB}"/>
    <cellStyle name="Normal 2 5 6 2 6 3" xfId="34313" xr:uid="{090E0601-7D06-48F4-8EDE-1B9F77129917}"/>
    <cellStyle name="Normal 2 5 6 2 7" xfId="9778" xr:uid="{8A505B78-25FC-44E6-92A3-32EE5BD5141C}"/>
    <cellStyle name="Normal 2 5 6 2 7 2" xfId="20158" xr:uid="{84D3AEF4-2707-415F-AFBE-A79B2A9E67C3}"/>
    <cellStyle name="Normal 2 5 6 2 7 2 2" xfId="47396" xr:uid="{BFA36A2D-A372-4D4E-B87B-4869FFD6AE85}"/>
    <cellStyle name="Normal 2 5 6 2 7 3" xfId="37146" xr:uid="{920CF878-C276-44BC-83D9-8367CF27113C}"/>
    <cellStyle name="Normal 2 5 6 2 8" xfId="25571" xr:uid="{8FCFA012-DF9F-4010-9C8F-06060304E0B2}"/>
    <cellStyle name="Normal 2 5 6 2 8 2" xfId="52563" xr:uid="{536F78B7-8E1F-4A85-8053-90738EE496C3}"/>
    <cellStyle name="Normal 2 5 6 2 9" xfId="12763" xr:uid="{4790DFA4-C6E9-401D-8F4A-3B01A016A5B0}"/>
    <cellStyle name="Normal 2 5 6 2 9 2" xfId="40001" xr:uid="{937A3BF5-9D61-4BFE-B515-8852B351FC83}"/>
    <cellStyle name="Normal 2 5 6 3" xfId="865" xr:uid="{A20EF970-1D52-4EEC-B01B-1CF2EC959E24}"/>
    <cellStyle name="Normal 2 5 6 3 2" xfId="4541" xr:uid="{ADC4EDA8-2212-4D42-851A-FECEEF4E9FA6}"/>
    <cellStyle name="Normal 2 5 6 3 2 2" xfId="9294" xr:uid="{ACF3868A-1493-460B-A137-E296D9886FCD}"/>
    <cellStyle name="Normal 2 5 6 3 2 2 2" xfId="29281" xr:uid="{C80A6E84-4DD8-498E-8BF4-24DF4CD7CF13}"/>
    <cellStyle name="Normal 2 5 6 3 2 2 2 2" xfId="55538" xr:uid="{3D4E2F2D-B71B-42BE-B4D0-F1EDBE81BADA}"/>
    <cellStyle name="Normal 2 5 6 3 2 2 3" xfId="19674" xr:uid="{8CB84F9C-ECE1-4C59-8EF4-5AC0003ACB5C}"/>
    <cellStyle name="Normal 2 5 6 3 2 2 3 2" xfId="46912" xr:uid="{754B8D1F-F85C-4481-AECA-16505F9B7A77}"/>
    <cellStyle name="Normal 2 5 6 3 2 2 4" xfId="36662" xr:uid="{1687C99D-F41B-4228-9A3F-7DF3882CE436}"/>
    <cellStyle name="Normal 2 5 6 3 2 3" xfId="12127" xr:uid="{108BD3A6-788B-4292-BFAD-DD023796F087}"/>
    <cellStyle name="Normal 2 5 6 3 2 3 2" xfId="22507" xr:uid="{A9B77FE2-2E43-424C-BE39-DD48B0E338AB}"/>
    <cellStyle name="Normal 2 5 6 3 2 3 2 2" xfId="49745" xr:uid="{7EFE281C-2660-4A66-916A-9E854118DEF7}"/>
    <cellStyle name="Normal 2 5 6 3 2 3 3" xfId="39495" xr:uid="{F487BBB3-0115-4BCD-A9A6-7D7DB0605F0A}"/>
    <cellStyle name="Normal 2 5 6 3 2 4" xfId="25154" xr:uid="{6B710DF2-6057-4A17-9F6E-D11FAD3DFA88}"/>
    <cellStyle name="Normal 2 5 6 3 2 4 2" xfId="52173" xr:uid="{F9DAC2FF-338E-4DDE-A522-4D795547493B}"/>
    <cellStyle name="Normal 2 5 6 3 2 5" xfId="16841" xr:uid="{B9E6BE77-36AA-4770-9F6C-C87FD1FBA35A}"/>
    <cellStyle name="Normal 2 5 6 3 2 5 2" xfId="44079" xr:uid="{EDCCEB14-99F2-42E4-A132-F77F0D298D46}"/>
    <cellStyle name="Normal 2 5 6 3 2 6" xfId="32283" xr:uid="{083A2097-0E8E-41E5-B9D2-53328AA529D5}"/>
    <cellStyle name="Normal 2 5 6 3 3" xfId="5197" xr:uid="{CBC927B0-9C16-49C7-863E-2445E4B0AE87}"/>
    <cellStyle name="Normal 2 5 6 3 3 2" xfId="26834" xr:uid="{A9976D27-6529-471C-8AD1-241BE4C1F9E6}"/>
    <cellStyle name="Normal 2 5 6 3 3 2 2" xfId="53511" xr:uid="{2B7291BD-FB45-4C82-910E-23ABD0F05A60}"/>
    <cellStyle name="Normal 2 5 6 3 3 3" xfId="27783" xr:uid="{547DA40C-DCD6-4D73-8A42-F5999A4663BB}"/>
    <cellStyle name="Normal 2 5 6 3 3 3 2" xfId="54250" xr:uid="{E32031BE-75B6-4464-B155-7110C487F93B}"/>
    <cellStyle name="Normal 2 5 6 3 3 4" xfId="14494" xr:uid="{465B7E2D-1544-4625-AAB0-99D73A35E71B}"/>
    <cellStyle name="Normal 2 5 6 3 3 4 2" xfId="41732" xr:uid="{65E216C2-17C1-4914-A9CB-B5A6E826206D}"/>
    <cellStyle name="Normal 2 5 6 3 3 5" xfId="32760" xr:uid="{9A88435B-7161-4B9B-B3A4-BEA5112672FB}"/>
    <cellStyle name="Normal 2 5 6 3 4" xfId="6947" xr:uid="{D386ABB6-7E9E-4E2C-9259-3649C638F9CB}"/>
    <cellStyle name="Normal 2 5 6 3 4 2" xfId="27932" xr:uid="{D90F37E0-AD9F-4DB8-9F83-FACC9E8A9E34}"/>
    <cellStyle name="Normal 2 5 6 3 4 2 2" xfId="54363" xr:uid="{A03CD850-29BF-4EA4-ABBF-1E63DF85C62E}"/>
    <cellStyle name="Normal 2 5 6 3 4 3" xfId="28609" xr:uid="{2C4CFAB7-ED6B-4F18-A48E-430B617C182C}"/>
    <cellStyle name="Normal 2 5 6 3 4 3 2" xfId="54902" xr:uid="{A8F7AD99-503B-470E-8BC0-F131883E37F6}"/>
    <cellStyle name="Normal 2 5 6 3 4 4" xfId="17327" xr:uid="{B2B07C74-46D3-4828-B632-4EE217F533A8}"/>
    <cellStyle name="Normal 2 5 6 3 4 4 2" xfId="44565" xr:uid="{03C2E931-C77F-4ECE-82C5-ADE8958A8B49}"/>
    <cellStyle name="Normal 2 5 6 3 4 5" xfId="34315" xr:uid="{4101B8DC-F76C-41A2-85E1-F58AD011F377}"/>
    <cellStyle name="Normal 2 5 6 3 5" xfId="9780" xr:uid="{B79EDA73-E22F-49B2-9318-667697B7F6FB}"/>
    <cellStyle name="Normal 2 5 6 3 5 2" xfId="29435" xr:uid="{1F2A92AC-93DD-4C59-8A70-9A5D0DBDC3D0}"/>
    <cellStyle name="Normal 2 5 6 3 5 2 2" xfId="55692" xr:uid="{A740D00C-078E-4FAA-B5DF-D016D2722502}"/>
    <cellStyle name="Normal 2 5 6 3 5 3" xfId="20160" xr:uid="{74383B00-1670-4F4A-BA97-1E61F2C1BDB0}"/>
    <cellStyle name="Normal 2 5 6 3 5 3 2" xfId="47398" xr:uid="{8EC73EBE-B6C7-4DA9-9E34-237F7A404F9F}"/>
    <cellStyle name="Normal 2 5 6 3 5 4" xfId="37148" xr:uid="{035DB7C1-2813-4BC5-9CA8-D91FA2187C1E}"/>
    <cellStyle name="Normal 2 5 6 3 6" xfId="24467" xr:uid="{C4A60E7C-B953-46F5-AAC5-9E2C24DD1A26}"/>
    <cellStyle name="Normal 2 5 6 3 6 2" xfId="51543" xr:uid="{EE08597F-C7B5-44D8-BFD1-9FBF5CF1EDB3}"/>
    <cellStyle name="Normal 2 5 6 3 7" xfId="13815" xr:uid="{CD74CC41-10E3-4834-8703-A5CECF0B52AF}"/>
    <cellStyle name="Normal 2 5 6 3 7 2" xfId="41053" xr:uid="{1FB09165-CB00-4ED9-A41F-C7E5ECA5D1C6}"/>
    <cellStyle name="Normal 2 5 6 3 8" xfId="29936" xr:uid="{F5561D0D-182F-4F33-AAB1-DFE0C69A38F7}"/>
    <cellStyle name="Normal 2 5 6 4" xfId="866" xr:uid="{56BF3DC2-759C-4FF4-A564-A765EE162605}"/>
    <cellStyle name="Normal 2 5 6 4 2" xfId="5198" xr:uid="{207223A3-D176-404A-B433-D2AF41634708}"/>
    <cellStyle name="Normal 2 5 6 4 2 2" xfId="25669" xr:uid="{BB11DD7F-CFA9-42ED-A7CC-1866D9FF7690}"/>
    <cellStyle name="Normal 2 5 6 4 2 2 2" xfId="52646" xr:uid="{42566807-D7E7-45D3-A0F3-BEF8C1EC2236}"/>
    <cellStyle name="Normal 2 5 6 4 2 3" xfId="27787" xr:uid="{CAB46DA1-9566-4A84-9A9D-41DF806258CE}"/>
    <cellStyle name="Normal 2 5 6 4 2 3 2" xfId="54253" xr:uid="{1F2CAF35-EB87-4B9E-B425-F5EFC2D241D8}"/>
    <cellStyle name="Normal 2 5 6 4 2 4" xfId="14495" xr:uid="{9B5436E3-23F5-4712-9F05-BCD3FD227FDB}"/>
    <cellStyle name="Normal 2 5 6 4 2 4 2" xfId="41733" xr:uid="{C4C29124-47F0-44A2-9D6B-6A53466042F2}"/>
    <cellStyle name="Normal 2 5 6 4 2 5" xfId="32761" xr:uid="{5BA64557-DFE6-4760-80A2-6C43DB0929E8}"/>
    <cellStyle name="Normal 2 5 6 4 3" xfId="6948" xr:uid="{A77E46B0-29A2-4562-A653-09402BF37709}"/>
    <cellStyle name="Normal 2 5 6 4 3 2" xfId="27844" xr:uid="{0FA0508F-1829-4AE8-B226-E5E9840F61CC}"/>
    <cellStyle name="Normal 2 5 6 4 3 2 2" xfId="54301" xr:uid="{8B183970-1AD9-4C2F-8BD4-73FC5CC34E9C}"/>
    <cellStyle name="Normal 2 5 6 4 3 3" xfId="17328" xr:uid="{CD619E88-41C7-4082-A3E0-5F4E1CA2A6FE}"/>
    <cellStyle name="Normal 2 5 6 4 3 3 2" xfId="44566" xr:uid="{D73A98F1-3C2A-4DC3-A522-06D17CE77822}"/>
    <cellStyle name="Normal 2 5 6 4 3 4" xfId="34316" xr:uid="{B6268964-E17B-4A2F-9D40-FFA696F6E46B}"/>
    <cellStyle name="Normal 2 5 6 4 4" xfId="9781" xr:uid="{9A8D836B-F8B9-479A-AD5E-8F10291E5A8B}"/>
    <cellStyle name="Normal 2 5 6 4 4 2" xfId="20161" xr:uid="{7089E60D-8EAB-4F2D-8DDA-BE546CFF9A9F}"/>
    <cellStyle name="Normal 2 5 6 4 4 2 2" xfId="47399" xr:uid="{A543C4F4-3D66-4AA3-8FC3-A9C79B2C6E91}"/>
    <cellStyle name="Normal 2 5 6 4 4 3" xfId="37149" xr:uid="{A385EFE1-A0ED-454C-AD92-8A0E0382AA45}"/>
    <cellStyle name="Normal 2 5 6 4 5" xfId="24690" xr:uid="{953D0B31-ED78-447F-8514-ED47F2E6E365}"/>
    <cellStyle name="Normal 2 5 6 4 5 2" xfId="51750" xr:uid="{F47D945A-40BB-4E10-8596-46DE5F8D1EF5}"/>
    <cellStyle name="Normal 2 5 6 4 6" xfId="13461" xr:uid="{F51BEE60-E49B-4BD5-8F09-2A84ADFDBAC6}"/>
    <cellStyle name="Normal 2 5 6 4 6 2" xfId="40699" xr:uid="{F625096A-5DC4-492E-91C0-3788FCE10041}"/>
    <cellStyle name="Normal 2 5 6 4 7" xfId="29937" xr:uid="{9EC85DA6-6396-4376-92A6-D7E7BEC1B954}"/>
    <cellStyle name="Normal 2 5 6 5" xfId="2624" xr:uid="{29CDA8A4-BE08-4F19-B15C-510DB5E3E271}"/>
    <cellStyle name="Normal 2 5 6 5 2" xfId="5872" xr:uid="{B9680216-43E6-4BC4-AB34-D9DBECB576D2}"/>
    <cellStyle name="Normal 2 5 6 5 2 2" xfId="26458" xr:uid="{82055EFB-40AA-487D-81D0-AFB884530810}"/>
    <cellStyle name="Normal 2 5 6 5 2 2 2" xfId="53213" xr:uid="{6957E941-CCE9-4854-BCB8-C86E5228DCC5}"/>
    <cellStyle name="Normal 2 5 6 5 2 3" xfId="15277" xr:uid="{AEBE7E29-8B41-4572-80D7-B99A8BAD74C7}"/>
    <cellStyle name="Normal 2 5 6 5 2 3 2" xfId="42515" xr:uid="{B65C7445-C80D-4D51-BBCD-CF5CA39F95F2}"/>
    <cellStyle name="Normal 2 5 6 5 2 4" xfId="33240" xr:uid="{B4E535D9-269F-43E8-B827-BC373BCE9EFE}"/>
    <cellStyle name="Normal 2 5 6 5 3" xfId="7730" xr:uid="{CF96CD03-6743-4C35-81E2-D902506F4306}"/>
    <cellStyle name="Normal 2 5 6 5 3 2" xfId="18110" xr:uid="{89960EC8-359A-4FC8-A9F0-C78A4A9F2DDC}"/>
    <cellStyle name="Normal 2 5 6 5 3 2 2" xfId="45348" xr:uid="{F3206BFE-6D47-476D-9821-504DCBEFD094}"/>
    <cellStyle name="Normal 2 5 6 5 3 3" xfId="35098" xr:uid="{6AE4AAB2-5724-4C7A-8D2C-9F07E21BECFF}"/>
    <cellStyle name="Normal 2 5 6 5 4" xfId="10563" xr:uid="{B28BC3C3-D79E-46CB-A890-1E47E38C42E5}"/>
    <cellStyle name="Normal 2 5 6 5 4 2" xfId="20943" xr:uid="{521B6CA3-0ACB-45CA-999B-48869906CD13}"/>
    <cellStyle name="Normal 2 5 6 5 4 2 2" xfId="48181" xr:uid="{C338AB6E-1005-4AF8-87A1-071382C9175A}"/>
    <cellStyle name="Normal 2 5 6 5 4 3" xfId="37931" xr:uid="{98812AE0-0653-438F-B68F-8FE38CC79CD0}"/>
    <cellStyle name="Normal 2 5 6 5 5" xfId="25406" xr:uid="{FB6938EC-090A-4903-98F8-304D03217FE6}"/>
    <cellStyle name="Normal 2 5 6 5 5 2" xfId="52404" xr:uid="{0D43D2EC-A3C8-488B-BD6E-E746799A8A78}"/>
    <cellStyle name="Normal 2 5 6 5 6" xfId="12993" xr:uid="{998C0591-CBC9-4547-B4A3-8305A0CA8595}"/>
    <cellStyle name="Normal 2 5 6 5 6 2" xfId="40231" xr:uid="{5C00FE08-BA8A-46E6-9A6F-0D6AEC8E84BA}"/>
    <cellStyle name="Normal 2 5 6 5 7" xfId="30719" xr:uid="{8F39DA0F-8416-41F4-AF0E-C03FAA500C99}"/>
    <cellStyle name="Normal 2 5 6 6" xfId="2390" xr:uid="{70E393B2-931F-443A-B09C-E66B26E6BB21}"/>
    <cellStyle name="Normal 2 5 6 6 2" xfId="7498" xr:uid="{D838D586-C4A7-4DE5-AF74-748EC770BA88}"/>
    <cellStyle name="Normal 2 5 6 6 2 2" xfId="27184" xr:uid="{60E7FED1-B8BE-4E8C-B39B-7D07D43B842F}"/>
    <cellStyle name="Normal 2 5 6 6 2 2 2" xfId="53785" xr:uid="{5FD60CB3-17F6-404C-B2C3-5222DA8C5480}"/>
    <cellStyle name="Normal 2 5 6 6 2 3" xfId="17878" xr:uid="{7F1E3AB8-3020-45AF-B87E-659BAD02FDAD}"/>
    <cellStyle name="Normal 2 5 6 6 2 3 2" xfId="45116" xr:uid="{9CBE713A-B272-4653-81E8-DD2C442067E4}"/>
    <cellStyle name="Normal 2 5 6 6 2 4" xfId="34866" xr:uid="{CD3F22ED-5C28-40FF-ADA9-F4EAE69737DB}"/>
    <cellStyle name="Normal 2 5 6 6 3" xfId="10331" xr:uid="{EEDB72B9-7A30-48C0-84FF-8250B788ADBF}"/>
    <cellStyle name="Normal 2 5 6 6 3 2" xfId="20711" xr:uid="{17B7AA6C-A303-4654-9937-BFF245CF62D7}"/>
    <cellStyle name="Normal 2 5 6 6 3 2 2" xfId="47949" xr:uid="{C8C16195-BF09-45D1-B699-8666A3166DD8}"/>
    <cellStyle name="Normal 2 5 6 6 3 3" xfId="37699" xr:uid="{566B97C5-CFC8-4695-B99D-1148C8AC58EE}"/>
    <cellStyle name="Normal 2 5 6 6 4" xfId="23882" xr:uid="{EE8CC998-934C-4EE0-924D-DD2942F29436}"/>
    <cellStyle name="Normal 2 5 6 6 4 2" xfId="51014" xr:uid="{B4B9E484-B553-4717-8238-03A1ED9EDF34}"/>
    <cellStyle name="Normal 2 5 6 6 5" xfId="15045" xr:uid="{3E986196-908D-49BE-BFFC-F2C11CA5338F}"/>
    <cellStyle name="Normal 2 5 6 6 5 2" xfId="42283" xr:uid="{DBC6B385-402C-4845-8B6B-CB4BC9406EA5}"/>
    <cellStyle name="Normal 2 5 6 6 6" xfId="30487" xr:uid="{C66D70C0-EEB2-4C4E-9F77-E97BF1DFC85E}"/>
    <cellStyle name="Normal 2 5 6 7" xfId="4000" xr:uid="{6D58B659-2519-4F98-9CEA-5EF58FCF19ED}"/>
    <cellStyle name="Normal 2 5 6 7 2" xfId="8813" xr:uid="{937CD0A0-27CD-4787-B2DA-8BA48B5268CB}"/>
    <cellStyle name="Normal 2 5 6 7 2 2" xfId="19193" xr:uid="{C290CC94-C3D7-417B-82EE-237D0957D142}"/>
    <cellStyle name="Normal 2 5 6 7 2 2 2" xfId="46431" xr:uid="{56337DEF-C330-4824-9701-07A72F1087B8}"/>
    <cellStyle name="Normal 2 5 6 7 2 3" xfId="36181" xr:uid="{D3944901-BCE2-4FAE-A995-8441D568BE75}"/>
    <cellStyle name="Normal 2 5 6 7 3" xfId="11646" xr:uid="{B0F93A8A-E21B-4C7B-A6BB-DCC3A7FAFFF3}"/>
    <cellStyle name="Normal 2 5 6 7 3 2" xfId="22026" xr:uid="{61FC8F75-CA06-4FDE-B74A-2F15299E91E5}"/>
    <cellStyle name="Normal 2 5 6 7 3 2 2" xfId="49264" xr:uid="{96B7B417-2670-4954-A4AA-8527AF2B0178}"/>
    <cellStyle name="Normal 2 5 6 7 3 3" xfId="39014" xr:uid="{DE9CE790-4444-4307-B0F2-FCA1B6BC5EDF}"/>
    <cellStyle name="Normal 2 5 6 7 4" xfId="26690" xr:uid="{A23F132A-79D3-4A0F-9CFC-2DBBD2B4A9E1}"/>
    <cellStyle name="Normal 2 5 6 7 4 2" xfId="53389" xr:uid="{5EEB9DF4-FCB3-40A2-893A-DD5A35FC6723}"/>
    <cellStyle name="Normal 2 5 6 7 5" xfId="16360" xr:uid="{DB2EA397-1735-40F0-941C-DE42A86EDACB}"/>
    <cellStyle name="Normal 2 5 6 7 5 2" xfId="43598" xr:uid="{61AB6928-106F-4340-AEB6-2172F2B0EC51}"/>
    <cellStyle name="Normal 2 5 6 7 6" xfId="31802" xr:uid="{DE4DFCFB-C9DA-43DB-940B-C1D742C9A063}"/>
    <cellStyle name="Normal 2 5 6 8" xfId="5194" xr:uid="{E7F82955-D304-4A6E-9A66-DC5CC9E80515}"/>
    <cellStyle name="Normal 2 5 6 8 2" xfId="14491" xr:uid="{CF96ED22-E217-48DA-B96F-5C1FC12DFD34}"/>
    <cellStyle name="Normal 2 5 6 8 2 2" xfId="41729" xr:uid="{1547C65B-3C28-41A6-9271-353F42BAF3DD}"/>
    <cellStyle name="Normal 2 5 6 8 3" xfId="32757" xr:uid="{1584465E-02FC-413C-8D5F-49CA3175FB7A}"/>
    <cellStyle name="Normal 2 5 6 9" xfId="6944" xr:uid="{27AC7148-D7E1-4770-888A-CF2596275C73}"/>
    <cellStyle name="Normal 2 5 6 9 2" xfId="17324" xr:uid="{16442F43-4FCB-46FA-A7C6-AE09E4C2580E}"/>
    <cellStyle name="Normal 2 5 6 9 2 2" xfId="44562" xr:uid="{21518A96-E285-4BB0-8085-6846C092DDB4}"/>
    <cellStyle name="Normal 2 5 6 9 3" xfId="34312" xr:uid="{8F575688-C7AA-43CB-9EB7-5EE7A11A4EA1}"/>
    <cellStyle name="Normal 2 5 7" xfId="867" xr:uid="{AFF7C16C-111F-4605-B405-7F2E3022A7C1}"/>
    <cellStyle name="Normal 2 5 7 10" xfId="12606" xr:uid="{94C5C8E4-9932-4CA3-B172-65980D10D573}"/>
    <cellStyle name="Normal 2 5 7 10 2" xfId="39844" xr:uid="{AB975171-65EA-4405-AAE4-18836AA1117E}"/>
    <cellStyle name="Normal 2 5 7 11" xfId="29938" xr:uid="{16C1C673-4942-4443-874B-9800F9E49A5A}"/>
    <cellStyle name="Normal 2 5 7 2" xfId="868" xr:uid="{13B66F30-0163-4D3E-803E-E8956116C36D}"/>
    <cellStyle name="Normal 2 5 7 2 2" xfId="2964" xr:uid="{5DE46696-C368-41E1-B5BF-DCB998B77B1B}"/>
    <cellStyle name="Normal 2 5 7 2 2 2" xfId="6131" xr:uid="{9B1F9167-69A7-45DB-AF2A-539E2FA5D397}"/>
    <cellStyle name="Normal 2 5 7 2 2 2 2" xfId="27854" xr:uid="{6191881E-8563-4D07-8D3F-7A96774F8EFD}"/>
    <cellStyle name="Normal 2 5 7 2 2 2 2 2" xfId="54309" xr:uid="{8DD70B60-3973-4737-860C-9B9A94180B87}"/>
    <cellStyle name="Normal 2 5 7 2 2 2 3" xfId="27546" xr:uid="{9FD805AA-F67B-4D0C-B8D9-457C832EC3B5}"/>
    <cellStyle name="Normal 2 5 7 2 2 2 3 2" xfId="54055" xr:uid="{B6D06F4E-0299-484B-874A-5B36A2B869E8}"/>
    <cellStyle name="Normal 2 5 7 2 2 2 4" xfId="15609" xr:uid="{B733E2E6-EDFD-4750-8C2F-83E69CFF9761}"/>
    <cellStyle name="Normal 2 5 7 2 2 2 4 2" xfId="42847" xr:uid="{BE11EC9F-E3C6-4D45-8079-E218BE0C624F}"/>
    <cellStyle name="Normal 2 5 7 2 2 2 5" xfId="33499" xr:uid="{1BC631F9-3B43-4DB8-A145-056E67228046}"/>
    <cellStyle name="Normal 2 5 7 2 2 3" xfId="8062" xr:uid="{784C52F9-54D5-4FCA-BB12-E9BD56344168}"/>
    <cellStyle name="Normal 2 5 7 2 2 3 2" xfId="26167" xr:uid="{6639D04D-3E15-4FF5-8CEB-D9153AD71373}"/>
    <cellStyle name="Normal 2 5 7 2 2 3 2 2" xfId="52994" xr:uid="{F6CB1793-884F-4E33-B546-7813E77BC13D}"/>
    <cellStyle name="Normal 2 5 7 2 2 3 3" xfId="18442" xr:uid="{083F4AD8-7380-49E6-AF83-1208C58D3012}"/>
    <cellStyle name="Normal 2 5 7 2 2 3 3 2" xfId="45680" xr:uid="{70B9D2CF-9219-4413-A4C1-BA5F0A8D785B}"/>
    <cellStyle name="Normal 2 5 7 2 2 3 4" xfId="35430" xr:uid="{FE5F6D77-B95B-424C-9347-959A7B715B80}"/>
    <cellStyle name="Normal 2 5 7 2 2 4" xfId="10895" xr:uid="{D2EA1CC4-AF2D-42FB-A92E-B1B5EA56FCE0}"/>
    <cellStyle name="Normal 2 5 7 2 2 4 2" xfId="21275" xr:uid="{AA1EF334-E255-435D-9829-167AC0C07D60}"/>
    <cellStyle name="Normal 2 5 7 2 2 4 2 2" xfId="48513" xr:uid="{FE15029E-6027-40DA-8F95-06BB39AF9161}"/>
    <cellStyle name="Normal 2 5 7 2 2 4 3" xfId="38263" xr:uid="{89C462A3-B297-40E6-B347-5B93CDD95D33}"/>
    <cellStyle name="Normal 2 5 7 2 2 5" xfId="23525" xr:uid="{A8C1677F-985A-4C9D-905E-8A98FDAC44D7}"/>
    <cellStyle name="Normal 2 5 7 2 2 5 2" xfId="50696" xr:uid="{2E4FF42D-2E3B-4A7B-B5EF-E2C24A78F189}"/>
    <cellStyle name="Normal 2 5 7 2 2 6" xfId="13462" xr:uid="{CFA445E6-76F4-4278-8AC0-246F854503ED}"/>
    <cellStyle name="Normal 2 5 7 2 2 6 2" xfId="40700" xr:uid="{34D1D682-8436-46D2-A0DB-B6019493ABF8}"/>
    <cellStyle name="Normal 2 5 7 2 2 7" xfId="31051" xr:uid="{522AB6B9-35BA-4786-AAF2-00654E8E2898}"/>
    <cellStyle name="Normal 2 5 7 2 3" xfId="5200" xr:uid="{FA0EF2AE-B15E-44E4-BB90-38B0287265F3}"/>
    <cellStyle name="Normal 2 5 7 2 3 2" xfId="24126" xr:uid="{84B1CF20-EDC3-4B67-A464-41644FF381C7}"/>
    <cellStyle name="Normal 2 5 7 2 3 2 2" xfId="51235" xr:uid="{A9FBF250-862E-46EB-B944-BEE00BAA7A47}"/>
    <cellStyle name="Normal 2 5 7 2 3 3" xfId="28010" xr:uid="{E2954795-F466-453E-B2DC-0E05CB097DE1}"/>
    <cellStyle name="Normal 2 5 7 2 3 3 2" xfId="54430" xr:uid="{34B2A715-89FE-4DEE-927A-AE99A5885238}"/>
    <cellStyle name="Normal 2 5 7 2 3 4" xfId="14497" xr:uid="{B893772F-8BCE-414F-9C75-764DE4D777E0}"/>
    <cellStyle name="Normal 2 5 7 2 3 4 2" xfId="41735" xr:uid="{76FF8A95-9EFE-439C-A2D1-BC38435CC792}"/>
    <cellStyle name="Normal 2 5 7 2 3 5" xfId="32763" xr:uid="{494F249A-BBEF-44A9-844E-FE136024CECE}"/>
    <cellStyle name="Normal 2 5 7 2 4" xfId="6950" xr:uid="{BD254C92-A701-463D-B721-5B05BA553F6B}"/>
    <cellStyle name="Normal 2 5 7 2 4 2" xfId="27161" xr:uid="{09BC6FF0-A5D7-4DF8-B506-F1988C97EB4E}"/>
    <cellStyle name="Normal 2 5 7 2 4 2 2" xfId="53766" xr:uid="{BD9A360B-C179-42F1-9AAC-86861A56668C}"/>
    <cellStyle name="Normal 2 5 7 2 4 3" xfId="26338" xr:uid="{FB617730-E8E7-4766-A2A7-DEE2EC8581F3}"/>
    <cellStyle name="Normal 2 5 7 2 4 3 2" xfId="53126" xr:uid="{12E461DA-F473-42BA-AB51-DD47762F3643}"/>
    <cellStyle name="Normal 2 5 7 2 4 4" xfId="17330" xr:uid="{94B79120-EBE6-4695-BEBC-733DF2E78D00}"/>
    <cellStyle name="Normal 2 5 7 2 4 4 2" xfId="44568" xr:uid="{DD3D6899-DC20-40EE-85C1-BAF2A459AD40}"/>
    <cellStyle name="Normal 2 5 7 2 4 5" xfId="34318" xr:uid="{FB38D314-1037-4ABC-A826-DA383DCB7290}"/>
    <cellStyle name="Normal 2 5 7 2 5" xfId="9783" xr:uid="{C3BFB949-AE56-4351-A12B-AE2022D431D0}"/>
    <cellStyle name="Normal 2 5 7 2 5 2" xfId="29436" xr:uid="{DD034537-173F-47E6-97D5-696D9E62A603}"/>
    <cellStyle name="Normal 2 5 7 2 5 2 2" xfId="55693" xr:uid="{FF2F4163-8389-4997-A9A1-6CF02C31F4A1}"/>
    <cellStyle name="Normal 2 5 7 2 5 3" xfId="20163" xr:uid="{23AC5B05-EC96-4E2C-BD85-D6CEACC33562}"/>
    <cellStyle name="Normal 2 5 7 2 5 3 2" xfId="47401" xr:uid="{555C5E5B-4AC6-47AD-B8C8-FD239818EAD9}"/>
    <cellStyle name="Normal 2 5 7 2 5 4" xfId="37151" xr:uid="{2FA95322-876E-4D2F-B743-29481B511C3F}"/>
    <cellStyle name="Normal 2 5 7 2 6" xfId="24845" xr:uid="{31656E86-C8C6-4273-AD91-755D7B75C0E5}"/>
    <cellStyle name="Normal 2 5 7 2 6 2" xfId="51889" xr:uid="{736B20BA-8576-45E6-99DD-D0689B8CE7C4}"/>
    <cellStyle name="Normal 2 5 7 2 7" xfId="12764" xr:uid="{E998B0EA-4E0F-4DA3-AB12-77EDE5E56159}"/>
    <cellStyle name="Normal 2 5 7 2 7 2" xfId="40002" xr:uid="{0D43E504-3DC6-46B6-8250-E733FAE5E605}"/>
    <cellStyle name="Normal 2 5 7 2 8" xfId="29939" xr:uid="{47314337-9167-417E-8F7C-C3C05CFCBACD}"/>
    <cellStyle name="Normal 2 5 7 3" xfId="869" xr:uid="{D4FF200C-48A6-431C-A180-DB272E68D125}"/>
    <cellStyle name="Normal 2 5 7 3 2" xfId="5201" xr:uid="{E831D475-3FE0-4170-A8D8-35430E39B623}"/>
    <cellStyle name="Normal 2 5 7 3 2 2" xfId="27575" xr:uid="{BB00E3C3-A6F9-4802-AD3D-D37D71F894C2}"/>
    <cellStyle name="Normal 2 5 7 3 2 2 2" xfId="54078" xr:uid="{741BD759-5ABA-4EF2-AB15-DA4D733F09F9}"/>
    <cellStyle name="Normal 2 5 7 3 2 3" xfId="26736" xr:uid="{92669912-7F08-4EE1-A46D-5C7D81E53819}"/>
    <cellStyle name="Normal 2 5 7 3 2 3 2" xfId="53429" xr:uid="{40F60F42-E17A-4F74-9494-86F1B23DE696}"/>
    <cellStyle name="Normal 2 5 7 3 2 4" xfId="14498" xr:uid="{E6822D58-47B6-46D9-A566-2752886EFC47}"/>
    <cellStyle name="Normal 2 5 7 3 2 4 2" xfId="41736" xr:uid="{20F3A306-352C-481B-809C-89B8766434CF}"/>
    <cellStyle name="Normal 2 5 7 3 2 5" xfId="32764" xr:uid="{75865996-4C5C-4294-A53B-448140DBB94B}"/>
    <cellStyle name="Normal 2 5 7 3 3" xfId="6951" xr:uid="{D2234ED1-6EE2-4441-A8FA-123F79746C24}"/>
    <cellStyle name="Normal 2 5 7 3 3 2" xfId="27945" xr:uid="{8F96E7CF-A740-43CF-98FB-7E014DBF1D5B}"/>
    <cellStyle name="Normal 2 5 7 3 3 2 2" xfId="54375" xr:uid="{33E2D19F-4619-453A-A4C3-35CB9F9CCCDA}"/>
    <cellStyle name="Normal 2 5 7 3 3 3" xfId="27986" xr:uid="{C8F2672E-CB5E-4CBB-8F9B-2016D1940276}"/>
    <cellStyle name="Normal 2 5 7 3 3 3 2" xfId="54409" xr:uid="{8460D54B-19D8-494A-99B3-D02F6A539120}"/>
    <cellStyle name="Normal 2 5 7 3 3 4" xfId="17331" xr:uid="{487ADF5F-3414-4442-B91A-06D02E7043D3}"/>
    <cellStyle name="Normal 2 5 7 3 3 4 2" xfId="44569" xr:uid="{D65245E8-1B34-4CC8-AC70-CF2158252A2C}"/>
    <cellStyle name="Normal 2 5 7 3 3 5" xfId="34319" xr:uid="{1DE21AA0-4D3E-4A0D-A1D2-E79A0EDC67E6}"/>
    <cellStyle name="Normal 2 5 7 3 4" xfId="9784" xr:uid="{433D49FF-9049-4778-B481-496C9EFF9C42}"/>
    <cellStyle name="Normal 2 5 7 3 4 2" xfId="29437" xr:uid="{26684175-C114-497D-B177-D5C0B73F1E85}"/>
    <cellStyle name="Normal 2 5 7 3 4 2 2" xfId="55694" xr:uid="{6C5BF13E-9832-4D57-A854-86DD7D295A70}"/>
    <cellStyle name="Normal 2 5 7 3 4 3" xfId="20164" xr:uid="{900785E2-BD0B-490B-9B97-DF440E9363CE}"/>
    <cellStyle name="Normal 2 5 7 3 4 3 2" xfId="47402" xr:uid="{DC4FA2F8-F290-482E-80FE-C18BC8CBC1AB}"/>
    <cellStyle name="Normal 2 5 7 3 4 4" xfId="37152" xr:uid="{92D0D38D-A8F5-4C64-B3D9-9E1653147D7A}"/>
    <cellStyle name="Normal 2 5 7 3 5" xfId="24770" xr:uid="{E6AFE360-7836-498E-98D3-3596BB365E7C}"/>
    <cellStyle name="Normal 2 5 7 3 5 2" xfId="51821" xr:uid="{5649C357-EB91-40F3-830D-DCD007A2038F}"/>
    <cellStyle name="Normal 2 5 7 3 6" xfId="13222" xr:uid="{1070B67C-EE6B-46FF-9D3E-82EDEFC9EE46}"/>
    <cellStyle name="Normal 2 5 7 3 6 2" xfId="40460" xr:uid="{F726CA3C-839E-4588-BBCA-973643242EB6}"/>
    <cellStyle name="Normal 2 5 7 3 7" xfId="29940" xr:uid="{34F64A2A-C1DD-4E69-B6AD-2BB8F674F8E2}"/>
    <cellStyle name="Normal 2 5 7 4" xfId="2391" xr:uid="{199EE0C3-BF3F-4DF0-9021-E23F51F5D2FD}"/>
    <cellStyle name="Normal 2 5 7 4 2" xfId="7499" xr:uid="{2D34C489-82E8-4D32-9B5C-6A42E6A8DF25}"/>
    <cellStyle name="Normal 2 5 7 4 2 2" xfId="28777" xr:uid="{AD344B3F-F312-49F9-AAFA-F4077C510A71}"/>
    <cellStyle name="Normal 2 5 7 4 2 2 2" xfId="55035" xr:uid="{9E1224A1-A8A0-4FF9-B057-AF9C782D806C}"/>
    <cellStyle name="Normal 2 5 7 4 2 3" xfId="17879" xr:uid="{9CA52BB5-C1F0-4B01-A4F8-93169CD79ADD}"/>
    <cellStyle name="Normal 2 5 7 4 2 3 2" xfId="45117" xr:uid="{39CF14E3-89C6-4EEB-8BC6-DFF3208BE0B3}"/>
    <cellStyle name="Normal 2 5 7 4 2 4" xfId="34867" xr:uid="{5F262CEE-D1E7-4AEE-9C16-C52B55545B2B}"/>
    <cellStyle name="Normal 2 5 7 4 3" xfId="10332" xr:uid="{CB8FCCB8-27D4-4533-863E-3A3F01C409AF}"/>
    <cellStyle name="Normal 2 5 7 4 3 2" xfId="20712" xr:uid="{BF62C9D5-B3AF-4DFC-A911-443CDC76A03C}"/>
    <cellStyle name="Normal 2 5 7 4 3 2 2" xfId="47950" xr:uid="{E273758F-1EE1-4B19-83AC-F9E6EF5CCA7B}"/>
    <cellStyle name="Normal 2 5 7 4 3 3" xfId="37700" xr:uid="{C2C48442-4C3B-415F-AD9E-6C6321C532D5}"/>
    <cellStyle name="Normal 2 5 7 4 4" xfId="23120" xr:uid="{416A584E-88B0-4FFD-9227-92C799FD33BF}"/>
    <cellStyle name="Normal 2 5 7 4 4 2" xfId="50319" xr:uid="{5156FE53-F235-416A-947F-6B9744FD2741}"/>
    <cellStyle name="Normal 2 5 7 4 5" xfId="15046" xr:uid="{783501A1-EE72-42DA-A105-AC9D2D5C8339}"/>
    <cellStyle name="Normal 2 5 7 4 5 2" xfId="42284" xr:uid="{E093F8DD-C3A9-4193-A526-EE454C8953EF}"/>
    <cellStyle name="Normal 2 5 7 4 6" xfId="30488" xr:uid="{B8E79AAF-A3E7-4D22-9C86-F4C83B10EBA6}"/>
    <cellStyle name="Normal 2 5 7 5" xfId="4001" xr:uid="{F91FF9D8-EF78-4EF8-AC7B-66D44FECEB84}"/>
    <cellStyle name="Normal 2 5 7 5 2" xfId="8814" xr:uid="{295F1DAB-5EA5-426E-84CD-306707EB0C2F}"/>
    <cellStyle name="Normal 2 5 7 5 2 2" xfId="29014" xr:uid="{D8F1C117-595E-4C09-A1C7-8D099BC0C65E}"/>
    <cellStyle name="Normal 2 5 7 5 2 2 2" xfId="55271" xr:uid="{3AF2E335-F27C-4688-B90D-A54183C1D87A}"/>
    <cellStyle name="Normal 2 5 7 5 2 3" xfId="19194" xr:uid="{0DB30ACD-4D17-45E6-94D1-2838BFD409C7}"/>
    <cellStyle name="Normal 2 5 7 5 2 3 2" xfId="46432" xr:uid="{223F6269-BDE6-4825-81A0-6D3E8B27C6BA}"/>
    <cellStyle name="Normal 2 5 7 5 2 4" xfId="36182" xr:uid="{00BF47F9-2DB3-4D57-A868-231F374783F8}"/>
    <cellStyle name="Normal 2 5 7 5 3" xfId="11647" xr:uid="{889CBD6F-E18C-4B0C-BB12-079B59AA67AC}"/>
    <cellStyle name="Normal 2 5 7 5 3 2" xfId="22027" xr:uid="{F93EF9B8-EB0C-414C-A43C-4BC1B4B0575A}"/>
    <cellStyle name="Normal 2 5 7 5 3 2 2" xfId="49265" xr:uid="{B5617D23-B0EB-48BF-9E1A-9F95F960F8A2}"/>
    <cellStyle name="Normal 2 5 7 5 3 3" xfId="39015" xr:uid="{2FAB6842-9279-42C5-A926-D07366CBA36F}"/>
    <cellStyle name="Normal 2 5 7 5 4" xfId="23081" xr:uid="{FE0344FE-F42F-4B85-AC64-4057ED0C0724}"/>
    <cellStyle name="Normal 2 5 7 5 4 2" xfId="50286" xr:uid="{8C8DC979-15A1-4597-90F0-A1B9507C73CB}"/>
    <cellStyle name="Normal 2 5 7 5 5" xfId="16361" xr:uid="{99A07322-FAE8-462B-863D-417431566B43}"/>
    <cellStyle name="Normal 2 5 7 5 5 2" xfId="43599" xr:uid="{B6F06C1B-4E60-4BCE-BDBD-783D0846CF9F}"/>
    <cellStyle name="Normal 2 5 7 5 6" xfId="31803" xr:uid="{54027057-671D-4E56-939E-6D59C5CD7E98}"/>
    <cellStyle name="Normal 2 5 7 6" xfId="5199" xr:uid="{12DE40AD-EDA6-45D8-9CE7-2D0E389ED468}"/>
    <cellStyle name="Normal 2 5 7 6 2" xfId="27629" xr:uid="{0B1D1825-93BC-4FA6-8109-5F03A6483203}"/>
    <cellStyle name="Normal 2 5 7 6 2 2" xfId="54126" xr:uid="{B95E296D-6D42-4B19-8BA8-4B369ED310D5}"/>
    <cellStyle name="Normal 2 5 7 6 3" xfId="26926" xr:uid="{2ED3DD0F-77C9-4F36-B8E2-8A88A942C305}"/>
    <cellStyle name="Normal 2 5 7 6 3 2" xfId="53584" xr:uid="{634D42CF-63DB-46DF-9C22-27792B54F8BF}"/>
    <cellStyle name="Normal 2 5 7 6 4" xfId="14496" xr:uid="{D655DE2E-7BC5-42A8-A048-DDE0A7B6E23E}"/>
    <cellStyle name="Normal 2 5 7 6 4 2" xfId="41734" xr:uid="{91562221-2E59-4898-971A-F2FEFCF9298F}"/>
    <cellStyle name="Normal 2 5 7 6 5" xfId="32762" xr:uid="{2C3D032C-9A69-44AE-A08E-7A820F7E897D}"/>
    <cellStyle name="Normal 2 5 7 7" xfId="6949" xr:uid="{BA9E49D2-AE33-4501-B821-C473AD0C05B6}"/>
    <cellStyle name="Normal 2 5 7 7 2" xfId="27997" xr:uid="{381A4415-5A3E-4179-854C-0DB496E801FC}"/>
    <cellStyle name="Normal 2 5 7 7 2 2" xfId="54418" xr:uid="{73AD438D-5525-40B5-9F04-ABF5E8366482}"/>
    <cellStyle name="Normal 2 5 7 7 3" xfId="17329" xr:uid="{570C7D00-1BFC-41FB-B584-5F5F721BF2F3}"/>
    <cellStyle name="Normal 2 5 7 7 3 2" xfId="44567" xr:uid="{FA34EE6D-7F73-47B8-B357-258E909C774E}"/>
    <cellStyle name="Normal 2 5 7 7 4" xfId="34317" xr:uid="{FD8B83E1-AEC9-4F80-922D-74F4E8E36FA0}"/>
    <cellStyle name="Normal 2 5 7 8" xfId="9782" xr:uid="{EC6B905A-6468-47A9-8AAD-3F43C8C9509A}"/>
    <cellStyle name="Normal 2 5 7 8 2" xfId="20162" xr:uid="{F1AD558A-C44D-4426-9EBE-31B352807633}"/>
    <cellStyle name="Normal 2 5 7 8 2 2" xfId="47400" xr:uid="{193616E8-FB17-45FD-B535-2ADD4BD8FF39}"/>
    <cellStyle name="Normal 2 5 7 8 3" xfId="37150" xr:uid="{A9F16FEE-AAB3-4E74-B61F-119A4B7CAF45}"/>
    <cellStyle name="Normal 2 5 7 9" xfId="23849" xr:uid="{D7D90813-F4D7-4D0B-91EC-0EAFEDEDDA8F}"/>
    <cellStyle name="Normal 2 5 7 9 2" xfId="50984" xr:uid="{DF4647ED-2F5F-4091-8417-7F8DEDA9F7FA}"/>
    <cellStyle name="Normal 2 5 8" xfId="870" xr:uid="{5F6BB16F-C70E-4A77-AA4B-A27E536C5092}"/>
    <cellStyle name="Normal 2 5 8 10" xfId="12607" xr:uid="{A98557FB-A483-41C0-BD54-382FD3BE13E0}"/>
    <cellStyle name="Normal 2 5 8 10 2" xfId="39845" xr:uid="{82AB0C6A-9A36-4FC8-8BB3-8674B53C8271}"/>
    <cellStyle name="Normal 2 5 8 11" xfId="29941" xr:uid="{B7EB3A11-6AA3-4D7D-8974-4E5A2AFC465A}"/>
    <cellStyle name="Normal 2 5 8 2" xfId="871" xr:uid="{8CAF2296-0221-4857-B82A-4CC5270525A8}"/>
    <cellStyle name="Normal 2 5 8 2 2" xfId="2965" xr:uid="{DC1AFD17-0C01-433B-B7BA-26A8B81FF083}"/>
    <cellStyle name="Normal 2 5 8 2 2 2" xfId="6132" xr:uid="{6EF78C0B-2DDF-4504-A976-7A96D69D885A}"/>
    <cellStyle name="Normal 2 5 8 2 2 2 2" xfId="26641" xr:uid="{DF625C15-0BD4-43B1-A0B5-6EC302B99022}"/>
    <cellStyle name="Normal 2 5 8 2 2 2 2 2" xfId="53351" xr:uid="{7787F324-040F-4BF5-89C1-0AB5FB93F87F}"/>
    <cellStyle name="Normal 2 5 8 2 2 2 3" xfId="27221" xr:uid="{348FF3B5-482F-49A8-A1E2-32EBE703BB2B}"/>
    <cellStyle name="Normal 2 5 8 2 2 2 3 2" xfId="53815" xr:uid="{631385F4-DF21-488E-80D0-BE9FD0CE728F}"/>
    <cellStyle name="Normal 2 5 8 2 2 2 4" xfId="15610" xr:uid="{6A493035-7F89-4401-9D0C-051FC5C9643B}"/>
    <cellStyle name="Normal 2 5 8 2 2 2 4 2" xfId="42848" xr:uid="{221CA01C-2718-4BBF-B784-A66858DE552E}"/>
    <cellStyle name="Normal 2 5 8 2 2 2 5" xfId="33500" xr:uid="{84406141-7969-4104-A93D-9E649D5196A2}"/>
    <cellStyle name="Normal 2 5 8 2 2 3" xfId="8063" xr:uid="{C80ECAAF-F5EE-42A7-B16D-B342F115609D}"/>
    <cellStyle name="Normal 2 5 8 2 2 3 2" xfId="28110" xr:uid="{53F83BFD-E3F7-4919-927C-0D08C0BED30D}"/>
    <cellStyle name="Normal 2 5 8 2 2 3 2 2" xfId="54507" xr:uid="{F4B56263-C56D-42F9-9029-DEE5EC0CF52A}"/>
    <cellStyle name="Normal 2 5 8 2 2 3 3" xfId="18443" xr:uid="{F777FF36-DD64-4926-927B-EF9108B957EB}"/>
    <cellStyle name="Normal 2 5 8 2 2 3 3 2" xfId="45681" xr:uid="{496DB11B-B936-46AB-9258-B8FA596B6DAD}"/>
    <cellStyle name="Normal 2 5 8 2 2 3 4" xfId="35431" xr:uid="{BEF95D9F-5953-4632-8661-0B2435333B70}"/>
    <cellStyle name="Normal 2 5 8 2 2 4" xfId="10896" xr:uid="{E15EA038-9AC0-47C5-AC41-30B8AA3ECD64}"/>
    <cellStyle name="Normal 2 5 8 2 2 4 2" xfId="21276" xr:uid="{B48934B2-E97F-44FC-8496-E511ADCA7DD6}"/>
    <cellStyle name="Normal 2 5 8 2 2 4 2 2" xfId="48514" xr:uid="{D729941E-8E12-4BB9-B2E9-CE5C1E000BAB}"/>
    <cellStyle name="Normal 2 5 8 2 2 4 3" xfId="38264" xr:uid="{5A0BF24C-CBBB-4644-8E0C-52E1CD13646A}"/>
    <cellStyle name="Normal 2 5 8 2 2 5" xfId="25127" xr:uid="{CDEE9C07-59D3-44EB-BBB4-C2DB171DAE47}"/>
    <cellStyle name="Normal 2 5 8 2 2 5 2" xfId="52147" xr:uid="{3B8C6A58-ED08-42F8-8A58-30997981AC05}"/>
    <cellStyle name="Normal 2 5 8 2 2 6" xfId="13463" xr:uid="{BD72E657-1DA5-4CD3-9DF4-D9C14E49F966}"/>
    <cellStyle name="Normal 2 5 8 2 2 6 2" xfId="40701" xr:uid="{753A293E-A7C9-4896-A6D3-77D8B24DF428}"/>
    <cellStyle name="Normal 2 5 8 2 2 7" xfId="31052" xr:uid="{2C54C54F-D211-4560-991A-52AF1B96CDAC}"/>
    <cellStyle name="Normal 2 5 8 2 3" xfId="5203" xr:uid="{24E76D63-9CB1-46C0-9E51-08A8D70E7BB1}"/>
    <cellStyle name="Normal 2 5 8 2 3 2" xfId="22985" xr:uid="{93A515B4-B25F-4634-9AEE-787030E46CAE}"/>
    <cellStyle name="Normal 2 5 8 2 3 2 2" xfId="50194" xr:uid="{4C6B7801-A00F-4983-A9B6-6AD4305C2BD5}"/>
    <cellStyle name="Normal 2 5 8 2 3 3" xfId="28225" xr:uid="{4F2BAF6F-F505-4F4D-80E0-2CF7680E61E6}"/>
    <cellStyle name="Normal 2 5 8 2 3 3 2" xfId="54601" xr:uid="{CC409DC5-AA95-4A57-83D8-8633A9C41237}"/>
    <cellStyle name="Normal 2 5 8 2 3 4" xfId="14500" xr:uid="{AFDCDC7D-9186-4BD5-965F-27AD813C0316}"/>
    <cellStyle name="Normal 2 5 8 2 3 4 2" xfId="41738" xr:uid="{F264ABE6-6480-4CC4-AE85-54F7391BB307}"/>
    <cellStyle name="Normal 2 5 8 2 3 5" xfId="32766" xr:uid="{D79B650E-CFBF-48D4-BAA3-F86BC4526EAB}"/>
    <cellStyle name="Normal 2 5 8 2 4" xfId="6953" xr:uid="{05903E8E-848B-4982-81B2-28C5A4E1A592}"/>
    <cellStyle name="Normal 2 5 8 2 4 2" xfId="28675" xr:uid="{45C31A1A-01EF-4BA5-8295-A5841D95BBF9}"/>
    <cellStyle name="Normal 2 5 8 2 4 2 2" xfId="54951" xr:uid="{746D5769-8CC7-4FAF-A521-44B1F1BCAA12}"/>
    <cellStyle name="Normal 2 5 8 2 4 3" xfId="26118" xr:uid="{1A2C29F5-DCB3-4DF2-9497-424266A8841C}"/>
    <cellStyle name="Normal 2 5 8 2 4 3 2" xfId="52958" xr:uid="{8A12D988-76BA-4A4A-884F-780763EDE4FC}"/>
    <cellStyle name="Normal 2 5 8 2 4 4" xfId="17333" xr:uid="{6E10CBC7-3AC3-44A5-B1CF-29BE232D7550}"/>
    <cellStyle name="Normal 2 5 8 2 4 4 2" xfId="44571" xr:uid="{8AA4EF53-F3B3-47E4-B9CB-EAABD0592F50}"/>
    <cellStyle name="Normal 2 5 8 2 4 5" xfId="34321" xr:uid="{95B02DB2-25B5-4DC5-A924-B0B8A63BB011}"/>
    <cellStyle name="Normal 2 5 8 2 5" xfId="9786" xr:uid="{17E1FC7B-EFFA-4A1A-ADD7-346F0FC4CA78}"/>
    <cellStyle name="Normal 2 5 8 2 5 2" xfId="29438" xr:uid="{7D3A64FF-6F31-4C42-958D-EFF40FC639A3}"/>
    <cellStyle name="Normal 2 5 8 2 5 2 2" xfId="55695" xr:uid="{5CD87D51-FB30-4738-8AC9-D5F6BD9A099F}"/>
    <cellStyle name="Normal 2 5 8 2 5 3" xfId="20166" xr:uid="{32BB2F8C-6BEE-4791-98C6-0C590249D81B}"/>
    <cellStyle name="Normal 2 5 8 2 5 3 2" xfId="47404" xr:uid="{FAB88862-E66D-44B1-A225-4F428A372078}"/>
    <cellStyle name="Normal 2 5 8 2 5 4" xfId="37154" xr:uid="{E1286E5A-9B69-4BA9-849C-1DA1198B3E1D}"/>
    <cellStyle name="Normal 2 5 8 2 6" xfId="23861" xr:uid="{5BD44630-4476-4886-ACB1-3090763C7680}"/>
    <cellStyle name="Normal 2 5 8 2 6 2" xfId="50995" xr:uid="{2620F523-314A-46EF-A3F0-7E03A76B94F3}"/>
    <cellStyle name="Normal 2 5 8 2 7" xfId="12765" xr:uid="{EFB1E26F-87BD-4BC9-9192-F1BE0A7ADF43}"/>
    <cellStyle name="Normal 2 5 8 2 7 2" xfId="40003" xr:uid="{6E86DCAB-E1B5-42A3-9B73-D425C2134ACA}"/>
    <cellStyle name="Normal 2 5 8 2 8" xfId="29942" xr:uid="{65AC7FFE-B9BC-414E-B781-EFA3BAFA0442}"/>
    <cellStyle name="Normal 2 5 8 3" xfId="872" xr:uid="{7E2935AE-DF09-4AAE-A7BD-ADBF3F95ED94}"/>
    <cellStyle name="Normal 2 5 8 3 2" xfId="5204" xr:uid="{C4A6E3CA-469E-46A3-A7B9-577125CB6842}"/>
    <cellStyle name="Normal 2 5 8 3 2 2" xfId="27795" xr:uid="{333E9552-3F7C-4B6B-ADF7-EFB0F3F17F03}"/>
    <cellStyle name="Normal 2 5 8 3 2 2 2" xfId="54260" xr:uid="{5C210DBF-49E3-41B4-A2EA-FB959AB0E4C5}"/>
    <cellStyle name="Normal 2 5 8 3 2 3" xfId="26323" xr:uid="{9BB17DCA-17CF-41B8-A57E-EE99FC256BA0}"/>
    <cellStyle name="Normal 2 5 8 3 2 3 2" xfId="53114" xr:uid="{CCA98BA8-4B77-4CBC-AEB3-854A2B21F751}"/>
    <cellStyle name="Normal 2 5 8 3 2 4" xfId="14501" xr:uid="{96327A81-F6F7-4998-92EC-4B87FE8355F3}"/>
    <cellStyle name="Normal 2 5 8 3 2 4 2" xfId="41739" xr:uid="{76411EB5-256E-4829-8820-B952184EDAAC}"/>
    <cellStyle name="Normal 2 5 8 3 2 5" xfId="32767" xr:uid="{20563DF1-EF94-42BB-8A3C-24F1446446FD}"/>
    <cellStyle name="Normal 2 5 8 3 3" xfId="6954" xr:uid="{2089E738-A8BE-43AE-BC95-7B0CC1041026}"/>
    <cellStyle name="Normal 2 5 8 3 3 2" xfId="28671" xr:uid="{CAD7C7EB-2D56-4113-A101-3B55C3BF711B}"/>
    <cellStyle name="Normal 2 5 8 3 3 2 2" xfId="54947" xr:uid="{6D8D6069-C37C-4514-8A1B-04BF7DBA3291}"/>
    <cellStyle name="Normal 2 5 8 3 3 3" xfId="27879" xr:uid="{1BFAF4F9-E3D3-4951-8BFF-CAB6A3AD250A}"/>
    <cellStyle name="Normal 2 5 8 3 3 3 2" xfId="54329" xr:uid="{71FCA37A-15C2-4DEB-BF6E-3C8881998787}"/>
    <cellStyle name="Normal 2 5 8 3 3 4" xfId="17334" xr:uid="{90D218A1-D26A-4971-82F9-C571D64217E9}"/>
    <cellStyle name="Normal 2 5 8 3 3 4 2" xfId="44572" xr:uid="{63585079-273E-443E-A5AC-05A72A747468}"/>
    <cellStyle name="Normal 2 5 8 3 3 5" xfId="34322" xr:uid="{75747449-6B0F-4B4D-967B-84B8BE2DAE31}"/>
    <cellStyle name="Normal 2 5 8 3 4" xfId="9787" xr:uid="{D19CDF19-A082-45C0-97C7-4623B2D9EE3C}"/>
    <cellStyle name="Normal 2 5 8 3 4 2" xfId="29439" xr:uid="{90C23463-D9F2-43A3-8371-CB33EDB096C3}"/>
    <cellStyle name="Normal 2 5 8 3 4 2 2" xfId="55696" xr:uid="{602A78FD-94E2-4EBF-89CC-305B26748586}"/>
    <cellStyle name="Normal 2 5 8 3 4 3" xfId="20167" xr:uid="{4B7459A7-03C1-4793-A543-E9E9592C6442}"/>
    <cellStyle name="Normal 2 5 8 3 4 3 2" xfId="47405" xr:uid="{9ED3D790-516E-4919-8754-0806205F9E3C}"/>
    <cellStyle name="Normal 2 5 8 3 4 4" xfId="37155" xr:uid="{F6527564-987C-40BF-B1D6-AFA7385081DC}"/>
    <cellStyle name="Normal 2 5 8 3 5" xfId="23884" xr:uid="{41D91F9E-A244-4FD7-828D-F3AA0B939DAF}"/>
    <cellStyle name="Normal 2 5 8 3 5 2" xfId="51016" xr:uid="{00FB3BCC-8ADD-46CD-87D2-6DB3604D511B}"/>
    <cellStyle name="Normal 2 5 8 3 6" xfId="13223" xr:uid="{B9C31287-AA73-4AEC-A37B-127C25CC7F33}"/>
    <cellStyle name="Normal 2 5 8 3 6 2" xfId="40461" xr:uid="{B1550F8A-8DE7-40B8-96CA-6966E314FDCD}"/>
    <cellStyle name="Normal 2 5 8 3 7" xfId="29943" xr:uid="{CB0A6975-A105-4F33-867D-3AC84FE21BDC}"/>
    <cellStyle name="Normal 2 5 8 4" xfId="2392" xr:uid="{1EF8F0CB-99F3-4700-8D44-49E5F57F47B3}"/>
    <cellStyle name="Normal 2 5 8 4 2" xfId="7500" xr:uid="{3915B57F-D314-478D-A9A7-496D4B520080}"/>
    <cellStyle name="Normal 2 5 8 4 2 2" xfId="27881" xr:uid="{13C4AEE4-15A8-43BF-9610-46DE78F5838E}"/>
    <cellStyle name="Normal 2 5 8 4 2 2 2" xfId="54331" xr:uid="{6D543D1A-7074-4DEB-84E4-1F3B4F263A71}"/>
    <cellStyle name="Normal 2 5 8 4 2 3" xfId="17880" xr:uid="{F01E83C5-54CB-44EF-8C6C-647CBE240DE1}"/>
    <cellStyle name="Normal 2 5 8 4 2 3 2" xfId="45118" xr:uid="{212858C1-5D7A-41F5-828D-CD54E054D0BD}"/>
    <cellStyle name="Normal 2 5 8 4 2 4" xfId="34868" xr:uid="{74D85A53-4472-483B-9DFA-4D40540DD5FC}"/>
    <cellStyle name="Normal 2 5 8 4 3" xfId="10333" xr:uid="{DF1115FB-EFF5-44E7-8AB9-0C33A87FD079}"/>
    <cellStyle name="Normal 2 5 8 4 3 2" xfId="20713" xr:uid="{7E629E1D-1D3D-4170-9EA7-DDA0B61C19BB}"/>
    <cellStyle name="Normal 2 5 8 4 3 2 2" xfId="47951" xr:uid="{3F16EADF-DB33-4901-908F-93097F239A5F}"/>
    <cellStyle name="Normal 2 5 8 4 3 3" xfId="37701" xr:uid="{E1058598-7821-454F-895E-9AC0EDA30EDB}"/>
    <cellStyle name="Normal 2 5 8 4 4" xfId="25118" xr:uid="{1DE1F5FF-3699-4B23-974C-FC9FE4FD47F8}"/>
    <cellStyle name="Normal 2 5 8 4 4 2" xfId="52140" xr:uid="{E27039EC-ED96-4B80-AAC2-1F52F48419EF}"/>
    <cellStyle name="Normal 2 5 8 4 5" xfId="15047" xr:uid="{9EC3263E-75A5-4C7C-BBA4-794C3069065B}"/>
    <cellStyle name="Normal 2 5 8 4 5 2" xfId="42285" xr:uid="{4E96633F-3BA5-4916-9DD4-EE6AFB243AB4}"/>
    <cellStyle name="Normal 2 5 8 4 6" xfId="30489" xr:uid="{0E6A593F-4423-40C2-B526-A8C99BF573F4}"/>
    <cellStyle name="Normal 2 5 8 5" xfId="4002" xr:uid="{70EA1A0F-E8B7-4D99-81C7-94E65CCC9332}"/>
    <cellStyle name="Normal 2 5 8 5 2" xfId="8815" xr:uid="{9C4CE2A3-CF1F-44BF-9972-8815FBB3EA06}"/>
    <cellStyle name="Normal 2 5 8 5 2 2" xfId="29015" xr:uid="{A47B2515-43F6-49DA-ADD8-D4E3287E8A7E}"/>
    <cellStyle name="Normal 2 5 8 5 2 2 2" xfId="55272" xr:uid="{F6572867-B141-456B-8D2F-E27D5B0A864A}"/>
    <cellStyle name="Normal 2 5 8 5 2 3" xfId="19195" xr:uid="{759D52B9-E707-4B56-A95C-F9CFD4D1F690}"/>
    <cellStyle name="Normal 2 5 8 5 2 3 2" xfId="46433" xr:uid="{A8DAC1DC-9716-4FDC-8905-DDA24FFA9801}"/>
    <cellStyle name="Normal 2 5 8 5 2 4" xfId="36183" xr:uid="{93E6E32D-A412-4667-9E04-2E60F5264DB2}"/>
    <cellStyle name="Normal 2 5 8 5 3" xfId="11648" xr:uid="{753F0F19-35AB-405C-9614-41B87D713443}"/>
    <cellStyle name="Normal 2 5 8 5 3 2" xfId="22028" xr:uid="{E8C97939-B473-4618-A12F-9FA8F72765AE}"/>
    <cellStyle name="Normal 2 5 8 5 3 2 2" xfId="49266" xr:uid="{B8B5A931-1CBD-4C17-B908-9B52810B3C2A}"/>
    <cellStyle name="Normal 2 5 8 5 3 3" xfId="39016" xr:uid="{79072398-9217-443B-AB07-6A200B9C051F}"/>
    <cellStyle name="Normal 2 5 8 5 4" xfId="24568" xr:uid="{9DD81D6B-CC5B-47D1-9EF4-7BE10D622AFE}"/>
    <cellStyle name="Normal 2 5 8 5 4 2" xfId="51638" xr:uid="{C39EBA45-451F-467B-B000-F3A9C2577A22}"/>
    <cellStyle name="Normal 2 5 8 5 5" xfId="16362" xr:uid="{32E9BB0F-DE73-45B0-932D-93473E0BF771}"/>
    <cellStyle name="Normal 2 5 8 5 5 2" xfId="43600" xr:uid="{60235B99-AD3C-4498-8267-A801873BAD9E}"/>
    <cellStyle name="Normal 2 5 8 5 6" xfId="31804" xr:uid="{FDCD031A-345D-45B7-8E2E-A5D0A8413324}"/>
    <cellStyle name="Normal 2 5 8 6" xfId="5202" xr:uid="{A0B78BC1-C80D-4B44-9597-2AF90876EB7D}"/>
    <cellStyle name="Normal 2 5 8 6 2" xfId="27709" xr:uid="{53A7B35B-C10D-4ED5-9094-4BB782E8E914}"/>
    <cellStyle name="Normal 2 5 8 6 2 2" xfId="54187" xr:uid="{E3B2EB35-6319-4A87-B95F-84672C87FFD8}"/>
    <cellStyle name="Normal 2 5 8 6 3" xfId="27512" xr:uid="{29515E87-9AAD-4823-A9B2-D7D1B7E0EBF7}"/>
    <cellStyle name="Normal 2 5 8 6 3 2" xfId="54029" xr:uid="{5A65366B-3A07-403D-8567-63C23D9C1B95}"/>
    <cellStyle name="Normal 2 5 8 6 4" xfId="14499" xr:uid="{F3F54EF2-08E7-4B30-8573-78E0E73A89A1}"/>
    <cellStyle name="Normal 2 5 8 6 4 2" xfId="41737" xr:uid="{FDED62FD-C948-4290-AA2F-A229E9F814F3}"/>
    <cellStyle name="Normal 2 5 8 6 5" xfId="32765" xr:uid="{5978BAEF-2FEB-4BBC-84A4-2E29ADD49132}"/>
    <cellStyle name="Normal 2 5 8 7" xfId="6952" xr:uid="{64650406-53A9-47F5-B83A-A55BE244F3A0}"/>
    <cellStyle name="Normal 2 5 8 7 2" xfId="27095" xr:uid="{73AD8414-0B68-4FBE-988F-07712AC0E5D2}"/>
    <cellStyle name="Normal 2 5 8 7 2 2" xfId="53715" xr:uid="{EC16CBE7-2B04-4487-84B8-573595FE9FDD}"/>
    <cellStyle name="Normal 2 5 8 7 3" xfId="17332" xr:uid="{053A9446-D7E6-4E55-8010-D81A99A73BDF}"/>
    <cellStyle name="Normal 2 5 8 7 3 2" xfId="44570" xr:uid="{DBD127E9-EDBC-4D43-9533-4651A027B7CF}"/>
    <cellStyle name="Normal 2 5 8 7 4" xfId="34320" xr:uid="{3C223371-1628-4B74-BEF0-94793FBAEA19}"/>
    <cellStyle name="Normal 2 5 8 8" xfId="9785" xr:uid="{69EFC885-3688-41FD-999B-5B6BBFDB120D}"/>
    <cellStyle name="Normal 2 5 8 8 2" xfId="20165" xr:uid="{D227E6E8-D918-469B-BE8A-FA2FD5BC9EB0}"/>
    <cellStyle name="Normal 2 5 8 8 2 2" xfId="47403" xr:uid="{9F962965-64A1-4D26-9087-52F69AE66ACE}"/>
    <cellStyle name="Normal 2 5 8 8 3" xfId="37153" xr:uid="{33E5B22D-DF6A-4658-86F6-09C4F5501C38}"/>
    <cellStyle name="Normal 2 5 8 9" xfId="24457" xr:uid="{6A993920-29AD-4415-99D1-854BEA7B9682}"/>
    <cellStyle name="Normal 2 5 8 9 2" xfId="51534" xr:uid="{DD81D47D-7FE4-4A16-AF45-485F51D555F2}"/>
    <cellStyle name="Normal 2 5 9" xfId="873" xr:uid="{CDD1D852-3CD9-401A-9626-643408E7EBDB}"/>
    <cellStyle name="Normal 2 5 9 10" xfId="12537" xr:uid="{A227BB9A-8DD1-4ECD-B29A-7B5A3C35D7D1}"/>
    <cellStyle name="Normal 2 5 9 10 2" xfId="39775" xr:uid="{09F77989-C5FC-4AE2-B724-0D2911047F9C}"/>
    <cellStyle name="Normal 2 5 9 11" xfId="29944" xr:uid="{2C43F008-AEA0-4C70-A33E-971C3B57A9D6}"/>
    <cellStyle name="Normal 2 5 9 2" xfId="3287" xr:uid="{C3B68E09-4F6B-4499-A55C-7D03AE15D546}"/>
    <cellStyle name="Normal 2 5 9 2 2" xfId="6326" xr:uid="{625E90EE-8C28-492D-9B34-B56BE4ED2502}"/>
    <cellStyle name="Normal 2 5 9 2 2 2" xfId="25664" xr:uid="{B4B4A0F1-1338-45D8-AECD-B6A84CB39666}"/>
    <cellStyle name="Normal 2 5 9 2 2 2 2" xfId="52641" xr:uid="{ACFA42CC-2D1A-4C60-AB87-9FCFD2FD53D0}"/>
    <cellStyle name="Normal 2 5 9 2 2 3" xfId="28001" xr:uid="{D3CB4E32-9193-46F4-B0D6-6DD9411C264B}"/>
    <cellStyle name="Normal 2 5 9 2 2 3 2" xfId="54422" xr:uid="{EE0D26E5-181E-4789-9544-636BDA605FDE}"/>
    <cellStyle name="Normal 2 5 9 2 2 4" xfId="15895" xr:uid="{6CEC9D8A-6966-4A8E-BCAC-C0087DB8A732}"/>
    <cellStyle name="Normal 2 5 9 2 2 4 2" xfId="43133" xr:uid="{763F92B1-C6DB-4E61-B430-1F04678FBFAE}"/>
    <cellStyle name="Normal 2 5 9 2 2 5" xfId="33694" xr:uid="{714BA33D-67BB-48B2-9177-F9EFC3B01F9A}"/>
    <cellStyle name="Normal 2 5 9 2 3" xfId="8348" xr:uid="{E5C042A4-D93B-4F6A-B259-DF71D15C73F6}"/>
    <cellStyle name="Normal 2 5 9 2 3 2" xfId="27385" xr:uid="{6DB3E767-5E27-4389-8E62-92ADB36DBC1F}"/>
    <cellStyle name="Normal 2 5 9 2 3 2 2" xfId="53934" xr:uid="{2DAE3F5C-35EF-4945-BE9D-ABD5446C1186}"/>
    <cellStyle name="Normal 2 5 9 2 3 3" xfId="28923" xr:uid="{CCADDB36-E2E0-459C-BF63-C27400FD0F8C}"/>
    <cellStyle name="Normal 2 5 9 2 3 3 2" xfId="55180" xr:uid="{E1198F92-2F41-4134-826F-B727C4A434C4}"/>
    <cellStyle name="Normal 2 5 9 2 3 4" xfId="18728" xr:uid="{7BDF96B7-FF05-4579-B10D-346F9B7BAB2C}"/>
    <cellStyle name="Normal 2 5 9 2 3 4 2" xfId="45966" xr:uid="{02C3B451-01DB-46C8-83C0-2CDA63C31521}"/>
    <cellStyle name="Normal 2 5 9 2 3 5" xfId="35716" xr:uid="{388CD01D-B014-4D3A-A5AA-5CEE1A317C9C}"/>
    <cellStyle name="Normal 2 5 9 2 4" xfId="11181" xr:uid="{D17B38CF-9619-488B-9D31-96C14FE86159}"/>
    <cellStyle name="Normal 2 5 9 2 4 2" xfId="29511" xr:uid="{C22406BD-DC46-405F-A9AA-49ABEA367E46}"/>
    <cellStyle name="Normal 2 5 9 2 4 2 2" xfId="55768" xr:uid="{D1B11F49-BDE2-4B2D-8D27-925A0CDA8BB0}"/>
    <cellStyle name="Normal 2 5 9 2 4 3" xfId="21561" xr:uid="{46884538-9314-45A9-8A6F-E3E940C05EC2}"/>
    <cellStyle name="Normal 2 5 9 2 4 3 2" xfId="48799" xr:uid="{14DB6EE1-78AD-49A6-81BC-3A348AD04BF1}"/>
    <cellStyle name="Normal 2 5 9 2 4 4" xfId="38549" xr:uid="{DF3DBECE-0157-4528-B425-6C9E15827115}"/>
    <cellStyle name="Normal 2 5 9 2 5" xfId="24279" xr:uid="{E5EC017A-D860-4F4C-B6F8-565AE0828E62}"/>
    <cellStyle name="Normal 2 5 9 2 5 2" xfId="51377" xr:uid="{A7D7DD3D-A9D3-478A-AFFF-6426B141E76D}"/>
    <cellStyle name="Normal 2 5 9 2 6" xfId="13816" xr:uid="{A4437AC1-0449-4CB1-A2E4-AF7B734AB87C}"/>
    <cellStyle name="Normal 2 5 9 2 6 2" xfId="41054" xr:uid="{5F50B917-AD69-4A0D-8390-2C2A33C08D80}"/>
    <cellStyle name="Normal 2 5 9 2 7" xfId="31337" xr:uid="{2D7BD082-C2EB-4E42-AE86-714E73D0F9E9}"/>
    <cellStyle name="Normal 2 5 9 3" xfId="2791" xr:uid="{E74D35B5-A8B3-4C72-B469-EF3761F1F997}"/>
    <cellStyle name="Normal 2 5 9 3 2" xfId="5990" xr:uid="{192AEE6D-ADEC-4990-B646-D14E5844AC82}"/>
    <cellStyle name="Normal 2 5 9 3 2 2" xfId="27499" xr:uid="{097CECD7-E194-46A0-956C-30CE1B6FE523}"/>
    <cellStyle name="Normal 2 5 9 3 2 2 2" xfId="54020" xr:uid="{DD0AAC7A-6D2D-4A7D-8DD8-24115237B1C8}"/>
    <cellStyle name="Normal 2 5 9 3 2 3" xfId="15443" xr:uid="{33B068B5-353F-4D60-8ED7-62756DE87D8B}"/>
    <cellStyle name="Normal 2 5 9 3 2 3 2" xfId="42681" xr:uid="{2FEB0D4F-3B62-42A6-AE7B-6D1229C56085}"/>
    <cellStyle name="Normal 2 5 9 3 2 4" xfId="33358" xr:uid="{F3F756C9-4B9A-4F7A-9564-C60156442DE1}"/>
    <cellStyle name="Normal 2 5 9 3 3" xfId="7896" xr:uid="{49B00C16-CA5F-4343-AE3D-3B4A732071FD}"/>
    <cellStyle name="Normal 2 5 9 3 3 2" xfId="18276" xr:uid="{DE978D4F-6618-48D9-84DD-4763FB7D4387}"/>
    <cellStyle name="Normal 2 5 9 3 3 2 2" xfId="45514" xr:uid="{A65D0084-E0D0-45F9-B219-544EC35A3F45}"/>
    <cellStyle name="Normal 2 5 9 3 3 3" xfId="35264" xr:uid="{D573F8B1-4AD8-479C-8B0E-BAFD16480CE2}"/>
    <cellStyle name="Normal 2 5 9 3 4" xfId="10729" xr:uid="{A0DBD5E2-40F9-4325-B236-7E3B1BE8FF3B}"/>
    <cellStyle name="Normal 2 5 9 3 4 2" xfId="21109" xr:uid="{0AA7CD8E-2927-4A3E-8BF2-52C9B1F4841B}"/>
    <cellStyle name="Normal 2 5 9 3 4 2 2" xfId="48347" xr:uid="{B27732F5-A7D3-46B3-9E29-D10A1ED2DD09}"/>
    <cellStyle name="Normal 2 5 9 3 4 3" xfId="38097" xr:uid="{748FBD90-938D-4226-8E2A-9672359CBA15}"/>
    <cellStyle name="Normal 2 5 9 3 5" xfId="23973" xr:uid="{B4E03FB2-6BD5-49BF-96FA-42F3EC1DB4D6}"/>
    <cellStyle name="Normal 2 5 9 3 5 2" xfId="51097" xr:uid="{1D929BEA-0FDB-4F31-B3F3-F7C8557046F1}"/>
    <cellStyle name="Normal 2 5 9 3 6" xfId="13210" xr:uid="{9719047C-924E-4711-BC49-46295C6CE14C}"/>
    <cellStyle name="Normal 2 5 9 3 6 2" xfId="40448" xr:uid="{75B13E7A-5BDA-4BDA-8DB6-6CBEA7A0BDE0}"/>
    <cellStyle name="Normal 2 5 9 3 7" xfId="30885" xr:uid="{87542187-5D09-4DFF-879C-98EF4482528A}"/>
    <cellStyle name="Normal 2 5 9 4" xfId="2324" xr:uid="{53359E8D-AB0E-473F-B42C-73A993EB2C85}"/>
    <cellStyle name="Normal 2 5 9 4 2" xfId="7432" xr:uid="{B7E6D19B-F65D-46AB-8967-BDB60EE56408}"/>
    <cellStyle name="Normal 2 5 9 4 2 2" xfId="27987" xr:uid="{A178DFFA-8E57-4C27-B1D2-F859A2F7824F}"/>
    <cellStyle name="Normal 2 5 9 4 2 2 2" xfId="54410" xr:uid="{8794A456-6F42-4958-8B1D-7CD881B1C92D}"/>
    <cellStyle name="Normal 2 5 9 4 2 3" xfId="17812" xr:uid="{3B3CFAE2-C335-48FB-9FBB-0BA7E00AC507}"/>
    <cellStyle name="Normal 2 5 9 4 2 3 2" xfId="45050" xr:uid="{230C2D9B-8262-4451-9DEF-7312198DDF75}"/>
    <cellStyle name="Normal 2 5 9 4 2 4" xfId="34800" xr:uid="{0D913FBB-BB4B-47D0-989A-FE8C62910F69}"/>
    <cellStyle name="Normal 2 5 9 4 3" xfId="10265" xr:uid="{3B3A3B3C-47BD-497F-BB26-766A21B5271F}"/>
    <cellStyle name="Normal 2 5 9 4 3 2" xfId="20645" xr:uid="{C7DE0B6E-E703-41C1-B9A4-FD9CC045B638}"/>
    <cellStyle name="Normal 2 5 9 4 3 2 2" xfId="47883" xr:uid="{666870B8-78E6-4804-BCBB-1DEB06EAA20C}"/>
    <cellStyle name="Normal 2 5 9 4 3 3" xfId="37633" xr:uid="{382BF77C-4E4F-43B0-9588-8651FA4B45A2}"/>
    <cellStyle name="Normal 2 5 9 4 4" xfId="23721" xr:uid="{B9C08178-117D-4EBF-9A08-DA8292B995AD}"/>
    <cellStyle name="Normal 2 5 9 4 4 2" xfId="50875" xr:uid="{27CD3265-B06F-4336-BDB2-03F7773DFABA}"/>
    <cellStyle name="Normal 2 5 9 4 5" xfId="14979" xr:uid="{62896F2A-90E1-46D2-AF3E-2ACFCD7BAD3C}"/>
    <cellStyle name="Normal 2 5 9 4 5 2" xfId="42217" xr:uid="{3AF94804-EC14-4A0B-A0B1-8A0ECBC5822D}"/>
    <cellStyle name="Normal 2 5 9 4 6" xfId="30421" xr:uid="{FB26B403-95B8-436E-ADA0-FD663CF3C246}"/>
    <cellStyle name="Normal 2 5 9 5" xfId="3862" xr:uid="{72F4D328-485E-4025-B4EE-6F2BFBC127C3}"/>
    <cellStyle name="Normal 2 5 9 5 2" xfId="8678" xr:uid="{85127E93-9E74-4493-BB6A-66BDEE34D71E}"/>
    <cellStyle name="Normal 2 5 9 5 2 2" xfId="19058" xr:uid="{696CA013-6CFA-4999-B020-6FA74C2B3B2E}"/>
    <cellStyle name="Normal 2 5 9 5 2 2 2" xfId="46296" xr:uid="{16BB7D5B-72E2-4438-A334-7E587AA7046F}"/>
    <cellStyle name="Normal 2 5 9 5 2 3" xfId="36046" xr:uid="{FE7E4A30-2C2D-44C6-9EF8-8418DD56CA27}"/>
    <cellStyle name="Normal 2 5 9 5 3" xfId="11511" xr:uid="{2652726F-0D84-463F-8BA2-3FCA23E9DB7C}"/>
    <cellStyle name="Normal 2 5 9 5 3 2" xfId="21891" xr:uid="{EDFC74A3-C9D4-4505-A70E-B0C1699BD6CB}"/>
    <cellStyle name="Normal 2 5 9 5 3 2 2" xfId="49129" xr:uid="{43A2461D-D2C9-4338-B264-E2FF2E7594FE}"/>
    <cellStyle name="Normal 2 5 9 5 3 3" xfId="38879" xr:uid="{9718B2B2-2C6B-41A6-B063-9DC47CC1715E}"/>
    <cellStyle name="Normal 2 5 9 5 4" xfId="28137" xr:uid="{72D568EC-20F6-4460-BC5F-8B3A410DA88B}"/>
    <cellStyle name="Normal 2 5 9 5 4 2" xfId="54529" xr:uid="{9CC0EFC7-F091-41BF-AB7A-F812572BDACA}"/>
    <cellStyle name="Normal 2 5 9 5 5" xfId="16225" xr:uid="{D5FC5152-180A-4296-9034-2B0212501FF2}"/>
    <cellStyle name="Normal 2 5 9 5 5 2" xfId="43463" xr:uid="{804BAA67-3025-45E5-8DEB-35C5E0F9FADE}"/>
    <cellStyle name="Normal 2 5 9 5 6" xfId="31667" xr:uid="{450CAF38-F7D1-4A80-845A-F32D3D931D04}"/>
    <cellStyle name="Normal 2 5 9 6" xfId="5205" xr:uid="{CF22A77E-A122-4BBD-8D71-087958E3156A}"/>
    <cellStyle name="Normal 2 5 9 6 2" xfId="14502" xr:uid="{9BF67CAB-14B4-444F-95AA-A84CF60E9038}"/>
    <cellStyle name="Normal 2 5 9 6 2 2" xfId="41740" xr:uid="{0BA387E2-93EC-4B58-8602-0F43C362E20F}"/>
    <cellStyle name="Normal 2 5 9 6 3" xfId="32768" xr:uid="{40100012-B15E-4CEC-A8B6-F72F0B471ACE}"/>
    <cellStyle name="Normal 2 5 9 7" xfId="6955" xr:uid="{4A9FCFEB-2085-4F98-B113-78E76683350E}"/>
    <cellStyle name="Normal 2 5 9 7 2" xfId="17335" xr:uid="{E08C1129-5488-440B-A73A-30626237A99E}"/>
    <cellStyle name="Normal 2 5 9 7 2 2" xfId="44573" xr:uid="{2C08CE75-53D8-4068-97B6-743E590F87D8}"/>
    <cellStyle name="Normal 2 5 9 7 3" xfId="34323" xr:uid="{922118DF-6134-41FD-8E74-1D60BE9A1208}"/>
    <cellStyle name="Normal 2 5 9 8" xfId="9788" xr:uid="{5A2B5653-427C-4DA8-BCDD-B4169C414C44}"/>
    <cellStyle name="Normal 2 5 9 8 2" xfId="20168" xr:uid="{874E5C71-F8BD-422A-8723-58B3805F5C1D}"/>
    <cellStyle name="Normal 2 5 9 8 2 2" xfId="47406" xr:uid="{F5B548CA-0E69-4497-874C-46E0FC3D1A09}"/>
    <cellStyle name="Normal 2 5 9 8 3" xfId="37156" xr:uid="{CE96AA50-9B57-4056-8837-D32175C5E637}"/>
    <cellStyle name="Normal 2 5 9 9" xfId="25554" xr:uid="{A2016EAE-9CD7-464C-B3C9-9D3B09876722}"/>
    <cellStyle name="Normal 2 5 9 9 2" xfId="52547" xr:uid="{67DCA5ED-35B2-4621-96EA-980BCBD45EC6}"/>
    <cellStyle name="Normal 2 6" xfId="874" xr:uid="{CBC57E4A-E717-4F42-9BBE-B42B31A6EF6A}"/>
    <cellStyle name="Normal 2 6 10" xfId="5206" xr:uid="{54123BE9-363C-4A50-9382-501C586ACCFC}"/>
    <cellStyle name="Normal 2 6 10 2" xfId="14503" xr:uid="{01527C0A-8D49-4892-98A2-090E1534E337}"/>
    <cellStyle name="Normal 2 6 10 2 2" xfId="41741" xr:uid="{E2F1B523-68B8-45F2-9124-36474BFAB356}"/>
    <cellStyle name="Normal 2 6 10 3" xfId="32769" xr:uid="{F8ADFAFD-09EA-4984-A027-E2E9CB48E5DC}"/>
    <cellStyle name="Normal 2 6 11" xfId="6956" xr:uid="{F9ECC3F3-53D4-4DEA-895D-D1EA291504EE}"/>
    <cellStyle name="Normal 2 6 11 2" xfId="17336" xr:uid="{119720CE-42B8-4D92-A9DA-56A14927C59C}"/>
    <cellStyle name="Normal 2 6 11 2 2" xfId="44574" xr:uid="{FD2EC099-86A9-4897-A547-7BC5A7C3EA61}"/>
    <cellStyle name="Normal 2 6 11 3" xfId="34324" xr:uid="{0ECF86AC-62B1-4C10-85E8-B17302CE2AE0}"/>
    <cellStyle name="Normal 2 6 12" xfId="9789" xr:uid="{3548D8F1-06AE-4FD7-8DC1-E9C57FA233A3}"/>
    <cellStyle name="Normal 2 6 12 2" xfId="20169" xr:uid="{9DB19997-3F8F-4F3C-82E6-CA9F5354CC72}"/>
    <cellStyle name="Normal 2 6 12 2 2" xfId="47407" xr:uid="{77A3E5BA-6A86-4EB9-9B06-EDCBD9686CD1}"/>
    <cellStyle name="Normal 2 6 12 3" xfId="37157" xr:uid="{FCF2DC39-D325-461B-AA86-D1CA54D23CB0}"/>
    <cellStyle name="Normal 2 6 13" xfId="22858" xr:uid="{92290351-712F-41B7-BCA5-902B990100FD}"/>
    <cellStyle name="Normal 2 6 13 2" xfId="50078" xr:uid="{6803E9AF-75A4-4378-9B37-989E9D2CAA66}"/>
    <cellStyle name="Normal 2 6 14" xfId="12431" xr:uid="{EED18B60-840A-4F7F-8C27-6439CA909D23}"/>
    <cellStyle name="Normal 2 6 14 2" xfId="39669" xr:uid="{4EB03C99-5F12-4D7A-BFA8-5F412E75801B}"/>
    <cellStyle name="Normal 2 6 15" xfId="29589" xr:uid="{A03DB822-95C6-4635-80C9-065CA2D70E07}"/>
    <cellStyle name="Normal 2 6 16" xfId="29945" xr:uid="{490B591F-A7C0-4999-AE2B-B59D4EEEC4D0}"/>
    <cellStyle name="Normal 2 6 2" xfId="875" xr:uid="{B6868E76-0852-4539-B492-0AFA735AC2DA}"/>
    <cellStyle name="Normal 2 6 2 10" xfId="6957" xr:uid="{F830026A-EB02-4465-8840-40A0DBC72DCC}"/>
    <cellStyle name="Normal 2 6 2 10 2" xfId="17337" xr:uid="{C0FB5778-CAAA-4CE1-B3AF-1BAC99A3E743}"/>
    <cellStyle name="Normal 2 6 2 10 2 2" xfId="44575" xr:uid="{B562DD85-603B-4D40-98D4-22CB1094C370}"/>
    <cellStyle name="Normal 2 6 2 10 3" xfId="34325" xr:uid="{336C0BC4-F61D-4802-8467-287A6645ACF0}"/>
    <cellStyle name="Normal 2 6 2 11" xfId="9790" xr:uid="{7363A2FC-A32D-4E05-94F5-67B454F3179D}"/>
    <cellStyle name="Normal 2 6 2 11 2" xfId="20170" xr:uid="{CBAB8ABD-5EDF-4E22-948C-803EEE16B0B6}"/>
    <cellStyle name="Normal 2 6 2 11 2 2" xfId="47408" xr:uid="{4D0C855A-A401-40BE-9C58-635EA85EE1EE}"/>
    <cellStyle name="Normal 2 6 2 11 3" xfId="37158" xr:uid="{1BB8CA70-7F37-4B76-9C60-B8D2402D4390}"/>
    <cellStyle name="Normal 2 6 2 12" xfId="24804" xr:uid="{DFFD1A7C-7121-4EFA-92E0-6AB745965911}"/>
    <cellStyle name="Normal 2 6 2 12 2" xfId="51853" xr:uid="{968A8A17-E805-4624-BE70-CFEB21162A5C}"/>
    <cellStyle name="Normal 2 6 2 13" xfId="12491" xr:uid="{3D214F5C-9054-4C1D-A3A3-C874AE449CBB}"/>
    <cellStyle name="Normal 2 6 2 13 2" xfId="39729" xr:uid="{EA049D2D-911D-4BF9-8DA3-D0E46B401E47}"/>
    <cellStyle name="Normal 2 6 2 14" xfId="29946" xr:uid="{877CF8BB-45CB-4502-B3CC-577A942D1498}"/>
    <cellStyle name="Normal 2 6 2 2" xfId="876" xr:uid="{1F57053C-4D9C-4375-A6FE-CAC6AF663F40}"/>
    <cellStyle name="Normal 2 6 2 2 10" xfId="13056" xr:uid="{959210F8-08A0-41F9-8411-461ECDD87904}"/>
    <cellStyle name="Normal 2 6 2 2 10 2" xfId="40294" xr:uid="{DCB8AFCE-43D8-40BF-A75E-31D8D4849E2F}"/>
    <cellStyle name="Normal 2 6 2 2 11" xfId="29947" xr:uid="{E7DB2A7F-C8E5-41F2-8E2D-DC4916FFD46B}"/>
    <cellStyle name="Normal 2 6 2 2 2" xfId="2802" xr:uid="{D80D88D4-5B0B-4612-875C-21C4E5EF5345}"/>
    <cellStyle name="Normal 2 6 2 2 2 2" xfId="3290" xr:uid="{20D9FB42-3566-43DF-AC6C-6E7ADEA8F5EE}"/>
    <cellStyle name="Normal 2 6 2 2 2 2 2" xfId="6329" xr:uid="{B2E03B70-2874-4E4A-A174-D3021E2D8458}"/>
    <cellStyle name="Normal 2 6 2 2 2 2 2 2" xfId="26018" xr:uid="{E90B25D8-51BB-46CF-B9C3-71F2985922F0}"/>
    <cellStyle name="Normal 2 6 2 2 2 2 2 2 2" xfId="52889" xr:uid="{19B27928-DCBC-42E2-88AA-44F7F06C6601}"/>
    <cellStyle name="Normal 2 6 2 2 2 2 2 3" xfId="15898" xr:uid="{81437E18-D831-4568-B980-7C3165B6C72F}"/>
    <cellStyle name="Normal 2 6 2 2 2 2 2 3 2" xfId="43136" xr:uid="{EA170503-EA88-4604-9BE9-C6B70278F36B}"/>
    <cellStyle name="Normal 2 6 2 2 2 2 2 4" xfId="33697" xr:uid="{CF845A2F-7CAB-4802-A465-26A2BEDEF9C1}"/>
    <cellStyle name="Normal 2 6 2 2 2 2 3" xfId="8351" xr:uid="{5556AD4F-BC85-4B48-8473-6EFD63BAD2F6}"/>
    <cellStyle name="Normal 2 6 2 2 2 2 3 2" xfId="18731" xr:uid="{75BB72D8-74B7-481F-9833-06EF09A0D6CE}"/>
    <cellStyle name="Normal 2 6 2 2 2 2 3 2 2" xfId="45969" xr:uid="{0537F636-900D-4C5C-946E-4206B697DD36}"/>
    <cellStyle name="Normal 2 6 2 2 2 2 3 3" xfId="35719" xr:uid="{657B4B7D-4F58-4882-9360-32ABBBC5FEFA}"/>
    <cellStyle name="Normal 2 6 2 2 2 2 4" xfId="11184" xr:uid="{3FC8B84D-DF62-4ADB-B453-027A077FBDD5}"/>
    <cellStyle name="Normal 2 6 2 2 2 2 4 2" xfId="21564" xr:uid="{9C05E0BB-6F00-496D-8354-C7DDAD9851CA}"/>
    <cellStyle name="Normal 2 6 2 2 2 2 4 2 2" xfId="48802" xr:uid="{679EF6F3-FA50-4B7E-A4F4-51E5665474F5}"/>
    <cellStyle name="Normal 2 6 2 2 2 2 4 3" xfId="38552" xr:uid="{45DD375F-424E-4ADB-BA5F-5E449859D08F}"/>
    <cellStyle name="Normal 2 6 2 2 2 2 5" xfId="24898" xr:uid="{EF6D8FBF-0CE3-44DF-8DE3-17982D39ED45}"/>
    <cellStyle name="Normal 2 6 2 2 2 2 5 2" xfId="51940" xr:uid="{E5C809C7-DBB9-4CEC-8311-81621A90E088}"/>
    <cellStyle name="Normal 2 6 2 2 2 2 6" xfId="13819" xr:uid="{C0DABD12-6952-4B05-ACE6-2C64FF8DF3A2}"/>
    <cellStyle name="Normal 2 6 2 2 2 2 6 2" xfId="41057" xr:uid="{BA077EC9-6C17-4577-9304-291E233E561F}"/>
    <cellStyle name="Normal 2 6 2 2 2 2 7" xfId="31340" xr:uid="{13551702-E79C-43A2-9ADE-570C9BC6F56F}"/>
    <cellStyle name="Normal 2 6 2 2 2 3" xfId="4365" xr:uid="{6D3303DD-474A-4A43-B9FB-55D932A80075}"/>
    <cellStyle name="Normal 2 6 2 2 2 3 2" xfId="9118" xr:uid="{40E4AA35-5513-4262-B9B3-857CCCF47B92}"/>
    <cellStyle name="Normal 2 6 2 2 2 3 2 2" xfId="29161" xr:uid="{1BB21F83-3F5C-43F0-BB9E-1577850901FB}"/>
    <cellStyle name="Normal 2 6 2 2 2 3 2 2 2" xfId="55418" xr:uid="{F3F78FDD-1913-45BC-A70B-8BC231364B96}"/>
    <cellStyle name="Normal 2 6 2 2 2 3 2 3" xfId="19498" xr:uid="{2A357A28-B55E-4A86-8C6E-E79DBC30FB9F}"/>
    <cellStyle name="Normal 2 6 2 2 2 3 2 3 2" xfId="46736" xr:uid="{14F6798E-775D-4703-966F-85F4BB87A4B2}"/>
    <cellStyle name="Normal 2 6 2 2 2 3 2 4" xfId="36486" xr:uid="{8087A861-24B4-4488-81F7-35BB50B311BE}"/>
    <cellStyle name="Normal 2 6 2 2 2 3 3" xfId="11951" xr:uid="{EDE0742A-E664-4A38-9C39-DDA3DA2B920C}"/>
    <cellStyle name="Normal 2 6 2 2 2 3 3 2" xfId="22331" xr:uid="{4B1A8C4B-E499-46DF-A50B-6D23456CC456}"/>
    <cellStyle name="Normal 2 6 2 2 2 3 3 2 2" xfId="49569" xr:uid="{D9F6B1AD-981A-4B60-9AF4-2DDFFABB9E35}"/>
    <cellStyle name="Normal 2 6 2 2 2 3 3 3" xfId="39319" xr:uid="{F161CC00-548C-4180-8989-9827CF33F8D9}"/>
    <cellStyle name="Normal 2 6 2 2 2 3 4" xfId="23377" xr:uid="{00475BE8-6032-4866-A933-F58515569826}"/>
    <cellStyle name="Normal 2 6 2 2 2 3 4 2" xfId="50557" xr:uid="{E8B76049-02F5-45D1-9D86-A343F5961E55}"/>
    <cellStyle name="Normal 2 6 2 2 2 3 5" xfId="16665" xr:uid="{A84CA0E1-98EA-4D0D-A353-6EA466D923B5}"/>
    <cellStyle name="Normal 2 6 2 2 2 3 5 2" xfId="43903" xr:uid="{FC5DE3F0-4F81-4A57-8325-7192B89A8FED}"/>
    <cellStyle name="Normal 2 6 2 2 2 3 6" xfId="32107" xr:uid="{9690D990-F502-4CAF-8CC1-1C5CA861E4F2}"/>
    <cellStyle name="Normal 2 6 2 2 2 4" xfId="6001" xr:uid="{FD8A812F-3A7C-4AC0-918F-8BE3DDD8927D}"/>
    <cellStyle name="Normal 2 6 2 2 2 4 2" xfId="26513" xr:uid="{49E31418-E2D2-4C3D-B637-17A673F27071}"/>
    <cellStyle name="Normal 2 6 2 2 2 4 2 2" xfId="53254" xr:uid="{5A763390-EB2F-419F-9DD0-687A13BAE320}"/>
    <cellStyle name="Normal 2 6 2 2 2 4 3" xfId="15454" xr:uid="{CBA47706-3AE8-4386-810A-02FFE1EB6E2F}"/>
    <cellStyle name="Normal 2 6 2 2 2 4 3 2" xfId="42692" xr:uid="{59CDFC1C-25A3-4FD1-B42D-F0054EE89016}"/>
    <cellStyle name="Normal 2 6 2 2 2 4 4" xfId="33369" xr:uid="{6AB29B65-4BF7-4929-9AC3-AA410A046974}"/>
    <cellStyle name="Normal 2 6 2 2 2 5" xfId="7907" xr:uid="{6B63A188-005D-486C-8CD3-F09A19548337}"/>
    <cellStyle name="Normal 2 6 2 2 2 5 2" xfId="18287" xr:uid="{090B2DD5-6D18-44DC-BEE0-271A7F9799F5}"/>
    <cellStyle name="Normal 2 6 2 2 2 5 2 2" xfId="45525" xr:uid="{88ADAB9E-1C95-4383-9BD1-EB6E961521EC}"/>
    <cellStyle name="Normal 2 6 2 2 2 5 3" xfId="35275" xr:uid="{A34C13AA-33FE-4763-9B64-15F180F145C0}"/>
    <cellStyle name="Normal 2 6 2 2 2 6" xfId="10740" xr:uid="{DF8DB15F-718F-4736-A99A-54A8FE5A53A4}"/>
    <cellStyle name="Normal 2 6 2 2 2 6 2" xfId="21120" xr:uid="{BBD57B36-A094-460E-B123-E8867DC03A89}"/>
    <cellStyle name="Normal 2 6 2 2 2 6 2 2" xfId="48358" xr:uid="{042F15D2-50E3-4179-A180-DFAC19BBFDD6}"/>
    <cellStyle name="Normal 2 6 2 2 2 6 3" xfId="38108" xr:uid="{87E5D826-B261-417E-9CB8-FA3E1B01C149}"/>
    <cellStyle name="Normal 2 6 2 2 2 7" xfId="24588" xr:uid="{353CE69C-D377-4896-A636-51D046A54CDA}"/>
    <cellStyle name="Normal 2 6 2 2 2 7 2" xfId="51657" xr:uid="{F0AA9AB8-9662-4CA1-ABD9-A2460BD16DD7}"/>
    <cellStyle name="Normal 2 6 2 2 2 8" xfId="13226" xr:uid="{B380815A-E6E8-44FB-A963-FA54CED190C5}"/>
    <cellStyle name="Normal 2 6 2 2 2 8 2" xfId="40464" xr:uid="{8EF459F9-9629-4B51-96AA-CCD0D17E325B}"/>
    <cellStyle name="Normal 2 6 2 2 2 9" xfId="30896" xr:uid="{CF92AAAA-19B8-4CCC-BD90-3978F530CDBC}"/>
    <cellStyle name="Normal 2 6 2 2 3" xfId="3291" xr:uid="{E1E4A232-FC26-4D36-9FA2-E84E2792D5E0}"/>
    <cellStyle name="Normal 2 6 2 2 3 2" xfId="4542" xr:uid="{0C5115E2-9DF4-4339-903A-34B663F77FFB}"/>
    <cellStyle name="Normal 2 6 2 2 3 2 2" xfId="9295" xr:uid="{D4E8C291-352C-4634-A7BB-D60DCA915BFC}"/>
    <cellStyle name="Normal 2 6 2 2 3 2 2 2" xfId="19675" xr:uid="{C7FA714A-3A0D-41E9-82B4-36E116FEF230}"/>
    <cellStyle name="Normal 2 6 2 2 3 2 2 2 2" xfId="46913" xr:uid="{22779E70-4536-43DF-BF57-F87D6EC622A9}"/>
    <cellStyle name="Normal 2 6 2 2 3 2 2 3" xfId="36663" xr:uid="{507D45A2-EBFC-406A-B5F8-AC3CFFB7C642}"/>
    <cellStyle name="Normal 2 6 2 2 3 2 3" xfId="12128" xr:uid="{51BE1387-7D3E-4320-B037-671E201856EB}"/>
    <cellStyle name="Normal 2 6 2 2 3 2 3 2" xfId="22508" xr:uid="{CB3FC925-3CEF-42BB-8343-D44CE8288D06}"/>
    <cellStyle name="Normal 2 6 2 2 3 2 3 2 2" xfId="49746" xr:uid="{12AE2F92-038B-410F-A8BC-C2F6D716E915}"/>
    <cellStyle name="Normal 2 6 2 2 3 2 3 3" xfId="39496" xr:uid="{182E5E17-A4BF-4B78-B3D8-DA76853CD28E}"/>
    <cellStyle name="Normal 2 6 2 2 3 2 4" xfId="27248" xr:uid="{A0FE4392-6CE7-4DC4-94D1-58B18468BCB9}"/>
    <cellStyle name="Normal 2 6 2 2 3 2 4 2" xfId="53833" xr:uid="{8950E368-641A-4047-A19A-D8E9CBE3D96C}"/>
    <cellStyle name="Normal 2 6 2 2 3 2 5" xfId="16842" xr:uid="{720000A7-9678-409B-9D45-69A31CFCFDAB}"/>
    <cellStyle name="Normal 2 6 2 2 3 2 5 2" xfId="44080" xr:uid="{5FC53B98-64E6-45C1-8192-419D7A27E128}"/>
    <cellStyle name="Normal 2 6 2 2 3 2 6" xfId="32284" xr:uid="{A5151550-183A-4D0E-8CF8-FECB0380D471}"/>
    <cellStyle name="Normal 2 6 2 2 3 3" xfId="6330" xr:uid="{6769B3DB-3DCA-4939-8DE7-230254F410B7}"/>
    <cellStyle name="Normal 2 6 2 2 3 3 2" xfId="15899" xr:uid="{FC1F4FF0-8803-45E5-8CFC-DE6EDEAFA210}"/>
    <cellStyle name="Normal 2 6 2 2 3 3 2 2" xfId="43137" xr:uid="{0E0BD00D-81C6-4E3E-9E97-BF8784AF8D6A}"/>
    <cellStyle name="Normal 2 6 2 2 3 3 3" xfId="33698" xr:uid="{ADBBF513-EBB5-4106-90F8-B517BFE0DBA8}"/>
    <cellStyle name="Normal 2 6 2 2 3 4" xfId="8352" xr:uid="{A02D177B-7653-42EA-859C-399817C7010D}"/>
    <cellStyle name="Normal 2 6 2 2 3 4 2" xfId="18732" xr:uid="{EFD5D2A0-157A-448F-BA07-519859CE612B}"/>
    <cellStyle name="Normal 2 6 2 2 3 4 2 2" xfId="45970" xr:uid="{A04D77F1-ED8D-4840-B720-FB1A8AB5757E}"/>
    <cellStyle name="Normal 2 6 2 2 3 4 3" xfId="35720" xr:uid="{33A52DB3-0013-450D-87CB-B2ED13A1F3BA}"/>
    <cellStyle name="Normal 2 6 2 2 3 5" xfId="11185" xr:uid="{ED6D36AF-86EC-4F14-A088-5266159A79DF}"/>
    <cellStyle name="Normal 2 6 2 2 3 5 2" xfId="21565" xr:uid="{25A44AB9-4631-4B80-8832-FB49C221A4EC}"/>
    <cellStyle name="Normal 2 6 2 2 3 5 2 2" xfId="48803" xr:uid="{1A3BC33C-798A-4C0C-944A-165FAD84D178}"/>
    <cellStyle name="Normal 2 6 2 2 3 5 3" xfId="38553" xr:uid="{23F68C2B-D6A1-4A9E-8F54-A8E4BEAC3AE7}"/>
    <cellStyle name="Normal 2 6 2 2 3 6" xfId="25478" xr:uid="{B0FFA2A2-B38D-4D0E-A61C-45DFC18647C7}"/>
    <cellStyle name="Normal 2 6 2 2 3 6 2" xfId="52472" xr:uid="{1D64EBA0-02FD-42D6-AF4D-BF715548BC1B}"/>
    <cellStyle name="Normal 2 6 2 2 3 7" xfId="13820" xr:uid="{A54BFE6B-044F-49F0-A1C2-3AB6B38E98BE}"/>
    <cellStyle name="Normal 2 6 2 2 3 7 2" xfId="41058" xr:uid="{3A696054-991F-4D7A-93A3-235A86B222B4}"/>
    <cellStyle name="Normal 2 6 2 2 3 8" xfId="31341" xr:uid="{0A2B57C2-215B-4B46-B8C4-CF1075DC4455}"/>
    <cellStyle name="Normal 2 6 2 2 4" xfId="3289" xr:uid="{D24F123C-FC0B-45F2-99E2-903BE1C70FC9}"/>
    <cellStyle name="Normal 2 6 2 2 4 2" xfId="6328" xr:uid="{EBC2454A-4BA5-4C50-87DA-E884CD47FEFD}"/>
    <cellStyle name="Normal 2 6 2 2 4 2 2" xfId="26153" xr:uid="{42F17A95-FA45-4FDD-8E75-2612C6D8A13A}"/>
    <cellStyle name="Normal 2 6 2 2 4 2 2 2" xfId="52985" xr:uid="{32A7AE05-C520-439B-8386-96EA076B0A10}"/>
    <cellStyle name="Normal 2 6 2 2 4 2 3" xfId="15897" xr:uid="{80D329BB-E451-485C-AFA8-B2E09FA20B6E}"/>
    <cellStyle name="Normal 2 6 2 2 4 2 3 2" xfId="43135" xr:uid="{38A06200-76EE-41FD-9E31-9790164702DD}"/>
    <cellStyle name="Normal 2 6 2 2 4 2 4" xfId="33696" xr:uid="{A0D8108D-C801-4E4C-AD00-C108B1DC9428}"/>
    <cellStyle name="Normal 2 6 2 2 4 3" xfId="8350" xr:uid="{52D58557-6F02-4079-8D5E-11C483745135}"/>
    <cellStyle name="Normal 2 6 2 2 4 3 2" xfId="18730" xr:uid="{1AEDDC9F-02A1-404B-9CBC-C4CC0532935D}"/>
    <cellStyle name="Normal 2 6 2 2 4 3 2 2" xfId="45968" xr:uid="{BFF340CE-CC3B-4544-96D2-ACA850770283}"/>
    <cellStyle name="Normal 2 6 2 2 4 3 3" xfId="35718" xr:uid="{C84166FB-2E1A-4F23-AA38-472B45B8792D}"/>
    <cellStyle name="Normal 2 6 2 2 4 4" xfId="11183" xr:uid="{81D07945-DC44-46FD-B676-3BC1C76F113B}"/>
    <cellStyle name="Normal 2 6 2 2 4 4 2" xfId="21563" xr:uid="{186844C2-5562-47E1-AF6E-59DA15535DB2}"/>
    <cellStyle name="Normal 2 6 2 2 4 4 2 2" xfId="48801" xr:uid="{EC213AE4-26DE-493D-AED2-0744E878C805}"/>
    <cellStyle name="Normal 2 6 2 2 4 4 3" xfId="38551" xr:uid="{2A85D038-BAC7-4325-A67D-9D23A89F6230}"/>
    <cellStyle name="Normal 2 6 2 2 4 5" xfId="24385" xr:uid="{EF538097-4255-45B1-8489-BEE59065C356}"/>
    <cellStyle name="Normal 2 6 2 2 4 5 2" xfId="51471" xr:uid="{393A9A49-EBD3-4A5C-BBA3-7AB29EC9AC1E}"/>
    <cellStyle name="Normal 2 6 2 2 4 6" xfId="13818" xr:uid="{47838BE0-804A-4EDB-8621-02CEDBEA0FE0}"/>
    <cellStyle name="Normal 2 6 2 2 4 6 2" xfId="41056" xr:uid="{B814478B-147D-40E8-8D24-8945A21E1A67}"/>
    <cellStyle name="Normal 2 6 2 2 4 7" xfId="31339" xr:uid="{6CB6E3EE-1627-4C5A-AAB0-4697B04BC2A7}"/>
    <cellStyle name="Normal 2 6 2 2 5" xfId="4289" xr:uid="{C874FEC3-375C-42AF-9E75-49866453B2A0}"/>
    <cellStyle name="Normal 2 6 2 2 5 2" xfId="9042" xr:uid="{FFD7BEB6-4907-4EDB-957A-D9DD6662DCA7}"/>
    <cellStyle name="Normal 2 6 2 2 5 2 2" xfId="29113" xr:uid="{136DE928-2064-4119-9AD9-4A77A2D96A82}"/>
    <cellStyle name="Normal 2 6 2 2 5 2 2 2" xfId="55370" xr:uid="{1D3FF0A5-63BC-4E68-9299-9AC7C061BA85}"/>
    <cellStyle name="Normal 2 6 2 2 5 2 3" xfId="19422" xr:uid="{8D113FAD-C661-4684-9CC8-F303F86AECB1}"/>
    <cellStyle name="Normal 2 6 2 2 5 2 3 2" xfId="46660" xr:uid="{15EF573F-BA3D-47A7-8098-DD7460BF4494}"/>
    <cellStyle name="Normal 2 6 2 2 5 2 4" xfId="36410" xr:uid="{F0FE6849-E742-4B3B-BB02-3FB804618F30}"/>
    <cellStyle name="Normal 2 6 2 2 5 3" xfId="11875" xr:uid="{E8CA8D45-A040-4D48-9F61-69012CD4DE8E}"/>
    <cellStyle name="Normal 2 6 2 2 5 3 2" xfId="22255" xr:uid="{AE63DDEA-397A-4702-A5C5-273F8B538573}"/>
    <cellStyle name="Normal 2 6 2 2 5 3 2 2" xfId="49493" xr:uid="{229142BE-73F3-4485-AA0E-55F5B8DF315E}"/>
    <cellStyle name="Normal 2 6 2 2 5 3 3" xfId="39243" xr:uid="{5382916A-5018-48BF-AE2D-ADFC3F1480CA}"/>
    <cellStyle name="Normal 2 6 2 2 5 4" xfId="23610" xr:uid="{E03FB5C1-38F2-4A12-B249-B21FD32AFB48}"/>
    <cellStyle name="Normal 2 6 2 2 5 4 2" xfId="50774" xr:uid="{1F9560A3-040C-4D09-B8B8-3D2E4D17DD6F}"/>
    <cellStyle name="Normal 2 6 2 2 5 5" xfId="16589" xr:uid="{AFDD971F-5DF9-4CA2-A580-46D2587E16F9}"/>
    <cellStyle name="Normal 2 6 2 2 5 5 2" xfId="43827" xr:uid="{95BA3B14-724A-4328-B51C-F1EB1AD2F378}"/>
    <cellStyle name="Normal 2 6 2 2 5 6" xfId="32031" xr:uid="{2CEDCE15-1EA0-496D-96FC-C242C92FE646}"/>
    <cellStyle name="Normal 2 6 2 2 6" xfId="5208" xr:uid="{1004698D-9553-4A1A-B3ED-A60B3554A3FB}"/>
    <cellStyle name="Normal 2 6 2 2 6 2" xfId="28684" xr:uid="{B0701A77-4803-4D90-8132-86E9DAFA0F74}"/>
    <cellStyle name="Normal 2 6 2 2 6 2 2" xfId="54958" xr:uid="{2214E762-C95A-407F-8434-44EF70EE9B14}"/>
    <cellStyle name="Normal 2 6 2 2 6 3" xfId="14505" xr:uid="{1CCF5F30-ACDF-44F6-8A8A-7B00890F7EDB}"/>
    <cellStyle name="Normal 2 6 2 2 6 3 2" xfId="41743" xr:uid="{4A6B41D1-F1C7-4C84-9690-EBDC7715CA05}"/>
    <cellStyle name="Normal 2 6 2 2 6 4" xfId="32771" xr:uid="{1E630CE3-7F30-42DF-A4DB-631F3E93F493}"/>
    <cellStyle name="Normal 2 6 2 2 7" xfId="6958" xr:uid="{37872E64-EDD9-41DF-B027-266062381328}"/>
    <cellStyle name="Normal 2 6 2 2 7 2" xfId="17338" xr:uid="{C431F93A-2C12-441C-8443-3A4E7C2F258F}"/>
    <cellStyle name="Normal 2 6 2 2 7 2 2" xfId="44576" xr:uid="{C5FE2416-3630-4DE0-8E3B-D0ECBB42D7B4}"/>
    <cellStyle name="Normal 2 6 2 2 7 3" xfId="34326" xr:uid="{A6126331-D0F7-40F7-B2FA-799A672757AD}"/>
    <cellStyle name="Normal 2 6 2 2 8" xfId="9791" xr:uid="{B9C7FA8F-25DA-41E6-AAB4-D1FF78DA6DC5}"/>
    <cellStyle name="Normal 2 6 2 2 8 2" xfId="20171" xr:uid="{F1605210-7B5B-4764-9E1C-AC89739EBF51}"/>
    <cellStyle name="Normal 2 6 2 2 8 2 2" xfId="47409" xr:uid="{0CDE185A-58DE-4562-A2F9-2EBFB091D49F}"/>
    <cellStyle name="Normal 2 6 2 2 8 3" xfId="37159" xr:uid="{305311EA-0BE2-42CF-8A4E-2C63D23674D3}"/>
    <cellStyle name="Normal 2 6 2 2 9" xfId="24369" xr:uid="{62883FDD-E601-4C02-A1F9-88DD60C71B26}"/>
    <cellStyle name="Normal 2 6 2 2 9 2" xfId="51457" xr:uid="{0ED0BD6F-A921-4DBC-AD5D-52F50C867021}"/>
    <cellStyle name="Normal 2 6 2 3" xfId="2801" xr:uid="{E0EA4415-F9AE-48E7-BC46-700FDC08B076}"/>
    <cellStyle name="Normal 2 6 2 3 2" xfId="3292" xr:uid="{D7BDA35A-F3A3-4BB0-9180-22DB590D7798}"/>
    <cellStyle name="Normal 2 6 2 3 2 2" xfId="6331" xr:uid="{20DB69E2-8048-4E25-8B35-A793C36DC9C4}"/>
    <cellStyle name="Normal 2 6 2 3 2 2 2" xfId="27564" xr:uid="{6329F0FF-C2D0-471E-8318-7C1F0E46F80B}"/>
    <cellStyle name="Normal 2 6 2 3 2 2 2 2" xfId="54069" xr:uid="{25C90E31-7615-4B6F-9E43-2C04CEB46DD0}"/>
    <cellStyle name="Normal 2 6 2 3 2 2 3" xfId="15900" xr:uid="{30B59CD0-09AF-4F75-9615-DA9C84C7797E}"/>
    <cellStyle name="Normal 2 6 2 3 2 2 3 2" xfId="43138" xr:uid="{7BE9D358-0EF5-4E03-8E4A-381D8E09AF21}"/>
    <cellStyle name="Normal 2 6 2 3 2 2 4" xfId="33699" xr:uid="{54E581D2-4DA5-46E4-9BBF-5B33FFAA29B4}"/>
    <cellStyle name="Normal 2 6 2 3 2 3" xfId="8353" xr:uid="{5D3C8F85-B8F1-4050-9AF0-004B08D785C3}"/>
    <cellStyle name="Normal 2 6 2 3 2 3 2" xfId="18733" xr:uid="{9847D035-8BC8-488D-BFB8-B79D395BECA5}"/>
    <cellStyle name="Normal 2 6 2 3 2 3 2 2" xfId="45971" xr:uid="{FA84EFD0-4BEA-468F-876A-45DB35A9F391}"/>
    <cellStyle name="Normal 2 6 2 3 2 3 3" xfId="35721" xr:uid="{C46BE74F-A6E2-4350-8AF9-37B11632E48B}"/>
    <cellStyle name="Normal 2 6 2 3 2 4" xfId="11186" xr:uid="{306A7B31-EEE2-460B-9360-2AD3BC7763B2}"/>
    <cellStyle name="Normal 2 6 2 3 2 4 2" xfId="21566" xr:uid="{6085C032-10B3-4952-831F-26283701BA6B}"/>
    <cellStyle name="Normal 2 6 2 3 2 4 2 2" xfId="48804" xr:uid="{F7979D37-26A5-4814-BE5E-E4252F53906F}"/>
    <cellStyle name="Normal 2 6 2 3 2 4 3" xfId="38554" xr:uid="{3742B8AA-7369-4F90-8387-13F5F5D59743}"/>
    <cellStyle name="Normal 2 6 2 3 2 5" xfId="22829" xr:uid="{D35D1894-859A-48FC-A54A-1F01C072ACD3}"/>
    <cellStyle name="Normal 2 6 2 3 2 5 2" xfId="50049" xr:uid="{34E17A58-5D17-475B-98BF-3FF39A488C18}"/>
    <cellStyle name="Normal 2 6 2 3 2 6" xfId="13821" xr:uid="{8DAB4579-DDBC-495C-A2F1-801DAD634D31}"/>
    <cellStyle name="Normal 2 6 2 3 2 6 2" xfId="41059" xr:uid="{FD431CDE-74F6-47D3-8A28-A4D89E02C713}"/>
    <cellStyle name="Normal 2 6 2 3 2 7" xfId="31342" xr:uid="{278581D2-3776-4BEE-90B4-E28839998110}"/>
    <cellStyle name="Normal 2 6 2 3 3" xfId="4364" xr:uid="{5BB1A946-B40B-4892-8F45-7483363AC72E}"/>
    <cellStyle name="Normal 2 6 2 3 3 2" xfId="9117" xr:uid="{ED3C43AD-E1B7-4201-AFB4-23B48C773C66}"/>
    <cellStyle name="Normal 2 6 2 3 3 2 2" xfId="29160" xr:uid="{CAD002D5-5503-48EF-9488-7D5EE600ED8D}"/>
    <cellStyle name="Normal 2 6 2 3 3 2 2 2" xfId="55417" xr:uid="{316873C9-6BD1-4802-8E3C-373239C4ACB0}"/>
    <cellStyle name="Normal 2 6 2 3 3 2 3" xfId="19497" xr:uid="{378E9039-E3E8-4467-ACC6-34B3940679D2}"/>
    <cellStyle name="Normal 2 6 2 3 3 2 3 2" xfId="46735" xr:uid="{2E6AC009-DA36-4259-9101-3CBBFA298771}"/>
    <cellStyle name="Normal 2 6 2 3 3 2 4" xfId="36485" xr:uid="{721A36C9-2DB6-4BE3-9BE3-88680089C027}"/>
    <cellStyle name="Normal 2 6 2 3 3 3" xfId="11950" xr:uid="{B589C5DF-95D1-4B26-BEA1-ECCEA9CA3F76}"/>
    <cellStyle name="Normal 2 6 2 3 3 3 2" xfId="22330" xr:uid="{2F44F9DB-834F-4BD1-9055-CFA2EB66F4B3}"/>
    <cellStyle name="Normal 2 6 2 3 3 3 2 2" xfId="49568" xr:uid="{D5243E08-EB3A-4C4B-A0ED-4BA61E37A626}"/>
    <cellStyle name="Normal 2 6 2 3 3 3 3" xfId="39318" xr:uid="{18745C12-D31E-4A52-B28C-3FBA8DE68FA3}"/>
    <cellStyle name="Normal 2 6 2 3 3 4" xfId="25382" xr:uid="{75FA634B-743A-4EB0-8251-C3DA873AF048}"/>
    <cellStyle name="Normal 2 6 2 3 3 4 2" xfId="52383" xr:uid="{06AA5A73-28E2-47EC-B879-08BC33AF8F74}"/>
    <cellStyle name="Normal 2 6 2 3 3 5" xfId="16664" xr:uid="{A1E15325-CC20-4B1E-8C0A-B83751861A1E}"/>
    <cellStyle name="Normal 2 6 2 3 3 5 2" xfId="43902" xr:uid="{441BE9B1-823A-4CE0-8DE7-41A1255FE721}"/>
    <cellStyle name="Normal 2 6 2 3 3 6" xfId="32106" xr:uid="{42B38888-9BB9-4DA3-B7C0-6772C2EBC06C}"/>
    <cellStyle name="Normal 2 6 2 3 4" xfId="6000" xr:uid="{0D30E8EC-917D-4544-8247-DD4A2880D3D4}"/>
    <cellStyle name="Normal 2 6 2 3 4 2" xfId="27956" xr:uid="{254C565E-825E-4346-A5F8-F2A92DB7AE9F}"/>
    <cellStyle name="Normal 2 6 2 3 4 2 2" xfId="54386" xr:uid="{38986300-B896-46B4-B276-3977545CD700}"/>
    <cellStyle name="Normal 2 6 2 3 4 3" xfId="15453" xr:uid="{5A5C777A-1B5B-4C8B-9FFF-E4EBD5E8754D}"/>
    <cellStyle name="Normal 2 6 2 3 4 3 2" xfId="42691" xr:uid="{20840329-0525-4DA4-99EB-83C43DC4EA81}"/>
    <cellStyle name="Normal 2 6 2 3 4 4" xfId="33368" xr:uid="{CA6EAD03-795F-42F2-8449-48C4B799A6FF}"/>
    <cellStyle name="Normal 2 6 2 3 5" xfId="7906" xr:uid="{B5473344-6117-47C6-B14E-E042D20FB5BF}"/>
    <cellStyle name="Normal 2 6 2 3 5 2" xfId="18286" xr:uid="{24C28559-67B6-44A5-8468-B02B707FAC86}"/>
    <cellStyle name="Normal 2 6 2 3 5 2 2" xfId="45524" xr:uid="{8BE04ECD-2CB5-409E-A2BD-F491455487DC}"/>
    <cellStyle name="Normal 2 6 2 3 5 3" xfId="35274" xr:uid="{EC9FDF80-D741-41EE-B3FD-66931C05C8A0}"/>
    <cellStyle name="Normal 2 6 2 3 6" xfId="10739" xr:uid="{9E32D67F-762C-47E9-AAB2-B3D0CCFE69D1}"/>
    <cellStyle name="Normal 2 6 2 3 6 2" xfId="21119" xr:uid="{8CF408CF-5C4F-4008-BAB0-824DB3CD3885}"/>
    <cellStyle name="Normal 2 6 2 3 6 2 2" xfId="48357" xr:uid="{9096F05B-E156-4BCD-BC08-7EFA75CBEDA0}"/>
    <cellStyle name="Normal 2 6 2 3 6 3" xfId="38107" xr:uid="{298CA1A3-737D-4E7F-888F-826053E2ED8F}"/>
    <cellStyle name="Normal 2 6 2 3 7" xfId="24629" xr:uid="{386E7B4B-7724-4082-B887-634401A721AC}"/>
    <cellStyle name="Normal 2 6 2 3 7 2" xfId="51694" xr:uid="{31A89F9D-05EB-43B2-A857-1308667034B2}"/>
    <cellStyle name="Normal 2 6 2 3 8" xfId="13225" xr:uid="{EA45692B-7F40-45C6-BE8E-7AEB01BD1AE8}"/>
    <cellStyle name="Normal 2 6 2 3 8 2" xfId="40463" xr:uid="{29972B2F-132D-4829-8AAF-EF9D6B66C26F}"/>
    <cellStyle name="Normal 2 6 2 3 9" xfId="30895" xr:uid="{9DA6DFC8-DDBF-4F88-9E3A-0C02A31469CE}"/>
    <cellStyle name="Normal 2 6 2 4" xfId="3293" xr:uid="{6755A24C-BA0E-46B4-88C6-F514332FC4E4}"/>
    <cellStyle name="Normal 2 6 2 4 2" xfId="4543" xr:uid="{EE328BA4-9571-4AB7-B530-55C6E396AF3F}"/>
    <cellStyle name="Normal 2 6 2 4 2 2" xfId="9296" xr:uid="{D51ED033-32C8-4401-A2E1-5350A8F8FAE8}"/>
    <cellStyle name="Normal 2 6 2 4 2 2 2" xfId="19676" xr:uid="{481B25B7-7C7D-46A4-8BE5-9D83FCCF8E84}"/>
    <cellStyle name="Normal 2 6 2 4 2 2 2 2" xfId="46914" xr:uid="{C2B8F311-FA30-455C-A37D-DDB2351039F1}"/>
    <cellStyle name="Normal 2 6 2 4 2 2 3" xfId="36664" xr:uid="{F8BAACDF-E6CC-4BDC-BBF1-8BE5A96E4B4F}"/>
    <cellStyle name="Normal 2 6 2 4 2 3" xfId="12129" xr:uid="{03F60D1B-4033-4BF0-AF65-1E74E1A892CA}"/>
    <cellStyle name="Normal 2 6 2 4 2 3 2" xfId="22509" xr:uid="{E9719950-400E-4E5B-BFC8-5580F6BC2309}"/>
    <cellStyle name="Normal 2 6 2 4 2 3 2 2" xfId="49747" xr:uid="{D5848CBE-8387-42C8-8C3A-4484E7AC68FC}"/>
    <cellStyle name="Normal 2 6 2 4 2 3 3" xfId="39497" xr:uid="{6942EA0E-98AD-400A-AD95-D1A05D24A277}"/>
    <cellStyle name="Normal 2 6 2 4 2 4" xfId="26189" xr:uid="{510AA29A-4C4B-42A6-A1AE-3AD5EB0B6633}"/>
    <cellStyle name="Normal 2 6 2 4 2 4 2" xfId="53006" xr:uid="{89E11F78-E16F-4DA6-9058-D412EC9224CA}"/>
    <cellStyle name="Normal 2 6 2 4 2 5" xfId="16843" xr:uid="{0887EECD-CE8A-452C-9CC4-34487B5F31CE}"/>
    <cellStyle name="Normal 2 6 2 4 2 5 2" xfId="44081" xr:uid="{457E5F79-C9C8-4C02-A415-24BD6B2B4895}"/>
    <cellStyle name="Normal 2 6 2 4 2 6" xfId="32285" xr:uid="{F15A5F17-43C2-464B-BE45-471CAC0F2AD7}"/>
    <cellStyle name="Normal 2 6 2 4 3" xfId="6332" xr:uid="{79DD9A5F-160E-44E4-A9E2-D92E462ACC4F}"/>
    <cellStyle name="Normal 2 6 2 4 3 2" xfId="15901" xr:uid="{01628F39-9E45-49E3-8C47-5BC62E933406}"/>
    <cellStyle name="Normal 2 6 2 4 3 2 2" xfId="43139" xr:uid="{C73B2CC1-8BD7-441F-84BF-17D589FF063D}"/>
    <cellStyle name="Normal 2 6 2 4 3 3" xfId="33700" xr:uid="{83D40904-A58A-459F-B3B2-ADD22F47DD63}"/>
    <cellStyle name="Normal 2 6 2 4 4" xfId="8354" xr:uid="{3DBFEEBF-B058-42B1-B718-C13063468135}"/>
    <cellStyle name="Normal 2 6 2 4 4 2" xfId="18734" xr:uid="{E0F45961-D249-42CB-B9E7-DF7D1628763C}"/>
    <cellStyle name="Normal 2 6 2 4 4 2 2" xfId="45972" xr:uid="{FEF7C22E-11B0-480F-AD6F-719FF4E67F25}"/>
    <cellStyle name="Normal 2 6 2 4 4 3" xfId="35722" xr:uid="{54A13A9E-1431-454F-B19C-FFBB99349905}"/>
    <cellStyle name="Normal 2 6 2 4 5" xfId="11187" xr:uid="{379AC196-C407-49CF-9C3D-4620B653C01F}"/>
    <cellStyle name="Normal 2 6 2 4 5 2" xfId="21567" xr:uid="{9F676007-CA6E-4B0F-AF66-8D280E9075C1}"/>
    <cellStyle name="Normal 2 6 2 4 5 2 2" xfId="48805" xr:uid="{496DD6E2-CCCB-42A4-AB85-94A02405AA60}"/>
    <cellStyle name="Normal 2 6 2 4 5 3" xfId="38555" xr:uid="{EA5DF5A0-7A53-4DF8-AB70-3C075A40B84D}"/>
    <cellStyle name="Normal 2 6 2 4 6" xfId="23686" xr:uid="{23CC6A2E-4295-4ABF-9680-8403861BEA18}"/>
    <cellStyle name="Normal 2 6 2 4 6 2" xfId="50845" xr:uid="{004C07CB-41B9-4FF3-88DC-E316EFE992D9}"/>
    <cellStyle name="Normal 2 6 2 4 7" xfId="13822" xr:uid="{1FDBF963-3143-4534-9910-A53EA1175B68}"/>
    <cellStyle name="Normal 2 6 2 4 7 2" xfId="41060" xr:uid="{C1A1F0E6-7312-4A15-9D17-BAF094B34DA4}"/>
    <cellStyle name="Normal 2 6 2 4 8" xfId="31343" xr:uid="{524BAABB-D5F7-440C-AA1A-ED27F001B2A0}"/>
    <cellStyle name="Normal 2 6 2 5" xfId="3288" xr:uid="{05B426FF-697E-415A-A099-899100D1C6EB}"/>
    <cellStyle name="Normal 2 6 2 5 2" xfId="6327" xr:uid="{6313F92B-DFD2-4D22-9AC6-EA116E06B3A6}"/>
    <cellStyle name="Normal 2 6 2 5 2 2" xfId="27688" xr:uid="{EB2040B5-5A38-43ED-9B76-7CEB4CEFF94F}"/>
    <cellStyle name="Normal 2 6 2 5 2 2 2" xfId="54169" xr:uid="{DF75FFA1-A087-471E-AD17-E9906B8EAC19}"/>
    <cellStyle name="Normal 2 6 2 5 2 3" xfId="15896" xr:uid="{FEF25966-E224-4253-9B85-3B5B5EC34052}"/>
    <cellStyle name="Normal 2 6 2 5 2 3 2" xfId="43134" xr:uid="{00DB9C7D-FE90-4A45-A40B-22D96B99F1C2}"/>
    <cellStyle name="Normal 2 6 2 5 2 4" xfId="33695" xr:uid="{401C78BB-14E3-4BFE-A11A-0C62D5D2BFEF}"/>
    <cellStyle name="Normal 2 6 2 5 3" xfId="8349" xr:uid="{52DBCD97-40FE-445F-814E-B131EF80E4CE}"/>
    <cellStyle name="Normal 2 6 2 5 3 2" xfId="18729" xr:uid="{8EC16B2F-5116-47E8-AB32-260DF13E5452}"/>
    <cellStyle name="Normal 2 6 2 5 3 2 2" xfId="45967" xr:uid="{CB7B7EA4-7CBE-413F-B1F4-1619C889A2AE}"/>
    <cellStyle name="Normal 2 6 2 5 3 3" xfId="35717" xr:uid="{35D4F323-2C46-413C-8261-7223B0ED24BB}"/>
    <cellStyle name="Normal 2 6 2 5 4" xfId="11182" xr:uid="{42349DEB-20EB-4F10-BCB1-D6B720A216A4}"/>
    <cellStyle name="Normal 2 6 2 5 4 2" xfId="21562" xr:uid="{3718BD6F-7473-4B6D-8CD6-60F5B01A1E3C}"/>
    <cellStyle name="Normal 2 6 2 5 4 2 2" xfId="48800" xr:uid="{59E6687F-9CF0-4984-B587-48B07599F66B}"/>
    <cellStyle name="Normal 2 6 2 5 4 3" xfId="38550" xr:uid="{96C8D0E0-2483-4585-A69D-49645E93114A}"/>
    <cellStyle name="Normal 2 6 2 5 5" xfId="24375" xr:uid="{1B1FCDC3-9785-46A5-A585-00B3EE14B969}"/>
    <cellStyle name="Normal 2 6 2 5 5 2" xfId="51462" xr:uid="{575AC886-0283-4DE0-97E5-E3578B086C46}"/>
    <cellStyle name="Normal 2 6 2 5 6" xfId="13817" xr:uid="{9D480B13-948A-45E3-9B28-7D41B85CDCB7}"/>
    <cellStyle name="Normal 2 6 2 5 6 2" xfId="41055" xr:uid="{5CEB5A0D-A38E-4F1C-96F3-C70DE4882105}"/>
    <cellStyle name="Normal 2 6 2 5 7" xfId="31338" xr:uid="{395D297C-91CB-4C75-BADC-0ED8AB97950D}"/>
    <cellStyle name="Normal 2 6 2 6" xfId="2584" xr:uid="{8AB8FC54-2AEE-4C29-907D-D28041C9362C}"/>
    <cellStyle name="Normal 2 6 2 6 2" xfId="5839" xr:uid="{24398EAD-196E-4DAD-8A05-8B35FE17AA04}"/>
    <cellStyle name="Normal 2 6 2 6 2 2" xfId="28364" xr:uid="{ECA8190B-9A9E-4674-A8FE-25B225A4FC6E}"/>
    <cellStyle name="Normal 2 6 2 6 2 2 2" xfId="54708" xr:uid="{777BB423-CA4B-418F-9473-FE89FDD711F2}"/>
    <cellStyle name="Normal 2 6 2 6 2 3" xfId="15237" xr:uid="{A0AF51C8-88E7-442D-B56A-40C354111537}"/>
    <cellStyle name="Normal 2 6 2 6 2 3 2" xfId="42475" xr:uid="{FFC12289-2215-4A49-9C61-EF22ADEF52C6}"/>
    <cellStyle name="Normal 2 6 2 6 2 4" xfId="33207" xr:uid="{6ABEE99C-92B9-4F8E-A342-7D06628E35E3}"/>
    <cellStyle name="Normal 2 6 2 6 3" xfId="7690" xr:uid="{24D6EABE-8BFA-4A3A-84C1-346EFFBCB34B}"/>
    <cellStyle name="Normal 2 6 2 6 3 2" xfId="18070" xr:uid="{31C3C932-71D8-40FD-8C12-390AEEE582DE}"/>
    <cellStyle name="Normal 2 6 2 6 3 2 2" xfId="45308" xr:uid="{A9DE8147-0D32-4CF4-9D36-2B235F22B85B}"/>
    <cellStyle name="Normal 2 6 2 6 3 3" xfId="35058" xr:uid="{DD3B4E77-4D7B-4A22-B6B2-FC57ED13BC91}"/>
    <cellStyle name="Normal 2 6 2 6 4" xfId="10523" xr:uid="{994F3D0C-EB39-4CD3-9E44-00E52BDC0BBD}"/>
    <cellStyle name="Normal 2 6 2 6 4 2" xfId="20903" xr:uid="{E86EF6E5-1E95-4ABE-9151-568C3A11A2D1}"/>
    <cellStyle name="Normal 2 6 2 6 4 2 2" xfId="48141" xr:uid="{17783D21-240A-4967-BD4D-77FEA45644C5}"/>
    <cellStyle name="Normal 2 6 2 6 4 3" xfId="37891" xr:uid="{A050C665-F269-4D1B-AA04-DF5D7E535E5A}"/>
    <cellStyle name="Normal 2 6 2 6 5" xfId="23486" xr:uid="{0AE82CCA-1D9D-472D-93BD-A5BFAA64BCD2}"/>
    <cellStyle name="Normal 2 6 2 6 5 2" xfId="50658" xr:uid="{03A6CF43-589F-4BE8-9EBD-0FE35C49095F}"/>
    <cellStyle name="Normal 2 6 2 6 6" xfId="12953" xr:uid="{3E5A6023-3B5F-483C-B513-B122D245794B}"/>
    <cellStyle name="Normal 2 6 2 6 6 2" xfId="40191" xr:uid="{3500F42C-FDE9-407F-AD9E-9A2C1AE5B4E7}"/>
    <cellStyle name="Normal 2 6 2 6 7" xfId="30679" xr:uid="{0BE07AAC-F33D-438F-8951-9FF9A9E0C8AF}"/>
    <cellStyle name="Normal 2 6 2 7" xfId="2278" xr:uid="{E8DC6326-F564-41C7-90E8-A10182583E6D}"/>
    <cellStyle name="Normal 2 6 2 7 2" xfId="7386" xr:uid="{1DDAA645-5AD3-4DD5-8F43-C35362F899AA}"/>
    <cellStyle name="Normal 2 6 2 7 2 2" xfId="17766" xr:uid="{A27F7CA8-E93A-414C-A372-E40434DCDEE5}"/>
    <cellStyle name="Normal 2 6 2 7 2 2 2" xfId="45004" xr:uid="{10592042-BCBF-482A-ADA2-C7082FD455B9}"/>
    <cellStyle name="Normal 2 6 2 7 2 3" xfId="34754" xr:uid="{7A10A4B2-A5F2-4417-8529-B6A0D900E40E}"/>
    <cellStyle name="Normal 2 6 2 7 3" xfId="10219" xr:uid="{BBD09B11-4C09-4AE9-8883-E5AFF8F1007D}"/>
    <cellStyle name="Normal 2 6 2 7 3 2" xfId="20599" xr:uid="{FC468D3B-B49E-479E-8C0C-73C95F6E3ED9}"/>
    <cellStyle name="Normal 2 6 2 7 3 2 2" xfId="47837" xr:uid="{30D76FB0-8339-4B41-8DB7-8CE9C913701F}"/>
    <cellStyle name="Normal 2 6 2 7 3 3" xfId="37587" xr:uid="{BF1A6ABA-CA17-48AD-BC3B-31D0854C673E}"/>
    <cellStyle name="Normal 2 6 2 7 4" xfId="24437" xr:uid="{453FA526-9E89-4C2D-AF3A-5509E6A7E1AA}"/>
    <cellStyle name="Normal 2 6 2 7 4 2" xfId="51518" xr:uid="{368C2E7C-DCE9-4E94-8582-B26A02D8D2A7}"/>
    <cellStyle name="Normal 2 6 2 7 5" xfId="14933" xr:uid="{AAB81089-870A-41CF-99A8-547466A99E64}"/>
    <cellStyle name="Normal 2 6 2 7 5 2" xfId="42171" xr:uid="{F8FBF2CC-C600-4C1E-8D77-9C317B632005}"/>
    <cellStyle name="Normal 2 6 2 7 6" xfId="30375" xr:uid="{AE2BC4A9-E67E-4DF0-88F5-D3111E488D10}"/>
    <cellStyle name="Normal 2 6 2 8" xfId="3844" xr:uid="{3D5F55C4-110F-4273-A6B5-9C3DA9DCC25D}"/>
    <cellStyle name="Normal 2 6 2 8 2" xfId="8661" xr:uid="{F93B76C5-5E01-47DB-940E-DFF51CAB52F6}"/>
    <cellStyle name="Normal 2 6 2 8 2 2" xfId="19041" xr:uid="{D3659BDC-3912-47E0-8D27-FAAE6F6B0034}"/>
    <cellStyle name="Normal 2 6 2 8 2 2 2" xfId="46279" xr:uid="{A43BBE21-CAE9-40B0-A3A0-6AC469AA48C3}"/>
    <cellStyle name="Normal 2 6 2 8 2 3" xfId="36029" xr:uid="{EBDE329F-806E-4FD3-82B5-2B985469E365}"/>
    <cellStyle name="Normal 2 6 2 8 3" xfId="11494" xr:uid="{74DDEE67-13DA-4DA2-A07D-643DD5AE8B28}"/>
    <cellStyle name="Normal 2 6 2 8 3 2" xfId="21874" xr:uid="{60C16BEC-8D95-4D76-A9F1-A8D154240942}"/>
    <cellStyle name="Normal 2 6 2 8 3 2 2" xfId="49112" xr:uid="{BFBA4B0A-BF39-4081-8BB8-B3DE8778A443}"/>
    <cellStyle name="Normal 2 6 2 8 3 3" xfId="38862" xr:uid="{489F884D-A079-4749-96E6-3D5EEFD381CD}"/>
    <cellStyle name="Normal 2 6 2 8 4" xfId="16208" xr:uid="{4769F3F5-CF7E-45A5-91B4-74C376C136EF}"/>
    <cellStyle name="Normal 2 6 2 8 4 2" xfId="43446" xr:uid="{BD027311-97A9-4A2D-9966-DC96C6CBE987}"/>
    <cellStyle name="Normal 2 6 2 8 5" xfId="31650" xr:uid="{45EEE789-892D-4157-91ED-6A82522A1817}"/>
    <cellStyle name="Normal 2 6 2 9" xfId="5207" xr:uid="{78EF4DF6-1D29-40CB-8C50-3DBBF7F32107}"/>
    <cellStyle name="Normal 2 6 2 9 2" xfId="14504" xr:uid="{4ABE3C89-95EE-4A13-8BDB-8085F83A9876}"/>
    <cellStyle name="Normal 2 6 2 9 2 2" xfId="41742" xr:uid="{72D754AF-73E4-4492-AB5E-FBC56E85697D}"/>
    <cellStyle name="Normal 2 6 2 9 3" xfId="32770" xr:uid="{A87A23DF-E9DA-4D76-B6CD-DE4A9ECA4BCF}"/>
    <cellStyle name="Normal 2 6 3" xfId="877" xr:uid="{CB181574-2178-4E29-9CE6-39AF0216CA6D}"/>
    <cellStyle name="Normal 2 6 3 10" xfId="9792" xr:uid="{5F1A8DD2-F8F9-49D2-897D-71770CD05B04}"/>
    <cellStyle name="Normal 2 6 3 10 2" xfId="20172" xr:uid="{A653AB5E-8047-4442-86D4-4F0DFC387C79}"/>
    <cellStyle name="Normal 2 6 3 10 2 2" xfId="47410" xr:uid="{27726685-97F6-4256-9995-D539A5BA142E}"/>
    <cellStyle name="Normal 2 6 3 10 3" xfId="37160" xr:uid="{7FF1F34C-2DF4-4962-96E4-682A27C302DF}"/>
    <cellStyle name="Normal 2 6 3 11" xfId="25034" xr:uid="{9E22AAF0-13CA-498D-9B08-91FD78B44260}"/>
    <cellStyle name="Normal 2 6 3 11 2" xfId="52060" xr:uid="{99D975FE-F55E-4CFA-8357-D19A66B4371C}"/>
    <cellStyle name="Normal 2 6 3 12" xfId="12608" xr:uid="{6E963923-3A93-49FB-BC6B-85CB8A34F16D}"/>
    <cellStyle name="Normal 2 6 3 12 2" xfId="39846" xr:uid="{89ABE024-4872-426B-9D2B-3BE9BC41FA4A}"/>
    <cellStyle name="Normal 2 6 3 13" xfId="29948" xr:uid="{1C801704-8DA5-4845-8673-73F236F1EC0F}"/>
    <cellStyle name="Normal 2 6 3 2" xfId="2803" xr:uid="{1C4696AE-A31F-4E14-B78C-8744FA9FE318}"/>
    <cellStyle name="Normal 2 6 3 2 2" xfId="3295" xr:uid="{395BCD00-D7C6-449B-A8A7-AB22769FADF7}"/>
    <cellStyle name="Normal 2 6 3 2 2 2" xfId="6334" xr:uid="{AC9D1821-1E40-4B83-969D-0F6560120577}"/>
    <cellStyle name="Normal 2 6 3 2 2 2 2" xfId="28115" xr:uid="{46D2D3FA-5467-4702-8A90-0D06570F13F0}"/>
    <cellStyle name="Normal 2 6 3 2 2 2 2 2" xfId="54511" xr:uid="{08769483-D195-481E-8569-7BF4C053DE0F}"/>
    <cellStyle name="Normal 2 6 3 2 2 2 3" xfId="15903" xr:uid="{AF5C9876-D05C-463B-9C22-6D821DEFF24F}"/>
    <cellStyle name="Normal 2 6 3 2 2 2 3 2" xfId="43141" xr:uid="{CD62D0FF-8443-4106-B222-C8D58AEA3E48}"/>
    <cellStyle name="Normal 2 6 3 2 2 2 4" xfId="33702" xr:uid="{B4617555-7C9A-4D99-B3E4-7E72421641DB}"/>
    <cellStyle name="Normal 2 6 3 2 2 3" xfId="8356" xr:uid="{4C9B05BC-B096-4CE9-8309-7BDC8A479985}"/>
    <cellStyle name="Normal 2 6 3 2 2 3 2" xfId="18736" xr:uid="{AB9F9217-7333-44AB-8D32-6012BDE89E32}"/>
    <cellStyle name="Normal 2 6 3 2 2 3 2 2" xfId="45974" xr:uid="{EE789F83-4943-4054-AA6B-82A96FFF48E7}"/>
    <cellStyle name="Normal 2 6 3 2 2 3 3" xfId="35724" xr:uid="{666EA04C-26D0-4A92-AAC6-37A4A1937022}"/>
    <cellStyle name="Normal 2 6 3 2 2 4" xfId="11189" xr:uid="{57D01FF3-C395-4A07-8FB6-70E167328948}"/>
    <cellStyle name="Normal 2 6 3 2 2 4 2" xfId="21569" xr:uid="{7710E518-428E-426B-8857-55D71F11DB01}"/>
    <cellStyle name="Normal 2 6 3 2 2 4 2 2" xfId="48807" xr:uid="{B32CBC4D-EEBE-4D77-92BC-466A18BFCD14}"/>
    <cellStyle name="Normal 2 6 3 2 2 4 3" xfId="38557" xr:uid="{936BCDC9-D8F3-4E62-B2CB-0623DE53CF90}"/>
    <cellStyle name="Normal 2 6 3 2 2 5" xfId="23934" xr:uid="{6C70B2D8-E229-464B-87B1-27B6245E51B2}"/>
    <cellStyle name="Normal 2 6 3 2 2 5 2" xfId="51060" xr:uid="{AA807C88-4FA9-4FBE-B17F-D992F4AA0263}"/>
    <cellStyle name="Normal 2 6 3 2 2 6" xfId="13824" xr:uid="{CD1675F1-25A6-4805-8A26-F17359757565}"/>
    <cellStyle name="Normal 2 6 3 2 2 6 2" xfId="41062" xr:uid="{FCFF40D2-C484-4167-8111-6CE63406EBCB}"/>
    <cellStyle name="Normal 2 6 3 2 2 7" xfId="31345" xr:uid="{66025FAA-23F1-4FE3-835C-D112CF6350FA}"/>
    <cellStyle name="Normal 2 6 3 2 3" xfId="4366" xr:uid="{709196C6-8FEE-4ED5-8497-7A57A2D27849}"/>
    <cellStyle name="Normal 2 6 3 2 3 2" xfId="9119" xr:uid="{A9C7B93B-1028-43E2-B89D-95BD7AAE14A4}"/>
    <cellStyle name="Normal 2 6 3 2 3 2 2" xfId="29162" xr:uid="{4535841D-DA95-4A4C-9543-DAA90F5257BE}"/>
    <cellStyle name="Normal 2 6 3 2 3 2 2 2" xfId="55419" xr:uid="{840299FE-AD42-4833-8B88-82EF422EA373}"/>
    <cellStyle name="Normal 2 6 3 2 3 2 3" xfId="19499" xr:uid="{C904CB18-13C9-4970-9E9A-D6E84A41FBDD}"/>
    <cellStyle name="Normal 2 6 3 2 3 2 3 2" xfId="46737" xr:uid="{08E7FE6D-6D8B-4962-B78A-1FA787574DA1}"/>
    <cellStyle name="Normal 2 6 3 2 3 2 4" xfId="36487" xr:uid="{BC28DD9B-246A-4A50-B8D0-9E840FFB6606}"/>
    <cellStyle name="Normal 2 6 3 2 3 3" xfId="11952" xr:uid="{CF2A71C4-2BB5-4DC0-813D-1FC7C726C59C}"/>
    <cellStyle name="Normal 2 6 3 2 3 3 2" xfId="22332" xr:uid="{82D1E8B1-C21B-44DE-95DB-980048C339F8}"/>
    <cellStyle name="Normal 2 6 3 2 3 3 2 2" xfId="49570" xr:uid="{EF21FFCD-6EDF-4F3A-AC48-928319ABB98D}"/>
    <cellStyle name="Normal 2 6 3 2 3 3 3" xfId="39320" xr:uid="{87BE2FF4-C5BE-497D-B5F3-4DFF63DD666B}"/>
    <cellStyle name="Normal 2 6 3 2 3 4" xfId="24370" xr:uid="{46513EC3-2A77-4EB7-A3C7-4371341D833D}"/>
    <cellStyle name="Normal 2 6 3 2 3 4 2" xfId="51458" xr:uid="{3473E59C-2C9C-40C5-822F-7B743A6BF4BB}"/>
    <cellStyle name="Normal 2 6 3 2 3 5" xfId="16666" xr:uid="{2F298C98-C676-4187-8A65-68B7EEF9556B}"/>
    <cellStyle name="Normal 2 6 3 2 3 5 2" xfId="43904" xr:uid="{065DBB40-6F42-43D2-B17C-04AC70FCF883}"/>
    <cellStyle name="Normal 2 6 3 2 3 6" xfId="32108" xr:uid="{05727033-E51D-41D7-9A8A-1069FF64C924}"/>
    <cellStyle name="Normal 2 6 3 2 4" xfId="6002" xr:uid="{1E5077DE-4EC4-4F7E-83AF-95920AFC2E90}"/>
    <cellStyle name="Normal 2 6 3 2 4 2" xfId="28188" xr:uid="{C4A6D040-3739-41D8-9BDE-7FDA4C5EA5A3}"/>
    <cellStyle name="Normal 2 6 3 2 4 2 2" xfId="54571" xr:uid="{483C9A6F-8918-4790-8CDC-BB1C4C166E3C}"/>
    <cellStyle name="Normal 2 6 3 2 4 3" xfId="15455" xr:uid="{F31B0771-C616-487E-8F30-8B76F16809A6}"/>
    <cellStyle name="Normal 2 6 3 2 4 3 2" xfId="42693" xr:uid="{8AEA920B-B6E1-4852-9981-EE2337E9C0BC}"/>
    <cellStyle name="Normal 2 6 3 2 4 4" xfId="33370" xr:uid="{25F9DE98-7863-42F9-8B34-1389884A27A6}"/>
    <cellStyle name="Normal 2 6 3 2 5" xfId="7908" xr:uid="{6C0FD877-7A4E-4DA6-B3F1-1AB6F47B1DD6}"/>
    <cellStyle name="Normal 2 6 3 2 5 2" xfId="18288" xr:uid="{316A7F4A-1CBA-4178-85F3-116D8EECE5EE}"/>
    <cellStyle name="Normal 2 6 3 2 5 2 2" xfId="45526" xr:uid="{D496DE39-7992-4D6B-85A6-61F9F9A6CB0F}"/>
    <cellStyle name="Normal 2 6 3 2 5 3" xfId="35276" xr:uid="{0839EB14-ECD6-4E4C-92B4-7BD3F5636214}"/>
    <cellStyle name="Normal 2 6 3 2 6" xfId="10741" xr:uid="{B55228B8-0421-40A0-B0E2-B59AF50F09BB}"/>
    <cellStyle name="Normal 2 6 3 2 6 2" xfId="21121" xr:uid="{A7C0118B-4A32-4A8F-B3E5-8163E4F56949}"/>
    <cellStyle name="Normal 2 6 3 2 6 2 2" xfId="48359" xr:uid="{FBB423F6-1FA7-473D-853D-153D2338CA55}"/>
    <cellStyle name="Normal 2 6 3 2 6 3" xfId="38109" xr:uid="{1A84B31F-D248-4C3A-90CF-2D8ABC416D2F}"/>
    <cellStyle name="Normal 2 6 3 2 7" xfId="24662" xr:uid="{3EEB438B-158F-4C54-9A45-288CD8DEEDA2}"/>
    <cellStyle name="Normal 2 6 3 2 7 2" xfId="51726" xr:uid="{6CFA22CC-4ECB-45BF-9EC8-4845F685590F}"/>
    <cellStyle name="Normal 2 6 3 2 8" xfId="13227" xr:uid="{00DADF45-7B1F-4195-B849-EEF2C0D43DFF}"/>
    <cellStyle name="Normal 2 6 3 2 8 2" xfId="40465" xr:uid="{2165DE6E-CA90-44C8-987D-C1391CFCA284}"/>
    <cellStyle name="Normal 2 6 3 2 9" xfId="30897" xr:uid="{1CDAC38B-795F-4642-A8A5-5AF54C97A8ED}"/>
    <cellStyle name="Normal 2 6 3 3" xfId="3296" xr:uid="{24C39733-56AC-4B46-8C8D-77F5C25FA8BE}"/>
    <cellStyle name="Normal 2 6 3 3 2" xfId="4544" xr:uid="{F722593D-C581-45A0-9786-C408A4C13E49}"/>
    <cellStyle name="Normal 2 6 3 3 2 2" xfId="9297" xr:uid="{A59687CD-A68F-4585-900F-20903FBE512C}"/>
    <cellStyle name="Normal 2 6 3 3 2 2 2" xfId="29282" xr:uid="{4850839C-4297-4A17-9810-E4CA3E1E077F}"/>
    <cellStyle name="Normal 2 6 3 3 2 2 2 2" xfId="55539" xr:uid="{C39762D9-6973-4254-AA04-A46002C0C652}"/>
    <cellStyle name="Normal 2 6 3 3 2 2 3" xfId="19677" xr:uid="{BBDD2235-2AE7-4C71-8585-556CFF7AA5CE}"/>
    <cellStyle name="Normal 2 6 3 3 2 2 3 2" xfId="46915" xr:uid="{310B6BA8-D5C0-442D-847B-BB9C58C9F5DB}"/>
    <cellStyle name="Normal 2 6 3 3 2 2 4" xfId="36665" xr:uid="{6C407806-3F48-4020-AC57-6493EE33300E}"/>
    <cellStyle name="Normal 2 6 3 3 2 3" xfId="12130" xr:uid="{35557354-5565-456B-A079-5F216D91EA6B}"/>
    <cellStyle name="Normal 2 6 3 3 2 3 2" xfId="22510" xr:uid="{12A3011F-A2A6-4547-8382-D4D28CDC2589}"/>
    <cellStyle name="Normal 2 6 3 3 2 3 2 2" xfId="49748" xr:uid="{942F28B6-7BD9-45C4-AC6E-73860257F464}"/>
    <cellStyle name="Normal 2 6 3 3 2 3 3" xfId="39498" xr:uid="{5D5B565D-CD8A-4019-B980-4C5BB6B29F67}"/>
    <cellStyle name="Normal 2 6 3 3 2 4" xfId="22901" xr:uid="{B25AA6A7-F39B-4389-A1CA-7F2A95656EF9}"/>
    <cellStyle name="Normal 2 6 3 3 2 4 2" xfId="50117" xr:uid="{C377CB15-41E1-477A-9615-45B08F2F3BBD}"/>
    <cellStyle name="Normal 2 6 3 3 2 5" xfId="16844" xr:uid="{A0BDA6AA-9B81-4A14-87CC-80D874226822}"/>
    <cellStyle name="Normal 2 6 3 3 2 5 2" xfId="44082" xr:uid="{E1BC486F-0BDE-4FBB-8804-9DA94C31986F}"/>
    <cellStyle name="Normal 2 6 3 3 2 6" xfId="32286" xr:uid="{D4F7591C-4880-48D4-8497-362DD006B998}"/>
    <cellStyle name="Normal 2 6 3 3 3" xfId="6335" xr:uid="{47EE9C85-74BE-4991-8B36-E72DB67A6CD5}"/>
    <cellStyle name="Normal 2 6 3 3 3 2" xfId="26246" xr:uid="{5ED35EF1-DDD2-4B5A-ADA9-2538A1551F53}"/>
    <cellStyle name="Normal 2 6 3 3 3 2 2" xfId="53050" xr:uid="{2A69EE05-1551-4BC9-BE33-2380A98172D3}"/>
    <cellStyle name="Normal 2 6 3 3 3 3" xfId="15904" xr:uid="{A95DB853-3671-4410-9668-33EF79EB7B06}"/>
    <cellStyle name="Normal 2 6 3 3 3 3 2" xfId="43142" xr:uid="{09C462C5-ABA5-4E8B-A1EF-4FDA8750B1DD}"/>
    <cellStyle name="Normal 2 6 3 3 3 4" xfId="33703" xr:uid="{EF91710E-4166-4777-9F59-9B51880D2C8D}"/>
    <cellStyle name="Normal 2 6 3 3 4" xfId="8357" xr:uid="{C20CEBBE-3BD4-4848-9C57-21822EEDEEDC}"/>
    <cellStyle name="Normal 2 6 3 3 4 2" xfId="18737" xr:uid="{412400B3-8CCD-44E2-907A-3363AA066A93}"/>
    <cellStyle name="Normal 2 6 3 3 4 2 2" xfId="45975" xr:uid="{BA8E94C8-C33E-4550-95B8-9BFE1D7737C7}"/>
    <cellStyle name="Normal 2 6 3 3 4 3" xfId="35725" xr:uid="{F6A43A32-C84D-497B-B2F9-2356FB38CC75}"/>
    <cellStyle name="Normal 2 6 3 3 5" xfId="11190" xr:uid="{950CB530-8E53-48D9-AB44-3667DD907808}"/>
    <cellStyle name="Normal 2 6 3 3 5 2" xfId="21570" xr:uid="{6A367059-013B-4E9A-B320-B11BF4E9DBA8}"/>
    <cellStyle name="Normal 2 6 3 3 5 2 2" xfId="48808" xr:uid="{49C0FBAB-C604-4C9B-AE75-4FEF28C7B094}"/>
    <cellStyle name="Normal 2 6 3 3 5 3" xfId="38558" xr:uid="{BBD34049-5784-4101-8955-CE36715C1266}"/>
    <cellStyle name="Normal 2 6 3 3 6" xfId="24513" xr:uid="{14408FE6-4B9E-49BB-B034-A2D8AD74E357}"/>
    <cellStyle name="Normal 2 6 3 3 6 2" xfId="51585" xr:uid="{9AE44740-7221-41A1-84B4-A6073B14A757}"/>
    <cellStyle name="Normal 2 6 3 3 7" xfId="13825" xr:uid="{E2B7C822-1BC4-4F48-A9D8-9A7F67F24731}"/>
    <cellStyle name="Normal 2 6 3 3 7 2" xfId="41063" xr:uid="{AABC3ED3-C884-4C16-9514-1DB90D04FCC1}"/>
    <cellStyle name="Normal 2 6 3 3 8" xfId="31346" xr:uid="{C7D07E0E-B6B6-4F45-8CFE-53E2B26283D1}"/>
    <cellStyle name="Normal 2 6 3 4" xfId="3294" xr:uid="{1DCE50EF-48F8-4C49-9CB5-EF6358BEA4E6}"/>
    <cellStyle name="Normal 2 6 3 4 2" xfId="6333" xr:uid="{35E6AD90-3D21-49FD-9835-FE612CF8CE3E}"/>
    <cellStyle name="Normal 2 6 3 4 2 2" xfId="26064" xr:uid="{DA0FE822-80DD-48FB-911A-37EF73B1065B}"/>
    <cellStyle name="Normal 2 6 3 4 2 2 2" xfId="52919" xr:uid="{BDB944E8-CD3E-4A38-A3D3-E86B8AA462CB}"/>
    <cellStyle name="Normal 2 6 3 4 2 3" xfId="15902" xr:uid="{425F92ED-E988-4A67-AC00-8A7CDCC10388}"/>
    <cellStyle name="Normal 2 6 3 4 2 3 2" xfId="43140" xr:uid="{2CC6A0A1-48A0-4434-BD61-19E4A58B853F}"/>
    <cellStyle name="Normal 2 6 3 4 2 4" xfId="33701" xr:uid="{0D66543E-6DFC-4F85-8495-F47393985F62}"/>
    <cellStyle name="Normal 2 6 3 4 3" xfId="8355" xr:uid="{58752D6C-82EE-4BBE-B7EB-F5B14073E4B4}"/>
    <cellStyle name="Normal 2 6 3 4 3 2" xfId="18735" xr:uid="{206FC593-7793-4036-B589-CDFD7B62C413}"/>
    <cellStyle name="Normal 2 6 3 4 3 2 2" xfId="45973" xr:uid="{81100F8F-6541-48CF-9B71-920E31A4DD19}"/>
    <cellStyle name="Normal 2 6 3 4 3 3" xfId="35723" xr:uid="{1721777E-6018-4BAF-8E0A-3A335F91765B}"/>
    <cellStyle name="Normal 2 6 3 4 4" xfId="11188" xr:uid="{9CA2B151-706C-4EEA-9B62-9542DED72E5E}"/>
    <cellStyle name="Normal 2 6 3 4 4 2" xfId="21568" xr:uid="{048DB636-7707-433A-9629-5A44E22955C9}"/>
    <cellStyle name="Normal 2 6 3 4 4 2 2" xfId="48806" xr:uid="{6F923BEB-44A1-4568-9F69-AEE03F875AE5}"/>
    <cellStyle name="Normal 2 6 3 4 4 3" xfId="38556" xr:uid="{2D779689-11A6-41AC-8D39-3571EDD314E7}"/>
    <cellStyle name="Normal 2 6 3 4 5" xfId="25579" xr:uid="{6936F80A-F4DD-45D2-8A6B-6D2BE1151441}"/>
    <cellStyle name="Normal 2 6 3 4 5 2" xfId="52569" xr:uid="{A7B5C4AD-6850-427F-A4A9-39F3E0901508}"/>
    <cellStyle name="Normal 2 6 3 4 6" xfId="13823" xr:uid="{CFBBCA99-7883-405E-A361-D68E53CFE349}"/>
    <cellStyle name="Normal 2 6 3 4 6 2" xfId="41061" xr:uid="{17784223-8797-417F-8D9C-FD47EA8CA228}"/>
    <cellStyle name="Normal 2 6 3 4 7" xfId="31344" xr:uid="{B500CBD6-9AF0-455B-93E7-720CB2708AE0}"/>
    <cellStyle name="Normal 2 6 3 5" xfId="2627" xr:uid="{4A1AF558-BC86-4896-9B67-C131760BAA34}"/>
    <cellStyle name="Normal 2 6 3 5 2" xfId="5873" xr:uid="{4FC01DEB-170E-4607-8C4B-4460EB715C2E}"/>
    <cellStyle name="Normal 2 6 3 5 2 2" xfId="26259" xr:uid="{AF2C66D2-E77A-43D7-95CC-C136B4AF885C}"/>
    <cellStyle name="Normal 2 6 3 5 2 2 2" xfId="53062" xr:uid="{975B2BCB-1521-4409-B18C-BCC3F82C587D}"/>
    <cellStyle name="Normal 2 6 3 5 2 3" xfId="15280" xr:uid="{898A04D2-B6F8-4923-AE1C-8EC50AB93DED}"/>
    <cellStyle name="Normal 2 6 3 5 2 3 2" xfId="42518" xr:uid="{4C23F383-E806-471D-B109-03514399E2EA}"/>
    <cellStyle name="Normal 2 6 3 5 2 4" xfId="33241" xr:uid="{FEA2F6FD-69E3-4644-B38F-4798910CFBC6}"/>
    <cellStyle name="Normal 2 6 3 5 3" xfId="7733" xr:uid="{AD8ECCC0-980A-472C-9AD0-75DFDA216A38}"/>
    <cellStyle name="Normal 2 6 3 5 3 2" xfId="18113" xr:uid="{5D1BCB76-656A-4810-AA28-D196CB71E86B}"/>
    <cellStyle name="Normal 2 6 3 5 3 2 2" xfId="45351" xr:uid="{FFEF3E29-3EDA-4597-A2F9-93A26F9F29EC}"/>
    <cellStyle name="Normal 2 6 3 5 3 3" xfId="35101" xr:uid="{10FB7015-608E-43E5-ABF5-CC2B442DE3C3}"/>
    <cellStyle name="Normal 2 6 3 5 4" xfId="10566" xr:uid="{458E98B0-1CF0-4690-824B-61652ED4B6A1}"/>
    <cellStyle name="Normal 2 6 3 5 4 2" xfId="20946" xr:uid="{2C1139B2-7079-44F4-BE61-4EB1C7FF98B9}"/>
    <cellStyle name="Normal 2 6 3 5 4 2 2" xfId="48184" xr:uid="{7695A45C-8D63-4FB6-8B7C-D92884B7FCA2}"/>
    <cellStyle name="Normal 2 6 3 5 4 3" xfId="37934" xr:uid="{4B7AED40-10B5-439E-9F85-8C11146E0D8E}"/>
    <cellStyle name="Normal 2 6 3 5 5" xfId="23838" xr:uid="{A3A61DF6-BFAF-4E9C-8C7A-26F2FF1551DC}"/>
    <cellStyle name="Normal 2 6 3 5 5 2" xfId="50974" xr:uid="{61B8B25F-2C2E-4BAF-A1E0-28AB954952C0}"/>
    <cellStyle name="Normal 2 6 3 5 6" xfId="12996" xr:uid="{660A502A-2A1F-44CA-A8F2-411DD422D036}"/>
    <cellStyle name="Normal 2 6 3 5 6 2" xfId="40234" xr:uid="{44C1290A-E409-4E52-9B7C-D28324EFC407}"/>
    <cellStyle name="Normal 2 6 3 5 7" xfId="30722" xr:uid="{90ACB5CC-A38B-486C-B950-B5B53344A7E3}"/>
    <cellStyle name="Normal 2 6 3 6" xfId="2393" xr:uid="{3EE526AB-AA2F-425A-B215-370DF099F690}"/>
    <cellStyle name="Normal 2 6 3 6 2" xfId="7501" xr:uid="{9FF037E4-60D7-44CE-9E1A-DCDA911678CD}"/>
    <cellStyle name="Normal 2 6 3 6 2 2" xfId="17881" xr:uid="{BC6E7AFE-71E0-446E-BF84-444AA4C38EFB}"/>
    <cellStyle name="Normal 2 6 3 6 2 2 2" xfId="45119" xr:uid="{3E739ADC-1BC2-4180-A813-8581BCC720C5}"/>
    <cellStyle name="Normal 2 6 3 6 2 3" xfId="34869" xr:uid="{D5514C60-C7CD-4E05-8211-14C0AD2CC354}"/>
    <cellStyle name="Normal 2 6 3 6 3" xfId="10334" xr:uid="{D6522EB7-2904-47DD-B44E-DF512DB77B24}"/>
    <cellStyle name="Normal 2 6 3 6 3 2" xfId="20714" xr:uid="{E5466E46-D0CB-4EA5-8CA1-844AA3966D8C}"/>
    <cellStyle name="Normal 2 6 3 6 3 2 2" xfId="47952" xr:uid="{21D2FD4C-8D7A-4A0A-8462-C0D8E4240B28}"/>
    <cellStyle name="Normal 2 6 3 6 3 3" xfId="37702" xr:uid="{A8679BE3-1937-4203-B2A5-521CCA0AF712}"/>
    <cellStyle name="Normal 2 6 3 6 4" xfId="24812" xr:uid="{F47BF201-9829-40E4-BD24-2E3FF2E6F82F}"/>
    <cellStyle name="Normal 2 6 3 6 4 2" xfId="51861" xr:uid="{8E0ECAEC-DDC5-4E88-BCF3-0694A4E2D212}"/>
    <cellStyle name="Normal 2 6 3 6 5" xfId="15048" xr:uid="{26ABF18C-DB24-4E26-9718-F44F1763C019}"/>
    <cellStyle name="Normal 2 6 3 6 5 2" xfId="42286" xr:uid="{934968B7-BBF9-4D90-98A6-335FFB4DC6C4}"/>
    <cellStyle name="Normal 2 6 3 6 6" xfId="30490" xr:uid="{4A86E449-1AA5-4CB0-A3D4-F8DDD67319AF}"/>
    <cellStyle name="Normal 2 6 3 7" xfId="3904" xr:uid="{66191896-90EC-413B-9013-7563913C3AA0}"/>
    <cellStyle name="Normal 2 6 3 7 2" xfId="8718" xr:uid="{75C25A7F-E491-41FA-A0A7-0F01AD339706}"/>
    <cellStyle name="Normal 2 6 3 7 2 2" xfId="19098" xr:uid="{DEE55840-2DA4-4B36-8D7E-FD03628EA93D}"/>
    <cellStyle name="Normal 2 6 3 7 2 2 2" xfId="46336" xr:uid="{43DD97F6-D1D9-41E1-AABC-6F719381BCC5}"/>
    <cellStyle name="Normal 2 6 3 7 2 3" xfId="36086" xr:uid="{FFA2B403-6D93-450E-838F-3544234404B6}"/>
    <cellStyle name="Normal 2 6 3 7 3" xfId="11551" xr:uid="{C039C04D-E573-44E0-8252-5F487C1B8D66}"/>
    <cellStyle name="Normal 2 6 3 7 3 2" xfId="21931" xr:uid="{18B7C392-B4A6-4CE3-994F-0159FF35D39F}"/>
    <cellStyle name="Normal 2 6 3 7 3 2 2" xfId="49169" xr:uid="{AB4C69A8-E7A6-40B2-BD64-393ACE554F9F}"/>
    <cellStyle name="Normal 2 6 3 7 3 3" xfId="38919" xr:uid="{53448C3F-8FE5-42D8-AD0D-04687FFE9A15}"/>
    <cellStyle name="Normal 2 6 3 7 4" xfId="16265" xr:uid="{8ACF236C-98DF-4ACE-A866-40EB82E6A331}"/>
    <cellStyle name="Normal 2 6 3 7 4 2" xfId="43503" xr:uid="{38CD6716-187C-4524-83FA-235E4644EE66}"/>
    <cellStyle name="Normal 2 6 3 7 5" xfId="31707" xr:uid="{92ECA3C4-0D21-4589-8C45-088E5A896BC8}"/>
    <cellStyle name="Normal 2 6 3 8" xfId="5209" xr:uid="{9E1B9885-59F8-4221-B84E-7FC9268A0F4D}"/>
    <cellStyle name="Normal 2 6 3 8 2" xfId="14506" xr:uid="{932525DB-F4CB-4F95-829E-33ED21343B52}"/>
    <cellStyle name="Normal 2 6 3 8 2 2" xfId="41744" xr:uid="{46201F59-7AED-4F6F-A3B3-3847C3B568E7}"/>
    <cellStyle name="Normal 2 6 3 8 3" xfId="32772" xr:uid="{541727A4-280D-4413-A5D0-0E7E7708DB60}"/>
    <cellStyle name="Normal 2 6 3 9" xfId="6959" xr:uid="{D7B83396-194E-4AF1-8BB2-1BC4BD927D62}"/>
    <cellStyle name="Normal 2 6 3 9 2" xfId="17339" xr:uid="{C7E09AAD-75B2-491E-8CF0-6B4FD06B7D65}"/>
    <cellStyle name="Normal 2 6 3 9 2 2" xfId="44577" xr:uid="{57813FD0-8C3D-4087-B2BF-33A55B159928}"/>
    <cellStyle name="Normal 2 6 3 9 3" xfId="34327" xr:uid="{9FF52B46-A5FA-445D-96AE-A92642510FFC}"/>
    <cellStyle name="Normal 2 6 4" xfId="878" xr:uid="{D5AA3788-D221-4CB3-8151-3F25236BA467}"/>
    <cellStyle name="Normal 2 6 4 10" xfId="29949" xr:uid="{EC646A93-8A79-431D-848A-24AAFE134E4E}"/>
    <cellStyle name="Normal 2 6 4 2" xfId="3297" xr:uid="{ADC63AF2-33EA-469C-85C1-F61E3F1CDF16}"/>
    <cellStyle name="Normal 2 6 4 2 2" xfId="6336" xr:uid="{4CC5C9F8-75F5-4889-B981-BFDB577D45B5}"/>
    <cellStyle name="Normal 2 6 4 2 2 2" xfId="27771" xr:uid="{E8113CE2-0FF6-4240-8981-EF4C23A75644}"/>
    <cellStyle name="Normal 2 6 4 2 2 2 2" xfId="54239" xr:uid="{86DC9B76-2DD8-43C1-9A37-A15689295348}"/>
    <cellStyle name="Normal 2 6 4 2 2 3" xfId="15905" xr:uid="{A1172857-E70B-4448-A94B-9ABF635ADBD5}"/>
    <cellStyle name="Normal 2 6 4 2 2 3 2" xfId="43143" xr:uid="{23AED1C1-AFD9-4AD3-A9DA-61C79E6CDC80}"/>
    <cellStyle name="Normal 2 6 4 2 2 4" xfId="33704" xr:uid="{21CA7016-1FD1-4B55-86EE-1382DB19C39A}"/>
    <cellStyle name="Normal 2 6 4 2 3" xfId="8358" xr:uid="{D0923EA4-1F1E-427A-9CA8-EE51EC71C33C}"/>
    <cellStyle name="Normal 2 6 4 2 3 2" xfId="18738" xr:uid="{7724346D-144E-45B9-B532-6EC4DA6D325D}"/>
    <cellStyle name="Normal 2 6 4 2 3 2 2" xfId="45976" xr:uid="{29954E53-9638-4BE7-8D57-85278CF69F51}"/>
    <cellStyle name="Normal 2 6 4 2 3 3" xfId="35726" xr:uid="{FBB787BA-083D-4C0D-BAC8-B1261B5B15EC}"/>
    <cellStyle name="Normal 2 6 4 2 4" xfId="11191" xr:uid="{69A4A4D6-5447-4FFC-99AF-0595F27CDF59}"/>
    <cellStyle name="Normal 2 6 4 2 4 2" xfId="21571" xr:uid="{F78C3C69-26C8-434E-BE07-C7A997C9AA86}"/>
    <cellStyle name="Normal 2 6 4 2 4 2 2" xfId="48809" xr:uid="{FE6C37A2-5809-48D6-BFEC-DB29231C9D7A}"/>
    <cellStyle name="Normal 2 6 4 2 4 3" xfId="38559" xr:uid="{368203F1-4ED2-4811-970F-8FCA3A03662A}"/>
    <cellStyle name="Normal 2 6 4 2 5" xfId="23705" xr:uid="{50AB9AA4-B8BD-4D87-BDDE-E83BEFBAB4D1}"/>
    <cellStyle name="Normal 2 6 4 2 5 2" xfId="50862" xr:uid="{6C440578-4A2A-4030-8513-D1FFC8C31E0B}"/>
    <cellStyle name="Normal 2 6 4 2 6" xfId="13826" xr:uid="{15519DFA-3DE7-4FA2-A19C-41DF559296B2}"/>
    <cellStyle name="Normal 2 6 4 2 6 2" xfId="41064" xr:uid="{19A2B2AA-3774-48F1-ADFB-A2C663588573}"/>
    <cellStyle name="Normal 2 6 4 2 7" xfId="31347" xr:uid="{4FA58FBB-A343-4E53-AF40-79F588BC50D4}"/>
    <cellStyle name="Normal 2 6 4 3" xfId="2800" xr:uid="{5DB53E05-1D80-4CA1-9A80-8E8225F6970D}"/>
    <cellStyle name="Normal 2 6 4 3 2" xfId="5999" xr:uid="{DB52B9F5-F45A-4B02-9230-DAEEBAA7167B}"/>
    <cellStyle name="Normal 2 6 4 3 2 2" xfId="26034" xr:uid="{0AC3D121-D4C4-4028-A1CA-DD244691D20D}"/>
    <cellStyle name="Normal 2 6 4 3 2 2 2" xfId="52899" xr:uid="{FE959541-196D-4AAF-8895-50179CD4C34E}"/>
    <cellStyle name="Normal 2 6 4 3 2 3" xfId="15452" xr:uid="{436D301C-8F80-4587-8922-3CFBA0B1967F}"/>
    <cellStyle name="Normal 2 6 4 3 2 3 2" xfId="42690" xr:uid="{01796FE5-70D8-47DD-BB77-08ACFE82FEBE}"/>
    <cellStyle name="Normal 2 6 4 3 2 4" xfId="33367" xr:uid="{3E548BF9-3C8D-404B-AC89-7FEE433BE420}"/>
    <cellStyle name="Normal 2 6 4 3 3" xfId="7905" xr:uid="{65FFEA5B-B5A6-467C-846A-9F406E55698D}"/>
    <cellStyle name="Normal 2 6 4 3 3 2" xfId="18285" xr:uid="{1C6B8849-E6AA-45F6-8CC5-56DBA530935A}"/>
    <cellStyle name="Normal 2 6 4 3 3 2 2" xfId="45523" xr:uid="{CFF84D06-9BBF-4110-A3F2-865F912ACC1B}"/>
    <cellStyle name="Normal 2 6 4 3 3 3" xfId="35273" xr:uid="{F5422223-48D2-4DE8-8D6A-F55ABC65E644}"/>
    <cellStyle name="Normal 2 6 4 3 4" xfId="10738" xr:uid="{A4384A4B-126F-4EA4-8DB0-21A53A40DC96}"/>
    <cellStyle name="Normal 2 6 4 3 4 2" xfId="21118" xr:uid="{338B5F0C-BDBC-46E2-B263-581BA6EFFA39}"/>
    <cellStyle name="Normal 2 6 4 3 4 2 2" xfId="48356" xr:uid="{FA30E81D-2CDD-45A6-8B8B-55A58D3C0FB5}"/>
    <cellStyle name="Normal 2 6 4 3 4 3" xfId="38106" xr:uid="{F53C6594-CA74-4616-AF35-02401849AC9D}"/>
    <cellStyle name="Normal 2 6 4 3 5" xfId="25119" xr:uid="{EF3A6E30-01CD-4207-8ED0-2F591DB288C8}"/>
    <cellStyle name="Normal 2 6 4 3 5 2" xfId="52141" xr:uid="{B1A90BF5-BD40-466D-8019-3C09499184AF}"/>
    <cellStyle name="Normal 2 6 4 3 6" xfId="13224" xr:uid="{F1DAEF04-77CD-4BDD-840F-C36E8263BD30}"/>
    <cellStyle name="Normal 2 6 4 3 6 2" xfId="40462" xr:uid="{F0E2AC23-D3AD-464C-86B6-FC1DA3BD050C}"/>
    <cellStyle name="Normal 2 6 4 3 7" xfId="30894" xr:uid="{975E4983-06FA-4CB5-A2F6-889367CD5107}"/>
    <cellStyle name="Normal 2 6 4 4" xfId="4225" xr:uid="{27BEC883-C247-46C6-BE12-15C4622544D4}"/>
    <cellStyle name="Normal 2 6 4 4 2" xfId="8978" xr:uid="{EA05003A-089A-4E52-B082-462AC096FC77}"/>
    <cellStyle name="Normal 2 6 4 4 2 2" xfId="19358" xr:uid="{7B52F0F3-5D59-4BC2-B823-092D695BDD32}"/>
    <cellStyle name="Normal 2 6 4 4 2 2 2" xfId="46596" xr:uid="{21430421-7A3E-4035-AC72-6F8E1871D598}"/>
    <cellStyle name="Normal 2 6 4 4 2 3" xfId="36346" xr:uid="{7778AF5A-5426-4B9B-A8AC-A19DE8D932B8}"/>
    <cellStyle name="Normal 2 6 4 4 3" xfId="11811" xr:uid="{342638A1-B6FA-43C9-A8C5-84858D6EBE85}"/>
    <cellStyle name="Normal 2 6 4 4 3 2" xfId="22191" xr:uid="{F26AB06B-0D3C-459E-BAE6-A3A65CFC4493}"/>
    <cellStyle name="Normal 2 6 4 4 3 2 2" xfId="49429" xr:uid="{1C75B4A0-4BCF-465C-94A3-F6A44D7450A5}"/>
    <cellStyle name="Normal 2 6 4 4 3 3" xfId="39179" xr:uid="{5C6D5683-54D3-4C1B-ACB7-71D97EA5A74A}"/>
    <cellStyle name="Normal 2 6 4 4 4" xfId="24148" xr:uid="{11F5E8B7-D94D-4703-8157-322742E9A88C}"/>
    <cellStyle name="Normal 2 6 4 4 4 2" xfId="51256" xr:uid="{FE706B86-D745-49FE-B71A-4C6B65A18BF8}"/>
    <cellStyle name="Normal 2 6 4 4 5" xfId="16525" xr:uid="{BFD69621-17B6-4473-885F-9285CA384607}"/>
    <cellStyle name="Normal 2 6 4 4 5 2" xfId="43763" xr:uid="{FF021147-B9DA-44C6-A84E-552918C83DB1}"/>
    <cellStyle name="Normal 2 6 4 4 6" xfId="31967" xr:uid="{B962969F-CB1F-4CAB-BCC8-D8E6D489E150}"/>
    <cellStyle name="Normal 2 6 4 5" xfId="5210" xr:uid="{58B714BF-CCCA-4FD6-9D84-9A0160E18BC9}"/>
    <cellStyle name="Normal 2 6 4 5 2" xfId="14507" xr:uid="{5CE28C11-3F65-4E54-86AE-49CAE94342B0}"/>
    <cellStyle name="Normal 2 6 4 5 2 2" xfId="41745" xr:uid="{F077DD9F-5F9D-4FE1-BE65-F1F10A1D3079}"/>
    <cellStyle name="Normal 2 6 4 5 3" xfId="32773" xr:uid="{1E36DEF0-14EF-4BBE-B5D8-D52D3A480245}"/>
    <cellStyle name="Normal 2 6 4 6" xfId="6960" xr:uid="{BBF46325-AF67-4F66-95A1-3064C90C0BE5}"/>
    <cellStyle name="Normal 2 6 4 6 2" xfId="17340" xr:uid="{C4CD78AF-587A-4151-B184-EE2642FBA4D9}"/>
    <cellStyle name="Normal 2 6 4 6 2 2" xfId="44578" xr:uid="{1D141CB4-E7E1-471A-A196-5AF4F0C19729}"/>
    <cellStyle name="Normal 2 6 4 6 3" xfId="34328" xr:uid="{C7528138-DA70-41E0-8176-F23A290052C1}"/>
    <cellStyle name="Normal 2 6 4 7" xfId="9793" xr:uid="{493548AC-43F1-4F68-97EF-3D1C81823F77}"/>
    <cellStyle name="Normal 2 6 4 7 2" xfId="20173" xr:uid="{8D7C7CB4-1E96-433C-9197-B2383FE55D34}"/>
    <cellStyle name="Normal 2 6 4 7 2 2" xfId="47411" xr:uid="{959DD34E-2058-4E73-BCCF-5E80794D7E5C}"/>
    <cellStyle name="Normal 2 6 4 7 3" xfId="37161" xr:uid="{5DE0C67F-4A10-41A6-A6BF-15B655615418}"/>
    <cellStyle name="Normal 2 6 4 8" xfId="23472" xr:uid="{78D20259-64A8-45DB-9491-E2FA106CD6DB}"/>
    <cellStyle name="Normal 2 6 4 8 2" xfId="50644" xr:uid="{ED763602-084E-4B56-81B3-8921AADDAE65}"/>
    <cellStyle name="Normal 2 6 4 9" xfId="12766" xr:uid="{12CB81A1-4A55-4FD7-B8ED-774DB298CEBA}"/>
    <cellStyle name="Normal 2 6 4 9 2" xfId="40004" xr:uid="{1FB4AB88-EAA9-4A65-BF2D-577F838DB712}"/>
    <cellStyle name="Normal 2 6 5" xfId="3298" xr:uid="{049CF057-4D23-497D-9F08-9F734C417F78}"/>
    <cellStyle name="Normal 2 6 5 2" xfId="4545" xr:uid="{9F0717C7-A3E8-471A-8A57-C285067FEE6E}"/>
    <cellStyle name="Normal 2 6 5 2 2" xfId="9298" xr:uid="{347A6397-017D-4E4F-9788-3EDDE8A252CA}"/>
    <cellStyle name="Normal 2 6 5 2 2 2" xfId="29283" xr:uid="{EADFFA4B-EB4C-4A8B-B414-76B1451C202D}"/>
    <cellStyle name="Normal 2 6 5 2 2 2 2" xfId="55540" xr:uid="{F70AE8A2-BF5A-44CB-8C36-39D56E776F0F}"/>
    <cellStyle name="Normal 2 6 5 2 2 3" xfId="19678" xr:uid="{72ED40B0-18CC-40CD-84BA-9BD7BB6B425E}"/>
    <cellStyle name="Normal 2 6 5 2 2 3 2" xfId="46916" xr:uid="{E5E60695-AD57-4885-81A4-34203273A786}"/>
    <cellStyle name="Normal 2 6 5 2 2 4" xfId="36666" xr:uid="{4B09BB87-7684-4B90-856C-728510BC44AA}"/>
    <cellStyle name="Normal 2 6 5 2 3" xfId="12131" xr:uid="{0718C52D-826C-4953-8C5E-4E04A0C75007}"/>
    <cellStyle name="Normal 2 6 5 2 3 2" xfId="22511" xr:uid="{780DD9DD-6D7A-44A6-B1FB-C7A5D22166CC}"/>
    <cellStyle name="Normal 2 6 5 2 3 2 2" xfId="49749" xr:uid="{96FACC33-C692-4346-8648-9F6924A5EB8E}"/>
    <cellStyle name="Normal 2 6 5 2 3 3" xfId="39499" xr:uid="{DF62A13A-3617-4E5E-B48F-ED545EE64BD9}"/>
    <cellStyle name="Normal 2 6 5 2 4" xfId="22678" xr:uid="{3C2879FC-BF45-4B56-ACBC-09E5ED1E41C9}"/>
    <cellStyle name="Normal 2 6 5 2 4 2" xfId="49915" xr:uid="{265891AC-FDE6-4DE8-AFDB-67E8048DA3EA}"/>
    <cellStyle name="Normal 2 6 5 2 5" xfId="16845" xr:uid="{C64A567A-3C8A-4BEF-A12D-EFE507DF1339}"/>
    <cellStyle name="Normal 2 6 5 2 5 2" xfId="44083" xr:uid="{7943A99F-0A88-4549-B748-31673CAA50B8}"/>
    <cellStyle name="Normal 2 6 5 2 6" xfId="32287" xr:uid="{BD5337AF-F0CE-41EB-8F91-98ED4A964F38}"/>
    <cellStyle name="Normal 2 6 5 3" xfId="6337" xr:uid="{D24C39F3-AA3A-4A75-AEA6-55757BD638AC}"/>
    <cellStyle name="Normal 2 6 5 3 2" xfId="28176" xr:uid="{CB21BF9F-AE05-45FB-963C-B282410D143A}"/>
    <cellStyle name="Normal 2 6 5 3 2 2" xfId="54560" xr:uid="{E735E788-FD26-401C-BFCC-6FBEECDEAA9F}"/>
    <cellStyle name="Normal 2 6 5 3 3" xfId="15906" xr:uid="{65A4C965-0313-412A-BFE3-8E4EEFC3090D}"/>
    <cellStyle name="Normal 2 6 5 3 3 2" xfId="43144" xr:uid="{F749BEF4-A4D3-49BD-B1B3-928A027094DE}"/>
    <cellStyle name="Normal 2 6 5 3 4" xfId="33705" xr:uid="{E57928EE-14E7-4990-98F1-85E4089FA0F5}"/>
    <cellStyle name="Normal 2 6 5 4" xfId="8359" xr:uid="{13B58623-861D-4CF7-87D7-B36C20E6102D}"/>
    <cellStyle name="Normal 2 6 5 4 2" xfId="18739" xr:uid="{1725EAC7-93F9-4E7F-B55A-B098016AF6EF}"/>
    <cellStyle name="Normal 2 6 5 4 2 2" xfId="45977" xr:uid="{29077543-9185-40C4-81C8-48F6EC698B11}"/>
    <cellStyle name="Normal 2 6 5 4 3" xfId="35727" xr:uid="{EB320337-AA78-4D1B-A447-20885C0BC8AB}"/>
    <cellStyle name="Normal 2 6 5 5" xfId="11192" xr:uid="{3280955C-69C8-42C1-96D1-4EE016BACA00}"/>
    <cellStyle name="Normal 2 6 5 5 2" xfId="21572" xr:uid="{7506DAAB-6D26-4DA5-8C0B-958027A087F6}"/>
    <cellStyle name="Normal 2 6 5 5 2 2" xfId="48810" xr:uid="{EC672F45-6C02-4906-BD02-8F5B6E3408AF}"/>
    <cellStyle name="Normal 2 6 5 5 3" xfId="38560" xr:uid="{9B8BB42B-081C-4AEC-80B3-4A652CA33CEF}"/>
    <cellStyle name="Normal 2 6 5 6" xfId="25337" xr:uid="{2E242DD9-392E-4CCB-950A-A70F00228F9A}"/>
    <cellStyle name="Normal 2 6 5 6 2" xfId="52340" xr:uid="{416C3AC8-90A3-413A-9245-F1185FF60DB9}"/>
    <cellStyle name="Normal 2 6 5 7" xfId="13827" xr:uid="{F9F98379-06F7-4D29-952F-B978402720C5}"/>
    <cellStyle name="Normal 2 6 5 7 2" xfId="41065" xr:uid="{A846B6B6-B6E7-4C6C-B0FD-97584D2CD5C7}"/>
    <cellStyle name="Normal 2 6 5 8" xfId="31348" xr:uid="{1247F338-8EA3-458A-8E7A-D3E1330D698E}"/>
    <cellStyle name="Normal 2 6 6" xfId="2966" xr:uid="{2D3465B6-2A83-4B37-B5BE-00100892E238}"/>
    <cellStyle name="Normal 2 6 6 2" xfId="6133" xr:uid="{9B0F2C84-A530-4DF2-9486-16848F067CA8}"/>
    <cellStyle name="Normal 2 6 6 2 2" xfId="25879" xr:uid="{C9B5CAFF-4584-407B-8585-DBCD7A649FF5}"/>
    <cellStyle name="Normal 2 6 6 2 2 2" xfId="52783" xr:uid="{F826A051-2E5A-4408-A8FC-9A29DD0DC7C8}"/>
    <cellStyle name="Normal 2 6 6 2 3" xfId="15611" xr:uid="{871DEE31-D60B-4BDB-B25F-9369642BFBEF}"/>
    <cellStyle name="Normal 2 6 6 2 3 2" xfId="42849" xr:uid="{FF27744E-0484-468C-85CD-2934E3655080}"/>
    <cellStyle name="Normal 2 6 6 2 4" xfId="33501" xr:uid="{C28C74D4-D2C8-49D6-B8EA-54D225D4C9B8}"/>
    <cellStyle name="Normal 2 6 6 3" xfId="8064" xr:uid="{5874986F-AAA4-4DCD-92D2-C665D5B4074B}"/>
    <cellStyle name="Normal 2 6 6 3 2" xfId="18444" xr:uid="{C96D5F72-489F-4093-BDE0-AC385EF16C3C}"/>
    <cellStyle name="Normal 2 6 6 3 2 2" xfId="45682" xr:uid="{635F3CCD-75D7-4D38-9D01-748D19739D79}"/>
    <cellStyle name="Normal 2 6 6 3 3" xfId="35432" xr:uid="{2978D8C5-57E9-4DBB-B51C-4B2D141C5344}"/>
    <cellStyle name="Normal 2 6 6 4" xfId="10897" xr:uid="{E84B7350-8EBF-400C-8762-B7A391922642}"/>
    <cellStyle name="Normal 2 6 6 4 2" xfId="21277" xr:uid="{434B711F-15DC-4A4C-BD9D-89776AF9D349}"/>
    <cellStyle name="Normal 2 6 6 4 2 2" xfId="48515" xr:uid="{D679A90F-C3FE-4316-AADB-F2B6C077CE58}"/>
    <cellStyle name="Normal 2 6 6 4 3" xfId="38265" xr:uid="{99D8706F-1D64-4F89-8DF0-D937F2BE1CF4}"/>
    <cellStyle name="Normal 2 6 6 5" xfId="22721" xr:uid="{6F42D400-67AF-45BA-A300-2C4E93B72E02}"/>
    <cellStyle name="Normal 2 6 6 5 2" xfId="49954" xr:uid="{AA1A3F7D-0402-42AA-8117-0D7B4FD265AF}"/>
    <cellStyle name="Normal 2 6 6 6" xfId="13464" xr:uid="{6D1C2EDF-251D-4887-AD2F-859BB1A5EA44}"/>
    <cellStyle name="Normal 2 6 6 6 2" xfId="40702" xr:uid="{15C63DEA-CE45-467C-9BBB-B82C745D3AB8}"/>
    <cellStyle name="Normal 2 6 6 7" xfId="31053" xr:uid="{F384330C-1CC3-49D0-8966-1106C6627EAE}"/>
    <cellStyle name="Normal 2 6 7" xfId="2524" xr:uid="{B3DBE597-3817-4CCF-97D5-11C241E736DA}"/>
    <cellStyle name="Normal 2 6 7 2" xfId="5793" xr:uid="{BF5721DD-A3A2-4AB6-99FC-68857F2B76B9}"/>
    <cellStyle name="Normal 2 6 7 2 2" xfId="26296" xr:uid="{3B7203B6-59B2-4658-A6AB-366C88DD3B95}"/>
    <cellStyle name="Normal 2 6 7 2 2 2" xfId="53090" xr:uid="{9387A504-94A7-4C3F-B442-A516989D3C68}"/>
    <cellStyle name="Normal 2 6 7 2 3" xfId="15177" xr:uid="{7C3CE33E-4777-406C-869D-44BEBFE12859}"/>
    <cellStyle name="Normal 2 6 7 2 3 2" xfId="42415" xr:uid="{E4C3DEEF-6CBC-4BB5-AE84-727C0A8293B1}"/>
    <cellStyle name="Normal 2 6 7 2 4" xfId="33161" xr:uid="{FCF32ADF-460A-420B-B138-27A5F0E43722}"/>
    <cellStyle name="Normal 2 6 7 3" xfId="7630" xr:uid="{6CF3FFB2-6762-494B-94EB-3C57EDC96873}"/>
    <cellStyle name="Normal 2 6 7 3 2" xfId="18010" xr:uid="{9870F7C8-D82B-40E4-884E-3C2350761718}"/>
    <cellStyle name="Normal 2 6 7 3 2 2" xfId="45248" xr:uid="{B6814D8E-D045-4997-8B8A-458C59E9070C}"/>
    <cellStyle name="Normal 2 6 7 3 3" xfId="34998" xr:uid="{5C5BF033-6ABD-4953-BB03-E2242B003BC2}"/>
    <cellStyle name="Normal 2 6 7 4" xfId="10463" xr:uid="{773910BC-2657-4CB0-A694-288439FFC26D}"/>
    <cellStyle name="Normal 2 6 7 4 2" xfId="20843" xr:uid="{0975B946-AC6A-4957-B8E8-32ACE810BC62}"/>
    <cellStyle name="Normal 2 6 7 4 2 2" xfId="48081" xr:uid="{ADDA5F82-F111-4774-AC0D-5039BBA13CBB}"/>
    <cellStyle name="Normal 2 6 7 4 3" xfId="37831" xr:uid="{2D934847-5862-455B-A46D-27E1F4E6BC34}"/>
    <cellStyle name="Normal 2 6 7 5" xfId="24571" xr:uid="{D2E96107-B8EE-4134-9F29-EA29D8C2CAA9}"/>
    <cellStyle name="Normal 2 6 7 5 2" xfId="51641" xr:uid="{35C93D23-AF0E-4FED-91EB-203A9AE66009}"/>
    <cellStyle name="Normal 2 6 7 6" xfId="12893" xr:uid="{64D07DAC-BC19-4675-9ADE-E2C596519E7E}"/>
    <cellStyle name="Normal 2 6 7 6 2" xfId="40131" xr:uid="{4984D3CD-ED31-4FFB-B15A-0B61B76D9E77}"/>
    <cellStyle name="Normal 2 6 7 7" xfId="30619" xr:uid="{3190D1DC-5C1F-4BE3-9DFE-0B4E0C0A51B3}"/>
    <cellStyle name="Normal 2 6 8" xfId="2218" xr:uid="{27E44DB4-08D8-48AF-8E36-0752D5F5571E}"/>
    <cellStyle name="Normal 2 6 8 2" xfId="7326" xr:uid="{1F81DBA9-3FB8-4728-818F-B7508620A243}"/>
    <cellStyle name="Normal 2 6 8 2 2" xfId="17706" xr:uid="{EB5E4191-B1F2-4E9F-AA5A-9D633E9E9C66}"/>
    <cellStyle name="Normal 2 6 8 2 2 2" xfId="44944" xr:uid="{369697FD-D794-4BA6-B2EC-85B0F1EC58D7}"/>
    <cellStyle name="Normal 2 6 8 2 3" xfId="34694" xr:uid="{5E588AD1-809F-4373-82E1-78457977A25D}"/>
    <cellStyle name="Normal 2 6 8 3" xfId="10159" xr:uid="{B184DB85-A880-4527-9B87-677E7B968B4D}"/>
    <cellStyle name="Normal 2 6 8 3 2" xfId="20539" xr:uid="{4201069A-4605-4D17-BC6D-7A96379A9A81}"/>
    <cellStyle name="Normal 2 6 8 3 2 2" xfId="47777" xr:uid="{08979B69-9523-47E1-943E-53C1CA51F53D}"/>
    <cellStyle name="Normal 2 6 8 3 3" xfId="37527" xr:uid="{5DBE9600-86DB-4197-B83F-CB4487F0C544}"/>
    <cellStyle name="Normal 2 6 8 4" xfId="22980" xr:uid="{DDD1387E-D1A6-4706-A8F4-9D9A507344B7}"/>
    <cellStyle name="Normal 2 6 8 4 2" xfId="50189" xr:uid="{054D7A78-6DE8-4852-9456-AA9FEB3636B8}"/>
    <cellStyle name="Normal 2 6 8 5" xfId="14873" xr:uid="{99A73843-0C81-4160-B627-51989106E367}"/>
    <cellStyle name="Normal 2 6 8 5 2" xfId="42111" xr:uid="{8AAD3EEA-6DA5-4FBB-94F6-05A81948D57A}"/>
    <cellStyle name="Normal 2 6 8 6" xfId="30315" xr:uid="{7481A5F8-1289-48F8-A9F8-2F2BF1AA175C}"/>
    <cellStyle name="Normal 2 6 9" xfId="4003" xr:uid="{A5263FC7-CC28-438A-A97D-3A3B19A37DE5}"/>
    <cellStyle name="Normal 2 6 9 2" xfId="8816" xr:uid="{4F5E7079-D6C5-4AF1-8134-A72C6D4ED1EA}"/>
    <cellStyle name="Normal 2 6 9 2 2" xfId="19196" xr:uid="{FA96F2D7-7EF9-4848-939E-C3362E516F35}"/>
    <cellStyle name="Normal 2 6 9 2 2 2" xfId="46434" xr:uid="{9FCD772E-5CF2-416F-90C6-056ECB05E098}"/>
    <cellStyle name="Normal 2 6 9 2 3" xfId="36184" xr:uid="{E8DEA8E9-310C-499C-8547-B2BFF9ABC320}"/>
    <cellStyle name="Normal 2 6 9 3" xfId="11649" xr:uid="{702A3106-DCE3-4988-9706-0D8CE0C58746}"/>
    <cellStyle name="Normal 2 6 9 3 2" xfId="22029" xr:uid="{D6C225F3-0344-4A1C-A739-AEE43E08F564}"/>
    <cellStyle name="Normal 2 6 9 3 2 2" xfId="49267" xr:uid="{19F6BED2-E104-444D-B511-B5D767D7B01C}"/>
    <cellStyle name="Normal 2 6 9 3 3" xfId="39017" xr:uid="{B230DAF8-F1A1-490B-A69E-E2E0B8EC14D6}"/>
    <cellStyle name="Normal 2 6 9 4" xfId="16363" xr:uid="{DE1809A4-7885-4E8E-8584-02D193EC0F97}"/>
    <cellStyle name="Normal 2 6 9 4 2" xfId="43601" xr:uid="{BA2FCD8D-99D0-40C3-B31B-6E86B3BCB98D}"/>
    <cellStyle name="Normal 2 6 9 5" xfId="31805" xr:uid="{5EFBD2B0-D093-41A4-A6F0-8DE27373512F}"/>
    <cellStyle name="Normal 2 7" xfId="879" xr:uid="{D0D75D8B-A8EA-4B05-B43E-BC6721119D19}"/>
    <cellStyle name="Normal 2 7 10" xfId="5211" xr:uid="{9125F016-8A0C-4B63-BE07-699D3DF8DA37}"/>
    <cellStyle name="Normal 2 7 10 2" xfId="14508" xr:uid="{411F619D-E7CF-4B86-B498-1FC7B31513A8}"/>
    <cellStyle name="Normal 2 7 10 2 2" xfId="41746" xr:uid="{B902A7BE-807A-4624-97F7-EFCAFE12CB23}"/>
    <cellStyle name="Normal 2 7 10 3" xfId="32774" xr:uid="{2A87FB6E-F37E-4A9B-84A5-6286DDEB76BC}"/>
    <cellStyle name="Normal 2 7 11" xfId="6961" xr:uid="{2D7FD4DD-C11E-4E8E-BBE0-BD9E450303E5}"/>
    <cellStyle name="Normal 2 7 11 2" xfId="17341" xr:uid="{4632ECB8-527E-46D4-8E9A-2654502B523F}"/>
    <cellStyle name="Normal 2 7 11 2 2" xfId="44579" xr:uid="{93396704-8B2A-4C8B-B306-AC853A40942E}"/>
    <cellStyle name="Normal 2 7 11 3" xfId="34329" xr:uid="{A11D92C3-CFC9-4C77-9E4F-84EDDD8E812C}"/>
    <cellStyle name="Normal 2 7 12" xfId="9794" xr:uid="{EB327FF2-1F91-4C6D-8B94-C999F240AFF1}"/>
    <cellStyle name="Normal 2 7 12 2" xfId="20174" xr:uid="{8A17D770-FDDA-4A20-840A-8CE7A27EF657}"/>
    <cellStyle name="Normal 2 7 12 2 2" xfId="47412" xr:uid="{77F0A57F-07BF-469C-AC3C-C52BECB3FDDE}"/>
    <cellStyle name="Normal 2 7 12 3" xfId="37162" xr:uid="{37104E46-60C9-4FE4-BD67-C35C6D50B817}"/>
    <cellStyle name="Normal 2 7 13" xfId="25498" xr:uid="{40408441-0769-4DE0-BD29-D4BF18E1AE88}"/>
    <cellStyle name="Normal 2 7 13 2" xfId="52491" xr:uid="{C60B5CC4-1FD6-4FA2-BE6F-7911FC256EF3}"/>
    <cellStyle name="Normal 2 7 14" xfId="12446" xr:uid="{E4E7B7B7-355C-4155-AE1B-E576A301DE7C}"/>
    <cellStyle name="Normal 2 7 14 2" xfId="39684" xr:uid="{A9E64D74-B700-4515-B30E-954E366ECB32}"/>
    <cellStyle name="Normal 2 7 15" xfId="29590" xr:uid="{D3ECED55-0F47-4433-A363-3AFB3EF4D11C}"/>
    <cellStyle name="Normal 2 7 16" xfId="29950" xr:uid="{453DB45C-DAB0-498A-B3BD-5774BA3D9970}"/>
    <cellStyle name="Normal 2 7 2" xfId="880" xr:uid="{76AA3AEC-B43E-421E-B685-8CB558CD8DBA}"/>
    <cellStyle name="Normal 2 7 2 10" xfId="6962" xr:uid="{99948EDC-A961-45B3-9390-882AE61526D5}"/>
    <cellStyle name="Normal 2 7 2 10 2" xfId="17342" xr:uid="{C2D9D894-8000-4FA5-B8B6-32F03A90621B}"/>
    <cellStyle name="Normal 2 7 2 10 2 2" xfId="44580" xr:uid="{C082E12C-93BD-4F2B-9E07-0F9CFF1EB9BF}"/>
    <cellStyle name="Normal 2 7 2 10 3" xfId="34330" xr:uid="{0B35D004-A24B-4B95-86A2-CB9DBC87DAE2}"/>
    <cellStyle name="Normal 2 7 2 11" xfId="9795" xr:uid="{D113E6A4-D68F-4E7A-B6E2-2AB4924CAF7E}"/>
    <cellStyle name="Normal 2 7 2 11 2" xfId="20175" xr:uid="{C387C3A6-C763-465B-8E87-A8B9F9BCCDBE}"/>
    <cellStyle name="Normal 2 7 2 11 2 2" xfId="47413" xr:uid="{2598507A-F7C4-4A1F-87FF-42BFD7A660BD}"/>
    <cellStyle name="Normal 2 7 2 11 3" xfId="37163" xr:uid="{F7A71C95-23A9-4938-9882-963AECDBB688}"/>
    <cellStyle name="Normal 2 7 2 12" xfId="22891" xr:uid="{19A1B49D-B67A-4DF5-9920-BEE91421A2EB}"/>
    <cellStyle name="Normal 2 7 2 12 2" xfId="50108" xr:uid="{B833F628-759A-47A9-8FC2-6FD1A031E4C2}"/>
    <cellStyle name="Normal 2 7 2 13" xfId="12506" xr:uid="{7071EF4D-475E-4206-BBC7-B3C7F2A4DEFF}"/>
    <cellStyle name="Normal 2 7 2 13 2" xfId="39744" xr:uid="{87012775-CC11-427D-9BEE-064CAE077540}"/>
    <cellStyle name="Normal 2 7 2 14" xfId="29951" xr:uid="{9A8187D5-739D-43AE-AEBC-A301F80BB9E9}"/>
    <cellStyle name="Normal 2 7 2 2" xfId="881" xr:uid="{C865B739-2E1C-4615-B07A-2D220D2B9782}"/>
    <cellStyle name="Normal 2 7 2 2 10" xfId="13071" xr:uid="{B8A5F3C7-4A61-48F1-94CA-81F8FCFD31E2}"/>
    <cellStyle name="Normal 2 7 2 2 10 2" xfId="40309" xr:uid="{D953C6C2-3406-47F3-A562-7AD5539A3FA8}"/>
    <cellStyle name="Normal 2 7 2 2 11" xfId="29952" xr:uid="{AAB7245F-AA17-4304-A1E2-CE79398AB5A4}"/>
    <cellStyle name="Normal 2 7 2 2 2" xfId="2806" xr:uid="{2A84A16B-6BA4-4344-B034-F8D963CA18C8}"/>
    <cellStyle name="Normal 2 7 2 2 2 2" xfId="3301" xr:uid="{FE675FF0-66D7-4CDB-8C89-14988BED2E48}"/>
    <cellStyle name="Normal 2 7 2 2 2 2 2" xfId="6340" xr:uid="{8F5BDC8A-B42B-4F68-9907-1498E1E020C4}"/>
    <cellStyle name="Normal 2 7 2 2 2 2 2 2" xfId="27962" xr:uid="{0AEDEE04-3224-445D-A924-85992AD4CE8C}"/>
    <cellStyle name="Normal 2 7 2 2 2 2 2 2 2" xfId="54392" xr:uid="{3FB9B75C-76EB-4BC3-AB6C-B698C92F2B01}"/>
    <cellStyle name="Normal 2 7 2 2 2 2 2 3" xfId="15909" xr:uid="{5DB9C280-D415-4A4B-804C-1CC63A38FED6}"/>
    <cellStyle name="Normal 2 7 2 2 2 2 2 3 2" xfId="43147" xr:uid="{F1156CAC-D701-413C-B512-F10831C349D6}"/>
    <cellStyle name="Normal 2 7 2 2 2 2 2 4" xfId="33708" xr:uid="{81D83595-9B55-42C6-9519-754E6EAC288B}"/>
    <cellStyle name="Normal 2 7 2 2 2 2 3" xfId="8362" xr:uid="{5E230BB6-7B10-4F0E-9924-67C4569FBEAA}"/>
    <cellStyle name="Normal 2 7 2 2 2 2 3 2" xfId="18742" xr:uid="{73DDC842-CCD6-4C63-9F6B-A4DECE130E73}"/>
    <cellStyle name="Normal 2 7 2 2 2 2 3 2 2" xfId="45980" xr:uid="{1F2B0DD0-19AC-4B4A-9127-D6513497E974}"/>
    <cellStyle name="Normal 2 7 2 2 2 2 3 3" xfId="35730" xr:uid="{A2BD1A8C-4880-49D3-A244-2DD3F061F9EA}"/>
    <cellStyle name="Normal 2 7 2 2 2 2 4" xfId="11195" xr:uid="{C044D90B-27CD-474D-8EE4-F6F4F416CC45}"/>
    <cellStyle name="Normal 2 7 2 2 2 2 4 2" xfId="21575" xr:uid="{7B064B10-D856-48F0-9A2B-69C99122C922}"/>
    <cellStyle name="Normal 2 7 2 2 2 2 4 2 2" xfId="48813" xr:uid="{532D278B-46B6-4758-BE83-67B90410C663}"/>
    <cellStyle name="Normal 2 7 2 2 2 2 4 3" xfId="38563" xr:uid="{05D9FAA4-9DE4-4738-8DFA-603FA0B4B530}"/>
    <cellStyle name="Normal 2 7 2 2 2 2 5" xfId="23059" xr:uid="{B0CEFCFD-64D4-4204-91F4-17D74BE56214}"/>
    <cellStyle name="Normal 2 7 2 2 2 2 5 2" xfId="50265" xr:uid="{3D99666E-B80F-4B04-9820-A15EDBE2C4CF}"/>
    <cellStyle name="Normal 2 7 2 2 2 2 6" xfId="13830" xr:uid="{D15720EC-CD12-4D61-BB2C-EBD8EE96BA5E}"/>
    <cellStyle name="Normal 2 7 2 2 2 2 6 2" xfId="41068" xr:uid="{E9E5910D-7C73-4261-91AF-992075ECB59B}"/>
    <cellStyle name="Normal 2 7 2 2 2 2 7" xfId="31351" xr:uid="{A83394F2-67B1-4864-A3B7-BF8CF26C53B0}"/>
    <cellStyle name="Normal 2 7 2 2 2 3" xfId="4368" xr:uid="{B1E5934A-BD8F-4CD1-A6B0-D41A5168CF12}"/>
    <cellStyle name="Normal 2 7 2 2 2 3 2" xfId="9121" xr:uid="{B872A254-51A6-4900-B385-BE58B8A097AF}"/>
    <cellStyle name="Normal 2 7 2 2 2 3 2 2" xfId="29164" xr:uid="{5DF7083A-2B0B-4C10-A8C3-E0452797DB42}"/>
    <cellStyle name="Normal 2 7 2 2 2 3 2 2 2" xfId="55421" xr:uid="{FB4288F3-C247-4164-8F60-C375DC94BA39}"/>
    <cellStyle name="Normal 2 7 2 2 2 3 2 3" xfId="19501" xr:uid="{45C75C34-CE90-4298-B6C9-A93EDED3F28A}"/>
    <cellStyle name="Normal 2 7 2 2 2 3 2 3 2" xfId="46739" xr:uid="{A2B33A90-27E4-4EA4-A2F0-095FB9422F96}"/>
    <cellStyle name="Normal 2 7 2 2 2 3 2 4" xfId="36489" xr:uid="{53060FAF-2AEC-48ED-BFD7-BF835D0AA4C9}"/>
    <cellStyle name="Normal 2 7 2 2 2 3 3" xfId="11954" xr:uid="{A4BE9BDD-17AE-4A50-A8C7-BE786E364DA4}"/>
    <cellStyle name="Normal 2 7 2 2 2 3 3 2" xfId="22334" xr:uid="{B8A80E60-5E33-4B5B-A0DB-AEEA0AAD3E6C}"/>
    <cellStyle name="Normal 2 7 2 2 2 3 3 2 2" xfId="49572" xr:uid="{9BF2E145-14A6-4AE8-9313-9EE25ACFDDD7}"/>
    <cellStyle name="Normal 2 7 2 2 2 3 3 3" xfId="39322" xr:uid="{8F27D905-9651-4A18-9191-73D1E1E13800}"/>
    <cellStyle name="Normal 2 7 2 2 2 3 4" xfId="23126" xr:uid="{76165D7F-296F-4C2E-A220-AE13CFCC538C}"/>
    <cellStyle name="Normal 2 7 2 2 2 3 4 2" xfId="50325" xr:uid="{2A31E6DD-35B5-4A55-88A2-5445BFF4CD02}"/>
    <cellStyle name="Normal 2 7 2 2 2 3 5" xfId="16668" xr:uid="{6CFE6F08-FD67-49AD-A5CE-438026D9682B}"/>
    <cellStyle name="Normal 2 7 2 2 2 3 5 2" xfId="43906" xr:uid="{273F25A5-BD60-4FB3-A942-3A66313050CD}"/>
    <cellStyle name="Normal 2 7 2 2 2 3 6" xfId="32110" xr:uid="{D966F708-EF97-404B-B495-73840D7FA670}"/>
    <cellStyle name="Normal 2 7 2 2 2 4" xfId="6005" xr:uid="{109DC232-BCF6-4899-85F4-712E253A5BD3}"/>
    <cellStyle name="Normal 2 7 2 2 2 4 2" xfId="28553" xr:uid="{EC203D88-DA6E-4FA6-B036-F7FC7604706A}"/>
    <cellStyle name="Normal 2 7 2 2 2 4 2 2" xfId="54856" xr:uid="{6F3DEE00-390A-4A5E-9AB9-0718524F7958}"/>
    <cellStyle name="Normal 2 7 2 2 2 4 3" xfId="15458" xr:uid="{7ACBF0E6-D98C-4C08-8F4F-247EE2132E6C}"/>
    <cellStyle name="Normal 2 7 2 2 2 4 3 2" xfId="42696" xr:uid="{2A2B58AF-43FE-4F8F-BE29-CC68CBE18AC1}"/>
    <cellStyle name="Normal 2 7 2 2 2 4 4" xfId="33373" xr:uid="{F8BCDDC8-BE6D-4FBD-9CEC-5A8607B9C4AD}"/>
    <cellStyle name="Normal 2 7 2 2 2 5" xfId="7911" xr:uid="{A9F4539E-23B7-49BD-B0B6-F50E6510CB0D}"/>
    <cellStyle name="Normal 2 7 2 2 2 5 2" xfId="18291" xr:uid="{14B735F4-A345-4B52-87A9-54C67F696C64}"/>
    <cellStyle name="Normal 2 7 2 2 2 5 2 2" xfId="45529" xr:uid="{192F06F8-DBA1-4804-A93F-3B6FDE878662}"/>
    <cellStyle name="Normal 2 7 2 2 2 5 3" xfId="35279" xr:uid="{87775758-45D1-4603-95CB-0BFC2B1C9C59}"/>
    <cellStyle name="Normal 2 7 2 2 2 6" xfId="10744" xr:uid="{C470104D-0B0C-4AE9-B9E8-25DEE062F4D4}"/>
    <cellStyle name="Normal 2 7 2 2 2 6 2" xfId="21124" xr:uid="{A84841B0-AB32-488C-A8C4-67246B746C46}"/>
    <cellStyle name="Normal 2 7 2 2 2 6 2 2" xfId="48362" xr:uid="{DD2BDDF3-84D7-45E3-A27C-6CD042B836BD}"/>
    <cellStyle name="Normal 2 7 2 2 2 6 3" xfId="38112" xr:uid="{23F56A56-B0A0-4901-91F3-DE6FCBF80FED}"/>
    <cellStyle name="Normal 2 7 2 2 2 7" xfId="23621" xr:uid="{A34929E4-3A68-44F3-BC62-3E0577943F08}"/>
    <cellStyle name="Normal 2 7 2 2 2 7 2" xfId="50785" xr:uid="{B474EBF6-4FF4-46F0-ACBD-B12E1E06036E}"/>
    <cellStyle name="Normal 2 7 2 2 2 8" xfId="13230" xr:uid="{502E5516-A00C-4926-9B95-089D2D8E1505}"/>
    <cellStyle name="Normal 2 7 2 2 2 8 2" xfId="40468" xr:uid="{090D5B69-2C66-4675-BDDE-6BA252969479}"/>
    <cellStyle name="Normal 2 7 2 2 2 9" xfId="30900" xr:uid="{3EA82286-E5CB-4872-B5F4-049138AF0046}"/>
    <cellStyle name="Normal 2 7 2 2 3" xfId="3302" xr:uid="{FEBAAC27-586F-433F-A1A6-0B7264F2986A}"/>
    <cellStyle name="Normal 2 7 2 2 3 2" xfId="4546" xr:uid="{0627F009-308E-4E12-AC8B-3F52124A4B32}"/>
    <cellStyle name="Normal 2 7 2 2 3 2 2" xfId="9299" xr:uid="{EF7FDD51-7575-49AE-A917-8855CEDEE7C1}"/>
    <cellStyle name="Normal 2 7 2 2 3 2 2 2" xfId="19679" xr:uid="{9A394FB5-8064-486D-A986-E36CD47C2139}"/>
    <cellStyle name="Normal 2 7 2 2 3 2 2 2 2" xfId="46917" xr:uid="{1A4EB372-7986-4F73-A304-2F4A32782741}"/>
    <cellStyle name="Normal 2 7 2 2 3 2 2 3" xfId="36667" xr:uid="{E8853765-6A7E-4BD3-A823-AB75DAC744CC}"/>
    <cellStyle name="Normal 2 7 2 2 3 2 3" xfId="12132" xr:uid="{403D0220-D0DC-4A95-873E-566F924780B0}"/>
    <cellStyle name="Normal 2 7 2 2 3 2 3 2" xfId="22512" xr:uid="{9A3C9D91-7AF2-4C52-9023-263218B644E7}"/>
    <cellStyle name="Normal 2 7 2 2 3 2 3 2 2" xfId="49750" xr:uid="{EBF61C4B-CD07-455B-9139-C2BBA1111CBD}"/>
    <cellStyle name="Normal 2 7 2 2 3 2 3 3" xfId="39500" xr:uid="{B028890E-7CE6-45C7-8FC7-9CC2978ACFCC}"/>
    <cellStyle name="Normal 2 7 2 2 3 2 4" xfId="26950" xr:uid="{F3719B34-3801-419D-AE00-3E11692B91D5}"/>
    <cellStyle name="Normal 2 7 2 2 3 2 4 2" xfId="53602" xr:uid="{4C4BDC53-A192-43A3-B486-F55A153829BC}"/>
    <cellStyle name="Normal 2 7 2 2 3 2 5" xfId="16846" xr:uid="{B7D576FB-00E8-4930-93D0-284226C8D6E6}"/>
    <cellStyle name="Normal 2 7 2 2 3 2 5 2" xfId="44084" xr:uid="{497DFFBC-F401-4D7C-88F8-52F93D2A01D0}"/>
    <cellStyle name="Normal 2 7 2 2 3 2 6" xfId="32288" xr:uid="{A0BBCDFC-1D32-4EA4-B4D1-20053104C33F}"/>
    <cellStyle name="Normal 2 7 2 2 3 3" xfId="6341" xr:uid="{FE697903-7435-41DD-91E6-30265B44C8F6}"/>
    <cellStyle name="Normal 2 7 2 2 3 3 2" xfId="15910" xr:uid="{A7A9BE88-C2E8-4613-95FE-4B5F1AD1FDE6}"/>
    <cellStyle name="Normal 2 7 2 2 3 3 2 2" xfId="43148" xr:uid="{D35F68AE-DD7C-4B61-86EC-50B320CB7228}"/>
    <cellStyle name="Normal 2 7 2 2 3 3 3" xfId="33709" xr:uid="{030C6D96-4DF9-49CA-9A35-0BEFB67EAEA4}"/>
    <cellStyle name="Normal 2 7 2 2 3 4" xfId="8363" xr:uid="{F39E4EC1-D3C6-4821-9149-57B1AF375B36}"/>
    <cellStyle name="Normal 2 7 2 2 3 4 2" xfId="18743" xr:uid="{D7296977-3A4E-4505-BF37-54D338FC3ED5}"/>
    <cellStyle name="Normal 2 7 2 2 3 4 2 2" xfId="45981" xr:uid="{E93A8BD9-7773-498E-9EE1-953B9F20FB6E}"/>
    <cellStyle name="Normal 2 7 2 2 3 4 3" xfId="35731" xr:uid="{815BCF3B-EA94-4513-9AEE-AA9E7D0666BE}"/>
    <cellStyle name="Normal 2 7 2 2 3 5" xfId="11196" xr:uid="{23A0B7D2-2743-4B70-84F8-575CACC5DA7E}"/>
    <cellStyle name="Normal 2 7 2 2 3 5 2" xfId="21576" xr:uid="{6140A56D-CCEB-41B9-B167-31CBFE6C0F14}"/>
    <cellStyle name="Normal 2 7 2 2 3 5 2 2" xfId="48814" xr:uid="{1C971D20-9298-4EF4-BB91-8D903C6DCF6C}"/>
    <cellStyle name="Normal 2 7 2 2 3 5 3" xfId="38564" xr:uid="{D3C2D59F-68B8-45D3-B88E-43A526E03DEB}"/>
    <cellStyle name="Normal 2 7 2 2 3 6" xfId="25448" xr:uid="{ED5F45FE-4D8D-432E-9543-CBEDF43515A4}"/>
    <cellStyle name="Normal 2 7 2 2 3 6 2" xfId="52444" xr:uid="{C43E61F0-2B42-44B1-BD01-0FEC0B6AC99C}"/>
    <cellStyle name="Normal 2 7 2 2 3 7" xfId="13831" xr:uid="{2BC0FFDA-D87F-4801-AFDA-D0C3D3E7A7DD}"/>
    <cellStyle name="Normal 2 7 2 2 3 7 2" xfId="41069" xr:uid="{6261490D-E5B3-4D3E-BB28-4DA10B317998}"/>
    <cellStyle name="Normal 2 7 2 2 3 8" xfId="31352" xr:uid="{3FC3CE59-1405-4AFF-BA37-E305365EEC06}"/>
    <cellStyle name="Normal 2 7 2 2 4" xfId="3300" xr:uid="{8E4D8825-3B3F-420C-9402-F1EB2C367AEC}"/>
    <cellStyle name="Normal 2 7 2 2 4 2" xfId="6339" xr:uid="{38A82F8E-A870-4871-B397-09D67DBE283C}"/>
    <cellStyle name="Normal 2 7 2 2 4 2 2" xfId="27951" xr:uid="{E5CD9EA2-FFFA-4384-9B57-31E7C8D9E112}"/>
    <cellStyle name="Normal 2 7 2 2 4 2 2 2" xfId="54381" xr:uid="{A08CF675-A932-4FC3-875F-49346F886097}"/>
    <cellStyle name="Normal 2 7 2 2 4 2 3" xfId="15908" xr:uid="{FFF2B5D6-EEFB-4CAF-AC47-B15CEF5453FB}"/>
    <cellStyle name="Normal 2 7 2 2 4 2 3 2" xfId="43146" xr:uid="{E43A77D0-A9EA-45A8-874C-F93C135EF893}"/>
    <cellStyle name="Normal 2 7 2 2 4 2 4" xfId="33707" xr:uid="{E52C7AED-956C-4DD2-8B77-2675E26B4B15}"/>
    <cellStyle name="Normal 2 7 2 2 4 3" xfId="8361" xr:uid="{F45B4E50-9A9C-4731-B42B-D49D2DF8C694}"/>
    <cellStyle name="Normal 2 7 2 2 4 3 2" xfId="18741" xr:uid="{34C91118-7182-4EB1-8CF2-7003F5AB086C}"/>
    <cellStyle name="Normal 2 7 2 2 4 3 2 2" xfId="45979" xr:uid="{5D7F4861-1A2C-4F73-813C-3A8789526C86}"/>
    <cellStyle name="Normal 2 7 2 2 4 3 3" xfId="35729" xr:uid="{C5C79D15-D791-45E9-896B-C70A5FF67427}"/>
    <cellStyle name="Normal 2 7 2 2 4 4" xfId="11194" xr:uid="{49374FAF-3B28-4C15-AFC3-62ADF73BA0E9}"/>
    <cellStyle name="Normal 2 7 2 2 4 4 2" xfId="21574" xr:uid="{787972E8-F47C-4C41-9BF1-7844D6131950}"/>
    <cellStyle name="Normal 2 7 2 2 4 4 2 2" xfId="48812" xr:uid="{792706FE-3296-4D09-8323-3A1FC65F3173}"/>
    <cellStyle name="Normal 2 7 2 2 4 4 3" xfId="38562" xr:uid="{C04CE230-B6D5-4F15-ABCA-532B998741E3}"/>
    <cellStyle name="Normal 2 7 2 2 4 5" xfId="24519" xr:uid="{7FF5436F-1DF6-41B7-88FA-8D2520DBC4B7}"/>
    <cellStyle name="Normal 2 7 2 2 4 5 2" xfId="51590" xr:uid="{F13F1B86-4B31-43E4-A88C-66A3A59BC0BB}"/>
    <cellStyle name="Normal 2 7 2 2 4 6" xfId="13829" xr:uid="{6948E5A4-CEE6-4A51-92B2-68D2552E58D4}"/>
    <cellStyle name="Normal 2 7 2 2 4 6 2" xfId="41067" xr:uid="{DB8A09CF-E114-4D25-871A-64F5484B4B55}"/>
    <cellStyle name="Normal 2 7 2 2 4 7" xfId="31350" xr:uid="{396F9063-59FA-4A00-AC95-974FD3B5AEFF}"/>
    <cellStyle name="Normal 2 7 2 2 5" xfId="4291" xr:uid="{E6459D05-D951-4034-AAE4-21272E900A74}"/>
    <cellStyle name="Normal 2 7 2 2 5 2" xfId="9044" xr:uid="{9BB9A058-5262-4E28-AD76-B2800649DDE1}"/>
    <cellStyle name="Normal 2 7 2 2 5 2 2" xfId="29115" xr:uid="{205EF2C2-E064-475D-91E7-DB0B174C7445}"/>
    <cellStyle name="Normal 2 7 2 2 5 2 2 2" xfId="55372" xr:uid="{3103922F-9DDD-4049-93CA-5972DFA0911C}"/>
    <cellStyle name="Normal 2 7 2 2 5 2 3" xfId="19424" xr:uid="{6DAF60EC-AE98-4D25-91A1-B64EE3E59109}"/>
    <cellStyle name="Normal 2 7 2 2 5 2 3 2" xfId="46662" xr:uid="{B5FF8A4E-A41C-4068-906D-0D7A88634654}"/>
    <cellStyle name="Normal 2 7 2 2 5 2 4" xfId="36412" xr:uid="{1EB793F3-E818-47B9-AE10-5729122A8A92}"/>
    <cellStyle name="Normal 2 7 2 2 5 3" xfId="11877" xr:uid="{0C6C3507-BD65-4CBF-8989-33DCDAD4C2B8}"/>
    <cellStyle name="Normal 2 7 2 2 5 3 2" xfId="22257" xr:uid="{3D70B8BF-31BD-4AE7-A577-591717CF5678}"/>
    <cellStyle name="Normal 2 7 2 2 5 3 2 2" xfId="49495" xr:uid="{6FC3A55B-6E0A-4A96-A298-9574CE963D1C}"/>
    <cellStyle name="Normal 2 7 2 2 5 3 3" xfId="39245" xr:uid="{3F9B4767-7D66-434D-B009-336455AD21D3}"/>
    <cellStyle name="Normal 2 7 2 2 5 4" xfId="25410" xr:uid="{75EC41C6-146E-4161-89B8-65E455B243E5}"/>
    <cellStyle name="Normal 2 7 2 2 5 4 2" xfId="52408" xr:uid="{F0F28C15-1FBA-4BBC-BA6B-1949FD7505DD}"/>
    <cellStyle name="Normal 2 7 2 2 5 5" xfId="16591" xr:uid="{CA4E83A8-561C-4C41-B92E-E4D9FA9342BF}"/>
    <cellStyle name="Normal 2 7 2 2 5 5 2" xfId="43829" xr:uid="{A68A9934-94C7-4525-8E56-99F5445A3886}"/>
    <cellStyle name="Normal 2 7 2 2 5 6" xfId="32033" xr:uid="{B8A5E691-2DF7-46F7-A1F7-7F5D171D1EB6}"/>
    <cellStyle name="Normal 2 7 2 2 6" xfId="5213" xr:uid="{91676C1C-198E-497D-AEE2-A34AF8A26FF3}"/>
    <cellStyle name="Normal 2 7 2 2 6 2" xfId="25994" xr:uid="{1A681D08-2FBA-497F-9E9F-4960E851E179}"/>
    <cellStyle name="Normal 2 7 2 2 6 2 2" xfId="52871" xr:uid="{5C6C0F34-728D-404C-8A46-6FCC5DE05EC5}"/>
    <cellStyle name="Normal 2 7 2 2 6 3" xfId="14510" xr:uid="{3E4AEE5F-4060-49A3-B53D-B3038F99F63C}"/>
    <cellStyle name="Normal 2 7 2 2 6 3 2" xfId="41748" xr:uid="{8014C304-740D-4248-8F42-C375B4D1A556}"/>
    <cellStyle name="Normal 2 7 2 2 6 4" xfId="32776" xr:uid="{0BD331AF-8368-428C-957E-C06E7C6481D8}"/>
    <cellStyle name="Normal 2 7 2 2 7" xfId="6963" xr:uid="{F43823CB-8BC5-4365-8FB2-9455C9A7DAA5}"/>
    <cellStyle name="Normal 2 7 2 2 7 2" xfId="17343" xr:uid="{7F33149D-C287-461D-B23B-10F5BB4941B6}"/>
    <cellStyle name="Normal 2 7 2 2 7 2 2" xfId="44581" xr:uid="{214B1455-A71C-4544-BF3B-43E5CA549739}"/>
    <cellStyle name="Normal 2 7 2 2 7 3" xfId="34331" xr:uid="{46831B99-2AD6-46C3-A0DE-1B8B51F9E8BE}"/>
    <cellStyle name="Normal 2 7 2 2 8" xfId="9796" xr:uid="{C4F4B4F1-1AC6-428F-A0CD-EA2373C6306F}"/>
    <cellStyle name="Normal 2 7 2 2 8 2" xfId="20176" xr:uid="{DC6C38F3-C9FA-4D4B-B29D-EFFB695F1162}"/>
    <cellStyle name="Normal 2 7 2 2 8 2 2" xfId="47414" xr:uid="{7E5BFE64-79E5-47F5-8A58-032C13D21206}"/>
    <cellStyle name="Normal 2 7 2 2 8 3" xfId="37164" xr:uid="{D221EFA6-BFD9-487F-841F-9F45DD706607}"/>
    <cellStyle name="Normal 2 7 2 2 9" xfId="24665" xr:uid="{254B58BE-586E-413E-ACFC-FD02DFF4280E}"/>
    <cellStyle name="Normal 2 7 2 2 9 2" xfId="51729" xr:uid="{675DBF56-119B-4968-8BE9-943BBB69D153}"/>
    <cellStyle name="Normal 2 7 2 3" xfId="2805" xr:uid="{7BC087F0-7622-43EB-BDDF-C640D5CA398F}"/>
    <cellStyle name="Normal 2 7 2 3 2" xfId="3303" xr:uid="{9F5536BE-CA59-430A-A623-AE99C367013A}"/>
    <cellStyle name="Normal 2 7 2 3 2 2" xfId="6342" xr:uid="{9E27E25D-0FB9-46C8-BB3D-AE880FB694F1}"/>
    <cellStyle name="Normal 2 7 2 3 2 2 2" xfId="27169" xr:uid="{E6ABC8FC-448B-4AFB-9CC6-FC114A485A46}"/>
    <cellStyle name="Normal 2 7 2 3 2 2 2 2" xfId="53772" xr:uid="{305A1017-BA91-40B4-9FD9-F909AF95F365}"/>
    <cellStyle name="Normal 2 7 2 3 2 2 3" xfId="15911" xr:uid="{6BF3122A-157B-4A19-8E28-D5F2E186D29C}"/>
    <cellStyle name="Normal 2 7 2 3 2 2 3 2" xfId="43149" xr:uid="{84BBD1E1-11A5-488D-A128-7E68A6924EBD}"/>
    <cellStyle name="Normal 2 7 2 3 2 2 4" xfId="33710" xr:uid="{6E308AE2-BD01-4463-B0BD-8FE3408FF7D1}"/>
    <cellStyle name="Normal 2 7 2 3 2 3" xfId="8364" xr:uid="{226184DB-764C-4710-B76C-B08E9DD35AEA}"/>
    <cellStyle name="Normal 2 7 2 3 2 3 2" xfId="18744" xr:uid="{FE17717A-59E1-4C81-BCCE-7AB06A64930C}"/>
    <cellStyle name="Normal 2 7 2 3 2 3 2 2" xfId="45982" xr:uid="{4CF6F8DA-8C9B-48B4-BF5D-B11ACE818435}"/>
    <cellStyle name="Normal 2 7 2 3 2 3 3" xfId="35732" xr:uid="{2209B071-B3C0-4764-A589-50015FB024CD}"/>
    <cellStyle name="Normal 2 7 2 3 2 4" xfId="11197" xr:uid="{FFCA046C-21AA-49D4-8B8D-B85DA197F8AD}"/>
    <cellStyle name="Normal 2 7 2 3 2 4 2" xfId="21577" xr:uid="{CB364432-5AFB-4E48-B04B-AD99F0E5703E}"/>
    <cellStyle name="Normal 2 7 2 3 2 4 2 2" xfId="48815" xr:uid="{F3852197-5D80-4E4D-959B-3CCC21C47233}"/>
    <cellStyle name="Normal 2 7 2 3 2 4 3" xfId="38565" xr:uid="{B9D8C338-50A3-45EB-94F3-68AF82D507CE}"/>
    <cellStyle name="Normal 2 7 2 3 2 5" xfId="22755" xr:uid="{42777645-F922-4DDE-8F63-8A34768942F4}"/>
    <cellStyle name="Normal 2 7 2 3 2 5 2" xfId="49982" xr:uid="{1B04E184-0068-46F5-9B26-448E3B2BB781}"/>
    <cellStyle name="Normal 2 7 2 3 2 6" xfId="13832" xr:uid="{52B844AD-334E-44A3-AF1D-13C7681D56FD}"/>
    <cellStyle name="Normal 2 7 2 3 2 6 2" xfId="41070" xr:uid="{3CDBE4D8-DE3D-472E-AEA8-9C1EBD73EE80}"/>
    <cellStyle name="Normal 2 7 2 3 2 7" xfId="31353" xr:uid="{A7460D0A-81D9-4D82-B1AC-9A90496AB658}"/>
    <cellStyle name="Normal 2 7 2 3 3" xfId="4367" xr:uid="{C4056150-097F-485B-B211-CE1D972A469A}"/>
    <cellStyle name="Normal 2 7 2 3 3 2" xfId="9120" xr:uid="{5A5D3D1E-B589-4EAF-93B4-71BBF2D60AF1}"/>
    <cellStyle name="Normal 2 7 2 3 3 2 2" xfId="29163" xr:uid="{A1075C97-1D8A-4933-A13B-C8A093EF14F1}"/>
    <cellStyle name="Normal 2 7 2 3 3 2 2 2" xfId="55420" xr:uid="{ED6A5B60-492E-4E88-85F7-E4B3DB204997}"/>
    <cellStyle name="Normal 2 7 2 3 3 2 3" xfId="19500" xr:uid="{927A4CD9-91E9-4B58-8FE0-EB62E5F9A3FE}"/>
    <cellStyle name="Normal 2 7 2 3 3 2 3 2" xfId="46738" xr:uid="{63C18CD7-6A07-4081-8086-D651CDC5F8BA}"/>
    <cellStyle name="Normal 2 7 2 3 3 2 4" xfId="36488" xr:uid="{681C60A3-9E07-495F-A20E-4EBB39531F2F}"/>
    <cellStyle name="Normal 2 7 2 3 3 3" xfId="11953" xr:uid="{948E244F-3CBC-4045-88E8-8749452001E7}"/>
    <cellStyle name="Normal 2 7 2 3 3 3 2" xfId="22333" xr:uid="{0EE73AC0-D614-4CC9-8028-28F8A455D734}"/>
    <cellStyle name="Normal 2 7 2 3 3 3 2 2" xfId="49571" xr:uid="{406B216D-D23E-4FC4-A675-C98C21E5B184}"/>
    <cellStyle name="Normal 2 7 2 3 3 3 3" xfId="39321" xr:uid="{C1B4BAEB-6E52-46EA-93DF-5BD9E6F811BF}"/>
    <cellStyle name="Normal 2 7 2 3 3 4" xfId="24892" xr:uid="{45E4E146-79BC-4FBF-912C-6278DEA5B78C}"/>
    <cellStyle name="Normal 2 7 2 3 3 4 2" xfId="51934" xr:uid="{0E9A34C5-7C43-4848-90BB-DF0B74FA56F6}"/>
    <cellStyle name="Normal 2 7 2 3 3 5" xfId="16667" xr:uid="{C036D69E-AAF1-4324-A831-CA46C66E9CAB}"/>
    <cellStyle name="Normal 2 7 2 3 3 5 2" xfId="43905" xr:uid="{4671958C-7383-4A9B-86F4-B4A8A42F1E60}"/>
    <cellStyle name="Normal 2 7 2 3 3 6" xfId="32109" xr:uid="{841E42EB-390C-4A70-9F89-106E48513B6D}"/>
    <cellStyle name="Normal 2 7 2 3 4" xfId="6004" xr:uid="{BCE86409-6DB6-4184-B7A2-2BFE9A27E1C5}"/>
    <cellStyle name="Normal 2 7 2 3 4 2" xfId="28197" xr:uid="{6870ECB6-E263-4ED5-B57F-677B8CED6E2E}"/>
    <cellStyle name="Normal 2 7 2 3 4 2 2" xfId="54577" xr:uid="{62E4403D-705B-4B29-8563-AF93A22AC519}"/>
    <cellStyle name="Normal 2 7 2 3 4 3" xfId="15457" xr:uid="{0A75159F-2FC2-4237-ACF7-936DE1540685}"/>
    <cellStyle name="Normal 2 7 2 3 4 3 2" xfId="42695" xr:uid="{78C88D19-69A9-416D-B39D-6F024BCB9015}"/>
    <cellStyle name="Normal 2 7 2 3 4 4" xfId="33372" xr:uid="{216A8F8D-137C-49AE-928C-5F19D962E815}"/>
    <cellStyle name="Normal 2 7 2 3 5" xfId="7910" xr:uid="{9624344E-C136-4128-9AA2-B02B9C168C7D}"/>
    <cellStyle name="Normal 2 7 2 3 5 2" xfId="18290" xr:uid="{70DED937-1CAF-4620-806B-A5DB1DA2AFBF}"/>
    <cellStyle name="Normal 2 7 2 3 5 2 2" xfId="45528" xr:uid="{DA31739A-BBA2-4C38-AEF7-041FF8894C32}"/>
    <cellStyle name="Normal 2 7 2 3 5 3" xfId="35278" xr:uid="{793E785C-27B8-4521-950C-A8D671F20986}"/>
    <cellStyle name="Normal 2 7 2 3 6" xfId="10743" xr:uid="{C82528C5-1E4D-4285-BFDD-9D2C07EB2282}"/>
    <cellStyle name="Normal 2 7 2 3 6 2" xfId="21123" xr:uid="{89C75C3D-CF62-476C-95B3-891A3DA402BE}"/>
    <cellStyle name="Normal 2 7 2 3 6 2 2" xfId="48361" xr:uid="{6911264C-3230-4E0D-9D37-350E10D8DFE7}"/>
    <cellStyle name="Normal 2 7 2 3 6 3" xfId="38111" xr:uid="{B469FC8F-0005-44FC-BFB9-0063B7A8D5C2}"/>
    <cellStyle name="Normal 2 7 2 3 7" xfId="23848" xr:uid="{B63F9820-9422-4E30-9F6A-D2122BFC4575}"/>
    <cellStyle name="Normal 2 7 2 3 7 2" xfId="50983" xr:uid="{F21B03EE-505E-4008-84FD-FF4094F44569}"/>
    <cellStyle name="Normal 2 7 2 3 8" xfId="13229" xr:uid="{438CB824-F714-4CA1-B379-110053672089}"/>
    <cellStyle name="Normal 2 7 2 3 8 2" xfId="40467" xr:uid="{8C201366-EB3A-4C46-8487-F93530F56758}"/>
    <cellStyle name="Normal 2 7 2 3 9" xfId="30899" xr:uid="{7E01F366-9569-4E5F-B543-DE5858B205E1}"/>
    <cellStyle name="Normal 2 7 2 4" xfId="3304" xr:uid="{0326D2F1-314C-4A96-A92A-EFC52211A878}"/>
    <cellStyle name="Normal 2 7 2 4 2" xfId="4547" xr:uid="{B6E75AAF-C000-4567-9982-95A4DC110799}"/>
    <cellStyle name="Normal 2 7 2 4 2 2" xfId="9300" xr:uid="{5AF18C34-8438-42E2-80BA-9414C99D814E}"/>
    <cellStyle name="Normal 2 7 2 4 2 2 2" xfId="19680" xr:uid="{65BA7C83-572B-410B-BBC2-A8EFF40ACAF5}"/>
    <cellStyle name="Normal 2 7 2 4 2 2 2 2" xfId="46918" xr:uid="{4F94F689-347A-4749-A4E2-EC2E83332FAD}"/>
    <cellStyle name="Normal 2 7 2 4 2 2 3" xfId="36668" xr:uid="{8C8FA0E0-2789-4330-BFCC-356B653FE90E}"/>
    <cellStyle name="Normal 2 7 2 4 2 3" xfId="12133" xr:uid="{B71AD26B-D912-46B0-8A9F-0D3B61084244}"/>
    <cellStyle name="Normal 2 7 2 4 2 3 2" xfId="22513" xr:uid="{5FEEFE98-485E-4FB1-BD86-D73D6A3C3856}"/>
    <cellStyle name="Normal 2 7 2 4 2 3 2 2" xfId="49751" xr:uid="{2DADBEE8-C1BB-4559-A6AA-13560091872F}"/>
    <cellStyle name="Normal 2 7 2 4 2 3 3" xfId="39501" xr:uid="{CE489B32-C6F8-40C1-8ABE-3726B3948B98}"/>
    <cellStyle name="Normal 2 7 2 4 2 4" xfId="27921" xr:uid="{BAA629EA-2F9E-4773-B747-514A27BE748A}"/>
    <cellStyle name="Normal 2 7 2 4 2 4 2" xfId="54356" xr:uid="{29919695-06CB-4DF5-819A-446BED66B560}"/>
    <cellStyle name="Normal 2 7 2 4 2 5" xfId="16847" xr:uid="{A8696809-2378-4E95-A032-272ECAFDF15D}"/>
    <cellStyle name="Normal 2 7 2 4 2 5 2" xfId="44085" xr:uid="{EDD43679-916E-419A-930E-6B0CE67E8D4C}"/>
    <cellStyle name="Normal 2 7 2 4 2 6" xfId="32289" xr:uid="{2AB6EAC0-48D4-423E-B81D-F98072425712}"/>
    <cellStyle name="Normal 2 7 2 4 3" xfId="6343" xr:uid="{2E13596B-DB46-4C05-9726-57EB3473BA31}"/>
    <cellStyle name="Normal 2 7 2 4 3 2" xfId="15912" xr:uid="{7FDBD4E5-1AA4-4153-95CC-92E9C800753E}"/>
    <cellStyle name="Normal 2 7 2 4 3 2 2" xfId="43150" xr:uid="{66447815-C6CE-4868-B55B-07AF79072B21}"/>
    <cellStyle name="Normal 2 7 2 4 3 3" xfId="33711" xr:uid="{A51E5C40-8F83-4102-AE7B-83459DF876F0}"/>
    <cellStyle name="Normal 2 7 2 4 4" xfId="8365" xr:uid="{09B3B1DA-DD37-4B85-A66F-09E60E7C1E03}"/>
    <cellStyle name="Normal 2 7 2 4 4 2" xfId="18745" xr:uid="{4F11E145-0AC3-4D58-9943-2117556F69F9}"/>
    <cellStyle name="Normal 2 7 2 4 4 2 2" xfId="45983" xr:uid="{BFFDDF50-A293-464C-99B0-5D9A04EAFBBC}"/>
    <cellStyle name="Normal 2 7 2 4 4 3" xfId="35733" xr:uid="{BDE820F8-132A-49A7-9AA8-E295685FB551}"/>
    <cellStyle name="Normal 2 7 2 4 5" xfId="11198" xr:uid="{BE0086CC-BCD7-4AFF-8F7A-EFE6AE0BC058}"/>
    <cellStyle name="Normal 2 7 2 4 5 2" xfId="21578" xr:uid="{86DC0A33-35BA-4542-97E4-55E46C1694A9}"/>
    <cellStyle name="Normal 2 7 2 4 5 2 2" xfId="48816" xr:uid="{B9D2DAA1-6FD9-4999-BA89-F6AAC573B2A1}"/>
    <cellStyle name="Normal 2 7 2 4 5 3" xfId="38566" xr:uid="{7DE57EE1-DC6F-4ED1-9FC3-B8C0DBB02975}"/>
    <cellStyle name="Normal 2 7 2 4 6" xfId="25539" xr:uid="{D27B953D-15EA-4582-9F6B-1CBFA03086C1}"/>
    <cellStyle name="Normal 2 7 2 4 6 2" xfId="52532" xr:uid="{E1707081-0AB0-473F-9D88-695EDF8953CB}"/>
    <cellStyle name="Normal 2 7 2 4 7" xfId="13833" xr:uid="{5B635016-7F9C-4774-9CFE-0AB8A4E1E9D1}"/>
    <cellStyle name="Normal 2 7 2 4 7 2" xfId="41071" xr:uid="{B7306FC2-1ECA-4110-AA96-6DF0A08A47FE}"/>
    <cellStyle name="Normal 2 7 2 4 8" xfId="31354" xr:uid="{105BB1DB-5BAB-4317-8D90-9B3C3D9A12F0}"/>
    <cellStyle name="Normal 2 7 2 5" xfId="3299" xr:uid="{FC1A8E9B-CCA1-4C9E-91FF-3B79735545B0}"/>
    <cellStyle name="Normal 2 7 2 5 2" xfId="6338" xr:uid="{766F9689-7937-40DF-AFEC-AD9383E6835E}"/>
    <cellStyle name="Normal 2 7 2 5 2 2" xfId="28424" xr:uid="{4E1B1423-D8FE-44DD-BF7E-BDD8DD66C68C}"/>
    <cellStyle name="Normal 2 7 2 5 2 2 2" xfId="54754" xr:uid="{50A54311-A1DD-4DA4-9C8B-454166B482C2}"/>
    <cellStyle name="Normal 2 7 2 5 2 3" xfId="15907" xr:uid="{6CE99FC6-ED03-484C-A33C-EBAFD9815434}"/>
    <cellStyle name="Normal 2 7 2 5 2 3 2" xfId="43145" xr:uid="{982455AB-2843-4A68-ADE9-A96A4F2E2119}"/>
    <cellStyle name="Normal 2 7 2 5 2 4" xfId="33706" xr:uid="{357EE26D-F0D4-40E3-A600-561CFC56FF7E}"/>
    <cellStyle name="Normal 2 7 2 5 3" xfId="8360" xr:uid="{31D3CC10-CA61-4246-A2CB-7B7F332C1249}"/>
    <cellStyle name="Normal 2 7 2 5 3 2" xfId="18740" xr:uid="{6FA8005E-2026-4D52-A5F6-D58768DE7DCD}"/>
    <cellStyle name="Normal 2 7 2 5 3 2 2" xfId="45978" xr:uid="{1AD6D819-BFB7-4462-B189-372FA6EBA511}"/>
    <cellStyle name="Normal 2 7 2 5 3 3" xfId="35728" xr:uid="{EAF46897-6051-4C6E-886B-FB9659F8EB12}"/>
    <cellStyle name="Normal 2 7 2 5 4" xfId="11193" xr:uid="{C54D3937-935F-41CC-A56A-417145F30698}"/>
    <cellStyle name="Normal 2 7 2 5 4 2" xfId="21573" xr:uid="{F67AC628-B49C-4D97-B70D-CC80310EA0C4}"/>
    <cellStyle name="Normal 2 7 2 5 4 2 2" xfId="48811" xr:uid="{9D54F281-0F86-420B-B1D7-EDF648AAA26E}"/>
    <cellStyle name="Normal 2 7 2 5 4 3" xfId="38561" xr:uid="{9E0701D1-7715-4822-A66F-409AF984D092}"/>
    <cellStyle name="Normal 2 7 2 5 5" xfId="24386" xr:uid="{13B9610C-7AE6-4D7C-A66F-C0421DE3736F}"/>
    <cellStyle name="Normal 2 7 2 5 5 2" xfId="51472" xr:uid="{28213329-606C-4784-A6C3-CC335A05EC7D}"/>
    <cellStyle name="Normal 2 7 2 5 6" xfId="13828" xr:uid="{30AE558C-A1D3-4BA4-9234-EA30C09C0434}"/>
    <cellStyle name="Normal 2 7 2 5 6 2" xfId="41066" xr:uid="{045F4F2A-3528-4BE1-B1EF-D906C2B7F83E}"/>
    <cellStyle name="Normal 2 7 2 5 7" xfId="31349" xr:uid="{6A6822B3-7C3B-47EC-B685-94A12A21FD35}"/>
    <cellStyle name="Normal 2 7 2 6" xfId="2599" xr:uid="{473E9F30-808C-415D-BD6A-EBF76CF201F6}"/>
    <cellStyle name="Normal 2 7 2 6 2" xfId="5852" xr:uid="{B0CC0233-40A0-4AE0-87B4-08F9C62504FD}"/>
    <cellStyle name="Normal 2 7 2 6 2 2" xfId="26146" xr:uid="{BA81E4CB-8C76-42D4-A544-0BE898499217}"/>
    <cellStyle name="Normal 2 7 2 6 2 2 2" xfId="52979" xr:uid="{547D9BAF-9D50-4849-9E16-BD44C1A91DC9}"/>
    <cellStyle name="Normal 2 7 2 6 2 3" xfId="15252" xr:uid="{9669FFE7-071C-42F9-BB1B-B0D9EC9E4E2D}"/>
    <cellStyle name="Normal 2 7 2 6 2 3 2" xfId="42490" xr:uid="{579B3000-EF59-49B6-B159-1B4D3BB660C8}"/>
    <cellStyle name="Normal 2 7 2 6 2 4" xfId="33220" xr:uid="{A2936F6D-AD67-40C8-A280-19AB41DDEA20}"/>
    <cellStyle name="Normal 2 7 2 6 3" xfId="7705" xr:uid="{51DB5E30-A3BA-4C12-935E-14BC307543AE}"/>
    <cellStyle name="Normal 2 7 2 6 3 2" xfId="18085" xr:uid="{A006339F-8762-405B-969A-80A63ADB80CE}"/>
    <cellStyle name="Normal 2 7 2 6 3 2 2" xfId="45323" xr:uid="{92AB6FE9-54DD-417E-B3A3-03D7F594975E}"/>
    <cellStyle name="Normal 2 7 2 6 3 3" xfId="35073" xr:uid="{57C18830-6711-4C0C-877D-EA5A624CEF38}"/>
    <cellStyle name="Normal 2 7 2 6 4" xfId="10538" xr:uid="{C6C28069-9CF7-47C2-9888-C3006FD7655F}"/>
    <cellStyle name="Normal 2 7 2 6 4 2" xfId="20918" xr:uid="{6EEE45B6-3D33-4322-866C-0FBC6339D4F9}"/>
    <cellStyle name="Normal 2 7 2 6 4 2 2" xfId="48156" xr:uid="{A4DE1670-A346-4478-AF85-421F6F8C0651}"/>
    <cellStyle name="Normal 2 7 2 6 4 3" xfId="37906" xr:uid="{15490E1B-2D0C-491D-A54D-1738EBED841C}"/>
    <cellStyle name="Normal 2 7 2 6 5" xfId="24575" xr:uid="{D1D299BD-4404-4E9D-AC86-90B7D5617BBD}"/>
    <cellStyle name="Normal 2 7 2 6 5 2" xfId="51645" xr:uid="{0DF99F2A-E417-475C-A3D2-62A9285761F2}"/>
    <cellStyle name="Normal 2 7 2 6 6" xfId="12968" xr:uid="{05273DFF-6B89-4933-BAB0-538DB9C04CBB}"/>
    <cellStyle name="Normal 2 7 2 6 6 2" xfId="40206" xr:uid="{0B8AD8FC-639B-4DE4-B62E-115214918CEA}"/>
    <cellStyle name="Normal 2 7 2 6 7" xfId="30694" xr:uid="{DE7F77D6-7221-46F0-9FB1-D13E7CEBB82B}"/>
    <cellStyle name="Normal 2 7 2 7" xfId="2293" xr:uid="{28A86CCF-4774-4EF8-8FB7-6E7D21472330}"/>
    <cellStyle name="Normal 2 7 2 7 2" xfId="7401" xr:uid="{9A1D10C0-5C31-4823-B663-CE3B0BE7A843}"/>
    <cellStyle name="Normal 2 7 2 7 2 2" xfId="17781" xr:uid="{31CD919F-B3C3-4AF4-AB60-4B3DD07A0091}"/>
    <cellStyle name="Normal 2 7 2 7 2 2 2" xfId="45019" xr:uid="{283322D1-8E5E-4771-A058-8BDDC48B122C}"/>
    <cellStyle name="Normal 2 7 2 7 2 3" xfId="34769" xr:uid="{A50A8192-857F-4BE3-B3B0-CC623131A7AA}"/>
    <cellStyle name="Normal 2 7 2 7 3" xfId="10234" xr:uid="{0DC3387F-0731-43DA-8E89-0C818244B3B4}"/>
    <cellStyle name="Normal 2 7 2 7 3 2" xfId="20614" xr:uid="{B575B98E-5035-4A2E-A2FD-CB5A64CA1035}"/>
    <cellStyle name="Normal 2 7 2 7 3 2 2" xfId="47852" xr:uid="{98BBC33E-53D6-49EE-A297-FFBBF77A8493}"/>
    <cellStyle name="Normal 2 7 2 7 3 3" xfId="37602" xr:uid="{013F8BAE-F175-4FCB-9FB9-EE4E4D383FC3}"/>
    <cellStyle name="Normal 2 7 2 7 4" xfId="24508" xr:uid="{CDC5228B-C8B5-4F68-B98F-8B1E987E98F2}"/>
    <cellStyle name="Normal 2 7 2 7 4 2" xfId="51580" xr:uid="{76861AC0-93E5-44FE-A1F0-8E0FDBE10994}"/>
    <cellStyle name="Normal 2 7 2 7 5" xfId="14948" xr:uid="{0B376AFF-C74C-487F-8364-2807F0337C5D}"/>
    <cellStyle name="Normal 2 7 2 7 5 2" xfId="42186" xr:uid="{B261C8B4-EB49-42C9-B286-90F1A0FD6230}"/>
    <cellStyle name="Normal 2 7 2 7 6" xfId="30390" xr:uid="{D8FB971F-AB87-4F00-9B9A-00CE1B8E5011}"/>
    <cellStyle name="Normal 2 7 2 8" xfId="3846" xr:uid="{CF36F090-3EA4-47E5-A13C-40EBAAB4655D}"/>
    <cellStyle name="Normal 2 7 2 8 2" xfId="8663" xr:uid="{0BD62C3B-878B-4D87-8E6D-1932069D0685}"/>
    <cellStyle name="Normal 2 7 2 8 2 2" xfId="19043" xr:uid="{6475ADC7-C6A6-47F9-8E19-138888CBEFA2}"/>
    <cellStyle name="Normal 2 7 2 8 2 2 2" xfId="46281" xr:uid="{B96B09EE-DF71-416E-B5ED-360374C0F695}"/>
    <cellStyle name="Normal 2 7 2 8 2 3" xfId="36031" xr:uid="{AE86BDF8-CFE8-408B-A809-C87BEC74B0AA}"/>
    <cellStyle name="Normal 2 7 2 8 3" xfId="11496" xr:uid="{C4895318-DA0B-4D8E-97E5-3F6D594CF242}"/>
    <cellStyle name="Normal 2 7 2 8 3 2" xfId="21876" xr:uid="{8D528012-85A3-4BF5-9BD8-AA332D718967}"/>
    <cellStyle name="Normal 2 7 2 8 3 2 2" xfId="49114" xr:uid="{EF1B0D4C-7056-4DDF-B8CB-6035259EF6E7}"/>
    <cellStyle name="Normal 2 7 2 8 3 3" xfId="38864" xr:uid="{754D67C1-857A-49FE-923A-4DAB9BDDD73A}"/>
    <cellStyle name="Normal 2 7 2 8 4" xfId="16210" xr:uid="{4A956BA8-96D1-443B-AE17-09D12204D0BD}"/>
    <cellStyle name="Normal 2 7 2 8 4 2" xfId="43448" xr:uid="{9236B100-0AE6-4D7B-A64E-5D572CDAADF6}"/>
    <cellStyle name="Normal 2 7 2 8 5" xfId="31652" xr:uid="{1521F725-532F-4D44-AC52-7BBBFF84FED0}"/>
    <cellStyle name="Normal 2 7 2 9" xfId="5212" xr:uid="{65A7CCC9-9B0A-4D10-AF87-52C060B98E92}"/>
    <cellStyle name="Normal 2 7 2 9 2" xfId="14509" xr:uid="{81500D0B-C348-44DA-BCDC-C7CFC34A3747}"/>
    <cellStyle name="Normal 2 7 2 9 2 2" xfId="41747" xr:uid="{3614A97D-2E16-433A-8CC2-5F46F0FC265A}"/>
    <cellStyle name="Normal 2 7 2 9 3" xfId="32775" xr:uid="{4079D937-AD25-4EA5-BE33-A33F66C39A38}"/>
    <cellStyle name="Normal 2 7 3" xfId="882" xr:uid="{5B97D702-EFD5-4CD0-B335-06654179BC9D}"/>
    <cellStyle name="Normal 2 7 3 10" xfId="9797" xr:uid="{A1D93CEF-F8CA-46CB-9DBD-474997B645F1}"/>
    <cellStyle name="Normal 2 7 3 10 2" xfId="20177" xr:uid="{162DA1FA-C7A6-4F51-B6F6-905A1EB02B19}"/>
    <cellStyle name="Normal 2 7 3 10 2 2" xfId="47415" xr:uid="{09499194-9D3B-4046-B6A1-4950BD10A096}"/>
    <cellStyle name="Normal 2 7 3 10 3" xfId="37165" xr:uid="{6A46142D-C904-4F9B-88F6-489739F3F16F}"/>
    <cellStyle name="Normal 2 7 3 11" xfId="25557" xr:uid="{4B0FB19C-348D-4DD5-86CD-0B1DEDD12006}"/>
    <cellStyle name="Normal 2 7 3 11 2" xfId="52549" xr:uid="{F3F59A03-122C-4D3B-A216-E30196FC9A42}"/>
    <cellStyle name="Normal 2 7 3 12" xfId="12609" xr:uid="{C8F83EB2-0ED9-4D3F-B261-C30BF46CBFA1}"/>
    <cellStyle name="Normal 2 7 3 12 2" xfId="39847" xr:uid="{2976F81D-5F96-464C-8E03-61211A4F21CB}"/>
    <cellStyle name="Normal 2 7 3 13" xfId="29953" xr:uid="{58ED29F2-ABE8-4DC9-B4F4-547D66B4F27F}"/>
    <cellStyle name="Normal 2 7 3 2" xfId="2807" xr:uid="{DE66FBDB-1D34-4433-84BC-38D0CC89C611}"/>
    <cellStyle name="Normal 2 7 3 2 2" xfId="3306" xr:uid="{4A1E691F-0311-4543-9087-19A3EE85515B}"/>
    <cellStyle name="Normal 2 7 3 2 2 2" xfId="6345" xr:uid="{375DEA69-A8DC-4EC5-8301-02ECC8DF8666}"/>
    <cellStyle name="Normal 2 7 3 2 2 2 2" xfId="28665" xr:uid="{59BB7E67-AF26-4AF8-BB0E-3719AD66E99E}"/>
    <cellStyle name="Normal 2 7 3 2 2 2 2 2" xfId="54942" xr:uid="{13D40A83-B742-4935-9007-E2E2F6761714}"/>
    <cellStyle name="Normal 2 7 3 2 2 2 3" xfId="15914" xr:uid="{0143A20D-EE8F-4B87-B88D-5F68BB6BD099}"/>
    <cellStyle name="Normal 2 7 3 2 2 2 3 2" xfId="43152" xr:uid="{AC324FA9-01FE-4614-B35A-22656541C701}"/>
    <cellStyle name="Normal 2 7 3 2 2 2 4" xfId="33713" xr:uid="{CB3E4F0E-C066-42BF-A56D-E6F4BE8264AB}"/>
    <cellStyle name="Normal 2 7 3 2 2 3" xfId="8367" xr:uid="{A68D7651-70E5-4EF3-83B3-3C953967B6E8}"/>
    <cellStyle name="Normal 2 7 3 2 2 3 2" xfId="18747" xr:uid="{26B8DBD4-7862-4945-B415-115B4F46186E}"/>
    <cellStyle name="Normal 2 7 3 2 2 3 2 2" xfId="45985" xr:uid="{85C3ACC4-8F90-4C17-974C-D2654649DEEF}"/>
    <cellStyle name="Normal 2 7 3 2 2 3 3" xfId="35735" xr:uid="{D6BEEB84-2A47-4B85-84D1-0D00FD370C86}"/>
    <cellStyle name="Normal 2 7 3 2 2 4" xfId="11200" xr:uid="{986FB0AC-E064-475E-BA35-13F0B61795FD}"/>
    <cellStyle name="Normal 2 7 3 2 2 4 2" xfId="21580" xr:uid="{D990A729-2F99-4FF2-87AB-5785D07AEE3D}"/>
    <cellStyle name="Normal 2 7 3 2 2 4 2 2" xfId="48818" xr:uid="{93860AFC-23B0-4BE6-B9C7-B821296A1770}"/>
    <cellStyle name="Normal 2 7 3 2 2 4 3" xfId="38568" xr:uid="{09540A9C-663C-4A97-915A-91A54E8F5A11}"/>
    <cellStyle name="Normal 2 7 3 2 2 5" xfId="23585" xr:uid="{7D23B735-181E-4D6E-A124-047FC74680E7}"/>
    <cellStyle name="Normal 2 7 3 2 2 5 2" xfId="50750" xr:uid="{54C1D822-322B-40F2-8BEA-278C725AAAF6}"/>
    <cellStyle name="Normal 2 7 3 2 2 6" xfId="13835" xr:uid="{6FD53EEE-11B9-4F8A-814E-463DF606454F}"/>
    <cellStyle name="Normal 2 7 3 2 2 6 2" xfId="41073" xr:uid="{FC46ECB0-E835-4375-8766-111325E6DB0D}"/>
    <cellStyle name="Normal 2 7 3 2 2 7" xfId="31356" xr:uid="{9F6CB5FB-C214-46EB-8EEA-872590879F5F}"/>
    <cellStyle name="Normal 2 7 3 2 3" xfId="4369" xr:uid="{10D4B0BA-5F75-483D-AD2D-AE2D03DB07F3}"/>
    <cellStyle name="Normal 2 7 3 2 3 2" xfId="9122" xr:uid="{4C947FFB-D1E0-426C-A68C-AA5AC0B511C5}"/>
    <cellStyle name="Normal 2 7 3 2 3 2 2" xfId="29165" xr:uid="{DC619BF3-FFE3-4297-B0A3-7E1FC87DF2E5}"/>
    <cellStyle name="Normal 2 7 3 2 3 2 2 2" xfId="55422" xr:uid="{7606770E-FC4F-45CC-8CAD-8AD22C2813F3}"/>
    <cellStyle name="Normal 2 7 3 2 3 2 3" xfId="19502" xr:uid="{CD0A686F-2B4A-4448-8B4C-37B1D9BA333D}"/>
    <cellStyle name="Normal 2 7 3 2 3 2 3 2" xfId="46740" xr:uid="{5D60AF0A-4A3A-4A2E-BC7E-AEC038ECA495}"/>
    <cellStyle name="Normal 2 7 3 2 3 2 4" xfId="36490" xr:uid="{68ADBD35-0CAA-4E17-A289-B04578E5D6EF}"/>
    <cellStyle name="Normal 2 7 3 2 3 3" xfId="11955" xr:uid="{01D816AA-D5CB-415B-981E-3CBF2DB537A0}"/>
    <cellStyle name="Normal 2 7 3 2 3 3 2" xfId="22335" xr:uid="{47AD0102-2E10-42C0-B0F8-027BB2B269FB}"/>
    <cellStyle name="Normal 2 7 3 2 3 3 2 2" xfId="49573" xr:uid="{6DE68064-2944-4C9B-9E71-5C9B99A1B289}"/>
    <cellStyle name="Normal 2 7 3 2 3 3 3" xfId="39323" xr:uid="{CBF31151-1A92-41F8-A863-3BB79083AC6D}"/>
    <cellStyle name="Normal 2 7 3 2 3 4" xfId="25567" xr:uid="{6DE5376E-34A2-4DDF-83EA-D21EA9C6BB0D}"/>
    <cellStyle name="Normal 2 7 3 2 3 4 2" xfId="52559" xr:uid="{96BFDC74-35D2-4BF8-B24E-DBF680D4416D}"/>
    <cellStyle name="Normal 2 7 3 2 3 5" xfId="16669" xr:uid="{7F1F0913-34DE-4005-BAA7-3B13748C706B}"/>
    <cellStyle name="Normal 2 7 3 2 3 5 2" xfId="43907" xr:uid="{70C7A3C5-8793-4B04-AFAB-93ACFE8A32AB}"/>
    <cellStyle name="Normal 2 7 3 2 3 6" xfId="32111" xr:uid="{29D29C89-F56C-4C9B-881E-2135F81C6CAB}"/>
    <cellStyle name="Normal 2 7 3 2 4" xfId="6006" xr:uid="{BB4038A0-2319-4CE1-A8FD-E7CD040E8786}"/>
    <cellStyle name="Normal 2 7 3 2 4 2" xfId="27655" xr:uid="{EFAC1366-5DC2-45A5-A042-FB13075D6031}"/>
    <cellStyle name="Normal 2 7 3 2 4 2 2" xfId="54143" xr:uid="{912CD2EE-67D8-49EA-A568-B356173B2C3D}"/>
    <cellStyle name="Normal 2 7 3 2 4 3" xfId="15459" xr:uid="{A2AF7D45-0411-4C76-8E8D-E273DC792D99}"/>
    <cellStyle name="Normal 2 7 3 2 4 3 2" xfId="42697" xr:uid="{C1BBDD44-53D9-469E-8B2E-1B84D0CA26B0}"/>
    <cellStyle name="Normal 2 7 3 2 4 4" xfId="33374" xr:uid="{C34E3F81-57CC-445F-BB96-84726AD79002}"/>
    <cellStyle name="Normal 2 7 3 2 5" xfId="7912" xr:uid="{0E8E4BB5-4BB4-48FE-B910-ADC318950AE2}"/>
    <cellStyle name="Normal 2 7 3 2 5 2" xfId="18292" xr:uid="{7433242B-BDCB-47E4-BB70-29E803687C05}"/>
    <cellStyle name="Normal 2 7 3 2 5 2 2" xfId="45530" xr:uid="{C34E2D98-BEA4-4A47-82AA-70563D1FBDDC}"/>
    <cellStyle name="Normal 2 7 3 2 5 3" xfId="35280" xr:uid="{CE4B6980-0488-41D7-81E7-329FE2B99F36}"/>
    <cellStyle name="Normal 2 7 3 2 6" xfId="10745" xr:uid="{0BDA89B6-84B0-40BF-A425-B8F1735A05AD}"/>
    <cellStyle name="Normal 2 7 3 2 6 2" xfId="21125" xr:uid="{331BEA99-D3E2-4BF0-9B35-38AA58856440}"/>
    <cellStyle name="Normal 2 7 3 2 6 2 2" xfId="48363" xr:uid="{C9B5F9C6-3A86-4C8C-B670-7E8AEF0BEB9D}"/>
    <cellStyle name="Normal 2 7 3 2 6 3" xfId="38113" xr:uid="{9179F3ED-C221-44D3-8085-27776304B433}"/>
    <cellStyle name="Normal 2 7 3 2 7" xfId="23745" xr:uid="{007176C1-E1B8-4D47-9428-247DABD5141F}"/>
    <cellStyle name="Normal 2 7 3 2 7 2" xfId="50896" xr:uid="{D50D3B13-6247-49AA-B9CA-3724C2718305}"/>
    <cellStyle name="Normal 2 7 3 2 8" xfId="13231" xr:uid="{6A693503-7D5A-4D62-9CA4-6E418965740E}"/>
    <cellStyle name="Normal 2 7 3 2 8 2" xfId="40469" xr:uid="{3E37216B-8E09-445D-B8E9-4A4A5D78CDF0}"/>
    <cellStyle name="Normal 2 7 3 2 9" xfId="30901" xr:uid="{23C45BD6-FB5A-47BC-9FC7-D4FCDEA1D687}"/>
    <cellStyle name="Normal 2 7 3 3" xfId="3307" xr:uid="{E0ADFA90-0DD2-49AB-846E-FAE4982856F9}"/>
    <cellStyle name="Normal 2 7 3 3 2" xfId="4548" xr:uid="{BCA39248-F8B8-4FF1-81BB-9A3D63BC5D41}"/>
    <cellStyle name="Normal 2 7 3 3 2 2" xfId="9301" xr:uid="{61DF4205-BE5D-4A21-A32B-918D62B3BCDB}"/>
    <cellStyle name="Normal 2 7 3 3 2 2 2" xfId="29284" xr:uid="{C0395C28-233C-4767-AF85-FC8AD81F5400}"/>
    <cellStyle name="Normal 2 7 3 3 2 2 2 2" xfId="55541" xr:uid="{16E25AE5-F645-4F2C-945B-7675469B4605}"/>
    <cellStyle name="Normal 2 7 3 3 2 2 3" xfId="19681" xr:uid="{B428A760-0F74-46C4-8A49-D81963C53774}"/>
    <cellStyle name="Normal 2 7 3 3 2 2 3 2" xfId="46919" xr:uid="{04347AD4-7209-4E0D-A975-E8202D286935}"/>
    <cellStyle name="Normal 2 7 3 3 2 2 4" xfId="36669" xr:uid="{6065A1F5-7BD3-48BF-B0DD-10A79C307266}"/>
    <cellStyle name="Normal 2 7 3 3 2 3" xfId="12134" xr:uid="{87817046-36AF-41BA-9EFD-1D5E19DD42F1}"/>
    <cellStyle name="Normal 2 7 3 3 2 3 2" xfId="22514" xr:uid="{C0D1826C-022E-41E1-8F05-26C85C1C38B3}"/>
    <cellStyle name="Normal 2 7 3 3 2 3 2 2" xfId="49752" xr:uid="{A7517706-AB5F-4ECD-BE29-C6FCFA8B1D16}"/>
    <cellStyle name="Normal 2 7 3 3 2 3 3" xfId="39502" xr:uid="{6961E28D-1647-40E4-8662-9A3DAAB1319B}"/>
    <cellStyle name="Normal 2 7 3 3 2 4" xfId="25619" xr:uid="{A371B811-8DBD-4957-81CF-D76C4DA001FE}"/>
    <cellStyle name="Normal 2 7 3 3 2 4 2" xfId="52608" xr:uid="{09AB8D5A-84C1-4E8A-9CFD-B6028969B486}"/>
    <cellStyle name="Normal 2 7 3 3 2 5" xfId="16848" xr:uid="{219D4D87-5266-41EC-BE7B-8552492FBCE1}"/>
    <cellStyle name="Normal 2 7 3 3 2 5 2" xfId="44086" xr:uid="{D57A4F12-5891-44C4-8DB8-B8B9A32CF804}"/>
    <cellStyle name="Normal 2 7 3 3 2 6" xfId="32290" xr:uid="{9BB966B4-6E2C-42F5-9D3F-67B60D431218}"/>
    <cellStyle name="Normal 2 7 3 3 3" xfId="6346" xr:uid="{B085E853-8CD8-4429-B8BA-FFE2C8166740}"/>
    <cellStyle name="Normal 2 7 3 3 3 2" xfId="27062" xr:uid="{3452C781-5F51-4FF2-BF8A-577E3468DF32}"/>
    <cellStyle name="Normal 2 7 3 3 3 2 2" xfId="53690" xr:uid="{AE7BC683-3342-412A-BA98-EA9845012AF8}"/>
    <cellStyle name="Normal 2 7 3 3 3 3" xfId="15915" xr:uid="{21F4E0D9-C51E-40A3-8B4F-BDCB7AD536F2}"/>
    <cellStyle name="Normal 2 7 3 3 3 3 2" xfId="43153" xr:uid="{33211427-F3CA-4BF4-ABF8-28C6EEB453DC}"/>
    <cellStyle name="Normal 2 7 3 3 3 4" xfId="33714" xr:uid="{BE27794B-5966-4371-842B-AFD92048450B}"/>
    <cellStyle name="Normal 2 7 3 3 4" xfId="8368" xr:uid="{CAB74669-70DB-4ED7-92B0-B5CBD5066B61}"/>
    <cellStyle name="Normal 2 7 3 3 4 2" xfId="18748" xr:uid="{803E22C1-2EF2-4E47-A320-5A8AC9C1AEDC}"/>
    <cellStyle name="Normal 2 7 3 3 4 2 2" xfId="45986" xr:uid="{8083530F-F0F6-445A-AA95-6D0393CF1976}"/>
    <cellStyle name="Normal 2 7 3 3 4 3" xfId="35736" xr:uid="{3D388DE0-E678-4463-998D-BAA4B7FB6A0C}"/>
    <cellStyle name="Normal 2 7 3 3 5" xfId="11201" xr:uid="{FEC79CB5-7E20-4E81-92F1-B13448E238E7}"/>
    <cellStyle name="Normal 2 7 3 3 5 2" xfId="21581" xr:uid="{B76EE6B6-40F0-4D26-AC28-6BF25BBEFD93}"/>
    <cellStyle name="Normal 2 7 3 3 5 2 2" xfId="48819" xr:uid="{E55EBA4D-921B-4AE0-8BA9-B39CE1F5EDE6}"/>
    <cellStyle name="Normal 2 7 3 3 5 3" xfId="38569" xr:uid="{EB957532-D311-4F3D-BCB9-35B747FD3456}"/>
    <cellStyle name="Normal 2 7 3 3 6" xfId="23026" xr:uid="{66D28B5C-04A1-4AAA-BC50-175954C51B4A}"/>
    <cellStyle name="Normal 2 7 3 3 6 2" xfId="50234" xr:uid="{7C98B2AB-7541-4FF9-B0A8-B8697C84E051}"/>
    <cellStyle name="Normal 2 7 3 3 7" xfId="13836" xr:uid="{16161BC5-09D3-4C24-A073-D13B114BD386}"/>
    <cellStyle name="Normal 2 7 3 3 7 2" xfId="41074" xr:uid="{EAB0BD8C-0D13-4443-8ABE-118748045EC9}"/>
    <cellStyle name="Normal 2 7 3 3 8" xfId="31357" xr:uid="{09F2E816-30B6-4C68-99BE-3636C784293B}"/>
    <cellStyle name="Normal 2 7 3 4" xfId="3305" xr:uid="{BD80C00D-E5A1-4F7B-A88F-42CD0544E40B}"/>
    <cellStyle name="Normal 2 7 3 4 2" xfId="6344" xr:uid="{BD432935-334E-44E9-97ED-DADCDABDB876}"/>
    <cellStyle name="Normal 2 7 3 4 2 2" xfId="27948" xr:uid="{F3317792-70F0-44BE-9379-BD4137B7B0F5}"/>
    <cellStyle name="Normal 2 7 3 4 2 2 2" xfId="54378" xr:uid="{88C88B5A-596C-4C92-A58F-D1309672EA36}"/>
    <cellStyle name="Normal 2 7 3 4 2 3" xfId="15913" xr:uid="{F88471B7-312F-41EA-9BD5-D5630C6AB4AE}"/>
    <cellStyle name="Normal 2 7 3 4 2 3 2" xfId="43151" xr:uid="{D4C994BF-7802-4EF8-BA94-E4ABB2BF8EF2}"/>
    <cellStyle name="Normal 2 7 3 4 2 4" xfId="33712" xr:uid="{576C3A98-F012-43BF-99C5-0829D3382930}"/>
    <cellStyle name="Normal 2 7 3 4 3" xfId="8366" xr:uid="{F7BAC585-32CD-4CBF-9ABB-B05F3DB25798}"/>
    <cellStyle name="Normal 2 7 3 4 3 2" xfId="18746" xr:uid="{4F7339EA-F578-4E6E-85F4-DBF24E9312F9}"/>
    <cellStyle name="Normal 2 7 3 4 3 2 2" xfId="45984" xr:uid="{CE8E3037-95C6-4934-812C-7DE76561DE1D}"/>
    <cellStyle name="Normal 2 7 3 4 3 3" xfId="35734" xr:uid="{8DA7BF13-E0BA-43D8-8FCA-8F57FAD49643}"/>
    <cellStyle name="Normal 2 7 3 4 4" xfId="11199" xr:uid="{EACD13CE-12CC-408C-8434-96C30D7BBF2A}"/>
    <cellStyle name="Normal 2 7 3 4 4 2" xfId="21579" xr:uid="{B1F336F9-9313-4B2E-B16D-6F8A166B93DD}"/>
    <cellStyle name="Normal 2 7 3 4 4 2 2" xfId="48817" xr:uid="{CA7D75DF-294F-4127-B0C0-7538F1FC9589}"/>
    <cellStyle name="Normal 2 7 3 4 4 3" xfId="38567" xr:uid="{88CC6679-DADE-42F0-BCBC-A27190B2BD43}"/>
    <cellStyle name="Normal 2 7 3 4 5" xfId="25508" xr:uid="{EFF69AF5-9718-49BC-8838-D506968FDAA3}"/>
    <cellStyle name="Normal 2 7 3 4 5 2" xfId="52501" xr:uid="{37FA5D5F-0E43-4D36-8971-0AAC6501949F}"/>
    <cellStyle name="Normal 2 7 3 4 6" xfId="13834" xr:uid="{0FE2A16A-FD39-4073-8C1C-53E7207778DC}"/>
    <cellStyle name="Normal 2 7 3 4 6 2" xfId="41072" xr:uid="{E55DAFB0-6A31-4970-9536-0CCC45979E91}"/>
    <cellStyle name="Normal 2 7 3 4 7" xfId="31355" xr:uid="{F7D1A73A-FA1A-4945-88B3-F365027AF88E}"/>
    <cellStyle name="Normal 2 7 3 5" xfId="2642" xr:uid="{AE8544F2-AE3A-4EFD-BB2B-7EFBB3A705C0}"/>
    <cellStyle name="Normal 2 7 3 5 2" xfId="5888" xr:uid="{0067B0F2-F589-4A16-9059-6B320D4DEB1C}"/>
    <cellStyle name="Normal 2 7 3 5 2 2" xfId="26574" xr:uid="{1AA5631D-1986-47D0-B7D8-24D32B4C862D}"/>
    <cellStyle name="Normal 2 7 3 5 2 2 2" xfId="53299" xr:uid="{1C8AAE92-273B-4CD8-9ACC-064D20E5F12C}"/>
    <cellStyle name="Normal 2 7 3 5 2 3" xfId="15295" xr:uid="{0C3779D1-E5AB-4BE5-A063-36CADEDF248C}"/>
    <cellStyle name="Normal 2 7 3 5 2 3 2" xfId="42533" xr:uid="{854322C7-D92C-4427-A37E-C815704B7920}"/>
    <cellStyle name="Normal 2 7 3 5 2 4" xfId="33256" xr:uid="{4E3C312D-CD9A-46E0-8D0F-704568CF8893}"/>
    <cellStyle name="Normal 2 7 3 5 3" xfId="7748" xr:uid="{ACCCAB45-4B2D-4E29-A832-EFC994F65ED3}"/>
    <cellStyle name="Normal 2 7 3 5 3 2" xfId="18128" xr:uid="{F3F2C255-F9D8-4DA9-8CED-CAD107B09689}"/>
    <cellStyle name="Normal 2 7 3 5 3 2 2" xfId="45366" xr:uid="{0CA735D3-11DE-49A0-AAB5-6275AE1AD5DD}"/>
    <cellStyle name="Normal 2 7 3 5 3 3" xfId="35116" xr:uid="{DAD8B354-94A0-4EEE-8616-1458CE5F31C5}"/>
    <cellStyle name="Normal 2 7 3 5 4" xfId="10581" xr:uid="{1D6ED833-6187-4998-83B1-0BA3BAC85B8E}"/>
    <cellStyle name="Normal 2 7 3 5 4 2" xfId="20961" xr:uid="{25EF0AB8-6789-4C28-A4B1-79693921A7AA}"/>
    <cellStyle name="Normal 2 7 3 5 4 2 2" xfId="48199" xr:uid="{508C1D51-737B-48D0-A648-A24689DF73F2}"/>
    <cellStyle name="Normal 2 7 3 5 4 3" xfId="37949" xr:uid="{5D73FAA6-E923-4302-9098-0CF1A3570CFA}"/>
    <cellStyle name="Normal 2 7 3 5 5" xfId="24581" xr:uid="{CFDF5057-929A-4F47-9893-E919D80466BC}"/>
    <cellStyle name="Normal 2 7 3 5 5 2" xfId="51650" xr:uid="{0DE71CB8-4603-4913-BEAB-41AB1CB016B0}"/>
    <cellStyle name="Normal 2 7 3 5 6" xfId="13011" xr:uid="{9B3936C8-3ED2-40E6-9E73-435CD1BDAE05}"/>
    <cellStyle name="Normal 2 7 3 5 6 2" xfId="40249" xr:uid="{17714941-12C1-4634-BC56-E292C2D36438}"/>
    <cellStyle name="Normal 2 7 3 5 7" xfId="30737" xr:uid="{E33CE4FB-38CA-4072-BE88-A14860BBEF76}"/>
    <cellStyle name="Normal 2 7 3 6" xfId="2394" xr:uid="{A79F673F-71DD-4700-9B0D-3EF776C128BC}"/>
    <cellStyle name="Normal 2 7 3 6 2" xfId="7502" xr:uid="{55984590-39D3-4194-B53E-F914F047F33A}"/>
    <cellStyle name="Normal 2 7 3 6 2 2" xfId="17882" xr:uid="{D6508600-1061-4220-94CD-4ADEDE159D21}"/>
    <cellStyle name="Normal 2 7 3 6 2 2 2" xfId="45120" xr:uid="{23E764AE-F827-4405-A46F-54B6EE7139B3}"/>
    <cellStyle name="Normal 2 7 3 6 2 3" xfId="34870" xr:uid="{D922FA93-3C8D-42C4-82B7-E685A9253189}"/>
    <cellStyle name="Normal 2 7 3 6 3" xfId="10335" xr:uid="{E81B45EA-9588-4E83-8A29-520C4F5FEE59}"/>
    <cellStyle name="Normal 2 7 3 6 3 2" xfId="20715" xr:uid="{A4647724-5AA1-416B-BA64-384751FCDA13}"/>
    <cellStyle name="Normal 2 7 3 6 3 2 2" xfId="47953" xr:uid="{9E2826A2-699B-447B-B42D-185EBDFBC264}"/>
    <cellStyle name="Normal 2 7 3 6 3 3" xfId="37703" xr:uid="{068E1291-1E41-4735-A547-9DFBAE521DEA}"/>
    <cellStyle name="Normal 2 7 3 6 4" xfId="24376" xr:uid="{313DA006-6AF2-4C2B-B6AD-E615EB52A7B7}"/>
    <cellStyle name="Normal 2 7 3 6 4 2" xfId="51463" xr:uid="{1FE24F05-04BB-4294-AD83-6100E54B4DE0}"/>
    <cellStyle name="Normal 2 7 3 6 5" xfId="15049" xr:uid="{EDA62995-AF8F-4CED-87ED-952A9B22B92D}"/>
    <cellStyle name="Normal 2 7 3 6 5 2" xfId="42287" xr:uid="{B6FC75D0-38B9-470A-8B23-6DFE99A5E860}"/>
    <cellStyle name="Normal 2 7 3 6 6" xfId="30491" xr:uid="{20F76DDF-0D74-4672-AB76-A2E8913501A7}"/>
    <cellStyle name="Normal 2 7 3 7" xfId="3905" xr:uid="{567CDDE0-447B-4E7C-BDE7-75D2652E9549}"/>
    <cellStyle name="Normal 2 7 3 7 2" xfId="8719" xr:uid="{B0A5C37C-44F6-412B-9F96-6332520AD003}"/>
    <cellStyle name="Normal 2 7 3 7 2 2" xfId="19099" xr:uid="{F046F537-C371-463F-B95A-A1EB20818B4A}"/>
    <cellStyle name="Normal 2 7 3 7 2 2 2" xfId="46337" xr:uid="{F283A4AE-8120-4401-8F29-1D0B07A1C4C4}"/>
    <cellStyle name="Normal 2 7 3 7 2 3" xfId="36087" xr:uid="{D34ED279-2CA7-4C8A-AE87-C7CFC11DE83B}"/>
    <cellStyle name="Normal 2 7 3 7 3" xfId="11552" xr:uid="{AD594DCD-4503-4967-BD59-1E0AF0BE3A5F}"/>
    <cellStyle name="Normal 2 7 3 7 3 2" xfId="21932" xr:uid="{EFA7BE9E-A1DF-411F-B2C9-D4482D0BC1A5}"/>
    <cellStyle name="Normal 2 7 3 7 3 2 2" xfId="49170" xr:uid="{FE4742F2-E2B3-4042-9211-AF24C69CA67A}"/>
    <cellStyle name="Normal 2 7 3 7 3 3" xfId="38920" xr:uid="{21B801E7-AAB8-48B0-8F4D-78092C67D40F}"/>
    <cellStyle name="Normal 2 7 3 7 4" xfId="16266" xr:uid="{045917E4-6F3B-453A-8ACA-7BF413E9ABEB}"/>
    <cellStyle name="Normal 2 7 3 7 4 2" xfId="43504" xr:uid="{2FB145C0-211C-4B4B-88DA-BFA92B137560}"/>
    <cellStyle name="Normal 2 7 3 7 5" xfId="31708" xr:uid="{3C310758-11F5-46E3-8BA3-F21F70229B0E}"/>
    <cellStyle name="Normal 2 7 3 8" xfId="5214" xr:uid="{EFD13CE5-DAF2-4D33-8558-2AAEC82A4938}"/>
    <cellStyle name="Normal 2 7 3 8 2" xfId="14511" xr:uid="{7C3344D5-7B82-4D76-B773-8E060B1AB7AB}"/>
    <cellStyle name="Normal 2 7 3 8 2 2" xfId="41749" xr:uid="{2581BB8C-706C-44F5-81D0-60F7553EB52D}"/>
    <cellStyle name="Normal 2 7 3 8 3" xfId="32777" xr:uid="{6A53967C-A0CA-445D-B71A-5BBE354352F3}"/>
    <cellStyle name="Normal 2 7 3 9" xfId="6964" xr:uid="{01F83619-C2DD-442D-8E1A-E98CD4EA66B2}"/>
    <cellStyle name="Normal 2 7 3 9 2" xfId="17344" xr:uid="{9AFDB3D4-D035-4D49-B2B1-F0CBA4EFD9BB}"/>
    <cellStyle name="Normal 2 7 3 9 2 2" xfId="44582" xr:uid="{C51ECEF7-26D9-4081-8AAB-2B6D099816E0}"/>
    <cellStyle name="Normal 2 7 3 9 3" xfId="34332" xr:uid="{9D32AC58-FE94-4B39-A02C-CAB70046C8B8}"/>
    <cellStyle name="Normal 2 7 4" xfId="883" xr:uid="{678422B0-F0EE-47D9-9712-74ABCF8516EE}"/>
    <cellStyle name="Normal 2 7 4 10" xfId="29954" xr:uid="{97DC04A0-6586-4507-91B7-E36327253682}"/>
    <cellStyle name="Normal 2 7 4 2" xfId="3308" xr:uid="{80960F3A-F310-44AC-A708-4A70C685A133}"/>
    <cellStyle name="Normal 2 7 4 2 2" xfId="6347" xr:uid="{FD7F623D-0EC8-410D-AB9B-88299FD36C24}"/>
    <cellStyle name="Normal 2 7 4 2 2 2" xfId="27423" xr:uid="{368C4D04-7D10-446F-A99E-E6BF3EAC43AA}"/>
    <cellStyle name="Normal 2 7 4 2 2 2 2" xfId="53959" xr:uid="{F8658D79-F66F-4FB4-9438-7E3B2CA7692A}"/>
    <cellStyle name="Normal 2 7 4 2 2 3" xfId="15916" xr:uid="{396C9D31-7810-45D5-97E4-559D7CEC4693}"/>
    <cellStyle name="Normal 2 7 4 2 2 3 2" xfId="43154" xr:uid="{85D86DA9-5426-4BCD-AD9D-EFC97AD19654}"/>
    <cellStyle name="Normal 2 7 4 2 2 4" xfId="33715" xr:uid="{39286CCE-CE8E-419C-88AD-1931773D828D}"/>
    <cellStyle name="Normal 2 7 4 2 3" xfId="8369" xr:uid="{6FCACDA1-E0B3-4973-8E66-CA303CDD146E}"/>
    <cellStyle name="Normal 2 7 4 2 3 2" xfId="18749" xr:uid="{9DB288CB-283A-49BD-A6B5-F0AD1F6016C2}"/>
    <cellStyle name="Normal 2 7 4 2 3 2 2" xfId="45987" xr:uid="{7D567A0D-7404-4E99-9618-64AA99DEA47E}"/>
    <cellStyle name="Normal 2 7 4 2 3 3" xfId="35737" xr:uid="{CE19D75F-96FB-464D-A42B-E8D02D45A63F}"/>
    <cellStyle name="Normal 2 7 4 2 4" xfId="11202" xr:uid="{8D77206E-4A52-4F0D-9F05-8F57DDDC1C2B}"/>
    <cellStyle name="Normal 2 7 4 2 4 2" xfId="21582" xr:uid="{1D374AE5-23A6-4494-A05B-4949D6A16A0F}"/>
    <cellStyle name="Normal 2 7 4 2 4 2 2" xfId="48820" xr:uid="{4DDB99E8-31C7-4CF2-9169-7C37721D9540}"/>
    <cellStyle name="Normal 2 7 4 2 4 3" xfId="38570" xr:uid="{E47BE73C-3171-4E0E-A9B4-4A8426917A9C}"/>
    <cellStyle name="Normal 2 7 4 2 5" xfId="25462" xr:uid="{DBDCA733-D885-49C7-83CE-10BA174B2862}"/>
    <cellStyle name="Normal 2 7 4 2 5 2" xfId="52458" xr:uid="{FDFFA9D9-60F9-4608-BB06-85CA36F04C64}"/>
    <cellStyle name="Normal 2 7 4 2 6" xfId="13837" xr:uid="{86C64F63-B70E-47C4-942C-76BE5CA325F5}"/>
    <cellStyle name="Normal 2 7 4 2 6 2" xfId="41075" xr:uid="{21293737-B6D0-4414-B516-18D32B3392D8}"/>
    <cellStyle name="Normal 2 7 4 2 7" xfId="31358" xr:uid="{519175EB-449F-429A-B342-85485BCE3052}"/>
    <cellStyle name="Normal 2 7 4 3" xfId="2804" xr:uid="{D7FD3A48-AFA3-4A73-9004-79784EBB31AF}"/>
    <cellStyle name="Normal 2 7 4 3 2" xfId="6003" xr:uid="{D0CCB800-4EE4-4E7C-A8D4-0416F4084A34}"/>
    <cellStyle name="Normal 2 7 4 3 2 2" xfId="26550" xr:uid="{07E2DC8E-FCF4-465E-9373-97002A6C2B30}"/>
    <cellStyle name="Normal 2 7 4 3 2 2 2" xfId="53282" xr:uid="{A214F70A-E502-4951-845C-08EC0C6E1575}"/>
    <cellStyle name="Normal 2 7 4 3 2 3" xfId="15456" xr:uid="{95DC1F2F-9C47-49DC-BA7C-0F5B0FCEE0AE}"/>
    <cellStyle name="Normal 2 7 4 3 2 3 2" xfId="42694" xr:uid="{BEBE9A96-E128-4144-A74D-1B88F5484B74}"/>
    <cellStyle name="Normal 2 7 4 3 2 4" xfId="33371" xr:uid="{EF435122-39AC-476F-B2BC-4EB35E76ABCC}"/>
    <cellStyle name="Normal 2 7 4 3 3" xfId="7909" xr:uid="{7C27177B-143C-4F5F-8B70-443943190F55}"/>
    <cellStyle name="Normal 2 7 4 3 3 2" xfId="18289" xr:uid="{38CC563D-A15C-4A70-8F1E-2121F8802A33}"/>
    <cellStyle name="Normal 2 7 4 3 3 2 2" xfId="45527" xr:uid="{1C3CE8E4-A01C-4C41-B3D5-7D406AA48D05}"/>
    <cellStyle name="Normal 2 7 4 3 3 3" xfId="35277" xr:uid="{41A05BAC-5ADB-4AD8-A3B1-CDD9417D56B4}"/>
    <cellStyle name="Normal 2 7 4 3 4" xfId="10742" xr:uid="{BCEF0478-E815-47E7-8FE4-1CA510E115ED}"/>
    <cellStyle name="Normal 2 7 4 3 4 2" xfId="21122" xr:uid="{59A53F92-1362-4B05-A199-6FE8940F2D69}"/>
    <cellStyle name="Normal 2 7 4 3 4 2 2" xfId="48360" xr:uid="{60AD8F0D-421F-4925-B3C9-7F8EDAD56D9C}"/>
    <cellStyle name="Normal 2 7 4 3 4 3" xfId="38110" xr:uid="{CD2A1F23-6E33-45D4-B727-92956C302247}"/>
    <cellStyle name="Normal 2 7 4 3 5" xfId="24011" xr:uid="{CD928F29-10C3-4B60-BC5C-00030B14B64C}"/>
    <cellStyle name="Normal 2 7 4 3 5 2" xfId="51133" xr:uid="{64C6DDB7-DABE-4CF9-B66C-BE50216B0B54}"/>
    <cellStyle name="Normal 2 7 4 3 6" xfId="13228" xr:uid="{901DED5C-D736-4DB0-931D-4E33BDD8E9E1}"/>
    <cellStyle name="Normal 2 7 4 3 6 2" xfId="40466" xr:uid="{A52EA309-F5FB-427C-B272-38B27C15F5ED}"/>
    <cellStyle name="Normal 2 7 4 3 7" xfId="30898" xr:uid="{8F86B5FD-AEC6-4618-AE75-8330741B635F}"/>
    <cellStyle name="Normal 2 7 4 4" xfId="4226" xr:uid="{78A4C2F6-A87E-47BC-9960-8502325EB592}"/>
    <cellStyle name="Normal 2 7 4 4 2" xfId="8979" xr:uid="{5E1D2097-185E-4474-B1A5-D13EC0F96399}"/>
    <cellStyle name="Normal 2 7 4 4 2 2" xfId="19359" xr:uid="{1D50ACFA-2155-4D4E-83F7-BC6F5B10869D}"/>
    <cellStyle name="Normal 2 7 4 4 2 2 2" xfId="46597" xr:uid="{7CDCF042-68E6-4C40-BD89-124AA2D740E9}"/>
    <cellStyle name="Normal 2 7 4 4 2 3" xfId="36347" xr:uid="{09099F81-1989-4ADB-B662-49396605A4A8}"/>
    <cellStyle name="Normal 2 7 4 4 3" xfId="11812" xr:uid="{8BF5CC1F-C6B0-429F-87BD-DB5179CFFB3B}"/>
    <cellStyle name="Normal 2 7 4 4 3 2" xfId="22192" xr:uid="{FAE2FEA9-CD94-4888-99DE-3A19F7877A59}"/>
    <cellStyle name="Normal 2 7 4 4 3 2 2" xfId="49430" xr:uid="{C64F5518-3123-4BF2-8524-20BA17BFE2C4}"/>
    <cellStyle name="Normal 2 7 4 4 3 3" xfId="39180" xr:uid="{21B4C197-8E50-4072-BAE2-B8D0D9251AD2}"/>
    <cellStyle name="Normal 2 7 4 4 4" xfId="25082" xr:uid="{0ABD85E4-697D-4575-BF2D-5540E16C3F20}"/>
    <cellStyle name="Normal 2 7 4 4 4 2" xfId="52105" xr:uid="{A2254637-5660-4BA6-B037-840F67D8C8F8}"/>
    <cellStyle name="Normal 2 7 4 4 5" xfId="16526" xr:uid="{D2DB37B5-A6DA-471D-A884-2ACF739F956E}"/>
    <cellStyle name="Normal 2 7 4 4 5 2" xfId="43764" xr:uid="{4464938B-0541-40AC-9972-5DA9A1BE4B88}"/>
    <cellStyle name="Normal 2 7 4 4 6" xfId="31968" xr:uid="{86612DF6-A9BA-46C8-AB62-5931F6099856}"/>
    <cellStyle name="Normal 2 7 4 5" xfId="5215" xr:uid="{6DCFBD36-E961-45A0-982C-87279A99CD21}"/>
    <cellStyle name="Normal 2 7 4 5 2" xfId="14512" xr:uid="{C935D301-10E5-40E2-98CB-6F56E91C6683}"/>
    <cellStyle name="Normal 2 7 4 5 2 2" xfId="41750" xr:uid="{C870283B-E8D5-44E9-B344-129F117A61A6}"/>
    <cellStyle name="Normal 2 7 4 5 3" xfId="32778" xr:uid="{96827F5C-A464-4572-B5AA-5D91521FF60E}"/>
    <cellStyle name="Normal 2 7 4 6" xfId="6965" xr:uid="{C2654826-048C-4EF9-8384-14651AAFC6E3}"/>
    <cellStyle name="Normal 2 7 4 6 2" xfId="17345" xr:uid="{7205624A-41F0-496C-B957-93D5EC1D35CD}"/>
    <cellStyle name="Normal 2 7 4 6 2 2" xfId="44583" xr:uid="{84D20DFE-111A-4A4E-8C2A-9184F1606019}"/>
    <cellStyle name="Normal 2 7 4 6 3" xfId="34333" xr:uid="{62B3A8C4-E537-49BC-AFFF-B74B5A2FBAAD}"/>
    <cellStyle name="Normal 2 7 4 7" xfId="9798" xr:uid="{EB3A1B6D-0324-480B-8A44-01A393F3F680}"/>
    <cellStyle name="Normal 2 7 4 7 2" xfId="20178" xr:uid="{65677798-2B13-453F-A60F-92BCBAC42DA3}"/>
    <cellStyle name="Normal 2 7 4 7 2 2" xfId="47416" xr:uid="{AD6AF7D6-D050-4D87-A8CD-F9E8FAE82C4F}"/>
    <cellStyle name="Normal 2 7 4 7 3" xfId="37166" xr:uid="{873AA610-3A25-4AD7-BF5C-9D07C1DDA3C5}"/>
    <cellStyle name="Normal 2 7 4 8" xfId="23027" xr:uid="{E5186747-B372-4550-B25C-AFF10E98FA4B}"/>
    <cellStyle name="Normal 2 7 4 8 2" xfId="50235" xr:uid="{2CD2475B-5428-4738-A68C-FC39F4FE5C44}"/>
    <cellStyle name="Normal 2 7 4 9" xfId="12767" xr:uid="{4ED8AAD9-8DBC-4F53-A96B-6E4057BEC959}"/>
    <cellStyle name="Normal 2 7 4 9 2" xfId="40005" xr:uid="{855B56D6-F59F-4813-8371-38914424361D}"/>
    <cellStyle name="Normal 2 7 5" xfId="3309" xr:uid="{28CEB2D5-F2A4-47DB-9D53-A57BE980E112}"/>
    <cellStyle name="Normal 2 7 5 2" xfId="4549" xr:uid="{46872552-0057-401E-B76E-4D690238AFDA}"/>
    <cellStyle name="Normal 2 7 5 2 2" xfId="9302" xr:uid="{6529BF6E-0CAA-4843-8BDE-DF8D8FE80FB8}"/>
    <cellStyle name="Normal 2 7 5 2 2 2" xfId="29285" xr:uid="{D2D30ECE-2BE2-44E7-8038-5FD6F00DB86B}"/>
    <cellStyle name="Normal 2 7 5 2 2 2 2" xfId="55542" xr:uid="{F6D5701B-7CAB-42BE-A79D-D4C703DD311B}"/>
    <cellStyle name="Normal 2 7 5 2 2 3" xfId="19682" xr:uid="{E4175534-802A-4547-B770-B62B4BD8A30D}"/>
    <cellStyle name="Normal 2 7 5 2 2 3 2" xfId="46920" xr:uid="{58864594-126D-44C1-BC5F-03496096DBDC}"/>
    <cellStyle name="Normal 2 7 5 2 2 4" xfId="36670" xr:uid="{375CFC04-3D89-4F63-9066-1E2CE7237C06}"/>
    <cellStyle name="Normal 2 7 5 2 3" xfId="12135" xr:uid="{7A56B8DC-8459-4ACB-9B90-D4FBA2A82C71}"/>
    <cellStyle name="Normal 2 7 5 2 3 2" xfId="22515" xr:uid="{20BD2C0C-9DC4-4848-BBB5-C7C54A98AB3A}"/>
    <cellStyle name="Normal 2 7 5 2 3 2 2" xfId="49753" xr:uid="{4FD3AF4A-3134-4108-B4FB-AA61D088FB94}"/>
    <cellStyle name="Normal 2 7 5 2 3 3" xfId="39503" xr:uid="{706763C6-9BA2-4EB2-8B4E-6688EB6523D6}"/>
    <cellStyle name="Normal 2 7 5 2 4" xfId="25452" xr:uid="{8F5DE25B-DEE1-4136-88E7-56BCB21811A1}"/>
    <cellStyle name="Normal 2 7 5 2 4 2" xfId="52448" xr:uid="{28B962AC-6852-498C-B6A9-3856BB0A20AF}"/>
    <cellStyle name="Normal 2 7 5 2 5" xfId="16849" xr:uid="{33BBA23E-4BE0-4416-B1BE-4C669580224D}"/>
    <cellStyle name="Normal 2 7 5 2 5 2" xfId="44087" xr:uid="{75AAAADF-2127-447F-A882-2EF8FA851846}"/>
    <cellStyle name="Normal 2 7 5 2 6" xfId="32291" xr:uid="{FA4CA499-E92F-4160-B1B0-551636D358FB}"/>
    <cellStyle name="Normal 2 7 5 3" xfId="6348" xr:uid="{6318AB1A-BFC3-4382-8836-9D30EDB7362E}"/>
    <cellStyle name="Normal 2 7 5 3 2" xfId="26509" xr:uid="{49C5B390-65D4-4338-B44F-2F4E6C8A2AC2}"/>
    <cellStyle name="Normal 2 7 5 3 2 2" xfId="53250" xr:uid="{FDB2DF0C-C4A0-4C27-8F70-4BC085F9842C}"/>
    <cellStyle name="Normal 2 7 5 3 3" xfId="15917" xr:uid="{69B68763-1BAE-4E8C-AEA9-570ABC3C07F9}"/>
    <cellStyle name="Normal 2 7 5 3 3 2" xfId="43155" xr:uid="{9B541C99-98FF-4CE7-BD14-2290AE716170}"/>
    <cellStyle name="Normal 2 7 5 3 4" xfId="33716" xr:uid="{CCAF4DA6-82C6-4FA7-995B-43707C83DA46}"/>
    <cellStyle name="Normal 2 7 5 4" xfId="8370" xr:uid="{DA6F4618-61F8-47A8-A4E0-DF11C13C8530}"/>
    <cellStyle name="Normal 2 7 5 4 2" xfId="18750" xr:uid="{5A18998B-D9D6-45E9-9DC2-B2D2AE395249}"/>
    <cellStyle name="Normal 2 7 5 4 2 2" xfId="45988" xr:uid="{236A89E8-F8CD-4E26-AB34-CA38BB22FC21}"/>
    <cellStyle name="Normal 2 7 5 4 3" xfId="35738" xr:uid="{0758E8E1-2885-4FA1-B678-BD182326C2E7}"/>
    <cellStyle name="Normal 2 7 5 5" xfId="11203" xr:uid="{2EEAF8F8-3F7C-45DF-BC4F-5FACBC1F7F8F}"/>
    <cellStyle name="Normal 2 7 5 5 2" xfId="21583" xr:uid="{8289D406-CF9C-4F31-AF89-44AE9CF51375}"/>
    <cellStyle name="Normal 2 7 5 5 2 2" xfId="48821" xr:uid="{A287C0BC-698E-489E-A8C0-814D77A16FD4}"/>
    <cellStyle name="Normal 2 7 5 5 3" xfId="38571" xr:uid="{72DA5303-76AF-4860-B89E-718466C62809}"/>
    <cellStyle name="Normal 2 7 5 6" xfId="24265" xr:uid="{3C5DAADA-4F7D-4BF0-B2A9-11AE5467DD58}"/>
    <cellStyle name="Normal 2 7 5 6 2" xfId="51365" xr:uid="{7A3A7864-D4EC-47B7-8326-614E64AE9525}"/>
    <cellStyle name="Normal 2 7 5 7" xfId="13838" xr:uid="{0C58C8F7-C4FB-4655-8E7D-CA725CFE49B5}"/>
    <cellStyle name="Normal 2 7 5 7 2" xfId="41076" xr:uid="{E6F6F6BA-979D-45A4-B163-6F301F284304}"/>
    <cellStyle name="Normal 2 7 5 8" xfId="31359" xr:uid="{215D3E31-00B9-41A8-BF9C-F70D4609457C}"/>
    <cellStyle name="Normal 2 7 6" xfId="2967" xr:uid="{E6898776-862C-4BAE-A320-FC1AE44B9CF6}"/>
    <cellStyle name="Normal 2 7 6 2" xfId="6134" xr:uid="{FFF9EC7A-6E65-47EA-BADF-2C5DD5625C69}"/>
    <cellStyle name="Normal 2 7 6 2 2" xfId="26221" xr:uid="{CFA52FF6-0E6A-4A7C-8DB8-AAEB5938C2E0}"/>
    <cellStyle name="Normal 2 7 6 2 2 2" xfId="53030" xr:uid="{89461F7A-0532-428D-B5B2-62AFAD71F7ED}"/>
    <cellStyle name="Normal 2 7 6 2 3" xfId="15612" xr:uid="{494C5E4F-A376-4380-BD8C-C2F5DA2B6353}"/>
    <cellStyle name="Normal 2 7 6 2 3 2" xfId="42850" xr:uid="{7D4017D9-9A06-4B0D-9070-A8B89B8CF24A}"/>
    <cellStyle name="Normal 2 7 6 2 4" xfId="33502" xr:uid="{AFDD0460-AF8B-47B9-A497-FA19E55E24E5}"/>
    <cellStyle name="Normal 2 7 6 3" xfId="8065" xr:uid="{F239CE37-36D3-41DB-B6A8-9584A119E4E9}"/>
    <cellStyle name="Normal 2 7 6 3 2" xfId="18445" xr:uid="{67378EA1-9622-4289-A923-D3FC888D385B}"/>
    <cellStyle name="Normal 2 7 6 3 2 2" xfId="45683" xr:uid="{7F12B869-269D-4784-B203-47EB9AC0986D}"/>
    <cellStyle name="Normal 2 7 6 3 3" xfId="35433" xr:uid="{0F9444A0-34CC-4896-9493-443FF7609318}"/>
    <cellStyle name="Normal 2 7 6 4" xfId="10898" xr:uid="{95465465-0FE8-4490-B6CA-8950341C7A0F}"/>
    <cellStyle name="Normal 2 7 6 4 2" xfId="21278" xr:uid="{CF2BF305-6A59-4DC9-974E-CA80DE10415B}"/>
    <cellStyle name="Normal 2 7 6 4 2 2" xfId="48516" xr:uid="{224C9984-AAE2-4F1E-A35B-0097D7E2040F}"/>
    <cellStyle name="Normal 2 7 6 4 3" xfId="38266" xr:uid="{9A992B9A-EC63-404A-8A42-B862BFEDB442}"/>
    <cellStyle name="Normal 2 7 6 5" xfId="23521" xr:uid="{6A183605-CD38-4D29-9A50-96BB7CCB9DEB}"/>
    <cellStyle name="Normal 2 7 6 5 2" xfId="50692" xr:uid="{2BD95D23-71D7-4FEA-A4C2-12CBBD11DA15}"/>
    <cellStyle name="Normal 2 7 6 6" xfId="13465" xr:uid="{9264BDD9-8DEA-4D78-A485-DAF2F81B125C}"/>
    <cellStyle name="Normal 2 7 6 6 2" xfId="40703" xr:uid="{14508577-F880-4295-AEEA-06E4C66C798D}"/>
    <cellStyle name="Normal 2 7 6 7" xfId="31054" xr:uid="{9B809130-1D32-4101-9663-2116CFF8B8C0}"/>
    <cellStyle name="Normal 2 7 7" xfId="2539" xr:uid="{C19CC972-26EF-489D-9369-E1DEF48C6AC3}"/>
    <cellStyle name="Normal 2 7 7 2" xfId="5805" xr:uid="{F93342CB-8EB2-424B-8D16-4300518D16C6}"/>
    <cellStyle name="Normal 2 7 7 2 2" xfId="28784" xr:uid="{46A87853-18C9-4BE8-93E4-5443949FFAD3}"/>
    <cellStyle name="Normal 2 7 7 2 2 2" xfId="55041" xr:uid="{309CED61-3352-4AB7-89CC-39634FD023F5}"/>
    <cellStyle name="Normal 2 7 7 2 3" xfId="15192" xr:uid="{546F6DB3-0E33-4FB1-A50B-748F2CD415BB}"/>
    <cellStyle name="Normal 2 7 7 2 3 2" xfId="42430" xr:uid="{824A7F4A-134E-4C09-9FAA-9FD07911F0D8}"/>
    <cellStyle name="Normal 2 7 7 2 4" xfId="33173" xr:uid="{8E07A3F0-1336-45D1-A8E4-DE2051A48204}"/>
    <cellStyle name="Normal 2 7 7 3" xfId="7645" xr:uid="{B10A1426-D2DF-4996-8041-6402975207BB}"/>
    <cellStyle name="Normal 2 7 7 3 2" xfId="18025" xr:uid="{4D3CCD3F-10C1-4C83-8A8C-C2B0DFA06022}"/>
    <cellStyle name="Normal 2 7 7 3 2 2" xfId="45263" xr:uid="{86254235-975B-445C-A8F1-FBBDB55D2B98}"/>
    <cellStyle name="Normal 2 7 7 3 3" xfId="35013" xr:uid="{B9AA458F-D71B-41D3-807A-CC7E583B02E9}"/>
    <cellStyle name="Normal 2 7 7 4" xfId="10478" xr:uid="{AA7139B6-B864-465B-BC6B-03741235986C}"/>
    <cellStyle name="Normal 2 7 7 4 2" xfId="20858" xr:uid="{2E2F1FC1-7269-417C-A728-141651E7A378}"/>
    <cellStyle name="Normal 2 7 7 4 2 2" xfId="48096" xr:uid="{EC953DCB-DDA6-4AF2-98D3-43AE74FAB77E}"/>
    <cellStyle name="Normal 2 7 7 4 3" xfId="37846" xr:uid="{E69996EB-EA97-4684-9ACA-0C112229FDDE}"/>
    <cellStyle name="Normal 2 7 7 5" xfId="23390" xr:uid="{2C8B9609-A280-4400-BF86-0BB862B0BCBE}"/>
    <cellStyle name="Normal 2 7 7 5 2" xfId="50569" xr:uid="{B6DFA76F-198D-4F8E-B673-623336ED2ADC}"/>
    <cellStyle name="Normal 2 7 7 6" xfId="12908" xr:uid="{FD247CAD-8480-48E4-84F1-0DDDE39BCCFB}"/>
    <cellStyle name="Normal 2 7 7 6 2" xfId="40146" xr:uid="{E2459B23-F859-469F-9D75-2AD425BD74BE}"/>
    <cellStyle name="Normal 2 7 7 7" xfId="30634" xr:uid="{AB3254A3-624D-44EC-8A21-F298CBC53A67}"/>
    <cellStyle name="Normal 2 7 8" xfId="2233" xr:uid="{11E44EBB-D975-4F0E-AF1B-BAFEF20BED6E}"/>
    <cellStyle name="Normal 2 7 8 2" xfId="7341" xr:uid="{4A1D8E9D-A7FF-408B-A496-75538DC67C4C}"/>
    <cellStyle name="Normal 2 7 8 2 2" xfId="17721" xr:uid="{E3DCA373-B9F0-4868-A9CE-EA58E1A659E7}"/>
    <cellStyle name="Normal 2 7 8 2 2 2" xfId="44959" xr:uid="{B7115FEC-3E45-456A-A357-818E35AE26BC}"/>
    <cellStyle name="Normal 2 7 8 2 3" xfId="34709" xr:uid="{0BD7ADAF-A317-466C-A7A8-8B19FEC18A1F}"/>
    <cellStyle name="Normal 2 7 8 3" xfId="10174" xr:uid="{A5F8A6CA-80E2-4C51-B752-A9ACFE659940}"/>
    <cellStyle name="Normal 2 7 8 3 2" xfId="20554" xr:uid="{91491649-F878-497E-860B-716CD575C442}"/>
    <cellStyle name="Normal 2 7 8 3 2 2" xfId="47792" xr:uid="{F71A360E-5AA1-46B8-8EC9-4E1F4F64F017}"/>
    <cellStyle name="Normal 2 7 8 3 3" xfId="37542" xr:uid="{CE8E902B-53EB-4C58-AF0E-16E851F2E622}"/>
    <cellStyle name="Normal 2 7 8 4" xfId="24885" xr:uid="{9F1774A1-F56A-4B91-9877-FB5949153F6D}"/>
    <cellStyle name="Normal 2 7 8 4 2" xfId="51927" xr:uid="{DD6FE675-A6A6-49B9-A7D3-1B1A8A2702E9}"/>
    <cellStyle name="Normal 2 7 8 5" xfId="14888" xr:uid="{26C8945E-D92D-4721-8D93-82F5269EF4FC}"/>
    <cellStyle name="Normal 2 7 8 5 2" xfId="42126" xr:uid="{C345A0A6-B357-4E6B-9780-E5115293067F}"/>
    <cellStyle name="Normal 2 7 8 6" xfId="30330" xr:uid="{7BEFDBB4-0B8A-41E4-AFB4-8983D5034CED}"/>
    <cellStyle name="Normal 2 7 9" xfId="4004" xr:uid="{B140E2E9-599C-46A5-A89A-53A84576344D}"/>
    <cellStyle name="Normal 2 7 9 2" xfId="8817" xr:uid="{52D395FB-A8CB-4BDA-B9DF-190B045E4030}"/>
    <cellStyle name="Normal 2 7 9 2 2" xfId="19197" xr:uid="{AB6AD0C2-D783-4CD3-A63D-E5A193625E73}"/>
    <cellStyle name="Normal 2 7 9 2 2 2" xfId="46435" xr:uid="{DC43ED7D-310E-4BEF-B16E-BB8E4ED64031}"/>
    <cellStyle name="Normal 2 7 9 2 3" xfId="36185" xr:uid="{950820D0-482F-4D23-B9F7-4B07B6E4F54B}"/>
    <cellStyle name="Normal 2 7 9 3" xfId="11650" xr:uid="{D00A31A5-3B52-4885-856D-24326F44E52A}"/>
    <cellStyle name="Normal 2 7 9 3 2" xfId="22030" xr:uid="{BA1C03FC-6F7D-4834-9423-CF43B38624C4}"/>
    <cellStyle name="Normal 2 7 9 3 2 2" xfId="49268" xr:uid="{3AEEA990-C344-46CA-AE2A-C9E4AFCD8FAD}"/>
    <cellStyle name="Normal 2 7 9 3 3" xfId="39018" xr:uid="{EFF81A0F-C9DE-4BF1-AEA0-47C3E3B3E752}"/>
    <cellStyle name="Normal 2 7 9 4" xfId="16364" xr:uid="{F12B46C2-E489-425B-839B-19DAC82C6570}"/>
    <cellStyle name="Normal 2 7 9 4 2" xfId="43602" xr:uid="{1284AC4B-E153-462B-925D-75FB00315CE9}"/>
    <cellStyle name="Normal 2 7 9 5" xfId="31806" xr:uid="{504B0E9B-6268-411B-8DA2-519C718D077B}"/>
    <cellStyle name="Normal 2 8" xfId="884" xr:uid="{53420533-5C23-4A89-B604-184D9259DBA9}"/>
    <cellStyle name="Normal 2 8 10" xfId="5216" xr:uid="{77B96EFA-A887-4959-9D3F-70A773C153C7}"/>
    <cellStyle name="Normal 2 8 10 2" xfId="14513" xr:uid="{D052E1C4-23B4-459D-98BB-1B291DAE1F3C}"/>
    <cellStyle name="Normal 2 8 10 2 2" xfId="41751" xr:uid="{C94E70A4-B47F-44BC-9F28-D4397995B910}"/>
    <cellStyle name="Normal 2 8 10 3" xfId="32779" xr:uid="{650C52BE-693F-4EE8-8E15-0026C20FC9BF}"/>
    <cellStyle name="Normal 2 8 11" xfId="6966" xr:uid="{234075C2-538D-4051-9963-FDECEC13B769}"/>
    <cellStyle name="Normal 2 8 11 2" xfId="17346" xr:uid="{2C580DA7-54F6-4240-A0EE-749676CB106B}"/>
    <cellStyle name="Normal 2 8 11 2 2" xfId="44584" xr:uid="{0FB85049-9CA2-4822-942D-B74001B04B96}"/>
    <cellStyle name="Normal 2 8 11 3" xfId="34334" xr:uid="{AACFCFF8-BB7C-405A-B92B-1B9E11E77A60}"/>
    <cellStyle name="Normal 2 8 12" xfId="9799" xr:uid="{251D99DA-65E7-434A-BF0A-85655C5588C4}"/>
    <cellStyle name="Normal 2 8 12 2" xfId="20179" xr:uid="{1BC3F886-1B8E-46F8-BC71-B75B2C1E8C6D}"/>
    <cellStyle name="Normal 2 8 12 2 2" xfId="47417" xr:uid="{8A1E73AF-430B-4139-AA33-FFD5DCD696F8}"/>
    <cellStyle name="Normal 2 8 12 3" xfId="37167" xr:uid="{BFC06AEA-C824-44FD-B0A2-9A9724F95789}"/>
    <cellStyle name="Normal 2 8 13" xfId="24179" xr:uid="{870B731A-655E-4540-84F8-4183E474E6DB}"/>
    <cellStyle name="Normal 2 8 13 2" xfId="51284" xr:uid="{BC51D752-423B-45B6-B5A1-B5BC7B186126}"/>
    <cellStyle name="Normal 2 8 14" xfId="12480" xr:uid="{1F83DCE0-5928-4075-B23F-F061941ED855}"/>
    <cellStyle name="Normal 2 8 14 2" xfId="39718" xr:uid="{0B6003BB-2F0E-4414-9D27-175261DC9E81}"/>
    <cellStyle name="Normal 2 8 15" xfId="29955" xr:uid="{1DB67435-CC7E-4AC6-B5CD-D78ECC1869F2}"/>
    <cellStyle name="Normal 2 8 2" xfId="885" xr:uid="{03BE7234-29D4-4F3C-A5F1-177AE72558D0}"/>
    <cellStyle name="Normal 2 8 2 10" xfId="9800" xr:uid="{D82E643C-4746-41F6-A9C3-5977EF5D2642}"/>
    <cellStyle name="Normal 2 8 2 10 2" xfId="20180" xr:uid="{DF15DE29-4DC9-4248-A0B2-AC463EBEB93E}"/>
    <cellStyle name="Normal 2 8 2 10 2 2" xfId="47418" xr:uid="{DC8A5743-1DEE-4BB7-9F00-F1393FD5773B}"/>
    <cellStyle name="Normal 2 8 2 10 3" xfId="37168" xr:uid="{FCF68442-27DB-431C-96BC-AF00611D2453}"/>
    <cellStyle name="Normal 2 8 2 11" xfId="22968" xr:uid="{C4B2408E-DADA-43F7-8A65-7D4F84603C91}"/>
    <cellStyle name="Normal 2 8 2 11 2" xfId="50180" xr:uid="{CE2370B3-B500-41EF-ADF2-AE74C8AE0AB6}"/>
    <cellStyle name="Normal 2 8 2 12" xfId="12610" xr:uid="{1A4A38CF-6D25-46F6-9AEF-E073AD55D437}"/>
    <cellStyle name="Normal 2 8 2 12 2" xfId="39848" xr:uid="{0350975C-053F-47DF-B0A2-F0B48C198069}"/>
    <cellStyle name="Normal 2 8 2 13" xfId="29956" xr:uid="{1BF7F40A-C1CE-4EFC-8488-07D9791C2E03}"/>
    <cellStyle name="Normal 2 8 2 2" xfId="886" xr:uid="{EA3E5369-5E9B-45CB-8B77-249FE8DCB26B}"/>
    <cellStyle name="Normal 2 8 2 2 2" xfId="3311" xr:uid="{0E699E6D-E243-40A2-8A95-CCC8B3096478}"/>
    <cellStyle name="Normal 2 8 2 2 2 2" xfId="6350" xr:uid="{315CA9EE-7893-48D7-89AA-61DEB376AB69}"/>
    <cellStyle name="Normal 2 8 2 2 2 2 2" xfId="28485" xr:uid="{2A0CA3DF-FC1D-4809-AF85-37DB408B864D}"/>
    <cellStyle name="Normal 2 8 2 2 2 2 2 2" xfId="54802" xr:uid="{08835194-2E50-47C9-B1ED-0A2290E070C4}"/>
    <cellStyle name="Normal 2 8 2 2 2 2 3" xfId="28125" xr:uid="{5601D9AA-CC31-488C-8202-77D73BB934BE}"/>
    <cellStyle name="Normal 2 8 2 2 2 2 3 2" xfId="54521" xr:uid="{B4D58596-3F42-410A-A817-84D06B57A0AC}"/>
    <cellStyle name="Normal 2 8 2 2 2 2 4" xfId="15919" xr:uid="{14199F6F-FF15-471F-A116-4728DEEB168A}"/>
    <cellStyle name="Normal 2 8 2 2 2 2 4 2" xfId="43157" xr:uid="{EBA134D5-0BDE-4C2D-A431-AB41E53AB2A5}"/>
    <cellStyle name="Normal 2 8 2 2 2 2 5" xfId="33718" xr:uid="{ABE917A3-C0E7-4D5A-A666-1170CCDB8528}"/>
    <cellStyle name="Normal 2 8 2 2 2 3" xfId="8372" xr:uid="{B08D7821-2079-461C-9271-7826E8369850}"/>
    <cellStyle name="Normal 2 8 2 2 2 3 2" xfId="28924" xr:uid="{F92E817E-87CB-4C80-B0BA-AC01EFD4CE10}"/>
    <cellStyle name="Normal 2 8 2 2 2 3 2 2" xfId="55181" xr:uid="{35CBE635-6823-4FF5-B1CA-20ABA369E23E}"/>
    <cellStyle name="Normal 2 8 2 2 2 3 3" xfId="18752" xr:uid="{8E5E53BF-6F2E-47E4-9C76-3B2081CBFC34}"/>
    <cellStyle name="Normal 2 8 2 2 2 3 3 2" xfId="45990" xr:uid="{3C028A52-791C-4424-8BA0-4BCCC5BAB53C}"/>
    <cellStyle name="Normal 2 8 2 2 2 3 4" xfId="35740" xr:uid="{5C54A1F8-689C-4151-855D-457F5FFC06E3}"/>
    <cellStyle name="Normal 2 8 2 2 2 4" xfId="11205" xr:uid="{FE1F7C0E-3195-4179-AA94-D705C4F7A217}"/>
    <cellStyle name="Normal 2 8 2 2 2 4 2" xfId="21585" xr:uid="{8AE06398-6065-4D3F-8D37-D3E96F825E62}"/>
    <cellStyle name="Normal 2 8 2 2 2 4 2 2" xfId="48823" xr:uid="{2C890C58-7518-4DA9-86C0-5E4A7C35B963}"/>
    <cellStyle name="Normal 2 8 2 2 2 4 3" xfId="38573" xr:uid="{EC719C55-BBEB-41A3-8C09-C83E19564569}"/>
    <cellStyle name="Normal 2 8 2 2 2 5" xfId="23711" xr:uid="{29194E71-63BC-4C0C-A2A2-61C7EE5CD5FE}"/>
    <cellStyle name="Normal 2 8 2 2 2 5 2" xfId="50867" xr:uid="{ED42DDA4-2651-47AE-BBA2-734A26775D25}"/>
    <cellStyle name="Normal 2 8 2 2 2 6" xfId="13840" xr:uid="{C7E2D2AA-25BE-4BA9-97E8-8C2CA769660F}"/>
    <cellStyle name="Normal 2 8 2 2 2 6 2" xfId="41078" xr:uid="{3429D4FE-79D1-4CA5-A2B4-C9148B04B017}"/>
    <cellStyle name="Normal 2 8 2 2 2 7" xfId="31361" xr:uid="{7AAA4A68-5F00-423C-A7CB-7375AD0FFC54}"/>
    <cellStyle name="Normal 2 8 2 2 3" xfId="4371" xr:uid="{186F8241-AB4A-46D0-B3D2-6AAE7BB87CC6}"/>
    <cellStyle name="Normal 2 8 2 2 3 2" xfId="9124" xr:uid="{2EBAACB6-68DE-478A-A5C7-8BCD13510C8D}"/>
    <cellStyle name="Normal 2 8 2 2 3 2 2" xfId="29167" xr:uid="{7D897698-235F-4740-AD99-5ED9B1F919B9}"/>
    <cellStyle name="Normal 2 8 2 2 3 2 2 2" xfId="55424" xr:uid="{8C4766D3-4DAD-4480-B1C3-D6C808817B8D}"/>
    <cellStyle name="Normal 2 8 2 2 3 2 3" xfId="19504" xr:uid="{C5E8DB61-C3E5-40AE-99C5-551602D4A269}"/>
    <cellStyle name="Normal 2 8 2 2 3 2 3 2" xfId="46742" xr:uid="{2FD12E8E-FB66-48C9-A0C4-1726D98FCBF8}"/>
    <cellStyle name="Normal 2 8 2 2 3 2 4" xfId="36492" xr:uid="{D36D4213-4825-4701-983D-B103F92B9156}"/>
    <cellStyle name="Normal 2 8 2 2 3 3" xfId="11957" xr:uid="{5D95B78B-CB76-4751-90E1-95673397F906}"/>
    <cellStyle name="Normal 2 8 2 2 3 3 2" xfId="22337" xr:uid="{F4ECF112-4FEB-4A7C-874E-FF1CA792F6CB}"/>
    <cellStyle name="Normal 2 8 2 2 3 3 2 2" xfId="49575" xr:uid="{48F2182F-1087-4D03-A594-EADE03009BA6}"/>
    <cellStyle name="Normal 2 8 2 2 3 3 3" xfId="39325" xr:uid="{54BA410B-1A6F-4C0E-89F7-F107296399E9}"/>
    <cellStyle name="Normal 2 8 2 2 3 4" xfId="24523" xr:uid="{521F3209-7839-4C2B-940F-D134EA3DC5AD}"/>
    <cellStyle name="Normal 2 8 2 2 3 4 2" xfId="51594" xr:uid="{6D2F5989-4E32-4C4E-A583-2C6490E83B81}"/>
    <cellStyle name="Normal 2 8 2 2 3 5" xfId="16671" xr:uid="{407164BD-6946-47D1-99F6-305CC8E242B6}"/>
    <cellStyle name="Normal 2 8 2 2 3 5 2" xfId="43909" xr:uid="{C6C2CC7C-4D30-4B9D-AB05-04F7D082F6E0}"/>
    <cellStyle name="Normal 2 8 2 2 3 6" xfId="32113" xr:uid="{CBEF1B4E-CE64-463E-B731-DD80DA43759A}"/>
    <cellStyle name="Normal 2 8 2 2 4" xfId="5218" xr:uid="{4428278C-3FCC-4B93-B21D-0B5EBF9F9261}"/>
    <cellStyle name="Normal 2 8 2 2 4 2" xfId="28383" xr:uid="{8472E2DA-081E-4A5A-BFCF-788CF0B907E2}"/>
    <cellStyle name="Normal 2 8 2 2 4 2 2" xfId="54724" xr:uid="{C16FE2DD-9F7A-4F1C-9DE2-6F75A3701DA3}"/>
    <cellStyle name="Normal 2 8 2 2 4 3" xfId="14515" xr:uid="{0AA16B49-BCD5-4D8F-AF9B-5435DCDA6EC9}"/>
    <cellStyle name="Normal 2 8 2 2 4 3 2" xfId="41753" xr:uid="{3E565DEF-5ED9-4E9C-A5A6-0CA3F40395A2}"/>
    <cellStyle name="Normal 2 8 2 2 4 4" xfId="32781" xr:uid="{FA2D05B3-CB88-4B81-89DF-2BF519C8A9A3}"/>
    <cellStyle name="Normal 2 8 2 2 5" xfId="6968" xr:uid="{D6399B99-A64C-4AA0-9425-746D73E11E16}"/>
    <cellStyle name="Normal 2 8 2 2 5 2" xfId="17348" xr:uid="{354E55D2-67B2-455B-9A33-F13D83691397}"/>
    <cellStyle name="Normal 2 8 2 2 5 2 2" xfId="44586" xr:uid="{EF7C3B4E-4F49-41C0-9D25-26B7CB146E22}"/>
    <cellStyle name="Normal 2 8 2 2 5 3" xfId="34336" xr:uid="{06D16C9C-F75A-4A4F-B1FB-A58C5AAB2C7B}"/>
    <cellStyle name="Normal 2 8 2 2 6" xfId="9801" xr:uid="{78A869C9-F71E-45C8-AB6E-74E4428B0A02}"/>
    <cellStyle name="Normal 2 8 2 2 6 2" xfId="20181" xr:uid="{0A58E90C-A9CA-4345-B58A-76ADBB402417}"/>
    <cellStyle name="Normal 2 8 2 2 6 2 2" xfId="47419" xr:uid="{C99E4B6D-0E18-41E4-BC6F-69863EB201F7}"/>
    <cellStyle name="Normal 2 8 2 2 6 3" xfId="37169" xr:uid="{E279824A-BF1A-4EF3-BD38-577B2EC96F8F}"/>
    <cellStyle name="Normal 2 8 2 2 7" xfId="24634" xr:uid="{CF54622A-26E9-4C64-8EE7-FA1E1FE4712B}"/>
    <cellStyle name="Normal 2 8 2 2 7 2" xfId="51699" xr:uid="{FB77E163-31C2-4317-BDC8-01C52DB1A6A9}"/>
    <cellStyle name="Normal 2 8 2 2 8" xfId="13233" xr:uid="{916B51E8-D9DC-46F4-B1DC-C4DF52FD32A8}"/>
    <cellStyle name="Normal 2 8 2 2 8 2" xfId="40471" xr:uid="{0D0B2C91-4462-41A8-ADAE-54A0BB9A183B}"/>
    <cellStyle name="Normal 2 8 2 2 9" xfId="29957" xr:uid="{0D367FCB-82BC-4697-9B2C-4C2AE8BCCD43}"/>
    <cellStyle name="Normal 2 8 2 3" xfId="3312" xr:uid="{1B509A86-6B36-436C-9723-EA5C3D699573}"/>
    <cellStyle name="Normal 2 8 2 3 2" xfId="4550" xr:uid="{C5C10FDC-1106-4E31-82CB-41A16C589944}"/>
    <cellStyle name="Normal 2 8 2 3 2 2" xfId="9303" xr:uid="{104E0853-CE8D-4A79-ADE1-E5D82709C2EF}"/>
    <cellStyle name="Normal 2 8 2 3 2 2 2" xfId="29286" xr:uid="{20920458-1C5B-4559-BBE7-4CDF98717C74}"/>
    <cellStyle name="Normal 2 8 2 3 2 2 2 2" xfId="55543" xr:uid="{C5D00136-2F5B-44F6-84FA-C23F8BCC43EC}"/>
    <cellStyle name="Normal 2 8 2 3 2 2 3" xfId="19683" xr:uid="{FC1BBAEC-82F6-4EDB-8CA2-1B2ACF1B68B7}"/>
    <cellStyle name="Normal 2 8 2 3 2 2 3 2" xfId="46921" xr:uid="{F5087150-50C9-4F92-9D82-E444BAF29185}"/>
    <cellStyle name="Normal 2 8 2 3 2 2 4" xfId="36671" xr:uid="{A581E1CB-78FE-44E9-A6A2-E34A132F4355}"/>
    <cellStyle name="Normal 2 8 2 3 2 3" xfId="12136" xr:uid="{31F13DD2-0B2B-485C-ACA6-0C1BB228D97A}"/>
    <cellStyle name="Normal 2 8 2 3 2 3 2" xfId="22516" xr:uid="{6D75005C-B807-40A9-B681-3FC8B77F6852}"/>
    <cellStyle name="Normal 2 8 2 3 2 3 2 2" xfId="49754" xr:uid="{A7706E11-87AE-43C0-9BD7-8C8660DD25FD}"/>
    <cellStyle name="Normal 2 8 2 3 2 3 3" xfId="39504" xr:uid="{859E6037-79AE-4195-801E-1EF08CF857B7}"/>
    <cellStyle name="Normal 2 8 2 3 2 4" xfId="25749" xr:uid="{A2C24C84-595A-4301-A988-C7B5A5E38D4A}"/>
    <cellStyle name="Normal 2 8 2 3 2 4 2" xfId="52703" xr:uid="{A75E3768-64C0-4060-8A5F-079F3F43AFD3}"/>
    <cellStyle name="Normal 2 8 2 3 2 5" xfId="16850" xr:uid="{2C83B449-F695-4682-BFAA-758354800F3F}"/>
    <cellStyle name="Normal 2 8 2 3 2 5 2" xfId="44088" xr:uid="{D7AAD415-C0FE-4185-B596-B4A7A83CD2FE}"/>
    <cellStyle name="Normal 2 8 2 3 2 6" xfId="32292" xr:uid="{77E47960-B175-4852-ACD1-66EED62914EC}"/>
    <cellStyle name="Normal 2 8 2 3 3" xfId="6351" xr:uid="{7B92332A-5F1B-410A-BAF1-1CD28208BC0E}"/>
    <cellStyle name="Normal 2 8 2 3 3 2" xfId="27209" xr:uid="{BDD4E5FE-D587-4AC0-B260-383B7FD471B6}"/>
    <cellStyle name="Normal 2 8 2 3 3 2 2" xfId="53805" xr:uid="{66A78DA7-5AB1-4478-BF2E-5194C547D738}"/>
    <cellStyle name="Normal 2 8 2 3 3 3" xfId="15920" xr:uid="{4D34BE27-1976-45CB-8D47-98CE717566CD}"/>
    <cellStyle name="Normal 2 8 2 3 3 3 2" xfId="43158" xr:uid="{9D3BF02F-C6E2-48BE-809A-BC5FBEE7876F}"/>
    <cellStyle name="Normal 2 8 2 3 3 4" xfId="33719" xr:uid="{F57FB80E-7E1D-463A-AB90-A9BF2B7B77C6}"/>
    <cellStyle name="Normal 2 8 2 3 4" xfId="8373" xr:uid="{7E2CC794-7E7C-4DFB-A3D9-BC1C1D75D1DD}"/>
    <cellStyle name="Normal 2 8 2 3 4 2" xfId="18753" xr:uid="{0DDD8A82-8AA5-45F9-AB95-53F8E1A8BAF4}"/>
    <cellStyle name="Normal 2 8 2 3 4 2 2" xfId="45991" xr:uid="{C0492464-28F8-4377-A916-09B0D6D220D6}"/>
    <cellStyle name="Normal 2 8 2 3 4 3" xfId="35741" xr:uid="{D48982DB-2AA7-4AAB-B0B8-FFBC8E7F3596}"/>
    <cellStyle name="Normal 2 8 2 3 5" xfId="11206" xr:uid="{255A3757-279D-417F-B977-E55912122CCA}"/>
    <cellStyle name="Normal 2 8 2 3 5 2" xfId="21586" xr:uid="{6FB9957F-E6A5-47F9-9737-0D1B4850D82D}"/>
    <cellStyle name="Normal 2 8 2 3 5 2 2" xfId="48824" xr:uid="{02FE2B6E-E14A-41A6-9088-16CC7587F78E}"/>
    <cellStyle name="Normal 2 8 2 3 5 3" xfId="38574" xr:uid="{F1156DBF-DE41-448A-806F-37A46A8A8569}"/>
    <cellStyle name="Normal 2 8 2 3 6" xfId="22867" xr:uid="{77421BC6-168E-4E44-A295-F0F7FA2DBEF4}"/>
    <cellStyle name="Normal 2 8 2 3 6 2" xfId="50087" xr:uid="{B7FB4DC5-6E33-469F-833E-B645038FE4D7}"/>
    <cellStyle name="Normal 2 8 2 3 7" xfId="13841" xr:uid="{54881CDA-0517-4660-AC75-98CBDCAD60D3}"/>
    <cellStyle name="Normal 2 8 2 3 7 2" xfId="41079" xr:uid="{9DF1020F-E744-469B-A85B-319FAEC1D4F1}"/>
    <cellStyle name="Normal 2 8 2 3 8" xfId="31362" xr:uid="{68EE48F6-07BC-4703-AE65-365D61688359}"/>
    <cellStyle name="Normal 2 8 2 4" xfId="3310" xr:uid="{F0245C7B-DBE0-4FC0-A9FA-F19EC2AF5498}"/>
    <cellStyle name="Normal 2 8 2 4 2" xfId="6349" xr:uid="{CBF89220-1D4A-4E3E-B837-AC96F8A7BAEA}"/>
    <cellStyle name="Normal 2 8 2 4 2 2" xfId="27112" xr:uid="{53EFF38C-0442-4A73-9BAF-636CD6C8E75B}"/>
    <cellStyle name="Normal 2 8 2 4 2 2 2" xfId="53728" xr:uid="{331D4614-EDD3-4D8C-9C47-C7F14AFA0E3C}"/>
    <cellStyle name="Normal 2 8 2 4 2 3" xfId="15918" xr:uid="{5D7E0C0F-1EDB-4D1B-9354-37B9313D415D}"/>
    <cellStyle name="Normal 2 8 2 4 2 3 2" xfId="43156" xr:uid="{FC610648-8C55-4625-8C62-D8DDC1960735}"/>
    <cellStyle name="Normal 2 8 2 4 2 4" xfId="33717" xr:uid="{8D1693D2-9EF2-40FF-8ADE-67680BD8C1DE}"/>
    <cellStyle name="Normal 2 8 2 4 3" xfId="8371" xr:uid="{F67F6C99-308E-4751-9A45-CA51DBAE2535}"/>
    <cellStyle name="Normal 2 8 2 4 3 2" xfId="18751" xr:uid="{E34DAC5D-13D2-4DF2-B795-9A351158ABF3}"/>
    <cellStyle name="Normal 2 8 2 4 3 2 2" xfId="45989" xr:uid="{1E2DB50A-E32D-4232-B55C-4BC9C64F0F55}"/>
    <cellStyle name="Normal 2 8 2 4 3 3" xfId="35739" xr:uid="{567B53A8-7885-4C4E-927F-479114212672}"/>
    <cellStyle name="Normal 2 8 2 4 4" xfId="11204" xr:uid="{3F97C197-6A7D-4C36-8AD9-917813EEFC9F}"/>
    <cellStyle name="Normal 2 8 2 4 4 2" xfId="21584" xr:uid="{530BB0C8-C481-4AAA-93D2-ECB731FE72C3}"/>
    <cellStyle name="Normal 2 8 2 4 4 2 2" xfId="48822" xr:uid="{321617FF-6F42-42CA-BC9C-0DAA577DDAEB}"/>
    <cellStyle name="Normal 2 8 2 4 4 3" xfId="38572" xr:uid="{D198B11A-665D-4F74-99D0-D80BC433E471}"/>
    <cellStyle name="Normal 2 8 2 4 5" xfId="24554" xr:uid="{599DE80C-C014-4D41-B372-726A12058570}"/>
    <cellStyle name="Normal 2 8 2 4 5 2" xfId="51624" xr:uid="{43F4BB57-14E9-410F-BBE9-D20E5439587E}"/>
    <cellStyle name="Normal 2 8 2 4 6" xfId="13839" xr:uid="{127D8CCA-AD33-42D2-B5C2-A10009E3E303}"/>
    <cellStyle name="Normal 2 8 2 4 6 2" xfId="41077" xr:uid="{66B8BEFC-BDD8-45BB-9BEE-E648C7D88B09}"/>
    <cellStyle name="Normal 2 8 2 4 7" xfId="31360" xr:uid="{15CE380B-8114-458A-8B73-C16A8315F8D5}"/>
    <cellStyle name="Normal 2 8 2 5" xfId="2573" xr:uid="{00DE7689-EA82-4414-A1BA-C855AF3432B1}"/>
    <cellStyle name="Normal 2 8 2 5 2" xfId="5831" xr:uid="{F153B6AA-B4C2-4131-AF2B-E17A6CCD3709}"/>
    <cellStyle name="Normal 2 8 2 5 2 2" xfId="27025" xr:uid="{DFB69A41-0EAB-41BA-8020-5C6FFAD4C81F}"/>
    <cellStyle name="Normal 2 8 2 5 2 2 2" xfId="53661" xr:uid="{218B43EC-3506-4621-8BC2-3273B8DB21F1}"/>
    <cellStyle name="Normal 2 8 2 5 2 3" xfId="15226" xr:uid="{48A92C44-25A4-4623-A252-C703EC655547}"/>
    <cellStyle name="Normal 2 8 2 5 2 3 2" xfId="42464" xr:uid="{273D8E03-D04E-4E1C-8CDF-9872DC0CC6BC}"/>
    <cellStyle name="Normal 2 8 2 5 2 4" xfId="33199" xr:uid="{8B24B72E-866F-42B9-90C4-22B115D631BC}"/>
    <cellStyle name="Normal 2 8 2 5 3" xfId="7679" xr:uid="{79C3E862-BEE2-4B6A-9167-1556E37F8D42}"/>
    <cellStyle name="Normal 2 8 2 5 3 2" xfId="18059" xr:uid="{0CF54E5C-8309-4331-87F8-67E8EC38C427}"/>
    <cellStyle name="Normal 2 8 2 5 3 2 2" xfId="45297" xr:uid="{B7BB4E61-25B0-47CA-ABBD-F985496E3D1C}"/>
    <cellStyle name="Normal 2 8 2 5 3 3" xfId="35047" xr:uid="{7BF9F0C9-D32D-4F9B-80C5-576912AC05E1}"/>
    <cellStyle name="Normal 2 8 2 5 4" xfId="10512" xr:uid="{6983B9BE-0D54-4BA3-BBB1-DDAF58AFF25F}"/>
    <cellStyle name="Normal 2 8 2 5 4 2" xfId="20892" xr:uid="{018B35FE-357E-44D6-A0CF-E58692B5AEE4}"/>
    <cellStyle name="Normal 2 8 2 5 4 2 2" xfId="48130" xr:uid="{23A4C3BE-8B79-417A-84CD-A844BE887723}"/>
    <cellStyle name="Normal 2 8 2 5 4 3" xfId="37880" xr:uid="{6FBCB07E-7102-4AD1-AE22-3EF0245B2278}"/>
    <cellStyle name="Normal 2 8 2 5 5" xfId="22837" xr:uid="{9829D2CE-BF34-44A8-888D-F39EA172C495}"/>
    <cellStyle name="Normal 2 8 2 5 5 2" xfId="50057" xr:uid="{9EE1DD90-F484-4BE6-83B8-ED3A8B81F2D6}"/>
    <cellStyle name="Normal 2 8 2 5 6" xfId="12942" xr:uid="{EE3EE54D-939B-4C95-9DB9-1C499ED461EF}"/>
    <cellStyle name="Normal 2 8 2 5 6 2" xfId="40180" xr:uid="{FE451DD0-1337-452B-88A6-7BED00BD3D1D}"/>
    <cellStyle name="Normal 2 8 2 5 7" xfId="30668" xr:uid="{3C076F5F-8E9F-45C0-A5F6-DC9213650431}"/>
    <cellStyle name="Normal 2 8 2 6" xfId="2395" xr:uid="{8A681294-B5B2-45A9-B26C-BBC5AB492F7A}"/>
    <cellStyle name="Normal 2 8 2 6 2" xfId="7503" xr:uid="{5B16A725-BE35-435D-A3A4-BFE343C366FF}"/>
    <cellStyle name="Normal 2 8 2 6 2 2" xfId="17883" xr:uid="{001E6698-8133-4DCE-BDAB-09448110C906}"/>
    <cellStyle name="Normal 2 8 2 6 2 2 2" xfId="45121" xr:uid="{9BE40835-8417-410E-A401-61D932120736}"/>
    <cellStyle name="Normal 2 8 2 6 2 3" xfId="34871" xr:uid="{CC694C68-84A0-4B6D-A47C-F316417DEAF5}"/>
    <cellStyle name="Normal 2 8 2 6 3" xfId="10336" xr:uid="{5BE39E46-E2B6-45F6-9F6E-149AE2B18F69}"/>
    <cellStyle name="Normal 2 8 2 6 3 2" xfId="20716" xr:uid="{54D9F5DA-AD2A-4447-88ED-202936BC0042}"/>
    <cellStyle name="Normal 2 8 2 6 3 2 2" xfId="47954" xr:uid="{F9D0D53F-90C4-4BE5-B2B0-C794B0375684}"/>
    <cellStyle name="Normal 2 8 2 6 3 3" xfId="37704" xr:uid="{5F9EE9FF-7B85-40FF-86E3-8F47469C0AE4}"/>
    <cellStyle name="Normal 2 8 2 6 4" xfId="23176" xr:uid="{B63CA2DA-7189-4261-8302-132833164061}"/>
    <cellStyle name="Normal 2 8 2 6 4 2" xfId="50368" xr:uid="{51F84D84-6563-45A5-9878-D3125C4CA78C}"/>
    <cellStyle name="Normal 2 8 2 6 5" xfId="15050" xr:uid="{855D0AF1-AAD8-446E-9274-7E24A8B8F58F}"/>
    <cellStyle name="Normal 2 8 2 6 5 2" xfId="42288" xr:uid="{84751CB9-851C-482C-A108-537587494F04}"/>
    <cellStyle name="Normal 2 8 2 6 6" xfId="30492" xr:uid="{21D8B488-41AB-4EB2-8202-D51A64B59747}"/>
    <cellStyle name="Normal 2 8 2 7" xfId="3906" xr:uid="{307C7B7C-C8A6-422D-AA9A-45F070A49569}"/>
    <cellStyle name="Normal 2 8 2 7 2" xfId="8720" xr:uid="{3B42CD95-8E5A-4559-8FD0-F22E7D1AAA47}"/>
    <cellStyle name="Normal 2 8 2 7 2 2" xfId="19100" xr:uid="{BF2DF87D-80EB-42B5-BA36-E8A2CC446635}"/>
    <cellStyle name="Normal 2 8 2 7 2 2 2" xfId="46338" xr:uid="{8EA72B2C-8292-438B-AB23-5D8478C47CE4}"/>
    <cellStyle name="Normal 2 8 2 7 2 3" xfId="36088" xr:uid="{E34A6AA3-4AFA-40AF-9D43-4B29400F5596}"/>
    <cellStyle name="Normal 2 8 2 7 3" xfId="11553" xr:uid="{C68A9A3B-F087-4CCD-AF03-764A67F6AC0A}"/>
    <cellStyle name="Normal 2 8 2 7 3 2" xfId="21933" xr:uid="{A7CE0E8D-F2EB-41B9-A25D-637729FBB11F}"/>
    <cellStyle name="Normal 2 8 2 7 3 2 2" xfId="49171" xr:uid="{DBA65D41-166D-40C3-98BA-448612BC5878}"/>
    <cellStyle name="Normal 2 8 2 7 3 3" xfId="38921" xr:uid="{DCA14913-1112-4E5C-A0EA-7C19CEDA7A54}"/>
    <cellStyle name="Normal 2 8 2 7 4" xfId="16267" xr:uid="{FBCEA57F-4504-42C3-8DAE-F4832A305186}"/>
    <cellStyle name="Normal 2 8 2 7 4 2" xfId="43505" xr:uid="{5F3A90B5-68A8-4340-B093-C625459C8170}"/>
    <cellStyle name="Normal 2 8 2 7 5" xfId="31709" xr:uid="{C6B93B8D-D8AE-49D8-ABBC-937664B1364B}"/>
    <cellStyle name="Normal 2 8 2 8" xfId="5217" xr:uid="{F672E397-28DF-4744-8986-563366455374}"/>
    <cellStyle name="Normal 2 8 2 8 2" xfId="14514" xr:uid="{A8EF2BB6-0334-4DC7-8204-98795B159A52}"/>
    <cellStyle name="Normal 2 8 2 8 2 2" xfId="41752" xr:uid="{91D2AC42-841C-4C8E-A068-7DEBEA7DF9BC}"/>
    <cellStyle name="Normal 2 8 2 8 3" xfId="32780" xr:uid="{2CA2B2B1-C8F0-410D-B096-69BB2E5D5623}"/>
    <cellStyle name="Normal 2 8 2 9" xfId="6967" xr:uid="{0F45A9CF-0FE1-44D5-8094-B21878112C6A}"/>
    <cellStyle name="Normal 2 8 2 9 2" xfId="17347" xr:uid="{2E6B3724-B10D-40A7-BC60-87A7C96AA6E2}"/>
    <cellStyle name="Normal 2 8 2 9 2 2" xfId="44585" xr:uid="{C0BCCA96-4903-4671-97C5-AEF1B3D98122}"/>
    <cellStyle name="Normal 2 8 2 9 3" xfId="34335" xr:uid="{E35D0D62-7EFD-4A82-8ED6-0B19C2123B19}"/>
    <cellStyle name="Normal 2 8 3" xfId="887" xr:uid="{F3BAAAC0-C3EC-4555-8F48-D13485CC23CD}"/>
    <cellStyle name="Normal 2 8 3 10" xfId="25414" xr:uid="{2C198F76-5476-4ECD-88FF-94C8EDA45761}"/>
    <cellStyle name="Normal 2 8 3 10 2" xfId="52411" xr:uid="{48217AED-3544-41AF-937A-5F12207067F4}"/>
    <cellStyle name="Normal 2 8 3 11" xfId="12768" xr:uid="{22B3DC75-DC29-49B4-B41C-210A9B0C5425}"/>
    <cellStyle name="Normal 2 8 3 11 2" xfId="40006" xr:uid="{43FC5193-451D-4DA3-BCBD-7A1D222A60C1}"/>
    <cellStyle name="Normal 2 8 3 12" xfId="29958" xr:uid="{B339E2BC-5A7D-46A7-812E-FBF3A372B727}"/>
    <cellStyle name="Normal 2 8 3 2" xfId="2808" xr:uid="{68D7853D-8F65-4454-B107-28DF6C389B5C}"/>
    <cellStyle name="Normal 2 8 3 2 2" xfId="3314" xr:uid="{CE619C12-E63D-46EE-9D29-4BEA9610DB48}"/>
    <cellStyle name="Normal 2 8 3 2 2 2" xfId="6353" xr:uid="{D78138C9-C885-4EBC-B7C8-368C91B63CAB}"/>
    <cellStyle name="Normal 2 8 3 2 2 2 2" xfId="28217" xr:uid="{1547A739-A852-4B45-ABD2-55AF03E6AA19}"/>
    <cellStyle name="Normal 2 8 3 2 2 2 2 2" xfId="54594" xr:uid="{1E1B1027-87BC-4683-B3CC-276535851DDA}"/>
    <cellStyle name="Normal 2 8 3 2 2 2 3" xfId="15922" xr:uid="{D6DCFF1B-8FBD-4D20-A1EE-028F5E1B952C}"/>
    <cellStyle name="Normal 2 8 3 2 2 2 3 2" xfId="43160" xr:uid="{BB76EAE2-23BD-4864-81A3-4AC05F3D1A89}"/>
    <cellStyle name="Normal 2 8 3 2 2 2 4" xfId="33721" xr:uid="{98749DE7-44BF-4B96-B14F-1AA184D694F1}"/>
    <cellStyle name="Normal 2 8 3 2 2 3" xfId="8375" xr:uid="{22E5838A-8B34-4D4C-A68A-9835E4354FA5}"/>
    <cellStyle name="Normal 2 8 3 2 2 3 2" xfId="18755" xr:uid="{70BA206F-C7F4-494E-BB92-A099955D64B3}"/>
    <cellStyle name="Normal 2 8 3 2 2 3 2 2" xfId="45993" xr:uid="{7A642BB3-E6EE-450C-BEDA-F542275D0D79}"/>
    <cellStyle name="Normal 2 8 3 2 2 3 3" xfId="35743" xr:uid="{1EF2FC9A-25B1-43E7-9E3D-1FE4515D7287}"/>
    <cellStyle name="Normal 2 8 3 2 2 4" xfId="11208" xr:uid="{B7864461-53B7-4210-AC15-AB6DDE8FF347}"/>
    <cellStyle name="Normal 2 8 3 2 2 4 2" xfId="21588" xr:uid="{29A98025-E0E8-4202-8E44-ED9B96FAEA72}"/>
    <cellStyle name="Normal 2 8 3 2 2 4 2 2" xfId="48826" xr:uid="{43B17CAC-42E1-4890-AC0A-C12C8AF243E5}"/>
    <cellStyle name="Normal 2 8 3 2 2 4 3" xfId="38576" xr:uid="{D1780151-5858-47BE-85A8-161E0AFD0CE7}"/>
    <cellStyle name="Normal 2 8 3 2 2 5" xfId="24342" xr:uid="{D0D8BAF7-D016-4AC3-BE89-3BB6D086F53A}"/>
    <cellStyle name="Normal 2 8 3 2 2 5 2" xfId="51433" xr:uid="{6087F2E7-3EE7-411F-B50F-1759DD058F9E}"/>
    <cellStyle name="Normal 2 8 3 2 2 6" xfId="13843" xr:uid="{51C361CA-5D68-47AF-9FAE-003BCAADBC6B}"/>
    <cellStyle name="Normal 2 8 3 2 2 6 2" xfId="41081" xr:uid="{03E48E64-30D2-4FBD-8DD7-8EC9ADDBCA28}"/>
    <cellStyle name="Normal 2 8 3 2 2 7" xfId="31364" xr:uid="{E447711C-0550-4903-AB32-B086D59F9D4B}"/>
    <cellStyle name="Normal 2 8 3 2 3" xfId="4372" xr:uid="{2301EFD8-838A-4D97-BCA6-619FA8288CDB}"/>
    <cellStyle name="Normal 2 8 3 2 3 2" xfId="9125" xr:uid="{B2425976-F489-4DBF-9B64-4BAD3CA2F616}"/>
    <cellStyle name="Normal 2 8 3 2 3 2 2" xfId="29168" xr:uid="{F34C7964-3477-4A1C-BD97-5D5F2B0ACB7F}"/>
    <cellStyle name="Normal 2 8 3 2 3 2 2 2" xfId="55425" xr:uid="{BA341741-AEC5-4FB8-B5C0-9362E381B1D1}"/>
    <cellStyle name="Normal 2 8 3 2 3 2 3" xfId="19505" xr:uid="{5C9E4FE9-7EAA-4FB3-A2D1-E9FBC8D4B893}"/>
    <cellStyle name="Normal 2 8 3 2 3 2 3 2" xfId="46743" xr:uid="{4E9A9884-10BE-453D-9C60-D296B2E7B532}"/>
    <cellStyle name="Normal 2 8 3 2 3 2 4" xfId="36493" xr:uid="{2D4F84C4-D71E-442B-A3E2-005F6E9ACC9E}"/>
    <cellStyle name="Normal 2 8 3 2 3 3" xfId="11958" xr:uid="{2D06EA2A-3843-4112-B8AA-D4673A675815}"/>
    <cellStyle name="Normal 2 8 3 2 3 3 2" xfId="22338" xr:uid="{3336EE4B-E427-4962-B57A-30FA03322254}"/>
    <cellStyle name="Normal 2 8 3 2 3 3 2 2" xfId="49576" xr:uid="{D288DAA4-1F12-4798-AAC1-6FCF39722EC2}"/>
    <cellStyle name="Normal 2 8 3 2 3 3 3" xfId="39326" xr:uid="{16EF408D-6972-47C1-9753-8835E496F235}"/>
    <cellStyle name="Normal 2 8 3 2 3 4" xfId="23123" xr:uid="{269AA80B-7275-4D76-91DB-C6D8529ADC01}"/>
    <cellStyle name="Normal 2 8 3 2 3 4 2" xfId="50322" xr:uid="{89957585-087F-4CEF-8F9D-A210D5C25B4E}"/>
    <cellStyle name="Normal 2 8 3 2 3 5" xfId="16672" xr:uid="{CA9AC42A-083A-42D1-A48F-BE2686BEA40F}"/>
    <cellStyle name="Normal 2 8 3 2 3 5 2" xfId="43910" xr:uid="{A7040990-9293-4C3E-89BD-ED4A7E94F7F0}"/>
    <cellStyle name="Normal 2 8 3 2 3 6" xfId="32114" xr:uid="{C91A2DA9-B25F-4F2D-9B1B-5051719BFBB7}"/>
    <cellStyle name="Normal 2 8 3 2 4" xfId="6007" xr:uid="{F29804E8-9419-4C96-8391-644C3FD7AEE0}"/>
    <cellStyle name="Normal 2 8 3 2 4 2" xfId="27200" xr:uid="{5BC1AA74-37B9-4D5A-848F-4F2B96466ADB}"/>
    <cellStyle name="Normal 2 8 3 2 4 2 2" xfId="53797" xr:uid="{AB67BF27-9F10-4A53-B42A-9EA136789DED}"/>
    <cellStyle name="Normal 2 8 3 2 4 3" xfId="15460" xr:uid="{28AE307D-9596-475A-A49F-A4CA843D5732}"/>
    <cellStyle name="Normal 2 8 3 2 4 3 2" xfId="42698" xr:uid="{6C1FF3D2-BA30-4522-935F-FFB16303FB16}"/>
    <cellStyle name="Normal 2 8 3 2 4 4" xfId="33375" xr:uid="{A1B55C3F-0525-4373-856D-75B2F5EF01C5}"/>
    <cellStyle name="Normal 2 8 3 2 5" xfId="7913" xr:uid="{8BF6F22A-7BD7-4B96-90ED-F7B711203B6C}"/>
    <cellStyle name="Normal 2 8 3 2 5 2" xfId="18293" xr:uid="{799CF1BD-2F7A-4F24-94CE-3A74AB0F727F}"/>
    <cellStyle name="Normal 2 8 3 2 5 2 2" xfId="45531" xr:uid="{06EDEAA8-10F2-449B-9EE1-BD75F0D8AF99}"/>
    <cellStyle name="Normal 2 8 3 2 5 3" xfId="35281" xr:uid="{BB22A781-E712-4327-A02B-B07CB42AB435}"/>
    <cellStyle name="Normal 2 8 3 2 6" xfId="10746" xr:uid="{5FEF1738-A459-4A61-AB12-4750C9EF14F5}"/>
    <cellStyle name="Normal 2 8 3 2 6 2" xfId="21126" xr:uid="{3137AD81-73FE-4849-802E-992D90CF8E05}"/>
    <cellStyle name="Normal 2 8 3 2 6 2 2" xfId="48364" xr:uid="{21A3DAC3-C7B7-4F6C-ACCA-3B7E87D263EC}"/>
    <cellStyle name="Normal 2 8 3 2 6 3" xfId="38114" xr:uid="{EE939141-7301-480D-972C-423BE4127E72}"/>
    <cellStyle name="Normal 2 8 3 2 7" xfId="22826" xr:uid="{A57A430C-912C-4149-ADD3-06E54263EF52}"/>
    <cellStyle name="Normal 2 8 3 2 7 2" xfId="50046" xr:uid="{ADC6CBE9-AC29-4555-BF72-AFEBA761BE36}"/>
    <cellStyle name="Normal 2 8 3 2 8" xfId="13234" xr:uid="{F9A33D81-0D78-46B3-A28B-BC96AB680F28}"/>
    <cellStyle name="Normal 2 8 3 2 8 2" xfId="40472" xr:uid="{7028FF40-851C-479D-A58B-7305C3ED40DD}"/>
    <cellStyle name="Normal 2 8 3 2 9" xfId="30902" xr:uid="{62AA0BF1-907C-49DD-8992-B92EEE8D0188}"/>
    <cellStyle name="Normal 2 8 3 3" xfId="3315" xr:uid="{F416AEF7-516F-4D36-9DD1-241FF690F2B8}"/>
    <cellStyle name="Normal 2 8 3 3 2" xfId="4551" xr:uid="{DE6A6E34-8400-4C52-95C8-4ED34A1B4E56}"/>
    <cellStyle name="Normal 2 8 3 3 2 2" xfId="9304" xr:uid="{C088EE73-C483-4ABD-9F96-2C68977820A4}"/>
    <cellStyle name="Normal 2 8 3 3 2 2 2" xfId="29287" xr:uid="{99A29DA9-76C9-446B-A36C-1A1642D0FC68}"/>
    <cellStyle name="Normal 2 8 3 3 2 2 2 2" xfId="55544" xr:uid="{01467C11-9DDC-46B1-A9F2-FD15157210A7}"/>
    <cellStyle name="Normal 2 8 3 3 2 2 3" xfId="19684" xr:uid="{CFF464CB-772A-4FBF-B12B-77F34F84967F}"/>
    <cellStyle name="Normal 2 8 3 3 2 2 3 2" xfId="46922" xr:uid="{A82B1539-A446-4B00-8C45-9E8C85A563D0}"/>
    <cellStyle name="Normal 2 8 3 3 2 2 4" xfId="36672" xr:uid="{F136B0B4-630B-44BB-8F1F-79F16DBAD9B5}"/>
    <cellStyle name="Normal 2 8 3 3 2 3" xfId="12137" xr:uid="{D9D64D4A-428A-4FEA-9F52-B5A7955C73CE}"/>
    <cellStyle name="Normal 2 8 3 3 2 3 2" xfId="22517" xr:uid="{24EDC3E6-3F1B-474D-90E6-576F4C86024B}"/>
    <cellStyle name="Normal 2 8 3 3 2 3 2 2" xfId="49755" xr:uid="{3A9E6A2D-0A22-4E7A-8D27-F65706A2B4FB}"/>
    <cellStyle name="Normal 2 8 3 3 2 3 3" xfId="39505" xr:uid="{62D1E6A2-A287-40D5-9FE7-06E648B6FE1A}"/>
    <cellStyle name="Normal 2 8 3 3 2 4" xfId="23976" xr:uid="{C59DF7C3-511A-4E48-A70F-B04D2C6905A0}"/>
    <cellStyle name="Normal 2 8 3 3 2 4 2" xfId="51100" xr:uid="{9FD17A87-D92B-4D9B-91E7-10D4B79EBEA4}"/>
    <cellStyle name="Normal 2 8 3 3 2 5" xfId="16851" xr:uid="{4BDF9F1C-8DCD-4FA6-85B0-47A89AA83E0B}"/>
    <cellStyle name="Normal 2 8 3 3 2 5 2" xfId="44089" xr:uid="{2482D8B4-1EB3-432C-AF98-7EFA6DF46E82}"/>
    <cellStyle name="Normal 2 8 3 3 2 6" xfId="32293" xr:uid="{BC926CE8-C2EB-4907-9A4D-C200167034AF}"/>
    <cellStyle name="Normal 2 8 3 3 3" xfId="6354" xr:uid="{B9924FD8-1A24-40F4-89A1-B2A173BD8E7C}"/>
    <cellStyle name="Normal 2 8 3 3 3 2" xfId="27700" xr:uid="{BFEEAC95-F6A2-4743-9E3E-6ECEB9338F6B}"/>
    <cellStyle name="Normal 2 8 3 3 3 2 2" xfId="54179" xr:uid="{BF774E63-E283-433C-A38B-8732447C8369}"/>
    <cellStyle name="Normal 2 8 3 3 3 3" xfId="15923" xr:uid="{557781C1-8F80-4275-9DC7-BE4FA92703C4}"/>
    <cellStyle name="Normal 2 8 3 3 3 3 2" xfId="43161" xr:uid="{A324CE91-FBD8-4DC5-AD73-824AFF7A859A}"/>
    <cellStyle name="Normal 2 8 3 3 3 4" xfId="33722" xr:uid="{AB758531-FAF5-45EE-9CD6-A9612FF96C88}"/>
    <cellStyle name="Normal 2 8 3 3 4" xfId="8376" xr:uid="{3863DEDB-1540-48B6-BF68-592B02421618}"/>
    <cellStyle name="Normal 2 8 3 3 4 2" xfId="18756" xr:uid="{8E0C11F8-F634-4AC4-AA37-B3E5FAF3B07A}"/>
    <cellStyle name="Normal 2 8 3 3 4 2 2" xfId="45994" xr:uid="{41F98582-5A6B-49C7-ADA7-30EDDDBF25F8}"/>
    <cellStyle name="Normal 2 8 3 3 4 3" xfId="35744" xr:uid="{F9BFC77C-D9CF-4621-8FE6-35552B6F0E12}"/>
    <cellStyle name="Normal 2 8 3 3 5" xfId="11209" xr:uid="{1EE05475-65A3-464C-AE66-1B054D4B79B9}"/>
    <cellStyle name="Normal 2 8 3 3 5 2" xfId="21589" xr:uid="{8247BB65-D5B6-4AF5-940E-F8A4C642E06D}"/>
    <cellStyle name="Normal 2 8 3 3 5 2 2" xfId="48827" xr:uid="{C43B3692-603B-4E9B-9225-E79479AF804A}"/>
    <cellStyle name="Normal 2 8 3 3 5 3" xfId="38577" xr:uid="{FC64CD89-460A-43CF-97C6-6C90544A3B2A}"/>
    <cellStyle name="Normal 2 8 3 3 6" xfId="22879" xr:uid="{DF21960E-205F-4831-8792-E07193F10110}"/>
    <cellStyle name="Normal 2 8 3 3 6 2" xfId="50098" xr:uid="{BE1A84F8-15E8-4FA8-ACB9-1B4B91EE2A11}"/>
    <cellStyle name="Normal 2 8 3 3 7" xfId="13844" xr:uid="{A843A578-BA50-4D10-97A2-AE81D9B9709A}"/>
    <cellStyle name="Normal 2 8 3 3 7 2" xfId="41082" xr:uid="{7F195BEC-4614-4FE2-9FAE-FEEB93805A49}"/>
    <cellStyle name="Normal 2 8 3 3 8" xfId="31365" xr:uid="{7FE08E2F-C636-47C5-B80F-98699F8774A7}"/>
    <cellStyle name="Normal 2 8 3 4" xfId="3313" xr:uid="{8F70B2F9-D30A-435B-A503-98C04F100A72}"/>
    <cellStyle name="Normal 2 8 3 4 2" xfId="6352" xr:uid="{E26F0487-4021-491B-928E-E825555356D1}"/>
    <cellStyle name="Normal 2 8 3 4 2 2" xfId="27105" xr:uid="{797C76F6-DA2D-4C8E-BD6C-AFF6BE622742}"/>
    <cellStyle name="Normal 2 8 3 4 2 2 2" xfId="53724" xr:uid="{E6E13366-0448-453E-ABC6-7393ADBE1D3C}"/>
    <cellStyle name="Normal 2 8 3 4 2 3" xfId="15921" xr:uid="{EB5550A2-C5EA-4AC9-8569-CA0CBD040496}"/>
    <cellStyle name="Normal 2 8 3 4 2 3 2" xfId="43159" xr:uid="{EAA1DEEB-9996-449B-BD7A-2FF17B734D93}"/>
    <cellStyle name="Normal 2 8 3 4 2 4" xfId="33720" xr:uid="{50851953-1F0F-48CE-96E6-C3D2A92C292A}"/>
    <cellStyle name="Normal 2 8 3 4 3" xfId="8374" xr:uid="{C98AED79-4438-4DB0-8C1C-EE2ED00187E7}"/>
    <cellStyle name="Normal 2 8 3 4 3 2" xfId="18754" xr:uid="{0EE718DA-EB9B-411B-ABF4-AACBD76DF68D}"/>
    <cellStyle name="Normal 2 8 3 4 3 2 2" xfId="45992" xr:uid="{AD17944F-6758-49AC-96D5-859233B03F42}"/>
    <cellStyle name="Normal 2 8 3 4 3 3" xfId="35742" xr:uid="{63F31C55-F39C-46AC-975D-1440D9B30910}"/>
    <cellStyle name="Normal 2 8 3 4 4" xfId="11207" xr:uid="{8C27342E-CBEE-45A8-8DBC-A1CC16796972}"/>
    <cellStyle name="Normal 2 8 3 4 4 2" xfId="21587" xr:uid="{A42CF184-D85B-42B7-B571-C827CFB2AD5D}"/>
    <cellStyle name="Normal 2 8 3 4 4 2 2" xfId="48825" xr:uid="{B02A2F2C-5C43-4AEB-A7DA-C116F51B4504}"/>
    <cellStyle name="Normal 2 8 3 4 4 3" xfId="38575" xr:uid="{00AB218A-2C09-45AE-A3C0-0D35BE61ADC2}"/>
    <cellStyle name="Normal 2 8 3 4 5" xfId="25234" xr:uid="{AB642EEF-E328-430F-9522-62B3F9B6C6B4}"/>
    <cellStyle name="Normal 2 8 3 4 5 2" xfId="52248" xr:uid="{EA8048FA-6175-4A97-A30C-1EF07C4BB9AC}"/>
    <cellStyle name="Normal 2 8 3 4 6" xfId="13842" xr:uid="{0B34D96E-C5E3-4589-B89C-D15B67A5B243}"/>
    <cellStyle name="Normal 2 8 3 4 6 2" xfId="41080" xr:uid="{D017109A-1E84-4050-80FD-3E19F9881680}"/>
    <cellStyle name="Normal 2 8 3 4 7" xfId="31363" xr:uid="{7A5E4F6F-B826-4765-96A0-9B682C328D7D}"/>
    <cellStyle name="Normal 2 8 3 5" xfId="2676" xr:uid="{210CC3DE-33D8-49AA-BDD3-DCC20F80A46F}"/>
    <cellStyle name="Normal 2 8 3 5 2" xfId="5919" xr:uid="{78009CF9-E4FB-42E4-9D94-4B250E2EEEC9}"/>
    <cellStyle name="Normal 2 8 3 5 2 2" xfId="26190" xr:uid="{0443FD67-DF08-4B6A-8ED4-5B4790C87634}"/>
    <cellStyle name="Normal 2 8 3 5 2 2 2" xfId="53007" xr:uid="{85BCB004-5E19-4E20-9755-D7937E0EA687}"/>
    <cellStyle name="Normal 2 8 3 5 2 3" xfId="15329" xr:uid="{EB0AF87B-9AA2-487B-A90C-0678753A809D}"/>
    <cellStyle name="Normal 2 8 3 5 2 3 2" xfId="42567" xr:uid="{EB4211D2-8C85-4CF4-84B6-964C5D31703E}"/>
    <cellStyle name="Normal 2 8 3 5 2 4" xfId="33287" xr:uid="{BA504385-CFAE-4F1E-8895-EF35182E97B5}"/>
    <cellStyle name="Normal 2 8 3 5 3" xfId="7782" xr:uid="{19FC73A4-0CF9-4D30-A5BE-D4166578F3DF}"/>
    <cellStyle name="Normal 2 8 3 5 3 2" xfId="18162" xr:uid="{89FF890D-F9B0-4F3F-B97F-D952E1F349AA}"/>
    <cellStyle name="Normal 2 8 3 5 3 2 2" xfId="45400" xr:uid="{C5440009-049B-4A8B-851D-BF4B32F6BC9E}"/>
    <cellStyle name="Normal 2 8 3 5 3 3" xfId="35150" xr:uid="{E07EDCC7-FFFD-49A2-AEEC-FE1CD8F7613A}"/>
    <cellStyle name="Normal 2 8 3 5 4" xfId="10615" xr:uid="{0D5D3D5F-85B8-4A5E-AE4F-3A1F19621923}"/>
    <cellStyle name="Normal 2 8 3 5 4 2" xfId="20995" xr:uid="{74A7BEC2-C060-4C31-B58A-52147A74257B}"/>
    <cellStyle name="Normal 2 8 3 5 4 2 2" xfId="48233" xr:uid="{B56DF998-3DDF-4207-AC95-1DB7D8FC2D17}"/>
    <cellStyle name="Normal 2 8 3 5 4 3" xfId="37983" xr:uid="{3E9680A2-7EE8-4089-BC98-09DA41048991}"/>
    <cellStyle name="Normal 2 8 3 5 5" xfId="23296" xr:uid="{401A5747-CE18-4B5D-9911-664A62682DCC}"/>
    <cellStyle name="Normal 2 8 3 5 5 2" xfId="50479" xr:uid="{BB8E7790-ADA1-4DC6-B538-4C4E3570ADB8}"/>
    <cellStyle name="Normal 2 8 3 5 6" xfId="13045" xr:uid="{0EAF8EDB-0EC1-448C-B175-718810A7C385}"/>
    <cellStyle name="Normal 2 8 3 5 6 2" xfId="40283" xr:uid="{3B9E43E9-ECB8-4F2F-A5F0-32D59F31D3A4}"/>
    <cellStyle name="Normal 2 8 3 5 7" xfId="30771" xr:uid="{601AD83D-5416-422C-B490-C6F52CA6EC6F}"/>
    <cellStyle name="Normal 2 8 3 6" xfId="4227" xr:uid="{2CA382E5-6F2C-4E7C-A28D-5FFB0642A125}"/>
    <cellStyle name="Normal 2 8 3 6 2" xfId="8980" xr:uid="{F117191D-FCD0-4B7B-8D6A-CF2E97463E1B}"/>
    <cellStyle name="Normal 2 8 3 6 2 2" xfId="19360" xr:uid="{EAC7BCCA-9041-4953-84E1-B6573FF6D33A}"/>
    <cellStyle name="Normal 2 8 3 6 2 2 2" xfId="46598" xr:uid="{F8D2FA7E-5D79-4B49-BA9E-89683C55693C}"/>
    <cellStyle name="Normal 2 8 3 6 2 3" xfId="36348" xr:uid="{31BACC78-30C7-4DE6-A68D-7497E2088913}"/>
    <cellStyle name="Normal 2 8 3 6 3" xfId="11813" xr:uid="{620BA477-722F-442A-8CAE-0C69ADA68F28}"/>
    <cellStyle name="Normal 2 8 3 6 3 2" xfId="22193" xr:uid="{7754BCF4-65E8-4987-ABC6-F3051EA3394F}"/>
    <cellStyle name="Normal 2 8 3 6 3 2 2" xfId="49431" xr:uid="{CCA52DC6-79DA-4677-A712-1F3D7333D01C}"/>
    <cellStyle name="Normal 2 8 3 6 3 3" xfId="39181" xr:uid="{C824E9C9-34AC-4F38-8783-82AFE943977A}"/>
    <cellStyle name="Normal 2 8 3 6 4" xfId="24498" xr:uid="{0CCBE3B0-24DA-4C18-A63A-3828E8015029}"/>
    <cellStyle name="Normal 2 8 3 6 4 2" xfId="51570" xr:uid="{ACAE450D-36F3-43F9-B55E-1DEF1178A16B}"/>
    <cellStyle name="Normal 2 8 3 6 5" xfId="16527" xr:uid="{4DF49AE5-4AED-4679-86D8-967361AC5D3A}"/>
    <cellStyle name="Normal 2 8 3 6 5 2" xfId="43765" xr:uid="{27CD17CE-B37C-482D-B395-D3CD7A9D4F75}"/>
    <cellStyle name="Normal 2 8 3 6 6" xfId="31969" xr:uid="{72307B5C-E53E-4839-8D90-8692D5ED055E}"/>
    <cellStyle name="Normal 2 8 3 7" xfId="5219" xr:uid="{6313A893-5692-475E-B27C-CF44F56346F0}"/>
    <cellStyle name="Normal 2 8 3 7 2" xfId="14516" xr:uid="{AF06C560-8848-4842-86A4-E2BA73900E0B}"/>
    <cellStyle name="Normal 2 8 3 7 2 2" xfId="41754" xr:uid="{7E3F1E76-015A-40C6-9E66-1CF689CDC22E}"/>
    <cellStyle name="Normal 2 8 3 7 3" xfId="32782" xr:uid="{2BFCC5C7-BE18-47E2-BEDE-5AA534D54485}"/>
    <cellStyle name="Normal 2 8 3 8" xfId="6969" xr:uid="{5894D08A-AE44-4FB7-AEF7-460FE391BC6F}"/>
    <cellStyle name="Normal 2 8 3 8 2" xfId="17349" xr:uid="{5DD1B969-C867-41EF-80F8-EA958B15A705}"/>
    <cellStyle name="Normal 2 8 3 8 2 2" xfId="44587" xr:uid="{0DE5064A-AFB5-4A74-AD07-FDD84B40747C}"/>
    <cellStyle name="Normal 2 8 3 8 3" xfId="34337" xr:uid="{A534F9F7-2822-4813-AC11-68FF63986890}"/>
    <cellStyle name="Normal 2 8 3 9" xfId="9802" xr:uid="{6E989417-3496-4228-B546-E63113B253FA}"/>
    <cellStyle name="Normal 2 8 3 9 2" xfId="20182" xr:uid="{6B57E48F-2000-49CB-A88A-35B20CBCF25D}"/>
    <cellStyle name="Normal 2 8 3 9 2 2" xfId="47420" xr:uid="{3D3C22F2-3714-480B-9FB4-54BF9D6BA921}"/>
    <cellStyle name="Normal 2 8 3 9 3" xfId="37170" xr:uid="{32550A56-8C8D-4B41-BC44-190F98215DD9}"/>
    <cellStyle name="Normal 2 8 4" xfId="888" xr:uid="{0B0BFB28-2817-454A-A60E-21D4CFCAA619}"/>
    <cellStyle name="Normal 2 8 4 2" xfId="3316" xr:uid="{FE31BA93-6539-4472-82F8-2464E3A052D4}"/>
    <cellStyle name="Normal 2 8 4 2 2" xfId="6355" xr:uid="{0E8C9F00-789E-4475-8A32-CD29C987FA19}"/>
    <cellStyle name="Normal 2 8 4 2 2 2" xfId="28447" xr:uid="{62138B5A-19DB-4680-8CDA-22A4970D3333}"/>
    <cellStyle name="Normal 2 8 4 2 2 2 2" xfId="54774" xr:uid="{901AF89B-C1EA-495D-8BE3-A8887770F8B0}"/>
    <cellStyle name="Normal 2 8 4 2 2 3" xfId="15924" xr:uid="{B5630933-E882-4C7A-933D-B38987796BA2}"/>
    <cellStyle name="Normal 2 8 4 2 2 3 2" xfId="43162" xr:uid="{CEA2C9E9-E546-49F0-8B67-863ACF112441}"/>
    <cellStyle name="Normal 2 8 4 2 2 4" xfId="33723" xr:uid="{13C360BD-650F-4CBE-8CE7-2F62B43A3C5F}"/>
    <cellStyle name="Normal 2 8 4 2 3" xfId="8377" xr:uid="{9B0BB017-308E-42A0-A3FA-DA70B24AD6EC}"/>
    <cellStyle name="Normal 2 8 4 2 3 2" xfId="18757" xr:uid="{CC92772E-7B8D-46CC-8A30-3763E2079420}"/>
    <cellStyle name="Normal 2 8 4 2 3 2 2" xfId="45995" xr:uid="{5CA86854-5B96-416C-BE01-42274F204972}"/>
    <cellStyle name="Normal 2 8 4 2 3 3" xfId="35745" xr:uid="{4537DB33-B028-4849-BE5E-90CF893D31BB}"/>
    <cellStyle name="Normal 2 8 4 2 4" xfId="11210" xr:uid="{5E0E086E-3821-4515-9E63-12501D2FF24E}"/>
    <cellStyle name="Normal 2 8 4 2 4 2" xfId="21590" xr:uid="{142F480F-A0EE-4C88-9110-73BD2AA66C9C}"/>
    <cellStyle name="Normal 2 8 4 2 4 2 2" xfId="48828" xr:uid="{B69AD6BF-C3BA-4E0D-B8F5-29BE148A6E35}"/>
    <cellStyle name="Normal 2 8 4 2 4 3" xfId="38578" xr:uid="{144D6F6C-11E0-4D01-9FA9-99E3ABB638AA}"/>
    <cellStyle name="Normal 2 8 4 2 5" xfId="24914" xr:uid="{968ACC12-BD96-4C72-951D-F55D03AE541F}"/>
    <cellStyle name="Normal 2 8 4 2 5 2" xfId="51956" xr:uid="{021D0007-32E9-4F7E-955A-A162D91ABB90}"/>
    <cellStyle name="Normal 2 8 4 2 6" xfId="13845" xr:uid="{88232F7F-D3F2-4D96-9479-53E155E2C07B}"/>
    <cellStyle name="Normal 2 8 4 2 6 2" xfId="41083" xr:uid="{6CB410D8-EF76-48BB-AA89-A1FABE6E8CF1}"/>
    <cellStyle name="Normal 2 8 4 2 7" xfId="31366" xr:uid="{BC68850B-EDE0-4995-A66F-5232C0FAB072}"/>
    <cellStyle name="Normal 2 8 4 3" xfId="4370" xr:uid="{492DA5C3-25BD-4C9B-99B6-F3B965B15787}"/>
    <cellStyle name="Normal 2 8 4 3 2" xfId="9123" xr:uid="{6457B9F3-76D3-49C9-A29F-459434CB03A4}"/>
    <cellStyle name="Normal 2 8 4 3 2 2" xfId="29166" xr:uid="{544D4459-6218-4B85-82F0-31B89AD75171}"/>
    <cellStyle name="Normal 2 8 4 3 2 2 2" xfId="55423" xr:uid="{E257F7C2-620B-4792-A760-66A6500F6693}"/>
    <cellStyle name="Normal 2 8 4 3 2 3" xfId="19503" xr:uid="{ED1CB632-2AA1-4E1D-97CC-4574363191EF}"/>
    <cellStyle name="Normal 2 8 4 3 2 3 2" xfId="46741" xr:uid="{2D4D72DE-29EA-4421-A898-72E26C29B112}"/>
    <cellStyle name="Normal 2 8 4 3 2 4" xfId="36491" xr:uid="{B171845F-FA01-48A4-B1F1-E355DE09DC09}"/>
    <cellStyle name="Normal 2 8 4 3 3" xfId="11956" xr:uid="{9A459299-B1F4-4B85-9747-DF6A485C2E95}"/>
    <cellStyle name="Normal 2 8 4 3 3 2" xfId="22336" xr:uid="{FB6087EF-7FDD-42D2-A8B9-6CC9F74926A7}"/>
    <cellStyle name="Normal 2 8 4 3 3 2 2" xfId="49574" xr:uid="{70E6DCEE-3AA5-4CEB-898F-DCF7F3547CE2}"/>
    <cellStyle name="Normal 2 8 4 3 3 3" xfId="39324" xr:uid="{DE755176-D0B3-4379-B803-29EC5FB9E6B4}"/>
    <cellStyle name="Normal 2 8 4 3 4" xfId="23344" xr:uid="{573AD1FA-9A6F-47CF-84A0-98BEABC47D7E}"/>
    <cellStyle name="Normal 2 8 4 3 4 2" xfId="50524" xr:uid="{B0271DB8-D12F-4C95-95B7-3B48870021CE}"/>
    <cellStyle name="Normal 2 8 4 3 5" xfId="16670" xr:uid="{B5342580-D397-443E-BA53-A0CC10584F92}"/>
    <cellStyle name="Normal 2 8 4 3 5 2" xfId="43908" xr:uid="{6DCE603F-258D-4774-BE6F-5DA6F1A913B1}"/>
    <cellStyle name="Normal 2 8 4 3 6" xfId="32112" xr:uid="{9B2AE55A-34EF-4AAB-9341-8A72178B572D}"/>
    <cellStyle name="Normal 2 8 4 4" xfId="5220" xr:uid="{4F373D42-9D74-4358-8940-F095E9BD1B83}"/>
    <cellStyle name="Normal 2 8 4 4 2" xfId="25891" xr:uid="{6C025E9A-97B5-4ACF-B88F-BB8C7ABA7FD1}"/>
    <cellStyle name="Normal 2 8 4 4 2 2" xfId="52792" xr:uid="{8F773CD9-72EB-4DBD-8954-8CF25588FFED}"/>
    <cellStyle name="Normal 2 8 4 4 3" xfId="14517" xr:uid="{3B22B596-D02F-44FE-9177-8E7ADE5A3674}"/>
    <cellStyle name="Normal 2 8 4 4 3 2" xfId="41755" xr:uid="{244A7FC5-AF5F-4F42-89D5-C815745C42EF}"/>
    <cellStyle name="Normal 2 8 4 4 4" xfId="32783" xr:uid="{36AF069F-12A9-4577-A201-A024F8D10A51}"/>
    <cellStyle name="Normal 2 8 4 5" xfId="6970" xr:uid="{9C55F768-32B0-4045-9CF0-DDE5AC330C8C}"/>
    <cellStyle name="Normal 2 8 4 5 2" xfId="17350" xr:uid="{3E2C3F54-F50A-474E-B9B7-B89111A12979}"/>
    <cellStyle name="Normal 2 8 4 5 2 2" xfId="44588" xr:uid="{635DC572-0A87-40D2-804F-34B2F10186A8}"/>
    <cellStyle name="Normal 2 8 4 5 3" xfId="34338" xr:uid="{62C7309E-8BD5-42F9-955C-2F7C02CE30A7}"/>
    <cellStyle name="Normal 2 8 4 6" xfId="9803" xr:uid="{88D8DFF1-6722-4FAE-B6D0-26FCADD372EF}"/>
    <cellStyle name="Normal 2 8 4 6 2" xfId="20183" xr:uid="{25D1CA64-2DF6-4ECC-B014-119BFC6342B5}"/>
    <cellStyle name="Normal 2 8 4 6 2 2" xfId="47421" xr:uid="{740B5CA1-2439-4F7E-B093-023D83729402}"/>
    <cellStyle name="Normal 2 8 4 6 3" xfId="37171" xr:uid="{86E17FD0-D8CD-4400-A75D-E8E4DDBF3844}"/>
    <cellStyle name="Normal 2 8 4 7" xfId="23300" xr:uid="{8B418DC9-C328-48AE-8660-D52A21395ED4}"/>
    <cellStyle name="Normal 2 8 4 7 2" xfId="50483" xr:uid="{C495753B-1CFE-4E25-BD1F-7742DE38BD3A}"/>
    <cellStyle name="Normal 2 8 4 8" xfId="13232" xr:uid="{94F2B7B7-29E3-4F25-A14F-929001AC3C14}"/>
    <cellStyle name="Normal 2 8 4 8 2" xfId="40470" xr:uid="{6BB28B80-6A5B-4543-8365-E8AF8A05ED52}"/>
    <cellStyle name="Normal 2 8 4 9" xfId="29959" xr:uid="{63986E30-6534-4766-93BB-56C28E79EEF3}"/>
    <cellStyle name="Normal 2 8 5" xfId="3317" xr:uid="{1B46FE4A-9FEC-4962-863C-4CECE8412A2D}"/>
    <cellStyle name="Normal 2 8 5 2" xfId="4552" xr:uid="{2AA2A835-EBD6-4F54-9F8F-35293336B234}"/>
    <cellStyle name="Normal 2 8 5 2 2" xfId="9305" xr:uid="{9E696ACE-0E50-4565-984A-976B8B067EA9}"/>
    <cellStyle name="Normal 2 8 5 2 2 2" xfId="29288" xr:uid="{5D746620-FD69-44F8-B472-503F3026060F}"/>
    <cellStyle name="Normal 2 8 5 2 2 2 2" xfId="55545" xr:uid="{B58A2612-A2E8-4814-A86B-8B34887AD170}"/>
    <cellStyle name="Normal 2 8 5 2 2 3" xfId="19685" xr:uid="{FD5E0232-42AE-4EA6-BA0A-4B08D8FE14D6}"/>
    <cellStyle name="Normal 2 8 5 2 2 3 2" xfId="46923" xr:uid="{6651F2DD-C7DE-45D9-9E7D-460C8FB46CDF}"/>
    <cellStyle name="Normal 2 8 5 2 2 4" xfId="36673" xr:uid="{DCB26CA8-5055-4FEB-B447-472DEBD5812A}"/>
    <cellStyle name="Normal 2 8 5 2 3" xfId="12138" xr:uid="{FCF096AC-EBE8-4AAF-8825-B59CEFB85C9B}"/>
    <cellStyle name="Normal 2 8 5 2 3 2" xfId="22518" xr:uid="{5EA4E89A-5442-4B28-A04E-3D35A5E74F71}"/>
    <cellStyle name="Normal 2 8 5 2 3 2 2" xfId="49756" xr:uid="{7086A391-F02B-4B71-B03A-98C5161AD5BB}"/>
    <cellStyle name="Normal 2 8 5 2 3 3" xfId="39506" xr:uid="{2FE3514D-9F1D-413C-AB22-2438AF958DD9}"/>
    <cellStyle name="Normal 2 8 5 2 4" xfId="22671" xr:uid="{14154C77-49E3-4EA2-8C9F-C1593DF1B749}"/>
    <cellStyle name="Normal 2 8 5 2 4 2" xfId="49909" xr:uid="{149E0270-E5D5-41F2-9EA8-77A60655138F}"/>
    <cellStyle name="Normal 2 8 5 2 5" xfId="16852" xr:uid="{765076BB-9873-44C9-9C19-0D86BC123ACE}"/>
    <cellStyle name="Normal 2 8 5 2 5 2" xfId="44090" xr:uid="{1716D1E9-179E-45AA-9B93-01D88E365781}"/>
    <cellStyle name="Normal 2 8 5 2 6" xfId="32294" xr:uid="{659BBFA3-329D-4B8C-BCC4-41C801F546DF}"/>
    <cellStyle name="Normal 2 8 5 3" xfId="6356" xr:uid="{26E33C2C-2C87-494C-B1ED-BD61791CF9E1}"/>
    <cellStyle name="Normal 2 8 5 3 2" xfId="27970" xr:uid="{F50F9613-02A3-470B-A341-37EC5CB661B5}"/>
    <cellStyle name="Normal 2 8 5 3 2 2" xfId="54397" xr:uid="{F79CC232-CA5C-42E5-BE2E-44DC336A9F35}"/>
    <cellStyle name="Normal 2 8 5 3 3" xfId="15925" xr:uid="{6617BB3E-28E1-487E-81D6-8B0201D90A07}"/>
    <cellStyle name="Normal 2 8 5 3 3 2" xfId="43163" xr:uid="{AF77AD83-F378-4BB7-BC14-4886F2C63CAC}"/>
    <cellStyle name="Normal 2 8 5 3 4" xfId="33724" xr:uid="{DCDA28FC-49ED-48D3-A60C-154FDC6D4DE8}"/>
    <cellStyle name="Normal 2 8 5 4" xfId="8378" xr:uid="{5295B568-DCED-4702-9B62-7BE348541C98}"/>
    <cellStyle name="Normal 2 8 5 4 2" xfId="18758" xr:uid="{6D501E9E-584F-456B-90CE-AD2BE5B14500}"/>
    <cellStyle name="Normal 2 8 5 4 2 2" xfId="45996" xr:uid="{94E86800-5D6B-4439-97BF-CBE7BFD130A0}"/>
    <cellStyle name="Normal 2 8 5 4 3" xfId="35746" xr:uid="{0A0D0A5D-BAF0-4CD5-B551-42549A6F8542}"/>
    <cellStyle name="Normal 2 8 5 5" xfId="11211" xr:uid="{244F64B8-7B36-4971-BFC3-64B5B95F5008}"/>
    <cellStyle name="Normal 2 8 5 5 2" xfId="21591" xr:uid="{FC97BBA2-6FE7-4D75-8BC5-6104E133EB4C}"/>
    <cellStyle name="Normal 2 8 5 5 2 2" xfId="48829" xr:uid="{AAEA5B7C-CB68-462B-B0BC-062C44AF17DC}"/>
    <cellStyle name="Normal 2 8 5 5 3" xfId="38579" xr:uid="{F4F9AB8A-9D4E-4C3E-B4B4-DB05B436CC4A}"/>
    <cellStyle name="Normal 2 8 5 6" xfId="23640" xr:uid="{C21F949F-AECA-4667-B44B-64D12504D680}"/>
    <cellStyle name="Normal 2 8 5 6 2" xfId="50804" xr:uid="{74E6289F-682E-4235-ACD2-0AD552DCE9F6}"/>
    <cellStyle name="Normal 2 8 5 7" xfId="13846" xr:uid="{4F89F615-F2DF-427B-8DDB-9B539A1EA7A5}"/>
    <cellStyle name="Normal 2 8 5 7 2" xfId="41084" xr:uid="{FE014E1A-0C68-443B-8A01-760C0609DD71}"/>
    <cellStyle name="Normal 2 8 5 8" xfId="31367" xr:uid="{C7C52B6F-6939-4BAC-8026-E43EF88CE007}"/>
    <cellStyle name="Normal 2 8 6" xfId="2968" xr:uid="{497FED8D-3B7D-498B-8EAC-3E1EE2DB1CD1}"/>
    <cellStyle name="Normal 2 8 6 2" xfId="6135" xr:uid="{252018E9-A08D-4446-8D91-F4C05CD193FE}"/>
    <cellStyle name="Normal 2 8 6 2 2" xfId="27515" xr:uid="{4BF30E61-FD1C-4A05-96F8-5A1DB146704F}"/>
    <cellStyle name="Normal 2 8 6 2 2 2" xfId="54032" xr:uid="{36F0E996-6F3E-43B1-A488-76F43B117244}"/>
    <cellStyle name="Normal 2 8 6 2 3" xfId="15613" xr:uid="{F23D37CD-64AA-4251-BE93-7651328AEF97}"/>
    <cellStyle name="Normal 2 8 6 2 3 2" xfId="42851" xr:uid="{EF31CB9C-E9DA-4561-8AEA-C8FD8D1BEE3E}"/>
    <cellStyle name="Normal 2 8 6 2 4" xfId="33503" xr:uid="{C6C7B329-8E7F-4D95-8779-7AD1436EF4E7}"/>
    <cellStyle name="Normal 2 8 6 3" xfId="8066" xr:uid="{187F7073-1599-48FD-8BD3-DFB3AE891277}"/>
    <cellStyle name="Normal 2 8 6 3 2" xfId="18446" xr:uid="{3587C569-68BD-43E2-90DA-5D8A2F2EAFB1}"/>
    <cellStyle name="Normal 2 8 6 3 2 2" xfId="45684" xr:uid="{82EE339F-46DB-424C-8EE0-D7BDB327E362}"/>
    <cellStyle name="Normal 2 8 6 3 3" xfId="35434" xr:uid="{24F47700-7491-4B0E-971E-CAC2990BBEF6}"/>
    <cellStyle name="Normal 2 8 6 4" xfId="10899" xr:uid="{18A6A68F-5DC9-425A-804C-24DD75E91EBC}"/>
    <cellStyle name="Normal 2 8 6 4 2" xfId="21279" xr:uid="{FD9C7CE9-5AA1-4E4F-AD5C-C46D0C57085D}"/>
    <cellStyle name="Normal 2 8 6 4 2 2" xfId="48517" xr:uid="{4609B0C3-CEFC-42C4-B3FB-723919191CE7}"/>
    <cellStyle name="Normal 2 8 6 4 3" xfId="38267" xr:uid="{F69241CD-6F98-4A65-9BA4-72669E19C217}"/>
    <cellStyle name="Normal 2 8 6 5" xfId="24204" xr:uid="{923F9C18-7F03-480C-98A4-468DC5F1D405}"/>
    <cellStyle name="Normal 2 8 6 5 2" xfId="51308" xr:uid="{F1D519AF-249A-403A-A42F-01219D002BD2}"/>
    <cellStyle name="Normal 2 8 6 6" xfId="13466" xr:uid="{E9AD2F42-03E7-406E-81A7-E6500753A480}"/>
    <cellStyle name="Normal 2 8 6 6 2" xfId="40704" xr:uid="{E203EED2-5851-4270-8821-15E247A6EE66}"/>
    <cellStyle name="Normal 2 8 6 7" xfId="31055" xr:uid="{A9B10385-FDD2-40E7-9290-2C837C2C0CD2}"/>
    <cellStyle name="Normal 2 8 7" xfId="2513" xr:uid="{4257661E-DFCB-4C44-9D94-E791440DB043}"/>
    <cellStyle name="Normal 2 8 7 2" xfId="5785" xr:uid="{DB76E017-7FA1-4DC5-AC27-FE8DDDC66747}"/>
    <cellStyle name="Normal 2 8 7 2 2" xfId="28024" xr:uid="{E961654F-D474-4371-9758-D2C8218D5BDC}"/>
    <cellStyle name="Normal 2 8 7 2 2 2" xfId="54442" xr:uid="{E5CA9F88-1179-49A1-B8AA-C5EE800EECD7}"/>
    <cellStyle name="Normal 2 8 7 2 3" xfId="15166" xr:uid="{CE423638-4F50-4A59-B065-880ACB908CF2}"/>
    <cellStyle name="Normal 2 8 7 2 3 2" xfId="42404" xr:uid="{D07750E2-3055-44AC-92FF-AAE481464E2F}"/>
    <cellStyle name="Normal 2 8 7 2 4" xfId="33153" xr:uid="{631333A0-8D46-4E15-ACDC-54C73C4D41BC}"/>
    <cellStyle name="Normal 2 8 7 3" xfId="7619" xr:uid="{07777B21-1168-47DB-95B7-B76859E43A14}"/>
    <cellStyle name="Normal 2 8 7 3 2" xfId="17999" xr:uid="{FEDA3725-082C-42A3-A44C-59C2EB1A5CD6}"/>
    <cellStyle name="Normal 2 8 7 3 2 2" xfId="45237" xr:uid="{5F8B4B9B-991C-474A-B114-A2D3D8A3A278}"/>
    <cellStyle name="Normal 2 8 7 3 3" xfId="34987" xr:uid="{AE9B083E-51F3-40AD-8605-A46AFFF3F58E}"/>
    <cellStyle name="Normal 2 8 7 4" xfId="10452" xr:uid="{FB0BE455-6CE7-4D87-9D1A-26D33CA1F03E}"/>
    <cellStyle name="Normal 2 8 7 4 2" xfId="20832" xr:uid="{DA6BA759-C989-44A2-93B4-E674FA61EB3C}"/>
    <cellStyle name="Normal 2 8 7 4 2 2" xfId="48070" xr:uid="{6048CCA5-4F72-408A-B4A3-DD88FB1613C4}"/>
    <cellStyle name="Normal 2 8 7 4 3" xfId="37820" xr:uid="{4DC6AAF2-A4D3-4925-8B82-28E556C2BBBF}"/>
    <cellStyle name="Normal 2 8 7 5" xfId="25444" xr:uid="{2F1B1614-0853-4835-8F1E-7643BF06A760}"/>
    <cellStyle name="Normal 2 8 7 5 2" xfId="52441" xr:uid="{23BE7748-8817-4E4F-BACA-3B8CD3225356}"/>
    <cellStyle name="Normal 2 8 7 6" xfId="12882" xr:uid="{37F22389-E3F3-443D-83C3-66F40425A8B0}"/>
    <cellStyle name="Normal 2 8 7 6 2" xfId="40120" xr:uid="{1335D92A-4277-4236-9941-BFA83DA7FD5A}"/>
    <cellStyle name="Normal 2 8 7 7" xfId="30608" xr:uid="{771342EF-9F94-4974-A784-8C283E0BA832}"/>
    <cellStyle name="Normal 2 8 8" xfId="2267" xr:uid="{3B5F40F9-F360-4831-AB64-E25099A5C76F}"/>
    <cellStyle name="Normal 2 8 8 2" xfId="7375" xr:uid="{80563C2F-D32C-4BCC-ABA8-C1B9330F8A64}"/>
    <cellStyle name="Normal 2 8 8 2 2" xfId="17755" xr:uid="{77A3A7BB-4230-4E98-9559-C3DAB3A3D74D}"/>
    <cellStyle name="Normal 2 8 8 2 2 2" xfId="44993" xr:uid="{87A3AA91-F1EC-437F-B993-0DC1458F8DDA}"/>
    <cellStyle name="Normal 2 8 8 2 3" xfId="34743" xr:uid="{D7FCCB32-3724-4773-9E00-8609A99F62AB}"/>
    <cellStyle name="Normal 2 8 8 3" xfId="10208" xr:uid="{9DC8FA7B-CC75-4785-B726-7A8E9C5E34F5}"/>
    <cellStyle name="Normal 2 8 8 3 2" xfId="20588" xr:uid="{79E43790-D5EC-49F2-81AD-DD5ADD3AA95A}"/>
    <cellStyle name="Normal 2 8 8 3 2 2" xfId="47826" xr:uid="{907416CB-DA6C-4ED3-9145-91DB2CC39BCD}"/>
    <cellStyle name="Normal 2 8 8 3 3" xfId="37576" xr:uid="{9A1F2400-F779-44B5-9FFF-31E525A5016E}"/>
    <cellStyle name="Normal 2 8 8 4" xfId="23069" xr:uid="{98460F32-2180-4297-8F82-90C2BA6FE479}"/>
    <cellStyle name="Normal 2 8 8 4 2" xfId="50274" xr:uid="{7284FDD2-200A-49DE-9DE8-C6702E490120}"/>
    <cellStyle name="Normal 2 8 8 5" xfId="14922" xr:uid="{A8E64B9B-6C25-4698-89D7-EF4EAB43E4AD}"/>
    <cellStyle name="Normal 2 8 8 5 2" xfId="42160" xr:uid="{45BC11DD-9E75-48DD-9667-C0409F4EE1CE}"/>
    <cellStyle name="Normal 2 8 8 6" xfId="30364" xr:uid="{B607051D-8D81-4FE3-BC32-5A85C69E63B9}"/>
    <cellStyle name="Normal 2 8 9" xfId="4005" xr:uid="{C23FFAA0-16E6-45E5-A298-722EBEBEED96}"/>
    <cellStyle name="Normal 2 8 9 2" xfId="8818" xr:uid="{9A4E9387-769B-4CC1-93E8-885536A25A68}"/>
    <cellStyle name="Normal 2 8 9 2 2" xfId="19198" xr:uid="{CC174777-6EFC-4DD5-AD87-C8F2A79D241C}"/>
    <cellStyle name="Normal 2 8 9 2 2 2" xfId="46436" xr:uid="{ED910753-B003-4BF6-BB2E-BF38B429B4C4}"/>
    <cellStyle name="Normal 2 8 9 2 3" xfId="36186" xr:uid="{7181858D-FAE5-45D5-87E0-D15D90D085CD}"/>
    <cellStyle name="Normal 2 8 9 3" xfId="11651" xr:uid="{AF519B9A-00D8-4D7C-821D-2017F2B68729}"/>
    <cellStyle name="Normal 2 8 9 3 2" xfId="22031" xr:uid="{9CB57648-4971-4D90-A1D7-4CAAD1640CBE}"/>
    <cellStyle name="Normal 2 8 9 3 2 2" xfId="49269" xr:uid="{F0F62243-F541-4617-B2CB-27B9EA1683E1}"/>
    <cellStyle name="Normal 2 8 9 3 3" xfId="39019" xr:uid="{B7608953-D850-4AC3-A5FA-6A306DDBFC57}"/>
    <cellStyle name="Normal 2 8 9 4" xfId="16365" xr:uid="{1114CB63-02A5-42DF-A207-A9E3EA6DC756}"/>
    <cellStyle name="Normal 2 8 9 4 2" xfId="43603" xr:uid="{7188276D-9DE8-4FA9-90C7-3BB3CFF2ABC7}"/>
    <cellStyle name="Normal 2 8 9 5" xfId="31807" xr:uid="{887C24AA-528D-4DA7-874A-DF4D2A0A0918}"/>
    <cellStyle name="Normal 2 9" xfId="889" xr:uid="{B5100E86-F2F8-4FF6-9DC7-9C3A4672DBD1}"/>
    <cellStyle name="Normal 2 9 10" xfId="6971" xr:uid="{C08B0DD8-C310-44FC-B845-7193ECAD2BC0}"/>
    <cellStyle name="Normal 2 9 10 2" xfId="17351" xr:uid="{FF777F9A-CDB0-4AD0-84E3-0760E7C8E236}"/>
    <cellStyle name="Normal 2 9 10 2 2" xfId="44589" xr:uid="{F765FC57-58D1-4A43-B771-A780D16F15DC}"/>
    <cellStyle name="Normal 2 9 10 3" xfId="34339" xr:uid="{C5DEB253-C83E-4AB6-945E-56C47005F99F}"/>
    <cellStyle name="Normal 2 9 11" xfId="9804" xr:uid="{DF85C072-BBED-49A1-B71F-E3BEBB979E19}"/>
    <cellStyle name="Normal 2 9 11 2" xfId="20184" xr:uid="{067DC063-CAD8-4FA0-A19B-6C4E6F325032}"/>
    <cellStyle name="Normal 2 9 11 2 2" xfId="47422" xr:uid="{C94FBFB4-9BE2-4BAF-8704-7B984756FDA5}"/>
    <cellStyle name="Normal 2 9 11 3" xfId="37172" xr:uid="{9E84A240-6772-4935-B833-768C2E6D45F6}"/>
    <cellStyle name="Normal 2 9 12" xfId="23180" xr:uid="{7BE21870-0137-4DA9-81AD-2D696FE9ACED}"/>
    <cellStyle name="Normal 2 9 12 2" xfId="50371" xr:uid="{FCFB2AD9-7901-4BE7-9C9A-E572432A7EBB}"/>
    <cellStyle name="Normal 2 9 13" xfId="12463" xr:uid="{1F716E4A-0BC3-4D04-9A23-48E4C6A3F247}"/>
    <cellStyle name="Normal 2 9 13 2" xfId="39701" xr:uid="{F4120B4A-AD06-43E7-8C2C-B6D03C44151D}"/>
    <cellStyle name="Normal 2 9 14" xfId="29960" xr:uid="{A6F8F3F3-F939-41BE-BDF9-2D4A95B1EE64}"/>
    <cellStyle name="Normal 2 9 2" xfId="890" xr:uid="{92628637-9E0E-4685-8B81-34B71B2A7C5F}"/>
    <cellStyle name="Normal 2 9 2 10" xfId="9805" xr:uid="{427F27B4-F086-4999-B9B2-A7DAD2C45698}"/>
    <cellStyle name="Normal 2 9 2 10 2" xfId="20185" xr:uid="{D13270DA-1928-4842-AF72-0D7B830B8C5D}"/>
    <cellStyle name="Normal 2 9 2 10 2 2" xfId="47423" xr:uid="{192F315B-4288-441F-9D09-CAC67CC0B140}"/>
    <cellStyle name="Normal 2 9 2 10 3" xfId="37173" xr:uid="{949801A6-5683-4D83-A013-F6D2BCEAD2A0}"/>
    <cellStyle name="Normal 2 9 2 11" xfId="23178" xr:uid="{573C3047-294D-4CFB-9E2F-64B3EBD9F998}"/>
    <cellStyle name="Normal 2 9 2 11 2" xfId="50370" xr:uid="{A4D3426F-2374-4326-8B95-8687DA39E316}"/>
    <cellStyle name="Normal 2 9 2 12" xfId="12611" xr:uid="{DB95F07E-9837-4D61-99F7-EE1353284230}"/>
    <cellStyle name="Normal 2 9 2 12 2" xfId="39849" xr:uid="{3A502F67-E4A2-42D4-B623-7BC210E1175A}"/>
    <cellStyle name="Normal 2 9 2 13" xfId="29961" xr:uid="{A2ADFA74-D660-4C58-B56B-7F69A91E5C2A}"/>
    <cellStyle name="Normal 2 9 2 2" xfId="891" xr:uid="{88302FB9-0343-4401-888C-8DD35ADF3357}"/>
    <cellStyle name="Normal 2 9 2 2 2" xfId="3319" xr:uid="{054D08A6-3131-4497-B353-98D66ABCD3AE}"/>
    <cellStyle name="Normal 2 9 2 2 2 2" xfId="6358" xr:uid="{6D868B78-563D-4F55-A4EB-C928B0B2F014}"/>
    <cellStyle name="Normal 2 9 2 2 2 2 2" xfId="27127" xr:uid="{F71A62DB-EC34-40E3-8134-E7B7987B2B2C}"/>
    <cellStyle name="Normal 2 9 2 2 2 2 2 2" xfId="53741" xr:uid="{5745CC08-CC74-4651-B89C-6DACD6E58004}"/>
    <cellStyle name="Normal 2 9 2 2 2 2 3" xfId="26379" xr:uid="{77BD5C34-BA0A-4E3F-8209-4F9C98864936}"/>
    <cellStyle name="Normal 2 9 2 2 2 2 3 2" xfId="53155" xr:uid="{FC25062A-0E7B-4114-8BF0-FEF232E5B7F6}"/>
    <cellStyle name="Normal 2 9 2 2 2 2 4" xfId="15927" xr:uid="{5C58B691-4921-49EE-8D8F-B0B2D4718A15}"/>
    <cellStyle name="Normal 2 9 2 2 2 2 4 2" xfId="43165" xr:uid="{5BCFA298-D6D4-444A-B2A1-FA184F44669B}"/>
    <cellStyle name="Normal 2 9 2 2 2 2 5" xfId="33726" xr:uid="{68870D97-4A79-4C34-A546-63AA0473B885}"/>
    <cellStyle name="Normal 2 9 2 2 2 3" xfId="8380" xr:uid="{36225C75-F389-4345-9D13-30A1AA5CACD4}"/>
    <cellStyle name="Normal 2 9 2 2 2 3 2" xfId="28925" xr:uid="{00073A18-DBD9-4174-9D79-6BC24C094413}"/>
    <cellStyle name="Normal 2 9 2 2 2 3 2 2" xfId="55182" xr:uid="{F99114AA-704E-4904-9A41-F2C9A289BAC7}"/>
    <cellStyle name="Normal 2 9 2 2 2 3 3" xfId="18760" xr:uid="{D0FE863B-7E5B-46C3-BCAB-98E5D139E588}"/>
    <cellStyle name="Normal 2 9 2 2 2 3 3 2" xfId="45998" xr:uid="{ADCA4E01-1621-4001-80E8-CA021C132E45}"/>
    <cellStyle name="Normal 2 9 2 2 2 3 4" xfId="35748" xr:uid="{99AE369B-8290-42D7-975A-CC603F0323BB}"/>
    <cellStyle name="Normal 2 9 2 2 2 4" xfId="11213" xr:uid="{11CFB37C-0BDE-4C0D-AA19-0E80D805A257}"/>
    <cellStyle name="Normal 2 9 2 2 2 4 2" xfId="21593" xr:uid="{C9CB172B-3E4E-44C5-9E3D-43E884F1842C}"/>
    <cellStyle name="Normal 2 9 2 2 2 4 2 2" xfId="48831" xr:uid="{E4ACE6FF-3731-41C8-A159-CF13B8925977}"/>
    <cellStyle name="Normal 2 9 2 2 2 4 3" xfId="38581" xr:uid="{E782D12B-2194-46A4-9569-23F679F09610}"/>
    <cellStyle name="Normal 2 9 2 2 2 5" xfId="23646" xr:uid="{B0FAB408-BBC4-435F-B28F-4D2D482A32A6}"/>
    <cellStyle name="Normal 2 9 2 2 2 5 2" xfId="50809" xr:uid="{53FBD9C6-D7BC-4216-9342-3A183CAB4786}"/>
    <cellStyle name="Normal 2 9 2 2 2 6" xfId="13848" xr:uid="{C62B66DF-B4F0-444D-96C4-3FB5F20EE776}"/>
    <cellStyle name="Normal 2 9 2 2 2 6 2" xfId="41086" xr:uid="{CA6B2FA9-C565-4A15-9604-167BAB5D72F0}"/>
    <cellStyle name="Normal 2 9 2 2 2 7" xfId="31369" xr:uid="{6F4C87CE-4B24-478C-BED4-3E5AFF970A1C}"/>
    <cellStyle name="Normal 2 9 2 2 3" xfId="4373" xr:uid="{CDEE5012-B427-4C08-9A00-C5CFFB46E138}"/>
    <cellStyle name="Normal 2 9 2 2 3 2" xfId="9126" xr:uid="{65993106-2185-4233-BD45-A56390F91574}"/>
    <cellStyle name="Normal 2 9 2 2 3 2 2" xfId="29169" xr:uid="{5557EE1A-3AA2-4A22-89BB-5EB3646CA3B8}"/>
    <cellStyle name="Normal 2 9 2 2 3 2 2 2" xfId="55426" xr:uid="{13B59D28-0917-479A-BD0A-1885F4FD2947}"/>
    <cellStyle name="Normal 2 9 2 2 3 2 3" xfId="19506" xr:uid="{95356173-9851-49C1-B6A8-46BF2D857A17}"/>
    <cellStyle name="Normal 2 9 2 2 3 2 3 2" xfId="46744" xr:uid="{B980A5DC-CBDB-4073-A0DA-EEA2E43D336B}"/>
    <cellStyle name="Normal 2 9 2 2 3 2 4" xfId="36494" xr:uid="{76AA0C9B-027C-43F8-ABE5-AA1E5671C665}"/>
    <cellStyle name="Normal 2 9 2 2 3 3" xfId="11959" xr:uid="{99E89812-45FC-4728-80D2-DB97D23F9BD4}"/>
    <cellStyle name="Normal 2 9 2 2 3 3 2" xfId="22339" xr:uid="{71D4200C-D62E-4D54-B6B5-470A4D8D4559}"/>
    <cellStyle name="Normal 2 9 2 2 3 3 2 2" xfId="49577" xr:uid="{A1A73E7D-63FA-49DF-9855-149F272A7275}"/>
    <cellStyle name="Normal 2 9 2 2 3 3 3" xfId="39327" xr:uid="{69712722-0EF8-458E-BB51-AA49B5B596A2}"/>
    <cellStyle name="Normal 2 9 2 2 3 4" xfId="25399" xr:uid="{6E7E4DB3-108D-4ADC-8FC3-17F40344FF4C}"/>
    <cellStyle name="Normal 2 9 2 2 3 4 2" xfId="52397" xr:uid="{9FFFA607-2413-4984-80EA-08CD9C859944}"/>
    <cellStyle name="Normal 2 9 2 2 3 5" xfId="16673" xr:uid="{3715ABA0-3F0B-4BC1-9B43-85D859F9AC23}"/>
    <cellStyle name="Normal 2 9 2 2 3 5 2" xfId="43911" xr:uid="{3DFCD3EF-7BD2-4605-8120-1B825333E194}"/>
    <cellStyle name="Normal 2 9 2 2 3 6" xfId="32115" xr:uid="{16F6AE5C-4329-4BBC-B934-C73E2A3C719F}"/>
    <cellStyle name="Normal 2 9 2 2 4" xfId="5223" xr:uid="{4F1BC160-353D-4219-9263-58781264A3D0}"/>
    <cellStyle name="Normal 2 9 2 2 4 2" xfId="26750" xr:uid="{FD9D596D-7CE0-4FC5-B80A-3750A32C49DE}"/>
    <cellStyle name="Normal 2 9 2 2 4 2 2" xfId="53442" xr:uid="{6C86108C-2B38-4699-A94E-BC13A79D6F39}"/>
    <cellStyle name="Normal 2 9 2 2 4 3" xfId="14520" xr:uid="{B7359555-B0BE-4C11-BE12-B72298AEA353}"/>
    <cellStyle name="Normal 2 9 2 2 4 3 2" xfId="41758" xr:uid="{DE631505-0DFF-4D38-BEA8-5C64FDB47B9D}"/>
    <cellStyle name="Normal 2 9 2 2 4 4" xfId="32786" xr:uid="{EEB31A8B-A616-4869-9537-775973207822}"/>
    <cellStyle name="Normal 2 9 2 2 5" xfId="6973" xr:uid="{5B989515-872A-4054-B1FC-442C984364E0}"/>
    <cellStyle name="Normal 2 9 2 2 5 2" xfId="17353" xr:uid="{AF3C30AE-8160-4E2E-A338-E8E1845BC7E0}"/>
    <cellStyle name="Normal 2 9 2 2 5 2 2" xfId="44591" xr:uid="{4A0C5CAF-B22A-467F-ABD1-2D8CD1ED6896}"/>
    <cellStyle name="Normal 2 9 2 2 5 3" xfId="34341" xr:uid="{95CACF69-55ED-4F0C-BFAD-8F305557D94F}"/>
    <cellStyle name="Normal 2 9 2 2 6" xfId="9806" xr:uid="{E6FF6734-77FC-48D8-9B4F-8D5A74C35805}"/>
    <cellStyle name="Normal 2 9 2 2 6 2" xfId="20186" xr:uid="{1D541C85-A9F6-49F0-9EFD-01F47FDA240F}"/>
    <cellStyle name="Normal 2 9 2 2 6 2 2" xfId="47424" xr:uid="{E28DE5E6-B08A-43FC-9967-FD2436B3DFCB}"/>
    <cellStyle name="Normal 2 9 2 2 6 3" xfId="37174" xr:uid="{E70ABCFE-1D10-4788-A095-FE9D04E15433}"/>
    <cellStyle name="Normal 2 9 2 2 7" xfId="25126" xr:uid="{6D0B8A67-7496-43CF-BD4A-6AFDBD76178B}"/>
    <cellStyle name="Normal 2 9 2 2 7 2" xfId="52146" xr:uid="{7EB95CA5-E40E-43E6-ADC3-8C7AC13E2721}"/>
    <cellStyle name="Normal 2 9 2 2 8" xfId="13236" xr:uid="{7C39A7B5-216C-4F3F-BF05-037C328F2373}"/>
    <cellStyle name="Normal 2 9 2 2 8 2" xfId="40474" xr:uid="{12C791DE-3377-41F3-9F4A-4FDB7C6FF3A4}"/>
    <cellStyle name="Normal 2 9 2 2 9" xfId="29962" xr:uid="{8977ABC3-95D9-4ED0-82C7-4CF205C0C3D8}"/>
    <cellStyle name="Normal 2 9 2 3" xfId="3320" xr:uid="{118DBE73-C2B6-4DC5-B9CF-F9539D43F727}"/>
    <cellStyle name="Normal 2 9 2 3 2" xfId="4553" xr:uid="{31D06361-5C31-41C0-91B3-906A0AE0AB5B}"/>
    <cellStyle name="Normal 2 9 2 3 2 2" xfId="9306" xr:uid="{AA0CC93F-A855-4E43-B7CB-B9ADB4095CCC}"/>
    <cellStyle name="Normal 2 9 2 3 2 2 2" xfId="29289" xr:uid="{55DE298E-136E-4BC5-91CD-665C96A3D7D0}"/>
    <cellStyle name="Normal 2 9 2 3 2 2 2 2" xfId="55546" xr:uid="{F0AF60A3-59BE-4822-813A-DAEB312FCE5D}"/>
    <cellStyle name="Normal 2 9 2 3 2 2 3" xfId="19686" xr:uid="{B22FDDE1-C6FA-4A0B-AEE8-20634051F16C}"/>
    <cellStyle name="Normal 2 9 2 3 2 2 3 2" xfId="46924" xr:uid="{7296D247-F47C-4FD8-A22A-08A90D4CA623}"/>
    <cellStyle name="Normal 2 9 2 3 2 2 4" xfId="36674" xr:uid="{2C25BC59-19D6-4DCF-B036-21C72A6CABE8}"/>
    <cellStyle name="Normal 2 9 2 3 2 3" xfId="12139" xr:uid="{7C7C5C0E-3AA4-490D-920A-EF1F16021B68}"/>
    <cellStyle name="Normal 2 9 2 3 2 3 2" xfId="22519" xr:uid="{A0666EC9-6169-4815-834E-8B1E94ED84C7}"/>
    <cellStyle name="Normal 2 9 2 3 2 3 2 2" xfId="49757" xr:uid="{28B223F3-5C01-4144-9353-39CE740072BC}"/>
    <cellStyle name="Normal 2 9 2 3 2 3 3" xfId="39507" xr:uid="{43D2C323-E3AC-4BF9-A14E-4F05E6BEDDCC}"/>
    <cellStyle name="Normal 2 9 2 3 2 4" xfId="25689" xr:uid="{DA4E0338-10C7-415F-8CC0-F650D0B6C077}"/>
    <cellStyle name="Normal 2 9 2 3 2 4 2" xfId="52659" xr:uid="{AEEFA692-0FA6-46CC-9A47-5F3502F7A8B2}"/>
    <cellStyle name="Normal 2 9 2 3 2 5" xfId="16853" xr:uid="{07159EEC-3991-4C16-9101-7C61E775EB5F}"/>
    <cellStyle name="Normal 2 9 2 3 2 5 2" xfId="44091" xr:uid="{32C7772F-7773-4A26-BEA1-F62EA78863AB}"/>
    <cellStyle name="Normal 2 9 2 3 2 6" xfId="32295" xr:uid="{3850C925-763C-4448-B805-2D0BA67EBBE5}"/>
    <cellStyle name="Normal 2 9 2 3 3" xfId="6359" xr:uid="{A5A2EF9D-E7F9-4DF5-9EDD-2B25351266CC}"/>
    <cellStyle name="Normal 2 9 2 3 3 2" xfId="26656" xr:uid="{41B47DC0-A35F-4EC4-80A5-8A90A1265C9B}"/>
    <cellStyle name="Normal 2 9 2 3 3 2 2" xfId="53363" xr:uid="{85AC54C2-FABE-4144-BBC0-0E904E347911}"/>
    <cellStyle name="Normal 2 9 2 3 3 3" xfId="15928" xr:uid="{9B0D7311-B4F6-4EB1-A5CB-486A23BCB408}"/>
    <cellStyle name="Normal 2 9 2 3 3 3 2" xfId="43166" xr:uid="{18143A1D-7F77-4378-AB63-24934EA2EC45}"/>
    <cellStyle name="Normal 2 9 2 3 3 4" xfId="33727" xr:uid="{D7FCBAAE-20EE-4AD9-9754-D784300142B4}"/>
    <cellStyle name="Normal 2 9 2 3 4" xfId="8381" xr:uid="{5CC0363D-6530-45A7-A45F-23DFE562C002}"/>
    <cellStyle name="Normal 2 9 2 3 4 2" xfId="18761" xr:uid="{4415FD7E-A10A-4CDB-A30D-769E33A76BC6}"/>
    <cellStyle name="Normal 2 9 2 3 4 2 2" xfId="45999" xr:uid="{CC65E970-058E-4A35-864E-FA68E3C050F7}"/>
    <cellStyle name="Normal 2 9 2 3 4 3" xfId="35749" xr:uid="{1A50DD7D-4556-4A44-ADD2-D6454E6D23F6}"/>
    <cellStyle name="Normal 2 9 2 3 5" xfId="11214" xr:uid="{ABCB27F1-2FC5-4E4A-A52E-EFAF5AE998FB}"/>
    <cellStyle name="Normal 2 9 2 3 5 2" xfId="21594" xr:uid="{55679187-C443-4C60-BE40-BE9B04B8E943}"/>
    <cellStyle name="Normal 2 9 2 3 5 2 2" xfId="48832" xr:uid="{EFC384E3-969C-4AAE-85F3-22F5274578F8}"/>
    <cellStyle name="Normal 2 9 2 3 5 3" xfId="38582" xr:uid="{5074F32D-5FAF-4B3D-A864-5ECF21F33371}"/>
    <cellStyle name="Normal 2 9 2 3 6" xfId="24439" xr:uid="{B7D6DDC6-6FA4-454D-8D97-AB1A63817DD7}"/>
    <cellStyle name="Normal 2 9 2 3 6 2" xfId="51520" xr:uid="{C7B6F3E7-DD1B-47DC-9A9D-7EB0A30AA2CB}"/>
    <cellStyle name="Normal 2 9 2 3 7" xfId="13849" xr:uid="{A6CD6755-5F54-4A53-B2DC-5EE97BD39DD3}"/>
    <cellStyle name="Normal 2 9 2 3 7 2" xfId="41087" xr:uid="{D3A08999-CFE7-45FD-BB56-8DA3CA5985D9}"/>
    <cellStyle name="Normal 2 9 2 3 8" xfId="31370" xr:uid="{A8E60F80-DAF7-42FB-BD54-92B6B10F36DA}"/>
    <cellStyle name="Normal 2 9 2 4" xfId="3318" xr:uid="{B3301549-A8FF-41C1-8AAB-3C401BCAE3EA}"/>
    <cellStyle name="Normal 2 9 2 4 2" xfId="6357" xr:uid="{8F184FD5-5A4F-482D-A3BC-A932F442E605}"/>
    <cellStyle name="Normal 2 9 2 4 2 2" xfId="27432" xr:uid="{3943C7AC-9819-45EB-AFC6-20C0712A1C94}"/>
    <cellStyle name="Normal 2 9 2 4 2 2 2" xfId="53967" xr:uid="{E7F201EB-C437-4348-B680-AF2625A336A8}"/>
    <cellStyle name="Normal 2 9 2 4 2 3" xfId="15926" xr:uid="{EBA778F8-7CFE-4B04-AC82-0402D9DBDAF9}"/>
    <cellStyle name="Normal 2 9 2 4 2 3 2" xfId="43164" xr:uid="{FAF4FE8D-226D-484F-B40F-BE32963CF517}"/>
    <cellStyle name="Normal 2 9 2 4 2 4" xfId="33725" xr:uid="{400A36E7-AE6D-4628-B30D-BA1397ECE43F}"/>
    <cellStyle name="Normal 2 9 2 4 3" xfId="8379" xr:uid="{0D08F824-0D94-428F-B2B0-9528B4A09536}"/>
    <cellStyle name="Normal 2 9 2 4 3 2" xfId="18759" xr:uid="{12E219ED-C730-4DBD-B905-006D3B6E704D}"/>
    <cellStyle name="Normal 2 9 2 4 3 2 2" xfId="45997" xr:uid="{FB1CB67B-131F-47A1-861C-FDDCA5B83AF7}"/>
    <cellStyle name="Normal 2 9 2 4 3 3" xfId="35747" xr:uid="{5C0AA8F3-AE07-49A2-9B05-8E977C8C5240}"/>
    <cellStyle name="Normal 2 9 2 4 4" xfId="11212" xr:uid="{AD1D79CC-E2C1-40CE-BA2E-D4A52C482AFB}"/>
    <cellStyle name="Normal 2 9 2 4 4 2" xfId="21592" xr:uid="{27321445-973B-45E7-99BA-CA9987169D0C}"/>
    <cellStyle name="Normal 2 9 2 4 4 2 2" xfId="48830" xr:uid="{0CFA5307-7210-45AB-AA2F-1089A8F91745}"/>
    <cellStyle name="Normal 2 9 2 4 4 3" xfId="38580" xr:uid="{4048D797-77CD-4FF6-863C-6DE882FD7D42}"/>
    <cellStyle name="Normal 2 9 2 4 5" xfId="23309" xr:uid="{172B286F-6BCE-4D3D-B3E5-8D6FB9B87CDE}"/>
    <cellStyle name="Normal 2 9 2 4 5 2" xfId="50491" xr:uid="{9A1126A0-0944-48A3-A091-40AE827FBEBB}"/>
    <cellStyle name="Normal 2 9 2 4 6" xfId="13847" xr:uid="{B79540A1-26A3-48AA-9D2B-35D250704A1E}"/>
    <cellStyle name="Normal 2 9 2 4 6 2" xfId="41085" xr:uid="{8998BA6F-F9B9-4FEC-8590-E5C8BA1A5475}"/>
    <cellStyle name="Normal 2 9 2 4 7" xfId="31368" xr:uid="{CC940F11-99AE-4FAC-89E2-AC9DC374184E}"/>
    <cellStyle name="Normal 2 9 2 5" xfId="2659" xr:uid="{DDF0A13E-6D77-4B85-934A-B59EFE5D73A0}"/>
    <cellStyle name="Normal 2 9 2 5 2" xfId="5904" xr:uid="{ABDAE996-D35D-4016-872B-557E1B49262D}"/>
    <cellStyle name="Normal 2 9 2 5 2 2" xfId="26963" xr:uid="{8273C926-136B-447A-8075-A8F1F7801487}"/>
    <cellStyle name="Normal 2 9 2 5 2 2 2" xfId="53612" xr:uid="{F813DD06-026E-4280-AA34-52429952A740}"/>
    <cellStyle name="Normal 2 9 2 5 2 3" xfId="15312" xr:uid="{570CD553-E960-40F6-9140-C0D77FB9B2D8}"/>
    <cellStyle name="Normal 2 9 2 5 2 3 2" xfId="42550" xr:uid="{30D8DFAC-FBCF-45A0-9946-66AC590D504D}"/>
    <cellStyle name="Normal 2 9 2 5 2 4" xfId="33272" xr:uid="{8975BAD5-9091-4BA4-961C-FAC78DB4E0DF}"/>
    <cellStyle name="Normal 2 9 2 5 3" xfId="7765" xr:uid="{54414A04-4734-491D-9553-53254C602109}"/>
    <cellStyle name="Normal 2 9 2 5 3 2" xfId="18145" xr:uid="{D61D945F-475D-48DC-9761-5A2BEE6D4DA6}"/>
    <cellStyle name="Normal 2 9 2 5 3 2 2" xfId="45383" xr:uid="{E8E0A737-9DDF-4CBA-A800-46B520DBF9EE}"/>
    <cellStyle name="Normal 2 9 2 5 3 3" xfId="35133" xr:uid="{C20A6ABF-1BDD-49DD-B8A2-DC9FA82C1CFA}"/>
    <cellStyle name="Normal 2 9 2 5 4" xfId="10598" xr:uid="{A681A50D-E215-4D81-A4F4-D08638D673AE}"/>
    <cellStyle name="Normal 2 9 2 5 4 2" xfId="20978" xr:uid="{82E80E00-7517-482D-89F4-1A7EF75C24F3}"/>
    <cellStyle name="Normal 2 9 2 5 4 2 2" xfId="48216" xr:uid="{B8EB5858-116B-4D20-B0CA-A7F0E119AAE2}"/>
    <cellStyle name="Normal 2 9 2 5 4 3" xfId="37966" xr:uid="{CEA71CBC-AC9A-4ACC-A281-4F188923631C}"/>
    <cellStyle name="Normal 2 9 2 5 5" xfId="23651" xr:uid="{12787152-E322-4F6B-93CD-00B950A80FE8}"/>
    <cellStyle name="Normal 2 9 2 5 5 2" xfId="50813" xr:uid="{44031464-9BF7-4A99-BC90-09A94163AC65}"/>
    <cellStyle name="Normal 2 9 2 5 6" xfId="13028" xr:uid="{C85BF252-4B91-4900-B621-119C25CDDBC9}"/>
    <cellStyle name="Normal 2 9 2 5 6 2" xfId="40266" xr:uid="{16D66A7F-CF82-4DC7-A275-E337BC8217ED}"/>
    <cellStyle name="Normal 2 9 2 5 7" xfId="30754" xr:uid="{B823D675-4B0F-42A6-B73D-78DB3A55F18A}"/>
    <cellStyle name="Normal 2 9 2 6" xfId="2396" xr:uid="{4EA501AC-41B6-44E0-A578-1F76B6C99FBA}"/>
    <cellStyle name="Normal 2 9 2 6 2" xfId="7504" xr:uid="{2E883700-CB96-43F0-A590-BE7464C0B7FE}"/>
    <cellStyle name="Normal 2 9 2 6 2 2" xfId="17884" xr:uid="{521C893B-C53E-4AC1-A0BC-3F77BA9E9E2B}"/>
    <cellStyle name="Normal 2 9 2 6 2 2 2" xfId="45122" xr:uid="{C3A16DB4-CC7C-411F-93BB-2343215D5703}"/>
    <cellStyle name="Normal 2 9 2 6 2 3" xfId="34872" xr:uid="{0203A161-C3C7-457C-91F3-7A492FAB0BF7}"/>
    <cellStyle name="Normal 2 9 2 6 3" xfId="10337" xr:uid="{CD7D29B2-2697-4C03-BD7D-2EFBE75AE252}"/>
    <cellStyle name="Normal 2 9 2 6 3 2" xfId="20717" xr:uid="{4F69C068-E586-437C-B311-E03B46599B66}"/>
    <cellStyle name="Normal 2 9 2 6 3 2 2" xfId="47955" xr:uid="{A0965BCA-E4F3-4BC9-B29D-7AAB122CC126}"/>
    <cellStyle name="Normal 2 9 2 6 3 3" xfId="37705" xr:uid="{3A300500-EE77-499A-951D-0F0C2C206844}"/>
    <cellStyle name="Normal 2 9 2 6 4" xfId="24013" xr:uid="{565404DD-95A2-4454-9315-3A568B2CF58D}"/>
    <cellStyle name="Normal 2 9 2 6 4 2" xfId="51135" xr:uid="{AB8D79F3-DD65-48C0-A069-1699FE8993DD}"/>
    <cellStyle name="Normal 2 9 2 6 5" xfId="15051" xr:uid="{9559E365-D200-44DF-AD73-B40ED6C75DC0}"/>
    <cellStyle name="Normal 2 9 2 6 5 2" xfId="42289" xr:uid="{7F5A8F35-B58B-4D9C-9256-BC984FB75235}"/>
    <cellStyle name="Normal 2 9 2 6 6" xfId="30493" xr:uid="{178F77F5-9AA7-41ED-8812-4E1C54B136A8}"/>
    <cellStyle name="Normal 2 9 2 7" xfId="3908" xr:uid="{F6A138A5-DF96-4621-AA02-E455BE0091FA}"/>
    <cellStyle name="Normal 2 9 2 7 2" xfId="8721" xr:uid="{1C862341-7BBD-4677-87E0-D9CE66BBA49B}"/>
    <cellStyle name="Normal 2 9 2 7 2 2" xfId="19101" xr:uid="{47C8878C-0773-485D-9057-4AFF6C78E725}"/>
    <cellStyle name="Normal 2 9 2 7 2 2 2" xfId="46339" xr:uid="{788EF8DD-ACCE-471B-9ADB-E6F64A4C9439}"/>
    <cellStyle name="Normal 2 9 2 7 2 3" xfId="36089" xr:uid="{2F9B2D3E-9B12-43DB-92D6-F9FCB41815E2}"/>
    <cellStyle name="Normal 2 9 2 7 3" xfId="11554" xr:uid="{4B887073-3813-4651-BCA8-BF7552729D3E}"/>
    <cellStyle name="Normal 2 9 2 7 3 2" xfId="21934" xr:uid="{49B2BFA9-F35A-445E-8C89-D1A26BADABF3}"/>
    <cellStyle name="Normal 2 9 2 7 3 2 2" xfId="49172" xr:uid="{755C5359-86AE-4AB2-A604-CF9EF3E5FF32}"/>
    <cellStyle name="Normal 2 9 2 7 3 3" xfId="38922" xr:uid="{B401AA7F-4936-44F6-9204-A361B56CD42F}"/>
    <cellStyle name="Normal 2 9 2 7 4" xfId="16268" xr:uid="{11C833F9-88E1-4838-A076-10A2A53DE53B}"/>
    <cellStyle name="Normal 2 9 2 7 4 2" xfId="43506" xr:uid="{0E4E95EC-8858-47BC-BF1B-EEA0B4BE6310}"/>
    <cellStyle name="Normal 2 9 2 7 5" xfId="31710" xr:uid="{D5B7F5BF-77ED-4DF9-9C26-26227D767A9F}"/>
    <cellStyle name="Normal 2 9 2 8" xfId="5222" xr:uid="{6B006D7E-9A3B-4CEA-922F-D3A4106EDCBD}"/>
    <cellStyle name="Normal 2 9 2 8 2" xfId="14519" xr:uid="{70860ECD-5BAC-4481-932C-27C24673FBB2}"/>
    <cellStyle name="Normal 2 9 2 8 2 2" xfId="41757" xr:uid="{82449226-96F8-4F74-8258-3198028C9580}"/>
    <cellStyle name="Normal 2 9 2 8 3" xfId="32785" xr:uid="{C3337D37-302F-42D4-A908-E5E5131AA76F}"/>
    <cellStyle name="Normal 2 9 2 9" xfId="6972" xr:uid="{47E0C0EE-6FE8-431D-A45D-A82FC961B691}"/>
    <cellStyle name="Normal 2 9 2 9 2" xfId="17352" xr:uid="{756930A9-EE88-4EAC-ADD9-2353A5E2E9CA}"/>
    <cellStyle name="Normal 2 9 2 9 2 2" xfId="44590" xr:uid="{3C0E01F1-8D97-4C8F-95FA-9F890E584EA7}"/>
    <cellStyle name="Normal 2 9 2 9 3" xfId="34340" xr:uid="{B494E17E-EAD6-413F-91DA-04AE3B0D5D96}"/>
    <cellStyle name="Normal 2 9 3" xfId="892" xr:uid="{E0F92004-00C0-4C0C-9E27-CAAF8CF1C60B}"/>
    <cellStyle name="Normal 2 9 3 10" xfId="29963" xr:uid="{5BDD78CA-E28F-4DAD-ADF1-AC7A3EA1D551}"/>
    <cellStyle name="Normal 2 9 3 2" xfId="3321" xr:uid="{94DA657F-3BF5-4CCB-9248-BFA0696D8176}"/>
    <cellStyle name="Normal 2 9 3 2 2" xfId="6360" xr:uid="{5969E5DD-7488-4306-B808-6A37D41B93DF}"/>
    <cellStyle name="Normal 2 9 3 2 2 2" xfId="23679" xr:uid="{2DBB9EF7-2C97-4C65-8ADF-B6F548B7AD3A}"/>
    <cellStyle name="Normal 2 9 3 2 2 2 2" xfId="50839" xr:uid="{83144BE1-0F8F-41CE-AEB8-E570826BA550}"/>
    <cellStyle name="Normal 2 9 3 2 2 3" xfId="25897" xr:uid="{DC761916-4EB5-4FEC-AB31-2B7FC76D2609}"/>
    <cellStyle name="Normal 2 9 3 2 2 3 2" xfId="52798" xr:uid="{1B90C54D-E0FC-4A53-A454-71F799E183E6}"/>
    <cellStyle name="Normal 2 9 3 2 2 4" xfId="15929" xr:uid="{A4A00379-7F33-42CB-8CC8-E0F265640D8C}"/>
    <cellStyle name="Normal 2 9 3 2 2 4 2" xfId="43167" xr:uid="{0D89342D-1130-4844-99AA-F9F4CFEED82D}"/>
    <cellStyle name="Normal 2 9 3 2 2 5" xfId="33728" xr:uid="{079D5C3D-426E-41C8-B6E9-B3CBEE7CE612}"/>
    <cellStyle name="Normal 2 9 3 2 3" xfId="8382" xr:uid="{3D0B121D-D77B-475E-9050-36E2D9D955D9}"/>
    <cellStyle name="Normal 2 9 3 2 3 2" xfId="28926" xr:uid="{AB71D1DC-E18B-4F10-A3F7-34C2EBA6C71A}"/>
    <cellStyle name="Normal 2 9 3 2 3 2 2" xfId="55183" xr:uid="{4D5D958B-681E-448B-8629-BEABFF4FCE46}"/>
    <cellStyle name="Normal 2 9 3 2 3 3" xfId="18762" xr:uid="{33B1E651-7314-49DE-BF44-7EE54A3D889C}"/>
    <cellStyle name="Normal 2 9 3 2 3 3 2" xfId="46000" xr:uid="{EA1B28F3-A277-4DF8-8897-EEAC820A2034}"/>
    <cellStyle name="Normal 2 9 3 2 3 4" xfId="35750" xr:uid="{60A40AE4-C279-4BBD-83AD-D1499A241868}"/>
    <cellStyle name="Normal 2 9 3 2 4" xfId="11215" xr:uid="{402940C8-36C8-405B-8C17-46D553478255}"/>
    <cellStyle name="Normal 2 9 3 2 4 2" xfId="21595" xr:uid="{DF02788D-DF12-4C8E-9831-72DBFEFBF73B}"/>
    <cellStyle name="Normal 2 9 3 2 4 2 2" xfId="48833" xr:uid="{CA7EB7AD-ADBF-4F2B-8840-25B6535E4A91}"/>
    <cellStyle name="Normal 2 9 3 2 4 3" xfId="38583" xr:uid="{B9F7AF75-2C0E-434E-A9C1-B81A11CDC392}"/>
    <cellStyle name="Normal 2 9 3 2 5" xfId="23483" xr:uid="{63B08A14-A085-4B45-BB22-9D358B403EA2}"/>
    <cellStyle name="Normal 2 9 3 2 5 2" xfId="50655" xr:uid="{1EE56899-0F66-43A0-BD46-322B0E8ACC44}"/>
    <cellStyle name="Normal 2 9 3 2 6" xfId="13850" xr:uid="{7E890D51-513B-49C6-A3DF-60EA1E7CD14A}"/>
    <cellStyle name="Normal 2 9 3 2 6 2" xfId="41088" xr:uid="{EA2D731E-EE06-4D24-A7D6-A19CD18E4DCA}"/>
    <cellStyle name="Normal 2 9 3 2 7" xfId="31371" xr:uid="{F7370BCA-975E-45B4-A74E-4E3BFAC12363}"/>
    <cellStyle name="Normal 2 9 3 3" xfId="2809" xr:uid="{2BC280E6-4F85-4623-BA02-6B0EA49D93DC}"/>
    <cellStyle name="Normal 2 9 3 3 2" xfId="6008" xr:uid="{247EE4B8-539D-42BA-A3F8-F2EFBF88FD01}"/>
    <cellStyle name="Normal 2 9 3 3 2 2" xfId="26430" xr:uid="{4A996770-3D2B-40C9-906B-DC2161F179B3}"/>
    <cellStyle name="Normal 2 9 3 3 2 2 2" xfId="53192" xr:uid="{5C2A4120-96A4-4169-B294-C530DAF0EA95}"/>
    <cellStyle name="Normal 2 9 3 3 2 3" xfId="15461" xr:uid="{CB735FF0-8777-42A0-8B43-A412605128DA}"/>
    <cellStyle name="Normal 2 9 3 3 2 3 2" xfId="42699" xr:uid="{8067D618-F820-4672-9801-CB1716EEC0F4}"/>
    <cellStyle name="Normal 2 9 3 3 2 4" xfId="33376" xr:uid="{96F5483F-F2C9-46B4-B861-520C7371A604}"/>
    <cellStyle name="Normal 2 9 3 3 3" xfId="7914" xr:uid="{DA7B8FC9-9F1B-4261-A731-71C196640C86}"/>
    <cellStyle name="Normal 2 9 3 3 3 2" xfId="18294" xr:uid="{F3A0DC85-AC87-45EE-B333-51F5DB9E05CC}"/>
    <cellStyle name="Normal 2 9 3 3 3 2 2" xfId="45532" xr:uid="{7ADB978C-1526-4E33-BAA0-3EC429EC93C8}"/>
    <cellStyle name="Normal 2 9 3 3 3 3" xfId="35282" xr:uid="{3E37F791-A1EE-495E-A113-FB16AA7EDB17}"/>
    <cellStyle name="Normal 2 9 3 3 4" xfId="10747" xr:uid="{C6A33771-EDF7-4DEF-A4FC-DAF5E43BCA28}"/>
    <cellStyle name="Normal 2 9 3 3 4 2" xfId="21127" xr:uid="{4484756C-49EB-4570-A465-60B324BC8305}"/>
    <cellStyle name="Normal 2 9 3 3 4 2 2" xfId="48365" xr:uid="{CD8771CF-B98D-4BA4-AAE8-CAB1731A7E4D}"/>
    <cellStyle name="Normal 2 9 3 3 4 3" xfId="38115" xr:uid="{52CFDCF9-3C64-404F-B4DF-0E55033835C7}"/>
    <cellStyle name="Normal 2 9 3 3 5" xfId="24427" xr:uid="{1DBC4A0C-FFBF-49FC-A012-108A63EBF3A5}"/>
    <cellStyle name="Normal 2 9 3 3 5 2" xfId="51512" xr:uid="{65E5A714-DCE3-4FA5-BCC5-ED318E27D15C}"/>
    <cellStyle name="Normal 2 9 3 3 6" xfId="13235" xr:uid="{5F14918E-444E-4C2F-A67F-6B128A051E75}"/>
    <cellStyle name="Normal 2 9 3 3 6 2" xfId="40473" xr:uid="{D3BE15F3-3560-4E1F-8314-FA24C5923BFD}"/>
    <cellStyle name="Normal 2 9 3 3 7" xfId="30903" xr:uid="{4B63F4D7-5E1A-4F9E-835B-9BE267CBE8CF}"/>
    <cellStyle name="Normal 2 9 3 4" xfId="4228" xr:uid="{107120D7-78BE-43AC-81A8-E946AEA927DE}"/>
    <cellStyle name="Normal 2 9 3 4 2" xfId="8981" xr:uid="{DFD989B9-B749-4F85-A632-549ED98E84AA}"/>
    <cellStyle name="Normal 2 9 3 4 2 2" xfId="29071" xr:uid="{AD2F6C37-35B9-42C0-B93E-E48BEE244F9D}"/>
    <cellStyle name="Normal 2 9 3 4 2 2 2" xfId="55328" xr:uid="{425EF035-0F95-4E89-9A20-D84B4407EF53}"/>
    <cellStyle name="Normal 2 9 3 4 2 3" xfId="19361" xr:uid="{E317A3C7-E657-483E-9824-B32903630A0C}"/>
    <cellStyle name="Normal 2 9 3 4 2 3 2" xfId="46599" xr:uid="{79D8324F-7824-424C-82BD-5B3B2565BE10}"/>
    <cellStyle name="Normal 2 9 3 4 2 4" xfId="36349" xr:uid="{78453D7B-E3C7-492C-A702-FE2EF61821ED}"/>
    <cellStyle name="Normal 2 9 3 4 3" xfId="11814" xr:uid="{E453008A-9962-4433-9F66-956E2535B8CC}"/>
    <cellStyle name="Normal 2 9 3 4 3 2" xfId="22194" xr:uid="{B2615C2A-8EEB-4AAE-9BEC-E59C0BE6A3E2}"/>
    <cellStyle name="Normal 2 9 3 4 3 2 2" xfId="49432" xr:uid="{72EF10E5-FA3C-4A5D-8E2E-84F8A770A681}"/>
    <cellStyle name="Normal 2 9 3 4 3 3" xfId="39182" xr:uid="{79C170E1-B78E-4DD5-B9A7-30FE6DAA0614}"/>
    <cellStyle name="Normal 2 9 3 4 4" xfId="23057" xr:uid="{02C2EA55-A94B-4AC9-8F24-A2C213697CF9}"/>
    <cellStyle name="Normal 2 9 3 4 4 2" xfId="50264" xr:uid="{CE8860E5-EB56-4384-B642-7BF553B61E33}"/>
    <cellStyle name="Normal 2 9 3 4 5" xfId="16528" xr:uid="{8D07DBF5-7FCF-497A-82DA-671121EB8CA3}"/>
    <cellStyle name="Normal 2 9 3 4 5 2" xfId="43766" xr:uid="{E418B223-6B5D-40D6-B859-903CAD46CFFD}"/>
    <cellStyle name="Normal 2 9 3 4 6" xfId="31970" xr:uid="{17D99C80-5EA7-4A7E-885A-1402F0DE7DB4}"/>
    <cellStyle name="Normal 2 9 3 5" xfId="5224" xr:uid="{F9AD187A-B584-4A15-8F7C-C094C7C6DF2D}"/>
    <cellStyle name="Normal 2 9 3 5 2" xfId="28393" xr:uid="{1735979E-D846-4C12-AEAD-60D16E25C97D}"/>
    <cellStyle name="Normal 2 9 3 5 2 2" xfId="54732" xr:uid="{913E619E-9CE7-4D0E-A3E0-3AEFA36BF6F4}"/>
    <cellStyle name="Normal 2 9 3 5 3" xfId="14521" xr:uid="{91EE8D97-F528-4B8E-B504-0F89AFF996A0}"/>
    <cellStyle name="Normal 2 9 3 5 3 2" xfId="41759" xr:uid="{5A3EC59B-65D3-47E4-91F2-94CCA4B72742}"/>
    <cellStyle name="Normal 2 9 3 5 4" xfId="32787" xr:uid="{9B7AA84F-53BF-450C-B5F1-310CA40BF023}"/>
    <cellStyle name="Normal 2 9 3 6" xfId="6974" xr:uid="{47B6983D-B161-477D-80BC-D646F77374CF}"/>
    <cellStyle name="Normal 2 9 3 6 2" xfId="17354" xr:uid="{9F4CF6DF-1351-4166-8371-51C0A12C3830}"/>
    <cellStyle name="Normal 2 9 3 6 2 2" xfId="44592" xr:uid="{2328E317-541D-433E-8382-016EE794807B}"/>
    <cellStyle name="Normal 2 9 3 6 3" xfId="34342" xr:uid="{153EA7EA-50FC-4807-8156-60FCA221B5A0}"/>
    <cellStyle name="Normal 2 9 3 7" xfId="9807" xr:uid="{BF82BC07-BC69-4547-A697-2429FF9FB72F}"/>
    <cellStyle name="Normal 2 9 3 7 2" xfId="20187" xr:uid="{763A1E4A-DC66-4202-8E7D-4A244581394F}"/>
    <cellStyle name="Normal 2 9 3 7 2 2" xfId="47425" xr:uid="{9D1B96B3-91CB-4405-B6CA-DD2435A5E288}"/>
    <cellStyle name="Normal 2 9 3 7 3" xfId="37175" xr:uid="{79ED25B0-37FD-47FB-9E6A-5E3FD23B56CD}"/>
    <cellStyle name="Normal 2 9 3 8" xfId="23595" xr:uid="{23D953FF-98AD-406E-9994-BE07315163B7}"/>
    <cellStyle name="Normal 2 9 3 8 2" xfId="50760" xr:uid="{BAFD4BBC-8CC7-426E-AF10-3A9AD007D9DE}"/>
    <cellStyle name="Normal 2 9 3 9" xfId="12769" xr:uid="{5F82DBEA-1FE3-4CD7-8B02-550BC2BA1B9F}"/>
    <cellStyle name="Normal 2 9 3 9 2" xfId="40007" xr:uid="{8306FD18-A07F-4318-BFF5-CEBCB109411D}"/>
    <cellStyle name="Normal 2 9 4" xfId="893" xr:uid="{3101FCA8-BEB3-4BF5-B12A-79FA260641DD}"/>
    <cellStyle name="Normal 2 9 4 2" xfId="4554" xr:uid="{F145DA40-E785-496F-B9B8-E8C97B32BDCB}"/>
    <cellStyle name="Normal 2 9 4 2 2" xfId="9307" xr:uid="{FD4275B1-C67B-4BA7-990A-7889D22EEF6B}"/>
    <cellStyle name="Normal 2 9 4 2 2 2" xfId="29290" xr:uid="{AE89D3C4-226A-4ACE-8749-73144192C08D}"/>
    <cellStyle name="Normal 2 9 4 2 2 2 2" xfId="55547" xr:uid="{8BF913B5-07CB-484D-9378-8DABE1C53916}"/>
    <cellStyle name="Normal 2 9 4 2 2 3" xfId="19687" xr:uid="{7215CF1F-C59C-494D-934B-F15E86835BAB}"/>
    <cellStyle name="Normal 2 9 4 2 2 3 2" xfId="46925" xr:uid="{DE0F8387-21C9-4FFB-90E3-35EBC0A69C90}"/>
    <cellStyle name="Normal 2 9 4 2 2 4" xfId="36675" xr:uid="{80A8D2C9-ABDA-4EE7-9622-99F4DCDAF3B8}"/>
    <cellStyle name="Normal 2 9 4 2 3" xfId="12140" xr:uid="{F17BA50D-95D8-4C9D-A5DA-CFEE02E0BC85}"/>
    <cellStyle name="Normal 2 9 4 2 3 2" xfId="22520" xr:uid="{DF35F0F1-4F4B-4A7B-82F2-0450A9511D63}"/>
    <cellStyle name="Normal 2 9 4 2 3 2 2" xfId="49758" xr:uid="{DD592E60-3570-492D-8A34-D529E8E70627}"/>
    <cellStyle name="Normal 2 9 4 2 3 3" xfId="39508" xr:uid="{BD77BF9B-7C57-4946-A07C-0A1FA52CCF46}"/>
    <cellStyle name="Normal 2 9 4 2 4" xfId="23184" xr:uid="{767D5E9A-E6D9-4F01-8B0B-4E68E55469C7}"/>
    <cellStyle name="Normal 2 9 4 2 4 2" xfId="50375" xr:uid="{ECB6D292-A56C-4F50-BF1E-4CAE04290AE3}"/>
    <cellStyle name="Normal 2 9 4 2 5" xfId="16854" xr:uid="{44833EAA-FE55-4914-97CD-F9E83D44123E}"/>
    <cellStyle name="Normal 2 9 4 2 5 2" xfId="44092" xr:uid="{7F41BD1B-5D49-4821-8917-4307CB504690}"/>
    <cellStyle name="Normal 2 9 4 2 6" xfId="32296" xr:uid="{4E3CAD68-C6FB-47B7-95FC-386CB9589F6B}"/>
    <cellStyle name="Normal 2 9 4 3" xfId="5225" xr:uid="{A6FC377F-5382-499D-8516-6E2E49B9AE41}"/>
    <cellStyle name="Normal 2 9 4 3 2" xfId="26237" xr:uid="{F95AEBC6-B7A8-4663-A207-7967E7947E5C}"/>
    <cellStyle name="Normal 2 9 4 3 2 2" xfId="53044" xr:uid="{CD7DBEAB-3340-45F4-AB2D-920C9238D2A5}"/>
    <cellStyle name="Normal 2 9 4 3 3" xfId="14522" xr:uid="{9AFEDD58-6637-4A30-BB44-0A803F072F48}"/>
    <cellStyle name="Normal 2 9 4 3 3 2" xfId="41760" xr:uid="{D17B3AB4-6BD4-40B5-AFD0-612601859809}"/>
    <cellStyle name="Normal 2 9 4 3 4" xfId="32788" xr:uid="{9EAB608D-913D-4850-832B-97FDD44027EF}"/>
    <cellStyle name="Normal 2 9 4 4" xfId="6975" xr:uid="{7745C5AE-2E94-4219-93FA-E66105D43690}"/>
    <cellStyle name="Normal 2 9 4 4 2" xfId="17355" xr:uid="{B1CB159A-19C9-424C-B1CB-0B90C49E6317}"/>
    <cellStyle name="Normal 2 9 4 4 2 2" xfId="44593" xr:uid="{71427D29-E768-4806-A143-766CBC1C0422}"/>
    <cellStyle name="Normal 2 9 4 4 3" xfId="34343" xr:uid="{E7D06F6F-165D-466B-8E27-BABB44790EA6}"/>
    <cellStyle name="Normal 2 9 4 5" xfId="9808" xr:uid="{7A030AC3-06C9-4A78-813C-BA01AF2554CE}"/>
    <cellStyle name="Normal 2 9 4 5 2" xfId="20188" xr:uid="{1705338B-3ECB-43C9-AEE7-0A1E5C6B3F61}"/>
    <cellStyle name="Normal 2 9 4 5 2 2" xfId="47426" xr:uid="{E2F3377A-BC73-4ECF-A480-8A23B13CC597}"/>
    <cellStyle name="Normal 2 9 4 5 3" xfId="37176" xr:uid="{1C73CA39-5507-46A5-A9A2-F23BD5A85F99}"/>
    <cellStyle name="Normal 2 9 4 6" xfId="23163" xr:uid="{5ED18B80-EE70-486A-A891-04CDE39EB46E}"/>
    <cellStyle name="Normal 2 9 4 6 2" xfId="50355" xr:uid="{F20CEC11-32C2-43BF-936E-9B72ED4A5D07}"/>
    <cellStyle name="Normal 2 9 4 7" xfId="13851" xr:uid="{347733F2-60FD-4EAE-A5CF-CF25E9D5379E}"/>
    <cellStyle name="Normal 2 9 4 7 2" xfId="41089" xr:uid="{63BEE893-7C3E-4BAE-82DA-F9B479A57BB6}"/>
    <cellStyle name="Normal 2 9 4 8" xfId="29964" xr:uid="{A9C1C438-5657-4887-B7F5-1BF269F4BAF5}"/>
    <cellStyle name="Normal 2 9 5" xfId="2969" xr:uid="{40CDEB0F-3A7B-4E1F-AAAB-8DD8A9F2E051}"/>
    <cellStyle name="Normal 2 9 5 2" xfId="6136" xr:uid="{0BA3DF75-BCF0-4AA6-8839-CC0CA835A492}"/>
    <cellStyle name="Normal 2 9 5 2 2" xfId="24108" xr:uid="{D69B3AA0-829F-4067-BCE6-830529CDE67B}"/>
    <cellStyle name="Normal 2 9 5 2 2 2" xfId="51221" xr:uid="{FC59856F-CF5A-4725-8A93-0BB1AE4ED9F2}"/>
    <cellStyle name="Normal 2 9 5 2 3" xfId="26797" xr:uid="{45BD29EF-2C49-482F-BA1E-279395187473}"/>
    <cellStyle name="Normal 2 9 5 2 3 2" xfId="53480" xr:uid="{55B0CC8D-55B3-4867-9DAD-BA885B5943D3}"/>
    <cellStyle name="Normal 2 9 5 2 4" xfId="15614" xr:uid="{71E8E040-B412-4A4F-A7C3-A2C52A913752}"/>
    <cellStyle name="Normal 2 9 5 2 4 2" xfId="42852" xr:uid="{3C4DA6B9-69DA-46A5-96AF-A83F023EF5BA}"/>
    <cellStyle name="Normal 2 9 5 2 5" xfId="33504" xr:uid="{0F66E33B-6165-4CED-9A81-EE783F6E8CDB}"/>
    <cellStyle name="Normal 2 9 5 3" xfId="8067" xr:uid="{65810ED3-C33D-4388-8864-500ED9B35358}"/>
    <cellStyle name="Normal 2 9 5 3 2" xfId="27628" xr:uid="{D05CC10C-D9F7-462A-9658-D8FBB0BCF464}"/>
    <cellStyle name="Normal 2 9 5 3 2 2" xfId="54125" xr:uid="{BC7DEC7B-2F0C-42EA-86D7-FB904959ECFD}"/>
    <cellStyle name="Normal 2 9 5 3 3" xfId="18447" xr:uid="{B9BB7DE5-6BC8-4D43-82F2-23B7E1C7BCD3}"/>
    <cellStyle name="Normal 2 9 5 3 3 2" xfId="45685" xr:uid="{9BE09C90-1482-4DC7-95BC-F36141FBC176}"/>
    <cellStyle name="Normal 2 9 5 3 4" xfId="35435" xr:uid="{548364FB-3400-487C-B311-37FE70A03658}"/>
    <cellStyle name="Normal 2 9 5 4" xfId="10900" xr:uid="{4F2E92ED-DA30-4BBD-B59F-4546247B33A2}"/>
    <cellStyle name="Normal 2 9 5 4 2" xfId="21280" xr:uid="{CD132A96-EF2A-47BB-96D3-B82C401DC02C}"/>
    <cellStyle name="Normal 2 9 5 4 2 2" xfId="48518" xr:uid="{4916194F-88E0-4380-B81F-CAB43979BCF0}"/>
    <cellStyle name="Normal 2 9 5 4 3" xfId="38268" xr:uid="{529D25B6-EDF4-4E5F-857C-F1C2446D12E0}"/>
    <cellStyle name="Normal 2 9 5 5" xfId="22986" xr:uid="{61AD09E5-9667-4A44-8F36-57B9257E7DD1}"/>
    <cellStyle name="Normal 2 9 5 5 2" xfId="50195" xr:uid="{A8D6FD95-F3F1-4002-AF90-CD72D9167819}"/>
    <cellStyle name="Normal 2 9 5 6" xfId="13467" xr:uid="{E5567B41-3344-460F-83A8-86ABA793EAB2}"/>
    <cellStyle name="Normal 2 9 5 6 2" xfId="40705" xr:uid="{EDCF5429-92B6-42D8-B4A2-CEBF51F24E4F}"/>
    <cellStyle name="Normal 2 9 5 7" xfId="31056" xr:uid="{4364F481-C943-4FD8-B799-BDB661F3D712}"/>
    <cellStyle name="Normal 2 9 6" xfId="2496" xr:uid="{12BCFD28-03F1-49C1-80F6-6C61E5431419}"/>
    <cellStyle name="Normal 2 9 6 2" xfId="5771" xr:uid="{1E327B11-7875-499F-B6DC-DFDCA4C0368A}"/>
    <cellStyle name="Normal 2 9 6 2 2" xfId="26306" xr:uid="{EE1638B8-6CFB-4640-8310-8A795FA98B62}"/>
    <cellStyle name="Normal 2 9 6 2 2 2" xfId="53099" xr:uid="{1DF5B24A-82EA-4C50-B43F-F240C5C9F923}"/>
    <cellStyle name="Normal 2 9 6 2 3" xfId="15149" xr:uid="{6ECE45B8-EAB1-4D6D-A230-ACD5CC5FCCA6}"/>
    <cellStyle name="Normal 2 9 6 2 3 2" xfId="42387" xr:uid="{0D6E48CD-06BB-40C5-A577-6D61F280489B}"/>
    <cellStyle name="Normal 2 9 6 2 4" xfId="33139" xr:uid="{98E4FB67-E851-45ED-B43B-4C1CF1B4C7E6}"/>
    <cellStyle name="Normal 2 9 6 3" xfId="7602" xr:uid="{6816AA88-9BB4-4620-B605-4B8E44ABCBFD}"/>
    <cellStyle name="Normal 2 9 6 3 2" xfId="17982" xr:uid="{86D95D77-FFC1-46C9-8D76-287CEF3C9339}"/>
    <cellStyle name="Normal 2 9 6 3 2 2" xfId="45220" xr:uid="{B9E17B78-7322-4F5A-B5E8-B435635344BB}"/>
    <cellStyle name="Normal 2 9 6 3 3" xfId="34970" xr:uid="{1DC5E513-1A29-4D6F-8714-ADE1FD9E5F54}"/>
    <cellStyle name="Normal 2 9 6 4" xfId="10435" xr:uid="{45D9A223-1BD9-43A9-84DF-FAD96C8796D0}"/>
    <cellStyle name="Normal 2 9 6 4 2" xfId="20815" xr:uid="{D356C3C1-7D9A-4DFA-97DD-49835D2E913D}"/>
    <cellStyle name="Normal 2 9 6 4 2 2" xfId="48053" xr:uid="{AC609248-37F2-4F0C-88DE-AC54CF819EFB}"/>
    <cellStyle name="Normal 2 9 6 4 3" xfId="37803" xr:uid="{98A79F71-D10E-4DFB-B66D-6EC95132DC35}"/>
    <cellStyle name="Normal 2 9 6 5" xfId="23804" xr:uid="{64E91E78-E9E7-42B1-BA61-B7475D95834E}"/>
    <cellStyle name="Normal 2 9 6 5 2" xfId="50944" xr:uid="{64B5C64F-BD86-4308-BDF1-3B9DDBB013A6}"/>
    <cellStyle name="Normal 2 9 6 6" xfId="12865" xr:uid="{0E5BFDC9-EBEA-4AD7-9EE8-A44F26C045FD}"/>
    <cellStyle name="Normal 2 9 6 6 2" xfId="40103" xr:uid="{6C4F1B29-DAD8-4368-B176-81A1C1042050}"/>
    <cellStyle name="Normal 2 9 6 7" xfId="30591" xr:uid="{A23F2F07-EC1B-42CA-B54B-D649A9758C74}"/>
    <cellStyle name="Normal 2 9 7" xfId="2250" xr:uid="{C39F5DA9-D0D7-42D8-8ED2-9D0F2EADD65F}"/>
    <cellStyle name="Normal 2 9 7 2" xfId="7358" xr:uid="{F8478354-15FE-4F8F-AB30-D5F3099E01B7}"/>
    <cellStyle name="Normal 2 9 7 2 2" xfId="17738" xr:uid="{3ADB7DFF-28BF-4D6C-B4B8-D5ACF22CB93F}"/>
    <cellStyle name="Normal 2 9 7 2 2 2" xfId="44976" xr:uid="{29EA1CC4-03E5-4C56-90A6-D745A14F2946}"/>
    <cellStyle name="Normal 2 9 7 2 3" xfId="34726" xr:uid="{5657D32D-7410-4CB0-B8A2-43B3EE9AF6BD}"/>
    <cellStyle name="Normal 2 9 7 3" xfId="10191" xr:uid="{E80F6CD1-6A42-4E82-BFF2-BE83529FA10C}"/>
    <cellStyle name="Normal 2 9 7 3 2" xfId="20571" xr:uid="{93BD71AB-3CEB-4ED9-9B3E-74A7F14DAABA}"/>
    <cellStyle name="Normal 2 9 7 3 2 2" xfId="47809" xr:uid="{020D8F77-1524-4B24-A5E4-97E134DEA7AE}"/>
    <cellStyle name="Normal 2 9 7 3 3" xfId="37559" xr:uid="{1ED0035C-FC0D-430D-94F4-93A9FB1DB38E}"/>
    <cellStyle name="Normal 2 9 7 4" xfId="23406" xr:uid="{A5977827-69E4-4BA0-862E-40BA42A44928}"/>
    <cellStyle name="Normal 2 9 7 4 2" xfId="50584" xr:uid="{4887AA82-232E-47B3-9599-D07BA1D76544}"/>
    <cellStyle name="Normal 2 9 7 5" xfId="14905" xr:uid="{A32DF2D9-CAA3-47D2-9843-BC575996EE62}"/>
    <cellStyle name="Normal 2 9 7 5 2" xfId="42143" xr:uid="{BFAD84DD-9B5D-40AA-85C3-E09FEFC3DCC1}"/>
    <cellStyle name="Normal 2 9 7 6" xfId="30347" xr:uid="{B624CF06-2182-41EE-9A9B-8F4E33541ADC}"/>
    <cellStyle name="Normal 2 9 8" xfId="4006" xr:uid="{B5538B7D-400F-401E-8EFA-4CC193DADDE1}"/>
    <cellStyle name="Normal 2 9 8 2" xfId="8819" xr:uid="{2AA61D82-4A65-43B3-9E08-E89832FC9F20}"/>
    <cellStyle name="Normal 2 9 8 2 2" xfId="19199" xr:uid="{AC8A1C94-6FEE-46B3-AE98-07F576DAE1C6}"/>
    <cellStyle name="Normal 2 9 8 2 2 2" xfId="46437" xr:uid="{E3A5A75E-E6B8-4BAE-B199-9090F65B5D58}"/>
    <cellStyle name="Normal 2 9 8 2 3" xfId="36187" xr:uid="{3EBF781B-720C-4968-AA2B-0742FF13A58C}"/>
    <cellStyle name="Normal 2 9 8 3" xfId="11652" xr:uid="{A1335073-0847-4ACD-A6DA-9F34A2FE28FD}"/>
    <cellStyle name="Normal 2 9 8 3 2" xfId="22032" xr:uid="{82C439ED-E1EF-4231-95AB-77D83F841B4A}"/>
    <cellStyle name="Normal 2 9 8 3 2 2" xfId="49270" xr:uid="{E238DBE2-929B-48AE-A494-B54DDB156B64}"/>
    <cellStyle name="Normal 2 9 8 3 3" xfId="39020" xr:uid="{46D485F5-77D3-494F-BDA7-C35AB85CEADE}"/>
    <cellStyle name="Normal 2 9 8 4" xfId="16366" xr:uid="{96E843B1-0DDD-4ABB-A5DA-EF1A931F86AE}"/>
    <cellStyle name="Normal 2 9 8 4 2" xfId="43604" xr:uid="{5BEF602B-EEC1-4B88-B1E7-325CFB8293DF}"/>
    <cellStyle name="Normal 2 9 8 5" xfId="31808" xr:uid="{39018CAE-AC78-4625-A29A-87353BAD087E}"/>
    <cellStyle name="Normal 2 9 9" xfId="5221" xr:uid="{87665F4E-B045-4C96-B7AD-4ACE0A2631BE}"/>
    <cellStyle name="Normal 2 9 9 2" xfId="14518" xr:uid="{90FB5CE6-FF5D-48CE-B6E3-D5C58EBE68BB}"/>
    <cellStyle name="Normal 2 9 9 2 2" xfId="41756" xr:uid="{E7B42AA0-71FE-4593-8352-473F8690F571}"/>
    <cellStyle name="Normal 2 9 9 3" xfId="32784" xr:uid="{43ED9D67-528B-4AED-90E3-604A628328F8}"/>
    <cellStyle name="Normal 20" xfId="12286" xr:uid="{06FD9FAF-9EFC-4807-9556-F4589AC5F7D3}"/>
    <cellStyle name="Normal 20 2" xfId="22666" xr:uid="{5FB60178-C72C-4469-9401-FDEB16BD5457}"/>
    <cellStyle name="Normal 20 2 2" xfId="49904" xr:uid="{280B987B-C40D-4B29-B2CD-10470E6E66D4}"/>
    <cellStyle name="Normal 20 3" xfId="39654" xr:uid="{43AFA9DF-A4B8-4378-B340-01D80C2FC0A5}"/>
    <cellStyle name="Normal 21" xfId="12417" xr:uid="{E0A69801-4266-41F3-BBA2-E3426BA831C4}"/>
    <cellStyle name="Normal 22" xfId="12416" xr:uid="{14B9C7DB-633B-4822-96B0-E99953710FE2}"/>
    <cellStyle name="Normal 22 2" xfId="39656" xr:uid="{A4EB39F4-B94F-4F6A-9F87-04092076AA63}"/>
    <cellStyle name="Normal 23" xfId="58" xr:uid="{94D9BA41-D5C8-4466-BBB2-6E037E992EA3}"/>
    <cellStyle name="Normal 24" xfId="29609" xr:uid="{545D57E8-2907-4CAB-8C90-0937E79C0ECE}"/>
    <cellStyle name="Normal 25" xfId="55791" xr:uid="{87BBA461-6411-4CD1-A1DD-01C18A069969}"/>
    <cellStyle name="Normal 3" xfId="3" xr:uid="{ABAF9287-B806-4289-9DDE-2F335E26A331}"/>
    <cellStyle name="Normal 3 2" xfId="20" xr:uid="{E3E33714-B92B-47EC-87BA-BC9B9C7A26E6}"/>
    <cellStyle name="Normal 3 2 2" xfId="896" xr:uid="{C56AE143-A55E-4B40-A5C9-5ABD771D574C}"/>
    <cellStyle name="Normal 3 2 2 2" xfId="897" xr:uid="{6B3F4FAF-1E90-4D77-9FB4-3B77173AF107}"/>
    <cellStyle name="Normal 3 2 2 3" xfId="898" xr:uid="{E02BFCD5-9678-4DC4-A05B-B732738B1650}"/>
    <cellStyle name="Normal 3 2 2 3 2" xfId="899" xr:uid="{7AE299B5-390C-4BFC-A04D-6DB049EC438C}"/>
    <cellStyle name="Normal 3 2 2 3 3" xfId="23256" xr:uid="{6C7BF7E7-F145-4BB8-B57C-E2C8984A3F93}"/>
    <cellStyle name="Normal 3 2 2 4" xfId="900" xr:uid="{B91EF6E8-605C-4DFD-99BA-417452FB2501}"/>
    <cellStyle name="Normal 3 2 2 4 2" xfId="901" xr:uid="{6F874F49-4862-41AC-9862-032E95AA552A}"/>
    <cellStyle name="Normal 3 2 2 4 3" xfId="3763" xr:uid="{0E158B5B-F46C-4F65-ADF4-1E8DACD30F45}"/>
    <cellStyle name="Normal 3 2 2 4 3 2" xfId="4856" xr:uid="{8E2A2A6F-DBAA-4F94-BEFD-6E7279027C7C}"/>
    <cellStyle name="Normal 3 2 3" xfId="902" xr:uid="{CCF8DBF8-25C0-4482-8602-F909CEC7A493}"/>
    <cellStyle name="Normal 3 2 3 2" xfId="903" xr:uid="{E284A036-A65C-4E19-B468-9868FECC1B00}"/>
    <cellStyle name="Normal 3 2 3 3" xfId="904" xr:uid="{892123A1-6A39-4854-A9EE-4494974797DE}"/>
    <cellStyle name="Normal 3 2 3 3 2" xfId="905" xr:uid="{D50A0D98-D70B-447E-82A5-6BFF7E61FC7B}"/>
    <cellStyle name="Normal 3 2 3 3 2 2" xfId="906" xr:uid="{D9177958-FA51-420C-B2DD-CA027A155805}"/>
    <cellStyle name="Normal 3 2 3 3 2 3" xfId="907" xr:uid="{E695EF3C-4ADD-4895-A39A-37B4FA7BDA28}"/>
    <cellStyle name="Normal 3 2 3 3 2 3 2" xfId="908" xr:uid="{C87DDF76-30BA-4C72-89DE-C09DC295722E}"/>
    <cellStyle name="Normal 3 2 3 3 2 3 2 2" xfId="909" xr:uid="{F94AEC4A-230B-4B50-B5FE-6F7A64C86F58}"/>
    <cellStyle name="Normal 3 2 3 3 2 3 2 2 2" xfId="25753" xr:uid="{61D88A7D-87CB-43BD-8830-157509A1B197}"/>
    <cellStyle name="Normal 3 2 3 3 2 3 2 2 3" xfId="25357" xr:uid="{A4E6C66B-D467-488F-AAC7-34C996487240}"/>
    <cellStyle name="Normal 3 2 3 3 2 3 2 3" xfId="910" xr:uid="{E0E744B7-27CC-42CF-BA94-D29A2D028A5B}"/>
    <cellStyle name="Normal 3 2 3 3 2 3 2 3 2" xfId="2040" xr:uid="{C891BDB6-3609-4EC6-AB89-C47CF5DB944A}"/>
    <cellStyle name="Normal 3 2 3 3 2 3 2 3 3" xfId="3764" xr:uid="{87BB64B4-9D61-4AFB-B1BF-56AE34DD2205}"/>
    <cellStyle name="Normal 3 2 3 3 2 3 2 3 3 2" xfId="4751" xr:uid="{D6D7D62E-7681-4F04-8DEE-934B1FACD57A}"/>
    <cellStyle name="Normal 3 2 3 3 2 3 2 4" xfId="25792" xr:uid="{6031CF99-2B4E-4D5E-B381-172690A55041}"/>
    <cellStyle name="Normal 3 2 3 3 2 3 3" xfId="911" xr:uid="{7820A58A-EC1A-47F6-8AD2-61D66251F2E7}"/>
    <cellStyle name="Normal 3 2 3 3 2 3 4" xfId="2971" xr:uid="{1ECB53D4-F9D0-4049-8A34-D09A9B501C69}"/>
    <cellStyle name="Normal 3 2 3 3 2 3 5" xfId="2146" xr:uid="{92C5D1D2-A591-4704-BF73-D06C9DB20AD4}"/>
    <cellStyle name="Normal 3 2 3 3 2 3 5 2" xfId="4701" xr:uid="{9DAD11AB-973F-40BC-93ED-EB35D69D4210}"/>
    <cellStyle name="Normal 3 2 3 3 2 3 6" xfId="4009" xr:uid="{F5BE4034-9004-4EEF-9BD9-70BC63FB8DD4}"/>
    <cellStyle name="Normal 3 2 3 3 2 3 6 2" xfId="4755" xr:uid="{DB7416DB-6312-4795-8555-EFCF6BF8B13B}"/>
    <cellStyle name="Normal 3 2 3 3 2 4" xfId="912" xr:uid="{680233DA-7375-479C-8BBA-AF34AECFFCD4}"/>
    <cellStyle name="Normal 3 2 3 3 2 4 2" xfId="2970" xr:uid="{C6F9233D-01F6-4435-A28C-114A824DCAC1}"/>
    <cellStyle name="Normal 3 2 3 3 2 4 3" xfId="23526" xr:uid="{4CA7C010-B2FF-4EB0-A6C0-8325B08E051D}"/>
    <cellStyle name="Normal 3 2 3 3 2 5" xfId="2145" xr:uid="{5879CC74-F440-4B1E-806C-03E175636DCC}"/>
    <cellStyle name="Normal 3 2 3 3 2 5 2" xfId="4718" xr:uid="{3A670814-23D5-4A5B-8315-8DE1105D2462}"/>
    <cellStyle name="Normal 3 2 3 3 2 6" xfId="4008" xr:uid="{DA20D133-64E7-471C-8523-7D7D41230534}"/>
    <cellStyle name="Normal 3 2 3 3 2 6 2" xfId="4816" xr:uid="{5C7A4F4D-380A-434A-9C91-2419B5A82667}"/>
    <cellStyle name="Normal 3 2 3 3 3" xfId="913" xr:uid="{85C40427-7697-4286-BE2C-380EE95EB39B}"/>
    <cellStyle name="Normal 3 2 3 3 4" xfId="914" xr:uid="{728B3A93-F495-4E6E-8AAC-CB94852B28C6}"/>
    <cellStyle name="Normal 3 2 3 3 4 2" xfId="915" xr:uid="{9A2CFCAA-E6C1-4A19-9811-E35F0F360608}"/>
    <cellStyle name="Normal 3 2 3 3 4 2 2" xfId="916" xr:uid="{E3A69503-BCDD-49D5-91C6-614C6032C115}"/>
    <cellStyle name="Normal 3 2 3 3 4 2 2 2" xfId="917" xr:uid="{5D3EAA70-6779-437C-B58C-450E9E50F11B}"/>
    <cellStyle name="Normal 3 2 3 3 4 2 2 2 2" xfId="2041" xr:uid="{E7B706E1-213D-4067-AAAE-4EAA01CFB35E}"/>
    <cellStyle name="Normal 3 2 3 3 4 2 2 2 3" xfId="3765" xr:uid="{2DBD9E22-880B-4929-AFD9-DC939B2BDA26}"/>
    <cellStyle name="Normal 3 2 3 3 4 2 2 2 3 2" xfId="4827" xr:uid="{383131B2-BE44-44C6-B3C4-1A953E6261F6}"/>
    <cellStyle name="Normal 3 2 3 3 4 2 2 2 4" xfId="24765" xr:uid="{EA4EAB9B-0437-4617-8DC6-BBB7BE74B8C9}"/>
    <cellStyle name="Normal 3 2 3 3 4 2 2 3" xfId="2042" xr:uid="{4D4E4961-C0D9-4705-AA29-9F1438B24493}"/>
    <cellStyle name="Normal 3 2 3 3 4 2 2 4" xfId="22886" xr:uid="{6466761F-9A03-47FE-9D1A-8EB87B742684}"/>
    <cellStyle name="Normal 3 2 3 3 4 2 3" xfId="918" xr:uid="{FAF0647C-2477-462D-A24B-222062CC752A}"/>
    <cellStyle name="Normal 3 2 3 3 4 2 3 2" xfId="919" xr:uid="{86EEEFB9-5799-4A75-BAE5-0785985F9F6D}"/>
    <cellStyle name="Normal 3 2 3 3 4 2 3 2 2" xfId="24537" xr:uid="{64D7A29C-CAE3-4EE3-BADF-9842009768CA}"/>
    <cellStyle name="Normal 3 2 3 3 4 2 3 2 3" xfId="25849" xr:uid="{0CD4F2A5-F036-4A65-89DE-ADD12E88F4F8}"/>
    <cellStyle name="Normal 3 2 3 3 4 2 3 3" xfId="920" xr:uid="{411A8078-AB99-463D-947E-9E6E194D6801}"/>
    <cellStyle name="Normal 3 2 3 3 4 2 3 3 2" xfId="24115" xr:uid="{1BCE195A-C51B-428C-8A51-E88398230999}"/>
    <cellStyle name="Normal 3 2 3 3 4 2 3 3 3" xfId="24492" xr:uid="{929DBB71-AEDC-478E-8FD0-F3CEF111FCFC}"/>
    <cellStyle name="Normal 3 2 3 3 4 2 3 4" xfId="2148" xr:uid="{36F95F16-CC91-496E-834A-58A4CF6BE495}"/>
    <cellStyle name="Normal 3 2 3 3 4 2 3 4 2" xfId="4768" xr:uid="{CFDB2006-4000-4AB1-92C5-F2CCC3B82473}"/>
    <cellStyle name="Normal 3 2 3 3 4 2 3 5" xfId="25642" xr:uid="{53B9911D-FEDA-475C-97BE-9DF1E9538137}"/>
    <cellStyle name="Normal 3 2 3 3 4 2 4" xfId="23315" xr:uid="{22054CDE-7B40-473D-A503-5EC6C0A4B32A}"/>
    <cellStyle name="Normal 3 2 3 3 4 3" xfId="921" xr:uid="{E8EE895C-014B-4331-95C4-F926F28748D7}"/>
    <cellStyle name="Normal 3 2 3 3 4 4" xfId="2972" xr:uid="{AD819971-9148-485F-B11F-DE937DF4FACB}"/>
    <cellStyle name="Normal 3 2 3 3 4 5" xfId="2147" xr:uid="{911E48BA-B572-4EFA-9A41-0799F3F6FD97}"/>
    <cellStyle name="Normal 3 2 3 3 4 5 2" xfId="3860" xr:uid="{DFAC714C-5DA4-4C20-98EB-700410CB6A5A}"/>
    <cellStyle name="Normal 3 2 3 3 4 6" xfId="4010" xr:uid="{1E9E6AD9-2C67-45F5-BB6C-228C921E0E04}"/>
    <cellStyle name="Normal 3 2 3 3 4 6 2" xfId="4828" xr:uid="{71763CF4-1BBF-4BD2-8BC4-D07EA9D55612}"/>
    <cellStyle name="Normal 3 2 3 3 5" xfId="922" xr:uid="{81D88DEE-3B8E-49D7-AD97-4476E62F059A}"/>
    <cellStyle name="Normal 3 2 3 3 5 2" xfId="923" xr:uid="{2F5D358B-0EF0-4231-8C07-A05154D06016}"/>
    <cellStyle name="Normal 3 2 3 3 5 3" xfId="3766" xr:uid="{16DC1F25-02F4-4C37-BE70-25A8B46D2C0D}"/>
    <cellStyle name="Normal 3 2 3 3 5 3 2" xfId="4841" xr:uid="{F56CEF75-2B5D-40D6-9879-D3099E96B455}"/>
    <cellStyle name="Normal 3 2 3 3 5 3 2 2" xfId="27359" xr:uid="{708B61EA-CB04-4155-BEEC-955B2BC39DD6}"/>
    <cellStyle name="Normal 3 2 3 3 5 3 3" xfId="25760" xr:uid="{8B4B9B85-7E6A-4EDA-9898-1FD26ACEAED3}"/>
    <cellStyle name="Normal 3 2 3 3 5 4" xfId="25745" xr:uid="{90DDA7E1-44E1-4D45-902B-A9FBEAAA3145}"/>
    <cellStyle name="Normal 3 2 3 4" xfId="924" xr:uid="{7C6740BD-CF4E-4C4F-8887-109CE1633342}"/>
    <cellStyle name="Normal 3 2 3 4 2" xfId="925" xr:uid="{CF06DFB5-381D-4EF3-9253-A449A95A32A5}"/>
    <cellStyle name="Normal 3 2 3 4 3" xfId="926" xr:uid="{CC118299-443E-41A2-B809-18770D655F10}"/>
    <cellStyle name="Normal 3 2 3 4 3 2" xfId="927" xr:uid="{E88373D8-BA33-423F-8118-A4BE8BB2E266}"/>
    <cellStyle name="Normal 3 2 3 4 3 2 2" xfId="928" xr:uid="{E3981E7F-1190-4125-AA06-9345BFFC768A}"/>
    <cellStyle name="Normal 3 2 3 4 3 2 2 2" xfId="25820" xr:uid="{1AD11827-A717-4162-8A4C-E5105A5AEC01}"/>
    <cellStyle name="Normal 3 2 3 4 3 2 2 3" xfId="24124" xr:uid="{9EBB63E0-7942-4965-8B62-A10DC33914FC}"/>
    <cellStyle name="Normal 3 2 3 4 3 2 3" xfId="929" xr:uid="{97CF9CF5-27DF-49CF-8C1F-DBA2B9B9D9B0}"/>
    <cellStyle name="Normal 3 2 3 4 3 2 3 2" xfId="2043" xr:uid="{DE5C005B-A1AB-46B9-9916-E91BBFD8D171}"/>
    <cellStyle name="Normal 3 2 3 4 3 2 3 3" xfId="3767" xr:uid="{9165F182-3E59-4000-815F-BBF39C8805CE}"/>
    <cellStyle name="Normal 3 2 3 4 3 2 3 3 2" xfId="4823" xr:uid="{8F29E383-EC6D-4D7C-AB00-D82230B30599}"/>
    <cellStyle name="Normal 3 2 3 4 3 2 4" xfId="25858" xr:uid="{8F9B8B19-4B15-4A56-AFEF-BDF1808A971B}"/>
    <cellStyle name="Normal 3 2 3 4 3 3" xfId="930" xr:uid="{E340C69F-7489-45B8-B774-F2311C54C404}"/>
    <cellStyle name="Normal 3 2 3 4 3 4" xfId="2973" xr:uid="{6C98C7B5-3066-44A6-93E1-AA1AF915373A}"/>
    <cellStyle name="Normal 3 2 3 4 3 5" xfId="2150" xr:uid="{E8F1219A-BC58-4E6A-9B1D-CD696857B311}"/>
    <cellStyle name="Normal 3 2 3 4 3 5 2" xfId="4723" xr:uid="{924EB08E-DE8E-457A-AC8B-D1C35238BDCF}"/>
    <cellStyle name="Normal 3 2 3 4 3 6" xfId="4012" xr:uid="{0B7418CC-260B-4B8C-9326-B89615512592}"/>
    <cellStyle name="Normal 3 2 3 4 3 6 2" xfId="4836" xr:uid="{0149FCBB-B86A-47ED-B512-D8F71909B7E2}"/>
    <cellStyle name="Normal 3 2 3 4 4" xfId="931" xr:uid="{C20FE021-46EA-43AD-A5FD-FE7451F5A253}"/>
    <cellStyle name="Normal 3 2 3 4 4 2" xfId="2044" xr:uid="{F4D23B39-CD15-4454-BEE9-08F91CBD33F6}"/>
    <cellStyle name="Normal 3 2 3 4 4 3" xfId="3768" xr:uid="{1396E515-3F6D-4A88-ADE1-AE8119301F4A}"/>
    <cellStyle name="Normal 3 2 3 4 4 3 2" xfId="4783" xr:uid="{F6434240-C00E-4A93-BA4C-4FB35ACA63DF}"/>
    <cellStyle name="Normal 3 2 3 4 5" xfId="2149" xr:uid="{A1170733-CFDA-4575-A622-89528E7A5164}"/>
    <cellStyle name="Normal 3 2 3 4 5 2" xfId="3830" xr:uid="{EDDF3095-984A-4612-BA9E-848B93A63C00}"/>
    <cellStyle name="Normal 3 2 3 4 6" xfId="4011" xr:uid="{2BD44688-C31B-4D85-9130-B2E73A89DC92}"/>
    <cellStyle name="Normal 3 2 3 4 6 2" xfId="4801" xr:uid="{34E9EEA4-E153-4E97-97E1-170169F8F3FB}"/>
    <cellStyle name="Normal 3 2 3 5" xfId="2118" xr:uid="{195946D3-92BE-4E66-BE78-6DEBF79AC900}"/>
    <cellStyle name="Normal 3 2 3 5 2" xfId="4790" xr:uid="{74C27A8D-A048-4841-813C-B75B914845E5}"/>
    <cellStyle name="Normal 3 2 4" xfId="932" xr:uid="{15E82289-CE30-49CD-B27F-C2117BB835ED}"/>
    <cellStyle name="Normal 3 2 4 2" xfId="933" xr:uid="{C0792108-40CD-49D5-9DF9-F790649225DC}"/>
    <cellStyle name="Normal 3 2 4 3" xfId="934" xr:uid="{53CC4291-C08B-401C-BD7B-D987FB9D0AD2}"/>
    <cellStyle name="Normal 3 2 4 3 2" xfId="935" xr:uid="{4C328B1B-F9B4-4100-BB72-FDC48643B915}"/>
    <cellStyle name="Normal 3 2 4 3 2 2" xfId="936" xr:uid="{78A4DB92-0AE1-4772-B7BE-870EC0C0711E}"/>
    <cellStyle name="Normal 3 2 4 3 2 2 2" xfId="25851" xr:uid="{E976E4A5-F86B-4E77-8A31-F13C154F3F12}"/>
    <cellStyle name="Normal 3 2 4 3 2 2 3" xfId="25728" xr:uid="{6E5F1207-088E-46E2-BB6D-A67D958C310C}"/>
    <cellStyle name="Normal 3 2 4 3 2 3" xfId="937" xr:uid="{4D35A657-0613-4D01-A9FA-D1E928C620B4}"/>
    <cellStyle name="Normal 3 2 4 3 2 3 2" xfId="2045" xr:uid="{1403FA77-24A0-41BB-9048-E9EFFA3E76FB}"/>
    <cellStyle name="Normal 3 2 4 3 2 3 3" xfId="3769" xr:uid="{978CCF7E-B8D9-4122-A1B2-7585175BCF0D}"/>
    <cellStyle name="Normal 3 2 4 3 2 3 3 2" xfId="4753" xr:uid="{CD216276-EA87-48D2-90A5-FA4A657F4BF5}"/>
    <cellStyle name="Normal 3 2 4 3 2 4" xfId="23460" xr:uid="{C8F1E2C4-5F0C-44EF-9566-570AA48AAEA1}"/>
    <cellStyle name="Normal 3 2 4 3 3" xfId="938" xr:uid="{83FD79A1-9A0C-4999-BD6E-766F6BEB4C45}"/>
    <cellStyle name="Normal 3 2 4 3 4" xfId="2975" xr:uid="{1B7A123B-AE5E-451D-B9A5-C62CF36DACEB}"/>
    <cellStyle name="Normal 3 2 4 3 5" xfId="2152" xr:uid="{D5089804-6C5E-4207-89B0-972768580935}"/>
    <cellStyle name="Normal 3 2 4 3 5 2" xfId="4738" xr:uid="{1B9C7034-BB2D-4DCF-82DB-BFD76B92BB99}"/>
    <cellStyle name="Normal 3 2 4 3 6" xfId="4015" xr:uid="{A8C45CE4-D176-440D-9D2D-483529A34263}"/>
    <cellStyle name="Normal 3 2 4 3 6 2" xfId="4840" xr:uid="{5D0B4BD0-BC0F-4353-95DA-F0A57761F640}"/>
    <cellStyle name="Normal 3 2 4 4" xfId="2974" xr:uid="{4F00A53E-B710-4996-8625-14ED7B48DDD8}"/>
    <cellStyle name="Normal 3 2 4 4 2" xfId="25780" xr:uid="{D8677706-D4CC-48EC-B75B-48CF117B8C69}"/>
    <cellStyle name="Normal 3 2 4 4 3" xfId="24761" xr:uid="{2AE3AABD-265C-40CF-B762-0260AAD38348}"/>
    <cellStyle name="Normal 3 2 4 5" xfId="2151" xr:uid="{2474B4AC-B647-4CB8-825B-FE6452F2035A}"/>
    <cellStyle name="Normal 3 2 4 5 2" xfId="4697" xr:uid="{25C593ED-240B-420A-B62D-ABB76175C31D}"/>
    <cellStyle name="Normal 3 2 4 6" xfId="4014" xr:uid="{5DA0606B-A1E1-48E1-8E7B-02BD9610B627}"/>
    <cellStyle name="Normal 3 2 4 6 2" xfId="4869" xr:uid="{3B8D0328-3586-44B4-A495-576759B93A83}"/>
    <cellStyle name="Normal 3 2 5" xfId="29591" xr:uid="{70FFF06F-A676-4B0E-8CAD-27DF1A240735}"/>
    <cellStyle name="Normal 3 2 6" xfId="895" xr:uid="{F98BC119-336D-413B-9918-786685FAA122}"/>
    <cellStyle name="Normal 3 3" xfId="939" xr:uid="{69E0C56A-F776-4C56-BC20-B37445EA4D89}"/>
    <cellStyle name="Normal 3 3 2" xfId="29592" xr:uid="{4FDDDFCD-2BFC-4A93-BCEB-DD19D0FDC4DE}"/>
    <cellStyle name="Normal 3 4" xfId="29593" xr:uid="{0181EB14-EC8F-410F-8177-D72BECF4CC09}"/>
    <cellStyle name="Normal 3 5" xfId="894" xr:uid="{47FE7055-3CA8-4B9B-9AD3-B2921B6B92CF}"/>
    <cellStyle name="Normal 4" xfId="9" xr:uid="{5967C67A-5C08-41A5-AE99-27CFC6A54ADF}"/>
    <cellStyle name="Normal 4 10" xfId="941" xr:uid="{9E742369-1257-44A8-9868-F9BC7281EEE1}"/>
    <cellStyle name="Normal 4 10 10" xfId="9810" xr:uid="{5ECA0AB7-D683-45E6-92A8-80F4341936F2}"/>
    <cellStyle name="Normal 4 10 10 2" xfId="20190" xr:uid="{10A028B4-BD45-4B2E-B408-46964CF34689}"/>
    <cellStyle name="Normal 4 10 10 2 2" xfId="47428" xr:uid="{635EDC0E-54F5-49E3-BBF6-865E47E97BCF}"/>
    <cellStyle name="Normal 4 10 10 3" xfId="37178" xr:uid="{DBF2D5F4-C770-4373-B771-996F5245A072}"/>
    <cellStyle name="Normal 4 10 11" xfId="22833" xr:uid="{A8024A41-8F32-47EC-8131-078A92A14914}"/>
    <cellStyle name="Normal 4 10 11 2" xfId="50053" xr:uid="{C0BC722A-7955-42B0-A3B5-4F1179485986}"/>
    <cellStyle name="Normal 4 10 12" xfId="12612" xr:uid="{473E636B-759B-4640-9E13-5131973DBD19}"/>
    <cellStyle name="Normal 4 10 12 2" xfId="39850" xr:uid="{7361B1EB-30D5-418E-B095-C3A3F153BA2A}"/>
    <cellStyle name="Normal 4 10 13" xfId="29966" xr:uid="{6DA79EAB-E88C-4685-9E01-D68195D3A987}"/>
    <cellStyle name="Normal 4 10 2" xfId="942" xr:uid="{77DC3064-CBF3-45C6-B01F-E4226F1F5328}"/>
    <cellStyle name="Normal 4 10 2 10" xfId="29967" xr:uid="{6CF25EE7-8687-4794-9623-FA0DAE33838D}"/>
    <cellStyle name="Normal 4 10 2 2" xfId="943" xr:uid="{134E4DC4-E2C4-4716-8BEB-EA769B33EB7F}"/>
    <cellStyle name="Normal 4 10 2 2 2" xfId="5229" xr:uid="{0FCA57A2-F0AB-49FB-8D1E-107471302C64}"/>
    <cellStyle name="Normal 4 10 2 2 2 2" xfId="25766" xr:uid="{E510AB08-ACFD-4113-A3AD-6F29FB4938AB}"/>
    <cellStyle name="Normal 4 10 2 2 2 2 2" xfId="52715" xr:uid="{5C6F549B-44F5-458A-B052-3C3B3B0EDEF3}"/>
    <cellStyle name="Normal 4 10 2 2 2 3" xfId="27308" xr:uid="{5E18D92C-28F8-4630-8E7C-F2C1C6CFC497}"/>
    <cellStyle name="Normal 4 10 2 2 2 3 2" xfId="53883" xr:uid="{DD1E59E7-7D32-45C8-9981-00FA52FE9C15}"/>
    <cellStyle name="Normal 4 10 2 2 2 4" xfId="14526" xr:uid="{284BE345-FE48-4D53-BA43-80D56C1F9CA5}"/>
    <cellStyle name="Normal 4 10 2 2 2 4 2" xfId="41764" xr:uid="{8801FDDC-1F18-4298-8B7D-B3FFAF46F41C}"/>
    <cellStyle name="Normal 4 10 2 2 2 5" xfId="32792" xr:uid="{79159D3A-4B49-40A9-9852-4B40E84E2A85}"/>
    <cellStyle name="Normal 4 10 2 2 3" xfId="6979" xr:uid="{811ECA14-6B18-41B9-9598-3BC635897A30}"/>
    <cellStyle name="Normal 4 10 2 2 3 2" xfId="27640" xr:uid="{3E997CBE-32E3-440C-BAE5-31F5D9570E38}"/>
    <cellStyle name="Normal 4 10 2 2 3 2 2" xfId="54131" xr:uid="{0CF02238-6800-4E5A-98EA-BBB025A37291}"/>
    <cellStyle name="Normal 4 10 2 2 3 3" xfId="26660" xr:uid="{4F146F30-9F91-4ED6-A70A-E5242CAB077E}"/>
    <cellStyle name="Normal 4 10 2 2 3 3 2" xfId="53367" xr:uid="{2DB5E830-6BCC-40BE-AF23-B627B307090E}"/>
    <cellStyle name="Normal 4 10 2 2 3 4" xfId="17359" xr:uid="{DB5BCA00-4EC2-43BB-B3FF-24DACE9F1324}"/>
    <cellStyle name="Normal 4 10 2 2 3 4 2" xfId="44597" xr:uid="{B9120B20-6E6B-4551-815F-3A198FA13771}"/>
    <cellStyle name="Normal 4 10 2 2 3 5" xfId="34347" xr:uid="{AFE26E7E-24AB-489C-9ECD-47C8A02D5794}"/>
    <cellStyle name="Normal 4 10 2 2 4" xfId="9812" xr:uid="{075A63FC-9766-4F78-8979-63461965800E}"/>
    <cellStyle name="Normal 4 10 2 2 4 2" xfId="29440" xr:uid="{750050FC-973B-47DE-AAE1-649F737368E9}"/>
    <cellStyle name="Normal 4 10 2 2 4 2 2" xfId="55697" xr:uid="{5800713B-49CB-442B-AE0A-D84F92DB0E5A}"/>
    <cellStyle name="Normal 4 10 2 2 4 3" xfId="20192" xr:uid="{C3E0E0E5-DD01-4E58-B7BA-AC8D8D6D89BA}"/>
    <cellStyle name="Normal 4 10 2 2 4 3 2" xfId="47430" xr:uid="{8695ECF9-128D-4181-AA8D-A93413429413}"/>
    <cellStyle name="Normal 4 10 2 2 4 4" xfId="37180" xr:uid="{2FCDEE19-E28C-4D17-8706-573BD99BAD34}"/>
    <cellStyle name="Normal 4 10 2 2 5" xfId="23954" xr:uid="{59264D50-A052-4FD2-832B-F2F832DE4E48}"/>
    <cellStyle name="Normal 4 10 2 2 5 2" xfId="51078" xr:uid="{B5F746DB-0778-4F39-B9CD-81B72A022BAC}"/>
    <cellStyle name="Normal 4 10 2 2 6" xfId="13852" xr:uid="{FDEBD56C-68AE-4730-AC4B-A1E99363DF38}"/>
    <cellStyle name="Normal 4 10 2 2 6 2" xfId="41090" xr:uid="{EF918C6E-07EC-47B8-85D3-80D653F73C8E}"/>
    <cellStyle name="Normal 4 10 2 2 7" xfId="29968" xr:uid="{9168B41D-A1E0-4866-84A3-072C35C67010}"/>
    <cellStyle name="Normal 4 10 2 3" xfId="2811" xr:uid="{E4ED104B-A786-4B87-94D4-BD2DA06CAC8F}"/>
    <cellStyle name="Normal 4 10 2 3 2" xfId="6010" xr:uid="{1BC6D529-F850-408B-ABEB-D0CAE2A94273}"/>
    <cellStyle name="Normal 4 10 2 3 2 2" xfId="27641" xr:uid="{D3E81DCC-3BA2-4E9D-B291-D94A19825843}"/>
    <cellStyle name="Normal 4 10 2 3 2 2 2" xfId="54132" xr:uid="{6701A8DE-9523-44A0-A149-C39707CC0E83}"/>
    <cellStyle name="Normal 4 10 2 3 2 3" xfId="15463" xr:uid="{86A8EA3E-D1BC-4775-BBE1-E09887CDB1BF}"/>
    <cellStyle name="Normal 4 10 2 3 2 3 2" xfId="42701" xr:uid="{1E5B20FD-B44E-41C5-B1EF-EC51040E85D8}"/>
    <cellStyle name="Normal 4 10 2 3 2 4" xfId="33378" xr:uid="{047230D4-EBFD-4C6E-A26A-EBAF2F442ECD}"/>
    <cellStyle name="Normal 4 10 2 3 3" xfId="7916" xr:uid="{CDB17CF2-B3BE-4767-B92A-B8C651A6CC69}"/>
    <cellStyle name="Normal 4 10 2 3 3 2" xfId="18296" xr:uid="{A43DD411-5654-4890-AC4F-AF56D80599BC}"/>
    <cellStyle name="Normal 4 10 2 3 3 2 2" xfId="45534" xr:uid="{9F865E8A-1BBB-4965-82EF-93F5AED74C31}"/>
    <cellStyle name="Normal 4 10 2 3 3 3" xfId="35284" xr:uid="{23CDFFC9-C78A-44F7-BB25-6A393A632429}"/>
    <cellStyle name="Normal 4 10 2 3 4" xfId="10749" xr:uid="{29DAE34C-3CDF-4B6A-BB50-45085D49AAEE}"/>
    <cellStyle name="Normal 4 10 2 3 4 2" xfId="21129" xr:uid="{C37AC842-BD0C-4E53-AEF6-368C2CAC02AC}"/>
    <cellStyle name="Normal 4 10 2 3 4 2 2" xfId="48367" xr:uid="{A5387CD6-48FF-4827-A3BD-E64CFB0CEE28}"/>
    <cellStyle name="Normal 4 10 2 3 4 3" xfId="38117" xr:uid="{FCC5FFC0-26E6-428D-9D59-C41B811E0496}"/>
    <cellStyle name="Normal 4 10 2 3 5" xfId="23302" xr:uid="{121EF1F8-AAFA-45F9-B225-9D9B7A306CD1}"/>
    <cellStyle name="Normal 4 10 2 3 5 2" xfId="50485" xr:uid="{BEA37230-ACBD-45D5-9CD0-274D7BF93DBD}"/>
    <cellStyle name="Normal 4 10 2 3 6" xfId="13238" xr:uid="{80923CA0-95C0-4DAC-BC68-6EAEB21B4CF5}"/>
    <cellStyle name="Normal 4 10 2 3 6 2" xfId="40476" xr:uid="{CBED63E2-F3E9-4181-9CC9-8D0CB597936C}"/>
    <cellStyle name="Normal 4 10 2 3 7" xfId="30905" xr:uid="{D2632295-2C60-4A7F-8375-97D24FFC22DA}"/>
    <cellStyle name="Normal 4 10 2 4" xfId="4229" xr:uid="{DC0E1026-9211-421F-91C2-FDB3D51D0A7A}"/>
    <cellStyle name="Normal 4 10 2 4 2" xfId="8982" xr:uid="{7AFE8A2F-A1B3-4EDA-905B-96DD7CB638EF}"/>
    <cellStyle name="Normal 4 10 2 4 2 2" xfId="29072" xr:uid="{545FDF44-5CB8-4DCF-8D0F-836D90FE97C7}"/>
    <cellStyle name="Normal 4 10 2 4 2 2 2" xfId="55329" xr:uid="{6042F305-AAF6-44A2-B308-0DADC357D722}"/>
    <cellStyle name="Normal 4 10 2 4 2 3" xfId="19362" xr:uid="{28425D34-968E-4A9A-880A-83CE0349B956}"/>
    <cellStyle name="Normal 4 10 2 4 2 3 2" xfId="46600" xr:uid="{17BF12C8-DB6D-49E8-8FE4-A98388489BC4}"/>
    <cellStyle name="Normal 4 10 2 4 2 4" xfId="36350" xr:uid="{93370BCC-392A-43BB-92E1-CA7DAD6EEBE1}"/>
    <cellStyle name="Normal 4 10 2 4 3" xfId="11815" xr:uid="{40FF06B5-1242-493F-AF33-D6F40C095B69}"/>
    <cellStyle name="Normal 4 10 2 4 3 2" xfId="22195" xr:uid="{EF9840FE-369A-4081-BD5D-93CA153082EC}"/>
    <cellStyle name="Normal 4 10 2 4 3 2 2" xfId="49433" xr:uid="{3076EB44-BF3C-4B08-BBD0-B5E5D1A34A18}"/>
    <cellStyle name="Normal 4 10 2 4 3 3" xfId="39183" xr:uid="{9AB55358-C2E5-4E3F-BC49-7551049D6234}"/>
    <cellStyle name="Normal 4 10 2 4 4" xfId="23594" xr:uid="{5E119919-BB87-41BE-8F9E-E4F494C2A63F}"/>
    <cellStyle name="Normal 4 10 2 4 4 2" xfId="50759" xr:uid="{DAA9A068-B7E9-4FBC-84EF-AD27546C2B2C}"/>
    <cellStyle name="Normal 4 10 2 4 5" xfId="16529" xr:uid="{274B5D00-E9C4-4FBB-AD7F-C9D0A3F9CC07}"/>
    <cellStyle name="Normal 4 10 2 4 5 2" xfId="43767" xr:uid="{6CEEECF6-C5AB-45C4-95BB-895573243219}"/>
    <cellStyle name="Normal 4 10 2 4 6" xfId="31971" xr:uid="{FB843132-B10A-4CF1-B55C-FCFEA41BAF0E}"/>
    <cellStyle name="Normal 4 10 2 5" xfId="5228" xr:uid="{3ED348D2-F818-42E5-8392-FB2CCB488959}"/>
    <cellStyle name="Normal 4 10 2 5 2" xfId="28328" xr:uid="{0D01AF8D-C395-4EA6-8324-6F19A368404A}"/>
    <cellStyle name="Normal 4 10 2 5 2 2" xfId="54675" xr:uid="{8A3AB477-FD5F-4F4D-AE2E-831F9E035C70}"/>
    <cellStyle name="Normal 4 10 2 5 3" xfId="14525" xr:uid="{B20EED16-AEDB-478A-BBFE-465C001BA436}"/>
    <cellStyle name="Normal 4 10 2 5 3 2" xfId="41763" xr:uid="{4BCA8268-5263-4485-B81C-8FF33323CA3D}"/>
    <cellStyle name="Normal 4 10 2 5 4" xfId="32791" xr:uid="{86B2C96E-09B7-40E1-AF5C-9A344C77AA45}"/>
    <cellStyle name="Normal 4 10 2 6" xfId="6978" xr:uid="{EA592F7F-BD76-4F55-B147-38C05D596315}"/>
    <cellStyle name="Normal 4 10 2 6 2" xfId="17358" xr:uid="{4C82A2AF-D9AA-471E-9788-601F76BB2580}"/>
    <cellStyle name="Normal 4 10 2 6 2 2" xfId="44596" xr:uid="{638EAF5C-520B-4285-AF38-ADD5C779521F}"/>
    <cellStyle name="Normal 4 10 2 6 3" xfId="34346" xr:uid="{20415599-86A2-4D50-A869-359B317906B6}"/>
    <cellStyle name="Normal 4 10 2 7" xfId="9811" xr:uid="{E3D3F940-1F83-4C54-ACD0-CA1B46EAD8B8}"/>
    <cellStyle name="Normal 4 10 2 7 2" xfId="20191" xr:uid="{23B2A937-5EC8-486E-B782-5E64833366A1}"/>
    <cellStyle name="Normal 4 10 2 7 2 2" xfId="47429" xr:uid="{6447B578-DEBA-4B29-8187-0B2E8388AE2E}"/>
    <cellStyle name="Normal 4 10 2 7 3" xfId="37179" xr:uid="{1C53F55C-48B7-4D0F-83C8-2AAD0B1B0F0C}"/>
    <cellStyle name="Normal 4 10 2 8" xfId="23644" xr:uid="{42CB8CE1-2A83-4E3A-8028-48894CD956EA}"/>
    <cellStyle name="Normal 4 10 2 8 2" xfId="50807" xr:uid="{FAAEB8B3-2D95-4D9C-9789-400AAF8975AD}"/>
    <cellStyle name="Normal 4 10 2 9" xfId="12770" xr:uid="{A52DDFBD-B30B-4842-92B7-6A754C18977E}"/>
    <cellStyle name="Normal 4 10 2 9 2" xfId="40008" xr:uid="{4BF5B228-04D8-4269-9E34-DFFBCC9AD3A2}"/>
    <cellStyle name="Normal 4 10 3" xfId="944" xr:uid="{67A88F7A-701E-4195-9C53-5B45098F743A}"/>
    <cellStyle name="Normal 4 10 3 2" xfId="4555" xr:uid="{2E896C9C-F73B-45C0-84B0-E695E6BDFD17}"/>
    <cellStyle name="Normal 4 10 3 2 2" xfId="9308" xr:uid="{C604DA26-B372-4F40-B55E-422F50CB35D4}"/>
    <cellStyle name="Normal 4 10 3 2 2 2" xfId="29291" xr:uid="{E842F2A5-61ED-4196-A3A6-935DFD96D67C}"/>
    <cellStyle name="Normal 4 10 3 2 2 2 2" xfId="55548" xr:uid="{7626550C-5C90-46B0-86B7-1C60687A1F11}"/>
    <cellStyle name="Normal 4 10 3 2 2 3" xfId="19688" xr:uid="{E987B5D0-87DF-4DFF-860C-A5E82D0DBC84}"/>
    <cellStyle name="Normal 4 10 3 2 2 3 2" xfId="46926" xr:uid="{C7C7DF62-542B-4AC2-8E5D-13D711A7DF6D}"/>
    <cellStyle name="Normal 4 10 3 2 2 4" xfId="36676" xr:uid="{A47F2EDF-9FC0-4A16-87CF-DAFF5574545E}"/>
    <cellStyle name="Normal 4 10 3 2 3" xfId="12141" xr:uid="{6BA76466-F1AC-4BA7-8D53-8F98C949FFC7}"/>
    <cellStyle name="Normal 4 10 3 2 3 2" xfId="22521" xr:uid="{54536B9E-747B-469C-8652-F446A38ADEE6}"/>
    <cellStyle name="Normal 4 10 3 2 3 2 2" xfId="49759" xr:uid="{7DB6D7C2-C6C0-4C9C-9F42-E78834FC15CE}"/>
    <cellStyle name="Normal 4 10 3 2 3 3" xfId="39509" xr:uid="{8B5B714E-D757-4071-8254-6005F2E39D65}"/>
    <cellStyle name="Normal 4 10 3 2 4" xfId="22909" xr:uid="{1E004FDA-DD4A-4AD9-8F97-B8A3CBE3573D}"/>
    <cellStyle name="Normal 4 10 3 2 4 2" xfId="50125" xr:uid="{C5C0DF33-112E-4FAC-A639-A2DFE4D5B847}"/>
    <cellStyle name="Normal 4 10 3 2 5" xfId="16855" xr:uid="{43A77180-D2FF-47A1-A119-9264E741B927}"/>
    <cellStyle name="Normal 4 10 3 2 5 2" xfId="44093" xr:uid="{20218106-113A-4F96-9048-F3F91E6525CB}"/>
    <cellStyle name="Normal 4 10 3 2 6" xfId="32297" xr:uid="{65BBBC03-D298-4051-9E27-E3CB6363F610}"/>
    <cellStyle name="Normal 4 10 3 3" xfId="5230" xr:uid="{7B7E73EA-39B4-4A01-B98C-7BD0AF196ECB}"/>
    <cellStyle name="Normal 4 10 3 3 2" xfId="26846" xr:uid="{19A37999-024C-4A83-BAAF-8E92E4220766}"/>
    <cellStyle name="Normal 4 10 3 3 2 2" xfId="53520" xr:uid="{FDFF56A9-23A9-4064-805E-6902AAA19ADD}"/>
    <cellStyle name="Normal 4 10 3 3 3" xfId="28502" xr:uid="{FE596AC1-2080-4339-891D-569EFA83D870}"/>
    <cellStyle name="Normal 4 10 3 3 3 2" xfId="54812" xr:uid="{4C75981F-E4D1-4A90-9990-FD7D8CD66AE3}"/>
    <cellStyle name="Normal 4 10 3 3 4" xfId="14527" xr:uid="{F53F42FB-6A44-436F-A1CA-424B41559851}"/>
    <cellStyle name="Normal 4 10 3 3 4 2" xfId="41765" xr:uid="{5ED229E4-D876-411D-8BBD-5325F3E51566}"/>
    <cellStyle name="Normal 4 10 3 3 5" xfId="32793" xr:uid="{E994E07A-D20C-44D4-80EB-B169521ADE11}"/>
    <cellStyle name="Normal 4 10 3 4" xfId="6980" xr:uid="{0BC13861-0C5F-4B5F-A801-3E8B327E96C2}"/>
    <cellStyle name="Normal 4 10 3 4 2" xfId="26021" xr:uid="{A3146DB2-5B45-4A30-B4EF-DE33E7EABF10}"/>
    <cellStyle name="Normal 4 10 3 4 2 2" xfId="52892" xr:uid="{C56795B3-F59E-41DB-83E8-9E28CC00945F}"/>
    <cellStyle name="Normal 4 10 3 4 3" xfId="27139" xr:uid="{FAFC15E8-01E5-4610-8B2E-E2FFB1F65D14}"/>
    <cellStyle name="Normal 4 10 3 4 3 2" xfId="53749" xr:uid="{CA419084-80D6-4937-91FC-A6DE4CA5E2F8}"/>
    <cellStyle name="Normal 4 10 3 4 4" xfId="17360" xr:uid="{4EFE9A03-7671-4359-BBDE-08AF48D289DF}"/>
    <cellStyle name="Normal 4 10 3 4 4 2" xfId="44598" xr:uid="{E937BDB4-E3B2-43D6-9D63-25EA15E44D1C}"/>
    <cellStyle name="Normal 4 10 3 4 5" xfId="34348" xr:uid="{6D13BF7B-CD7D-411C-A604-4269029949AD}"/>
    <cellStyle name="Normal 4 10 3 5" xfId="9813" xr:uid="{1195D944-4CD7-4620-896C-0982350FB101}"/>
    <cellStyle name="Normal 4 10 3 5 2" xfId="29441" xr:uid="{DE0045FA-0B8C-4197-8975-BCCF6C59536D}"/>
    <cellStyle name="Normal 4 10 3 5 2 2" xfId="55698" xr:uid="{272AC297-3FB0-49CD-A9BB-FEAB7E36D0EE}"/>
    <cellStyle name="Normal 4 10 3 5 3" xfId="20193" xr:uid="{7BC9705D-DC45-40A1-80F2-7A4018806EF5}"/>
    <cellStyle name="Normal 4 10 3 5 3 2" xfId="47431" xr:uid="{1A07E05A-4E68-474F-813B-00A7B437922C}"/>
    <cellStyle name="Normal 4 10 3 5 4" xfId="37181" xr:uid="{2DE792FE-D722-4CB3-A140-7DFD1B0B3B72}"/>
    <cellStyle name="Normal 4 10 3 6" xfId="23023" xr:uid="{0A2939C2-37D5-42C3-A435-FDD254CC8B0C}"/>
    <cellStyle name="Normal 4 10 3 6 2" xfId="50231" xr:uid="{530DB3CD-C1E6-4568-8294-461F8D06C862}"/>
    <cellStyle name="Normal 4 10 3 7" xfId="13853" xr:uid="{688E8B36-BA19-460D-B045-1846B453C5BC}"/>
    <cellStyle name="Normal 4 10 3 7 2" xfId="41091" xr:uid="{7EFAA323-606F-455D-8776-50548225AF43}"/>
    <cellStyle name="Normal 4 10 3 8" xfId="29969" xr:uid="{B071ADA8-6982-474D-9A5C-93EF01CB740B}"/>
    <cellStyle name="Normal 4 10 4" xfId="945" xr:uid="{72BD1001-0C98-426F-B03E-71D0593022C1}"/>
    <cellStyle name="Normal 4 10 4 2" xfId="5231" xr:uid="{B0A35FBF-93D7-43AF-92EA-A02612DA3F32}"/>
    <cellStyle name="Normal 4 10 4 2 2" xfId="24989" xr:uid="{E73E68D5-A05D-4AAD-9F62-233FC4865DBA}"/>
    <cellStyle name="Normal 4 10 4 2 2 2" xfId="52021" xr:uid="{4FAC364D-7E12-4677-BB11-0F787148A570}"/>
    <cellStyle name="Normal 4 10 4 2 3" xfId="26692" xr:uid="{CDCB6ABA-3E28-4D32-879F-AA2CBA8A97FC}"/>
    <cellStyle name="Normal 4 10 4 2 3 2" xfId="53391" xr:uid="{F7329F95-1629-4187-9352-08723B9635DE}"/>
    <cellStyle name="Normal 4 10 4 2 4" xfId="14528" xr:uid="{9437B410-4B56-4FF7-BBFE-2D6B289AC546}"/>
    <cellStyle name="Normal 4 10 4 2 4 2" xfId="41766" xr:uid="{B9F21A60-C759-4998-89C5-9D99CCCBE3CC}"/>
    <cellStyle name="Normal 4 10 4 2 5" xfId="32794" xr:uid="{CD590629-8D71-41F5-9633-18AAF709061F}"/>
    <cellStyle name="Normal 4 10 4 3" xfId="6981" xr:uid="{5C247008-CC68-4F2E-B249-23E0F11C088F}"/>
    <cellStyle name="Normal 4 10 4 3 2" xfId="26591" xr:uid="{86995571-7E3A-43E6-9295-38D9D6122AB1}"/>
    <cellStyle name="Normal 4 10 4 3 2 2" xfId="53312" xr:uid="{DA67CB12-F847-419F-928B-44764F35D442}"/>
    <cellStyle name="Normal 4 10 4 3 3" xfId="17361" xr:uid="{9EB37F9F-6058-4740-B449-75A7EE99E4A5}"/>
    <cellStyle name="Normal 4 10 4 3 3 2" xfId="44599" xr:uid="{6632A20B-A8A4-4D4D-93F4-CEAA02CB99EE}"/>
    <cellStyle name="Normal 4 10 4 3 4" xfId="34349" xr:uid="{EA6A33A3-DB13-447B-A0C6-9BDDAA8D21AC}"/>
    <cellStyle name="Normal 4 10 4 4" xfId="9814" xr:uid="{D0D21799-24B1-4502-9CF6-6144C1FDAB00}"/>
    <cellStyle name="Normal 4 10 4 4 2" xfId="20194" xr:uid="{45CB0915-8FFF-4309-87CF-8BE6FF915550}"/>
    <cellStyle name="Normal 4 10 4 4 2 2" xfId="47432" xr:uid="{CF4DD6CB-E8B2-46D3-85C5-392E1F9F5BD1}"/>
    <cellStyle name="Normal 4 10 4 4 3" xfId="37182" xr:uid="{9885729A-2202-4CE2-9E4E-7230AB494690}"/>
    <cellStyle name="Normal 4 10 4 5" xfId="25071" xr:uid="{F42DCB8B-13F5-47B1-8B79-9DEB80B760FE}"/>
    <cellStyle name="Normal 4 10 4 5 2" xfId="52094" xr:uid="{16845983-50F3-4A14-9709-7C31C2C665CA}"/>
    <cellStyle name="Normal 4 10 4 6" xfId="13468" xr:uid="{76A6DDE1-0F3E-43A1-A755-EC38D4256220}"/>
    <cellStyle name="Normal 4 10 4 6 2" xfId="40706" xr:uid="{69F1AA49-54DC-4E46-A7E8-46816282ADAF}"/>
    <cellStyle name="Normal 4 10 4 7" xfId="29970" xr:uid="{2F01E364-77F2-4CE3-A67C-215ABB18EAB8}"/>
    <cellStyle name="Normal 4 10 5" xfId="2618" xr:uid="{4053D0AA-5F57-4D06-B828-A7FC7D148BD3}"/>
    <cellStyle name="Normal 4 10 5 2" xfId="5868" xr:uid="{A01E500B-E980-493F-989F-7100AD6DC27B}"/>
    <cellStyle name="Normal 4 10 5 2 2" xfId="27287" xr:uid="{E7B32BB3-BF91-4035-936F-6A6F4D76AC32}"/>
    <cellStyle name="Normal 4 10 5 2 2 2" xfId="53866" xr:uid="{77837C93-BBC2-4189-A50E-ED454CF433D6}"/>
    <cellStyle name="Normal 4 10 5 2 3" xfId="15271" xr:uid="{E89826FC-2CB7-4DA8-B93C-4B20587E2097}"/>
    <cellStyle name="Normal 4 10 5 2 3 2" xfId="42509" xr:uid="{A2D91401-ED3E-4E2A-8994-1E4F284E2813}"/>
    <cellStyle name="Normal 4 10 5 2 4" xfId="33236" xr:uid="{220C3FF2-8AB1-40B9-ACF2-D24ADF2F133B}"/>
    <cellStyle name="Normal 4 10 5 3" xfId="7724" xr:uid="{20EA86CE-AF0F-4E6C-810B-1750964BD4AB}"/>
    <cellStyle name="Normal 4 10 5 3 2" xfId="18104" xr:uid="{E72883CF-E8B3-4E38-AABD-6C85BEFE47C7}"/>
    <cellStyle name="Normal 4 10 5 3 2 2" xfId="45342" xr:uid="{BC4478F4-EBC2-4DE6-8E1E-0574630BFF23}"/>
    <cellStyle name="Normal 4 10 5 3 3" xfId="35092" xr:uid="{037FA295-8B00-4AA6-B264-CC86574B3774}"/>
    <cellStyle name="Normal 4 10 5 4" xfId="10557" xr:uid="{1CB57802-D515-4AD0-B69A-04F025AD92B0}"/>
    <cellStyle name="Normal 4 10 5 4 2" xfId="20937" xr:uid="{494446F2-22F2-4F99-8B5C-D4C6FB95B17F}"/>
    <cellStyle name="Normal 4 10 5 4 2 2" xfId="48175" xr:uid="{9227AEAF-3E0D-43EF-8B17-AFB4C72A922F}"/>
    <cellStyle name="Normal 4 10 5 4 3" xfId="37925" xr:uid="{CC1ECFD8-158A-4BED-9C75-460D04874817}"/>
    <cellStyle name="Normal 4 10 5 5" xfId="23427" xr:uid="{0FAE99B8-0CB0-4B37-A1C6-4AEE7ACB26F6}"/>
    <cellStyle name="Normal 4 10 5 5 2" xfId="50603" xr:uid="{075C490B-0683-4FD0-B3E5-138ED28E21F8}"/>
    <cellStyle name="Normal 4 10 5 6" xfId="12987" xr:uid="{D382C8F8-56CE-4618-A19A-F576BEE54FAC}"/>
    <cellStyle name="Normal 4 10 5 6 2" xfId="40225" xr:uid="{C0E384B7-D847-413C-A3B1-296E3EC5A32C}"/>
    <cellStyle name="Normal 4 10 5 7" xfId="30713" xr:uid="{7CAB74AA-EFEA-46AB-B7B7-EE6832C05E91}"/>
    <cellStyle name="Normal 4 10 6" xfId="2397" xr:uid="{A478575D-FF28-47B7-A032-A04549073B20}"/>
    <cellStyle name="Normal 4 10 6 2" xfId="7505" xr:uid="{0D21AE7C-9814-45FD-A451-2B657F6B5511}"/>
    <cellStyle name="Normal 4 10 6 2 2" xfId="28700" xr:uid="{9D02D15C-18DD-4BD7-A314-3B7EA843E619}"/>
    <cellStyle name="Normal 4 10 6 2 2 2" xfId="54972" xr:uid="{8B1A8CAC-7AB2-453B-A806-CDE55B9ECCAD}"/>
    <cellStyle name="Normal 4 10 6 2 3" xfId="17885" xr:uid="{C195836A-3952-41D3-90FA-7B0FC7AA186B}"/>
    <cellStyle name="Normal 4 10 6 2 3 2" xfId="45123" xr:uid="{533EA539-0A74-440D-92A7-613C4DDDEBA8}"/>
    <cellStyle name="Normal 4 10 6 2 4" xfId="34873" xr:uid="{AC8E0BCD-E852-489C-9D88-6F9789F84F72}"/>
    <cellStyle name="Normal 4 10 6 3" xfId="10338" xr:uid="{59092C3D-CC8A-4C3E-9124-FA7823B6AC58}"/>
    <cellStyle name="Normal 4 10 6 3 2" xfId="20718" xr:uid="{49FAD564-7724-4C52-BBD3-A43DD1546CF2}"/>
    <cellStyle name="Normal 4 10 6 3 2 2" xfId="47956" xr:uid="{3586BB18-5494-42DE-A36D-A29DE3C5DBF4}"/>
    <cellStyle name="Normal 4 10 6 3 3" xfId="37706" xr:uid="{893A6638-BB57-4A6F-B0E6-E4D99C52EF59}"/>
    <cellStyle name="Normal 4 10 6 4" xfId="23952" xr:uid="{B38096FB-3ECE-45BE-BD01-DF9E0CB45711}"/>
    <cellStyle name="Normal 4 10 6 4 2" xfId="51076" xr:uid="{0AC9365C-0570-4759-BEA3-F97825B62CAB}"/>
    <cellStyle name="Normal 4 10 6 5" xfId="15052" xr:uid="{D83B8D3E-CCF4-4A3C-B8AE-1B2015019F52}"/>
    <cellStyle name="Normal 4 10 6 5 2" xfId="42290" xr:uid="{72524C05-2270-49C2-8066-B3A7960BDB18}"/>
    <cellStyle name="Normal 4 10 6 6" xfId="30494" xr:uid="{930C7204-F391-42B2-B254-C494B42CA329}"/>
    <cellStyle name="Normal 4 10 7" xfId="4017" xr:uid="{A0E83FB4-20F1-4D9F-827F-09BE3C362CCB}"/>
    <cellStyle name="Normal 4 10 7 2" xfId="8822" xr:uid="{9D4C2009-AB13-416E-943D-237C16559F7E}"/>
    <cellStyle name="Normal 4 10 7 2 2" xfId="19202" xr:uid="{48F3060F-BD28-4D66-A106-707C8B569887}"/>
    <cellStyle name="Normal 4 10 7 2 2 2" xfId="46440" xr:uid="{D9865D57-B8E2-4D51-AB72-517162E4F4AA}"/>
    <cellStyle name="Normal 4 10 7 2 3" xfId="36190" xr:uid="{D6A5C9A0-3782-4515-B9C5-3E6FF03D5BDF}"/>
    <cellStyle name="Normal 4 10 7 3" xfId="11655" xr:uid="{20A36507-049D-457A-AFFE-8037A1311A71}"/>
    <cellStyle name="Normal 4 10 7 3 2" xfId="22035" xr:uid="{1A87E7C6-D75D-4B9A-8196-8AD84BC8B506}"/>
    <cellStyle name="Normal 4 10 7 3 2 2" xfId="49273" xr:uid="{257B0FAA-7F9F-41DF-884F-EB6561B1DC27}"/>
    <cellStyle name="Normal 4 10 7 3 3" xfId="39023" xr:uid="{9CE6C0E9-0A7B-4241-BFE2-CBE32793D88B}"/>
    <cellStyle name="Normal 4 10 7 4" xfId="26421" xr:uid="{B74A2FFE-1CFB-43ED-BFFE-3D5633D471AB}"/>
    <cellStyle name="Normal 4 10 7 4 2" xfId="53185" xr:uid="{59109E73-D7BD-4DFC-AEAB-6CD08E1984E6}"/>
    <cellStyle name="Normal 4 10 7 5" xfId="16369" xr:uid="{060C0127-8601-487A-B307-D290C696FF1E}"/>
    <cellStyle name="Normal 4 10 7 5 2" xfId="43607" xr:uid="{8E11FB92-FD59-4D6C-8445-2C03D03CDB4D}"/>
    <cellStyle name="Normal 4 10 7 6" xfId="31811" xr:uid="{7D543238-02E0-46D9-ADE1-A70EEEBDC552}"/>
    <cellStyle name="Normal 4 10 8" xfId="5227" xr:uid="{1369D7B0-3203-4C8F-9E4B-740EA47638DA}"/>
    <cellStyle name="Normal 4 10 8 2" xfId="14524" xr:uid="{3211FC32-C3B0-41C9-AD1E-66FBBC009A45}"/>
    <cellStyle name="Normal 4 10 8 2 2" xfId="41762" xr:uid="{F57AA4EE-9AA2-476A-B44A-7D0D084F5FA7}"/>
    <cellStyle name="Normal 4 10 8 3" xfId="32790" xr:uid="{CDE43380-9B88-4D88-9C1C-F12FFDFAE0BD}"/>
    <cellStyle name="Normal 4 10 9" xfId="6977" xr:uid="{7AFF3453-A470-4FA1-ADC6-39B73DDA4EB2}"/>
    <cellStyle name="Normal 4 10 9 2" xfId="17357" xr:uid="{32D46270-E95A-4164-B206-512247581762}"/>
    <cellStyle name="Normal 4 10 9 2 2" xfId="44595" xr:uid="{B81F7D45-AAFE-452B-94BF-2D9CD4BD0639}"/>
    <cellStyle name="Normal 4 10 9 3" xfId="34345" xr:uid="{56D318D3-63BC-455F-B4F0-1E740CF5D94F}"/>
    <cellStyle name="Normal 4 11" xfId="946" xr:uid="{FD45222A-BB4D-4E5C-85B6-2B0352C0B06F}"/>
    <cellStyle name="Normal 4 11 10" xfId="23971" xr:uid="{3A742BDA-2901-48D4-A7C2-2000126A7AD0}"/>
    <cellStyle name="Normal 4 11 10 2" xfId="51095" xr:uid="{4EC75F2F-617D-460F-9475-BF47B899EA3C}"/>
    <cellStyle name="Normal 4 11 11" xfId="12613" xr:uid="{EE57DF1B-3147-4E2B-B28A-89862042BD3D}"/>
    <cellStyle name="Normal 4 11 11 2" xfId="39851" xr:uid="{B773197B-7916-4E40-9B6E-A824FA5DD767}"/>
    <cellStyle name="Normal 4 11 12" xfId="29971" xr:uid="{993AC389-9D31-41D2-AF3D-D95C880417A9}"/>
    <cellStyle name="Normal 4 11 2" xfId="947" xr:uid="{78265BB8-9D39-44BF-ADFE-5BCA7A51101E}"/>
    <cellStyle name="Normal 4 11 2 2" xfId="3322" xr:uid="{041B5F24-AAB2-4551-AB7A-E98ADEE125DA}"/>
    <cellStyle name="Normal 4 11 2 2 2" xfId="6361" xr:uid="{3975D879-4A9E-4C71-95BD-E9F4F541A684}"/>
    <cellStyle name="Normal 4 11 2 2 2 2" xfId="27158" xr:uid="{8F04EEAB-D85E-4502-9BB9-AAEAAD0D4D7A}"/>
    <cellStyle name="Normal 4 11 2 2 2 2 2" xfId="53764" xr:uid="{554B5F47-08C2-4646-AA2B-D55C8436B63D}"/>
    <cellStyle name="Normal 4 11 2 2 2 3" xfId="26666" xr:uid="{47089031-EF8D-4977-86F7-10D0C1E78A18}"/>
    <cellStyle name="Normal 4 11 2 2 2 3 2" xfId="53372" xr:uid="{621C2CD4-8435-4077-BE85-5856AE89A7AD}"/>
    <cellStyle name="Normal 4 11 2 2 2 4" xfId="15930" xr:uid="{C703137F-A93E-46F3-B619-A5C25E0316BC}"/>
    <cellStyle name="Normal 4 11 2 2 2 4 2" xfId="43168" xr:uid="{27D18863-2C58-4A0F-B55B-56F4F5F65493}"/>
    <cellStyle name="Normal 4 11 2 2 2 5" xfId="33729" xr:uid="{1406B178-08D3-436A-80AE-6EC8E6E0578E}"/>
    <cellStyle name="Normal 4 11 2 2 3" xfId="8383" xr:uid="{85758248-1416-41EC-BA32-8C584DFA60CB}"/>
    <cellStyle name="Normal 4 11 2 2 3 2" xfId="28927" xr:uid="{33C472D1-0B5D-4076-9095-6581DF7AA2F1}"/>
    <cellStyle name="Normal 4 11 2 2 3 2 2" xfId="55184" xr:uid="{759B8699-EC61-4537-9435-60A29705C461}"/>
    <cellStyle name="Normal 4 11 2 2 3 3" xfId="18763" xr:uid="{3336F35A-D02B-4527-A397-E477020ED616}"/>
    <cellStyle name="Normal 4 11 2 2 3 3 2" xfId="46001" xr:uid="{1E70EDF2-57A7-4F5E-A877-2BA610D969E5}"/>
    <cellStyle name="Normal 4 11 2 2 3 4" xfId="35751" xr:uid="{4A0B1BC9-6806-4E43-A563-4D09F8D3E5A6}"/>
    <cellStyle name="Normal 4 11 2 2 4" xfId="11216" xr:uid="{2A544877-2387-4731-9B73-1ABCC842A98A}"/>
    <cellStyle name="Normal 4 11 2 2 4 2" xfId="21596" xr:uid="{E48CBC9C-CAC8-414A-8BAC-FBA1AADB0C5B}"/>
    <cellStyle name="Normal 4 11 2 2 4 2 2" xfId="48834" xr:uid="{B1DE2F67-5EA1-4B6F-B464-830D93559D4A}"/>
    <cellStyle name="Normal 4 11 2 2 4 3" xfId="38584" xr:uid="{F53C6BF4-2A3A-4044-9BFF-063C080C13AF}"/>
    <cellStyle name="Normal 4 11 2 2 5" xfId="24428" xr:uid="{A3003F13-B617-4CDA-A6D9-6EA2CAFCA9A3}"/>
    <cellStyle name="Normal 4 11 2 2 5 2" xfId="51513" xr:uid="{051D7581-3B68-4B48-90F2-A8E128CFE82B}"/>
    <cellStyle name="Normal 4 11 2 2 6" xfId="13854" xr:uid="{C5C977B1-FEE8-4186-B2FF-05F08235DFB5}"/>
    <cellStyle name="Normal 4 11 2 2 6 2" xfId="41092" xr:uid="{0FF0B51D-7921-4A30-860A-00F8DE4F1640}"/>
    <cellStyle name="Normal 4 11 2 2 7" xfId="31372" xr:uid="{1CD33198-B2A1-41A3-85D9-4CD5BD6D89A1}"/>
    <cellStyle name="Normal 4 11 2 3" xfId="4230" xr:uid="{063B2640-F29A-452E-9F13-343E92A951BE}"/>
    <cellStyle name="Normal 4 11 2 3 2" xfId="8983" xr:uid="{D4507DAE-A7BC-4EC7-9307-B969B4F152FD}"/>
    <cellStyle name="Normal 4 11 2 3 2 2" xfId="29073" xr:uid="{4C07ADB0-B081-4B89-9C9D-5E168A5FB59E}"/>
    <cellStyle name="Normal 4 11 2 3 2 2 2" xfId="55330" xr:uid="{11C8AEC4-D35F-49C0-BFA8-FC4DC1259190}"/>
    <cellStyle name="Normal 4 11 2 3 2 3" xfId="19363" xr:uid="{D9ED3D48-929D-498F-8054-866EA7911278}"/>
    <cellStyle name="Normal 4 11 2 3 2 3 2" xfId="46601" xr:uid="{EBEA1CE3-C012-4509-819E-AD24EF8AA905}"/>
    <cellStyle name="Normal 4 11 2 3 2 4" xfId="36351" xr:uid="{6319C2EE-8FA7-4F08-B75C-00B53544A658}"/>
    <cellStyle name="Normal 4 11 2 3 3" xfId="11816" xr:uid="{833D92A2-D583-4F41-B1BA-44A7231F4FA7}"/>
    <cellStyle name="Normal 4 11 2 3 3 2" xfId="22196" xr:uid="{6766B78C-FB97-43C6-A4BE-85B14CD38B5C}"/>
    <cellStyle name="Normal 4 11 2 3 3 2 2" xfId="49434" xr:uid="{DADF96AA-3E64-4598-BA64-7A323E1901E2}"/>
    <cellStyle name="Normal 4 11 2 3 3 3" xfId="39184" xr:uid="{121DED58-008F-49E3-8557-815B5995D2D3}"/>
    <cellStyle name="Normal 4 11 2 3 4" xfId="25474" xr:uid="{C3EEC314-B147-4CFC-B586-A1E9E42FCFF2}"/>
    <cellStyle name="Normal 4 11 2 3 4 2" xfId="52469" xr:uid="{F8FE4436-BF98-4A10-B144-078D42ACCF4C}"/>
    <cellStyle name="Normal 4 11 2 3 5" xfId="16530" xr:uid="{44DA7FD4-3B22-4187-AEB8-89D2B67D9A01}"/>
    <cellStyle name="Normal 4 11 2 3 5 2" xfId="43768" xr:uid="{2D5DABE3-FB6A-4266-9AF3-4AC3FF5752A0}"/>
    <cellStyle name="Normal 4 11 2 3 6" xfId="31972" xr:uid="{50576618-8A7D-4A8B-A6F8-A1876450BA24}"/>
    <cellStyle name="Normal 4 11 2 4" xfId="5233" xr:uid="{F9C49E6C-AEF1-4FB2-919E-4DB3CF751D91}"/>
    <cellStyle name="Normal 4 11 2 4 2" xfId="27781" xr:uid="{C8D98CCD-7424-499C-A196-858E754A12E8}"/>
    <cellStyle name="Normal 4 11 2 4 2 2" xfId="54248" xr:uid="{B1419F8C-7BDA-410F-85A6-9F02231F3A2A}"/>
    <cellStyle name="Normal 4 11 2 4 3" xfId="26394" xr:uid="{7979A334-4912-4D72-822B-0AA1A9F7A04A}"/>
    <cellStyle name="Normal 4 11 2 4 3 2" xfId="53166" xr:uid="{D0F6D2F7-64EA-4A12-950D-4A86D6FE9307}"/>
    <cellStyle name="Normal 4 11 2 4 4" xfId="14530" xr:uid="{761D6FF0-0953-4554-A241-1B62092BD61D}"/>
    <cellStyle name="Normal 4 11 2 4 4 2" xfId="41768" xr:uid="{DADDA96D-6629-496E-A24F-28F682162ECD}"/>
    <cellStyle name="Normal 4 11 2 4 5" xfId="32796" xr:uid="{45F117BA-D985-4CD8-BA3C-2F4F8F40C6EE}"/>
    <cellStyle name="Normal 4 11 2 5" xfId="6983" xr:uid="{92C83083-110F-4F6F-8055-DFEA21CE70EA}"/>
    <cellStyle name="Normal 4 11 2 5 2" xfId="28253" xr:uid="{BB25D985-61D5-4AD2-80CA-DC278F612F19}"/>
    <cellStyle name="Normal 4 11 2 5 2 2" xfId="54625" xr:uid="{3F161795-36DF-4E6C-9466-7B62CF2216C6}"/>
    <cellStyle name="Normal 4 11 2 5 3" xfId="17363" xr:uid="{36FFE4CE-D45B-4061-9575-B019A9CD7F50}"/>
    <cellStyle name="Normal 4 11 2 5 3 2" xfId="44601" xr:uid="{32706153-0672-447E-B520-690BBEC49D6F}"/>
    <cellStyle name="Normal 4 11 2 5 4" xfId="34351" xr:uid="{21C64158-DD92-4B6D-8717-E79723FA5766}"/>
    <cellStyle name="Normal 4 11 2 6" xfId="9816" xr:uid="{9D1517D1-07ED-4CC8-8A5E-E33D176C67E1}"/>
    <cellStyle name="Normal 4 11 2 6 2" xfId="20196" xr:uid="{61E789ED-FF05-4519-89D0-41AB72F18E96}"/>
    <cellStyle name="Normal 4 11 2 6 2 2" xfId="47434" xr:uid="{A601759E-244A-4FCC-988A-DAF571A54CD4}"/>
    <cellStyle name="Normal 4 11 2 6 3" xfId="37184" xr:uid="{B521D488-7F06-4FF2-8695-760D7BC96EC7}"/>
    <cellStyle name="Normal 4 11 2 7" xfId="25514" xr:uid="{64003453-B885-455D-BC09-2E601F14AF33}"/>
    <cellStyle name="Normal 4 11 2 7 2" xfId="52507" xr:uid="{03002189-01B1-472B-8E24-191636DB09BE}"/>
    <cellStyle name="Normal 4 11 2 8" xfId="12771" xr:uid="{B1275990-285B-483C-ABF6-968028ECD83D}"/>
    <cellStyle name="Normal 4 11 2 8 2" xfId="40009" xr:uid="{C05C7E97-3612-48A8-A381-6943C57820D3}"/>
    <cellStyle name="Normal 4 11 2 9" xfId="29972" xr:uid="{24C940BB-9519-44D0-BB05-D9292B9009EA}"/>
    <cellStyle name="Normal 4 11 3" xfId="948" xr:uid="{5BACD324-958C-4846-8290-85DD5528847E}"/>
    <cellStyle name="Normal 4 11 3 2" xfId="5234" xr:uid="{EE89F199-3BEB-41C9-880E-8256D29CFE2A}"/>
    <cellStyle name="Normal 4 11 3 2 2" xfId="24281" xr:uid="{4D2E160E-ADAC-4300-A301-978A5D3C0BCF}"/>
    <cellStyle name="Normal 4 11 3 2 2 2" xfId="51379" xr:uid="{17339B01-3EAA-4FC0-A372-992A37C5645C}"/>
    <cellStyle name="Normal 4 11 3 2 3" xfId="27275" xr:uid="{98682D1B-1B79-468F-9D53-27799EC4DA27}"/>
    <cellStyle name="Normal 4 11 3 2 3 2" xfId="53857" xr:uid="{12950006-D73D-4C18-9E79-CD548D25599B}"/>
    <cellStyle name="Normal 4 11 3 2 4" xfId="14531" xr:uid="{7E69A871-DC91-45A1-9FBF-6D2763150730}"/>
    <cellStyle name="Normal 4 11 3 2 4 2" xfId="41769" xr:uid="{221940C4-B303-48E1-9A3C-EF3B56297A47}"/>
    <cellStyle name="Normal 4 11 3 2 5" xfId="32797" xr:uid="{7C2EDD5A-EF62-475F-BEF8-2D418BD98B5A}"/>
    <cellStyle name="Normal 4 11 3 3" xfId="6984" xr:uid="{EEA116CC-B978-455B-8BB0-E8AB0DCCC404}"/>
    <cellStyle name="Normal 4 11 3 3 2" xfId="26604" xr:uid="{A12AA1BD-8A98-4760-8D3B-E7703C9839CD}"/>
    <cellStyle name="Normal 4 11 3 3 2 2" xfId="53325" xr:uid="{9A93CDB7-6EBD-45A7-B085-8595F3B2F8F5}"/>
    <cellStyle name="Normal 4 11 3 3 3" xfId="28744" xr:uid="{0B4FB90C-4224-45AB-B934-08B6CFBA001E}"/>
    <cellStyle name="Normal 4 11 3 3 3 2" xfId="55005" xr:uid="{80572A39-BF57-4FFA-A744-C7873758E160}"/>
    <cellStyle name="Normal 4 11 3 3 4" xfId="17364" xr:uid="{2BA3C02B-402F-4E4B-BF9F-F3D1F4A78759}"/>
    <cellStyle name="Normal 4 11 3 3 4 2" xfId="44602" xr:uid="{C90CF39C-618B-47C6-8FE5-39E909530DFC}"/>
    <cellStyle name="Normal 4 11 3 3 5" xfId="34352" xr:uid="{A15A983D-D951-4CC2-8AD9-55FDC69F16E2}"/>
    <cellStyle name="Normal 4 11 3 4" xfId="9817" xr:uid="{16C268AA-597B-4472-8083-844AE6AFCAF0}"/>
    <cellStyle name="Normal 4 11 3 4 2" xfId="27785" xr:uid="{02C47EC9-7BE7-4A29-A01F-DB42F9223C7B}"/>
    <cellStyle name="Normal 4 11 3 4 2 2" xfId="54251" xr:uid="{36530A15-C4FC-4CD6-9BEC-9287555C2F7F}"/>
    <cellStyle name="Normal 4 11 3 4 3" xfId="29442" xr:uid="{8C527D65-B163-4991-8294-77E09574E687}"/>
    <cellStyle name="Normal 4 11 3 4 3 2" xfId="55699" xr:uid="{A6E618B1-065D-469A-B483-65472565425B}"/>
    <cellStyle name="Normal 4 11 3 4 4" xfId="20197" xr:uid="{29FF193F-EE49-4A31-B7BD-D38EBDE90DED}"/>
    <cellStyle name="Normal 4 11 3 4 4 2" xfId="47435" xr:uid="{089DDE8C-7573-4D8E-BBF5-5BF7236398CF}"/>
    <cellStyle name="Normal 4 11 3 4 5" xfId="37185" xr:uid="{4B33AF8A-E322-497F-80F7-C2E2DF1B5620}"/>
    <cellStyle name="Normal 4 11 3 5" xfId="24626" xr:uid="{B800C986-2591-4F46-B2E3-2659D8998C05}"/>
    <cellStyle name="Normal 4 11 3 5 2" xfId="51691" xr:uid="{13C71F1B-B23C-4BDC-81F9-65EDF41CE0EB}"/>
    <cellStyle name="Normal 4 11 3 6" xfId="27754" xr:uid="{9A260C0C-560A-47E6-8F44-2487D73E6D4B}"/>
    <cellStyle name="Normal 4 11 3 6 2" xfId="54225" xr:uid="{5394A2BB-2712-4F92-A37B-7931199F2BB9}"/>
    <cellStyle name="Normal 4 11 3 7" xfId="13469" xr:uid="{1608C7B6-50CF-4A76-938C-F741B49EE8D5}"/>
    <cellStyle name="Normal 4 11 3 7 2" xfId="40707" xr:uid="{C200E676-3D04-4633-93F4-A251117B11E3}"/>
    <cellStyle name="Normal 4 11 3 8" xfId="29973" xr:uid="{4CD2C808-FFB1-4E49-9EE6-9FEF3724E583}"/>
    <cellStyle name="Normal 4 11 4" xfId="2812" xr:uid="{2D71901C-E585-4D5A-BFE0-F156CDD1E6CA}"/>
    <cellStyle name="Normal 4 11 4 2" xfId="6011" xr:uid="{04400321-88F9-4A7D-8E70-93C9B307EB86}"/>
    <cellStyle name="Normal 4 11 4 2 2" xfId="28341" xr:uid="{A0033762-E379-4216-838B-7B4753E13949}"/>
    <cellStyle name="Normal 4 11 4 2 2 2" xfId="54686" xr:uid="{9BA1188E-5CFD-4D8F-A719-AA871A06A168}"/>
    <cellStyle name="Normal 4 11 4 2 3" xfId="15464" xr:uid="{39C8ECF6-5905-497D-8FF6-D503C53B98C8}"/>
    <cellStyle name="Normal 4 11 4 2 3 2" xfId="42702" xr:uid="{EC96EF5E-8C30-4A66-B4CB-64180E92DB14}"/>
    <cellStyle name="Normal 4 11 4 2 4" xfId="33379" xr:uid="{19E04942-3269-49DA-B93B-C40A30A6A6FD}"/>
    <cellStyle name="Normal 4 11 4 3" xfId="7917" xr:uid="{64010C72-A7FE-49F3-BE13-527DCA0D996A}"/>
    <cellStyle name="Normal 4 11 4 3 2" xfId="18297" xr:uid="{2CE80512-3A1A-4333-B51D-D49B47DE6058}"/>
    <cellStyle name="Normal 4 11 4 3 2 2" xfId="45535" xr:uid="{EEAC2E19-BB1F-4808-9697-C9CE4AB5728E}"/>
    <cellStyle name="Normal 4 11 4 3 3" xfId="35285" xr:uid="{33C4DFF3-1527-4BE4-A3A9-69B80F17CD99}"/>
    <cellStyle name="Normal 4 11 4 4" xfId="10750" xr:uid="{D2CB5014-7E11-42EB-A597-1E18337FBD8B}"/>
    <cellStyle name="Normal 4 11 4 4 2" xfId="21130" xr:uid="{89D2F817-F7BB-4BD3-98F2-CC2855AE6B73}"/>
    <cellStyle name="Normal 4 11 4 4 2 2" xfId="48368" xr:uid="{4B315790-1B2A-432F-B180-6D04ED6BA734}"/>
    <cellStyle name="Normal 4 11 4 4 3" xfId="38118" xr:uid="{6EB6D7E2-E8C5-4EFE-A0C2-5C878D72BAA3}"/>
    <cellStyle name="Normal 4 11 4 5" xfId="24983" xr:uid="{F032F06E-776F-4E3E-829E-246FF063009C}"/>
    <cellStyle name="Normal 4 11 4 5 2" xfId="52016" xr:uid="{DE365093-4585-4524-B35F-BF96E6F2C2C8}"/>
    <cellStyle name="Normal 4 11 4 6" xfId="13239" xr:uid="{FFAD1999-EC53-4970-A259-C0BC7EE968EA}"/>
    <cellStyle name="Normal 4 11 4 6 2" xfId="40477" xr:uid="{DC99CABA-F220-4195-ABBD-30DC3EC61DD4}"/>
    <cellStyle name="Normal 4 11 4 7" xfId="30906" xr:uid="{2E765862-611D-4A07-8871-6E91C8E875B4}"/>
    <cellStyle name="Normal 4 11 5" xfId="2398" xr:uid="{A501D32D-1BD3-4B5A-8A5D-4C2AB37998A1}"/>
    <cellStyle name="Normal 4 11 5 2" xfId="7506" xr:uid="{8349A105-6597-4053-AB95-CC615DB4E154}"/>
    <cellStyle name="Normal 4 11 5 2 2" xfId="26244" xr:uid="{5DEE21E1-8A61-4DB7-B29B-FE9999F9C4F5}"/>
    <cellStyle name="Normal 4 11 5 2 2 2" xfId="53048" xr:uid="{7D25CBAF-C15F-40B4-9CC9-133397908F13}"/>
    <cellStyle name="Normal 4 11 5 2 3" xfId="17886" xr:uid="{02A6A1DA-6EEC-4EDA-AEF0-322B28273CC4}"/>
    <cellStyle name="Normal 4 11 5 2 3 2" xfId="45124" xr:uid="{FABD068E-72F4-4140-A1B9-528BF3EF95DD}"/>
    <cellStyle name="Normal 4 11 5 2 4" xfId="34874" xr:uid="{A95553AE-AF4E-4407-AA2B-945F029BCF92}"/>
    <cellStyle name="Normal 4 11 5 3" xfId="10339" xr:uid="{7DDEE7FF-702E-4312-B96C-984AEB168324}"/>
    <cellStyle name="Normal 4 11 5 3 2" xfId="20719" xr:uid="{E6A19D16-0DCF-4CA7-A59A-1AA10EE93072}"/>
    <cellStyle name="Normal 4 11 5 3 2 2" xfId="47957" xr:uid="{B6A302F0-F5A0-41E0-A36F-B9BFBEFACB56}"/>
    <cellStyle name="Normal 4 11 5 3 3" xfId="37707" xr:uid="{4CF44F13-046F-42E0-8433-7521796F6068}"/>
    <cellStyle name="Normal 4 11 5 4" xfId="25396" xr:uid="{A10DF6A6-DCA3-44D6-AFF6-2431CC7CE5D8}"/>
    <cellStyle name="Normal 4 11 5 4 2" xfId="52395" xr:uid="{AFEC6861-4A9A-46BD-B19B-DC95632BFFBB}"/>
    <cellStyle name="Normal 4 11 5 5" xfId="15053" xr:uid="{78E13D8E-9AC4-4258-AF72-BAFB69905992}"/>
    <cellStyle name="Normal 4 11 5 5 2" xfId="42291" xr:uid="{5248FC76-C8D4-44E4-A7B5-D4D631F9C5F9}"/>
    <cellStyle name="Normal 4 11 5 6" xfId="30495" xr:uid="{6502802A-DB3D-4D82-B94C-85D0E293B50A}"/>
    <cellStyle name="Normal 4 11 6" xfId="4018" xr:uid="{B0E96E1E-D14E-4197-8AB5-F8107E3C5349}"/>
    <cellStyle name="Normal 4 11 6 2" xfId="8823" xr:uid="{0A57ACF6-B50F-41E0-885D-EC1B9D101ED3}"/>
    <cellStyle name="Normal 4 11 6 2 2" xfId="29016" xr:uid="{54642063-560D-4C1D-8CA9-E7698548578B}"/>
    <cellStyle name="Normal 4 11 6 2 2 2" xfId="55273" xr:uid="{40C9B710-7064-47C1-B557-BD268282E5E0}"/>
    <cellStyle name="Normal 4 11 6 2 3" xfId="19203" xr:uid="{7517F16F-EFFA-4E0C-BE6C-18EAD1574671}"/>
    <cellStyle name="Normal 4 11 6 2 3 2" xfId="46441" xr:uid="{5DCCB669-C285-4156-B05D-E96551A64A78}"/>
    <cellStyle name="Normal 4 11 6 2 4" xfId="36191" xr:uid="{029AADFC-0026-4E79-9A32-2184B3314979}"/>
    <cellStyle name="Normal 4 11 6 3" xfId="11656" xr:uid="{140C8E1C-8320-4328-A8AB-AB51A02EA68B}"/>
    <cellStyle name="Normal 4 11 6 3 2" xfId="22036" xr:uid="{B275165F-CA1C-4F9C-95EA-019DD81AA035}"/>
    <cellStyle name="Normal 4 11 6 3 2 2" xfId="49274" xr:uid="{813F3B61-FB4C-47AE-86A3-739CC7476DDD}"/>
    <cellStyle name="Normal 4 11 6 3 3" xfId="39024" xr:uid="{A854742F-2847-48DB-ABAE-3F1364C580B4}"/>
    <cellStyle name="Normal 4 11 6 4" xfId="26989" xr:uid="{10FBFFA7-0377-483C-BB66-2DC4F22404F7}"/>
    <cellStyle name="Normal 4 11 6 4 2" xfId="53634" xr:uid="{4BFDEC96-ACC9-4A64-A59A-E3C44DECB29F}"/>
    <cellStyle name="Normal 4 11 6 5" xfId="16370" xr:uid="{248411EF-7278-4876-BB33-EAB28ED9EA10}"/>
    <cellStyle name="Normal 4 11 6 5 2" xfId="43608" xr:uid="{8DECCCFA-8CE1-463C-874C-EE869E975329}"/>
    <cellStyle name="Normal 4 11 6 6" xfId="31812" xr:uid="{6737D742-613A-45E2-9835-CE3CCFBF52C2}"/>
    <cellStyle name="Normal 4 11 7" xfId="5232" xr:uid="{1D5B1993-3FF7-4801-B53C-DD0385748CA1}"/>
    <cellStyle name="Normal 4 11 7 2" xfId="28212" xr:uid="{55B1C9C1-584F-4AD3-8C1E-7439DB041D1E}"/>
    <cellStyle name="Normal 4 11 7 2 2" xfId="54589" xr:uid="{53DDD963-E0BC-4324-AE71-11ECCE987461}"/>
    <cellStyle name="Normal 4 11 7 3" xfId="14529" xr:uid="{10C21449-09B3-4259-B603-635520D832C4}"/>
    <cellStyle name="Normal 4 11 7 3 2" xfId="41767" xr:uid="{1149BED4-D723-4A86-B3E4-FC0F8006B531}"/>
    <cellStyle name="Normal 4 11 7 4" xfId="32795" xr:uid="{6C5B4FF0-8DFC-4805-B7F0-80643EEB3DCE}"/>
    <cellStyle name="Normal 4 11 8" xfId="6982" xr:uid="{5456D865-AB90-4F43-BAAA-B96CFA4602A0}"/>
    <cellStyle name="Normal 4 11 8 2" xfId="17362" xr:uid="{85654735-6658-48ED-87B0-BE3482AADBDE}"/>
    <cellStyle name="Normal 4 11 8 2 2" xfId="44600" xr:uid="{0DAD48DC-0D5C-4FF0-B988-6E2C19EF6EED}"/>
    <cellStyle name="Normal 4 11 8 3" xfId="34350" xr:uid="{5279AD0B-E8DB-48D7-90D4-2F2BA50E7C32}"/>
    <cellStyle name="Normal 4 11 9" xfId="9815" xr:uid="{5C06F3A6-2565-4B06-8178-ACB9FD0224BD}"/>
    <cellStyle name="Normal 4 11 9 2" xfId="20195" xr:uid="{C1E14514-953E-482B-85E1-85AA21D2CC42}"/>
    <cellStyle name="Normal 4 11 9 2 2" xfId="47433" xr:uid="{071879B6-4298-44EF-B11B-4A6DD2689222}"/>
    <cellStyle name="Normal 4 11 9 3" xfId="37183" xr:uid="{5D2BD1F0-DE92-425E-AE98-AAFEDB15E156}"/>
    <cellStyle name="Normal 4 12" xfId="949" xr:uid="{52811342-D368-4ADE-ABCB-90DF2107C0F4}"/>
    <cellStyle name="Normal 4 12 10" xfId="12614" xr:uid="{F83FC245-8710-4B97-A567-5D125CB793C1}"/>
    <cellStyle name="Normal 4 12 10 2" xfId="39852" xr:uid="{0DC9AC20-6E82-4C7A-A7D0-EFC964E8A5EB}"/>
    <cellStyle name="Normal 4 12 11" xfId="29974" xr:uid="{F4C1AC6C-5790-4185-B1FF-F0A2B4F1B5C2}"/>
    <cellStyle name="Normal 4 12 2" xfId="950" xr:uid="{E095448C-A8C8-46AD-A0FD-60A37EDDF75E}"/>
    <cellStyle name="Normal 4 12 2 2" xfId="2976" xr:uid="{8632E3B0-778E-4E8D-9E23-9F79310D7677}"/>
    <cellStyle name="Normal 4 12 2 2 2" xfId="6137" xr:uid="{B27E7003-9619-4E1E-B968-8ABC81FE93D4}"/>
    <cellStyle name="Normal 4 12 2 2 2 2" xfId="27201" xr:uid="{B3F1E121-60B5-4F8B-9742-37C878907792}"/>
    <cellStyle name="Normal 4 12 2 2 2 2 2" xfId="53798" xr:uid="{908DC295-67F8-4C31-8F9A-0E5E910C7F20}"/>
    <cellStyle name="Normal 4 12 2 2 2 3" xfId="28780" xr:uid="{AC20F7EF-A4DD-45F2-BC43-05FC6DA06C0D}"/>
    <cellStyle name="Normal 4 12 2 2 2 3 2" xfId="55037" xr:uid="{859CDD46-58FE-479A-A6D7-84CABCFFC4E4}"/>
    <cellStyle name="Normal 4 12 2 2 2 4" xfId="15615" xr:uid="{368DAB38-A646-44A1-A7F7-D81A30078AC2}"/>
    <cellStyle name="Normal 4 12 2 2 2 4 2" xfId="42853" xr:uid="{A17346E5-FA67-4E21-AA27-2014E657FF9A}"/>
    <cellStyle name="Normal 4 12 2 2 2 5" xfId="33505" xr:uid="{04877099-CC4E-474D-BFA1-C27C3D1727B7}"/>
    <cellStyle name="Normal 4 12 2 2 3" xfId="8068" xr:uid="{570F66EA-2185-496B-B3E4-B1A6595C74BE}"/>
    <cellStyle name="Normal 4 12 2 2 3 2" xfId="28492" xr:uid="{0EB41724-CCF6-4BAB-8283-F015D9754C2F}"/>
    <cellStyle name="Normal 4 12 2 2 3 2 2" xfId="54806" xr:uid="{401BD67E-E340-474F-B3CA-68D024118830}"/>
    <cellStyle name="Normal 4 12 2 2 3 3" xfId="18448" xr:uid="{CE611FFC-A4E9-47EF-8D13-AE170BBC4B69}"/>
    <cellStyle name="Normal 4 12 2 2 3 3 2" xfId="45686" xr:uid="{4F63FB3A-5831-4025-B91E-79C143D24E2D}"/>
    <cellStyle name="Normal 4 12 2 2 3 4" xfId="35436" xr:uid="{42D539AD-98A7-443D-B10C-43547C855EA8}"/>
    <cellStyle name="Normal 4 12 2 2 4" xfId="10901" xr:uid="{33F326D8-84B6-4592-843F-280676C513D3}"/>
    <cellStyle name="Normal 4 12 2 2 4 2" xfId="21281" xr:uid="{432448B5-5CC1-4748-BFD8-96497B0A4D9B}"/>
    <cellStyle name="Normal 4 12 2 2 4 2 2" xfId="48519" xr:uid="{34888FA2-E0D4-4DE4-8E45-27A071CCABF2}"/>
    <cellStyle name="Normal 4 12 2 2 4 3" xfId="38269" xr:uid="{34F0C76E-CB3B-41F0-BD8B-38624F9BB07D}"/>
    <cellStyle name="Normal 4 12 2 2 5" xfId="24548" xr:uid="{5351A59B-3CD1-41C9-B033-19BDE06F1AC0}"/>
    <cellStyle name="Normal 4 12 2 2 5 2" xfId="51618" xr:uid="{ECB172B0-1CE1-48E6-BA4A-DA80B6E12AAE}"/>
    <cellStyle name="Normal 4 12 2 2 6" xfId="13470" xr:uid="{4B522F21-340F-43A6-8673-20E0F9B81A41}"/>
    <cellStyle name="Normal 4 12 2 2 6 2" xfId="40708" xr:uid="{065A49D0-08BA-4387-A623-E73B08AD0A71}"/>
    <cellStyle name="Normal 4 12 2 2 7" xfId="31057" xr:uid="{F5121C0B-0742-4B3C-9B41-C1A53411962D}"/>
    <cellStyle name="Normal 4 12 2 3" xfId="5236" xr:uid="{11BC5547-4743-4CF0-8008-BFB1F8B9266E}"/>
    <cellStyle name="Normal 4 12 2 3 2" xfId="25755" xr:uid="{5521CCCE-5C51-49EB-A9B6-AD7E14E148CC}"/>
    <cellStyle name="Normal 4 12 2 3 2 2" xfId="52707" xr:uid="{3F96C4D8-1386-42F7-90CF-D9743D0BE65B}"/>
    <cellStyle name="Normal 4 12 2 3 3" xfId="28422" xr:uid="{6B0E6A08-13C9-4C3E-BCBB-54CA642C21D7}"/>
    <cellStyle name="Normal 4 12 2 3 3 2" xfId="54753" xr:uid="{C157903F-1003-4B72-9EDF-3540E9061E05}"/>
    <cellStyle name="Normal 4 12 2 3 4" xfId="14533" xr:uid="{D2CE4CA1-9ED1-45B4-8A59-76DDD3A3348D}"/>
    <cellStyle name="Normal 4 12 2 3 4 2" xfId="41771" xr:uid="{DD1340CB-EC28-4C42-9C33-ED9F6B82AB85}"/>
    <cellStyle name="Normal 4 12 2 3 5" xfId="32799" xr:uid="{7600CB57-06AC-4035-A69B-183B4E6BD68F}"/>
    <cellStyle name="Normal 4 12 2 4" xfId="6986" xr:uid="{62DF35A4-6767-48C8-8EEB-C23134F6DD0F}"/>
    <cellStyle name="Normal 4 12 2 4 2" xfId="26927" xr:uid="{B8C29245-A8A3-4EA7-955E-0150B0A72162}"/>
    <cellStyle name="Normal 4 12 2 4 2 2" xfId="53585" xr:uid="{CE752746-B016-4030-8A78-B66278BAEE80}"/>
    <cellStyle name="Normal 4 12 2 4 3" xfId="26373" xr:uid="{CE0E6DA7-AC1D-491B-9AE8-9C7D1AE8F1A7}"/>
    <cellStyle name="Normal 4 12 2 4 3 2" xfId="53151" xr:uid="{FC3494AC-AFD8-40BA-84F3-02739192B50D}"/>
    <cellStyle name="Normal 4 12 2 4 4" xfId="17366" xr:uid="{23FBAA04-016A-4F28-9256-1A8E89998839}"/>
    <cellStyle name="Normal 4 12 2 4 4 2" xfId="44604" xr:uid="{0D81E953-96AA-4B39-BF7E-60D2EBCA35F0}"/>
    <cellStyle name="Normal 4 12 2 4 5" xfId="34354" xr:uid="{261204C6-7DFB-4097-98A0-CEF5BE3987F3}"/>
    <cellStyle name="Normal 4 12 2 5" xfId="9819" xr:uid="{068971A0-E77C-4855-8BA3-D3EA7F532F1C}"/>
    <cellStyle name="Normal 4 12 2 5 2" xfId="29443" xr:uid="{5F9B66F0-CCF3-4EA0-804D-709824404408}"/>
    <cellStyle name="Normal 4 12 2 5 2 2" xfId="55700" xr:uid="{847E2462-6F3F-44F0-A4E5-38B9B6C9E11D}"/>
    <cellStyle name="Normal 4 12 2 5 3" xfId="20199" xr:uid="{3ABDF07D-A99D-4DFA-B903-2874A61B9110}"/>
    <cellStyle name="Normal 4 12 2 5 3 2" xfId="47437" xr:uid="{F71B4623-5AF6-4AF7-B50B-01E4EF7959A5}"/>
    <cellStyle name="Normal 4 12 2 5 4" xfId="37187" xr:uid="{0F629BB8-0C5F-4077-BEAB-8FF511C38304}"/>
    <cellStyle name="Normal 4 12 2 6" xfId="23986" xr:uid="{8FAD7E2E-92F6-46CE-96B7-3CF14169710E}"/>
    <cellStyle name="Normal 4 12 2 6 2" xfId="51109" xr:uid="{69277BCA-02E1-4E02-87C4-3E1E8EB3B357}"/>
    <cellStyle name="Normal 4 12 2 7" xfId="12772" xr:uid="{78F404C6-7959-4E3A-918B-FEA9A4850E7B}"/>
    <cellStyle name="Normal 4 12 2 7 2" xfId="40010" xr:uid="{038BB7D6-8DFF-4CF3-93DA-A660AB6C0DEE}"/>
    <cellStyle name="Normal 4 12 2 8" xfId="29975" xr:uid="{25CC8799-2A29-4D3A-902D-0364D5262E8C}"/>
    <cellStyle name="Normal 4 12 3" xfId="951" xr:uid="{964B53CF-3B30-49B8-9973-9A6614223FD4}"/>
    <cellStyle name="Normal 4 12 3 2" xfId="5237" xr:uid="{6470D282-0F68-4A6F-B9BC-2BA169D91750}"/>
    <cellStyle name="Normal 4 12 3 2 2" xfId="26774" xr:uid="{3C171427-9791-4C1A-8B44-F0FCF7F7D9E3}"/>
    <cellStyle name="Normal 4 12 3 2 2 2" xfId="53462" xr:uid="{238A07A3-BAF4-40D0-8E7B-79A244CF403C}"/>
    <cellStyle name="Normal 4 12 3 2 3" xfId="26243" xr:uid="{445520D9-78D9-4DC6-BFD8-00052559F17C}"/>
    <cellStyle name="Normal 4 12 3 2 3 2" xfId="53047" xr:uid="{031A8B85-621D-4936-A63D-A1EFE5AE0275}"/>
    <cellStyle name="Normal 4 12 3 2 4" xfId="14534" xr:uid="{BE2A236E-5A84-4DA5-82E6-95B1905E4546}"/>
    <cellStyle name="Normal 4 12 3 2 4 2" xfId="41772" xr:uid="{3517D0DE-F746-4300-A9D5-306DCE559B28}"/>
    <cellStyle name="Normal 4 12 3 2 5" xfId="32800" xr:uid="{7253AE67-3882-47ED-887F-97CACA04400B}"/>
    <cellStyle name="Normal 4 12 3 3" xfId="6987" xr:uid="{E44E2920-080F-45C4-A506-4643D4C34858}"/>
    <cellStyle name="Normal 4 12 3 3 2" xfId="28660" xr:uid="{3B41C926-C854-4A71-9604-1FFE350D0006}"/>
    <cellStyle name="Normal 4 12 3 3 2 2" xfId="54939" xr:uid="{F4D5E8C1-E29D-435D-8CBD-231FB107D374}"/>
    <cellStyle name="Normal 4 12 3 3 3" xfId="27157" xr:uid="{53FBF9C2-0F59-4E83-A077-12A28E5BF3AF}"/>
    <cellStyle name="Normal 4 12 3 3 3 2" xfId="53763" xr:uid="{BF8E6860-ED47-48B5-A08A-68EE9DA1B56E}"/>
    <cellStyle name="Normal 4 12 3 3 4" xfId="17367" xr:uid="{3AA2C61D-C45B-4CA0-87FC-5504312C98E9}"/>
    <cellStyle name="Normal 4 12 3 3 4 2" xfId="44605" xr:uid="{584491FB-BDAA-4587-978D-B8116C01E7B6}"/>
    <cellStyle name="Normal 4 12 3 3 5" xfId="34355" xr:uid="{EB78B47B-D933-4642-9FCA-FA0F7850371B}"/>
    <cellStyle name="Normal 4 12 3 4" xfId="9820" xr:uid="{0CD58C12-D103-41C3-A2EA-D6251F984B78}"/>
    <cellStyle name="Normal 4 12 3 4 2" xfId="29444" xr:uid="{75A02A75-7D86-49B4-BA54-B6EB9239B45F}"/>
    <cellStyle name="Normal 4 12 3 4 2 2" xfId="55701" xr:uid="{BC2660C7-4C3E-4E82-BB82-F94CB9BDD21C}"/>
    <cellStyle name="Normal 4 12 3 4 3" xfId="20200" xr:uid="{E07B4E39-FE74-4862-AB07-07679B3ECECA}"/>
    <cellStyle name="Normal 4 12 3 4 3 2" xfId="47438" xr:uid="{29352B75-124A-4110-A696-5535C137F853}"/>
    <cellStyle name="Normal 4 12 3 4 4" xfId="37188" xr:uid="{0BAB88EC-CAD1-4286-82E0-6C56C51528E6}"/>
    <cellStyle name="Normal 4 12 3 5" xfId="25054" xr:uid="{43E6AC33-008D-4B88-A795-C97C75CC115F}"/>
    <cellStyle name="Normal 4 12 3 5 2" xfId="52078" xr:uid="{436126A9-238F-4B7D-8384-7AD8E22D2CDD}"/>
    <cellStyle name="Normal 4 12 3 6" xfId="13240" xr:uid="{E7973A78-550B-4BE4-A230-69A8481B4B82}"/>
    <cellStyle name="Normal 4 12 3 6 2" xfId="40478" xr:uid="{55F066CD-50C4-495B-90BA-B399CE479771}"/>
    <cellStyle name="Normal 4 12 3 7" xfId="29976" xr:uid="{38A21388-80AC-405F-BB6A-CE8334FF83C1}"/>
    <cellStyle name="Normal 4 12 4" xfId="2399" xr:uid="{B0556A63-16E6-4968-810C-AB1E08851DAD}"/>
    <cellStyle name="Normal 4 12 4 2" xfId="7507" xr:uid="{162ABA1C-D596-408A-BA7E-C2DE9544382E}"/>
    <cellStyle name="Normal 4 12 4 2 2" xfId="27310" xr:uid="{6265BA8F-5A7A-4891-87CF-40AECFDADC24}"/>
    <cellStyle name="Normal 4 12 4 2 2 2" xfId="53885" xr:uid="{94F44E90-49A2-4C29-AF55-D76C7B440AC0}"/>
    <cellStyle name="Normal 4 12 4 2 3" xfId="17887" xr:uid="{FDF2E4C6-3D9B-40B8-B589-650371077BD4}"/>
    <cellStyle name="Normal 4 12 4 2 3 2" xfId="45125" xr:uid="{62CC73F9-08F9-4E25-A03D-60478AD72D0A}"/>
    <cellStyle name="Normal 4 12 4 2 4" xfId="34875" xr:uid="{961A0EBE-0887-4120-9C1B-10BC6930EC08}"/>
    <cellStyle name="Normal 4 12 4 3" xfId="10340" xr:uid="{FAB8510A-9A7D-4C50-9F44-0BA20A35BC19}"/>
    <cellStyle name="Normal 4 12 4 3 2" xfId="20720" xr:uid="{033324B2-7F58-482B-80B9-FAA1F323B929}"/>
    <cellStyle name="Normal 4 12 4 3 2 2" xfId="47958" xr:uid="{6D2B5F2A-CDA7-48BA-9273-AD4DAA0A6AC9}"/>
    <cellStyle name="Normal 4 12 4 3 3" xfId="37708" xr:uid="{88E86677-2DEE-4A8C-97A6-E118634E586A}"/>
    <cellStyle name="Normal 4 12 4 4" xfId="24238" xr:uid="{F38BB9CA-4F16-4459-B102-6F838D78A370}"/>
    <cellStyle name="Normal 4 12 4 4 2" xfId="51340" xr:uid="{0149591A-D001-40E8-9A87-763D67254B30}"/>
    <cellStyle name="Normal 4 12 4 5" xfId="15054" xr:uid="{09845202-8046-4C4D-A3B2-4DB04C355818}"/>
    <cellStyle name="Normal 4 12 4 5 2" xfId="42292" xr:uid="{FAA4225C-1FB5-40A8-AED4-E973A3B3D280}"/>
    <cellStyle name="Normal 4 12 4 6" xfId="30496" xr:uid="{98AE3658-0D15-495D-959C-B556F4C2626B}"/>
    <cellStyle name="Normal 4 12 5" xfId="4019" xr:uid="{D606F5BB-5E6C-485A-B619-C874C5FD2F56}"/>
    <cellStyle name="Normal 4 12 5 2" xfId="8824" xr:uid="{E274B446-2476-4872-994D-059F1698E33E}"/>
    <cellStyle name="Normal 4 12 5 2 2" xfId="29017" xr:uid="{6A60798D-1D61-4A3E-A617-E267EBD8DDDB}"/>
    <cellStyle name="Normal 4 12 5 2 2 2" xfId="55274" xr:uid="{A1F3756A-CF6E-4F77-80C1-DC92AB62281D}"/>
    <cellStyle name="Normal 4 12 5 2 3" xfId="19204" xr:uid="{66F3AE19-7BD9-49B4-8307-D2C6AC8D0639}"/>
    <cellStyle name="Normal 4 12 5 2 3 2" xfId="46442" xr:uid="{A3EBB697-9F4F-424A-A437-3D32D425A5A2}"/>
    <cellStyle name="Normal 4 12 5 2 4" xfId="36192" xr:uid="{EEEFAAC9-70EF-460B-A127-E8389F2F8E92}"/>
    <cellStyle name="Normal 4 12 5 3" xfId="11657" xr:uid="{D8AD4175-89F5-4835-89C1-63F38BF5AB80}"/>
    <cellStyle name="Normal 4 12 5 3 2" xfId="22037" xr:uid="{9BCF724F-8EAA-40F8-A5E2-417827C7D22E}"/>
    <cellStyle name="Normal 4 12 5 3 2 2" xfId="49275" xr:uid="{E6A8E558-3BE3-4BFF-B4EF-AF8749A4020F}"/>
    <cellStyle name="Normal 4 12 5 3 3" xfId="39025" xr:uid="{9770B4E8-0AD2-4C5C-BD2E-9ED02731A9ED}"/>
    <cellStyle name="Normal 4 12 5 4" xfId="25677" xr:uid="{E68D7F6A-5353-4242-9C8F-647DB9B7BFED}"/>
    <cellStyle name="Normal 4 12 5 4 2" xfId="52650" xr:uid="{2B953087-57B9-47CB-AC93-945C4384E495}"/>
    <cellStyle name="Normal 4 12 5 5" xfId="16371" xr:uid="{AD594E52-902C-4101-962D-BCE1C278462A}"/>
    <cellStyle name="Normal 4 12 5 5 2" xfId="43609" xr:uid="{B592343C-26C3-4F67-B106-7D6488EFECC4}"/>
    <cellStyle name="Normal 4 12 5 6" xfId="31813" xr:uid="{454E6DBC-3AAE-4419-B462-F3C213356F0F}"/>
    <cellStyle name="Normal 4 12 6" xfId="5235" xr:uid="{A52F1ADC-DA02-47B0-87F7-BB5478858B7C}"/>
    <cellStyle name="Normal 4 12 6 2" xfId="26092" xr:uid="{87AE233B-932B-4959-90A5-33698E4CF003}"/>
    <cellStyle name="Normal 4 12 6 2 2" xfId="52939" xr:uid="{DFF61234-05D0-4FC6-B704-368132505FE6}"/>
    <cellStyle name="Normal 4 12 6 3" xfId="28455" xr:uid="{9EEBBE31-7591-4418-AD9E-FAA8C0961F48}"/>
    <cellStyle name="Normal 4 12 6 3 2" xfId="54781" xr:uid="{1CF73716-35EB-4D13-98DE-3EC2B54A91BB}"/>
    <cellStyle name="Normal 4 12 6 4" xfId="14532" xr:uid="{3EB43549-F969-4757-B6CB-18F4BFF907FB}"/>
    <cellStyle name="Normal 4 12 6 4 2" xfId="41770" xr:uid="{3AC62EBC-8730-4162-A7DE-0CB011B2C9FB}"/>
    <cellStyle name="Normal 4 12 6 5" xfId="32798" xr:uid="{3E6ADE6B-5D3F-4553-9D9E-41A18FC14208}"/>
    <cellStyle name="Normal 4 12 7" xfId="6985" xr:uid="{1DBBEBCF-77A0-4FA9-9342-63D79DE6A777}"/>
    <cellStyle name="Normal 4 12 7 2" xfId="27291" xr:uid="{3A4FD54F-2B3F-4FD4-97AB-44BA3E7F2D11}"/>
    <cellStyle name="Normal 4 12 7 2 2" xfId="53870" xr:uid="{B6FC587A-F47C-4CD3-894F-67382651007B}"/>
    <cellStyle name="Normal 4 12 7 3" xfId="17365" xr:uid="{EAD5E709-A758-4956-B5DE-48A92746FAFC}"/>
    <cellStyle name="Normal 4 12 7 3 2" xfId="44603" xr:uid="{D0E0460F-F067-48AE-9F19-5B62FCECD56B}"/>
    <cellStyle name="Normal 4 12 7 4" xfId="34353" xr:uid="{39F6A531-6D52-4C0C-897A-9BA1CDF5E2FA}"/>
    <cellStyle name="Normal 4 12 8" xfId="9818" xr:uid="{37133987-4F1C-4FDE-8993-1B10BD99A9CC}"/>
    <cellStyle name="Normal 4 12 8 2" xfId="20198" xr:uid="{C8023373-0804-43A3-92FE-442E7DE9693E}"/>
    <cellStyle name="Normal 4 12 8 2 2" xfId="47436" xr:uid="{68B6024E-F0F3-4797-9E42-BA34028B140C}"/>
    <cellStyle name="Normal 4 12 8 3" xfId="37186" xr:uid="{EAFE2BCC-4467-49C2-BF5F-8DFF70D77DAE}"/>
    <cellStyle name="Normal 4 12 9" xfId="23552" xr:uid="{C2E6DF38-A3D3-4973-8A0F-43DDF6F0EA99}"/>
    <cellStyle name="Normal 4 12 9 2" xfId="50719" xr:uid="{9700B355-6FB4-47B6-88E4-1E5401B5A710}"/>
    <cellStyle name="Normal 4 13" xfId="952" xr:uid="{85D53C21-65BE-4710-8C4A-7C77C3CC6DDD}"/>
    <cellStyle name="Normal 4 13 10" xfId="12533" xr:uid="{4D816E48-6F2F-4DC7-A94F-3CE66283A8C9}"/>
    <cellStyle name="Normal 4 13 10 2" xfId="39771" xr:uid="{C00A5FFE-CFE1-4412-BB0D-80CD4DAA3696}"/>
    <cellStyle name="Normal 4 13 11" xfId="29977" xr:uid="{E748934B-B480-4DF1-998B-B6EF72384940}"/>
    <cellStyle name="Normal 4 13 2" xfId="3323" xr:uid="{B8292F73-486E-44F0-8C7D-FEC8C08ED337}"/>
    <cellStyle name="Normal 4 13 2 2" xfId="6362" xr:uid="{DB399AC4-672D-414E-8AE1-B83D6A0B086A}"/>
    <cellStyle name="Normal 4 13 2 2 2" xfId="23825" xr:uid="{37076E87-1993-409E-9EAB-6579A37A015A}"/>
    <cellStyle name="Normal 4 13 2 2 2 2" xfId="50963" xr:uid="{B521AC7C-3596-40A4-BB9E-5BBA3EE9D450}"/>
    <cellStyle name="Normal 4 13 2 2 3" xfId="27044" xr:uid="{3DEF81C6-CB01-4A55-8E61-54D8E981C05D}"/>
    <cellStyle name="Normal 4 13 2 2 3 2" xfId="53677" xr:uid="{2ED5D39D-0348-4C33-86CF-80FFDF2A00FB}"/>
    <cellStyle name="Normal 4 13 2 2 4" xfId="15931" xr:uid="{5540711B-8F3B-445F-AB39-9696154E2F08}"/>
    <cellStyle name="Normal 4 13 2 2 4 2" xfId="43169" xr:uid="{DDBF1BB9-6497-4AC5-8D45-178500A85E01}"/>
    <cellStyle name="Normal 4 13 2 2 5" xfId="33730" xr:uid="{8112D372-1A00-4A65-B6C0-01229A5C649E}"/>
    <cellStyle name="Normal 4 13 2 3" xfId="8384" xr:uid="{F7C024CD-D955-42EB-8A6F-59AF40B19E77}"/>
    <cellStyle name="Normal 4 13 2 3 2" xfId="26757" xr:uid="{6D369BB2-0265-4CE7-9B13-B780570C1F99}"/>
    <cellStyle name="Normal 4 13 2 3 2 2" xfId="53448" xr:uid="{459310A5-8F6C-4C17-ABC3-16E0D9629A64}"/>
    <cellStyle name="Normal 4 13 2 3 3" xfId="28928" xr:uid="{90C90C57-02D3-4A05-964F-A639155DBEA0}"/>
    <cellStyle name="Normal 4 13 2 3 3 2" xfId="55185" xr:uid="{4158E17B-39B9-45B4-9C94-8C297BC17199}"/>
    <cellStyle name="Normal 4 13 2 3 4" xfId="18764" xr:uid="{4E9488AB-5FE2-4E85-A652-554F1DAB1839}"/>
    <cellStyle name="Normal 4 13 2 3 4 2" xfId="46002" xr:uid="{8F19F9F6-29CF-4592-BF9B-1A8A70C053AE}"/>
    <cellStyle name="Normal 4 13 2 3 5" xfId="35752" xr:uid="{92C5EA1D-A23C-47A2-AA4C-C09AECC0E7C9}"/>
    <cellStyle name="Normal 4 13 2 4" xfId="11217" xr:uid="{8BF5101B-3928-41E3-9774-BA12CDAFDDD9}"/>
    <cellStyle name="Normal 4 13 2 4 2" xfId="29512" xr:uid="{E95B8FD3-E61E-4E70-A478-D64D67DDDF05}"/>
    <cellStyle name="Normal 4 13 2 4 2 2" xfId="55769" xr:uid="{03BEA676-AC1D-42E1-AB96-7C529C6949F7}"/>
    <cellStyle name="Normal 4 13 2 4 3" xfId="21597" xr:uid="{C25C1D49-C9ED-4F22-90AE-73C7E9DE2D3A}"/>
    <cellStyle name="Normal 4 13 2 4 3 2" xfId="48835" xr:uid="{A31B78DD-B018-4612-83F1-87E254234EDF}"/>
    <cellStyle name="Normal 4 13 2 4 4" xfId="38585" xr:uid="{A86AC3B3-81B5-4002-BCBB-E483B423BDC9}"/>
    <cellStyle name="Normal 4 13 2 5" xfId="25459" xr:uid="{998B1043-DA98-43B2-A9D4-A4917B3973A9}"/>
    <cellStyle name="Normal 4 13 2 5 2" xfId="52455" xr:uid="{02D691DE-19F9-4D2E-9392-025BD61347A9}"/>
    <cellStyle name="Normal 4 13 2 6" xfId="13855" xr:uid="{9A3035DA-B34F-4EDF-8060-E7522C09A2CA}"/>
    <cellStyle name="Normal 4 13 2 6 2" xfId="41093" xr:uid="{7CBC061A-9B47-4009-A7C7-639B7FF0E952}"/>
    <cellStyle name="Normal 4 13 2 7" xfId="31373" xr:uid="{C785193D-F253-4EF8-B09A-836C4C67B0E1}"/>
    <cellStyle name="Normal 4 13 3" xfId="2810" xr:uid="{162CC23E-D9EC-4A05-BCD0-2B76D8F529D3}"/>
    <cellStyle name="Normal 4 13 3 2" xfId="6009" xr:uid="{3D91B1BC-BEAC-4648-859B-7C584A9D9F5A}"/>
    <cellStyle name="Normal 4 13 3 2 2" xfId="28329" xr:uid="{AFC1E633-9CCA-4E37-81B7-1638D9095D60}"/>
    <cellStyle name="Normal 4 13 3 2 2 2" xfId="54676" xr:uid="{23D6148E-B4A3-4088-9310-572B6E366E3D}"/>
    <cellStyle name="Normal 4 13 3 2 3" xfId="15462" xr:uid="{76714083-917A-463E-8BAD-580B74CB9483}"/>
    <cellStyle name="Normal 4 13 3 2 3 2" xfId="42700" xr:uid="{C1362E1E-40F2-4A19-A778-36BEABECA23B}"/>
    <cellStyle name="Normal 4 13 3 2 4" xfId="33377" xr:uid="{79FA6008-6F19-4DA0-A54F-7C6A2EFBDBC4}"/>
    <cellStyle name="Normal 4 13 3 3" xfId="7915" xr:uid="{C72CAF0D-F006-4A7B-B8EB-2FA1721785ED}"/>
    <cellStyle name="Normal 4 13 3 3 2" xfId="18295" xr:uid="{6661BDE9-B8DC-49AB-8EF1-E8C46219FC61}"/>
    <cellStyle name="Normal 4 13 3 3 2 2" xfId="45533" xr:uid="{A400BEAA-3CB6-43C7-A39C-3C0883DC9E0E}"/>
    <cellStyle name="Normal 4 13 3 3 3" xfId="35283" xr:uid="{AC92C5CE-65EF-4EE8-9EBB-6A1A576B1270}"/>
    <cellStyle name="Normal 4 13 3 4" xfId="10748" xr:uid="{03E06E1E-38EA-42D0-AB63-DAE27E1DD17F}"/>
    <cellStyle name="Normal 4 13 3 4 2" xfId="21128" xr:uid="{B3B1CEF3-117E-4E74-89AA-279259EA4FB9}"/>
    <cellStyle name="Normal 4 13 3 4 2 2" xfId="48366" xr:uid="{3F00B5F5-B3D5-4BCF-9451-0254169500A0}"/>
    <cellStyle name="Normal 4 13 3 4 3" xfId="38116" xr:uid="{CC4C7C02-16BB-4F41-970F-020F841DC7BD}"/>
    <cellStyle name="Normal 4 13 3 5" xfId="24529" xr:uid="{EA3A361C-8A90-4431-B0DC-EAAB7887EA2C}"/>
    <cellStyle name="Normal 4 13 3 5 2" xfId="51600" xr:uid="{45A919D2-EBD9-4AB7-A701-5154A6D14889}"/>
    <cellStyle name="Normal 4 13 3 6" xfId="13237" xr:uid="{083D6C21-F572-439E-9E28-952D18C68F8B}"/>
    <cellStyle name="Normal 4 13 3 6 2" xfId="40475" xr:uid="{94CD6ED5-B49D-45CA-9886-595B18490B89}"/>
    <cellStyle name="Normal 4 13 3 7" xfId="30904" xr:uid="{350218C5-1451-45CC-B5EC-92704A38796B}"/>
    <cellStyle name="Normal 4 13 4" xfId="2320" xr:uid="{F058DB06-5A19-41E1-A84D-E225FCB9D17D}"/>
    <cellStyle name="Normal 4 13 4 2" xfId="7428" xr:uid="{53940C97-8565-4660-B289-41EC936AC8F6}"/>
    <cellStyle name="Normal 4 13 4 2 2" xfId="27509" xr:uid="{20FDE1E7-93C9-4E45-B169-522FF1A780EC}"/>
    <cellStyle name="Normal 4 13 4 2 2 2" xfId="54027" xr:uid="{65A7FE66-A720-48A7-9D36-593C74D6B235}"/>
    <cellStyle name="Normal 4 13 4 2 3" xfId="17808" xr:uid="{D275534F-9D01-4E88-9C64-CE996244EBD4}"/>
    <cellStyle name="Normal 4 13 4 2 3 2" xfId="45046" xr:uid="{E12E82C5-B711-4DAF-ADA8-F1D20C5E0969}"/>
    <cellStyle name="Normal 4 13 4 2 4" xfId="34796" xr:uid="{D024D77F-E69B-4B9C-84D1-359051234CC8}"/>
    <cellStyle name="Normal 4 13 4 3" xfId="10261" xr:uid="{ED701413-DE0F-465C-B413-2B0EED019A15}"/>
    <cellStyle name="Normal 4 13 4 3 2" xfId="20641" xr:uid="{2D2A5F9E-8DE3-49F0-95F6-772964B0572E}"/>
    <cellStyle name="Normal 4 13 4 3 2 2" xfId="47879" xr:uid="{ADE4E12F-E72A-4957-B4A9-96BFC6B39E7B}"/>
    <cellStyle name="Normal 4 13 4 3 3" xfId="37629" xr:uid="{76393212-5201-49E2-B95E-5E1331CC69FD}"/>
    <cellStyle name="Normal 4 13 4 4" xfId="23171" xr:uid="{8C9B18FD-C09F-46B4-95CB-2A9F1F96EDFC}"/>
    <cellStyle name="Normal 4 13 4 4 2" xfId="50363" xr:uid="{5749A132-214B-423A-BFF1-342B309C263E}"/>
    <cellStyle name="Normal 4 13 4 5" xfId="14975" xr:uid="{B4B48950-8E6A-4D23-AF2C-888EB829784C}"/>
    <cellStyle name="Normal 4 13 4 5 2" xfId="42213" xr:uid="{783B2971-A5F2-4D7F-A604-77CA61BB9AE2}"/>
    <cellStyle name="Normal 4 13 4 6" xfId="30417" xr:uid="{3E465D88-E9C7-43AB-8E13-694F1D6FE182}"/>
    <cellStyle name="Normal 4 13 5" xfId="4016" xr:uid="{A7D39EC7-6000-4D31-8097-736C0AB323DB}"/>
    <cellStyle name="Normal 4 13 5 2" xfId="8821" xr:uid="{9CBC1551-EB55-42A8-9A89-85A34700C741}"/>
    <cellStyle name="Normal 4 13 5 2 2" xfId="19201" xr:uid="{33080E41-7B9C-4EFE-BDF5-625B197F1804}"/>
    <cellStyle name="Normal 4 13 5 2 2 2" xfId="46439" xr:uid="{AED3CCC7-48C3-487F-9931-406014194594}"/>
    <cellStyle name="Normal 4 13 5 2 3" xfId="36189" xr:uid="{CCDB9161-BFFC-413E-B568-AF2581057BB4}"/>
    <cellStyle name="Normal 4 13 5 3" xfId="11654" xr:uid="{19F1E176-8933-4385-995A-579F73E55C27}"/>
    <cellStyle name="Normal 4 13 5 3 2" xfId="22034" xr:uid="{7D2E0659-BDD9-49CB-BF9C-3AEBF3DD8A8A}"/>
    <cellStyle name="Normal 4 13 5 3 2 2" xfId="49272" xr:uid="{9EBCC877-D29F-4211-81C0-22834FD8C50E}"/>
    <cellStyle name="Normal 4 13 5 3 3" xfId="39022" xr:uid="{88F1ECD1-DFED-4963-B12C-AF714C8437D3}"/>
    <cellStyle name="Normal 4 13 5 4" xfId="27574" xr:uid="{5B4D7753-E38C-4B5A-B861-8E2768DFBCF6}"/>
    <cellStyle name="Normal 4 13 5 4 2" xfId="54077" xr:uid="{2CA2C677-3B33-45B5-A822-D030DE2E8169}"/>
    <cellStyle name="Normal 4 13 5 5" xfId="16368" xr:uid="{A684E865-1A89-4443-AC27-EC71C3AF98F1}"/>
    <cellStyle name="Normal 4 13 5 5 2" xfId="43606" xr:uid="{5F18567B-700F-4FDF-93F7-1E1A860153CD}"/>
    <cellStyle name="Normal 4 13 5 6" xfId="31810" xr:uid="{6BF497EC-AD67-46EA-A298-7EB2C453DE3E}"/>
    <cellStyle name="Normal 4 13 6" xfId="5238" xr:uid="{352F287C-766E-40FC-A034-D8FF9A3B210A}"/>
    <cellStyle name="Normal 4 13 6 2" xfId="14535" xr:uid="{BD33A499-DC80-436C-B948-DD094A0D9C3E}"/>
    <cellStyle name="Normal 4 13 6 2 2" xfId="41773" xr:uid="{06D32819-6FDF-4C5A-A516-F2750EC92DBE}"/>
    <cellStyle name="Normal 4 13 6 3" xfId="32801" xr:uid="{1C28BFA1-6711-49DD-80AA-ACCCCED4457D}"/>
    <cellStyle name="Normal 4 13 7" xfId="6988" xr:uid="{D5DAE506-FB8E-4F2B-AC59-303605030159}"/>
    <cellStyle name="Normal 4 13 7 2" xfId="17368" xr:uid="{7A5AB57D-318E-4DEB-89D2-130FE3CAA987}"/>
    <cellStyle name="Normal 4 13 7 2 2" xfId="44606" xr:uid="{F221C4DD-4BD5-4B2A-9F1B-30E3BDDB5114}"/>
    <cellStyle name="Normal 4 13 7 3" xfId="34356" xr:uid="{04D6EBA7-5EAB-4C4D-8CAD-FEECD266D171}"/>
    <cellStyle name="Normal 4 13 8" xfId="9821" xr:uid="{DEB1B15D-9886-4C39-991F-C10185851337}"/>
    <cellStyle name="Normal 4 13 8 2" xfId="20201" xr:uid="{4FA2EBAE-B536-467F-B294-1E9152FA4BCB}"/>
    <cellStyle name="Normal 4 13 8 2 2" xfId="47439" xr:uid="{BFB8C1B3-AFFE-4CA0-BAB5-156BEAB2C357}"/>
    <cellStyle name="Normal 4 13 8 3" xfId="37189" xr:uid="{6E071ABC-0EF1-4C7E-8000-6B2138329160}"/>
    <cellStyle name="Normal 4 13 9" xfId="23221" xr:uid="{93F977F8-144A-4A2B-B389-6C34F3034849}"/>
    <cellStyle name="Normal 4 13 9 2" xfId="50411" xr:uid="{24915DDC-1D41-49D9-A769-6DF2BA44AE39}"/>
    <cellStyle name="Normal 4 14" xfId="953" xr:uid="{4FDE897F-3268-4362-98D8-5F366899EBDD}"/>
    <cellStyle name="Normal 4 14 10" xfId="29978" xr:uid="{014EC0D2-44A1-4F76-AE4C-B638C85DAE6C}"/>
    <cellStyle name="Normal 4 14 2" xfId="3324" xr:uid="{27999F2E-CD2B-41C5-883D-61501FB2BCEE}"/>
    <cellStyle name="Normal 4 14 2 2" xfId="6363" xr:uid="{64F01D0D-343C-454A-8ED6-89CA4B5E1F81}"/>
    <cellStyle name="Normal 4 14 2 2 2" xfId="25742" xr:uid="{75F8EF53-5CF3-4BE8-B442-F295362559C8}"/>
    <cellStyle name="Normal 4 14 2 2 2 2" xfId="52698" xr:uid="{6EA6BDAA-D5B1-404C-8909-9D0B7FB089DA}"/>
    <cellStyle name="Normal 4 14 2 2 3" xfId="25978" xr:uid="{DDEEF607-648B-4C60-8F41-B799D46F4024}"/>
    <cellStyle name="Normal 4 14 2 2 3 2" xfId="52860" xr:uid="{31694234-696E-4D3C-8665-0ED6673DCFDC}"/>
    <cellStyle name="Normal 4 14 2 2 4" xfId="15932" xr:uid="{FBFA9727-299A-4567-B928-3E315A26916C}"/>
    <cellStyle name="Normal 4 14 2 2 4 2" xfId="43170" xr:uid="{5E652184-1A8B-4D3E-8801-4C87D01E8EA5}"/>
    <cellStyle name="Normal 4 14 2 2 5" xfId="33731" xr:uid="{B934E1F0-3F77-478D-9256-4D88812EF5C6}"/>
    <cellStyle name="Normal 4 14 2 3" xfId="8385" xr:uid="{152EBFBE-E8CB-45C9-B407-9D03EC439D01}"/>
    <cellStyle name="Normal 4 14 2 3 2" xfId="28929" xr:uid="{146AFC01-D5A4-4A6D-80A0-A707F8F1A1DB}"/>
    <cellStyle name="Normal 4 14 2 3 2 2" xfId="55186" xr:uid="{2AB42B2C-9B85-4130-B194-EAD19BC64F83}"/>
    <cellStyle name="Normal 4 14 2 3 3" xfId="18765" xr:uid="{E04A5565-9FC5-4628-8BD1-F84DA202BC78}"/>
    <cellStyle name="Normal 4 14 2 3 3 2" xfId="46003" xr:uid="{7D65700D-266F-4CF3-86CF-BA0A917CB527}"/>
    <cellStyle name="Normal 4 14 2 3 4" xfId="35753" xr:uid="{898C6C2F-BE30-43F7-9D4D-5643A0135868}"/>
    <cellStyle name="Normal 4 14 2 4" xfId="11218" xr:uid="{DE972FE1-4973-4976-BBDA-FE64E5073213}"/>
    <cellStyle name="Normal 4 14 2 4 2" xfId="21598" xr:uid="{F40934C0-E84E-4F7F-B881-4E192FCF5091}"/>
    <cellStyle name="Normal 4 14 2 4 2 2" xfId="48836" xr:uid="{5AC93C2C-3CEB-4608-B7C7-74AEEA69EB30}"/>
    <cellStyle name="Normal 4 14 2 4 3" xfId="38586" xr:uid="{6262F9DB-7362-4DB3-9319-A93503C23EBB}"/>
    <cellStyle name="Normal 4 14 2 5" xfId="23476" xr:uid="{DDB96E19-B395-4889-816F-FFEA2431DEBA}"/>
    <cellStyle name="Normal 4 14 2 5 2" xfId="50648" xr:uid="{E7BFAE55-3FC1-47C7-9067-C8ECC941058B}"/>
    <cellStyle name="Normal 4 14 2 6" xfId="13856" xr:uid="{C40901F5-9C8D-48F8-A51B-F1AF07D61C1E}"/>
    <cellStyle name="Normal 4 14 2 6 2" xfId="41094" xr:uid="{C69458EF-3B07-4AA9-9B68-E3432E0F1389}"/>
    <cellStyle name="Normal 4 14 2 7" xfId="31374" xr:uid="{F22CDFA5-44A7-4FA4-94EE-0510DD7EACB1}"/>
    <cellStyle name="Normal 4 14 3" xfId="2919" xr:uid="{27D065DB-AC98-43E7-9847-0E9C6FEF9B44}"/>
    <cellStyle name="Normal 4 14 3 2" xfId="6108" xr:uid="{4C35B494-24AE-4313-8623-805C56400E54}"/>
    <cellStyle name="Normal 4 14 3 2 2" xfId="28623" xr:uid="{4422B28F-E6C1-48A6-9097-F836FC9DFB43}"/>
    <cellStyle name="Normal 4 14 3 2 2 2" xfId="54911" xr:uid="{27141BF8-9D04-4826-B5F8-219108FFF30D}"/>
    <cellStyle name="Normal 4 14 3 2 3" xfId="15564" xr:uid="{B5B691D6-2BEF-4187-A6AF-E2475149C947}"/>
    <cellStyle name="Normal 4 14 3 2 3 2" xfId="42802" xr:uid="{ACC146BD-4616-4FBF-BC03-2C8FE07BD181}"/>
    <cellStyle name="Normal 4 14 3 2 4" xfId="33476" xr:uid="{BADD853B-AC43-427F-A436-96BF872E7BF3}"/>
    <cellStyle name="Normal 4 14 3 3" xfId="8017" xr:uid="{30DED5C4-F911-4838-AB69-71038A277B4B}"/>
    <cellStyle name="Normal 4 14 3 3 2" xfId="18397" xr:uid="{5714C432-C9A2-4D26-8990-2B5231F62D95}"/>
    <cellStyle name="Normal 4 14 3 3 2 2" xfId="45635" xr:uid="{57AD072C-AAF2-4C6F-B192-96348953C52C}"/>
    <cellStyle name="Normal 4 14 3 3 3" xfId="35385" xr:uid="{A24CC95F-84DA-464E-8F47-A0574274001B}"/>
    <cellStyle name="Normal 4 14 3 4" xfId="10850" xr:uid="{9BB55CEF-F586-4DE5-ADE6-B5A56063DE0E}"/>
    <cellStyle name="Normal 4 14 3 4 2" xfId="21230" xr:uid="{23EFFB91-6357-4382-B761-ABBFE9D3FD07}"/>
    <cellStyle name="Normal 4 14 3 4 2 2" xfId="48468" xr:uid="{C0299D32-88A3-4B84-8064-17CE3D30E451}"/>
    <cellStyle name="Normal 4 14 3 4 3" xfId="38218" xr:uid="{32EE3409-3511-4665-95B4-56B0796AD9C2}"/>
    <cellStyle name="Normal 4 14 3 5" xfId="24769" xr:uid="{13C3DCAA-097C-4541-A7AC-889281196D43}"/>
    <cellStyle name="Normal 4 14 3 5 2" xfId="51820" xr:uid="{654F04B0-0A6A-4552-BE9D-7316F0C39846}"/>
    <cellStyle name="Normal 4 14 3 6" xfId="13385" xr:uid="{D2831DD4-99AA-4D82-BFF9-B6ED136320AC}"/>
    <cellStyle name="Normal 4 14 3 6 2" xfId="40623" xr:uid="{8DEEFBE3-3BA6-4968-9241-BDB381EDC2D9}"/>
    <cellStyle name="Normal 4 14 3 7" xfId="31006" xr:uid="{AF858BC4-A397-491A-BDEE-84DB8DE37A98}"/>
    <cellStyle name="Normal 4 14 4" xfId="4167" xr:uid="{EDE684B5-E0BE-4BC4-954E-92DB1E562DDD}"/>
    <cellStyle name="Normal 4 14 4 2" xfId="8920" xr:uid="{34F1972F-C27D-4289-873B-1F5F48660EF6}"/>
    <cellStyle name="Normal 4 14 4 2 2" xfId="29035" xr:uid="{698C1FAE-C70B-4DF3-8830-BB9166E699C9}"/>
    <cellStyle name="Normal 4 14 4 2 2 2" xfId="55292" xr:uid="{613243A5-5D7E-4F00-9F5C-5E76801F2810}"/>
    <cellStyle name="Normal 4 14 4 2 3" xfId="19300" xr:uid="{07F201C6-1136-40A0-8714-1F73495BF751}"/>
    <cellStyle name="Normal 4 14 4 2 3 2" xfId="46538" xr:uid="{F5B48E33-BA92-46B0-89A4-E4D541996A67}"/>
    <cellStyle name="Normal 4 14 4 2 4" xfId="36288" xr:uid="{72902000-FBAC-40AB-8A79-12803FE355CF}"/>
    <cellStyle name="Normal 4 14 4 3" xfId="11753" xr:uid="{7EC4259E-5E14-4EA4-BD75-FDAF91281417}"/>
    <cellStyle name="Normal 4 14 4 3 2" xfId="22133" xr:uid="{9B86BD9A-B391-40A7-BD6C-E68F72D9E6A1}"/>
    <cellStyle name="Normal 4 14 4 3 2 2" xfId="49371" xr:uid="{2BC94FB8-8543-4DA1-A049-91FB753D84A3}"/>
    <cellStyle name="Normal 4 14 4 3 3" xfId="39121" xr:uid="{5A43C6C6-2A97-48E4-BB51-2E22316C66A9}"/>
    <cellStyle name="Normal 4 14 4 4" xfId="23414" xr:uid="{0D8AAD20-34DA-42B1-9A81-4EF1C1889CF3}"/>
    <cellStyle name="Normal 4 14 4 4 2" xfId="50591" xr:uid="{6A2B85D5-9666-4245-B25C-1B89A9727314}"/>
    <cellStyle name="Normal 4 14 4 5" xfId="16467" xr:uid="{1389CD5C-D892-4A0A-BDC2-5CF9EC293A35}"/>
    <cellStyle name="Normal 4 14 4 5 2" xfId="43705" xr:uid="{BDF95B05-46F9-411C-BCAE-42939C57E9EA}"/>
    <cellStyle name="Normal 4 14 4 6" xfId="31909" xr:uid="{C32DFAAE-23D5-485E-8463-04D0A8E2D0E2}"/>
    <cellStyle name="Normal 4 14 5" xfId="5239" xr:uid="{48BF93C1-4F47-4695-874A-4668336BAB3F}"/>
    <cellStyle name="Normal 4 14 5 2" xfId="26384" xr:uid="{65C612D5-35A4-43B4-8787-4875F8D89D81}"/>
    <cellStyle name="Normal 4 14 5 2 2" xfId="53158" xr:uid="{9AA023F0-D65F-4B25-8B63-C52C8472B472}"/>
    <cellStyle name="Normal 4 14 5 3" xfId="14536" xr:uid="{F994BA99-2CF4-4683-9C01-73D781514286}"/>
    <cellStyle name="Normal 4 14 5 3 2" xfId="41774" xr:uid="{F7C27B3F-E440-4FA4-B3E6-8E703C3F0227}"/>
    <cellStyle name="Normal 4 14 5 4" xfId="32802" xr:uid="{A47CDCC2-8F25-4E50-892A-0CBC98809CA5}"/>
    <cellStyle name="Normal 4 14 6" xfId="6989" xr:uid="{2B3A8A52-9F59-4ED5-9405-665FAAE824CC}"/>
    <cellStyle name="Normal 4 14 6 2" xfId="17369" xr:uid="{D5686831-BA5B-44DE-830A-864E46EE4612}"/>
    <cellStyle name="Normal 4 14 6 2 2" xfId="44607" xr:uid="{FC2140CA-71C2-4EF8-9D2E-8CD399DB0C57}"/>
    <cellStyle name="Normal 4 14 6 3" xfId="34357" xr:uid="{85FF5787-211F-4CD6-AA01-B178FB1BC936}"/>
    <cellStyle name="Normal 4 14 7" xfId="9822" xr:uid="{343040A8-CF6A-4AB4-9DBE-F0452CDADBE2}"/>
    <cellStyle name="Normal 4 14 7 2" xfId="20202" xr:uid="{2E8C3BA5-2B07-40FB-88CC-3CA6E2EDF37F}"/>
    <cellStyle name="Normal 4 14 7 2 2" xfId="47440" xr:uid="{22C1E879-B250-493A-A973-947BA8EB21A7}"/>
    <cellStyle name="Normal 4 14 7 3" xfId="37190" xr:uid="{5930B651-0746-4301-AF98-CA40D826EBD0}"/>
    <cellStyle name="Normal 4 14 8" xfId="24130" xr:uid="{019B38F1-32F5-4D5A-83D9-BA974BCCBD03}"/>
    <cellStyle name="Normal 4 14 8 2" xfId="51239" xr:uid="{810BAC70-12C2-496A-A6FF-C9BC121BDCFA}"/>
    <cellStyle name="Normal 4 14 9" xfId="12691" xr:uid="{15C56D38-21B9-4D43-83B3-C5523BE6EE58}"/>
    <cellStyle name="Normal 4 14 9 2" xfId="39929" xr:uid="{3C038C5E-4028-417D-81C1-D8470063C547}"/>
    <cellStyle name="Normal 4 15" xfId="954" xr:uid="{0A05D215-108F-4894-82A7-97EDA3665936}"/>
    <cellStyle name="Normal 4 15 2" xfId="5240" xr:uid="{6D4C9642-1504-4E1B-8C57-381D6EE126DF}"/>
    <cellStyle name="Normal 4 15 2 2" xfId="24396" xr:uid="{30D68349-77B4-463A-874F-844AF7F6E1C5}"/>
    <cellStyle name="Normal 4 15 2 2 2" xfId="51482" xr:uid="{2BC8C6EE-E645-41E5-B4E4-64D75330FCA3}"/>
    <cellStyle name="Normal 4 15 2 3" xfId="27511" xr:uid="{47D769FF-2184-487F-AE7D-BBB8F1D6EAB3}"/>
    <cellStyle name="Normal 4 15 2 3 2" xfId="54028" xr:uid="{63900035-BB78-44D4-B123-B1FE3A89B794}"/>
    <cellStyle name="Normal 4 15 2 4" xfId="14537" xr:uid="{55A6012F-1B84-4CBE-B43B-6BCC1736AD66}"/>
    <cellStyle name="Normal 4 15 2 4 2" xfId="41775" xr:uid="{20D90D0D-5328-4B8B-9F2D-31A2F95DC2E4}"/>
    <cellStyle name="Normal 4 15 2 5" xfId="32803" xr:uid="{2ABFAA6B-53BB-4909-A335-A12CDE6B46A6}"/>
    <cellStyle name="Normal 4 15 3" xfId="6990" xr:uid="{40A1F322-9ACB-49BD-A436-BE1AFF7DA923}"/>
    <cellStyle name="Normal 4 15 3 2" xfId="25343" xr:uid="{89109646-34A0-4240-B627-2274BC8DE00A}"/>
    <cellStyle name="Normal 4 15 3 2 2" xfId="52346" xr:uid="{BD132B4B-245A-46C1-AD06-FB47F0165ECB}"/>
    <cellStyle name="Normal 4 15 3 3" xfId="28418" xr:uid="{E81C3D43-DC76-4E81-A39A-4A7F884DC70F}"/>
    <cellStyle name="Normal 4 15 3 3 2" xfId="54749" xr:uid="{825706D0-AB4F-43B8-A3C5-EEB266A0D4DA}"/>
    <cellStyle name="Normal 4 15 3 4" xfId="17370" xr:uid="{3402B4BA-CC9D-4FFB-8C18-7EDCA61A9425}"/>
    <cellStyle name="Normal 4 15 3 4 2" xfId="44608" xr:uid="{888FAF03-AC7B-4CB2-8588-3EF9E85786B6}"/>
    <cellStyle name="Normal 4 15 3 5" xfId="34358" xr:uid="{B3968E2C-6395-4183-84B6-8FC9B963B38A}"/>
    <cellStyle name="Normal 4 15 4" xfId="9823" xr:uid="{B9464277-80B5-419F-8380-FAEB15AEED8A}"/>
    <cellStyle name="Normal 4 15 4 2" xfId="23589" xr:uid="{127F77A8-D5B9-4891-BDB4-CC128ACDFEC8}"/>
    <cellStyle name="Normal 4 15 4 2 2" xfId="50754" xr:uid="{6C7E7917-8EE9-4375-814F-60EA30D32DA6}"/>
    <cellStyle name="Normal 4 15 4 3" xfId="20203" xr:uid="{3225B5D4-329A-4E18-B8E2-5E89EF0D5DCB}"/>
    <cellStyle name="Normal 4 15 4 3 2" xfId="47441" xr:uid="{AFE365CD-CF02-4753-BB09-0E5A24AC18A0}"/>
    <cellStyle name="Normal 4 15 4 4" xfId="37191" xr:uid="{84331751-DA26-4A20-84E2-1C12D25AAEB0}"/>
    <cellStyle name="Normal 4 15 5" xfId="23999" xr:uid="{AD9A1209-7A4B-4A48-AD69-CE6FD371CAE1}"/>
    <cellStyle name="Normal 4 15 5 2" xfId="51122" xr:uid="{73C10583-B9F8-4048-B0AB-08C40A75744C}"/>
    <cellStyle name="Normal 4 15 6" xfId="13389" xr:uid="{87AE0011-22CF-4B31-98A5-6B254C9386F5}"/>
    <cellStyle name="Normal 4 15 6 2" xfId="40627" xr:uid="{9F0CA9FD-F18F-4311-9712-2B78A1BF1801}"/>
    <cellStyle name="Normal 4 15 7" xfId="29979" xr:uid="{745FBFA1-010D-4AB5-940E-C28948AF03B7}"/>
    <cellStyle name="Normal 4 16" xfId="955" xr:uid="{A4297134-D034-4ED7-93D8-4E6FF8B73D11}"/>
    <cellStyle name="Normal 4 16 2" xfId="5241" xr:uid="{1C1CFC5C-FCFC-4ACC-A271-02E12F6F41DF}"/>
    <cellStyle name="Normal 4 16 2 2" xfId="25802" xr:uid="{2328E8E7-E442-40D1-BC17-43D00F88671A}"/>
    <cellStyle name="Normal 4 16 2 2 2" xfId="52739" xr:uid="{14845236-2C5F-4C82-AF99-6F8E7A9CC0F1}"/>
    <cellStyle name="Normal 4 16 2 3" xfId="14538" xr:uid="{EB1FA9BB-D595-4CF4-8E42-A510B2C424BD}"/>
    <cellStyle name="Normal 4 16 2 3 2" xfId="41776" xr:uid="{7CF60B91-5161-416A-AACC-E4E42A86D078}"/>
    <cellStyle name="Normal 4 16 2 4" xfId="32804" xr:uid="{6A13281D-88FD-4C31-80EE-0EA61D03AA03}"/>
    <cellStyle name="Normal 4 16 3" xfId="6991" xr:uid="{5B541C32-7ADE-47EA-BE05-1A404A2188BB}"/>
    <cellStyle name="Normal 4 16 3 2" xfId="25754" xr:uid="{A3319465-1AE8-4441-B951-251D94913AE5}"/>
    <cellStyle name="Normal 4 16 3 2 2" xfId="52706" xr:uid="{C025043C-E019-4735-8E1C-943FC4BD71E1}"/>
    <cellStyle name="Normal 4 16 3 3" xfId="17371" xr:uid="{F9909C75-7DF3-4C42-BCB1-308F13A13AEF}"/>
    <cellStyle name="Normal 4 16 3 3 2" xfId="44609" xr:uid="{4436B710-FAC6-4EF2-9F90-E5DC77A769F6}"/>
    <cellStyle name="Normal 4 16 3 4" xfId="34359" xr:uid="{FD982101-DA71-4E97-BD66-81A9059FC390}"/>
    <cellStyle name="Normal 4 16 4" xfId="9824" xr:uid="{81689EF8-1E2B-442C-BAB3-9AB1CF18950B}"/>
    <cellStyle name="Normal 4 16 4 2" xfId="20204" xr:uid="{B6EAF2FD-CE34-4ECE-B706-A1FB6436BF33}"/>
    <cellStyle name="Normal 4 16 4 2 2" xfId="47442" xr:uid="{6B1E1051-D443-4F46-8026-EAEE31783BC9}"/>
    <cellStyle name="Normal 4 16 4 3" xfId="37192" xr:uid="{7EA01984-21E9-44A9-AC6D-E9F6479E9008}"/>
    <cellStyle name="Normal 4 16 5" xfId="25181" xr:uid="{3041B709-6872-4025-A2B9-41022CE533F1}"/>
    <cellStyle name="Normal 4 16 5 2" xfId="52199" xr:uid="{AE61B2EC-DC01-4469-AAA0-DF3F7ED8B43F}"/>
    <cellStyle name="Normal 4 16 6" xfId="12850" xr:uid="{5B371E73-2A85-4835-9200-22A88E10B8DF}"/>
    <cellStyle name="Normal 4 16 6 2" xfId="40088" xr:uid="{5B96E431-41A5-4122-B281-05F38F7F9F40}"/>
    <cellStyle name="Normal 4 16 7" xfId="29980" xr:uid="{EA9C1C24-E774-4284-B229-72F027485691}"/>
    <cellStyle name="Normal 4 17" xfId="956" xr:uid="{6D62305F-03F4-45A1-AEFF-46E6A229F0BB}"/>
    <cellStyle name="Normal 4 17 2" xfId="6992" xr:uid="{8F14CCBD-2154-4294-9EFA-A0F8082CD2B8}"/>
    <cellStyle name="Normal 4 17 2 2" xfId="23003" xr:uid="{992580D2-0353-4BF6-8C8D-2E643119CE7E}"/>
    <cellStyle name="Normal 4 17 2 2 2" xfId="50212" xr:uid="{B3406244-BAFF-4466-9155-1F9BA02C9B86}"/>
    <cellStyle name="Normal 4 17 2 3" xfId="17372" xr:uid="{B01786BA-59DC-4E69-86F4-6101B40E54D7}"/>
    <cellStyle name="Normal 4 17 2 3 2" xfId="44610" xr:uid="{6A5F18DF-E268-4012-8204-4B7520A4E919}"/>
    <cellStyle name="Normal 4 17 2 4" xfId="34360" xr:uid="{A363BFD3-4986-44FF-B55B-F84C245B36D7}"/>
    <cellStyle name="Normal 4 17 3" xfId="9825" xr:uid="{65B3C1D1-76AB-4FB7-A5F4-3565D87B5A4C}"/>
    <cellStyle name="Normal 4 17 3 2" xfId="25704" xr:uid="{EA1F014A-99AC-4E4E-9FA2-09D2269FBDEB}"/>
    <cellStyle name="Normal 4 17 3 2 2" xfId="52671" xr:uid="{E596C7DC-E4D9-4800-A9AB-51E88D99F08D}"/>
    <cellStyle name="Normal 4 17 3 3" xfId="20205" xr:uid="{39AF5957-6BB2-4ADA-A64B-31A7647041D9}"/>
    <cellStyle name="Normal 4 17 3 3 2" xfId="47443" xr:uid="{90625A5C-D623-42D2-9217-B88A101267AF}"/>
    <cellStyle name="Normal 4 17 3 4" xfId="37193" xr:uid="{F1FF1FEA-D3D0-4AF7-AC3C-95F863C919CF}"/>
    <cellStyle name="Normal 4 17 4" xfId="25205" xr:uid="{B1171869-8AF2-454D-9A75-3C75AD63ED63}"/>
    <cellStyle name="Normal 4 17 4 2" xfId="52221" xr:uid="{20C44A09-23C3-4B18-8AE7-B45C67858647}"/>
    <cellStyle name="Normal 4 17 5" xfId="14539" xr:uid="{97E8CD04-9727-431E-934E-70DFEBAFB944}"/>
    <cellStyle name="Normal 4 17 5 2" xfId="41777" xr:uid="{24E14B51-4310-4478-90DF-A9AC41ACFA30}"/>
    <cellStyle name="Normal 4 17 6" xfId="29981" xr:uid="{1C0CD9AA-2B5F-4082-89BE-EF44260F230F}"/>
    <cellStyle name="Normal 4 18" xfId="3833" xr:uid="{CE4F1AA7-4A04-4AEE-8EEF-7C55DCFE0DF4}"/>
    <cellStyle name="Normal 4 18 2" xfId="8654" xr:uid="{272C8DC4-CC5F-45E9-9AB1-E638CE8C6D9C}"/>
    <cellStyle name="Normal 4 18 2 2" xfId="25832" xr:uid="{AFF6DDAE-2ABC-4E50-9022-1D188677CECC}"/>
    <cellStyle name="Normal 4 18 2 2 2" xfId="52754" xr:uid="{05D42062-FC02-4897-B1C8-482FF8BB1581}"/>
    <cellStyle name="Normal 4 18 2 3" xfId="19034" xr:uid="{57720EE1-FD23-4C27-8714-6EFF8D761DC8}"/>
    <cellStyle name="Normal 4 18 2 3 2" xfId="46272" xr:uid="{1C89A95F-BFCD-47B4-8D46-48022F6EFC30}"/>
    <cellStyle name="Normal 4 18 2 4" xfId="36022" xr:uid="{2275982F-E28D-441E-823D-EA334E659588}"/>
    <cellStyle name="Normal 4 18 3" xfId="11487" xr:uid="{B855434F-58CD-49E7-AF26-049A77765172}"/>
    <cellStyle name="Normal 4 18 3 2" xfId="25853" xr:uid="{A345CE23-8399-4563-80F9-3BD2F4002FA9}"/>
    <cellStyle name="Normal 4 18 3 2 2" xfId="52765" xr:uid="{2C11E7F4-E557-45E4-B5B4-017DDED1225C}"/>
    <cellStyle name="Normal 4 18 3 3" xfId="21867" xr:uid="{BDE2FFC9-695C-49A0-B831-6FFDE4E788AC}"/>
    <cellStyle name="Normal 4 18 3 3 2" xfId="49105" xr:uid="{CA344156-AED6-481F-A0E4-A8871A9CE3C8}"/>
    <cellStyle name="Normal 4 18 3 4" xfId="38855" xr:uid="{1768C344-58F6-416A-B80C-A8051748E0BE}"/>
    <cellStyle name="Normal 4 18 4" xfId="25775" xr:uid="{31017447-06D0-4E7E-811C-0164F849D206}"/>
    <cellStyle name="Normal 4 18 4 2" xfId="52721" xr:uid="{5FDDC78E-FA2F-4EF1-945E-AE66264C8C17}"/>
    <cellStyle name="Normal 4 18 5" xfId="16201" xr:uid="{B88CDDA9-D417-4255-B9AD-57EC5CD733F0}"/>
    <cellStyle name="Normal 4 18 5 2" xfId="43439" xr:uid="{D4758ACB-427D-4FB8-A4AD-57109CAF2A14}"/>
    <cellStyle name="Normal 4 18 6" xfId="31643" xr:uid="{75810A8A-6A12-4F15-B1EE-44F6AE736668}"/>
    <cellStyle name="Normal 4 19" xfId="5226" xr:uid="{F53EE2F6-3F3F-478B-91F8-DA1F45BC5182}"/>
    <cellStyle name="Normal 4 19 2" xfId="25708" xr:uid="{024BD84B-A40A-4755-BC34-05FA3A2338A9}"/>
    <cellStyle name="Normal 4 19 2 2" xfId="52673" xr:uid="{F1D054FA-6F34-471E-95A3-35B1C4AADD5B}"/>
    <cellStyle name="Normal 4 19 3" xfId="24815" xr:uid="{C2CFA1E7-6B4F-4AD5-BAB8-ACF15E22CA40}"/>
    <cellStyle name="Normal 4 19 3 2" xfId="51864" xr:uid="{9B19BD06-6F78-47C3-9A8F-12AFB84AA463}"/>
    <cellStyle name="Normal 4 19 4" xfId="23956" xr:uid="{E5E05BD1-6D05-4B88-9570-D5CC95C06762}"/>
    <cellStyle name="Normal 4 19 4 2" xfId="51080" xr:uid="{EBAA1A13-9338-434E-A917-C8D617544C6E}"/>
    <cellStyle name="Normal 4 19 5" xfId="14523" xr:uid="{D297EFB8-627E-49FC-99E8-B93B4C662D44}"/>
    <cellStyle name="Normal 4 19 5 2" xfId="41761" xr:uid="{8B02C568-774F-494A-8560-00C322294C2C}"/>
    <cellStyle name="Normal 4 19 6" xfId="32789" xr:uid="{39CCA7F2-EE82-4C09-9BCA-C9DC9D5613DD}"/>
    <cellStyle name="Normal 4 2" xfId="22" xr:uid="{F942FD73-B578-40F8-A918-5A300B5FCEA8}"/>
    <cellStyle name="Normal 4 2 10" xfId="958" xr:uid="{117938F8-6F68-4DA5-8932-50C3C5F66091}"/>
    <cellStyle name="Normal 4 2 10 10" xfId="12615" xr:uid="{70CBB34D-C31F-4383-8003-FD16284CB827}"/>
    <cellStyle name="Normal 4 2 10 10 2" xfId="39853" xr:uid="{AC469FC7-C681-4D3B-BACE-B53A728E628E}"/>
    <cellStyle name="Normal 4 2 10 11" xfId="29983" xr:uid="{489FFF83-D044-4F66-A5C0-3A7658CA372F}"/>
    <cellStyle name="Normal 4 2 10 2" xfId="959" xr:uid="{6BE58862-5415-481A-96B4-9582F5285E41}"/>
    <cellStyle name="Normal 4 2 10 2 2" xfId="2977" xr:uid="{27C2DBA3-95B4-4B19-82AC-55543034D8D7}"/>
    <cellStyle name="Normal 4 2 10 2 2 2" xfId="6138" xr:uid="{8B056511-ECC9-43FE-9BEA-981845DDF146}"/>
    <cellStyle name="Normal 4 2 10 2 2 2 2" xfId="27643" xr:uid="{FCD7A4B0-53F2-4C5C-84BC-D78103433546}"/>
    <cellStyle name="Normal 4 2 10 2 2 2 2 2" xfId="54134" xr:uid="{7A887723-103F-4E87-895D-81BFFF9298CF}"/>
    <cellStyle name="Normal 4 2 10 2 2 2 3" xfId="27067" xr:uid="{C185CE42-79FB-4B9D-BDA0-EA12BDF9BFA4}"/>
    <cellStyle name="Normal 4 2 10 2 2 2 3 2" xfId="53693" xr:uid="{CE93AD9A-979B-4457-8386-196FD6A629C9}"/>
    <cellStyle name="Normal 4 2 10 2 2 2 4" xfId="15616" xr:uid="{A4DC3A4F-FE9C-4662-8240-0D9861549C9E}"/>
    <cellStyle name="Normal 4 2 10 2 2 2 4 2" xfId="42854" xr:uid="{5C226979-9097-4A22-BC36-0A7864B78DA2}"/>
    <cellStyle name="Normal 4 2 10 2 2 2 5" xfId="33506" xr:uid="{35BD7137-1E63-41E7-BCD0-F9A98A5736EB}"/>
    <cellStyle name="Normal 4 2 10 2 2 3" xfId="8069" xr:uid="{1F90B1BD-FC35-407D-A6AD-FEAAD9380F38}"/>
    <cellStyle name="Normal 4 2 10 2 2 3 2" xfId="26907" xr:uid="{0CA74878-70F2-415D-B238-86AE6486BDE1}"/>
    <cellStyle name="Normal 4 2 10 2 2 3 2 2" xfId="53568" xr:uid="{980F08F2-6476-4F4C-A753-7F9C43E240AC}"/>
    <cellStyle name="Normal 4 2 10 2 2 3 3" xfId="18449" xr:uid="{814DDCB5-9C71-4FA1-A044-E637437EE8F5}"/>
    <cellStyle name="Normal 4 2 10 2 2 3 3 2" xfId="45687" xr:uid="{F38D4FDF-6FC1-4539-86CE-6B2E5B1D222B}"/>
    <cellStyle name="Normal 4 2 10 2 2 3 4" xfId="35437" xr:uid="{3A3FBAC9-15FC-4BCE-B899-94EF67D94A44}"/>
    <cellStyle name="Normal 4 2 10 2 2 4" xfId="10902" xr:uid="{D70CFF12-B828-4A85-81F8-C5B8354165E0}"/>
    <cellStyle name="Normal 4 2 10 2 2 4 2" xfId="21282" xr:uid="{3BC5465D-C591-4978-A74A-5F9FCF91D0B4}"/>
    <cellStyle name="Normal 4 2 10 2 2 4 2 2" xfId="48520" xr:uid="{DD92A736-5EDF-460A-8ACA-9313F03D118A}"/>
    <cellStyle name="Normal 4 2 10 2 2 4 3" xfId="38270" xr:uid="{F3D0F905-3D7C-4B8F-91FB-32BA6127C1BE}"/>
    <cellStyle name="Normal 4 2 10 2 2 5" xfId="23987" xr:uid="{1F0B58A2-0E8D-43B4-8BC6-B246BD5871DA}"/>
    <cellStyle name="Normal 4 2 10 2 2 5 2" xfId="51110" xr:uid="{2FEC7589-FACF-41B8-9A2F-1F046437BED0}"/>
    <cellStyle name="Normal 4 2 10 2 2 6" xfId="13471" xr:uid="{1E2CF21D-E792-483A-A686-8CE6D99A54AA}"/>
    <cellStyle name="Normal 4 2 10 2 2 6 2" xfId="40709" xr:uid="{43CDD97A-4515-4CB2-9E61-D620108B8CCA}"/>
    <cellStyle name="Normal 4 2 10 2 2 7" xfId="31058" xr:uid="{C1C9D150-63E7-431B-91BB-64C83D398C96}"/>
    <cellStyle name="Normal 4 2 10 2 3" xfId="5244" xr:uid="{60D33114-85AA-4ED8-8C88-A9EBEADE3C44}"/>
    <cellStyle name="Normal 4 2 10 2 3 2" xfId="23933" xr:uid="{E0E321F6-41B7-406A-B816-D295961C156D}"/>
    <cellStyle name="Normal 4 2 10 2 3 2 2" xfId="51059" xr:uid="{6406801D-B518-4291-A6CB-B27DA656439B}"/>
    <cellStyle name="Normal 4 2 10 2 3 3" xfId="28561" xr:uid="{25C3CC5F-FCB3-4630-B94E-EC6FFF24A20E}"/>
    <cellStyle name="Normal 4 2 10 2 3 3 2" xfId="54864" xr:uid="{670FC4F9-3F4D-4DED-AABA-42D799EBCADF}"/>
    <cellStyle name="Normal 4 2 10 2 3 4" xfId="14542" xr:uid="{C898FC3C-2DAE-4BAB-A8FA-1A672C5A84A7}"/>
    <cellStyle name="Normal 4 2 10 2 3 4 2" xfId="41780" xr:uid="{C23E48F5-1BAA-4D37-BC38-1E1245384D83}"/>
    <cellStyle name="Normal 4 2 10 2 3 5" xfId="32807" xr:uid="{BECF6C0E-7C36-4398-9A2F-DEF9A9B13733}"/>
    <cellStyle name="Normal 4 2 10 2 4" xfId="6995" xr:uid="{462FC484-AA51-4920-9546-42CA5899F359}"/>
    <cellStyle name="Normal 4 2 10 2 4 2" xfId="28243" xr:uid="{74A5DC6A-7846-4290-A475-ED12C23A8CCD}"/>
    <cellStyle name="Normal 4 2 10 2 4 2 2" xfId="54617" xr:uid="{165712BE-7BF1-461D-A803-39FF18D302B7}"/>
    <cellStyle name="Normal 4 2 10 2 4 3" xfId="26156" xr:uid="{C012A45A-7571-422F-B6C8-0373266291BE}"/>
    <cellStyle name="Normal 4 2 10 2 4 3 2" xfId="52988" xr:uid="{5D0368B6-0C58-4739-9CD7-1F27E67FCB2E}"/>
    <cellStyle name="Normal 4 2 10 2 4 4" xfId="17375" xr:uid="{2685DD10-3910-4CFA-BE04-2D417167F421}"/>
    <cellStyle name="Normal 4 2 10 2 4 4 2" xfId="44613" xr:uid="{DD6848A5-459B-4361-904A-DBF11A06578F}"/>
    <cellStyle name="Normal 4 2 10 2 4 5" xfId="34363" xr:uid="{84443A34-9B5C-4471-A4FC-37B6AD396583}"/>
    <cellStyle name="Normal 4 2 10 2 5" xfId="9828" xr:uid="{354C45D9-4F86-4CB8-BF48-0B7EB3D5FC46}"/>
    <cellStyle name="Normal 4 2 10 2 5 2" xfId="29445" xr:uid="{E58B5973-FA48-4DD6-AC77-9A6C9EA9FF17}"/>
    <cellStyle name="Normal 4 2 10 2 5 2 2" xfId="55702" xr:uid="{BBA78894-ED26-4CE8-8BCC-1EEDC5521B07}"/>
    <cellStyle name="Normal 4 2 10 2 5 3" xfId="20208" xr:uid="{322A5D00-9982-442F-85F9-F11ADE4AD65D}"/>
    <cellStyle name="Normal 4 2 10 2 5 3 2" xfId="47446" xr:uid="{0FC28E88-0992-4F94-962A-408998895BB1}"/>
    <cellStyle name="Normal 4 2 10 2 5 4" xfId="37196" xr:uid="{20A3CC3D-E79F-4C29-B5AC-A709E23B69F2}"/>
    <cellStyle name="Normal 4 2 10 2 6" xfId="22835" xr:uid="{3A7BBDED-2493-48AE-AE7E-62584094C101}"/>
    <cellStyle name="Normal 4 2 10 2 6 2" xfId="50055" xr:uid="{E92E316B-A4BD-4BD9-B40F-A9E32F125BB3}"/>
    <cellStyle name="Normal 4 2 10 2 7" xfId="12773" xr:uid="{8515B0BD-4444-42F8-87BA-915AE3AA0D82}"/>
    <cellStyle name="Normal 4 2 10 2 7 2" xfId="40011" xr:uid="{BAC30540-0397-4A6F-A40A-B3807955783F}"/>
    <cellStyle name="Normal 4 2 10 2 8" xfId="29984" xr:uid="{B3B3A74E-163D-4497-92CB-25B9DCEF25AB}"/>
    <cellStyle name="Normal 4 2 10 3" xfId="960" xr:uid="{D1B09A07-6F06-4B4D-87D6-A946B7058352}"/>
    <cellStyle name="Normal 4 2 10 3 2" xfId="5245" xr:uid="{92183CDE-C497-48CE-918F-1D93346F0314}"/>
    <cellStyle name="Normal 4 2 10 3 2 2" xfId="26396" xr:uid="{D026C444-E7EF-4753-9D2F-D7B40E100A0A}"/>
    <cellStyle name="Normal 4 2 10 3 2 2 2" xfId="53168" xr:uid="{2430B815-10B0-435D-AFDC-223283A939A3}"/>
    <cellStyle name="Normal 4 2 10 3 2 3" xfId="26932" xr:uid="{B2845C85-F6BC-476C-B8B4-FF4C5FD204C6}"/>
    <cellStyle name="Normal 4 2 10 3 2 3 2" xfId="53590" xr:uid="{CC81D05C-098F-40B0-819A-600CCD2823C9}"/>
    <cellStyle name="Normal 4 2 10 3 2 4" xfId="14543" xr:uid="{3C9DD647-80BD-4807-B26A-DFE04DFA5DDD}"/>
    <cellStyle name="Normal 4 2 10 3 2 4 2" xfId="41781" xr:uid="{DFAF0E09-6D04-44A4-9BC4-5896BC0826F8}"/>
    <cellStyle name="Normal 4 2 10 3 2 5" xfId="32808" xr:uid="{6C5EDE08-3D4F-439F-8F0A-95681B602D50}"/>
    <cellStyle name="Normal 4 2 10 3 3" xfId="6996" xr:uid="{3495F42F-88F5-46FD-A17D-493951BF858B}"/>
    <cellStyle name="Normal 4 2 10 3 3 2" xfId="27356" xr:uid="{6883453B-7CB8-4B79-BD8C-2EA54D954B0E}"/>
    <cellStyle name="Normal 4 2 10 3 3 2 2" xfId="53917" xr:uid="{72225BD5-95A6-4370-94F6-39AE0F395B06}"/>
    <cellStyle name="Normal 4 2 10 3 3 3" xfId="26930" xr:uid="{613BECAE-F696-4EB3-9FBC-691E9F7506D6}"/>
    <cellStyle name="Normal 4 2 10 3 3 3 2" xfId="53588" xr:uid="{2A0B2F79-E98A-46FF-A6FD-79BD5F55704D}"/>
    <cellStyle name="Normal 4 2 10 3 3 4" xfId="17376" xr:uid="{B27E3EE6-D7D8-49F4-83D4-107A2D1ABB54}"/>
    <cellStyle name="Normal 4 2 10 3 3 4 2" xfId="44614" xr:uid="{956D4BFE-B2A9-4666-985F-84AF72E3228A}"/>
    <cellStyle name="Normal 4 2 10 3 3 5" xfId="34364" xr:uid="{EF2CC50C-FDB8-40C0-A505-8A0D41FD6369}"/>
    <cellStyle name="Normal 4 2 10 3 4" xfId="9829" xr:uid="{FF5FA160-12A6-491B-A940-B106231991E0}"/>
    <cellStyle name="Normal 4 2 10 3 4 2" xfId="29446" xr:uid="{F4CD244A-45D6-4E55-8332-D7901A12C303}"/>
    <cellStyle name="Normal 4 2 10 3 4 2 2" xfId="55703" xr:uid="{D085A4D6-5778-4D91-B74C-6184C45AD1CE}"/>
    <cellStyle name="Normal 4 2 10 3 4 3" xfId="20209" xr:uid="{4A64A064-5CAC-4832-8914-0DC65F408126}"/>
    <cellStyle name="Normal 4 2 10 3 4 3 2" xfId="47447" xr:uid="{66677B16-5E86-4E8F-8D79-7A8B4FC708F5}"/>
    <cellStyle name="Normal 4 2 10 3 4 4" xfId="37197" xr:uid="{2890F865-B198-47C2-8438-2977A8B28E41}"/>
    <cellStyle name="Normal 4 2 10 3 5" xfId="23898" xr:uid="{1F3CDCF9-596F-4122-8478-BC5688E598B9}"/>
    <cellStyle name="Normal 4 2 10 3 5 2" xfId="51028" xr:uid="{9D69AEB3-D7EB-40C6-B37D-1745B37848F8}"/>
    <cellStyle name="Normal 4 2 10 3 6" xfId="13242" xr:uid="{60AB8A48-85AE-45B7-893C-C7417BB3EE6B}"/>
    <cellStyle name="Normal 4 2 10 3 6 2" xfId="40480" xr:uid="{A28AC65C-57EC-43E7-BC5D-6A613040477E}"/>
    <cellStyle name="Normal 4 2 10 3 7" xfId="29985" xr:uid="{E4965340-70B5-425A-A3BC-37211DEA1658}"/>
    <cellStyle name="Normal 4 2 10 4" xfId="2400" xr:uid="{8FA30DAE-2FA2-48DF-9482-CA2E7458B770}"/>
    <cellStyle name="Normal 4 2 10 4 2" xfId="7508" xr:uid="{7BDB4D24-135C-4A95-9B7F-3AFAE490993E}"/>
    <cellStyle name="Normal 4 2 10 4 2 2" xfId="26258" xr:uid="{4C8BBA8F-08E3-49EB-9F08-78C6A76AFB56}"/>
    <cellStyle name="Normal 4 2 10 4 2 2 2" xfId="53061" xr:uid="{6C1CB227-8309-4684-89CC-79B8A09E1F75}"/>
    <cellStyle name="Normal 4 2 10 4 2 3" xfId="17888" xr:uid="{2C58B3A7-ADAF-49FD-91BC-81277D215CBB}"/>
    <cellStyle name="Normal 4 2 10 4 2 3 2" xfId="45126" xr:uid="{B2FB603C-4592-4DC6-B646-A9329EEB882F}"/>
    <cellStyle name="Normal 4 2 10 4 2 4" xfId="34876" xr:uid="{8EC4203B-9046-4A4D-B4A6-C4498B8E58B1}"/>
    <cellStyle name="Normal 4 2 10 4 3" xfId="10341" xr:uid="{F14EC7F9-545C-4934-85C6-80971E20BD8E}"/>
    <cellStyle name="Normal 4 2 10 4 3 2" xfId="20721" xr:uid="{58D9F0C7-BCF4-4300-AC1D-FA2D7F65FBFE}"/>
    <cellStyle name="Normal 4 2 10 4 3 2 2" xfId="47959" xr:uid="{8DB13EFD-E64C-4DA7-BF9D-6967B558F533}"/>
    <cellStyle name="Normal 4 2 10 4 3 3" xfId="37709" xr:uid="{972C9CC2-D851-433E-B4D4-3628A2276741}"/>
    <cellStyle name="Normal 4 2 10 4 4" xfId="25346" xr:uid="{E37B9202-F38E-47AA-B8D5-AD6A95CDF376}"/>
    <cellStyle name="Normal 4 2 10 4 4 2" xfId="52349" xr:uid="{A1AEA7FC-0DAA-47BB-9D6A-8A277773ADBA}"/>
    <cellStyle name="Normal 4 2 10 4 5" xfId="15055" xr:uid="{A8CD238B-8256-4041-B5FC-FEFC0A1FA5F8}"/>
    <cellStyle name="Normal 4 2 10 4 5 2" xfId="42293" xr:uid="{57E47710-8719-4888-A00F-1811B2CB7B4B}"/>
    <cellStyle name="Normal 4 2 10 4 6" xfId="30497" xr:uid="{C5E96D8B-44B2-4074-A63E-EFF97AF91A57}"/>
    <cellStyle name="Normal 4 2 10 5" xfId="4021" xr:uid="{B0CF39FD-BC80-4723-AD7D-98F5D81F770E}"/>
    <cellStyle name="Normal 4 2 10 5 2" xfId="8826" xr:uid="{7D4B9596-3C66-42C2-9CD1-2B86A3AD8E7B}"/>
    <cellStyle name="Normal 4 2 10 5 2 2" xfId="29018" xr:uid="{EBA12CBB-07AF-43CD-A05F-8928218BEBBF}"/>
    <cellStyle name="Normal 4 2 10 5 2 2 2" xfId="55275" xr:uid="{339000FA-59B7-4E87-A992-60AAB51977FC}"/>
    <cellStyle name="Normal 4 2 10 5 2 3" xfId="19206" xr:uid="{A25DBCBC-99E7-44C4-AB5F-1B3C78AEEE03}"/>
    <cellStyle name="Normal 4 2 10 5 2 3 2" xfId="46444" xr:uid="{B2DA9D1F-7EB4-410D-B65C-201ECFA00FBB}"/>
    <cellStyle name="Normal 4 2 10 5 2 4" xfId="36194" xr:uid="{A3F44261-8764-437E-AFFC-D16AB28E5CD8}"/>
    <cellStyle name="Normal 4 2 10 5 3" xfId="11659" xr:uid="{7DC686F9-4896-4027-BB98-DC2FA02EA662}"/>
    <cellStyle name="Normal 4 2 10 5 3 2" xfId="22039" xr:uid="{76D5E9FD-C71A-4D71-B98E-E919F1D14F6C}"/>
    <cellStyle name="Normal 4 2 10 5 3 2 2" xfId="49277" xr:uid="{CB20B39D-32E7-41AB-BF22-3B3FCA4FBA6A}"/>
    <cellStyle name="Normal 4 2 10 5 3 3" xfId="39027" xr:uid="{4F1C078C-AC53-4988-8FF2-181CCE894D91}"/>
    <cellStyle name="Normal 4 2 10 5 4" xfId="22941" xr:uid="{245FCCE1-B2CD-47EE-B8DE-A5F35613CB3C}"/>
    <cellStyle name="Normal 4 2 10 5 4 2" xfId="50155" xr:uid="{F5453986-A9C4-4B3A-99CB-AD9A21917D48}"/>
    <cellStyle name="Normal 4 2 10 5 5" xfId="16373" xr:uid="{4CC66B2C-7145-4529-A058-4A2E0833414D}"/>
    <cellStyle name="Normal 4 2 10 5 5 2" xfId="43611" xr:uid="{42085C9E-9B88-4367-8DEC-AC9D18318C52}"/>
    <cellStyle name="Normal 4 2 10 5 6" xfId="31815" xr:uid="{9C9D0C0A-213F-4C49-AE66-9AC6E6CA3558}"/>
    <cellStyle name="Normal 4 2 10 6" xfId="5243" xr:uid="{2A259836-86AF-4479-A63C-4AC71ED34FB9}"/>
    <cellStyle name="Normal 4 2 10 6 2" xfId="27473" xr:uid="{0EC7EAFA-6FFC-4E35-BB0D-7BE2227F7229}"/>
    <cellStyle name="Normal 4 2 10 6 2 2" xfId="53996" xr:uid="{9669D724-513D-4A74-BC3B-A5137488E334}"/>
    <cellStyle name="Normal 4 2 10 6 3" xfId="26828" xr:uid="{9C0ADEE1-78EC-426F-8AA9-370C4F4243A0}"/>
    <cellStyle name="Normal 4 2 10 6 3 2" xfId="53507" xr:uid="{4A01FB1B-17C0-4F8F-BC66-1065F2B28989}"/>
    <cellStyle name="Normal 4 2 10 6 4" xfId="14541" xr:uid="{1CD0482C-BDC7-4121-83BF-5BECA8912FA9}"/>
    <cellStyle name="Normal 4 2 10 6 4 2" xfId="41779" xr:uid="{C555F1A4-DF1F-4B08-9848-CC1AFE3202ED}"/>
    <cellStyle name="Normal 4 2 10 6 5" xfId="32806" xr:uid="{CF3A0997-17AF-4B6D-AD94-D7909BC6F93A}"/>
    <cellStyle name="Normal 4 2 10 7" xfId="6994" xr:uid="{4A5CC35E-6EAB-4A93-92CE-124C1BD0076A}"/>
    <cellStyle name="Normal 4 2 10 7 2" xfId="27373" xr:uid="{090BCEEB-B4FD-43C0-BDB3-56F34822C3B2}"/>
    <cellStyle name="Normal 4 2 10 7 2 2" xfId="53926" xr:uid="{45A1ACB5-DB9B-47A5-AC2B-C1F5F81F523F}"/>
    <cellStyle name="Normal 4 2 10 7 3" xfId="17374" xr:uid="{6FAA9BCE-6C2F-4C17-A11C-98B1BFDAAFAB}"/>
    <cellStyle name="Normal 4 2 10 7 3 2" xfId="44612" xr:uid="{79E6348E-7719-45CF-9720-419B73DE73A8}"/>
    <cellStyle name="Normal 4 2 10 7 4" xfId="34362" xr:uid="{74ADEB87-48D5-4F14-AE72-C61DD4B43AE8}"/>
    <cellStyle name="Normal 4 2 10 8" xfId="9827" xr:uid="{F6DD40DB-9EEE-4A84-8659-E0ABF8235401}"/>
    <cellStyle name="Normal 4 2 10 8 2" xfId="20207" xr:uid="{574A6BB9-5D83-4736-92BA-40A2371CC08A}"/>
    <cellStyle name="Normal 4 2 10 8 2 2" xfId="47445" xr:uid="{636EE937-910C-4487-8F98-D1C57CB91C69}"/>
    <cellStyle name="Normal 4 2 10 8 3" xfId="37195" xr:uid="{16A67756-50FF-4C19-A8E1-FC31C7396F38}"/>
    <cellStyle name="Normal 4 2 10 9" xfId="24452" xr:uid="{1498B92A-73E4-41DE-BBD2-F1931311E385}"/>
    <cellStyle name="Normal 4 2 10 9 2" xfId="51530" xr:uid="{62C2A946-2CA0-420A-BFA5-0953813C31E2}"/>
    <cellStyle name="Normal 4 2 11" xfId="961" xr:uid="{538ECD32-1B35-4E01-90AA-791E70C87762}"/>
    <cellStyle name="Normal 4 2 11 10" xfId="12534" xr:uid="{B17B5C19-8880-4102-AA4E-693440D85A0D}"/>
    <cellStyle name="Normal 4 2 11 10 2" xfId="39772" xr:uid="{AD9FF288-C022-4A10-B9AF-0DFC402FCC2C}"/>
    <cellStyle name="Normal 4 2 11 11" xfId="29986" xr:uid="{B294F651-7462-42F7-B445-1691616C170C}"/>
    <cellStyle name="Normal 4 2 11 2" xfId="3325" xr:uid="{88621715-CAA9-4D85-ACCB-B7F254535A4A}"/>
    <cellStyle name="Normal 4 2 11 2 2" xfId="6364" xr:uid="{E854678F-CD35-4749-84C8-2E5F0AFE5CE1}"/>
    <cellStyle name="Normal 4 2 11 2 2 2" xfId="23719" xr:uid="{982B0EFC-EFB4-479D-8246-C84F1CF5510E}"/>
    <cellStyle name="Normal 4 2 11 2 2 2 2" xfId="50873" xr:uid="{73DCA1A9-D0ED-4140-90FC-CC18643297EF}"/>
    <cellStyle name="Normal 4 2 11 2 2 3" xfId="27118" xr:uid="{52C5C44E-BE58-4C7A-86CB-6722BD4B5575}"/>
    <cellStyle name="Normal 4 2 11 2 2 3 2" xfId="53733" xr:uid="{1A9D2247-DF2E-49BE-9849-9695B682BC41}"/>
    <cellStyle name="Normal 4 2 11 2 2 4" xfId="15933" xr:uid="{B1C902FB-76EE-4F2F-A352-C19A55FCA4AA}"/>
    <cellStyle name="Normal 4 2 11 2 2 4 2" xfId="43171" xr:uid="{86E3B17F-71A7-4CCD-9937-952590A37849}"/>
    <cellStyle name="Normal 4 2 11 2 2 5" xfId="33732" xr:uid="{BECD0481-3BEA-4A7A-840A-A9D02ED248B5}"/>
    <cellStyle name="Normal 4 2 11 2 3" xfId="8386" xr:uid="{6078B365-7270-41FE-A061-2A6D71332D77}"/>
    <cellStyle name="Normal 4 2 11 2 3 2" xfId="28006" xr:uid="{56704CE5-62DA-4F24-BD96-7FA095E02C4B}"/>
    <cellStyle name="Normal 4 2 11 2 3 2 2" xfId="54426" xr:uid="{E4F23CF0-CE1D-4EBE-8EBB-9F184BE7DC23}"/>
    <cellStyle name="Normal 4 2 11 2 3 3" xfId="28930" xr:uid="{A56C776D-0F22-4F2A-B852-D68A37C7381D}"/>
    <cellStyle name="Normal 4 2 11 2 3 3 2" xfId="55187" xr:uid="{545A1878-8BC9-48A9-8979-1CF3C47B4C7E}"/>
    <cellStyle name="Normal 4 2 11 2 3 4" xfId="18766" xr:uid="{FAEF569B-5501-40DE-8879-619C3AFD2E8C}"/>
    <cellStyle name="Normal 4 2 11 2 3 4 2" xfId="46004" xr:uid="{81850FB8-86A7-4B97-8A7F-A338BBC7BDF1}"/>
    <cellStyle name="Normal 4 2 11 2 3 5" xfId="35754" xr:uid="{3AE8A4C6-3E45-4258-A60A-B7459D5FF8AB}"/>
    <cellStyle name="Normal 4 2 11 2 4" xfId="11219" xr:uid="{C7CFC88D-EAE9-4872-9118-9A4185148A08}"/>
    <cellStyle name="Normal 4 2 11 2 4 2" xfId="29513" xr:uid="{AD74EB33-BE4D-4161-A6B8-9367798C9470}"/>
    <cellStyle name="Normal 4 2 11 2 4 2 2" xfId="55770" xr:uid="{50494DA4-C45E-4C47-AA0C-35C7CBC9C79C}"/>
    <cellStyle name="Normal 4 2 11 2 4 3" xfId="21599" xr:uid="{C67C03AC-A6F3-4368-AD41-5D9F190C3FC6}"/>
    <cellStyle name="Normal 4 2 11 2 4 3 2" xfId="48837" xr:uid="{4169A958-82F1-4E0B-83BC-C73956628F73}"/>
    <cellStyle name="Normal 4 2 11 2 4 4" xfId="38587" xr:uid="{3E90BC54-1D3E-4010-B993-F442C921EC65}"/>
    <cellStyle name="Normal 4 2 11 2 5" xfId="22907" xr:uid="{9F3081BA-C2C5-4882-AED7-0C5E84951249}"/>
    <cellStyle name="Normal 4 2 11 2 5 2" xfId="50123" xr:uid="{81B9AC41-475C-4FFD-9706-DC49DA1CB9FC}"/>
    <cellStyle name="Normal 4 2 11 2 6" xfId="13857" xr:uid="{841B0CE0-1DCF-4B2C-8524-F71A70A41064}"/>
    <cellStyle name="Normal 4 2 11 2 6 2" xfId="41095" xr:uid="{675A3EAA-BF2D-483B-A81C-DFA04C62FF87}"/>
    <cellStyle name="Normal 4 2 11 2 7" xfId="31375" xr:uid="{80C3DD63-B5EC-48A6-8A84-74E777BB6D03}"/>
    <cellStyle name="Normal 4 2 11 3" xfId="2813" xr:uid="{84BAE9B8-9570-44F4-90F7-2979265ADD57}"/>
    <cellStyle name="Normal 4 2 11 3 2" xfId="6012" xr:uid="{6953E797-D2FF-4162-B803-DE0A251E9892}"/>
    <cellStyle name="Normal 4 2 11 3 2 2" xfId="28130" xr:uid="{F8FDBE57-F25A-49A6-B9ED-90219E989759}"/>
    <cellStyle name="Normal 4 2 11 3 2 2 2" xfId="54523" xr:uid="{97C0BFDC-7331-42F3-B9E2-9A034021A20C}"/>
    <cellStyle name="Normal 4 2 11 3 2 3" xfId="15465" xr:uid="{7D6B5977-B69E-4763-A218-B2661F55845B}"/>
    <cellStyle name="Normal 4 2 11 3 2 3 2" xfId="42703" xr:uid="{02AFD469-E019-4728-84E4-54F96F7E06BF}"/>
    <cellStyle name="Normal 4 2 11 3 2 4" xfId="33380" xr:uid="{1B2E5207-91D0-46A1-A667-2E8787C2BBAF}"/>
    <cellStyle name="Normal 4 2 11 3 3" xfId="7918" xr:uid="{C7FBC746-82AC-4EDE-A06B-812CBC7963C3}"/>
    <cellStyle name="Normal 4 2 11 3 3 2" xfId="18298" xr:uid="{12923429-D539-4A85-B1C5-836639BC2DCF}"/>
    <cellStyle name="Normal 4 2 11 3 3 2 2" xfId="45536" xr:uid="{E55C86CB-2690-479A-BE7A-F049AA97FB18}"/>
    <cellStyle name="Normal 4 2 11 3 3 3" xfId="35286" xr:uid="{60DB689C-7566-4589-B96A-14CCA8A88704}"/>
    <cellStyle name="Normal 4 2 11 3 4" xfId="10751" xr:uid="{B3221B35-F390-4E50-8287-708BE7CB71D5}"/>
    <cellStyle name="Normal 4 2 11 3 4 2" xfId="21131" xr:uid="{CB4DE744-E99B-401E-89BC-B11E04063D65}"/>
    <cellStyle name="Normal 4 2 11 3 4 2 2" xfId="48369" xr:uid="{C0116E26-652A-4373-AD04-A3739AA6C71C}"/>
    <cellStyle name="Normal 4 2 11 3 4 3" xfId="38119" xr:uid="{0F66C8CF-0991-4521-9705-24223B581330}"/>
    <cellStyle name="Normal 4 2 11 3 5" xfId="22703" xr:uid="{650C008E-8C84-40E0-B087-ED2D5D9B25E9}"/>
    <cellStyle name="Normal 4 2 11 3 5 2" xfId="49938" xr:uid="{94F1558F-778A-46A7-B84A-7B48AA010043}"/>
    <cellStyle name="Normal 4 2 11 3 6" xfId="13241" xr:uid="{9D5A4A34-976F-49EB-BC71-F711431ED5F0}"/>
    <cellStyle name="Normal 4 2 11 3 6 2" xfId="40479" xr:uid="{64E4CB2F-E5F4-4191-9197-3B108E141FEF}"/>
    <cellStyle name="Normal 4 2 11 3 7" xfId="30907" xr:uid="{1B05470C-9363-4B21-BD6E-760B258B7270}"/>
    <cellStyle name="Normal 4 2 11 4" xfId="2321" xr:uid="{17DBEE9B-30AC-4B31-8013-7EA4770F8CF1}"/>
    <cellStyle name="Normal 4 2 11 4 2" xfId="7429" xr:uid="{22A4F13F-F82E-4F80-8D6A-2269A9B7E8E5}"/>
    <cellStyle name="Normal 4 2 11 4 2 2" xfId="26991" xr:uid="{1E876F50-98AC-4C1E-9A65-7FDF35EF1B5F}"/>
    <cellStyle name="Normal 4 2 11 4 2 2 2" xfId="53636" xr:uid="{C8854914-280E-4BFC-895A-F9593E964A1D}"/>
    <cellStyle name="Normal 4 2 11 4 2 3" xfId="17809" xr:uid="{7A6C2AB8-BDB3-4E4A-9A96-161CC6B80996}"/>
    <cellStyle name="Normal 4 2 11 4 2 3 2" xfId="45047" xr:uid="{E88F55A2-D540-43FD-8A7C-418D5189D329}"/>
    <cellStyle name="Normal 4 2 11 4 2 4" xfId="34797" xr:uid="{2F1AE587-B83F-43D6-9C04-A961ADC4791A}"/>
    <cellStyle name="Normal 4 2 11 4 3" xfId="10262" xr:uid="{25233172-D243-47B7-83A5-E4AEC82E3D3C}"/>
    <cellStyle name="Normal 4 2 11 4 3 2" xfId="20642" xr:uid="{68C6275F-9C18-4023-8397-D04DCA4BC527}"/>
    <cellStyle name="Normal 4 2 11 4 3 2 2" xfId="47880" xr:uid="{A8B8C203-4213-4384-90BE-F2D884EE728C}"/>
    <cellStyle name="Normal 4 2 11 4 3 3" xfId="37630" xr:uid="{F2DD4837-3FC2-4AB4-A361-64CD765FC25A}"/>
    <cellStyle name="Normal 4 2 11 4 4" xfId="22753" xr:uid="{B0589E09-FCAD-4D46-BF91-37A0BC1CC2DB}"/>
    <cellStyle name="Normal 4 2 11 4 4 2" xfId="49980" xr:uid="{6EB996C8-2D00-45B1-942A-F328E415A789}"/>
    <cellStyle name="Normal 4 2 11 4 5" xfId="14976" xr:uid="{07A88258-FB40-468A-BA90-C3A3425C4741}"/>
    <cellStyle name="Normal 4 2 11 4 5 2" xfId="42214" xr:uid="{5F88B6FC-CEC4-4994-A734-5019E9150DE3}"/>
    <cellStyle name="Normal 4 2 11 4 6" xfId="30418" xr:uid="{78D012E4-1A95-4486-BC1A-65DE47B54559}"/>
    <cellStyle name="Normal 4 2 11 5" xfId="4020" xr:uid="{8ABECCE1-1B7C-428F-85E2-2F01BB4D35AE}"/>
    <cellStyle name="Normal 4 2 11 5 2" xfId="8825" xr:uid="{2C95BD45-E3A1-4F7F-88FD-736F1C057A81}"/>
    <cellStyle name="Normal 4 2 11 5 2 2" xfId="19205" xr:uid="{ECE3C241-E730-4EBD-B2B4-4FC455294929}"/>
    <cellStyle name="Normal 4 2 11 5 2 2 2" xfId="46443" xr:uid="{48EA954D-515D-4987-BEFA-2E0DC0170921}"/>
    <cellStyle name="Normal 4 2 11 5 2 3" xfId="36193" xr:uid="{7EC0E39B-9680-49DF-B0FF-926A5D59E7CA}"/>
    <cellStyle name="Normal 4 2 11 5 3" xfId="11658" xr:uid="{5770473E-4377-432D-ACD0-83F8A9269A80}"/>
    <cellStyle name="Normal 4 2 11 5 3 2" xfId="22038" xr:uid="{C3552278-6001-4261-8B48-19FD2351AB67}"/>
    <cellStyle name="Normal 4 2 11 5 3 2 2" xfId="49276" xr:uid="{319E679D-5595-4020-A96B-03BD707053D2}"/>
    <cellStyle name="Normal 4 2 11 5 3 3" xfId="39026" xr:uid="{4DBA775A-90AF-4F4A-9755-CB79713711B7}"/>
    <cellStyle name="Normal 4 2 11 5 4" xfId="28511" xr:uid="{A981F411-9079-4D87-A4A1-9A6A0AECC759}"/>
    <cellStyle name="Normal 4 2 11 5 4 2" xfId="54819" xr:uid="{4026B8C6-9A11-4D75-8280-21447AEC03C4}"/>
    <cellStyle name="Normal 4 2 11 5 5" xfId="16372" xr:uid="{20ED4C70-86CD-40A1-8137-3C5F7F01B992}"/>
    <cellStyle name="Normal 4 2 11 5 5 2" xfId="43610" xr:uid="{9D3A8CE5-A46F-4CFB-9666-7D0B5F16DAD9}"/>
    <cellStyle name="Normal 4 2 11 5 6" xfId="31814" xr:uid="{E4A88112-43DE-4AFB-A78A-DC9DCB9CA098}"/>
    <cellStyle name="Normal 4 2 11 6" xfId="5246" xr:uid="{B0D9450A-79DC-40E5-9E0A-1620AD16237D}"/>
    <cellStyle name="Normal 4 2 11 6 2" xfId="14544" xr:uid="{618683E9-B9E3-4433-A1CC-138C5EBC6CE0}"/>
    <cellStyle name="Normal 4 2 11 6 2 2" xfId="41782" xr:uid="{47147BF1-14E2-4C25-966D-074DFD1A3667}"/>
    <cellStyle name="Normal 4 2 11 6 3" xfId="32809" xr:uid="{0073B6E4-929E-4E85-9D23-B67D947743DF}"/>
    <cellStyle name="Normal 4 2 11 7" xfId="6997" xr:uid="{B604F354-0F67-40F9-B5AC-27E398FCE7E3}"/>
    <cellStyle name="Normal 4 2 11 7 2" xfId="17377" xr:uid="{400F7923-5344-4F81-9B08-42B2F04E6AEF}"/>
    <cellStyle name="Normal 4 2 11 7 2 2" xfId="44615" xr:uid="{4E4ECF3D-1605-4A15-AD5C-A10061301998}"/>
    <cellStyle name="Normal 4 2 11 7 3" xfId="34365" xr:uid="{87460198-FB22-4D27-B90A-1A56614ED8DA}"/>
    <cellStyle name="Normal 4 2 11 8" xfId="9830" xr:uid="{25C1D489-D828-4B24-8001-9A996144D059}"/>
    <cellStyle name="Normal 4 2 11 8 2" xfId="20210" xr:uid="{B45E0AE6-9408-42B1-BE2C-F6D7016BC427}"/>
    <cellStyle name="Normal 4 2 11 8 2 2" xfId="47448" xr:uid="{B8098607-D383-49CA-A8EB-C7D0F078105E}"/>
    <cellStyle name="Normal 4 2 11 8 3" xfId="37198" xr:uid="{3E24B614-0D91-4C9A-81FE-A7D32DD5D3BB}"/>
    <cellStyle name="Normal 4 2 11 9" xfId="25515" xr:uid="{0A96F264-A330-4E75-95D1-98DB1694CA27}"/>
    <cellStyle name="Normal 4 2 11 9 2" xfId="52508" xr:uid="{5B6FD6C2-4B8E-4969-B469-717C2D4E0E6E}"/>
    <cellStyle name="Normal 4 2 12" xfId="962" xr:uid="{13355297-4C2B-427A-B161-726AD8ED8343}"/>
    <cellStyle name="Normal 4 2 12 2" xfId="3326" xr:uid="{3932BDF1-A821-4D03-AF0F-92002514EB55}"/>
    <cellStyle name="Normal 4 2 12 2 2" xfId="6365" xr:uid="{3F42C3F2-870A-493E-A9B1-AD0784F73914}"/>
    <cellStyle name="Normal 4 2 12 2 2 2" xfId="28233" xr:uid="{9EC503FC-8ADD-4100-9F4F-EC266492CA05}"/>
    <cellStyle name="Normal 4 2 12 2 2 2 2" xfId="54609" xr:uid="{F4BDB6A0-F2C3-47C6-9897-9810488B9CA7}"/>
    <cellStyle name="Normal 4 2 12 2 2 3" xfId="15934" xr:uid="{172DE43A-1B1C-4D88-BEB4-5F2612A61DEA}"/>
    <cellStyle name="Normal 4 2 12 2 2 3 2" xfId="43172" xr:uid="{71B24710-109E-4AFB-A2D5-B2CE7C9D1B6A}"/>
    <cellStyle name="Normal 4 2 12 2 2 4" xfId="33733" xr:uid="{DD2DA9AB-F4BF-4951-B57B-41F12F575E94}"/>
    <cellStyle name="Normal 4 2 12 2 3" xfId="8387" xr:uid="{28F138D7-4C1F-42E7-BFAB-EAE022F9478F}"/>
    <cellStyle name="Normal 4 2 12 2 3 2" xfId="18767" xr:uid="{FFA30D85-471D-4D08-B4BD-4D708D800839}"/>
    <cellStyle name="Normal 4 2 12 2 3 2 2" xfId="46005" xr:uid="{A7848A85-F471-4475-995D-7DAB51FC9E0C}"/>
    <cellStyle name="Normal 4 2 12 2 3 3" xfId="35755" xr:uid="{FD986B47-B343-4789-A7AB-55F3741F31B9}"/>
    <cellStyle name="Normal 4 2 12 2 4" xfId="11220" xr:uid="{EE6EC0E0-38A3-4050-B632-C53589C70F58}"/>
    <cellStyle name="Normal 4 2 12 2 4 2" xfId="21600" xr:uid="{2A093CC8-4620-49DD-8896-677D0EA5786C}"/>
    <cellStyle name="Normal 4 2 12 2 4 2 2" xfId="48838" xr:uid="{5C40BCEF-8698-4249-B908-A4EF274228DB}"/>
    <cellStyle name="Normal 4 2 12 2 4 3" xfId="38588" xr:uid="{D849B7C7-6A78-41A6-9B4A-CBF6C2D6C402}"/>
    <cellStyle name="Normal 4 2 12 2 5" xfId="24246" xr:uid="{EEDF8E49-B791-4DBE-9F56-4555399F5F48}"/>
    <cellStyle name="Normal 4 2 12 2 5 2" xfId="51348" xr:uid="{0354B691-812E-47B1-97DF-6BE9AD46B728}"/>
    <cellStyle name="Normal 4 2 12 2 6" xfId="13858" xr:uid="{12DD797D-BA20-4ECA-96DE-FE12FA7F9B4F}"/>
    <cellStyle name="Normal 4 2 12 2 6 2" xfId="41096" xr:uid="{09A8367E-2189-4B0D-83D6-5B28D40046FC}"/>
    <cellStyle name="Normal 4 2 12 2 7" xfId="31376" xr:uid="{F5908ADC-C041-4C4F-A327-7416DB250A72}"/>
    <cellStyle name="Normal 4 2 12 3" xfId="4168" xr:uid="{D1151FCE-7EB7-4165-A533-82DD9727EB67}"/>
    <cellStyle name="Normal 4 2 12 3 2" xfId="8921" xr:uid="{69462342-F6AC-41C0-B842-9E15B1D2542B}"/>
    <cellStyle name="Normal 4 2 12 3 2 2" xfId="29036" xr:uid="{815F9788-237E-49B8-A90F-1E1169E591BE}"/>
    <cellStyle name="Normal 4 2 12 3 2 2 2" xfId="55293" xr:uid="{18AD60BA-AE16-4B4D-9C73-1D9634D18490}"/>
    <cellStyle name="Normal 4 2 12 3 2 3" xfId="19301" xr:uid="{8922179C-62E1-40C6-902B-5868B0965199}"/>
    <cellStyle name="Normal 4 2 12 3 2 3 2" xfId="46539" xr:uid="{B7A86BD1-2CFB-427F-99B7-AEFC99E70E32}"/>
    <cellStyle name="Normal 4 2 12 3 2 4" xfId="36289" xr:uid="{102C167E-F1D7-4B05-83F4-0E948898B5D3}"/>
    <cellStyle name="Normal 4 2 12 3 3" xfId="11754" xr:uid="{113F867F-6488-44BF-8564-B3A0AD66003A}"/>
    <cellStyle name="Normal 4 2 12 3 3 2" xfId="22134" xr:uid="{ED517150-D004-4954-BF84-81A242814DFE}"/>
    <cellStyle name="Normal 4 2 12 3 3 2 2" xfId="49372" xr:uid="{FA75E39C-5638-495B-ADF8-8FE1132A1DA9}"/>
    <cellStyle name="Normal 4 2 12 3 3 3" xfId="39122" xr:uid="{01B9F86D-0B7B-4DCA-8E86-08796074C6C5}"/>
    <cellStyle name="Normal 4 2 12 3 4" xfId="24693" xr:uid="{4A6A33C7-143E-4F83-AD5D-6385CD45744F}"/>
    <cellStyle name="Normal 4 2 12 3 4 2" xfId="51753" xr:uid="{854672D0-09B4-45A5-B75B-CDB687F2351B}"/>
    <cellStyle name="Normal 4 2 12 3 5" xfId="16468" xr:uid="{CD423E3D-860C-40E8-959E-DDF5D4C0DE5A}"/>
    <cellStyle name="Normal 4 2 12 3 5 2" xfId="43706" xr:uid="{AC813136-B75F-41DB-8E44-7CCADB2F3574}"/>
    <cellStyle name="Normal 4 2 12 3 6" xfId="31910" xr:uid="{92B451E2-D316-43F8-ACF9-E5F24ADF6A98}"/>
    <cellStyle name="Normal 4 2 12 4" xfId="5247" xr:uid="{3F5F1B02-1B03-4760-B4A9-E3A061AFE551}"/>
    <cellStyle name="Normal 4 2 12 4 2" xfId="24971" xr:uid="{B340F870-491E-489F-B9F7-B18EADF1F342}"/>
    <cellStyle name="Normal 4 2 12 4 2 2" xfId="52006" xr:uid="{C03DD4CB-9DC0-4113-9321-766816876A03}"/>
    <cellStyle name="Normal 4 2 12 4 3" xfId="26182" xr:uid="{B1E006CF-8485-4C0E-9A16-6C024CB7D08C}"/>
    <cellStyle name="Normal 4 2 12 4 3 2" xfId="53002" xr:uid="{E487C652-50E9-44DA-B481-4071423ADBC2}"/>
    <cellStyle name="Normal 4 2 12 4 4" xfId="14545" xr:uid="{CF02F386-DF30-403C-8793-83BE6FB74FFC}"/>
    <cellStyle name="Normal 4 2 12 4 4 2" xfId="41783" xr:uid="{2FF56687-84FF-4B43-91EB-403521B0FD93}"/>
    <cellStyle name="Normal 4 2 12 4 5" xfId="32810" xr:uid="{24630438-BA43-487D-AD4C-7996E1670348}"/>
    <cellStyle name="Normal 4 2 12 5" xfId="6998" xr:uid="{70A94EEF-2C8A-4AFD-91F3-0B548D8C10B8}"/>
    <cellStyle name="Normal 4 2 12 5 2" xfId="26616" xr:uid="{7E9CC09D-8F51-4FC5-AAD2-9C55B4179B03}"/>
    <cellStyle name="Normal 4 2 12 5 2 2" xfId="53334" xr:uid="{A2102381-9372-4AE6-B782-0DECC2173C1E}"/>
    <cellStyle name="Normal 4 2 12 5 3" xfId="17378" xr:uid="{06C154FE-400A-4369-96A2-10C7D3599258}"/>
    <cellStyle name="Normal 4 2 12 5 3 2" xfId="44616" xr:uid="{F9F66910-BBEF-46C1-A508-E04901C5CB07}"/>
    <cellStyle name="Normal 4 2 12 5 4" xfId="34366" xr:uid="{82131A02-A545-451B-8C56-EB30A7963C17}"/>
    <cellStyle name="Normal 4 2 12 6" xfId="9831" xr:uid="{041E90CC-219A-4E1C-9605-73BB387CAA26}"/>
    <cellStyle name="Normal 4 2 12 6 2" xfId="20211" xr:uid="{3A9C9FB4-556B-4EC9-BA47-BF5C970B3952}"/>
    <cellStyle name="Normal 4 2 12 6 2 2" xfId="47449" xr:uid="{25CACE14-6AB2-4A7E-BB9E-AF6119692482}"/>
    <cellStyle name="Normal 4 2 12 6 3" xfId="37199" xr:uid="{F3865ADA-C72E-4C3A-8913-6245E52FAE60}"/>
    <cellStyle name="Normal 4 2 12 7" xfId="24479" xr:uid="{F55B25A3-385F-482F-AA32-38271B2B69A0}"/>
    <cellStyle name="Normal 4 2 12 7 2" xfId="51555" xr:uid="{14276B7B-2B16-49DD-ABB9-B94F225DDBA9}"/>
    <cellStyle name="Normal 4 2 12 8" xfId="12692" xr:uid="{AD52D899-A493-456F-B9A8-9AF0D938173C}"/>
    <cellStyle name="Normal 4 2 12 8 2" xfId="39930" xr:uid="{747C3BCA-68AE-44A6-8C40-A0385E0DD5FF}"/>
    <cellStyle name="Normal 4 2 12 9" xfId="29987" xr:uid="{C8E29772-AA09-446F-A765-A71C3237AE7D}"/>
    <cellStyle name="Normal 4 2 13" xfId="963" xr:uid="{05A66A3E-624E-476B-821C-8171829876D3}"/>
    <cellStyle name="Normal 4 2 13 2" xfId="5248" xr:uid="{CEA0C14A-E5DB-4E2F-B154-D4DD9BD9ED0E}"/>
    <cellStyle name="Normal 4 2 13 2 2" xfId="25310" xr:uid="{E5751552-1F18-4463-91B3-DFD809DF0A67}"/>
    <cellStyle name="Normal 4 2 13 2 2 2" xfId="52317" xr:uid="{800845BD-5296-4D71-BCE1-AC231B411565}"/>
    <cellStyle name="Normal 4 2 13 2 3" xfId="28372" xr:uid="{8B3A1423-F606-460C-B722-18CABC5970AF}"/>
    <cellStyle name="Normal 4 2 13 2 3 2" xfId="54715" xr:uid="{433CFBD1-2A40-45FD-B1BF-4D118F6D10A4}"/>
    <cellStyle name="Normal 4 2 13 2 4" xfId="14546" xr:uid="{DAB8C844-51CE-464A-A965-C12E888DF8A3}"/>
    <cellStyle name="Normal 4 2 13 2 4 2" xfId="41784" xr:uid="{01A9F1C0-0DF3-44FE-AC59-21762BA56325}"/>
    <cellStyle name="Normal 4 2 13 2 5" xfId="32811" xr:uid="{2031629E-9BB2-4113-BF1A-3779A6ED3288}"/>
    <cellStyle name="Normal 4 2 13 3" xfId="6999" xr:uid="{B2D5938B-009C-4584-B4EC-B96844FE4330}"/>
    <cellStyle name="Normal 4 2 13 3 2" xfId="22945" xr:uid="{9D2722B5-AEFB-4932-A18B-A96FD81CC0EE}"/>
    <cellStyle name="Normal 4 2 13 3 2 2" xfId="50159" xr:uid="{FF0213E0-E887-49AE-B5C1-2DE2ACA78766}"/>
    <cellStyle name="Normal 4 2 13 3 3" xfId="17379" xr:uid="{FF5BCA33-820C-4D38-A97F-44C7544346BE}"/>
    <cellStyle name="Normal 4 2 13 3 3 2" xfId="44617" xr:uid="{925B6FC5-2B10-4925-ACB9-6E16E7CCBE76}"/>
    <cellStyle name="Normal 4 2 13 3 4" xfId="34367" xr:uid="{6CC47AB4-98E5-4F5D-BFEB-098B2AFE6B02}"/>
    <cellStyle name="Normal 4 2 13 4" xfId="9832" xr:uid="{8C2A13C0-977C-4472-903D-782512A15F0A}"/>
    <cellStyle name="Normal 4 2 13 4 2" xfId="20212" xr:uid="{DFF39BF5-9A6A-4221-8354-4F73BFF4A6C2}"/>
    <cellStyle name="Normal 4 2 13 4 2 2" xfId="47450" xr:uid="{6457D28C-1E6C-4209-9CD4-0B16223B4384}"/>
    <cellStyle name="Normal 4 2 13 4 3" xfId="37200" xr:uid="{94187A46-23E4-4A26-BD7A-EE488026489D}"/>
    <cellStyle name="Normal 4 2 13 5" xfId="23232" xr:uid="{2B1418B7-1088-4C6D-84B8-551F598AF0D4}"/>
    <cellStyle name="Normal 4 2 13 5 2" xfId="50421" xr:uid="{D88450A0-CC1B-4EAF-B96F-22C25DBBADA9}"/>
    <cellStyle name="Normal 4 2 13 6" xfId="13390" xr:uid="{3C5BD68A-9F52-4BF4-A37D-DA1A5111D72C}"/>
    <cellStyle name="Normal 4 2 13 6 2" xfId="40628" xr:uid="{D3E584D7-89B9-4B63-98EE-3794B4858205}"/>
    <cellStyle name="Normal 4 2 13 7" xfId="29988" xr:uid="{233781FE-8C97-4973-ABD5-A6A99FEA49CD}"/>
    <cellStyle name="Normal 4 2 14" xfId="2483" xr:uid="{696AD654-8DF4-4AA8-980E-841D7FC32DBB}"/>
    <cellStyle name="Normal 4 2 14 2" xfId="5761" xr:uid="{665D4125-B2F2-4900-8F71-700528D3AA71}"/>
    <cellStyle name="Normal 4 2 14 2 2" xfId="28601" xr:uid="{6A300B77-00F2-4F3D-A280-86F019C5FC38}"/>
    <cellStyle name="Normal 4 2 14 2 2 2" xfId="54895" xr:uid="{AC53CF7D-6029-4C16-BD98-9A0C3C10007E}"/>
    <cellStyle name="Normal 4 2 14 2 3" xfId="15136" xr:uid="{D8D67C10-DF60-4004-9502-548D54CB444E}"/>
    <cellStyle name="Normal 4 2 14 2 3 2" xfId="42374" xr:uid="{B984F8F5-E44C-48BA-B823-283A8F752D30}"/>
    <cellStyle name="Normal 4 2 14 2 4" xfId="33129" xr:uid="{D8682C64-0B7E-42D5-BAAE-B35E95CA6921}"/>
    <cellStyle name="Normal 4 2 14 3" xfId="7589" xr:uid="{2B662E5B-6B4E-408F-8BA7-7EF7765E5DA1}"/>
    <cellStyle name="Normal 4 2 14 3 2" xfId="17969" xr:uid="{78089452-9C34-4FA9-81DB-A6415EB96BA7}"/>
    <cellStyle name="Normal 4 2 14 3 2 2" xfId="45207" xr:uid="{C5AD27B0-D0A7-4259-902D-E9EC3C0E0EE4}"/>
    <cellStyle name="Normal 4 2 14 3 3" xfId="34957" xr:uid="{ACBFCBF9-3208-4152-9BC1-227B3AE40D12}"/>
    <cellStyle name="Normal 4 2 14 4" xfId="10422" xr:uid="{114B170F-4FCE-4012-98B2-83D6456FF0CD}"/>
    <cellStyle name="Normal 4 2 14 4 2" xfId="20802" xr:uid="{0B4FDB9B-8434-4615-B8AB-8761FA698A5F}"/>
    <cellStyle name="Normal 4 2 14 4 2 2" xfId="48040" xr:uid="{3C3D6670-DDCD-479F-A20E-A3B40095BD03}"/>
    <cellStyle name="Normal 4 2 14 4 3" xfId="37790" xr:uid="{D3ED9009-EEE4-4A36-BDAE-47A07FAE98F8}"/>
    <cellStyle name="Normal 4 2 14 5" xfId="23788" xr:uid="{3FB69B99-6C8A-449D-AD61-B4BBE000B089}"/>
    <cellStyle name="Normal 4 2 14 5 2" xfId="50930" xr:uid="{8D16BFD1-5B67-47DA-A6F1-534ECA138543}"/>
    <cellStyle name="Normal 4 2 14 6" xfId="12851" xr:uid="{3087E4F4-58E8-408F-9220-0DDD142A6A5A}"/>
    <cellStyle name="Normal 4 2 14 6 2" xfId="40089" xr:uid="{65B65D56-1825-4E18-BABF-11995576BC40}"/>
    <cellStyle name="Normal 4 2 14 7" xfId="30578" xr:uid="{6DEABE92-0A23-4253-9BE3-CD0AF64DB065}"/>
    <cellStyle name="Normal 4 2 15" xfId="2210" xr:uid="{748B339D-1597-4E31-9210-91C3FBBD9FE2}"/>
    <cellStyle name="Normal 4 2 15 2" xfId="7318" xr:uid="{810C00BF-5E33-478E-8F1A-27FA0EDC8379}"/>
    <cellStyle name="Normal 4 2 15 2 2" xfId="27182" xr:uid="{3647820C-3C32-4A56-B615-5CA4BDBE4E0E}"/>
    <cellStyle name="Normal 4 2 15 2 2 2" xfId="53783" xr:uid="{967390DD-AE49-4851-9EAD-ADFA62EA1E32}"/>
    <cellStyle name="Normal 4 2 15 2 3" xfId="17698" xr:uid="{9C94AE22-19A4-40EC-A5D9-EF3A394BD2D3}"/>
    <cellStyle name="Normal 4 2 15 2 3 2" xfId="44936" xr:uid="{52C9F769-7617-499D-A1B1-90CAF742651D}"/>
    <cellStyle name="Normal 4 2 15 2 4" xfId="34686" xr:uid="{9ECA1052-9749-46E5-8D87-DFFE19A88750}"/>
    <cellStyle name="Normal 4 2 15 3" xfId="10151" xr:uid="{95836780-1611-427F-AB83-6B69E9734707}"/>
    <cellStyle name="Normal 4 2 15 3 2" xfId="20531" xr:uid="{E0290AB5-739F-491D-8E2C-01AC4E936E41}"/>
    <cellStyle name="Normal 4 2 15 3 2 2" xfId="47769" xr:uid="{81A68F68-492D-497F-9721-F9754124DDE4}"/>
    <cellStyle name="Normal 4 2 15 3 3" xfId="37519" xr:uid="{3DFA94FE-7359-49F2-B1DA-A0E5B52E7106}"/>
    <cellStyle name="Normal 4 2 15 4" xfId="23148" xr:uid="{A117C4B5-0052-4415-A230-1ED332350CF4}"/>
    <cellStyle name="Normal 4 2 15 4 2" xfId="50341" xr:uid="{BB0D0822-1F3D-4FBA-B878-F0820E1F1232}"/>
    <cellStyle name="Normal 4 2 15 5" xfId="14865" xr:uid="{9F49ECE1-CD2E-48DE-AA6D-957D4B053CF3}"/>
    <cellStyle name="Normal 4 2 15 5 2" xfId="42103" xr:uid="{887D40F3-707A-4979-8A6F-51830A3F4E78}"/>
    <cellStyle name="Normal 4 2 15 6" xfId="30307" xr:uid="{19180488-8A7D-4FEF-A138-128C17BD04EF}"/>
    <cellStyle name="Normal 4 2 16" xfId="3834" xr:uid="{33D87AA8-63A5-4793-A823-D6BBCCCF0FCA}"/>
    <cellStyle name="Normal 4 2 16 2" xfId="8655" xr:uid="{2DBD95C3-C183-4997-8457-A1F7C27A1264}"/>
    <cellStyle name="Normal 4 2 16 2 2" xfId="19035" xr:uid="{EDBF7A49-272B-4940-8705-B65834ACF01A}"/>
    <cellStyle name="Normal 4 2 16 2 2 2" xfId="46273" xr:uid="{EC911CAB-97FF-4C5B-BED8-9B283C9FB25A}"/>
    <cellStyle name="Normal 4 2 16 2 3" xfId="36023" xr:uid="{8EE4CB38-AA0F-4A8F-9206-43FA5E242C79}"/>
    <cellStyle name="Normal 4 2 16 3" xfId="11488" xr:uid="{959A8B96-FAB9-4E29-8A99-366710DD217D}"/>
    <cellStyle name="Normal 4 2 16 3 2" xfId="21868" xr:uid="{05792094-8C17-4626-918C-A22E550312D1}"/>
    <cellStyle name="Normal 4 2 16 3 2 2" xfId="49106" xr:uid="{4E94727A-341E-42C0-94FA-358227BEE03A}"/>
    <cellStyle name="Normal 4 2 16 3 3" xfId="38856" xr:uid="{F41A1F86-DF95-4482-89FB-6192C6A308E2}"/>
    <cellStyle name="Normal 4 2 16 4" xfId="25824" xr:uid="{BDFFCC7D-A9E5-4F5E-9AFA-971189C83D14}"/>
    <cellStyle name="Normal 4 2 16 4 2" xfId="52750" xr:uid="{076135BB-D148-482E-AE43-2A5A98971FF5}"/>
    <cellStyle name="Normal 4 2 16 5" xfId="16202" xr:uid="{3C377E2C-DE38-4917-A326-287DA528D080}"/>
    <cellStyle name="Normal 4 2 16 5 2" xfId="43440" xr:uid="{724AEFED-3FDE-44B0-A32C-49EC0EC1352D}"/>
    <cellStyle name="Normal 4 2 16 6" xfId="31644" xr:uid="{BC3EC0DA-A8F2-4F55-9788-8C98C2E79C73}"/>
    <cellStyle name="Normal 4 2 17" xfId="5242" xr:uid="{E6A40F32-0E88-42DA-A48F-97AE4EFF6686}"/>
    <cellStyle name="Normal 4 2 17 2" xfId="14540" xr:uid="{1E3D1B20-4560-4258-A0ED-6F4D53CC6AF0}"/>
    <cellStyle name="Normal 4 2 17 2 2" xfId="41778" xr:uid="{5DB341FC-116A-443E-A61B-2EA84E0A2519}"/>
    <cellStyle name="Normal 4 2 17 3" xfId="32805" xr:uid="{B73745A3-09AE-4746-A278-6F41ED03C880}"/>
    <cellStyle name="Normal 4 2 18" xfId="6993" xr:uid="{F2511C11-9CEA-4DB0-A64E-C90A458BCB82}"/>
    <cellStyle name="Normal 4 2 18 2" xfId="17373" xr:uid="{9FA24D30-42C3-42B7-9EBC-1CD7C2ECEA09}"/>
    <cellStyle name="Normal 4 2 18 2 2" xfId="44611" xr:uid="{77FD6C94-2D73-4786-8242-236D417832D9}"/>
    <cellStyle name="Normal 4 2 18 3" xfId="34361" xr:uid="{13780A9A-2493-47FA-8A81-9AE656313346}"/>
    <cellStyle name="Normal 4 2 19" xfId="9826" xr:uid="{8F810614-4DBF-410A-89D0-A720DF0EF629}"/>
    <cellStyle name="Normal 4 2 19 2" xfId="20206" xr:uid="{18B5463B-704B-4F08-9DF1-A760989A6EDB}"/>
    <cellStyle name="Normal 4 2 19 2 2" xfId="47444" xr:uid="{8162BB40-53C0-4D6E-A52E-BE660ADD7B54}"/>
    <cellStyle name="Normal 4 2 19 3" xfId="37194" xr:uid="{94D59AB0-82AD-4589-B5E4-4828A96382AA}"/>
    <cellStyle name="Normal 4 2 2" xfId="964" xr:uid="{528A1639-1702-4A8D-8D07-DFEB66E08AEE}"/>
    <cellStyle name="Normal 4 2 2 10" xfId="965" xr:uid="{E0F6FF01-F17F-48FB-9EA5-DE3E372BCEE4}"/>
    <cellStyle name="Normal 4 2 2 10 2" xfId="3327" xr:uid="{10895FA8-32AC-493B-8E21-1DEE04150A50}"/>
    <cellStyle name="Normal 4 2 2 10 2 2" xfId="6366" xr:uid="{EEF0C06E-2772-4DFE-99F6-A5957EDB61C6}"/>
    <cellStyle name="Normal 4 2 2 10 2 2 2" xfId="26613" xr:uid="{D36009FD-2F71-42C7-877D-BA892FA48D54}"/>
    <cellStyle name="Normal 4 2 2 10 2 2 2 2" xfId="53332" xr:uid="{BD4A2909-DE75-4E9D-8612-394B798499B5}"/>
    <cellStyle name="Normal 4 2 2 10 2 2 3" xfId="15935" xr:uid="{2D94F680-C6A8-42FA-A026-5B2D1994090F}"/>
    <cellStyle name="Normal 4 2 2 10 2 2 3 2" xfId="43173" xr:uid="{6E8D8291-35CB-41C7-8297-FA92CEBD4811}"/>
    <cellStyle name="Normal 4 2 2 10 2 2 4" xfId="33734" xr:uid="{AE53C317-9D63-4BF3-B550-F87340297622}"/>
    <cellStyle name="Normal 4 2 2 10 2 3" xfId="8388" xr:uid="{CD00176F-DFB6-4B1B-8B76-B06377BDB2AC}"/>
    <cellStyle name="Normal 4 2 2 10 2 3 2" xfId="18768" xr:uid="{D93BF34C-733E-4488-A53F-3898ADAFCD57}"/>
    <cellStyle name="Normal 4 2 2 10 2 3 2 2" xfId="46006" xr:uid="{ADBFA67D-11AC-4504-B065-0076A95A4A42}"/>
    <cellStyle name="Normal 4 2 2 10 2 3 3" xfId="35756" xr:uid="{C16CDDFB-6019-4665-8A64-8A27DB3568BA}"/>
    <cellStyle name="Normal 4 2 2 10 2 4" xfId="11221" xr:uid="{5CED948B-16C5-49EC-ABB1-3DCC650C470B}"/>
    <cellStyle name="Normal 4 2 2 10 2 4 2" xfId="21601" xr:uid="{DECE150C-F2B4-4EDF-B5AB-AD91E38E5F45}"/>
    <cellStyle name="Normal 4 2 2 10 2 4 2 2" xfId="48839" xr:uid="{1952ED81-5BDA-4BE2-897A-A30658DC8AB2}"/>
    <cellStyle name="Normal 4 2 2 10 2 4 3" xfId="38589" xr:uid="{29D0CD1F-9D5C-4EB5-8400-FD3EEB7DA149}"/>
    <cellStyle name="Normal 4 2 2 10 2 5" xfId="24045" xr:uid="{7214DFEE-0A6E-4532-B54E-B215C73AF2A3}"/>
    <cellStyle name="Normal 4 2 2 10 2 5 2" xfId="51163" xr:uid="{0A97CA4C-4D13-45F4-9071-3EB3336208EA}"/>
    <cellStyle name="Normal 4 2 2 10 2 6" xfId="13859" xr:uid="{265E8E80-E51C-49F8-8A96-04ECE6444D3C}"/>
    <cellStyle name="Normal 4 2 2 10 2 6 2" xfId="41097" xr:uid="{1EADD7C9-BACB-4C16-9DF1-F8EE5CAD0200}"/>
    <cellStyle name="Normal 4 2 2 10 2 7" xfId="31377" xr:uid="{9C1A1F8B-C08D-4AAC-B15B-E42108063D53}"/>
    <cellStyle name="Normal 4 2 2 10 3" xfId="4231" xr:uid="{B0618063-0DBD-4FA2-966B-FEDE2ABD0E45}"/>
    <cellStyle name="Normal 4 2 2 10 3 2" xfId="8984" xr:uid="{A2235068-CAA4-4A66-9240-39A4F67510E4}"/>
    <cellStyle name="Normal 4 2 2 10 3 2 2" xfId="29074" xr:uid="{8336F94A-7452-4294-8A08-0C943B068065}"/>
    <cellStyle name="Normal 4 2 2 10 3 2 2 2" xfId="55331" xr:uid="{EC97CBC6-70AF-4D1A-AD93-1739350F2548}"/>
    <cellStyle name="Normal 4 2 2 10 3 2 3" xfId="19364" xr:uid="{D6D01EE6-2B1C-4522-BA83-4C8BC811F158}"/>
    <cellStyle name="Normal 4 2 2 10 3 2 3 2" xfId="46602" xr:uid="{14F71B4C-D258-44D3-B6E4-79BC2BC08742}"/>
    <cellStyle name="Normal 4 2 2 10 3 2 4" xfId="36352" xr:uid="{19277249-8C1E-4213-88F6-AFE105A136E9}"/>
    <cellStyle name="Normal 4 2 2 10 3 3" xfId="11817" xr:uid="{061D55C1-AD3F-44C8-A34F-B6A4D5E9EE6E}"/>
    <cellStyle name="Normal 4 2 2 10 3 3 2" xfId="22197" xr:uid="{C2811336-773D-400D-B06D-712D1CC56E1E}"/>
    <cellStyle name="Normal 4 2 2 10 3 3 2 2" xfId="49435" xr:uid="{0B6AE322-9B9D-4380-B9DF-BA5E448913BB}"/>
    <cellStyle name="Normal 4 2 2 10 3 3 3" xfId="39185" xr:uid="{6B96EA27-4FD0-4ABE-B2A1-D1F9113B965B}"/>
    <cellStyle name="Normal 4 2 2 10 3 4" xfId="23641" xr:uid="{253A4023-EEFC-420E-9DD6-57ADA68E4358}"/>
    <cellStyle name="Normal 4 2 2 10 3 4 2" xfId="50805" xr:uid="{FB5E6BF8-319E-4145-A4FF-3FD1463E627B}"/>
    <cellStyle name="Normal 4 2 2 10 3 5" xfId="16531" xr:uid="{CAAA4753-BA4C-43AC-AF81-2F17A670C36C}"/>
    <cellStyle name="Normal 4 2 2 10 3 5 2" xfId="43769" xr:uid="{D8CF87F4-4495-4503-A656-8F0973CF4DDF}"/>
    <cellStyle name="Normal 4 2 2 10 3 6" xfId="31973" xr:uid="{CFA3C066-7232-4D76-823F-6C80DA0FF0D6}"/>
    <cellStyle name="Normal 4 2 2 10 4" xfId="5250" xr:uid="{B3A469F1-5228-4011-B79D-78409529C160}"/>
    <cellStyle name="Normal 4 2 2 10 4 2" xfId="25631" xr:uid="{F3E8B1A4-2E75-46C2-AC3D-DB30C75BB299}"/>
    <cellStyle name="Normal 4 2 2 10 4 2 2" xfId="52616" xr:uid="{FE306F1D-2B7C-472A-8F9D-DF780DB005B7}"/>
    <cellStyle name="Normal 4 2 2 10 4 3" xfId="26324" xr:uid="{F80B12E3-7324-42DE-A420-A4C83418AB37}"/>
    <cellStyle name="Normal 4 2 2 10 4 3 2" xfId="53115" xr:uid="{4D0BB136-5814-4411-A7A6-997DEB5FE97D}"/>
    <cellStyle name="Normal 4 2 2 10 4 4" xfId="14548" xr:uid="{032091C6-B6AA-4384-AC5C-708FFE0E0805}"/>
    <cellStyle name="Normal 4 2 2 10 4 4 2" xfId="41786" xr:uid="{BE4C4849-DF45-4B17-82CC-42312F245D08}"/>
    <cellStyle name="Normal 4 2 2 10 4 5" xfId="32813" xr:uid="{1C166C4C-EA98-450E-96E2-547237527D4E}"/>
    <cellStyle name="Normal 4 2 2 10 5" xfId="7001" xr:uid="{CA08005B-8343-4D05-8618-51E4FDF63B9E}"/>
    <cellStyle name="Normal 4 2 2 10 5 2" xfId="26334" xr:uid="{6DF5C6A8-8861-4585-B752-9C869E190B12}"/>
    <cellStyle name="Normal 4 2 2 10 5 2 2" xfId="53123" xr:uid="{830A9289-DD5C-498D-8A39-2C8750DCD304}"/>
    <cellStyle name="Normal 4 2 2 10 5 3" xfId="17381" xr:uid="{A94C99E6-811D-47D4-888F-64777C0738B7}"/>
    <cellStyle name="Normal 4 2 2 10 5 3 2" xfId="44619" xr:uid="{E4E990A8-24D5-41EF-826D-34812E788A11}"/>
    <cellStyle name="Normal 4 2 2 10 5 4" xfId="34369" xr:uid="{A3E1887C-9E87-430A-8DDA-4A4978FEC3AE}"/>
    <cellStyle name="Normal 4 2 2 10 6" xfId="9834" xr:uid="{E243411A-B560-4751-86A9-F025F0C92A97}"/>
    <cellStyle name="Normal 4 2 2 10 6 2" xfId="20214" xr:uid="{431C4D04-F030-4E4E-8581-0C93200304F0}"/>
    <cellStyle name="Normal 4 2 2 10 6 2 2" xfId="47452" xr:uid="{D0F09F2D-E3E9-4847-8FA3-197B2E67D14D}"/>
    <cellStyle name="Normal 4 2 2 10 6 3" xfId="37202" xr:uid="{32511779-6B65-4387-B540-B5840C40FAD3}"/>
    <cellStyle name="Normal 4 2 2 10 7" xfId="23042" xr:uid="{2495D3B6-E71A-4DCF-BDC5-16AE4A606575}"/>
    <cellStyle name="Normal 4 2 2 10 7 2" xfId="50250" xr:uid="{72E94FFF-DC60-4C5A-B99E-ACC95430B5D3}"/>
    <cellStyle name="Normal 4 2 2 10 8" xfId="12774" xr:uid="{5C875AD7-9844-4EED-9CE6-3F4E5E6A60DD}"/>
    <cellStyle name="Normal 4 2 2 10 8 2" xfId="40012" xr:uid="{4D260C49-2FEA-41C5-9B0B-C57631EC2939}"/>
    <cellStyle name="Normal 4 2 2 10 9" xfId="29990" xr:uid="{DF5C1BAB-F461-454E-B8E3-282C62D983E9}"/>
    <cellStyle name="Normal 4 2 2 11" xfId="966" xr:uid="{62CD7272-363B-413A-AED2-957A8C89B0AF}"/>
    <cellStyle name="Normal 4 2 2 11 2" xfId="5251" xr:uid="{17888709-CA3E-4CCA-9598-B7E68BA5DD1C}"/>
    <cellStyle name="Normal 4 2 2 11 2 2" xfId="22973" xr:uid="{C1AB00FA-6F1C-49FD-875B-1C75EC30795A}"/>
    <cellStyle name="Normal 4 2 2 11 2 2 2" xfId="50183" xr:uid="{D39960DE-E161-4258-8E90-AE402693B35A}"/>
    <cellStyle name="Normal 4 2 2 11 2 3" xfId="28155" xr:uid="{5E01C0E0-3C55-4E57-971A-AE6FC66D6A15}"/>
    <cellStyle name="Normal 4 2 2 11 2 3 2" xfId="54542" xr:uid="{FFEFB74E-6DCF-4E9B-8F4D-B8573C023889}"/>
    <cellStyle name="Normal 4 2 2 11 2 4" xfId="14549" xr:uid="{9B96E819-C905-447E-9680-65B4B8E549E4}"/>
    <cellStyle name="Normal 4 2 2 11 2 4 2" xfId="41787" xr:uid="{57522A6C-81D2-4838-B184-0FB8CC66709F}"/>
    <cellStyle name="Normal 4 2 2 11 2 5" xfId="32814" xr:uid="{1A2101F4-FC63-4E5A-B9C0-A5BF272F475E}"/>
    <cellStyle name="Normal 4 2 2 11 3" xfId="7002" xr:uid="{3ADF5EF8-1133-4796-B615-627E606D915E}"/>
    <cellStyle name="Normal 4 2 2 11 3 2" xfId="27071" xr:uid="{5619FF2A-ED74-4EB3-95E1-BAE35F36A8EF}"/>
    <cellStyle name="Normal 4 2 2 11 3 2 2" xfId="53697" xr:uid="{65C8BA9D-D0BB-4086-BC01-F7BF5B3FEF63}"/>
    <cellStyle name="Normal 4 2 2 11 3 3" xfId="17382" xr:uid="{28E2AD9F-6669-423B-93E9-D9ECCBAFA4D4}"/>
    <cellStyle name="Normal 4 2 2 11 3 3 2" xfId="44620" xr:uid="{206728DE-B60B-47D8-97D8-4873135A381E}"/>
    <cellStyle name="Normal 4 2 2 11 3 4" xfId="34370" xr:uid="{4E8FD406-A989-408A-930F-7588180F3BD1}"/>
    <cellStyle name="Normal 4 2 2 11 4" xfId="9835" xr:uid="{614D54B3-5E80-4B64-AEB3-A44DD977E2F7}"/>
    <cellStyle name="Normal 4 2 2 11 4 2" xfId="20215" xr:uid="{4F28650F-B3F4-4E2C-8D22-F50034D3C4DE}"/>
    <cellStyle name="Normal 4 2 2 11 4 2 2" xfId="47453" xr:uid="{716C4CDF-655D-496C-AD91-878719D8321C}"/>
    <cellStyle name="Normal 4 2 2 11 4 3" xfId="37203" xr:uid="{FF21BB22-0D6E-4AC7-89D3-5AE633C463FB}"/>
    <cellStyle name="Normal 4 2 2 11 5" xfId="23742" xr:uid="{D0737067-9723-40E2-80B3-8C80D0AE8D09}"/>
    <cellStyle name="Normal 4 2 2 11 5 2" xfId="50893" xr:uid="{50C46750-68C2-4953-9F67-F037D72A4327}"/>
    <cellStyle name="Normal 4 2 2 11 6" xfId="13472" xr:uid="{70B6D35D-7B3D-4DBC-AEFD-9C3446ADDECC}"/>
    <cellStyle name="Normal 4 2 2 11 6 2" xfId="40710" xr:uid="{077A0434-8AC6-4155-B7BD-2E060A59AF8C}"/>
    <cellStyle name="Normal 4 2 2 11 7" xfId="29991" xr:uid="{D15BCC26-2A00-4424-BACC-43E14F987570}"/>
    <cellStyle name="Normal 4 2 2 12" xfId="2491" xr:uid="{1B9103A0-47C3-4D7D-8E13-82DBB7782735}"/>
    <cellStyle name="Normal 4 2 2 12 2" xfId="5767" xr:uid="{B3DE6D37-65D4-4DD8-AA16-F138EA64575F}"/>
    <cellStyle name="Normal 4 2 2 12 2 2" xfId="26048" xr:uid="{E1EA2695-503C-4571-B8B0-23887FED0C53}"/>
    <cellStyle name="Normal 4 2 2 12 2 2 2" xfId="52908" xr:uid="{2BF93EDA-7316-4F49-96F1-06FC3155F00A}"/>
    <cellStyle name="Normal 4 2 2 12 2 3" xfId="15144" xr:uid="{AF88C76D-8B5A-47B0-8FD0-C285160940B9}"/>
    <cellStyle name="Normal 4 2 2 12 2 3 2" xfId="42382" xr:uid="{87089DE7-9DE4-4612-AE3C-6DCA0008591D}"/>
    <cellStyle name="Normal 4 2 2 12 2 4" xfId="33135" xr:uid="{2F053C53-7704-4EE5-9B25-8622D9DE7B84}"/>
    <cellStyle name="Normal 4 2 2 12 3" xfId="7597" xr:uid="{38639756-4224-4E42-9E17-E46ECA22BA94}"/>
    <cellStyle name="Normal 4 2 2 12 3 2" xfId="17977" xr:uid="{34496E03-61FA-41C3-A66D-215B14384991}"/>
    <cellStyle name="Normal 4 2 2 12 3 2 2" xfId="45215" xr:uid="{D6C342B9-6886-436C-85FF-6DECE0570B71}"/>
    <cellStyle name="Normal 4 2 2 12 3 3" xfId="34965" xr:uid="{4F09D1C4-2AF5-41D9-BF03-8CA5DC3E9E45}"/>
    <cellStyle name="Normal 4 2 2 12 4" xfId="10430" xr:uid="{7E9FB9A5-F107-4F16-BE97-BA9BD38312E9}"/>
    <cellStyle name="Normal 4 2 2 12 4 2" xfId="20810" xr:uid="{A79E8810-AD77-4650-84C9-C494C01B4E1D}"/>
    <cellStyle name="Normal 4 2 2 12 4 2 2" xfId="48048" xr:uid="{EDF6CB76-0261-4151-B8CE-1D5A4BADE090}"/>
    <cellStyle name="Normal 4 2 2 12 4 3" xfId="37798" xr:uid="{D840589C-1E4C-4C68-9E56-875035318F46}"/>
    <cellStyle name="Normal 4 2 2 12 5" xfId="23054" xr:uid="{C356DC7F-43AC-46C6-B237-09ACE2858498}"/>
    <cellStyle name="Normal 4 2 2 12 5 2" xfId="50261" xr:uid="{B69D8848-FC75-4627-8ED9-9A75ED28D1E4}"/>
    <cellStyle name="Normal 4 2 2 12 6" xfId="12859" xr:uid="{4CB37764-17A4-4B3D-8B9D-DC35F57D55D5}"/>
    <cellStyle name="Normal 4 2 2 12 6 2" xfId="40097" xr:uid="{39E938ED-E70A-495E-870B-B2C878874998}"/>
    <cellStyle name="Normal 4 2 2 12 7" xfId="30586" xr:uid="{A9C64844-5269-4DB9-BD28-36B35217A0A7}"/>
    <cellStyle name="Normal 4 2 2 13" xfId="2221" xr:uid="{560712C0-E4B3-4178-83B6-52112B7D30B1}"/>
    <cellStyle name="Normal 4 2 2 13 2" xfId="7329" xr:uid="{2A935A8F-6EB1-4683-81FD-01DDB574221C}"/>
    <cellStyle name="Normal 4 2 2 13 2 2" xfId="25914" xr:uid="{1CA45985-F495-4091-9E06-1DA14C249667}"/>
    <cellStyle name="Normal 4 2 2 13 2 2 2" xfId="52813" xr:uid="{5FA42470-02B7-4845-BA9D-79B80DC65651}"/>
    <cellStyle name="Normal 4 2 2 13 2 3" xfId="17709" xr:uid="{DEDA31E4-4B61-48A5-B3D6-8D534790E1D4}"/>
    <cellStyle name="Normal 4 2 2 13 2 3 2" xfId="44947" xr:uid="{306E0FE4-7FE8-43E6-A43E-32E2455A2860}"/>
    <cellStyle name="Normal 4 2 2 13 2 4" xfId="34697" xr:uid="{419BA1E6-BCEE-46C1-A5F4-E97A0BEDC4C3}"/>
    <cellStyle name="Normal 4 2 2 13 3" xfId="10162" xr:uid="{0A49BA65-33D1-487A-972F-8DC9C471F206}"/>
    <cellStyle name="Normal 4 2 2 13 3 2" xfId="20542" xr:uid="{781EC16A-19CB-42BA-95FF-67EBC2622A05}"/>
    <cellStyle name="Normal 4 2 2 13 3 2 2" xfId="47780" xr:uid="{54B01F75-72EE-49CE-9EB7-CD97D6FC0A48}"/>
    <cellStyle name="Normal 4 2 2 13 3 3" xfId="37530" xr:uid="{F089C5B8-727F-46E8-BBED-0BEA12FDCBD0}"/>
    <cellStyle name="Normal 4 2 2 13 4" xfId="25036" xr:uid="{82DC1897-E010-4BDE-A7AA-4282BF99652A}"/>
    <cellStyle name="Normal 4 2 2 13 4 2" xfId="52062" xr:uid="{15AB5348-E9CC-4076-ADC0-74B81665DFCF}"/>
    <cellStyle name="Normal 4 2 2 13 5" xfId="14876" xr:uid="{9E139AF8-3293-4DB9-B76A-DCAE2EB3AFFB}"/>
    <cellStyle name="Normal 4 2 2 13 5 2" xfId="42114" xr:uid="{30976558-F2AD-43E8-B897-690E5B16D05B}"/>
    <cellStyle name="Normal 4 2 2 13 6" xfId="30318" xr:uid="{C0BBBE65-956A-4523-81D0-BA0C50E3E5EA}"/>
    <cellStyle name="Normal 4 2 2 14" xfId="4022" xr:uid="{6506E658-6EE5-4755-8EA1-7693034E524A}"/>
    <cellStyle name="Normal 4 2 2 14 2" xfId="8827" xr:uid="{FBEF665B-60C6-431F-86FC-22F2DAA5CC32}"/>
    <cellStyle name="Normal 4 2 2 14 2 2" xfId="19207" xr:uid="{75FCBAD2-30B3-4268-BD61-D8E213B2D7E3}"/>
    <cellStyle name="Normal 4 2 2 14 2 2 2" xfId="46445" xr:uid="{66515EE5-2BF7-49F8-A4BF-210BE260EF94}"/>
    <cellStyle name="Normal 4 2 2 14 2 3" xfId="36195" xr:uid="{1B24163F-E9B6-4A80-AD6A-E95481680A37}"/>
    <cellStyle name="Normal 4 2 2 14 3" xfId="11660" xr:uid="{BBE6F144-000C-4034-BCE0-8B58C314DCA8}"/>
    <cellStyle name="Normal 4 2 2 14 3 2" xfId="22040" xr:uid="{B1C8B7A3-9A9E-4EF9-A285-882C1D296F42}"/>
    <cellStyle name="Normal 4 2 2 14 3 2 2" xfId="49278" xr:uid="{07109AD5-E8DD-40FE-BA8F-042B613A22EE}"/>
    <cellStyle name="Normal 4 2 2 14 3 3" xfId="39028" xr:uid="{382E4CF2-651C-4F60-88CB-DFB2A83D1CB5}"/>
    <cellStyle name="Normal 4 2 2 14 4" xfId="28288" xr:uid="{16975970-2EAB-4B01-B8D8-4C2CFDBA54DE}"/>
    <cellStyle name="Normal 4 2 2 14 4 2" xfId="54647" xr:uid="{8AB12BAB-A80D-4CD0-ADED-BB9FC21E7055}"/>
    <cellStyle name="Normal 4 2 2 14 5" xfId="16374" xr:uid="{E9D1273C-0C2D-479E-9DBE-013AB99FB853}"/>
    <cellStyle name="Normal 4 2 2 14 5 2" xfId="43612" xr:uid="{37BD1CF9-5624-40D3-A9F4-5D21AF2FDE5E}"/>
    <cellStyle name="Normal 4 2 2 14 6" xfId="31816" xr:uid="{0658268D-4B12-4A68-A23F-91C54901F828}"/>
    <cellStyle name="Normal 4 2 2 15" xfId="5249" xr:uid="{15D0B5DB-7D97-4C00-8129-8D2ACCDF4665}"/>
    <cellStyle name="Normal 4 2 2 15 2" xfId="14547" xr:uid="{826A41D2-0863-4141-9F8F-D161022C3B25}"/>
    <cellStyle name="Normal 4 2 2 15 2 2" xfId="41785" xr:uid="{B1986A2D-6375-4319-89E2-A988338EB358}"/>
    <cellStyle name="Normal 4 2 2 15 3" xfId="32812" xr:uid="{1BF08CE6-567B-49AC-BB3D-36F8F86B0C8F}"/>
    <cellStyle name="Normal 4 2 2 16" xfId="7000" xr:uid="{46CA9DB7-6DF8-4217-A914-BB184772EC6B}"/>
    <cellStyle name="Normal 4 2 2 16 2" xfId="17380" xr:uid="{1E68AD4E-A306-429C-A076-939363163D63}"/>
    <cellStyle name="Normal 4 2 2 16 2 2" xfId="44618" xr:uid="{69EE9723-385F-4567-A20A-B9E1A97CF07E}"/>
    <cellStyle name="Normal 4 2 2 16 3" xfId="34368" xr:uid="{28730F89-5E63-47AB-9F75-70C3F9F3F8FD}"/>
    <cellStyle name="Normal 4 2 2 17" xfId="9833" xr:uid="{742A73CD-79EE-446F-8E2A-30EDA358DA51}"/>
    <cellStyle name="Normal 4 2 2 17 2" xfId="20213" xr:uid="{A73EC974-0A29-40F8-94A4-226E5CB61D40}"/>
    <cellStyle name="Normal 4 2 2 17 2 2" xfId="47451" xr:uid="{45C7756A-9C2C-48A7-ACA3-96A1B8F719AB}"/>
    <cellStyle name="Normal 4 2 2 17 3" xfId="37201" xr:uid="{E2A9BEA1-F074-492B-9D9D-6765C41C2DD4}"/>
    <cellStyle name="Normal 4 2 2 18" xfId="23683" xr:uid="{45987ADA-C73D-471E-8E07-09EAA50CF63B}"/>
    <cellStyle name="Normal 4 2 2 18 2" xfId="50843" xr:uid="{FE9141B3-D9FA-4DDA-86FE-A521EC5BCDE4}"/>
    <cellStyle name="Normal 4 2 2 19" xfId="12434" xr:uid="{1BA6746C-4964-4AC5-B0AA-285EA87948D7}"/>
    <cellStyle name="Normal 4 2 2 19 2" xfId="39672" xr:uid="{C2C790F8-DBC3-4ACB-9DB9-F44693B0DF80}"/>
    <cellStyle name="Normal 4 2 2 2" xfId="967" xr:uid="{62EFFB02-FB2B-488A-B786-42133F94D353}"/>
    <cellStyle name="Normal 4 2 2 2 10" xfId="5252" xr:uid="{AE118A96-ACD8-4A18-8490-7F38097E434F}"/>
    <cellStyle name="Normal 4 2 2 2 10 2" xfId="14550" xr:uid="{6B14C08D-561C-4752-89D2-1D9206EDB683}"/>
    <cellStyle name="Normal 4 2 2 2 10 2 2" xfId="41788" xr:uid="{370E7816-FEF0-4238-B222-CFC2442AE127}"/>
    <cellStyle name="Normal 4 2 2 2 10 3" xfId="32815" xr:uid="{9A7DD24B-7C13-4DAA-8E7A-26967911B17C}"/>
    <cellStyle name="Normal 4 2 2 2 11" xfId="7003" xr:uid="{6EEAD30C-7CB7-4D28-9606-8FBCACC7ABC5}"/>
    <cellStyle name="Normal 4 2 2 2 11 2" xfId="17383" xr:uid="{53B1EC08-D7EE-4C41-9E09-5A01E1763623}"/>
    <cellStyle name="Normal 4 2 2 2 11 2 2" xfId="44621" xr:uid="{22D8B7A8-59AA-4CBC-8AAE-378AE449C408}"/>
    <cellStyle name="Normal 4 2 2 2 11 3" xfId="34371" xr:uid="{189EA5E8-94A2-4DC1-82E9-54A148EC4E5D}"/>
    <cellStyle name="Normal 4 2 2 2 12" xfId="9836" xr:uid="{92035366-041A-4274-9FDA-324B03D26A35}"/>
    <cellStyle name="Normal 4 2 2 2 12 2" xfId="20216" xr:uid="{AC25402F-63CF-4382-B67D-705FADE91284}"/>
    <cellStyle name="Normal 4 2 2 2 12 2 2" xfId="47454" xr:uid="{67E1D201-256A-4098-B14A-B0BAAAFDA4A1}"/>
    <cellStyle name="Normal 4 2 2 2 12 3" xfId="37204" xr:uid="{171F3259-D9BE-42F0-AB06-AD6BD1F9808A}"/>
    <cellStyle name="Normal 4 2 2 2 13" xfId="24822" xr:uid="{D25E1404-5C99-4B4B-B716-E2D9D6948D7C}"/>
    <cellStyle name="Normal 4 2 2 2 13 2" xfId="51870" xr:uid="{7E702A12-D358-4E40-9107-5126847513D9}"/>
    <cellStyle name="Normal 4 2 2 2 14" xfId="12457" xr:uid="{7C2BAEEE-CB63-40BC-A5BF-F2188EF7B700}"/>
    <cellStyle name="Normal 4 2 2 2 14 2" xfId="39695" xr:uid="{65F350E3-9CC5-44D5-B7BC-60463B8BFE81}"/>
    <cellStyle name="Normal 4 2 2 2 15" xfId="29992" xr:uid="{F48BE2C2-1593-48BD-9AEA-DFF795521FBB}"/>
    <cellStyle name="Normal 4 2 2 2 2" xfId="968" xr:uid="{AB4523D4-7D8F-410E-AE1B-74229D8B5701}"/>
    <cellStyle name="Normal 4 2 2 2 2 10" xfId="7004" xr:uid="{50A39EC6-5BFC-4C6A-B3FD-F8AD432D6F70}"/>
    <cellStyle name="Normal 4 2 2 2 2 10 2" xfId="17384" xr:uid="{4989DC04-D652-4A60-95EF-A4010B7E5921}"/>
    <cellStyle name="Normal 4 2 2 2 2 10 2 2" xfId="44622" xr:uid="{936D1AD4-81AE-41F6-A868-5B5FC85FB48E}"/>
    <cellStyle name="Normal 4 2 2 2 2 10 3" xfId="34372" xr:uid="{5AB9C6A6-F621-4E62-863E-9B9F3E8ED8FF}"/>
    <cellStyle name="Normal 4 2 2 2 2 11" xfId="9837" xr:uid="{FCE8F74E-338F-4EE9-9837-0C543B43EBC9}"/>
    <cellStyle name="Normal 4 2 2 2 2 11 2" xfId="20217" xr:uid="{3F82E06E-5661-43C0-A9AF-EFCA34C9C071}"/>
    <cellStyle name="Normal 4 2 2 2 2 11 2 2" xfId="47455" xr:uid="{BA05B40E-6CDE-4DDD-B5EE-02151AA888BE}"/>
    <cellStyle name="Normal 4 2 2 2 2 11 3" xfId="37205" xr:uid="{B84868B5-BE1F-443F-8EDA-14C1F3D159B0}"/>
    <cellStyle name="Normal 4 2 2 2 2 12" xfId="24500" xr:uid="{81ACE155-90E7-4F88-AB17-3377AE97900E}"/>
    <cellStyle name="Normal 4 2 2 2 2 12 2" xfId="51572" xr:uid="{FB34CEEC-0FC3-4BB1-84F1-302D65A92238}"/>
    <cellStyle name="Normal 4 2 2 2 2 13" xfId="12517" xr:uid="{8165E212-4C59-4EEC-81A5-4647C434F81B}"/>
    <cellStyle name="Normal 4 2 2 2 2 13 2" xfId="39755" xr:uid="{28CF18CB-3FAC-425F-9F68-936B7BD5565F}"/>
    <cellStyle name="Normal 4 2 2 2 2 14" xfId="29993" xr:uid="{E2DE03C2-8CEA-4FED-AC5A-027C187698C8}"/>
    <cellStyle name="Normal 4 2 2 2 2 2" xfId="969" xr:uid="{69158C60-4485-41AE-9F71-76D751683DE3}"/>
    <cellStyle name="Normal 4 2 2 2 2 2 10" xfId="13082" xr:uid="{7F6E128F-152C-448A-B3B4-AFC98AABDD0D}"/>
    <cellStyle name="Normal 4 2 2 2 2 2 10 2" xfId="40320" xr:uid="{62143E2E-7D22-4457-A5B6-2C01FAF97924}"/>
    <cellStyle name="Normal 4 2 2 2 2 2 11" xfId="29994" xr:uid="{0426D75B-E0EA-4CF3-B755-6FA7B354F817}"/>
    <cellStyle name="Normal 4 2 2 2 2 2 2" xfId="2817" xr:uid="{D8DB2FB3-1E7D-438C-8F31-66514EF16579}"/>
    <cellStyle name="Normal 4 2 2 2 2 2 2 2" xfId="3330" xr:uid="{A4802E6F-EFA9-4A03-980F-97E7297F8D0C}"/>
    <cellStyle name="Normal 4 2 2 2 2 2 2 2 2" xfId="6369" xr:uid="{9E7D9279-4F20-44FC-90D0-57DDA6CFC30E}"/>
    <cellStyle name="Normal 4 2 2 2 2 2 2 2 2 2" xfId="27919" xr:uid="{517F3CE4-6931-484F-9F3F-A421DFF05C42}"/>
    <cellStyle name="Normal 4 2 2 2 2 2 2 2 2 2 2" xfId="54355" xr:uid="{CB54FBF1-F5F1-46C2-9639-5D4E1668D60B}"/>
    <cellStyle name="Normal 4 2 2 2 2 2 2 2 2 3" xfId="15938" xr:uid="{77A94519-4FA5-486C-916B-C1F17D800394}"/>
    <cellStyle name="Normal 4 2 2 2 2 2 2 2 2 3 2" xfId="43176" xr:uid="{A0AE4EA0-196C-4947-872E-0EEE2E468D8D}"/>
    <cellStyle name="Normal 4 2 2 2 2 2 2 2 2 4" xfId="33737" xr:uid="{AF391081-CEA5-483B-BFFC-FDB11311F507}"/>
    <cellStyle name="Normal 4 2 2 2 2 2 2 2 3" xfId="8391" xr:uid="{5DFD6B46-F4E4-4498-B43F-C6590E5AF2EA}"/>
    <cellStyle name="Normal 4 2 2 2 2 2 2 2 3 2" xfId="18771" xr:uid="{26BE38B0-C81E-4900-A7DA-51A2EF3E583A}"/>
    <cellStyle name="Normal 4 2 2 2 2 2 2 2 3 2 2" xfId="46009" xr:uid="{C49A869F-835A-4923-9AF7-530D5893CA77}"/>
    <cellStyle name="Normal 4 2 2 2 2 2 2 2 3 3" xfId="35759" xr:uid="{AFCE2FB8-2F6E-425D-B2F3-384CE6D2945B}"/>
    <cellStyle name="Normal 4 2 2 2 2 2 2 2 4" xfId="11224" xr:uid="{4896C30E-1556-48C5-B6A8-81442E08D811}"/>
    <cellStyle name="Normal 4 2 2 2 2 2 2 2 4 2" xfId="21604" xr:uid="{C68CCB82-9AA8-4378-9D0D-4561173AE19E}"/>
    <cellStyle name="Normal 4 2 2 2 2 2 2 2 4 2 2" xfId="48842" xr:uid="{E3757793-2E50-4700-94D4-18B500DE8160}"/>
    <cellStyle name="Normal 4 2 2 2 2 2 2 2 4 3" xfId="38592" xr:uid="{02B41AEA-4515-4C73-B7B2-168426CA3FC9}"/>
    <cellStyle name="Normal 4 2 2 2 2 2 2 2 5" xfId="25481" xr:uid="{6B441738-F731-4244-BA09-4EF79133005C}"/>
    <cellStyle name="Normal 4 2 2 2 2 2 2 2 5 2" xfId="52475" xr:uid="{D92035B9-2A52-4D31-87DA-609CD6ED6795}"/>
    <cellStyle name="Normal 4 2 2 2 2 2 2 2 6" xfId="13862" xr:uid="{14FB1DD8-7028-4016-BB06-3236FC82C77C}"/>
    <cellStyle name="Normal 4 2 2 2 2 2 2 2 6 2" xfId="41100" xr:uid="{37D71145-4AEA-4E1B-AA31-0C8976BC320D}"/>
    <cellStyle name="Normal 4 2 2 2 2 2 2 2 7" xfId="31380" xr:uid="{4532548C-ADEE-46DB-A594-D1ABF5E7547E}"/>
    <cellStyle name="Normal 4 2 2 2 2 2 2 3" xfId="4375" xr:uid="{7C91D5B8-0C18-4B22-A31E-D03D778AAB7C}"/>
    <cellStyle name="Normal 4 2 2 2 2 2 2 3 2" xfId="9128" xr:uid="{96268814-52A8-45CB-8FE7-8B20E9768872}"/>
    <cellStyle name="Normal 4 2 2 2 2 2 2 3 2 2" xfId="29171" xr:uid="{C099E725-62B0-4D07-96F5-843017B471DC}"/>
    <cellStyle name="Normal 4 2 2 2 2 2 2 3 2 2 2" xfId="55428" xr:uid="{40AF32C6-7359-48B7-A162-1E61AE50D572}"/>
    <cellStyle name="Normal 4 2 2 2 2 2 2 3 2 3" xfId="19508" xr:uid="{A74A773F-4A6A-4AD8-B012-E69DFD4ED203}"/>
    <cellStyle name="Normal 4 2 2 2 2 2 2 3 2 3 2" xfId="46746" xr:uid="{5ABA5A25-1B09-4E94-A195-315E7B5EB873}"/>
    <cellStyle name="Normal 4 2 2 2 2 2 2 3 2 4" xfId="36496" xr:uid="{D0752984-6E26-4349-AFDE-C245561D23CD}"/>
    <cellStyle name="Normal 4 2 2 2 2 2 2 3 3" xfId="11961" xr:uid="{192B6437-816C-42EE-93B0-012BB87EE831}"/>
    <cellStyle name="Normal 4 2 2 2 2 2 2 3 3 2" xfId="22341" xr:uid="{6DA46527-3590-465E-8CA1-B9B0B66C91EA}"/>
    <cellStyle name="Normal 4 2 2 2 2 2 2 3 3 2 2" xfId="49579" xr:uid="{F9168911-5414-4FDF-9C02-E7CAE27E7C3E}"/>
    <cellStyle name="Normal 4 2 2 2 2 2 2 3 3 3" xfId="39329" xr:uid="{F3A4999C-0C09-4851-B556-76A29F794432}"/>
    <cellStyle name="Normal 4 2 2 2 2 2 2 3 4" xfId="24004" xr:uid="{7110F5FB-BC13-4CEE-864D-ACF444C174EB}"/>
    <cellStyle name="Normal 4 2 2 2 2 2 2 3 4 2" xfId="51127" xr:uid="{75A15762-230F-489B-B4A4-D5D47413CAFB}"/>
    <cellStyle name="Normal 4 2 2 2 2 2 2 3 5" xfId="16675" xr:uid="{311FAA88-8761-4BAE-AC9F-A14CD35E70E0}"/>
    <cellStyle name="Normal 4 2 2 2 2 2 2 3 5 2" xfId="43913" xr:uid="{43FB0AB5-3E4D-49B2-A3FB-7CE220458FE0}"/>
    <cellStyle name="Normal 4 2 2 2 2 2 2 3 6" xfId="32117" xr:uid="{77C93145-8C0F-4368-BDFB-B22E8668F834}"/>
    <cellStyle name="Normal 4 2 2 2 2 2 2 4" xfId="6016" xr:uid="{4F54C99B-B28D-4DB4-8780-A3F92DB8E93E}"/>
    <cellStyle name="Normal 4 2 2 2 2 2 2 4 2" xfId="28192" xr:uid="{0FD6E0B1-2712-49B0-80B8-3DD7BB8F49AE}"/>
    <cellStyle name="Normal 4 2 2 2 2 2 2 4 2 2" xfId="54574" xr:uid="{868157B9-08E7-444F-AA49-FA4DB5131D4D}"/>
    <cellStyle name="Normal 4 2 2 2 2 2 2 4 3" xfId="15469" xr:uid="{E3B3051E-0B64-428E-85EC-E5E169BAC62D}"/>
    <cellStyle name="Normal 4 2 2 2 2 2 2 4 3 2" xfId="42707" xr:uid="{A41CE359-D962-4980-A7EA-CD54DAF1D672}"/>
    <cellStyle name="Normal 4 2 2 2 2 2 2 4 4" xfId="33384" xr:uid="{92A09FAB-939D-405B-A860-F364E2D6E912}"/>
    <cellStyle name="Normal 4 2 2 2 2 2 2 5" xfId="7922" xr:uid="{80A0B4D1-92FE-4185-A452-1AE70A692A55}"/>
    <cellStyle name="Normal 4 2 2 2 2 2 2 5 2" xfId="18302" xr:uid="{61CB5191-5CB1-4DAD-AE55-FB45AEBF9461}"/>
    <cellStyle name="Normal 4 2 2 2 2 2 2 5 2 2" xfId="45540" xr:uid="{A52A382B-03D4-4080-A356-7DF113B990D8}"/>
    <cellStyle name="Normal 4 2 2 2 2 2 2 5 3" xfId="35290" xr:uid="{A044E6BF-D976-4414-B199-9B0277CDD8B9}"/>
    <cellStyle name="Normal 4 2 2 2 2 2 2 6" xfId="10755" xr:uid="{E23341B7-7B25-4FB7-8C61-FAB3BB191E0E}"/>
    <cellStyle name="Normal 4 2 2 2 2 2 2 6 2" xfId="21135" xr:uid="{BFA704A5-E7FD-47AD-9626-39073449268D}"/>
    <cellStyle name="Normal 4 2 2 2 2 2 2 6 2 2" xfId="48373" xr:uid="{D591595D-41F0-4C60-900A-65EC14915835}"/>
    <cellStyle name="Normal 4 2 2 2 2 2 2 6 3" xfId="38123" xr:uid="{FC09E931-3ECB-47A5-A25F-6BE06E5AD54D}"/>
    <cellStyle name="Normal 4 2 2 2 2 2 2 7" xfId="24462" xr:uid="{8022319F-6B3F-4114-98F0-6BB572AE9E3D}"/>
    <cellStyle name="Normal 4 2 2 2 2 2 2 7 2" xfId="51539" xr:uid="{9E216C71-A75A-4BA4-8363-DEA5ED626BDE}"/>
    <cellStyle name="Normal 4 2 2 2 2 2 2 8" xfId="13246" xr:uid="{063AB811-A2EF-4537-B8FC-4AF0B112E13C}"/>
    <cellStyle name="Normal 4 2 2 2 2 2 2 8 2" xfId="40484" xr:uid="{263A1612-1DE8-404E-9AD8-646B47873D1F}"/>
    <cellStyle name="Normal 4 2 2 2 2 2 2 9" xfId="30911" xr:uid="{52C1D09E-C5D4-4851-B974-FE5EBF6B90CD}"/>
    <cellStyle name="Normal 4 2 2 2 2 2 3" xfId="3331" xr:uid="{E2C1655E-1BAC-46A6-BA4E-BA7E652F18CC}"/>
    <cellStyle name="Normal 4 2 2 2 2 2 3 2" xfId="4556" xr:uid="{D62C2DAA-5017-439B-8374-976DAFBDB373}"/>
    <cellStyle name="Normal 4 2 2 2 2 2 3 2 2" xfId="9309" xr:uid="{93CCA871-65C4-4429-B30E-B44DEC439EC0}"/>
    <cellStyle name="Normal 4 2 2 2 2 2 3 2 2 2" xfId="19689" xr:uid="{81A98D15-AD6F-4310-A2FF-CF90845EAAD6}"/>
    <cellStyle name="Normal 4 2 2 2 2 2 3 2 2 2 2" xfId="46927" xr:uid="{00162D04-8304-46A9-8127-1B6B554E2B27}"/>
    <cellStyle name="Normal 4 2 2 2 2 2 3 2 2 3" xfId="36677" xr:uid="{749BAC4A-323D-4B6A-BC08-F60E41830164}"/>
    <cellStyle name="Normal 4 2 2 2 2 2 3 2 3" xfId="12142" xr:uid="{13CDA926-D380-4D33-8B13-4EF1BB11B1FA}"/>
    <cellStyle name="Normal 4 2 2 2 2 2 3 2 3 2" xfId="22522" xr:uid="{655250BE-103F-4697-9269-3CEE85D034E0}"/>
    <cellStyle name="Normal 4 2 2 2 2 2 3 2 3 2 2" xfId="49760" xr:uid="{B02ADCBF-1803-46C3-897D-EF48B541196C}"/>
    <cellStyle name="Normal 4 2 2 2 2 2 3 2 3 3" xfId="39510" xr:uid="{D0BEC6DA-55C9-404E-8869-E0CB297348D9}"/>
    <cellStyle name="Normal 4 2 2 2 2 2 3 2 4" xfId="26791" xr:uid="{4945E542-C6C8-4572-84AD-FD0726F0115C}"/>
    <cellStyle name="Normal 4 2 2 2 2 2 3 2 4 2" xfId="53474" xr:uid="{C6754187-D094-484C-825A-C2567F7B8452}"/>
    <cellStyle name="Normal 4 2 2 2 2 2 3 2 5" xfId="16856" xr:uid="{E0D1CE84-4E33-459E-831B-CF006DA16923}"/>
    <cellStyle name="Normal 4 2 2 2 2 2 3 2 5 2" xfId="44094" xr:uid="{D7C03ABE-20E7-462A-AB44-D1CDEE96F5E0}"/>
    <cellStyle name="Normal 4 2 2 2 2 2 3 2 6" xfId="32298" xr:uid="{5404EED3-C273-4AA0-B7B6-E93B6653127D}"/>
    <cellStyle name="Normal 4 2 2 2 2 2 3 3" xfId="6370" xr:uid="{0A17E0B0-7BD8-44B0-89B1-894321C24EE5}"/>
    <cellStyle name="Normal 4 2 2 2 2 2 3 3 2" xfId="15939" xr:uid="{E5801637-093D-4CFD-8941-817C60301155}"/>
    <cellStyle name="Normal 4 2 2 2 2 2 3 3 2 2" xfId="43177" xr:uid="{E2CFD99F-486A-481C-9E4C-339600CC6B5D}"/>
    <cellStyle name="Normal 4 2 2 2 2 2 3 3 3" xfId="33738" xr:uid="{B1B04F0F-0340-4147-BE4B-D7AF5B6DC778}"/>
    <cellStyle name="Normal 4 2 2 2 2 2 3 4" xfId="8392" xr:uid="{A7E7BD2A-EE0E-41E0-BAAD-EE36484ACF93}"/>
    <cellStyle name="Normal 4 2 2 2 2 2 3 4 2" xfId="18772" xr:uid="{BEA0CC0A-2162-4B38-8B2A-96155F58D788}"/>
    <cellStyle name="Normal 4 2 2 2 2 2 3 4 2 2" xfId="46010" xr:uid="{E4991B5B-F4C8-4D8F-BB77-18E6E23B15AB}"/>
    <cellStyle name="Normal 4 2 2 2 2 2 3 4 3" xfId="35760" xr:uid="{5E3AD857-DE9B-457E-85F9-C7791D90E306}"/>
    <cellStyle name="Normal 4 2 2 2 2 2 3 5" xfId="11225" xr:uid="{19290CF3-0D4C-4747-923F-B5140747B538}"/>
    <cellStyle name="Normal 4 2 2 2 2 2 3 5 2" xfId="21605" xr:uid="{0739F70A-D2F5-43F1-BE67-4C5751733AC9}"/>
    <cellStyle name="Normal 4 2 2 2 2 2 3 5 2 2" xfId="48843" xr:uid="{2919F199-23B8-4BCE-9808-40A436E0741C}"/>
    <cellStyle name="Normal 4 2 2 2 2 2 3 5 3" xfId="38593" xr:uid="{20180941-68C2-4082-BD50-09976FF1BB04}"/>
    <cellStyle name="Normal 4 2 2 2 2 2 3 6" xfId="24025" xr:uid="{1D27CE8B-8DD6-4C11-8374-06D39098AAE0}"/>
    <cellStyle name="Normal 4 2 2 2 2 2 3 6 2" xfId="51145" xr:uid="{B8F26049-6BC5-4D7B-8EC5-ACC011FA1074}"/>
    <cellStyle name="Normal 4 2 2 2 2 2 3 7" xfId="13863" xr:uid="{9A8C92F4-1141-49A5-B3AC-349664857AA6}"/>
    <cellStyle name="Normal 4 2 2 2 2 2 3 7 2" xfId="41101" xr:uid="{9DB958A9-5FD3-4878-82BF-5995C3A8555B}"/>
    <cellStyle name="Normal 4 2 2 2 2 2 3 8" xfId="31381" xr:uid="{DD2FB065-1A97-46F4-9644-1F07F92DF01B}"/>
    <cellStyle name="Normal 4 2 2 2 2 2 4" xfId="3329" xr:uid="{644940E5-12BF-43B6-ABEC-3637CF775B44}"/>
    <cellStyle name="Normal 4 2 2 2 2 2 4 2" xfId="6368" xr:uid="{71AA2657-DFDC-4823-89C6-5898B942529A}"/>
    <cellStyle name="Normal 4 2 2 2 2 2 4 2 2" xfId="26664" xr:uid="{3F225F9E-A6C0-425C-A5D2-1B7BCB06FE03}"/>
    <cellStyle name="Normal 4 2 2 2 2 2 4 2 2 2" xfId="53370" xr:uid="{DABEFD57-0ECA-4676-A4E4-8118A0BDA156}"/>
    <cellStyle name="Normal 4 2 2 2 2 2 4 2 3" xfId="15937" xr:uid="{9FF8D5A3-5F77-45EC-9AAD-76610534888E}"/>
    <cellStyle name="Normal 4 2 2 2 2 2 4 2 3 2" xfId="43175" xr:uid="{F62D7477-C267-4FE7-8699-C1D87075F88F}"/>
    <cellStyle name="Normal 4 2 2 2 2 2 4 2 4" xfId="33736" xr:uid="{63BE5505-1CF8-4015-ADBF-CC3D349DFE31}"/>
    <cellStyle name="Normal 4 2 2 2 2 2 4 3" xfId="8390" xr:uid="{76A61713-C3D5-44F3-856F-74626B1F06A9}"/>
    <cellStyle name="Normal 4 2 2 2 2 2 4 3 2" xfId="18770" xr:uid="{9E499EFB-BEC9-402C-86CD-0909D9A26D1D}"/>
    <cellStyle name="Normal 4 2 2 2 2 2 4 3 2 2" xfId="46008" xr:uid="{34F4E9F9-BE29-42DC-9AA6-82D120D0B699}"/>
    <cellStyle name="Normal 4 2 2 2 2 2 4 3 3" xfId="35758" xr:uid="{52626ED0-E17B-498A-909C-E1E5B258D457}"/>
    <cellStyle name="Normal 4 2 2 2 2 2 4 4" xfId="11223" xr:uid="{09C550E3-A17A-47DC-8582-3CE29A9EB6D0}"/>
    <cellStyle name="Normal 4 2 2 2 2 2 4 4 2" xfId="21603" xr:uid="{712C42B0-5313-42F9-9E33-F882EB741349}"/>
    <cellStyle name="Normal 4 2 2 2 2 2 4 4 2 2" xfId="48841" xr:uid="{DAF8DFF8-F376-429B-863B-B09C9C554C3C}"/>
    <cellStyle name="Normal 4 2 2 2 2 2 4 4 3" xfId="38591" xr:uid="{DE29B7E5-6D68-41F2-A1CA-13911BE24492}"/>
    <cellStyle name="Normal 4 2 2 2 2 2 4 5" xfId="24788" xr:uid="{5D9A5E5D-609D-4740-96C3-4C134922639C}"/>
    <cellStyle name="Normal 4 2 2 2 2 2 4 5 2" xfId="51838" xr:uid="{F201E095-D955-41F9-B86E-BC409E204758}"/>
    <cellStyle name="Normal 4 2 2 2 2 2 4 6" xfId="13861" xr:uid="{DEF5CB48-3841-4D7D-80A8-9528BEC249D6}"/>
    <cellStyle name="Normal 4 2 2 2 2 2 4 6 2" xfId="41099" xr:uid="{D8B61733-06D7-402A-8B83-380F5BD101C1}"/>
    <cellStyle name="Normal 4 2 2 2 2 2 4 7" xfId="31379" xr:uid="{FBF892B5-5E5B-4021-964E-89EBEE045859}"/>
    <cellStyle name="Normal 4 2 2 2 2 2 5" xfId="4300" xr:uid="{FC049079-08B4-42D2-844F-AE4A99407830}"/>
    <cellStyle name="Normal 4 2 2 2 2 2 5 2" xfId="9053" xr:uid="{9D6E885D-C7C3-4E2C-93B5-20292355C74E}"/>
    <cellStyle name="Normal 4 2 2 2 2 2 5 2 2" xfId="29124" xr:uid="{A4BB233B-D987-4233-8C67-9AF6A27FB676}"/>
    <cellStyle name="Normal 4 2 2 2 2 2 5 2 2 2" xfId="55381" xr:uid="{FEA6E7B1-A6DB-461C-BC6E-9542F2C29B47}"/>
    <cellStyle name="Normal 4 2 2 2 2 2 5 2 3" xfId="19433" xr:uid="{9EB301AC-12D4-4886-82D8-19E6E0AAD8FB}"/>
    <cellStyle name="Normal 4 2 2 2 2 2 5 2 3 2" xfId="46671" xr:uid="{9C3E584A-992B-4132-AD43-83600EC9F0EB}"/>
    <cellStyle name="Normal 4 2 2 2 2 2 5 2 4" xfId="36421" xr:uid="{0676ED99-703E-4FA3-BDCD-6B419CC683D3}"/>
    <cellStyle name="Normal 4 2 2 2 2 2 5 3" xfId="11886" xr:uid="{EEC38AB7-4AB5-444F-A8EA-6BD17081F209}"/>
    <cellStyle name="Normal 4 2 2 2 2 2 5 3 2" xfId="22266" xr:uid="{2B681250-E945-49E3-8AAF-A7186241AEBD}"/>
    <cellStyle name="Normal 4 2 2 2 2 2 5 3 2 2" xfId="49504" xr:uid="{25D00A8B-199B-4171-8CC1-74E6F3A8DF64}"/>
    <cellStyle name="Normal 4 2 2 2 2 2 5 3 3" xfId="39254" xr:uid="{4BC0ACE8-A3AF-4B70-866E-59E784C4236C}"/>
    <cellStyle name="Normal 4 2 2 2 2 2 5 4" xfId="25503" xr:uid="{4FCC4F80-F6D6-4EDA-A38B-6753DD3B5322}"/>
    <cellStyle name="Normal 4 2 2 2 2 2 5 4 2" xfId="52496" xr:uid="{0926B182-4DD6-4835-92F6-2C47982A213B}"/>
    <cellStyle name="Normal 4 2 2 2 2 2 5 5" xfId="16600" xr:uid="{72CEAD52-1E9F-4A75-B407-03B899DE26FB}"/>
    <cellStyle name="Normal 4 2 2 2 2 2 5 5 2" xfId="43838" xr:uid="{CDF3A470-0105-4ABC-840F-F59B1F8238BA}"/>
    <cellStyle name="Normal 4 2 2 2 2 2 5 6" xfId="32042" xr:uid="{977902F8-7832-484B-A8E4-D1E3D35A7A9A}"/>
    <cellStyle name="Normal 4 2 2 2 2 2 6" xfId="5254" xr:uid="{44F44E11-024A-4959-9940-E73D722A1E63}"/>
    <cellStyle name="Normal 4 2 2 2 2 2 6 2" xfId="26136" xr:uid="{C277ED76-69CA-438A-8548-98B9EF1E7139}"/>
    <cellStyle name="Normal 4 2 2 2 2 2 6 2 2" xfId="52972" xr:uid="{25D4AB41-5CDE-4035-B988-1E8817DB8297}"/>
    <cellStyle name="Normal 4 2 2 2 2 2 6 3" xfId="14552" xr:uid="{30696455-1384-4D09-BA54-3B28D747E262}"/>
    <cellStyle name="Normal 4 2 2 2 2 2 6 3 2" xfId="41790" xr:uid="{2E67A317-26DD-4511-B2F9-6FA99EFB3ABC}"/>
    <cellStyle name="Normal 4 2 2 2 2 2 6 4" xfId="32817" xr:uid="{B75C57C1-5463-46BA-8005-0975B2064D1A}"/>
    <cellStyle name="Normal 4 2 2 2 2 2 7" xfId="7005" xr:uid="{D9EE3659-7521-4BBC-A7AD-A1B65E6487B2}"/>
    <cellStyle name="Normal 4 2 2 2 2 2 7 2" xfId="17385" xr:uid="{46451A07-F6DF-413C-BB48-124BD59E5745}"/>
    <cellStyle name="Normal 4 2 2 2 2 2 7 2 2" xfId="44623" xr:uid="{3A189F2A-E040-419A-88E6-B5352F9AF8FF}"/>
    <cellStyle name="Normal 4 2 2 2 2 2 7 3" xfId="34373" xr:uid="{8E3AD93B-ECCD-46C6-BEA3-F7CB083EFB28}"/>
    <cellStyle name="Normal 4 2 2 2 2 2 8" xfId="9838" xr:uid="{516DE9C7-98D7-4B8A-AAC1-6F08A091A178}"/>
    <cellStyle name="Normal 4 2 2 2 2 2 8 2" xfId="20218" xr:uid="{052DD2AF-5F5F-46FC-AF47-9C311F3F842F}"/>
    <cellStyle name="Normal 4 2 2 2 2 2 8 2 2" xfId="47456" xr:uid="{832FFEEF-FBD1-4214-B914-DDE11007ABAF}"/>
    <cellStyle name="Normal 4 2 2 2 2 2 8 3" xfId="37206" xr:uid="{2C4AE63A-663E-48ED-8FE8-AF1CCA648FCD}"/>
    <cellStyle name="Normal 4 2 2 2 2 2 9" xfId="22838" xr:uid="{44B333FD-DFAD-473A-8C8D-9CC46CD2DC73}"/>
    <cellStyle name="Normal 4 2 2 2 2 2 9 2" xfId="50058" xr:uid="{1BBD30C8-5485-4EC0-AB9E-BF12B8C8A92D}"/>
    <cellStyle name="Normal 4 2 2 2 2 3" xfId="2816" xr:uid="{F168D71E-702A-4090-BFC3-4A2B388EEDA3}"/>
    <cellStyle name="Normal 4 2 2 2 2 3 2" xfId="3332" xr:uid="{54A39220-F44E-4095-92E8-72F409BC560C}"/>
    <cellStyle name="Normal 4 2 2 2 2 3 2 2" xfId="6371" xr:uid="{E496CBB7-ADD4-44F0-9C06-23AE766810DD}"/>
    <cellStyle name="Normal 4 2 2 2 2 3 2 2 2" xfId="28327" xr:uid="{A7050454-789D-409D-9CB6-8914496B834E}"/>
    <cellStyle name="Normal 4 2 2 2 2 3 2 2 2 2" xfId="54674" xr:uid="{903958BC-940E-4190-8B3C-E0AC6447F3A7}"/>
    <cellStyle name="Normal 4 2 2 2 2 3 2 2 3" xfId="15940" xr:uid="{058F1014-4229-48D1-BDAF-62CE95DD9A13}"/>
    <cellStyle name="Normal 4 2 2 2 2 3 2 2 3 2" xfId="43178" xr:uid="{153664FC-60FB-4501-B19B-925F28695F44}"/>
    <cellStyle name="Normal 4 2 2 2 2 3 2 2 4" xfId="33739" xr:uid="{40D1DCD8-5F72-487B-A1A5-E7D5EA6354E1}"/>
    <cellStyle name="Normal 4 2 2 2 2 3 2 3" xfId="8393" xr:uid="{7187B330-1ED7-43DA-A9FA-BDCC5FB6C083}"/>
    <cellStyle name="Normal 4 2 2 2 2 3 2 3 2" xfId="18773" xr:uid="{51D096F6-8CE9-479E-AE1C-1BB2773E6D15}"/>
    <cellStyle name="Normal 4 2 2 2 2 3 2 3 2 2" xfId="46011" xr:uid="{88802AB2-D1E7-451D-9CE4-68E1B0129BBC}"/>
    <cellStyle name="Normal 4 2 2 2 2 3 2 3 3" xfId="35761" xr:uid="{01556CDC-372B-4B55-8735-85A5868B8ADE}"/>
    <cellStyle name="Normal 4 2 2 2 2 3 2 4" xfId="11226" xr:uid="{AB7CF339-0127-40D7-B9F2-38956E507143}"/>
    <cellStyle name="Normal 4 2 2 2 2 3 2 4 2" xfId="21606" xr:uid="{9BDD1B7B-CCF9-4CD9-9BCE-99B3E4211647}"/>
    <cellStyle name="Normal 4 2 2 2 2 3 2 4 2 2" xfId="48844" xr:uid="{AC1BCF56-9B76-439A-9078-4CBF5533CC85}"/>
    <cellStyle name="Normal 4 2 2 2 2 3 2 4 3" xfId="38594" xr:uid="{D0014F68-538C-4F28-A7CD-6C97E49C1542}"/>
    <cellStyle name="Normal 4 2 2 2 2 3 2 5" xfId="23852" xr:uid="{00A408DB-E732-4E3F-BD40-0554859548E6}"/>
    <cellStyle name="Normal 4 2 2 2 2 3 2 5 2" xfId="50987" xr:uid="{C03CD784-4B24-439D-926E-929F9CD8E6F7}"/>
    <cellStyle name="Normal 4 2 2 2 2 3 2 6" xfId="13864" xr:uid="{17FBB11A-D000-4D35-BD1C-0DF9062EA11C}"/>
    <cellStyle name="Normal 4 2 2 2 2 3 2 6 2" xfId="41102" xr:uid="{A711CA16-0163-446D-91AB-003AEE9B6678}"/>
    <cellStyle name="Normal 4 2 2 2 2 3 2 7" xfId="31382" xr:uid="{5BBD82D7-D4F1-4C64-94F6-68C2A68E3187}"/>
    <cellStyle name="Normal 4 2 2 2 2 3 3" xfId="4374" xr:uid="{C29DD1F4-BA4B-4250-95B4-ED6CF0931291}"/>
    <cellStyle name="Normal 4 2 2 2 2 3 3 2" xfId="9127" xr:uid="{9C70119B-5846-416A-934C-97925670FCBC}"/>
    <cellStyle name="Normal 4 2 2 2 2 3 3 2 2" xfId="29170" xr:uid="{19EBA953-F0F3-4D4D-9582-6101C4138025}"/>
    <cellStyle name="Normal 4 2 2 2 2 3 3 2 2 2" xfId="55427" xr:uid="{AF326CD1-7E95-4DEE-8874-CE58C62052F9}"/>
    <cellStyle name="Normal 4 2 2 2 2 3 3 2 3" xfId="19507" xr:uid="{D3987CF8-2553-4580-A8D4-9A89080BD855}"/>
    <cellStyle name="Normal 4 2 2 2 2 3 3 2 3 2" xfId="46745" xr:uid="{43A89353-146A-46A0-8991-181F12FBCEAA}"/>
    <cellStyle name="Normal 4 2 2 2 2 3 3 2 4" xfId="36495" xr:uid="{72F1CFD6-5E07-49D0-8BAE-089E582FA671}"/>
    <cellStyle name="Normal 4 2 2 2 2 3 3 3" xfId="11960" xr:uid="{A24FB1E1-C205-45AF-9791-F8431507DE6B}"/>
    <cellStyle name="Normal 4 2 2 2 2 3 3 3 2" xfId="22340" xr:uid="{307F5840-A1A5-46E8-B5BB-81B911C08DB6}"/>
    <cellStyle name="Normal 4 2 2 2 2 3 3 3 2 2" xfId="49578" xr:uid="{7D4A2405-EEB2-4F89-B640-A714DD2CBD29}"/>
    <cellStyle name="Normal 4 2 2 2 2 3 3 3 3" xfId="39328" xr:uid="{703C28E5-EE63-4D82-BA76-27AAC9D4D322}"/>
    <cellStyle name="Normal 4 2 2 2 2 3 3 4" xfId="23938" xr:uid="{D9F2C8FF-3286-45FB-B9F2-44718AC84F99}"/>
    <cellStyle name="Normal 4 2 2 2 2 3 3 4 2" xfId="51064" xr:uid="{704EE985-6371-4A68-B2A3-534A0FA6CC56}"/>
    <cellStyle name="Normal 4 2 2 2 2 3 3 5" xfId="16674" xr:uid="{B94FE9AA-E057-4292-BB54-E3BF0D7A0579}"/>
    <cellStyle name="Normal 4 2 2 2 2 3 3 5 2" xfId="43912" xr:uid="{0C78B01A-1CC4-4CFD-BBD7-81F46BA07FDE}"/>
    <cellStyle name="Normal 4 2 2 2 2 3 3 6" xfId="32116" xr:uid="{2D4D4B16-654D-4FB8-A6C7-16719C841344}"/>
    <cellStyle name="Normal 4 2 2 2 2 3 4" xfId="6015" xr:uid="{A18958E5-0D8C-4B1D-880D-800666DCD6E8}"/>
    <cellStyle name="Normal 4 2 2 2 2 3 4 2" xfId="28578" xr:uid="{70378A70-1385-4C82-8EB8-0B0040ED7DD4}"/>
    <cellStyle name="Normal 4 2 2 2 2 3 4 2 2" xfId="54877" xr:uid="{68B0561C-B240-49FE-9F54-ECA208024A9C}"/>
    <cellStyle name="Normal 4 2 2 2 2 3 4 3" xfId="15468" xr:uid="{66F99A70-59AA-44BB-9F53-347358AB01B0}"/>
    <cellStyle name="Normal 4 2 2 2 2 3 4 3 2" xfId="42706" xr:uid="{06088AB6-0F24-4719-B54E-B76DE900BA05}"/>
    <cellStyle name="Normal 4 2 2 2 2 3 4 4" xfId="33383" xr:uid="{81B1FB9D-A251-4DF0-94F0-DC1BF380B49B}"/>
    <cellStyle name="Normal 4 2 2 2 2 3 5" xfId="7921" xr:uid="{BD201E45-F315-4D7F-83C4-20A34AE38834}"/>
    <cellStyle name="Normal 4 2 2 2 2 3 5 2" xfId="18301" xr:uid="{7339E8A8-BD58-44F4-8B6D-CCBCA9176F74}"/>
    <cellStyle name="Normal 4 2 2 2 2 3 5 2 2" xfId="45539" xr:uid="{A647330A-3139-4DD1-8118-98585C702D8C}"/>
    <cellStyle name="Normal 4 2 2 2 2 3 5 3" xfId="35289" xr:uid="{2E638E4D-D020-4A70-A5F4-81A9D3A05FCC}"/>
    <cellStyle name="Normal 4 2 2 2 2 3 6" xfId="10754" xr:uid="{D9DF05ED-53C8-496D-870E-AB43FA31ED17}"/>
    <cellStyle name="Normal 4 2 2 2 2 3 6 2" xfId="21134" xr:uid="{338C301E-2246-4506-B317-38CF30636808}"/>
    <cellStyle name="Normal 4 2 2 2 2 3 6 2 2" xfId="48372" xr:uid="{988BDFA3-7D65-4C84-B130-4B65AC7756AD}"/>
    <cellStyle name="Normal 4 2 2 2 2 3 6 3" xfId="38122" xr:uid="{364AF7D0-2BBF-42D7-9CBC-5CBB666155A1}"/>
    <cellStyle name="Normal 4 2 2 2 2 3 7" xfId="23895" xr:uid="{080B7CD4-7B75-4CD6-8ACC-1BCE1E5B174D}"/>
    <cellStyle name="Normal 4 2 2 2 2 3 7 2" xfId="51025" xr:uid="{84071246-3C9C-41C9-9ECA-4FBF7C892471}"/>
    <cellStyle name="Normal 4 2 2 2 2 3 8" xfId="13245" xr:uid="{F4AC2919-0886-4BAD-8C90-87BFFE264F88}"/>
    <cellStyle name="Normal 4 2 2 2 2 3 8 2" xfId="40483" xr:uid="{DEF97D2C-5EEE-4E21-B98B-95E2FACAD358}"/>
    <cellStyle name="Normal 4 2 2 2 2 3 9" xfId="30910" xr:uid="{10889725-52E2-44F3-9B1E-81C457B1A88E}"/>
    <cellStyle name="Normal 4 2 2 2 2 4" xfId="3333" xr:uid="{48DB2701-23CE-4EDA-9B9C-7DD780BFFF2F}"/>
    <cellStyle name="Normal 4 2 2 2 2 4 2" xfId="4557" xr:uid="{62B2A678-389B-47F5-BF2A-6D4E372987C3}"/>
    <cellStyle name="Normal 4 2 2 2 2 4 2 2" xfId="9310" xr:uid="{172293B6-0DA5-4E53-A1D5-F9DAA0ECE76A}"/>
    <cellStyle name="Normal 4 2 2 2 2 4 2 2 2" xfId="19690" xr:uid="{98F0719B-92A9-4CD9-8A26-E0E22085DFBC}"/>
    <cellStyle name="Normal 4 2 2 2 2 4 2 2 2 2" xfId="46928" xr:uid="{47892724-1C4D-48F8-BBFB-01EFB7589BBF}"/>
    <cellStyle name="Normal 4 2 2 2 2 4 2 2 3" xfId="36678" xr:uid="{BC242754-E56A-4FB2-95E6-C8B7C9AB47C4}"/>
    <cellStyle name="Normal 4 2 2 2 2 4 2 3" xfId="12143" xr:uid="{6CEF9BC3-B833-45F7-869C-E769C9A76245}"/>
    <cellStyle name="Normal 4 2 2 2 2 4 2 3 2" xfId="22523" xr:uid="{7AE713B4-D37F-406F-804C-1624D65065A5}"/>
    <cellStyle name="Normal 4 2 2 2 2 4 2 3 2 2" xfId="49761" xr:uid="{1D680033-72DC-401C-8923-7E9D7DDC79A7}"/>
    <cellStyle name="Normal 4 2 2 2 2 4 2 3 3" xfId="39511" xr:uid="{84C5550F-741C-4078-898A-EAC151C15C85}"/>
    <cellStyle name="Normal 4 2 2 2 2 4 2 4" xfId="27975" xr:uid="{98ED8EEC-8753-4133-B231-FEA95D9FA34C}"/>
    <cellStyle name="Normal 4 2 2 2 2 4 2 4 2" xfId="54401" xr:uid="{2C0EE37F-332D-43D0-9D9B-0A293E3809D2}"/>
    <cellStyle name="Normal 4 2 2 2 2 4 2 5" xfId="16857" xr:uid="{EF563D63-6EC1-4E68-9AA3-410CA189B608}"/>
    <cellStyle name="Normal 4 2 2 2 2 4 2 5 2" xfId="44095" xr:uid="{74BB6828-9BF3-44B4-A042-AB1C9EE441FD}"/>
    <cellStyle name="Normal 4 2 2 2 2 4 2 6" xfId="32299" xr:uid="{8ECBD1CB-B44D-4434-A808-9C8BFA66963B}"/>
    <cellStyle name="Normal 4 2 2 2 2 4 3" xfId="6372" xr:uid="{941DDDE4-0388-471E-9375-D2EFDF80781E}"/>
    <cellStyle name="Normal 4 2 2 2 2 4 3 2" xfId="15941" xr:uid="{7F02F05C-9BD2-415E-8846-9C49EB5FFCB4}"/>
    <cellStyle name="Normal 4 2 2 2 2 4 3 2 2" xfId="43179" xr:uid="{13EFA716-AFF3-4249-82AD-84B25A3ACAFC}"/>
    <cellStyle name="Normal 4 2 2 2 2 4 3 3" xfId="33740" xr:uid="{5B9A2A13-94A8-4E5E-8D1A-1151F3434B6A}"/>
    <cellStyle name="Normal 4 2 2 2 2 4 4" xfId="8394" xr:uid="{1D3B1BAE-7863-4C79-BF70-536C7581F0E7}"/>
    <cellStyle name="Normal 4 2 2 2 2 4 4 2" xfId="18774" xr:uid="{D0A16FA2-B77A-4806-82AD-28CBC4F5622B}"/>
    <cellStyle name="Normal 4 2 2 2 2 4 4 2 2" xfId="46012" xr:uid="{539BFC6D-0A77-4199-B901-41753F918239}"/>
    <cellStyle name="Normal 4 2 2 2 2 4 4 3" xfId="35762" xr:uid="{51A0A895-CAD1-4945-A7C5-D431C30F7646}"/>
    <cellStyle name="Normal 4 2 2 2 2 4 5" xfId="11227" xr:uid="{B562D606-8594-44A6-B4D4-2BFB3ABF3ECA}"/>
    <cellStyle name="Normal 4 2 2 2 2 4 5 2" xfId="21607" xr:uid="{9394F694-FB95-4973-B5A0-A6130E57E05D}"/>
    <cellStyle name="Normal 4 2 2 2 2 4 5 2 2" xfId="48845" xr:uid="{196155D5-96B5-4E8C-AC6A-085D893FBBBD}"/>
    <cellStyle name="Normal 4 2 2 2 2 4 5 3" xfId="38595" xr:uid="{5FF1BA08-D870-4682-8A75-7126731B62E6}"/>
    <cellStyle name="Normal 4 2 2 2 2 4 6" xfId="23567" xr:uid="{E232843C-9AA9-4CB6-B9BD-67018083C469}"/>
    <cellStyle name="Normal 4 2 2 2 2 4 6 2" xfId="50734" xr:uid="{1EBA1749-731E-45F7-9277-6B48F527E60D}"/>
    <cellStyle name="Normal 4 2 2 2 2 4 7" xfId="13865" xr:uid="{8D428772-2EED-45EB-9015-A89B209FD447}"/>
    <cellStyle name="Normal 4 2 2 2 2 4 7 2" xfId="41103" xr:uid="{A34E8328-AC47-4350-8337-E087B93FD0A3}"/>
    <cellStyle name="Normal 4 2 2 2 2 4 8" xfId="31383" xr:uid="{9588CB20-DCD1-488F-80CF-FED694564FD2}"/>
    <cellStyle name="Normal 4 2 2 2 2 5" xfId="3328" xr:uid="{3AA6283C-1D21-4511-B5A4-4C06F2A58AA8}"/>
    <cellStyle name="Normal 4 2 2 2 2 5 2" xfId="6367" xr:uid="{81EDF6B2-75FC-44B2-A3BA-AE7F6F9A79AE}"/>
    <cellStyle name="Normal 4 2 2 2 2 5 2 2" xfId="28033" xr:uid="{B5135BFC-D7F4-4844-BE42-821F5E29563E}"/>
    <cellStyle name="Normal 4 2 2 2 2 5 2 2 2" xfId="54447" xr:uid="{7821E614-AEC2-4DC3-8E60-E2233EEE66E7}"/>
    <cellStyle name="Normal 4 2 2 2 2 5 2 3" xfId="15936" xr:uid="{A47F345D-CB12-405F-87AD-7B613CE71C79}"/>
    <cellStyle name="Normal 4 2 2 2 2 5 2 3 2" xfId="43174" xr:uid="{E4E20D4F-B4FC-4EDA-A113-58195E1AE9FD}"/>
    <cellStyle name="Normal 4 2 2 2 2 5 2 4" xfId="33735" xr:uid="{7DDED4E8-E1A1-4D22-8017-DFDC21443AA9}"/>
    <cellStyle name="Normal 4 2 2 2 2 5 3" xfId="8389" xr:uid="{79351975-F091-49ED-86D3-C87F28B81FC6}"/>
    <cellStyle name="Normal 4 2 2 2 2 5 3 2" xfId="18769" xr:uid="{F028408E-A512-407C-9492-60C1AC52DBB8}"/>
    <cellStyle name="Normal 4 2 2 2 2 5 3 2 2" xfId="46007" xr:uid="{25DAFD56-7703-468D-896D-D6DE70B29C8E}"/>
    <cellStyle name="Normal 4 2 2 2 2 5 3 3" xfId="35757" xr:uid="{848B6473-8986-4467-B6E3-05D069ACB955}"/>
    <cellStyle name="Normal 4 2 2 2 2 5 4" xfId="11222" xr:uid="{1B1BD5CA-4BEA-4740-AE12-9D339B820AAA}"/>
    <cellStyle name="Normal 4 2 2 2 2 5 4 2" xfId="21602" xr:uid="{D21D3317-8D0F-4DCE-A988-C4156B9008DC}"/>
    <cellStyle name="Normal 4 2 2 2 2 5 4 2 2" xfId="48840" xr:uid="{3F257DE7-D93F-4540-B8F1-DE82E5590A37}"/>
    <cellStyle name="Normal 4 2 2 2 2 5 4 3" xfId="38590" xr:uid="{85249C72-B857-48D0-83D2-C6273C644FA5}"/>
    <cellStyle name="Normal 4 2 2 2 2 5 5" xfId="24285" xr:uid="{6769B7E8-6187-4FC4-ACD5-5BF8670BCF59}"/>
    <cellStyle name="Normal 4 2 2 2 2 5 5 2" xfId="51383" xr:uid="{483AD8F1-F64D-4ED1-9FB9-A278DC579808}"/>
    <cellStyle name="Normal 4 2 2 2 2 5 6" xfId="13860" xr:uid="{99760B81-EF17-466B-A0CB-BEF76BEE4CFD}"/>
    <cellStyle name="Normal 4 2 2 2 2 5 6 2" xfId="41098" xr:uid="{F4A708B9-BA2A-4124-8404-3B7BFB609C79}"/>
    <cellStyle name="Normal 4 2 2 2 2 5 7" xfId="31378" xr:uid="{1B7287FD-03A5-4528-AC29-EB5536809E56}"/>
    <cellStyle name="Normal 4 2 2 2 2 6" xfId="2610" xr:uid="{9294955C-6416-45CB-AD8D-93BB71A3D6F0}"/>
    <cellStyle name="Normal 4 2 2 2 2 6 2" xfId="5861" xr:uid="{20AAC3C0-CA77-4CF1-BBE5-9F251A7C025C}"/>
    <cellStyle name="Normal 4 2 2 2 2 6 2 2" xfId="27249" xr:uid="{4F8B4333-1006-4379-AD36-C4F24EBDB669}"/>
    <cellStyle name="Normal 4 2 2 2 2 6 2 2 2" xfId="53834" xr:uid="{9728C9CF-866F-4101-82B6-9796F778B42F}"/>
    <cellStyle name="Normal 4 2 2 2 2 6 2 3" xfId="15263" xr:uid="{132C00AA-2A55-4CC6-8560-F7CC0E2981A0}"/>
    <cellStyle name="Normal 4 2 2 2 2 6 2 3 2" xfId="42501" xr:uid="{BE0D2727-F6DF-4BB3-9D53-606230DA539E}"/>
    <cellStyle name="Normal 4 2 2 2 2 6 2 4" xfId="33229" xr:uid="{0F8E4388-EFA6-4D1E-BB88-83F6B10B9862}"/>
    <cellStyle name="Normal 4 2 2 2 2 6 3" xfId="7716" xr:uid="{F7FE31FC-2DC5-465A-8F52-769BB0915315}"/>
    <cellStyle name="Normal 4 2 2 2 2 6 3 2" xfId="18096" xr:uid="{00EFCFC8-916B-491E-B2CD-EC27D4189654}"/>
    <cellStyle name="Normal 4 2 2 2 2 6 3 2 2" xfId="45334" xr:uid="{E44FCA2C-E3F8-4C3F-B383-C015FA285610}"/>
    <cellStyle name="Normal 4 2 2 2 2 6 3 3" xfId="35084" xr:uid="{CB0808BA-8A8D-4755-AEB0-FBB9D760DFD1}"/>
    <cellStyle name="Normal 4 2 2 2 2 6 4" xfId="10549" xr:uid="{469E0A4A-3267-48EC-BD62-26B18A220569}"/>
    <cellStyle name="Normal 4 2 2 2 2 6 4 2" xfId="20929" xr:uid="{F5E9B9C7-DE4B-4A00-8EF1-AF9E39639E6A}"/>
    <cellStyle name="Normal 4 2 2 2 2 6 4 2 2" xfId="48167" xr:uid="{093DFBC1-EE93-4452-9D04-6E6953097345}"/>
    <cellStyle name="Normal 4 2 2 2 2 6 4 3" xfId="37917" xr:uid="{DF7B24EE-BAD0-4A17-87E8-65108BA9A69B}"/>
    <cellStyle name="Normal 4 2 2 2 2 6 5" xfId="24980" xr:uid="{89801543-C791-49BE-B604-A28657A3550E}"/>
    <cellStyle name="Normal 4 2 2 2 2 6 5 2" xfId="52013" xr:uid="{58136F7E-F08D-4D47-8E32-8932388BF114}"/>
    <cellStyle name="Normal 4 2 2 2 2 6 6" xfId="12979" xr:uid="{FB073992-F6DC-4DD0-8DAF-019B49A06BCA}"/>
    <cellStyle name="Normal 4 2 2 2 2 6 6 2" xfId="40217" xr:uid="{86E8FBEF-13FD-4FCC-AEE0-11449AE01E7C}"/>
    <cellStyle name="Normal 4 2 2 2 2 6 7" xfId="30705" xr:uid="{79124842-2EB8-4B0A-A65F-B29049C3CBB8}"/>
    <cellStyle name="Normal 4 2 2 2 2 7" xfId="2304" xr:uid="{34BCCFF4-756D-4AD3-81E4-4CE99D330695}"/>
    <cellStyle name="Normal 4 2 2 2 2 7 2" xfId="7412" xr:uid="{DD9C52F9-44AF-458C-B660-BDFBD6428449}"/>
    <cellStyle name="Normal 4 2 2 2 2 7 2 2" xfId="17792" xr:uid="{5B11CEF6-A236-456C-B070-F652DFA631FA}"/>
    <cellStyle name="Normal 4 2 2 2 2 7 2 2 2" xfId="45030" xr:uid="{69A1DEAB-839C-442C-A046-250309F5E1D4}"/>
    <cellStyle name="Normal 4 2 2 2 2 7 2 3" xfId="34780" xr:uid="{EA0FC9F6-C3BE-4865-82A6-A005C65A0B39}"/>
    <cellStyle name="Normal 4 2 2 2 2 7 3" xfId="10245" xr:uid="{A48E68FB-34B9-421E-838F-8BA488B8F856}"/>
    <cellStyle name="Normal 4 2 2 2 2 7 3 2" xfId="20625" xr:uid="{46899A76-7769-45AB-9742-C74D337A6C58}"/>
    <cellStyle name="Normal 4 2 2 2 2 7 3 2 2" xfId="47863" xr:uid="{479C650B-BEC2-49A4-97E8-7657AB343535}"/>
    <cellStyle name="Normal 4 2 2 2 2 7 3 3" xfId="37613" xr:uid="{1F84D020-2030-4799-8B13-E7E800946D93}"/>
    <cellStyle name="Normal 4 2 2 2 2 7 4" xfId="22823" xr:uid="{CB4B8518-360E-4CA1-9DCA-A341EA59CFD9}"/>
    <cellStyle name="Normal 4 2 2 2 2 7 4 2" xfId="50044" xr:uid="{DF1B1F92-2165-46F7-A1C0-F6170312531E}"/>
    <cellStyle name="Normal 4 2 2 2 2 7 5" xfId="14959" xr:uid="{7CCC6C21-E509-46F6-B8D0-F7048EA4C494}"/>
    <cellStyle name="Normal 4 2 2 2 2 7 5 2" xfId="42197" xr:uid="{1E0D68D6-646D-4533-8DF8-AD43502D8E3A}"/>
    <cellStyle name="Normal 4 2 2 2 2 7 6" xfId="30401" xr:uid="{1815854E-5C2C-466E-850C-115F2EFE27BD}"/>
    <cellStyle name="Normal 4 2 2 2 2 8" xfId="3855" xr:uid="{09C57B2E-C146-40C1-BB07-0FFB11D01550}"/>
    <cellStyle name="Normal 4 2 2 2 2 8 2" xfId="8672" xr:uid="{797FE345-6B42-4070-87BD-652FF363E77E}"/>
    <cellStyle name="Normal 4 2 2 2 2 8 2 2" xfId="19052" xr:uid="{FE29D627-10C9-4007-A33D-B919B071C7DE}"/>
    <cellStyle name="Normal 4 2 2 2 2 8 2 2 2" xfId="46290" xr:uid="{F0342EDF-43C5-4171-A74B-BDBB1A9A2A7C}"/>
    <cellStyle name="Normal 4 2 2 2 2 8 2 3" xfId="36040" xr:uid="{29D584B4-2DAF-49B6-B740-B151B0BD59C4}"/>
    <cellStyle name="Normal 4 2 2 2 2 8 3" xfId="11505" xr:uid="{AD0FE272-2A43-4698-A8CE-F8BD996314E7}"/>
    <cellStyle name="Normal 4 2 2 2 2 8 3 2" xfId="21885" xr:uid="{B9F865A9-0B2C-4878-BFB0-FAA5CAB6F54D}"/>
    <cellStyle name="Normal 4 2 2 2 2 8 3 2 2" xfId="49123" xr:uid="{72528A2D-E0E1-485F-9C89-51E45DFB0017}"/>
    <cellStyle name="Normal 4 2 2 2 2 8 3 3" xfId="38873" xr:uid="{31B84A24-54D4-4BB1-B65D-14BD9E107C7A}"/>
    <cellStyle name="Normal 4 2 2 2 2 8 4" xfId="16219" xr:uid="{8B63A88D-415E-4CFF-B39E-A73D2816B767}"/>
    <cellStyle name="Normal 4 2 2 2 2 8 4 2" xfId="43457" xr:uid="{F0B1E167-3076-4CC9-A180-0E0B30C93362}"/>
    <cellStyle name="Normal 4 2 2 2 2 8 5" xfId="31661" xr:uid="{E64DA26F-9000-4EF8-9A49-4C78714EF6A7}"/>
    <cellStyle name="Normal 4 2 2 2 2 9" xfId="5253" xr:uid="{115599F6-4067-4471-B046-5C4BC44FDEAF}"/>
    <cellStyle name="Normal 4 2 2 2 2 9 2" xfId="14551" xr:uid="{BC96DD91-A007-4C66-8696-0BE23C7B2E61}"/>
    <cellStyle name="Normal 4 2 2 2 2 9 2 2" xfId="41789" xr:uid="{3004B5E7-F93F-4802-8AD4-E1B61EC30126}"/>
    <cellStyle name="Normal 4 2 2 2 2 9 3" xfId="32816" xr:uid="{D387ED6E-90F5-4C04-85EB-F5ADD393BE98}"/>
    <cellStyle name="Normal 4 2 2 2 3" xfId="970" xr:uid="{70F155FE-15F0-46A1-AA66-BADFB5088734}"/>
    <cellStyle name="Normal 4 2 2 2 3 10" xfId="9839" xr:uid="{F545581D-C0BC-4FBC-929C-8DB500D5A359}"/>
    <cellStyle name="Normal 4 2 2 2 3 10 2" xfId="20219" xr:uid="{A4307CAD-649C-4310-952D-6DC930A2681D}"/>
    <cellStyle name="Normal 4 2 2 2 3 10 2 2" xfId="47457" xr:uid="{99D0FC1E-05C3-4868-A93B-F1F5D85E03B0}"/>
    <cellStyle name="Normal 4 2 2 2 3 10 3" xfId="37207" xr:uid="{1762DF61-D99F-460E-96B8-7C023FBBB162}"/>
    <cellStyle name="Normal 4 2 2 2 3 11" xfId="23798" xr:uid="{5834B38D-7F57-410A-A793-9871BA7ED5F1}"/>
    <cellStyle name="Normal 4 2 2 2 3 11 2" xfId="50938" xr:uid="{66A828A9-ACF2-4853-9404-36BF872CA392}"/>
    <cellStyle name="Normal 4 2 2 2 3 12" xfId="12617" xr:uid="{CC4AEF89-D339-4361-B2D0-8B165323287E}"/>
    <cellStyle name="Normal 4 2 2 2 3 12 2" xfId="39855" xr:uid="{603E75C6-6DBA-46BE-9D20-582C7960B207}"/>
    <cellStyle name="Normal 4 2 2 2 3 13" xfId="29995" xr:uid="{28D749DE-0EBC-405F-AD61-488426D96231}"/>
    <cellStyle name="Normal 4 2 2 2 3 2" xfId="2818" xr:uid="{4829EC56-0600-4ADD-AF35-689E1D31C73F}"/>
    <cellStyle name="Normal 4 2 2 2 3 2 2" xfId="3335" xr:uid="{CFE9E90B-7121-4BE7-B03E-28C9024DCBF8}"/>
    <cellStyle name="Normal 4 2 2 2 3 2 2 2" xfId="6374" xr:uid="{9D91F3DE-B20F-498D-9094-78AB4274F284}"/>
    <cellStyle name="Normal 4 2 2 2 3 2 2 2 2" xfId="28119" xr:uid="{FE690F28-7DCC-4148-ABE1-D5F02B7FC59F}"/>
    <cellStyle name="Normal 4 2 2 2 3 2 2 2 2 2" xfId="54515" xr:uid="{022F2EC0-1CED-468A-A316-997B7E278AA7}"/>
    <cellStyle name="Normal 4 2 2 2 3 2 2 2 3" xfId="15943" xr:uid="{3F648702-DE32-49FF-BE5D-89DD0E95F83C}"/>
    <cellStyle name="Normal 4 2 2 2 3 2 2 2 3 2" xfId="43181" xr:uid="{D030FE1E-D349-406F-A8CD-D4E41E0CD9DF}"/>
    <cellStyle name="Normal 4 2 2 2 3 2 2 2 4" xfId="33742" xr:uid="{D2302430-6409-489E-8B85-AA80E3511915}"/>
    <cellStyle name="Normal 4 2 2 2 3 2 2 3" xfId="8396" xr:uid="{D2EB2F81-A8E3-467B-92F9-3677078B9F47}"/>
    <cellStyle name="Normal 4 2 2 2 3 2 2 3 2" xfId="18776" xr:uid="{F162C135-9C59-4C7C-A260-4A291B3FF4B6}"/>
    <cellStyle name="Normal 4 2 2 2 3 2 2 3 2 2" xfId="46014" xr:uid="{21C0A541-2695-42C4-B88A-7B30F4B2D6E5}"/>
    <cellStyle name="Normal 4 2 2 2 3 2 2 3 3" xfId="35764" xr:uid="{4CE1AC14-C869-46DF-A11A-AECDE8FFC7FD}"/>
    <cellStyle name="Normal 4 2 2 2 3 2 2 4" xfId="11229" xr:uid="{BF78028D-BF06-4DCB-8822-B4251A066D50}"/>
    <cellStyle name="Normal 4 2 2 2 3 2 2 4 2" xfId="21609" xr:uid="{64BFE2F9-C3CE-4F05-91AB-072E8D3B39D0}"/>
    <cellStyle name="Normal 4 2 2 2 3 2 2 4 2 2" xfId="48847" xr:uid="{5C688BD8-8F16-4299-B34C-067E6A460A5B}"/>
    <cellStyle name="Normal 4 2 2 2 3 2 2 4 3" xfId="38597" xr:uid="{3C3CF3CB-22C3-471E-A687-A193250D5B0C}"/>
    <cellStyle name="Normal 4 2 2 2 3 2 2 5" xfId="24087" xr:uid="{8ED19CD6-138D-42AC-BDE2-2412FF21A110}"/>
    <cellStyle name="Normal 4 2 2 2 3 2 2 5 2" xfId="51202" xr:uid="{84DF2640-845E-4197-BFA6-FE9F54C364AF}"/>
    <cellStyle name="Normal 4 2 2 2 3 2 2 6" xfId="13867" xr:uid="{A43EF778-F9AA-407A-9D7D-B874AE6E54A4}"/>
    <cellStyle name="Normal 4 2 2 2 3 2 2 6 2" xfId="41105" xr:uid="{EC4BFE12-0234-4C4F-9F4F-D03D92BF79F7}"/>
    <cellStyle name="Normal 4 2 2 2 3 2 2 7" xfId="31385" xr:uid="{D686B406-4C75-46DE-9B5F-D24BD34DF586}"/>
    <cellStyle name="Normal 4 2 2 2 3 2 3" xfId="4376" xr:uid="{82293699-26A9-4DF8-B42F-499A824A764F}"/>
    <cellStyle name="Normal 4 2 2 2 3 2 3 2" xfId="9129" xr:uid="{44AEA70D-0114-4EBF-9466-2A5465225747}"/>
    <cellStyle name="Normal 4 2 2 2 3 2 3 2 2" xfId="29172" xr:uid="{3C99FAC5-56C8-485C-B4EF-BE2155328166}"/>
    <cellStyle name="Normal 4 2 2 2 3 2 3 2 2 2" xfId="55429" xr:uid="{CD784BF7-C846-4270-B4A9-23C500F77E4D}"/>
    <cellStyle name="Normal 4 2 2 2 3 2 3 2 3" xfId="19509" xr:uid="{5B4D75F6-CA57-46CB-91F7-CE008B28D2C9}"/>
    <cellStyle name="Normal 4 2 2 2 3 2 3 2 3 2" xfId="46747" xr:uid="{219B4A3B-CEC8-4624-8441-799FFE1AD174}"/>
    <cellStyle name="Normal 4 2 2 2 3 2 3 2 4" xfId="36497" xr:uid="{2C336CA4-9F00-4774-A9D9-2C442116FB0E}"/>
    <cellStyle name="Normal 4 2 2 2 3 2 3 3" xfId="11962" xr:uid="{1B39BA15-F9B0-4E89-A56D-26DCC46E11B9}"/>
    <cellStyle name="Normal 4 2 2 2 3 2 3 3 2" xfId="22342" xr:uid="{DB2B4B9A-5121-4487-A718-E8CE9DA845AF}"/>
    <cellStyle name="Normal 4 2 2 2 3 2 3 3 2 2" xfId="49580" xr:uid="{1CEA2644-30F1-411F-AC03-A766CE32CF2C}"/>
    <cellStyle name="Normal 4 2 2 2 3 2 3 3 3" xfId="39330" xr:uid="{BF1A8AC5-C960-4B09-AD0C-44337C76E0C6}"/>
    <cellStyle name="Normal 4 2 2 2 3 2 3 4" xfId="24035" xr:uid="{96B29B32-C1ED-44EF-9DE0-8A2DACBC9728}"/>
    <cellStyle name="Normal 4 2 2 2 3 2 3 4 2" xfId="51154" xr:uid="{FF2F494D-C780-49B0-91D6-C97FA718BD29}"/>
    <cellStyle name="Normal 4 2 2 2 3 2 3 5" xfId="16676" xr:uid="{63FEAE9F-BF05-4716-8F37-CE4923CF8B9F}"/>
    <cellStyle name="Normal 4 2 2 2 3 2 3 5 2" xfId="43914" xr:uid="{5C593E93-B6FB-4546-B067-5BF13B90506A}"/>
    <cellStyle name="Normal 4 2 2 2 3 2 3 6" xfId="32118" xr:uid="{962A0E17-56BB-4AB1-B7E9-826B2E85EEB2}"/>
    <cellStyle name="Normal 4 2 2 2 3 2 4" xfId="6017" xr:uid="{66126BF5-B3F0-4DC9-8DAB-85258D9280BA}"/>
    <cellStyle name="Normal 4 2 2 2 3 2 4 2" xfId="26225" xr:uid="{0A6A1A7D-0F85-4F0B-9D25-64FA5D926EDA}"/>
    <cellStyle name="Normal 4 2 2 2 3 2 4 2 2" xfId="53033" xr:uid="{F7FF00AA-FC0E-4064-A2A8-C7F87F371429}"/>
    <cellStyle name="Normal 4 2 2 2 3 2 4 3" xfId="15470" xr:uid="{89BC51BB-874E-495F-9CF4-FAF5899CFB31}"/>
    <cellStyle name="Normal 4 2 2 2 3 2 4 3 2" xfId="42708" xr:uid="{57698790-3A32-40D9-97CA-B7B84B818A3A}"/>
    <cellStyle name="Normal 4 2 2 2 3 2 4 4" xfId="33385" xr:uid="{70D7CB78-E1CA-4A26-B63E-D68A0E6B4FC4}"/>
    <cellStyle name="Normal 4 2 2 2 3 2 5" xfId="7923" xr:uid="{558EFE03-0244-4692-8CCB-77FCE58D9E68}"/>
    <cellStyle name="Normal 4 2 2 2 3 2 5 2" xfId="18303" xr:uid="{9D4E57E5-D758-4E0B-AB30-DC629D5D7C1A}"/>
    <cellStyle name="Normal 4 2 2 2 3 2 5 2 2" xfId="45541" xr:uid="{BBF55E5F-5F6D-4DF5-9FA4-005E2F35303D}"/>
    <cellStyle name="Normal 4 2 2 2 3 2 5 3" xfId="35291" xr:uid="{D2F91443-4D55-4654-BAB5-65B8DDAA4B50}"/>
    <cellStyle name="Normal 4 2 2 2 3 2 6" xfId="10756" xr:uid="{F73B56D6-C287-497F-A01A-0D3E5146E22D}"/>
    <cellStyle name="Normal 4 2 2 2 3 2 6 2" xfId="21136" xr:uid="{08975670-75C4-4F94-955B-D35012A60EA2}"/>
    <cellStyle name="Normal 4 2 2 2 3 2 6 2 2" xfId="48374" xr:uid="{077A9592-0518-4699-85D3-2AEE2C17B5CD}"/>
    <cellStyle name="Normal 4 2 2 2 3 2 6 3" xfId="38124" xr:uid="{E7951361-CCA3-484F-99E0-466FE80B3C95}"/>
    <cellStyle name="Normal 4 2 2 2 3 2 7" xfId="24635" xr:uid="{F33F2ED7-0219-4340-96F8-78CA0C21382D}"/>
    <cellStyle name="Normal 4 2 2 2 3 2 7 2" xfId="51700" xr:uid="{3A1B368B-3A60-4052-A17C-641205DCCEF5}"/>
    <cellStyle name="Normal 4 2 2 2 3 2 8" xfId="13247" xr:uid="{8591B038-EC04-4DB2-9919-A74F87CCEEBB}"/>
    <cellStyle name="Normal 4 2 2 2 3 2 8 2" xfId="40485" xr:uid="{0B52F755-5E45-42AA-8643-A785B54F841B}"/>
    <cellStyle name="Normal 4 2 2 2 3 2 9" xfId="30912" xr:uid="{F5580678-5206-4255-8D7E-2F1491883132}"/>
    <cellStyle name="Normal 4 2 2 2 3 3" xfId="3336" xr:uid="{4BE00BB2-5B89-461D-90B0-C5F3702A3886}"/>
    <cellStyle name="Normal 4 2 2 2 3 3 2" xfId="4558" xr:uid="{B17D8AE2-FE2C-440C-B2C6-D02B65EB9EB6}"/>
    <cellStyle name="Normal 4 2 2 2 3 3 2 2" xfId="9311" xr:uid="{CD74CDF2-C0EC-4ABA-B4C0-006D5AC77061}"/>
    <cellStyle name="Normal 4 2 2 2 3 3 2 2 2" xfId="29292" xr:uid="{DC3CF3C9-FFAA-4AAF-916A-E1C7DEA150C3}"/>
    <cellStyle name="Normal 4 2 2 2 3 3 2 2 2 2" xfId="55549" xr:uid="{7CB074B1-9080-4AD1-A05B-A021C79B94C6}"/>
    <cellStyle name="Normal 4 2 2 2 3 3 2 2 3" xfId="19691" xr:uid="{17A3F417-29BE-49BA-BF6B-4B15DA7B3948}"/>
    <cellStyle name="Normal 4 2 2 2 3 3 2 2 3 2" xfId="46929" xr:uid="{D45192EF-E6E8-492B-A839-29A4E824C760}"/>
    <cellStyle name="Normal 4 2 2 2 3 3 2 2 4" xfId="36679" xr:uid="{99E01899-1F3F-4818-878C-BF8E38942ED4}"/>
    <cellStyle name="Normal 4 2 2 2 3 3 2 3" xfId="12144" xr:uid="{ECC76CF8-FA8F-4468-B438-D44BC1D321A9}"/>
    <cellStyle name="Normal 4 2 2 2 3 3 2 3 2" xfId="22524" xr:uid="{0F5D886B-D996-43FD-8AD6-9DE3F52C7368}"/>
    <cellStyle name="Normal 4 2 2 2 3 3 2 3 2 2" xfId="49762" xr:uid="{542EBB2E-36CB-4EF1-BA08-F7A3E519D153}"/>
    <cellStyle name="Normal 4 2 2 2 3 3 2 3 3" xfId="39512" xr:uid="{00855837-DFE2-46D0-B8C4-939BAED95DF3}"/>
    <cellStyle name="Normal 4 2 2 2 3 3 2 4" xfId="25093" xr:uid="{1595965A-F666-4FE4-8CDE-CE47023F660F}"/>
    <cellStyle name="Normal 4 2 2 2 3 3 2 4 2" xfId="52115" xr:uid="{7C89ABDA-F4FB-416D-88B1-7DABBFE7E3A5}"/>
    <cellStyle name="Normal 4 2 2 2 3 3 2 5" xfId="16858" xr:uid="{6311DFF1-8FC4-4E14-94FA-68C4CE139FD2}"/>
    <cellStyle name="Normal 4 2 2 2 3 3 2 5 2" xfId="44096" xr:uid="{8EC727CB-BB47-4707-99B0-DF03E2C541CE}"/>
    <cellStyle name="Normal 4 2 2 2 3 3 2 6" xfId="32300" xr:uid="{183C4070-4BDF-4294-AC39-68C2C27ECA2B}"/>
    <cellStyle name="Normal 4 2 2 2 3 3 3" xfId="6375" xr:uid="{16686CAB-26FF-4133-9264-757E271CA8CA}"/>
    <cellStyle name="Normal 4 2 2 2 3 3 3 2" xfId="26192" xr:uid="{BCC96BA2-9139-4BF5-9C12-78688F57FD4E}"/>
    <cellStyle name="Normal 4 2 2 2 3 3 3 2 2" xfId="53008" xr:uid="{D4DA2A23-8A5F-4D32-ADDF-6F0BF2B8C50B}"/>
    <cellStyle name="Normal 4 2 2 2 3 3 3 3" xfId="15944" xr:uid="{561BF44A-FB86-4AC3-8AEC-FD4E05CE6A11}"/>
    <cellStyle name="Normal 4 2 2 2 3 3 3 3 2" xfId="43182" xr:uid="{DC16DA01-3262-4F5C-81AF-334639F7E0DC}"/>
    <cellStyle name="Normal 4 2 2 2 3 3 3 4" xfId="33743" xr:uid="{ACF79A65-3186-439A-A121-9BB0B5877D9B}"/>
    <cellStyle name="Normal 4 2 2 2 3 3 4" xfId="8397" xr:uid="{968C09CA-4AB9-4D09-B8CA-BE75378D9D34}"/>
    <cellStyle name="Normal 4 2 2 2 3 3 4 2" xfId="18777" xr:uid="{CED2A592-DC74-4D1D-852D-FB3C2FBB0079}"/>
    <cellStyle name="Normal 4 2 2 2 3 3 4 2 2" xfId="46015" xr:uid="{12D10BEB-6B16-4058-A895-EF9F5BDD63C7}"/>
    <cellStyle name="Normal 4 2 2 2 3 3 4 3" xfId="35765" xr:uid="{0E8AAA76-AC4D-43A0-81DC-73877E393288}"/>
    <cellStyle name="Normal 4 2 2 2 3 3 5" xfId="11230" xr:uid="{55097E34-F511-444E-B540-1E8E809F192D}"/>
    <cellStyle name="Normal 4 2 2 2 3 3 5 2" xfId="21610" xr:uid="{CDC23FD9-F7FE-4F13-9668-21A0291517EC}"/>
    <cellStyle name="Normal 4 2 2 2 3 3 5 2 2" xfId="48848" xr:uid="{43CCF320-1056-42B8-8DC6-04A77CDC5853}"/>
    <cellStyle name="Normal 4 2 2 2 3 3 5 3" xfId="38598" xr:uid="{EF7D0FD4-3532-431C-9E40-9C9CCFF3CA0C}"/>
    <cellStyle name="Normal 4 2 2 2 3 3 6" xfId="25051" xr:uid="{AC43F2A3-6B9E-4750-8599-C0B055658C03}"/>
    <cellStyle name="Normal 4 2 2 2 3 3 6 2" xfId="52075" xr:uid="{90D2C296-DE56-428A-B4D6-02E79C3BB619}"/>
    <cellStyle name="Normal 4 2 2 2 3 3 7" xfId="13868" xr:uid="{E8E3662D-EB73-4230-AED6-E18B3A25EB18}"/>
    <cellStyle name="Normal 4 2 2 2 3 3 7 2" xfId="41106" xr:uid="{9BEB498A-6A71-4211-91DB-8EAE08F2CB76}"/>
    <cellStyle name="Normal 4 2 2 2 3 3 8" xfId="31386" xr:uid="{7D2088CB-F4C8-40E2-90D6-EF87656B046E}"/>
    <cellStyle name="Normal 4 2 2 2 3 4" xfId="3334" xr:uid="{D39CA692-E3E6-48CB-8792-87A7F7354189}"/>
    <cellStyle name="Normal 4 2 2 2 3 4 2" xfId="6373" xr:uid="{97F2E17C-48A9-44E9-8BDF-11D6D8ADD654}"/>
    <cellStyle name="Normal 4 2 2 2 3 4 2 2" xfId="26680" xr:uid="{C828C954-B4EF-4DA1-99C4-EB8089933FAA}"/>
    <cellStyle name="Normal 4 2 2 2 3 4 2 2 2" xfId="53383" xr:uid="{4E00EFBE-DFAA-4AEA-AB95-7679C32B300E}"/>
    <cellStyle name="Normal 4 2 2 2 3 4 2 3" xfId="15942" xr:uid="{46386E05-942C-44C6-923E-BEEC66A47E98}"/>
    <cellStyle name="Normal 4 2 2 2 3 4 2 3 2" xfId="43180" xr:uid="{922916B9-01DB-4F53-B517-364738D606E6}"/>
    <cellStyle name="Normal 4 2 2 2 3 4 2 4" xfId="33741" xr:uid="{126432C7-0040-4F81-854D-E1AA7B8C62FA}"/>
    <cellStyle name="Normal 4 2 2 2 3 4 3" xfId="8395" xr:uid="{19469D4B-5085-48BF-8DBB-3E2EFBDA994C}"/>
    <cellStyle name="Normal 4 2 2 2 3 4 3 2" xfId="18775" xr:uid="{A6654A47-77CE-4287-8C7F-463D9007FBB2}"/>
    <cellStyle name="Normal 4 2 2 2 3 4 3 2 2" xfId="46013" xr:uid="{90799E64-F241-4C89-9CEC-8FC6E8B9928D}"/>
    <cellStyle name="Normal 4 2 2 2 3 4 3 3" xfId="35763" xr:uid="{62EBD984-4890-46B8-9E47-D59038402A40}"/>
    <cellStyle name="Normal 4 2 2 2 3 4 4" xfId="11228" xr:uid="{0F006773-3B3B-4EFE-9218-BE2045235BFC}"/>
    <cellStyle name="Normal 4 2 2 2 3 4 4 2" xfId="21608" xr:uid="{5F09F9C8-3DDC-43AC-B230-4CBE34DC27F9}"/>
    <cellStyle name="Normal 4 2 2 2 3 4 4 2 2" xfId="48846" xr:uid="{AE12EDBD-9463-4671-935E-61F98846B7A0}"/>
    <cellStyle name="Normal 4 2 2 2 3 4 4 3" xfId="38596" xr:uid="{9207EBAD-A47E-4303-82C0-3DAEA51084C8}"/>
    <cellStyle name="Normal 4 2 2 2 3 4 5" xfId="24950" xr:uid="{9E850F72-BE92-48D6-A955-5CA4BD184147}"/>
    <cellStyle name="Normal 4 2 2 2 3 4 5 2" xfId="51987" xr:uid="{EA6F878E-CDC4-4932-8021-2EFB02308D6A}"/>
    <cellStyle name="Normal 4 2 2 2 3 4 6" xfId="13866" xr:uid="{E248CBEF-813F-4ADD-B879-4AEBE8326705}"/>
    <cellStyle name="Normal 4 2 2 2 3 4 6 2" xfId="41104" xr:uid="{92E2A389-0AD4-40BF-916E-5C6BA2C63037}"/>
    <cellStyle name="Normal 4 2 2 2 3 4 7" xfId="31384" xr:uid="{28E3E71F-A584-4821-A633-A89B0009C441}"/>
    <cellStyle name="Normal 4 2 2 2 3 5" xfId="2653" xr:uid="{ED023F17-63F9-48ED-9899-8404F17980C6}"/>
    <cellStyle name="Normal 4 2 2 2 3 5 2" xfId="5899" xr:uid="{383EE3F1-ECBA-4F9D-B8B8-AA8CE829F637}"/>
    <cellStyle name="Normal 4 2 2 2 3 5 2 2" xfId="28072" xr:uid="{E86D14AB-8A33-435F-AFA1-C06163A550A7}"/>
    <cellStyle name="Normal 4 2 2 2 3 5 2 2 2" xfId="54477" xr:uid="{45C3522F-7084-43E9-834C-304C568D5E75}"/>
    <cellStyle name="Normal 4 2 2 2 3 5 2 3" xfId="15306" xr:uid="{D1939228-1EA6-48CC-84A1-012CDE93025A}"/>
    <cellStyle name="Normal 4 2 2 2 3 5 2 3 2" xfId="42544" xr:uid="{D283549E-4725-4A34-9C64-049D0F45C174}"/>
    <cellStyle name="Normal 4 2 2 2 3 5 2 4" xfId="33267" xr:uid="{A93A1FAB-9D56-4AD0-94DB-4BC84D5BC273}"/>
    <cellStyle name="Normal 4 2 2 2 3 5 3" xfId="7759" xr:uid="{6651A8A0-AEC6-4EC1-93A6-FAB44EAD83E4}"/>
    <cellStyle name="Normal 4 2 2 2 3 5 3 2" xfId="18139" xr:uid="{5C51D9F9-130A-4A2C-AFFC-B5A22AEDB92C}"/>
    <cellStyle name="Normal 4 2 2 2 3 5 3 2 2" xfId="45377" xr:uid="{28B931FC-2083-4C11-A3C6-891045109DDC}"/>
    <cellStyle name="Normal 4 2 2 2 3 5 3 3" xfId="35127" xr:uid="{694800E9-644C-442E-8424-94837072CC1D}"/>
    <cellStyle name="Normal 4 2 2 2 3 5 4" xfId="10592" xr:uid="{32515BA2-CAE6-435A-864B-952CEAC993E7}"/>
    <cellStyle name="Normal 4 2 2 2 3 5 4 2" xfId="20972" xr:uid="{1F78F89C-826C-4712-A1E1-EE2A8FAAFD43}"/>
    <cellStyle name="Normal 4 2 2 2 3 5 4 2 2" xfId="48210" xr:uid="{6A2DD439-EA36-4095-97A9-B2DF26B919E6}"/>
    <cellStyle name="Normal 4 2 2 2 3 5 4 3" xfId="37960" xr:uid="{59C8527D-BAC3-401D-90FB-25BA1CD7EBE4}"/>
    <cellStyle name="Normal 4 2 2 2 3 5 5" xfId="25390" xr:uid="{FF6BA2F7-5EAB-42F6-B0C2-28B741148725}"/>
    <cellStyle name="Normal 4 2 2 2 3 5 5 2" xfId="52389" xr:uid="{2713FCF4-B40F-4E9A-B738-0F403C22AA50}"/>
    <cellStyle name="Normal 4 2 2 2 3 5 6" xfId="13022" xr:uid="{BD64277B-5D71-4F70-8F06-A0F67A6E9894}"/>
    <cellStyle name="Normal 4 2 2 2 3 5 6 2" xfId="40260" xr:uid="{A8FE9FA9-09CF-4652-AC0A-1C3A0BD0C38B}"/>
    <cellStyle name="Normal 4 2 2 2 3 5 7" xfId="30748" xr:uid="{EF21AD6B-CF89-47D9-BB53-A2823B7465D0}"/>
    <cellStyle name="Normal 4 2 2 2 3 6" xfId="2402" xr:uid="{8FA437B5-8E0A-4DC0-8F21-510C02C4F128}"/>
    <cellStyle name="Normal 4 2 2 2 3 6 2" xfId="7510" xr:uid="{FE1A595F-24AC-4550-9450-ECAE3BBE154B}"/>
    <cellStyle name="Normal 4 2 2 2 3 6 2 2" xfId="17890" xr:uid="{EF8C0C32-20DF-49D3-9D05-3D43F65071BA}"/>
    <cellStyle name="Normal 4 2 2 2 3 6 2 2 2" xfId="45128" xr:uid="{87775DF8-D344-4397-B155-1B70544D2B3C}"/>
    <cellStyle name="Normal 4 2 2 2 3 6 2 3" xfId="34878" xr:uid="{7ED233C7-F7E1-4742-A422-0EF6CE5A835D}"/>
    <cellStyle name="Normal 4 2 2 2 3 6 3" xfId="10343" xr:uid="{793A368B-DA62-4FFC-B167-57938CAD052E}"/>
    <cellStyle name="Normal 4 2 2 2 3 6 3 2" xfId="20723" xr:uid="{FDFCCCFD-792D-4AA5-BFF0-7390435DFF0D}"/>
    <cellStyle name="Normal 4 2 2 2 3 6 3 2 2" xfId="47961" xr:uid="{8A341A3C-E3C1-4B8C-AB9E-3BDCB3056EB8}"/>
    <cellStyle name="Normal 4 2 2 2 3 6 3 3" xfId="37711" xr:uid="{9ED87E23-3FB6-4798-86BE-BF0E0FE17E49}"/>
    <cellStyle name="Normal 4 2 2 2 3 6 4" xfId="25445" xr:uid="{5683D7D6-34FD-4EB8-982F-7A75A82865C7}"/>
    <cellStyle name="Normal 4 2 2 2 3 6 4 2" xfId="52442" xr:uid="{FCC09141-3137-4551-BF15-1A7D27200258}"/>
    <cellStyle name="Normal 4 2 2 2 3 6 5" xfId="15057" xr:uid="{23E78D6F-3C68-426D-901A-51336A2A3343}"/>
    <cellStyle name="Normal 4 2 2 2 3 6 5 2" xfId="42295" xr:uid="{7ADDA885-9054-4AD7-B2BD-BD3391A91BA5}"/>
    <cellStyle name="Normal 4 2 2 2 3 6 6" xfId="30499" xr:uid="{795CC140-477D-441C-8B3C-91293BA6BDAE}"/>
    <cellStyle name="Normal 4 2 2 2 3 7" xfId="3932" xr:uid="{D639D275-51F3-429D-9FCA-0C60EFEB1005}"/>
    <cellStyle name="Normal 4 2 2 2 3 7 2" xfId="8745" xr:uid="{711BAD75-9783-41A3-9E4E-D2F356F629BC}"/>
    <cellStyle name="Normal 4 2 2 2 3 7 2 2" xfId="19125" xr:uid="{ABFBAB8A-E3E4-47CD-B79A-5403F1B6F89C}"/>
    <cellStyle name="Normal 4 2 2 2 3 7 2 2 2" xfId="46363" xr:uid="{D0714836-386F-411E-9050-EF76F793EDFE}"/>
    <cellStyle name="Normal 4 2 2 2 3 7 2 3" xfId="36113" xr:uid="{2F9FBE30-5492-453F-92DC-57816904C9E7}"/>
    <cellStyle name="Normal 4 2 2 2 3 7 3" xfId="11578" xr:uid="{A4AA694A-49F2-49E8-A072-E7B86A7AEF53}"/>
    <cellStyle name="Normal 4 2 2 2 3 7 3 2" xfId="21958" xr:uid="{8CA2F5EA-7EC1-45D7-8386-88A17DF7C430}"/>
    <cellStyle name="Normal 4 2 2 2 3 7 3 2 2" xfId="49196" xr:uid="{C488DFFE-FFA1-4924-B048-570E1B617869}"/>
    <cellStyle name="Normal 4 2 2 2 3 7 3 3" xfId="38946" xr:uid="{BB71BAF9-205D-4A42-B995-E1A8531B3E90}"/>
    <cellStyle name="Normal 4 2 2 2 3 7 4" xfId="16292" xr:uid="{7FFE639A-90C8-4346-8BC3-F113B9F902B3}"/>
    <cellStyle name="Normal 4 2 2 2 3 7 4 2" xfId="43530" xr:uid="{473C2E8C-8351-4B2C-81FE-04AA9C38E046}"/>
    <cellStyle name="Normal 4 2 2 2 3 7 5" xfId="31734" xr:uid="{24FDEB67-E98B-49D5-928A-41AC98EADAD6}"/>
    <cellStyle name="Normal 4 2 2 2 3 8" xfId="5255" xr:uid="{6D12400D-1675-4BBC-B2A1-0753A7B14AEC}"/>
    <cellStyle name="Normal 4 2 2 2 3 8 2" xfId="14553" xr:uid="{877316DF-78AD-46E3-82A9-4B4CBB78DB20}"/>
    <cellStyle name="Normal 4 2 2 2 3 8 2 2" xfId="41791" xr:uid="{3AAC3E27-9930-4A6B-A6C2-64D6A0EF91D3}"/>
    <cellStyle name="Normal 4 2 2 2 3 8 3" xfId="32818" xr:uid="{767DC3AD-F8DB-4154-B137-6A64BD5480FF}"/>
    <cellStyle name="Normal 4 2 2 2 3 9" xfId="7006" xr:uid="{3848AE65-F9AC-4EBD-91EE-3584103CD3B6}"/>
    <cellStyle name="Normal 4 2 2 2 3 9 2" xfId="17386" xr:uid="{D39378F8-EDC1-4C0C-94FF-99A1BF8563E7}"/>
    <cellStyle name="Normal 4 2 2 2 3 9 2 2" xfId="44624" xr:uid="{B9E7FEAF-DC60-4920-8101-FC97CDF662EC}"/>
    <cellStyle name="Normal 4 2 2 2 3 9 3" xfId="34374" xr:uid="{30842720-6BBE-4DF2-BF41-B7668851B88B}"/>
    <cellStyle name="Normal 4 2 2 2 4" xfId="971" xr:uid="{93187DE3-4B3B-4767-A70B-CC7F12D81122}"/>
    <cellStyle name="Normal 4 2 2 2 4 10" xfId="29996" xr:uid="{9753EE14-6644-423A-990A-05EECF94088E}"/>
    <cellStyle name="Normal 4 2 2 2 4 2" xfId="3337" xr:uid="{7B8E7029-1117-46FB-B107-10DAA4C8C79C}"/>
    <cellStyle name="Normal 4 2 2 2 4 2 2" xfId="6376" xr:uid="{D2875E63-9C1D-4103-BBA7-CB31F6CF35CD}"/>
    <cellStyle name="Normal 4 2 2 2 4 2 2 2" xfId="27170" xr:uid="{1CAD791F-AD09-4009-A1E0-A3DE6B701725}"/>
    <cellStyle name="Normal 4 2 2 2 4 2 2 2 2" xfId="53773" xr:uid="{B7D88E4A-52EF-4156-A0A4-2A81303EB46B}"/>
    <cellStyle name="Normal 4 2 2 2 4 2 2 3" xfId="15945" xr:uid="{CEA27275-E7E1-474F-B04C-8694116E8CAA}"/>
    <cellStyle name="Normal 4 2 2 2 4 2 2 3 2" xfId="43183" xr:uid="{CD8D4FA0-99F0-44C8-9187-47A0A332D4D5}"/>
    <cellStyle name="Normal 4 2 2 2 4 2 2 4" xfId="33744" xr:uid="{7B6F18EC-1B62-400A-8363-51D04D9A75CA}"/>
    <cellStyle name="Normal 4 2 2 2 4 2 3" xfId="8398" xr:uid="{6067BC34-A20E-4B07-9AEE-DE35B449AC61}"/>
    <cellStyle name="Normal 4 2 2 2 4 2 3 2" xfId="18778" xr:uid="{A5096EDA-6301-4BD3-B039-81A7BF52FF4F}"/>
    <cellStyle name="Normal 4 2 2 2 4 2 3 2 2" xfId="46016" xr:uid="{60DCD1D4-B9C4-44FA-A167-E2C88C08FDFE}"/>
    <cellStyle name="Normal 4 2 2 2 4 2 3 3" xfId="35766" xr:uid="{006CE0A7-26F6-412B-A811-A9269EC6938E}"/>
    <cellStyle name="Normal 4 2 2 2 4 2 4" xfId="11231" xr:uid="{9A0F9867-97E4-4E64-98E0-8B7505E14789}"/>
    <cellStyle name="Normal 4 2 2 2 4 2 4 2" xfId="21611" xr:uid="{52068627-E7FD-4392-A47F-7D48BF290D3B}"/>
    <cellStyle name="Normal 4 2 2 2 4 2 4 2 2" xfId="48849" xr:uid="{A58858EE-22B9-471E-B511-657D0F80070E}"/>
    <cellStyle name="Normal 4 2 2 2 4 2 4 3" xfId="38599" xr:uid="{D92F82E0-152E-4D35-BB9A-0A2045570D02}"/>
    <cellStyle name="Normal 4 2 2 2 4 2 5" xfId="25442" xr:uid="{031C0EDF-5A15-4A26-A390-F7C7894858CD}"/>
    <cellStyle name="Normal 4 2 2 2 4 2 5 2" xfId="52439" xr:uid="{4FF64B1C-8EB2-4C5D-8EE9-9C69661EEC48}"/>
    <cellStyle name="Normal 4 2 2 2 4 2 6" xfId="13869" xr:uid="{A4899B86-8832-441E-8BE9-81FA19739FD4}"/>
    <cellStyle name="Normal 4 2 2 2 4 2 6 2" xfId="41107" xr:uid="{CAF91529-1CC8-470B-8E90-3DFB9061AF6F}"/>
    <cellStyle name="Normal 4 2 2 2 4 2 7" xfId="31387" xr:uid="{F55C7E17-ECEC-426C-A6B7-E6036C17F96E}"/>
    <cellStyle name="Normal 4 2 2 2 4 3" xfId="2815" xr:uid="{2D0ABEE7-963C-496E-A8C0-28CCEFCC6CC5}"/>
    <cellStyle name="Normal 4 2 2 2 4 3 2" xfId="6014" xr:uid="{6F7104AB-43EA-4F3A-B17C-C9915C8E11E7}"/>
    <cellStyle name="Normal 4 2 2 2 4 3 2 2" xfId="28533" xr:uid="{F9F73D50-D324-4D70-B1F3-42E74B0A4155}"/>
    <cellStyle name="Normal 4 2 2 2 4 3 2 2 2" xfId="54840" xr:uid="{2820F543-994D-41B3-BC1B-F606DF43A86C}"/>
    <cellStyle name="Normal 4 2 2 2 4 3 2 3" xfId="15467" xr:uid="{29268909-A5C9-4F96-970F-C4ED46A1BC40}"/>
    <cellStyle name="Normal 4 2 2 2 4 3 2 3 2" xfId="42705" xr:uid="{2D0FCDC3-EB6F-4EC1-B918-E207D210159F}"/>
    <cellStyle name="Normal 4 2 2 2 4 3 2 4" xfId="33382" xr:uid="{B65E5834-AE7D-439F-9241-EC7BBC270B29}"/>
    <cellStyle name="Normal 4 2 2 2 4 3 3" xfId="7920" xr:uid="{FFBB7182-C988-4730-933E-1DACEF1EED21}"/>
    <cellStyle name="Normal 4 2 2 2 4 3 3 2" xfId="18300" xr:uid="{A8CFF7FA-FCCB-4C6F-8AE3-121827DE80E3}"/>
    <cellStyle name="Normal 4 2 2 2 4 3 3 2 2" xfId="45538" xr:uid="{F29F784A-4E61-4061-9DE9-2C3CBF5E556D}"/>
    <cellStyle name="Normal 4 2 2 2 4 3 3 3" xfId="35288" xr:uid="{57C40887-94E2-4D02-BA1F-A7828A52C806}"/>
    <cellStyle name="Normal 4 2 2 2 4 3 4" xfId="10753" xr:uid="{A0163814-F6F9-4EDB-BAC0-5DBB73456EAF}"/>
    <cellStyle name="Normal 4 2 2 2 4 3 4 2" xfId="21133" xr:uid="{367C6965-9BEE-4349-B109-8309D1E882F3}"/>
    <cellStyle name="Normal 4 2 2 2 4 3 4 2 2" xfId="48371" xr:uid="{2E1D9410-8E60-4187-91F9-4EABC994C6C1}"/>
    <cellStyle name="Normal 4 2 2 2 4 3 4 3" xfId="38121" xr:uid="{D9F205BF-AC38-483C-BD8C-7236B4689BA8}"/>
    <cellStyle name="Normal 4 2 2 2 4 3 5" xfId="24293" xr:uid="{E6C6DAA3-4284-4B76-AC77-CA59BC9CCEBA}"/>
    <cellStyle name="Normal 4 2 2 2 4 3 5 2" xfId="51389" xr:uid="{65854C52-FC1D-40C9-B5F6-07F772AC148F}"/>
    <cellStyle name="Normal 4 2 2 2 4 3 6" xfId="13244" xr:uid="{490E1BD2-BDE4-4574-B64A-91B3A134A265}"/>
    <cellStyle name="Normal 4 2 2 2 4 3 6 2" xfId="40482" xr:uid="{21F64EF8-2572-46D9-8CEC-EF9AD256C05F}"/>
    <cellStyle name="Normal 4 2 2 2 4 3 7" xfId="30909" xr:uid="{2E344109-20AB-42E9-A25F-A7B5B37D7847}"/>
    <cellStyle name="Normal 4 2 2 2 4 4" xfId="4232" xr:uid="{0D9E5E8B-9111-4C95-B2BE-F2C3A3236601}"/>
    <cellStyle name="Normal 4 2 2 2 4 4 2" xfId="8985" xr:uid="{CE718F37-BF36-464B-B3AE-7AB21B6FE407}"/>
    <cellStyle name="Normal 4 2 2 2 4 4 2 2" xfId="19365" xr:uid="{985E2F29-2EF6-4721-9F6C-2060E0299913}"/>
    <cellStyle name="Normal 4 2 2 2 4 4 2 2 2" xfId="46603" xr:uid="{EBFBF8BE-8E1A-420C-8666-C6FF3E330FFC}"/>
    <cellStyle name="Normal 4 2 2 2 4 4 2 3" xfId="36353" xr:uid="{7407B99E-F79A-4B32-B291-C52A03164509}"/>
    <cellStyle name="Normal 4 2 2 2 4 4 3" xfId="11818" xr:uid="{B189083F-1935-4509-AA1E-51501DE44BF6}"/>
    <cellStyle name="Normal 4 2 2 2 4 4 3 2" xfId="22198" xr:uid="{C3458892-4D0E-4046-93BC-C5F74B6CA169}"/>
    <cellStyle name="Normal 4 2 2 2 4 4 3 2 2" xfId="49436" xr:uid="{DE281720-70FD-4154-8BB2-ACB9AECA22DF}"/>
    <cellStyle name="Normal 4 2 2 2 4 4 3 3" xfId="39186" xr:uid="{2E760C22-B829-4778-9B5D-6107BBD68DDD}"/>
    <cellStyle name="Normal 4 2 2 2 4 4 4" xfId="22808" xr:uid="{DB36097B-3F92-4F5B-A72F-D9DDED644DF4}"/>
    <cellStyle name="Normal 4 2 2 2 4 4 4 2" xfId="50030" xr:uid="{962DC23D-7A85-4CF9-BC1B-C12CB7B2F50E}"/>
    <cellStyle name="Normal 4 2 2 2 4 4 5" xfId="16532" xr:uid="{F8AD76DF-7EC0-4A69-B748-2C400E503816}"/>
    <cellStyle name="Normal 4 2 2 2 4 4 5 2" xfId="43770" xr:uid="{2052CCC4-80B8-4D0C-BD2A-F1FD0FC5E18E}"/>
    <cellStyle name="Normal 4 2 2 2 4 4 6" xfId="31974" xr:uid="{228EC4B4-4592-4810-B44D-9213BECD89E1}"/>
    <cellStyle name="Normal 4 2 2 2 4 5" xfId="5256" xr:uid="{F8EFC90E-0CB4-4B81-B2BB-F8C07F8E246C}"/>
    <cellStyle name="Normal 4 2 2 2 4 5 2" xfId="14554" xr:uid="{C561BB39-AAED-472B-A6D6-A298002542AA}"/>
    <cellStyle name="Normal 4 2 2 2 4 5 2 2" xfId="41792" xr:uid="{E40C1189-FFEC-4CA8-A9D1-2C317B8D1744}"/>
    <cellStyle name="Normal 4 2 2 2 4 5 3" xfId="32819" xr:uid="{F1CD240C-CA5B-4481-A9A5-C2E5BD33A6FB}"/>
    <cellStyle name="Normal 4 2 2 2 4 6" xfId="7007" xr:uid="{B740A1FB-B731-44FB-9729-FD5B6CACFA5B}"/>
    <cellStyle name="Normal 4 2 2 2 4 6 2" xfId="17387" xr:uid="{0BC57C28-67B8-48DE-A6C3-3CB1C7D82D76}"/>
    <cellStyle name="Normal 4 2 2 2 4 6 2 2" xfId="44625" xr:uid="{8485BCB6-BEA2-466A-976E-2803BAF2E7FF}"/>
    <cellStyle name="Normal 4 2 2 2 4 6 3" xfId="34375" xr:uid="{C4DDA1B6-220F-495B-AF3A-3805B72CBE9E}"/>
    <cellStyle name="Normal 4 2 2 2 4 7" xfId="9840" xr:uid="{55DB1EA7-21D4-480D-80C8-7E5D7DF8B2A5}"/>
    <cellStyle name="Normal 4 2 2 2 4 7 2" xfId="20220" xr:uid="{608F4A21-284A-4C8E-B694-844D9AB9FA69}"/>
    <cellStyle name="Normal 4 2 2 2 4 7 2 2" xfId="47458" xr:uid="{4DC3E08D-65CB-4C8F-BBD0-FB6D16C7BEAF}"/>
    <cellStyle name="Normal 4 2 2 2 4 7 3" xfId="37208" xr:uid="{2B806218-A54F-431D-BC22-F5904A0B5882}"/>
    <cellStyle name="Normal 4 2 2 2 4 8" xfId="24930" xr:uid="{A9ED20BA-7538-4B1E-A12A-06F1F3116876}"/>
    <cellStyle name="Normal 4 2 2 2 4 8 2" xfId="51970" xr:uid="{14A2E153-DD2D-4B27-9FE9-638A69CAED10}"/>
    <cellStyle name="Normal 4 2 2 2 4 9" xfId="12775" xr:uid="{CAA48BAD-81F5-47F3-B0F0-31226A93DA14}"/>
    <cellStyle name="Normal 4 2 2 2 4 9 2" xfId="40013" xr:uid="{B26FA5DD-5242-4A86-9775-DC49C6AC73FF}"/>
    <cellStyle name="Normal 4 2 2 2 5" xfId="3338" xr:uid="{BF9B4BD7-2378-44D7-90F8-40E427671B05}"/>
    <cellStyle name="Normal 4 2 2 2 5 2" xfId="4559" xr:uid="{CF8BAF05-E8C7-4FC3-9650-5AFD2A8CC40B}"/>
    <cellStyle name="Normal 4 2 2 2 5 2 2" xfId="9312" xr:uid="{558A2278-1885-408F-9447-872D48AAA721}"/>
    <cellStyle name="Normal 4 2 2 2 5 2 2 2" xfId="29293" xr:uid="{A48ACC22-40B6-439B-89D2-B33FFB7D7A23}"/>
    <cellStyle name="Normal 4 2 2 2 5 2 2 2 2" xfId="55550" xr:uid="{D945D055-E5E8-4ED0-B2D1-A6465FDD8EC7}"/>
    <cellStyle name="Normal 4 2 2 2 5 2 2 3" xfId="19692" xr:uid="{68EA50D0-8FF9-4FD8-84A7-FF5EC16D1021}"/>
    <cellStyle name="Normal 4 2 2 2 5 2 2 3 2" xfId="46930" xr:uid="{C7EA2978-02C5-4E5B-90EC-3A3C6153EB0D}"/>
    <cellStyle name="Normal 4 2 2 2 5 2 2 4" xfId="36680" xr:uid="{1A50078D-3546-47FC-B927-42227ADB5489}"/>
    <cellStyle name="Normal 4 2 2 2 5 2 3" xfId="12145" xr:uid="{924A4253-153A-40C8-9817-7B2DCF85F349}"/>
    <cellStyle name="Normal 4 2 2 2 5 2 3 2" xfId="22525" xr:uid="{2A67578E-CEFE-4506-90AE-19BBF9112464}"/>
    <cellStyle name="Normal 4 2 2 2 5 2 3 2 2" xfId="49763" xr:uid="{DD8E9374-022D-4E43-8121-3E6B20C7D3D0}"/>
    <cellStyle name="Normal 4 2 2 2 5 2 3 3" xfId="39513" xr:uid="{7DAF3216-6F57-4BBD-AA54-73A55503BFF7}"/>
    <cellStyle name="Normal 4 2 2 2 5 2 4" xfId="23456" xr:uid="{826330B1-70D6-4D18-ADA8-A8470BE2944D}"/>
    <cellStyle name="Normal 4 2 2 2 5 2 4 2" xfId="50629" xr:uid="{E51073DE-E940-4DAC-B280-E6AE02BDC354}"/>
    <cellStyle name="Normal 4 2 2 2 5 2 5" xfId="16859" xr:uid="{DF564A26-319A-4A70-9FA6-377BA7B8F8E2}"/>
    <cellStyle name="Normal 4 2 2 2 5 2 5 2" xfId="44097" xr:uid="{08A481F6-09FD-4B5F-A72A-EF1919ADC800}"/>
    <cellStyle name="Normal 4 2 2 2 5 2 6" xfId="32301" xr:uid="{BBD01154-24E0-4834-9D98-F5AD37EEFA06}"/>
    <cellStyle name="Normal 4 2 2 2 5 3" xfId="6377" xr:uid="{0C35AEF1-D228-41FD-898E-1ED1520EC9E1}"/>
    <cellStyle name="Normal 4 2 2 2 5 3 2" xfId="27697" xr:uid="{4794B309-5BE5-4ABE-BAB5-7920DAA74864}"/>
    <cellStyle name="Normal 4 2 2 2 5 3 2 2" xfId="54177" xr:uid="{A0B63C10-C24E-4D92-86B7-04527A91ACC3}"/>
    <cellStyle name="Normal 4 2 2 2 5 3 3" xfId="15946" xr:uid="{10CA6A2A-CD3A-4B80-860F-E5053FD423CD}"/>
    <cellStyle name="Normal 4 2 2 2 5 3 3 2" xfId="43184" xr:uid="{E1C727F1-3DC5-459B-9C2C-9A14B04EE7AE}"/>
    <cellStyle name="Normal 4 2 2 2 5 3 4" xfId="33745" xr:uid="{EF0EFA85-6E60-4691-B2DC-86E0546278D1}"/>
    <cellStyle name="Normal 4 2 2 2 5 4" xfId="8399" xr:uid="{21445B97-C84B-4AEB-A674-A44B5C0F5EA7}"/>
    <cellStyle name="Normal 4 2 2 2 5 4 2" xfId="18779" xr:uid="{FBB3D30F-0E5B-4BAD-8371-8486D0292300}"/>
    <cellStyle name="Normal 4 2 2 2 5 4 2 2" xfId="46017" xr:uid="{1A4FAC6F-8770-4012-B2F9-5E37FD145F82}"/>
    <cellStyle name="Normal 4 2 2 2 5 4 3" xfId="35767" xr:uid="{BE29BA39-F2BF-4519-A5E0-CE90C99463BB}"/>
    <cellStyle name="Normal 4 2 2 2 5 5" xfId="11232" xr:uid="{780527A6-5027-4B44-8623-895D1CD77DA6}"/>
    <cellStyle name="Normal 4 2 2 2 5 5 2" xfId="21612" xr:uid="{E4190555-CAC5-4BDC-ACDF-CA4544EC4281}"/>
    <cellStyle name="Normal 4 2 2 2 5 5 2 2" xfId="48850" xr:uid="{15352B99-3BB6-47B8-A01A-FF937D814AC4}"/>
    <cellStyle name="Normal 4 2 2 2 5 5 3" xfId="38600" xr:uid="{2E3B5C17-B111-4312-A259-B7173A3760AB}"/>
    <cellStyle name="Normal 4 2 2 2 5 6" xfId="23659" xr:uid="{0688EC41-B393-4E1E-BD52-C1F7D6273E34}"/>
    <cellStyle name="Normal 4 2 2 2 5 6 2" xfId="50820" xr:uid="{024A3271-B611-4840-A799-2C3121D16EFB}"/>
    <cellStyle name="Normal 4 2 2 2 5 7" xfId="13870" xr:uid="{F343ED86-18BE-44F1-B28D-551A9DD13A8D}"/>
    <cellStyle name="Normal 4 2 2 2 5 7 2" xfId="41108" xr:uid="{15E0F33B-8A7B-4E62-9661-6C571B07A023}"/>
    <cellStyle name="Normal 4 2 2 2 5 8" xfId="31388" xr:uid="{6CD1CA44-5C0F-4FB3-AEB7-8056C8E18C2E}"/>
    <cellStyle name="Normal 4 2 2 2 6" xfId="2978" xr:uid="{E327FF22-F7EA-4F34-91A6-853149C1B21B}"/>
    <cellStyle name="Normal 4 2 2 2 6 2" xfId="6139" xr:uid="{46906D71-0617-462D-9AF1-379EA9277439}"/>
    <cellStyle name="Normal 4 2 2 2 6 2 2" xfId="27585" xr:uid="{0DE2C927-7E9A-465A-928D-DC1C15ED76F0}"/>
    <cellStyle name="Normal 4 2 2 2 6 2 2 2" xfId="54086" xr:uid="{66D6B20A-7F93-49C6-ABA7-6FD23766BB77}"/>
    <cellStyle name="Normal 4 2 2 2 6 2 3" xfId="15617" xr:uid="{E0D1DB09-EB87-48F1-B3A1-071B41044255}"/>
    <cellStyle name="Normal 4 2 2 2 6 2 3 2" xfId="42855" xr:uid="{86A572E6-0E5D-449E-8458-4365166D31DD}"/>
    <cellStyle name="Normal 4 2 2 2 6 2 4" xfId="33507" xr:uid="{5A818336-73E9-4128-8819-C6819CD4B193}"/>
    <cellStyle name="Normal 4 2 2 2 6 3" xfId="8070" xr:uid="{D5C46253-AED4-460B-984D-76AA8A077A98}"/>
    <cellStyle name="Normal 4 2 2 2 6 3 2" xfId="18450" xr:uid="{D6D41CDC-009B-4D61-9785-07A7D63CEF8A}"/>
    <cellStyle name="Normal 4 2 2 2 6 3 2 2" xfId="45688" xr:uid="{25A491A3-6E8F-454F-8371-08A80C55A378}"/>
    <cellStyle name="Normal 4 2 2 2 6 3 3" xfId="35438" xr:uid="{E7A45FCD-9119-4EDD-9882-9CFD97FE04FA}"/>
    <cellStyle name="Normal 4 2 2 2 6 4" xfId="10903" xr:uid="{581273A4-3D75-4ADD-86A2-523C238612DD}"/>
    <cellStyle name="Normal 4 2 2 2 6 4 2" xfId="21283" xr:uid="{FEB59E81-4717-44DB-81A1-DF9A68E47D52}"/>
    <cellStyle name="Normal 4 2 2 2 6 4 2 2" xfId="48521" xr:uid="{2F339158-1200-4AD4-9F67-EA44BB8D6204}"/>
    <cellStyle name="Normal 4 2 2 2 6 4 3" xfId="38271" xr:uid="{AAB6B34A-B66C-4347-8AA0-7ABD27C15C04}"/>
    <cellStyle name="Normal 4 2 2 2 6 5" xfId="22677" xr:uid="{5345F682-CF4E-42BD-99CE-342E5DF4425F}"/>
    <cellStyle name="Normal 4 2 2 2 6 5 2" xfId="49914" xr:uid="{11C36B48-555C-4C97-A7A4-D38E9C0322E7}"/>
    <cellStyle name="Normal 4 2 2 2 6 6" xfId="13473" xr:uid="{4D5061D5-749E-4ACB-9657-2510BDDAA7EF}"/>
    <cellStyle name="Normal 4 2 2 2 6 6 2" xfId="40711" xr:uid="{FD30D2DC-FC0A-472F-9488-82FC820270C1}"/>
    <cellStyle name="Normal 4 2 2 2 6 7" xfId="31059" xr:uid="{9E8DD00C-9BF6-4E3A-8194-5DAF6930A246}"/>
    <cellStyle name="Normal 4 2 2 2 7" xfId="2550" xr:uid="{C9C6A250-1D0A-4B8F-A6BE-14D6394FB3DD}"/>
    <cellStyle name="Normal 4 2 2 2 7 2" xfId="5814" xr:uid="{6B299A87-EA84-4ADE-B7A8-8D7CAC049776}"/>
    <cellStyle name="Normal 4 2 2 2 7 2 2" xfId="26795" xr:uid="{62886CAA-DE45-416E-9E2B-28B2715404A9}"/>
    <cellStyle name="Normal 4 2 2 2 7 2 2 2" xfId="53478" xr:uid="{8FE222BC-3DF8-4BCB-AB94-85912495AD8B}"/>
    <cellStyle name="Normal 4 2 2 2 7 2 3" xfId="15203" xr:uid="{F203D1E5-075C-4079-985C-DC5EAFE28FF5}"/>
    <cellStyle name="Normal 4 2 2 2 7 2 3 2" xfId="42441" xr:uid="{A63C076B-211B-4FCD-8AE7-EC7619167140}"/>
    <cellStyle name="Normal 4 2 2 2 7 2 4" xfId="33182" xr:uid="{3E709C7E-5953-4C18-B42A-EB1300BD3D94}"/>
    <cellStyle name="Normal 4 2 2 2 7 3" xfId="7656" xr:uid="{48FE507D-7686-4122-B149-5436C692541F}"/>
    <cellStyle name="Normal 4 2 2 2 7 3 2" xfId="18036" xr:uid="{ED3B9353-7AB6-4A06-B1F8-6B2C67F442A6}"/>
    <cellStyle name="Normal 4 2 2 2 7 3 2 2" xfId="45274" xr:uid="{E202DAF7-CCDC-4A17-89EE-E71423D9DFCF}"/>
    <cellStyle name="Normal 4 2 2 2 7 3 3" xfId="35024" xr:uid="{ECFF00ED-4D62-42CD-BE11-4F8D24B82E03}"/>
    <cellStyle name="Normal 4 2 2 2 7 4" xfId="10489" xr:uid="{C12B9B37-00FE-4298-8C31-17933D567106}"/>
    <cellStyle name="Normal 4 2 2 2 7 4 2" xfId="20869" xr:uid="{3502E946-2A80-483D-B1B6-B2483F101E5D}"/>
    <cellStyle name="Normal 4 2 2 2 7 4 2 2" xfId="48107" xr:uid="{B870BAD1-B9C0-4261-A427-8B26E4EE3769}"/>
    <cellStyle name="Normal 4 2 2 2 7 4 3" xfId="37857" xr:uid="{7B7205F1-D5AC-495D-AA84-27A75145BD05}"/>
    <cellStyle name="Normal 4 2 2 2 7 5" xfId="25217" xr:uid="{19C90F0F-4BA0-4DA9-BDA3-DD7AB5186FF4}"/>
    <cellStyle name="Normal 4 2 2 2 7 5 2" xfId="52233" xr:uid="{3EB5A40D-5905-4E78-94A5-7A71AB4D6C89}"/>
    <cellStyle name="Normal 4 2 2 2 7 6" xfId="12919" xr:uid="{74D0875D-C1AD-417F-9000-1C80471785FA}"/>
    <cellStyle name="Normal 4 2 2 2 7 6 2" xfId="40157" xr:uid="{760929D3-F2EA-40C9-8D1C-0A6864EC80E9}"/>
    <cellStyle name="Normal 4 2 2 2 7 7" xfId="30645" xr:uid="{8FFA88DF-028E-4E0D-A746-69D77862E3C0}"/>
    <cellStyle name="Normal 4 2 2 2 8" xfId="2244" xr:uid="{A6FFB291-1A70-436B-BDB9-C6C5DDEE4A06}"/>
    <cellStyle name="Normal 4 2 2 2 8 2" xfId="7352" xr:uid="{73934357-06AD-4994-8918-242E9757AB53}"/>
    <cellStyle name="Normal 4 2 2 2 8 2 2" xfId="17732" xr:uid="{42A98232-EACD-4D6D-A1AA-A60B9D240035}"/>
    <cellStyle name="Normal 4 2 2 2 8 2 2 2" xfId="44970" xr:uid="{8B951A37-EAF6-444E-80E0-FD127F4C7F86}"/>
    <cellStyle name="Normal 4 2 2 2 8 2 3" xfId="34720" xr:uid="{2C79E622-A231-4108-AD62-59A923CDCDF9}"/>
    <cellStyle name="Normal 4 2 2 2 8 3" xfId="10185" xr:uid="{A0360D31-FBBB-4A82-862B-FDD336A0AD9F}"/>
    <cellStyle name="Normal 4 2 2 2 8 3 2" xfId="20565" xr:uid="{B026BB69-4DA8-43E2-B706-ADB5DA21F02C}"/>
    <cellStyle name="Normal 4 2 2 2 8 3 2 2" xfId="47803" xr:uid="{A55B0B2E-0DAF-4DA0-8A59-0CF221411146}"/>
    <cellStyle name="Normal 4 2 2 2 8 3 3" xfId="37553" xr:uid="{5D135257-F2BA-4F45-AB08-788323B9F3E9}"/>
    <cellStyle name="Normal 4 2 2 2 8 4" xfId="22906" xr:uid="{BB75DFAB-09B9-4AAF-9ECF-07C2DDD17CFE}"/>
    <cellStyle name="Normal 4 2 2 2 8 4 2" xfId="50122" xr:uid="{7425D150-E8AA-46DD-9E26-E9B0CE11FACF}"/>
    <cellStyle name="Normal 4 2 2 2 8 5" xfId="14899" xr:uid="{1DEA9048-122D-42B1-BEC3-7ADAC31F65BD}"/>
    <cellStyle name="Normal 4 2 2 2 8 5 2" xfId="42137" xr:uid="{F9F5740A-4EF7-4E45-B9FC-C0F5FC0AC08B}"/>
    <cellStyle name="Normal 4 2 2 2 8 6" xfId="30341" xr:uid="{CCE40841-0C39-4F47-8B0D-3CF2B7117CC4}"/>
    <cellStyle name="Normal 4 2 2 2 9" xfId="4023" xr:uid="{0113EB95-7336-4A40-9CC4-C3065E7CF5A4}"/>
    <cellStyle name="Normal 4 2 2 2 9 2" xfId="8828" xr:uid="{E241E9CD-F7E5-4758-98A1-54C472AD01EB}"/>
    <cellStyle name="Normal 4 2 2 2 9 2 2" xfId="19208" xr:uid="{B7FB418E-2194-4A09-AAA4-3F9735E8FAB5}"/>
    <cellStyle name="Normal 4 2 2 2 9 2 2 2" xfId="46446" xr:uid="{B0930B1A-A7E2-4353-958F-64E3ECFCAADA}"/>
    <cellStyle name="Normal 4 2 2 2 9 2 3" xfId="36196" xr:uid="{0EF2DC92-8E44-4A70-A808-E3DFAB3CF273}"/>
    <cellStyle name="Normal 4 2 2 2 9 3" xfId="11661" xr:uid="{AF1DF255-42CE-4C59-987C-2E749500BA78}"/>
    <cellStyle name="Normal 4 2 2 2 9 3 2" xfId="22041" xr:uid="{D0E45DCC-C92B-4758-B3BC-5A5BAA14E26B}"/>
    <cellStyle name="Normal 4 2 2 2 9 3 2 2" xfId="49279" xr:uid="{042A1403-C3D0-4A58-AEE4-D12EE3ED61A0}"/>
    <cellStyle name="Normal 4 2 2 2 9 3 3" xfId="39029" xr:uid="{63F1BA90-9B36-4D40-82C9-D3F1999B4997}"/>
    <cellStyle name="Normal 4 2 2 2 9 4" xfId="16375" xr:uid="{9D91D494-4F01-44DE-9E62-2849B87353ED}"/>
    <cellStyle name="Normal 4 2 2 2 9 4 2" xfId="43613" xr:uid="{569A0BEA-4AB9-47AB-9BBD-D520DBE3CABE}"/>
    <cellStyle name="Normal 4 2 2 2 9 5" xfId="31817" xr:uid="{4C82B63A-CEF0-48EF-84A5-A58F932BA3CA}"/>
    <cellStyle name="Normal 4 2 2 20" xfId="29989" xr:uid="{E4B51799-8FF9-4465-A69E-FF1E8D4D12D2}"/>
    <cellStyle name="Normal 4 2 2 3" xfId="972" xr:uid="{3DFAF5A2-3054-4DD7-AD4A-BBBDADB80214}"/>
    <cellStyle name="Normal 4 2 2 3 10" xfId="5257" xr:uid="{63EA177B-8E9F-4039-BAA2-33DC2DACF17B}"/>
    <cellStyle name="Normal 4 2 2 3 10 2" xfId="14555" xr:uid="{5F4B4F92-98F4-4DFF-BABA-22B01D3EC6A4}"/>
    <cellStyle name="Normal 4 2 2 3 10 2 2" xfId="41793" xr:uid="{178A304A-94A8-4E00-A700-8336A65FC7A2}"/>
    <cellStyle name="Normal 4 2 2 3 10 3" xfId="32820" xr:uid="{B311D0F9-6E6C-42E5-BA17-8FDE9B973F65}"/>
    <cellStyle name="Normal 4 2 2 3 11" xfId="7008" xr:uid="{CD4C6EE0-F723-4395-AB78-6576D21CEA18}"/>
    <cellStyle name="Normal 4 2 2 3 11 2" xfId="17388" xr:uid="{5B02C709-14E3-43C7-B424-01085423456B}"/>
    <cellStyle name="Normal 4 2 2 3 11 2 2" xfId="44626" xr:uid="{660E2A83-D26E-453D-A99E-4CC5AB450674}"/>
    <cellStyle name="Normal 4 2 2 3 11 3" xfId="34376" xr:uid="{5B7E6FCE-CC9D-45C9-809C-45E6A8CE5E6E}"/>
    <cellStyle name="Normal 4 2 2 3 12" xfId="9841" xr:uid="{0A794937-7792-40D5-ADA6-6B48E3605B9F}"/>
    <cellStyle name="Normal 4 2 2 3 12 2" xfId="20221" xr:uid="{7BF7CD64-8F45-4128-9B8B-118A51185938}"/>
    <cellStyle name="Normal 4 2 2 3 12 2 2" xfId="47459" xr:uid="{8D0D79B8-8259-4BE8-9F6B-C691D551B9C4}"/>
    <cellStyle name="Normal 4 2 2 3 12 3" xfId="37209" xr:uid="{5FA40689-09D9-4A37-8A4A-F187306A791A}"/>
    <cellStyle name="Normal 4 2 2 3 13" xfId="23694" xr:uid="{48AB99D8-D08D-4678-A9C0-4E0FCA1B9C11}"/>
    <cellStyle name="Normal 4 2 2 3 13 2" xfId="50853" xr:uid="{1ED7BB24-A705-49F1-B554-51EE11F35266}"/>
    <cellStyle name="Normal 4 2 2 3 14" xfId="12494" xr:uid="{76BEFFCD-68B7-4C9C-A39E-8CB1DECE0A1F}"/>
    <cellStyle name="Normal 4 2 2 3 14 2" xfId="39732" xr:uid="{7A030B31-E0EA-43C5-9E9B-0AB613912186}"/>
    <cellStyle name="Normal 4 2 2 3 15" xfId="29997" xr:uid="{A42B1E4E-2333-46C8-A5BB-531254B6AA01}"/>
    <cellStyle name="Normal 4 2 2 3 2" xfId="973" xr:uid="{0E672075-0505-44C3-8898-070EF48A5ABE}"/>
    <cellStyle name="Normal 4 2 2 3 2 10" xfId="9842" xr:uid="{D8FE532A-167E-41B9-BBF8-365B33E537F5}"/>
    <cellStyle name="Normal 4 2 2 3 2 10 2" xfId="20222" xr:uid="{C3D493E6-417C-4C11-9E54-76B2FAEE5D1B}"/>
    <cellStyle name="Normal 4 2 2 3 2 10 2 2" xfId="47460" xr:uid="{E8AF75A1-51B4-4B98-A0C7-57920F028A9E}"/>
    <cellStyle name="Normal 4 2 2 3 2 10 3" xfId="37210" xr:uid="{31B5B0A2-BABC-4644-BB1C-A076E14CBA8C}"/>
    <cellStyle name="Normal 4 2 2 3 2 11" xfId="25534" xr:uid="{F492F37F-0F80-4871-B8B9-C2384414DC90}"/>
    <cellStyle name="Normal 4 2 2 3 2 11 2" xfId="52527" xr:uid="{D23353B9-37C3-4D78-B816-DAF6AF1F1096}"/>
    <cellStyle name="Normal 4 2 2 3 2 12" xfId="12618" xr:uid="{6F7FD6CF-B829-4539-82A0-8122A35AF059}"/>
    <cellStyle name="Normal 4 2 2 3 2 12 2" xfId="39856" xr:uid="{4FBDB9CB-0865-47A1-8203-583E302214B0}"/>
    <cellStyle name="Normal 4 2 2 3 2 13" xfId="29998" xr:uid="{42727F5A-5842-4C60-97FD-4FD80AC9ECD7}"/>
    <cellStyle name="Normal 4 2 2 3 2 2" xfId="974" xr:uid="{F5ADF8E5-271E-4A6B-AD31-8276B793B322}"/>
    <cellStyle name="Normal 4 2 2 3 2 2 2" xfId="3340" xr:uid="{696640AE-4E75-4C26-8A5B-F72760E3AD71}"/>
    <cellStyle name="Normal 4 2 2 3 2 2 2 2" xfId="6379" xr:uid="{73DBD2C8-6687-4D48-BB1A-2FF6A0C26FC3}"/>
    <cellStyle name="Normal 4 2 2 3 2 2 2 2 2" xfId="27321" xr:uid="{CA87D796-E417-4B6F-A0CB-DB51301FF4D0}"/>
    <cellStyle name="Normal 4 2 2 3 2 2 2 2 2 2" xfId="53893" xr:uid="{DEDC166E-631C-4557-B393-B81524BDA878}"/>
    <cellStyle name="Normal 4 2 2 3 2 2 2 2 3" xfId="26842" xr:uid="{8FB40694-C9DF-4733-8730-46B26E17A25B}"/>
    <cellStyle name="Normal 4 2 2 3 2 2 2 2 3 2" xfId="53517" xr:uid="{C93EFB37-55F3-4780-AAF8-5203B560A823}"/>
    <cellStyle name="Normal 4 2 2 3 2 2 2 2 4" xfId="15948" xr:uid="{80BAF392-4777-473B-9B70-F263FBF0248E}"/>
    <cellStyle name="Normal 4 2 2 3 2 2 2 2 4 2" xfId="43186" xr:uid="{DCF26A09-5F89-4069-A037-AD23DA6DE7BF}"/>
    <cellStyle name="Normal 4 2 2 3 2 2 2 2 5" xfId="33747" xr:uid="{410A143B-5155-49A3-901C-48F1076059C5}"/>
    <cellStyle name="Normal 4 2 2 3 2 2 2 3" xfId="8401" xr:uid="{D997A81A-05D1-4395-A6E5-358D6B775CCE}"/>
    <cellStyle name="Normal 4 2 2 3 2 2 2 3 2" xfId="28931" xr:uid="{0C73105D-1AB1-4F41-8772-B1C05AC9CBDF}"/>
    <cellStyle name="Normal 4 2 2 3 2 2 2 3 2 2" xfId="55188" xr:uid="{6991641D-2B62-4047-9D8A-143CCE84B737}"/>
    <cellStyle name="Normal 4 2 2 3 2 2 2 3 3" xfId="18781" xr:uid="{3394C44F-6E5F-4ABB-BCF8-5446074696E6}"/>
    <cellStyle name="Normal 4 2 2 3 2 2 2 3 3 2" xfId="46019" xr:uid="{9FF735ED-5D90-41CC-9DD5-0B8169AE787E}"/>
    <cellStyle name="Normal 4 2 2 3 2 2 2 3 4" xfId="35769" xr:uid="{2ED81D2C-0C16-40D5-A62F-1B47334FCAEA}"/>
    <cellStyle name="Normal 4 2 2 3 2 2 2 4" xfId="11234" xr:uid="{67B7B034-7F47-4D18-B20F-3C473EC2D28E}"/>
    <cellStyle name="Normal 4 2 2 3 2 2 2 4 2" xfId="21614" xr:uid="{AC8C67C4-5E99-4179-96F8-6B7ECF8E6302}"/>
    <cellStyle name="Normal 4 2 2 3 2 2 2 4 2 2" xfId="48852" xr:uid="{E4022F45-787B-4D66-A1E2-9739E2626C16}"/>
    <cellStyle name="Normal 4 2 2 3 2 2 2 4 3" xfId="38602" xr:uid="{464B6143-028A-4B99-87CD-3AB75CB41807}"/>
    <cellStyle name="Normal 4 2 2 3 2 2 2 5" xfId="23560" xr:uid="{767E5759-72E3-440E-8130-0E67EACDB64B}"/>
    <cellStyle name="Normal 4 2 2 3 2 2 2 5 2" xfId="50727" xr:uid="{3A0EE8EA-46D5-457A-A112-CFA265D83D8A}"/>
    <cellStyle name="Normal 4 2 2 3 2 2 2 6" xfId="13872" xr:uid="{AE2C8B0F-E26B-4CB9-A9F3-614CB29CEE68}"/>
    <cellStyle name="Normal 4 2 2 3 2 2 2 6 2" xfId="41110" xr:uid="{69786C3E-C093-4388-995C-22B040C36114}"/>
    <cellStyle name="Normal 4 2 2 3 2 2 2 7" xfId="31390" xr:uid="{0764D58B-11C5-4AA0-B403-BD3951B414F5}"/>
    <cellStyle name="Normal 4 2 2 3 2 2 3" xfId="4378" xr:uid="{C82AAD52-54C2-4B78-BA96-AC4F2E30747B}"/>
    <cellStyle name="Normal 4 2 2 3 2 2 3 2" xfId="9131" xr:uid="{49177545-BE8C-46F6-A44D-812DB1CFEC90}"/>
    <cellStyle name="Normal 4 2 2 3 2 2 3 2 2" xfId="29174" xr:uid="{F00EC0BC-3B42-41C1-AC38-ADD34BEA556F}"/>
    <cellStyle name="Normal 4 2 2 3 2 2 3 2 2 2" xfId="55431" xr:uid="{D6D5158C-4C6C-49ED-932B-6E3CFD0A7020}"/>
    <cellStyle name="Normal 4 2 2 3 2 2 3 2 3" xfId="19511" xr:uid="{3F391274-6B2E-4FEC-BD5E-98A0E4598DFD}"/>
    <cellStyle name="Normal 4 2 2 3 2 2 3 2 3 2" xfId="46749" xr:uid="{D303D3ED-1721-4818-AD94-664371309FE3}"/>
    <cellStyle name="Normal 4 2 2 3 2 2 3 2 4" xfId="36499" xr:uid="{F1E4F4D4-7ED7-442B-8F2E-5B4F3D80E64C}"/>
    <cellStyle name="Normal 4 2 2 3 2 2 3 3" xfId="11964" xr:uid="{E60F2D85-7881-4211-A0A1-76A345EB52AC}"/>
    <cellStyle name="Normal 4 2 2 3 2 2 3 3 2" xfId="22344" xr:uid="{55C769C2-1EBF-4A37-A988-81F1A72CD340}"/>
    <cellStyle name="Normal 4 2 2 3 2 2 3 3 2 2" xfId="49582" xr:uid="{A2201572-F027-465F-ADC6-9116111ACB82}"/>
    <cellStyle name="Normal 4 2 2 3 2 2 3 3 3" xfId="39332" xr:uid="{E3EB30C2-F730-406D-B5C4-9377240E7245}"/>
    <cellStyle name="Normal 4 2 2 3 2 2 3 4" xfId="25541" xr:uid="{D18E20EE-B039-49CF-B955-B4E76C323D33}"/>
    <cellStyle name="Normal 4 2 2 3 2 2 3 4 2" xfId="52534" xr:uid="{E65536A7-05AF-43CF-9B11-BFD9CD282FF9}"/>
    <cellStyle name="Normal 4 2 2 3 2 2 3 5" xfId="16678" xr:uid="{7E11F202-B93A-476E-8B30-B262A5E1BE28}"/>
    <cellStyle name="Normal 4 2 2 3 2 2 3 5 2" xfId="43916" xr:uid="{6E7BCB51-26E5-42CA-BCB0-51A8C857FDB2}"/>
    <cellStyle name="Normal 4 2 2 3 2 2 3 6" xfId="32120" xr:uid="{A51E78BB-B14E-4889-BDE1-88F52DBB7933}"/>
    <cellStyle name="Normal 4 2 2 3 2 2 4" xfId="5259" xr:uid="{AD2AE934-64A1-484D-A624-8C087BB823B3}"/>
    <cellStyle name="Normal 4 2 2 3 2 2 4 2" xfId="26858" xr:uid="{3DD45A54-6953-463A-9AE0-CE77EFCE5477}"/>
    <cellStyle name="Normal 4 2 2 3 2 2 4 2 2" xfId="53531" xr:uid="{2333E214-57CE-4381-94BE-42A9A6FFB485}"/>
    <cellStyle name="Normal 4 2 2 3 2 2 4 3" xfId="14557" xr:uid="{D1DF8195-54A1-4809-90E1-D7C303C71BDA}"/>
    <cellStyle name="Normal 4 2 2 3 2 2 4 3 2" xfId="41795" xr:uid="{EC4E6197-7AD9-4DD7-8B6C-39A790A735DA}"/>
    <cellStyle name="Normal 4 2 2 3 2 2 4 4" xfId="32822" xr:uid="{3DCB9D71-AD53-426F-B8B9-20864DBF2E47}"/>
    <cellStyle name="Normal 4 2 2 3 2 2 5" xfId="7010" xr:uid="{5E7DB706-8C27-4994-95EB-A03DC7D6397D}"/>
    <cellStyle name="Normal 4 2 2 3 2 2 5 2" xfId="17390" xr:uid="{178DBA6A-69FB-4068-9EBD-9D53A5671546}"/>
    <cellStyle name="Normal 4 2 2 3 2 2 5 2 2" xfId="44628" xr:uid="{F4F49EEE-D61F-4285-A957-716F617508B5}"/>
    <cellStyle name="Normal 4 2 2 3 2 2 5 3" xfId="34378" xr:uid="{44F995F1-6F82-474D-85DD-BC8346A5641C}"/>
    <cellStyle name="Normal 4 2 2 3 2 2 6" xfId="9843" xr:uid="{C5E30D76-D104-48BE-8A3C-66B4DA98C575}"/>
    <cellStyle name="Normal 4 2 2 3 2 2 6 2" xfId="20223" xr:uid="{52D4ABB9-5634-4EFF-8938-813DE02CF7E5}"/>
    <cellStyle name="Normal 4 2 2 3 2 2 6 2 2" xfId="47461" xr:uid="{7FF56B03-75DF-462A-AC06-1BFCD6DA7572}"/>
    <cellStyle name="Normal 4 2 2 3 2 2 6 3" xfId="37211" xr:uid="{8EAEA596-B0BD-48BE-B06D-CB24096E4AF5}"/>
    <cellStyle name="Normal 4 2 2 3 2 2 7" xfId="24456" xr:uid="{7E4A56E7-4A97-40B4-BA87-7CD286B28756}"/>
    <cellStyle name="Normal 4 2 2 3 2 2 7 2" xfId="51533" xr:uid="{E72C2607-0470-4335-B6F6-17EB9793D630}"/>
    <cellStyle name="Normal 4 2 2 3 2 2 8" xfId="13249" xr:uid="{359B09E1-DE9F-4CDA-B466-53B64EAB4F56}"/>
    <cellStyle name="Normal 4 2 2 3 2 2 8 2" xfId="40487" xr:uid="{D523E66D-68AF-4244-92C4-00AFEF367131}"/>
    <cellStyle name="Normal 4 2 2 3 2 2 9" xfId="29999" xr:uid="{46A0043F-02D0-40FB-B491-D72400B456C1}"/>
    <cellStyle name="Normal 4 2 2 3 2 3" xfId="3341" xr:uid="{7F6920F0-D93A-46AE-A216-58044FA0BE3B}"/>
    <cellStyle name="Normal 4 2 2 3 2 3 2" xfId="4560" xr:uid="{DDB07E7A-A513-428C-9B1C-32F823E1322F}"/>
    <cellStyle name="Normal 4 2 2 3 2 3 2 2" xfId="9313" xr:uid="{F74A640B-DCB2-49CE-AAEC-64500092272A}"/>
    <cellStyle name="Normal 4 2 2 3 2 3 2 2 2" xfId="29294" xr:uid="{44537388-53B2-45F8-AE2B-C69CEF6BC74D}"/>
    <cellStyle name="Normal 4 2 2 3 2 3 2 2 2 2" xfId="55551" xr:uid="{63460BF0-9F82-44B5-8D88-C42E990B6968}"/>
    <cellStyle name="Normal 4 2 2 3 2 3 2 2 3" xfId="19693" xr:uid="{EA7542A8-6ADE-4A52-AC59-2B53369B1361}"/>
    <cellStyle name="Normal 4 2 2 3 2 3 2 2 3 2" xfId="46931" xr:uid="{868AF986-797B-475A-AA97-561056742C54}"/>
    <cellStyle name="Normal 4 2 2 3 2 3 2 2 4" xfId="36681" xr:uid="{730F8BC3-41AE-44B8-BF03-4F3417A62E18}"/>
    <cellStyle name="Normal 4 2 2 3 2 3 2 3" xfId="12146" xr:uid="{74598741-0D8B-4D83-90FD-FEB0EB9CB14C}"/>
    <cellStyle name="Normal 4 2 2 3 2 3 2 3 2" xfId="22526" xr:uid="{45B88BD6-D110-4105-9957-CF895A72AC6A}"/>
    <cellStyle name="Normal 4 2 2 3 2 3 2 3 2 2" xfId="49764" xr:uid="{DD751170-5155-4CE1-A2A3-FC01D03DB17A}"/>
    <cellStyle name="Normal 4 2 2 3 2 3 2 3 3" xfId="39514" xr:uid="{53106666-034A-4CD2-926C-F90E2125EC59}"/>
    <cellStyle name="Normal 4 2 2 3 2 3 2 4" xfId="24900" xr:uid="{FCEDB903-BC26-4580-9A69-EB019BCD2D1D}"/>
    <cellStyle name="Normal 4 2 2 3 2 3 2 4 2" xfId="51942" xr:uid="{607ADBEB-DF76-4DBA-8AC8-2EBD92D99C02}"/>
    <cellStyle name="Normal 4 2 2 3 2 3 2 5" xfId="16860" xr:uid="{CDA0AB16-51A3-4759-8C37-9758DFCC5AF9}"/>
    <cellStyle name="Normal 4 2 2 3 2 3 2 5 2" xfId="44098" xr:uid="{98BCC622-15E1-4DFD-BE91-7CF08B45B39A}"/>
    <cellStyle name="Normal 4 2 2 3 2 3 2 6" xfId="32302" xr:uid="{3E37DFFA-4D91-4614-9E9E-8BBD38F76549}"/>
    <cellStyle name="Normal 4 2 2 3 2 3 3" xfId="6380" xr:uid="{B4C4F763-1D80-46A5-AD6A-6DA002C74D16}"/>
    <cellStyle name="Normal 4 2 2 3 2 3 3 2" xfId="28369" xr:uid="{F3AF6F04-1F24-49FE-ADA0-F1E2D81AEA34}"/>
    <cellStyle name="Normal 4 2 2 3 2 3 3 2 2" xfId="54713" xr:uid="{ECACC068-E215-4B2D-BD69-385E98BCD61D}"/>
    <cellStyle name="Normal 4 2 2 3 2 3 3 3" xfId="15949" xr:uid="{BE66C8F0-AB13-4F7D-9924-AB9B10F748E1}"/>
    <cellStyle name="Normal 4 2 2 3 2 3 3 3 2" xfId="43187" xr:uid="{A7F5E2A8-71BB-44C4-BDF8-13618D1B768F}"/>
    <cellStyle name="Normal 4 2 2 3 2 3 3 4" xfId="33748" xr:uid="{4BD66D58-EC7C-4948-BD87-A43B54343FD4}"/>
    <cellStyle name="Normal 4 2 2 3 2 3 4" xfId="8402" xr:uid="{9003900E-6600-4794-9942-0AC3D20307D9}"/>
    <cellStyle name="Normal 4 2 2 3 2 3 4 2" xfId="18782" xr:uid="{39F0AC9A-376F-4050-8AC9-2931EE4265AA}"/>
    <cellStyle name="Normal 4 2 2 3 2 3 4 2 2" xfId="46020" xr:uid="{F650B975-1FF7-4620-BE4D-BF151CBB0F45}"/>
    <cellStyle name="Normal 4 2 2 3 2 3 4 3" xfId="35770" xr:uid="{7F0CAB76-40D6-4D69-BF36-CDFE87B96DBE}"/>
    <cellStyle name="Normal 4 2 2 3 2 3 5" xfId="11235" xr:uid="{31ED550B-509A-48E4-992D-7249542C304A}"/>
    <cellStyle name="Normal 4 2 2 3 2 3 5 2" xfId="21615" xr:uid="{CA3C1C3C-4175-4610-B52F-81AA2E5AB640}"/>
    <cellStyle name="Normal 4 2 2 3 2 3 5 2 2" xfId="48853" xr:uid="{B23C0486-49BF-4C41-8F70-D8A9B06ACDC6}"/>
    <cellStyle name="Normal 4 2 2 3 2 3 5 3" xfId="38603" xr:uid="{0F00FE28-2E6B-4FCF-A1B3-14DD6308BC33}"/>
    <cellStyle name="Normal 4 2 2 3 2 3 6" xfId="22738" xr:uid="{D4C67034-30A7-4F9D-8BA4-626D6AB3D0C5}"/>
    <cellStyle name="Normal 4 2 2 3 2 3 6 2" xfId="49967" xr:uid="{026AF03A-7514-404D-9ABA-F1166C50465E}"/>
    <cellStyle name="Normal 4 2 2 3 2 3 7" xfId="13873" xr:uid="{3176BBCC-31C3-444F-9909-027109A9766D}"/>
    <cellStyle name="Normal 4 2 2 3 2 3 7 2" xfId="41111" xr:uid="{EA9BA28A-ED16-4277-B4FD-812EA71FD93A}"/>
    <cellStyle name="Normal 4 2 2 3 2 3 8" xfId="31391" xr:uid="{D7DDE1D3-3F10-45C4-8042-261FF947AC9B}"/>
    <cellStyle name="Normal 4 2 2 3 2 4" xfId="3339" xr:uid="{112F39D6-6197-4BD0-A748-EA3C0F710F53}"/>
    <cellStyle name="Normal 4 2 2 3 2 4 2" xfId="6378" xr:uid="{F2276944-07B4-4440-8382-92BD1C8E83E2}"/>
    <cellStyle name="Normal 4 2 2 3 2 4 2 2" xfId="28507" xr:uid="{00BDD3C2-4261-4B98-B747-7A754F659CAA}"/>
    <cellStyle name="Normal 4 2 2 3 2 4 2 2 2" xfId="54816" xr:uid="{C5C026E5-2A88-4091-91E8-0616BD8A2358}"/>
    <cellStyle name="Normal 4 2 2 3 2 4 2 3" xfId="15947" xr:uid="{7C851F6B-A5F2-434A-8D52-5E78CB694B74}"/>
    <cellStyle name="Normal 4 2 2 3 2 4 2 3 2" xfId="43185" xr:uid="{5843F7D1-3218-4303-8B3A-1C1D11DB8FD8}"/>
    <cellStyle name="Normal 4 2 2 3 2 4 2 4" xfId="33746" xr:uid="{4178FE31-65E7-4D3C-97DC-B48B1AFFC8DB}"/>
    <cellStyle name="Normal 4 2 2 3 2 4 3" xfId="8400" xr:uid="{D4286DF1-C073-438B-B111-F180CD0979F2}"/>
    <cellStyle name="Normal 4 2 2 3 2 4 3 2" xfId="18780" xr:uid="{6EC63E82-9002-419B-B200-C5C29BDE9EA5}"/>
    <cellStyle name="Normal 4 2 2 3 2 4 3 2 2" xfId="46018" xr:uid="{8CF65287-511F-4CBD-BAAA-EBDFC10A4EA7}"/>
    <cellStyle name="Normal 4 2 2 3 2 4 3 3" xfId="35768" xr:uid="{BB66F528-EE40-4956-B8BC-1017E4142CB3}"/>
    <cellStyle name="Normal 4 2 2 3 2 4 4" xfId="11233" xr:uid="{91F26984-8E70-47F5-A637-FE5F490F0CD6}"/>
    <cellStyle name="Normal 4 2 2 3 2 4 4 2" xfId="21613" xr:uid="{04C30EB4-5622-406E-8C20-4EB0BFAAE1DD}"/>
    <cellStyle name="Normal 4 2 2 3 2 4 4 2 2" xfId="48851" xr:uid="{8DC055C6-CC9A-4ECC-93FD-BE62F2873A53}"/>
    <cellStyle name="Normal 4 2 2 3 2 4 4 3" xfId="38601" xr:uid="{09A72776-19EE-4C00-8CAE-D2F84733A026}"/>
    <cellStyle name="Normal 4 2 2 3 2 4 5" xfId="24237" xr:uid="{9E786FE1-A502-4B15-92D4-B94D484A644C}"/>
    <cellStyle name="Normal 4 2 2 3 2 4 5 2" xfId="51339" xr:uid="{D884923C-F074-486B-A2C4-FDC4075D9BA8}"/>
    <cellStyle name="Normal 4 2 2 3 2 4 6" xfId="13871" xr:uid="{DD065F2C-45F7-4B3B-9C89-5A92933851FB}"/>
    <cellStyle name="Normal 4 2 2 3 2 4 6 2" xfId="41109" xr:uid="{BDABAEEE-7F60-481E-AFDD-675478F55AAC}"/>
    <cellStyle name="Normal 4 2 2 3 2 4 7" xfId="31389" xr:uid="{7B30BC8D-A629-4503-8FE2-61E44E6ADFB3}"/>
    <cellStyle name="Normal 4 2 2 3 2 5" xfId="2587" xr:uid="{D8D45C35-E689-45D4-AE5D-72B3972F7994}"/>
    <cellStyle name="Normal 4 2 2 3 2 5 2" xfId="5842" xr:uid="{1366E068-FC2A-4FB9-BB3D-F96342D11C3D}"/>
    <cellStyle name="Normal 4 2 2 3 2 5 2 2" xfId="27011" xr:uid="{E1F3609B-EDAD-4C24-935D-D20A7BC919BA}"/>
    <cellStyle name="Normal 4 2 2 3 2 5 2 2 2" xfId="53648" xr:uid="{88836F04-725E-4BB8-9DC8-2EA62EA2BE19}"/>
    <cellStyle name="Normal 4 2 2 3 2 5 2 3" xfId="15240" xr:uid="{D64A68B6-0E61-463A-AAD3-A4C2DA116A97}"/>
    <cellStyle name="Normal 4 2 2 3 2 5 2 3 2" xfId="42478" xr:uid="{7E156A5F-058E-40C6-A4B9-48BFBDD5CD56}"/>
    <cellStyle name="Normal 4 2 2 3 2 5 2 4" xfId="33210" xr:uid="{0897741E-83C8-4C5B-90FA-0104362259F5}"/>
    <cellStyle name="Normal 4 2 2 3 2 5 3" xfId="7693" xr:uid="{A82D9F8F-012F-42C9-929C-BB315FDDA058}"/>
    <cellStyle name="Normal 4 2 2 3 2 5 3 2" xfId="18073" xr:uid="{D29EC473-4A7D-4812-ABA3-2457000459BF}"/>
    <cellStyle name="Normal 4 2 2 3 2 5 3 2 2" xfId="45311" xr:uid="{7B964D93-BB33-49B1-A42A-101272932793}"/>
    <cellStyle name="Normal 4 2 2 3 2 5 3 3" xfId="35061" xr:uid="{9F0694C8-57E9-4053-8A39-28D7455C01D1}"/>
    <cellStyle name="Normal 4 2 2 3 2 5 4" xfId="10526" xr:uid="{E50020FE-2B11-4C8B-B7A7-1E7FBD5B06D7}"/>
    <cellStyle name="Normal 4 2 2 3 2 5 4 2" xfId="20906" xr:uid="{B7856CB8-8221-4BF2-9F72-35B4369A53A8}"/>
    <cellStyle name="Normal 4 2 2 3 2 5 4 2 2" xfId="48144" xr:uid="{8A19FC12-ADC2-4C4A-BEDC-87EC42787824}"/>
    <cellStyle name="Normal 4 2 2 3 2 5 4 3" xfId="37894" xr:uid="{79612BCF-6560-48F5-AEFC-0FD4A3A9FFF8}"/>
    <cellStyle name="Normal 4 2 2 3 2 5 5" xfId="23320" xr:uid="{702008E0-0D6E-47C4-B761-CA8688903B34}"/>
    <cellStyle name="Normal 4 2 2 3 2 5 5 2" xfId="50500" xr:uid="{06827E18-AC63-4B15-88B3-F7AB75C3DFB2}"/>
    <cellStyle name="Normal 4 2 2 3 2 5 6" xfId="12956" xr:uid="{9BD0F01E-AB59-4DAA-8151-E70AEC4FE00F}"/>
    <cellStyle name="Normal 4 2 2 3 2 5 6 2" xfId="40194" xr:uid="{8E418494-195E-4DB1-9019-95EA29D20027}"/>
    <cellStyle name="Normal 4 2 2 3 2 5 7" xfId="30682" xr:uid="{C9AD9232-8044-4CDA-9327-A27229F8FCA5}"/>
    <cellStyle name="Normal 4 2 2 3 2 6" xfId="2403" xr:uid="{63F4D922-3210-42C1-A386-5FFCA80E3277}"/>
    <cellStyle name="Normal 4 2 2 3 2 6 2" xfId="7511" xr:uid="{415D1624-864D-41C6-930E-828223C344EC}"/>
    <cellStyle name="Normal 4 2 2 3 2 6 2 2" xfId="17891" xr:uid="{B1DC9E84-889E-4568-9D97-EAE245887754}"/>
    <cellStyle name="Normal 4 2 2 3 2 6 2 2 2" xfId="45129" xr:uid="{3AE69961-5611-4C28-A584-0991D8A9B883}"/>
    <cellStyle name="Normal 4 2 2 3 2 6 2 3" xfId="34879" xr:uid="{C9582F80-EC46-4527-BE09-6D053DE3E5A0}"/>
    <cellStyle name="Normal 4 2 2 3 2 6 3" xfId="10344" xr:uid="{1FF6FF70-EB93-403A-B421-94FAA617D9D4}"/>
    <cellStyle name="Normal 4 2 2 3 2 6 3 2" xfId="20724" xr:uid="{90292C9E-BEC4-4854-AE3F-6DED1F3EF724}"/>
    <cellStyle name="Normal 4 2 2 3 2 6 3 2 2" xfId="47962" xr:uid="{E2F63080-49C4-4170-A78A-7E0AEB09933C}"/>
    <cellStyle name="Normal 4 2 2 3 2 6 3 3" xfId="37712" xr:uid="{FBD18F15-D1EB-47FF-BD47-10BB4DA27B34}"/>
    <cellStyle name="Normal 4 2 2 3 2 6 4" xfId="24163" xr:uid="{952B101F-4AAB-4CF2-9FB5-4EC248E57D80}"/>
    <cellStyle name="Normal 4 2 2 3 2 6 4 2" xfId="51270" xr:uid="{E70B0412-A408-479E-A347-770EF8B0CB29}"/>
    <cellStyle name="Normal 4 2 2 3 2 6 5" xfId="15058" xr:uid="{1AB2DFD9-07BF-4D43-BC5E-D47B512B61C1}"/>
    <cellStyle name="Normal 4 2 2 3 2 6 5 2" xfId="42296" xr:uid="{8D016C87-F2FD-42B0-9920-1823DFB253E5}"/>
    <cellStyle name="Normal 4 2 2 3 2 6 6" xfId="30500" xr:uid="{87E77ECE-4F3D-4C11-B603-EAC68624092F}"/>
    <cellStyle name="Normal 4 2 2 3 2 7" xfId="3944" xr:uid="{B1D1D981-AFF8-4080-B65A-207441DC06CE}"/>
    <cellStyle name="Normal 4 2 2 3 2 7 2" xfId="8757" xr:uid="{D1A8522F-CE4D-4C82-9454-E062EFAD3C15}"/>
    <cellStyle name="Normal 4 2 2 3 2 7 2 2" xfId="19137" xr:uid="{7748052F-5053-4822-AAEC-7BDDDEB07E24}"/>
    <cellStyle name="Normal 4 2 2 3 2 7 2 2 2" xfId="46375" xr:uid="{631F6E45-6F9F-43DE-B163-D9604E99B554}"/>
    <cellStyle name="Normal 4 2 2 3 2 7 2 3" xfId="36125" xr:uid="{4F8C7B0E-CEE5-4E6D-916A-D8BF9F4DEFAE}"/>
    <cellStyle name="Normal 4 2 2 3 2 7 3" xfId="11590" xr:uid="{C1EF2844-D56F-4EEC-B0A1-90D2922551C1}"/>
    <cellStyle name="Normal 4 2 2 3 2 7 3 2" xfId="21970" xr:uid="{473D1B1B-227C-47DF-919E-54B40D21013D}"/>
    <cellStyle name="Normal 4 2 2 3 2 7 3 2 2" xfId="49208" xr:uid="{704F8F6A-62CF-4F40-AE51-DDFE5459BC57}"/>
    <cellStyle name="Normal 4 2 2 3 2 7 3 3" xfId="38958" xr:uid="{5F0E9584-68B6-42C9-AEE3-3CFACF9BAED4}"/>
    <cellStyle name="Normal 4 2 2 3 2 7 4" xfId="16304" xr:uid="{1FEC2EAA-53F1-49BC-B6FD-E6C1566FA053}"/>
    <cellStyle name="Normal 4 2 2 3 2 7 4 2" xfId="43542" xr:uid="{F37C8079-F1FB-4FDB-8E45-057912D967E7}"/>
    <cellStyle name="Normal 4 2 2 3 2 7 5" xfId="31746" xr:uid="{AFCD5BB3-66BF-4EC0-9672-0A2F02AC1FE8}"/>
    <cellStyle name="Normal 4 2 2 3 2 8" xfId="5258" xr:uid="{4F11EDBD-57BA-4B7A-85B2-5D6805E10FC3}"/>
    <cellStyle name="Normal 4 2 2 3 2 8 2" xfId="14556" xr:uid="{2C01BA73-CD5F-4E2F-89A3-D1D9D5ED6E1E}"/>
    <cellStyle name="Normal 4 2 2 3 2 8 2 2" xfId="41794" xr:uid="{473C2C7B-DF64-4FF5-AF3C-BD48F0D9A741}"/>
    <cellStyle name="Normal 4 2 2 3 2 8 3" xfId="32821" xr:uid="{D8204224-5558-470D-9842-39BDA1BA70D4}"/>
    <cellStyle name="Normal 4 2 2 3 2 9" xfId="7009" xr:uid="{09B10F40-40FC-4962-8B2F-8255372EF957}"/>
    <cellStyle name="Normal 4 2 2 3 2 9 2" xfId="17389" xr:uid="{F9EDB721-27CF-435B-86C8-35F99CBE8F74}"/>
    <cellStyle name="Normal 4 2 2 3 2 9 2 2" xfId="44627" xr:uid="{0EE8423C-B983-4CE8-B9EA-69E600D78B28}"/>
    <cellStyle name="Normal 4 2 2 3 2 9 3" xfId="34377" xr:uid="{148A7C4E-14CD-41A5-934E-676BD5C12F62}"/>
    <cellStyle name="Normal 4 2 2 3 3" xfId="975" xr:uid="{FF4830F8-5D85-4F5F-961A-51A51585342A}"/>
    <cellStyle name="Normal 4 2 2 3 3 10" xfId="24866" xr:uid="{BA202102-076B-4221-A8C8-C30DDF330109}"/>
    <cellStyle name="Normal 4 2 2 3 3 10 2" xfId="51910" xr:uid="{84CAF4D6-182C-4FC1-A13F-EBDD52C38485}"/>
    <cellStyle name="Normal 4 2 2 3 3 11" xfId="12776" xr:uid="{387F9E64-73E7-43EB-839E-FA12AE29B69D}"/>
    <cellStyle name="Normal 4 2 2 3 3 11 2" xfId="40014" xr:uid="{13E6E16B-D0B4-4CA0-8016-E38B2E04D65C}"/>
    <cellStyle name="Normal 4 2 2 3 3 12" xfId="30000" xr:uid="{92038E2F-EE23-499A-BBB2-95FA5151FB19}"/>
    <cellStyle name="Normal 4 2 2 3 3 2" xfId="2819" xr:uid="{94541F70-65B3-485C-BCFE-70DF3F4B90E7}"/>
    <cellStyle name="Normal 4 2 2 3 3 2 2" xfId="3343" xr:uid="{C3B95A59-E861-4277-AEA4-08E6C90A198E}"/>
    <cellStyle name="Normal 4 2 2 3 3 2 2 2" xfId="6382" xr:uid="{49369095-47D9-4264-967D-A465B7271CDD}"/>
    <cellStyle name="Normal 4 2 2 3 3 2 2 2 2" xfId="26313" xr:uid="{38C4780E-692B-492B-9184-44AC69CE2D4E}"/>
    <cellStyle name="Normal 4 2 2 3 3 2 2 2 2 2" xfId="53105" xr:uid="{2E078BEA-15A9-4495-AB90-B8C77ABE3874}"/>
    <cellStyle name="Normal 4 2 2 3 3 2 2 2 3" xfId="15951" xr:uid="{8E8110EE-DD79-4A1D-AC32-4CAEF9FC67E9}"/>
    <cellStyle name="Normal 4 2 2 3 3 2 2 2 3 2" xfId="43189" xr:uid="{F9BE99D4-F893-41F3-B421-6FB4457CF90D}"/>
    <cellStyle name="Normal 4 2 2 3 3 2 2 2 4" xfId="33750" xr:uid="{E92A1A4D-FCF7-4EF4-954B-CE8F19464827}"/>
    <cellStyle name="Normal 4 2 2 3 3 2 2 3" xfId="8404" xr:uid="{917ABAF0-487B-449B-84BF-5A21C35DE9EF}"/>
    <cellStyle name="Normal 4 2 2 3 3 2 2 3 2" xfId="18784" xr:uid="{8AB239E6-3EA4-4D79-B6D3-262D4CA903A4}"/>
    <cellStyle name="Normal 4 2 2 3 3 2 2 3 2 2" xfId="46022" xr:uid="{5D28DC7B-C928-419F-B895-4981EDFFCE1E}"/>
    <cellStyle name="Normal 4 2 2 3 3 2 2 3 3" xfId="35772" xr:uid="{157600D2-26F7-403A-8660-DE2102D8AD7D}"/>
    <cellStyle name="Normal 4 2 2 3 3 2 2 4" xfId="11237" xr:uid="{5A2AA863-AA94-4B8E-9C4E-CE1D6E80EB6A}"/>
    <cellStyle name="Normal 4 2 2 3 3 2 2 4 2" xfId="21617" xr:uid="{49D9FDE4-0873-48DA-8B6B-7A6FD7F70D95}"/>
    <cellStyle name="Normal 4 2 2 3 3 2 2 4 2 2" xfId="48855" xr:uid="{6ED2F3F2-470B-4EA5-831B-BD35A9B1EF9A}"/>
    <cellStyle name="Normal 4 2 2 3 3 2 2 4 3" xfId="38605" xr:uid="{11AA4BCE-485B-4CE0-A29C-676733BC40B7}"/>
    <cellStyle name="Normal 4 2 2 3 3 2 2 5" xfId="24216" xr:uid="{6128973E-92A0-4B62-882D-110E9C1ADD52}"/>
    <cellStyle name="Normal 4 2 2 3 3 2 2 5 2" xfId="51320" xr:uid="{25C21815-578B-4BE7-B855-F16DD82AF2C9}"/>
    <cellStyle name="Normal 4 2 2 3 3 2 2 6" xfId="13875" xr:uid="{45622FBD-11F7-46D4-9A3C-5C8ED91DE308}"/>
    <cellStyle name="Normal 4 2 2 3 3 2 2 6 2" xfId="41113" xr:uid="{AD53A48B-63E6-468B-BF7B-0AC444E22E2F}"/>
    <cellStyle name="Normal 4 2 2 3 3 2 2 7" xfId="31393" xr:uid="{95E2EE44-C2B0-4C5E-9131-20A03760DDE3}"/>
    <cellStyle name="Normal 4 2 2 3 3 2 3" xfId="4379" xr:uid="{2BDED8C1-20DE-4DB9-99E5-0C97DC6DCC2E}"/>
    <cellStyle name="Normal 4 2 2 3 3 2 3 2" xfId="9132" xr:uid="{37D29640-0DBE-4CFF-9A99-A323F3615B17}"/>
    <cellStyle name="Normal 4 2 2 3 3 2 3 2 2" xfId="29175" xr:uid="{AC8CF518-D4DF-4E60-A85A-4FC2CC339BFF}"/>
    <cellStyle name="Normal 4 2 2 3 3 2 3 2 2 2" xfId="55432" xr:uid="{1B5C4064-3FCE-45D8-8904-6A8A8ED846BE}"/>
    <cellStyle name="Normal 4 2 2 3 3 2 3 2 3" xfId="19512" xr:uid="{E6750CAA-3B3E-4B20-9920-1E7842F0571F}"/>
    <cellStyle name="Normal 4 2 2 3 3 2 3 2 3 2" xfId="46750" xr:uid="{E003101C-CB22-4578-A298-852E6BD5FB9D}"/>
    <cellStyle name="Normal 4 2 2 3 3 2 3 2 4" xfId="36500" xr:uid="{2C2A6EE8-56CA-4F01-A50B-C073F45FA2C1}"/>
    <cellStyle name="Normal 4 2 2 3 3 2 3 3" xfId="11965" xr:uid="{4124DEF1-4F51-437F-9884-C39220E94E39}"/>
    <cellStyle name="Normal 4 2 2 3 3 2 3 3 2" xfId="22345" xr:uid="{DEC39313-55B4-4155-BE64-2E661FC1098B}"/>
    <cellStyle name="Normal 4 2 2 3 3 2 3 3 2 2" xfId="49583" xr:uid="{CA502313-15A7-480A-A188-5BDD21186DBA}"/>
    <cellStyle name="Normal 4 2 2 3 3 2 3 3 3" xfId="39333" xr:uid="{A1B1FFE6-12A8-44A5-9294-867C03F47F18}"/>
    <cellStyle name="Normal 4 2 2 3 3 2 3 4" xfId="23205" xr:uid="{10A602BC-DAD8-45E9-80C1-582B419A3884}"/>
    <cellStyle name="Normal 4 2 2 3 3 2 3 4 2" xfId="50395" xr:uid="{EF066392-4FA4-47AB-A5C2-02948322B7C6}"/>
    <cellStyle name="Normal 4 2 2 3 3 2 3 5" xfId="16679" xr:uid="{A0443F34-8104-44EE-A52C-A17A4419A360}"/>
    <cellStyle name="Normal 4 2 2 3 3 2 3 5 2" xfId="43917" xr:uid="{B31E675F-A391-499C-8FD7-EAE6830D1505}"/>
    <cellStyle name="Normal 4 2 2 3 3 2 3 6" xfId="32121" xr:uid="{C60C712D-A636-4762-8DB1-80EDF8D75A81}"/>
    <cellStyle name="Normal 4 2 2 3 3 2 4" xfId="6018" xr:uid="{5000F38A-19FF-469B-8B93-130B9F11C9D8}"/>
    <cellStyle name="Normal 4 2 2 3 3 2 4 2" xfId="26969" xr:uid="{23C31D45-FEC7-4CC0-A095-AE6D3FB15F9B}"/>
    <cellStyle name="Normal 4 2 2 3 3 2 4 2 2" xfId="53617" xr:uid="{73D0992D-8FBE-4708-B71D-0C6FB6249DF3}"/>
    <cellStyle name="Normal 4 2 2 3 3 2 4 3" xfId="15471" xr:uid="{CDE6349E-E0B1-451C-A67D-390397BBAE11}"/>
    <cellStyle name="Normal 4 2 2 3 3 2 4 3 2" xfId="42709" xr:uid="{BB142EA1-09E6-4533-8654-32910DC92CAF}"/>
    <cellStyle name="Normal 4 2 2 3 3 2 4 4" xfId="33386" xr:uid="{C0E42EF8-CA20-4775-B59C-8B115FF5518C}"/>
    <cellStyle name="Normal 4 2 2 3 3 2 5" xfId="7924" xr:uid="{075575AE-4D62-4FA7-9538-14901C949F8C}"/>
    <cellStyle name="Normal 4 2 2 3 3 2 5 2" xfId="18304" xr:uid="{A4D7BABD-DC74-4255-ACE4-2030F119786D}"/>
    <cellStyle name="Normal 4 2 2 3 3 2 5 2 2" xfId="45542" xr:uid="{74983CBC-64FA-4110-86B1-0C349FADA501}"/>
    <cellStyle name="Normal 4 2 2 3 3 2 5 3" xfId="35292" xr:uid="{C0433926-F82F-4F34-BB00-6F35770AB30A}"/>
    <cellStyle name="Normal 4 2 2 3 3 2 6" xfId="10757" xr:uid="{65B534AA-3BBB-421B-9F7C-1DE8BC2BB812}"/>
    <cellStyle name="Normal 4 2 2 3 3 2 6 2" xfId="21137" xr:uid="{D9579639-1564-4029-89A9-9740A6A09F02}"/>
    <cellStyle name="Normal 4 2 2 3 3 2 6 2 2" xfId="48375" xr:uid="{3FBF04B7-F629-48BC-A155-DD1FD0830F47}"/>
    <cellStyle name="Normal 4 2 2 3 3 2 6 3" xfId="38125" xr:uid="{9D037BC1-9FFF-47A7-87D6-B869E32AE15B}"/>
    <cellStyle name="Normal 4 2 2 3 3 2 7" xfId="23662" xr:uid="{4E62C7DA-C7F3-42DC-9550-2EAD3EC7F32D}"/>
    <cellStyle name="Normal 4 2 2 3 3 2 7 2" xfId="50823" xr:uid="{CE2CC772-AA8A-4271-A94C-E1B60DA95566}"/>
    <cellStyle name="Normal 4 2 2 3 3 2 8" xfId="13250" xr:uid="{875690F8-0925-4060-95E1-BA1B3C0CBBB0}"/>
    <cellStyle name="Normal 4 2 2 3 3 2 8 2" xfId="40488" xr:uid="{E3E66EEB-0AB6-484C-9E1F-D1DE810E4581}"/>
    <cellStyle name="Normal 4 2 2 3 3 2 9" xfId="30913" xr:uid="{92378FC6-52C7-4C75-A9BE-68AE2F768F13}"/>
    <cellStyle name="Normal 4 2 2 3 3 3" xfId="3344" xr:uid="{8C10E0F2-ABFD-42C3-84C1-FE8B539C6DFD}"/>
    <cellStyle name="Normal 4 2 2 3 3 3 2" xfId="4561" xr:uid="{621C34FE-2D98-4E9B-9123-2A79D4A14103}"/>
    <cellStyle name="Normal 4 2 2 3 3 3 2 2" xfId="9314" xr:uid="{85BA594D-D7C1-4080-9697-806A48BF277D}"/>
    <cellStyle name="Normal 4 2 2 3 3 3 2 2 2" xfId="29295" xr:uid="{EAFCDF00-34B9-4977-933F-F120FC918E8C}"/>
    <cellStyle name="Normal 4 2 2 3 3 3 2 2 2 2" xfId="55552" xr:uid="{084AC1CC-7E8C-4A3C-A78D-CFD3F34DC3BF}"/>
    <cellStyle name="Normal 4 2 2 3 3 3 2 2 3" xfId="19694" xr:uid="{D77FD65F-19D7-4511-95A9-2384AF8E9BEC}"/>
    <cellStyle name="Normal 4 2 2 3 3 3 2 2 3 2" xfId="46932" xr:uid="{D58B4C42-C7E8-4C63-90E9-4EFF1C0AA9CD}"/>
    <cellStyle name="Normal 4 2 2 3 3 3 2 2 4" xfId="36682" xr:uid="{E2C1D2E1-361A-4BFE-86CC-8B987186C9D6}"/>
    <cellStyle name="Normal 4 2 2 3 3 3 2 3" xfId="12147" xr:uid="{CA4DA6B4-4C8E-48F5-91A4-BF748750C9A6}"/>
    <cellStyle name="Normal 4 2 2 3 3 3 2 3 2" xfId="22527" xr:uid="{ED5CB6C4-FF5B-44F8-A4BD-0005F156EBCA}"/>
    <cellStyle name="Normal 4 2 2 3 3 3 2 3 2 2" xfId="49765" xr:uid="{4D5A9794-B33E-424E-844B-3F7D17CEA8F5}"/>
    <cellStyle name="Normal 4 2 2 3 3 3 2 3 3" xfId="39515" xr:uid="{6BFD47FF-DE9F-4843-B07E-89B6A23ABE5B}"/>
    <cellStyle name="Normal 4 2 2 3 3 3 2 4" xfId="25788" xr:uid="{BB302047-8C41-4CED-BEE1-54F8E5CBA66E}"/>
    <cellStyle name="Normal 4 2 2 3 3 3 2 4 2" xfId="52731" xr:uid="{F1D189FC-92DF-4A02-A453-C982F1444E47}"/>
    <cellStyle name="Normal 4 2 2 3 3 3 2 5" xfId="16861" xr:uid="{BB6B42AC-9EB3-4169-A83B-895BCAEABB1D}"/>
    <cellStyle name="Normal 4 2 2 3 3 3 2 5 2" xfId="44099" xr:uid="{4A97C15D-F35D-40FE-843F-39FF9A9501AD}"/>
    <cellStyle name="Normal 4 2 2 3 3 3 2 6" xfId="32303" xr:uid="{AF480D1A-D35C-4009-9EBA-FA7256F39181}"/>
    <cellStyle name="Normal 4 2 2 3 3 3 3" xfId="6383" xr:uid="{A6BA376E-58C7-45DB-A0EB-26EB5360EDB8}"/>
    <cellStyle name="Normal 4 2 2 3 3 3 3 2" xfId="25998" xr:uid="{4722D5E0-6594-4401-AA4A-9105C1FAC907}"/>
    <cellStyle name="Normal 4 2 2 3 3 3 3 2 2" xfId="52873" xr:uid="{6BC1BDC6-134F-4334-A1BE-7EDA3DE2E68C}"/>
    <cellStyle name="Normal 4 2 2 3 3 3 3 3" xfId="15952" xr:uid="{1215103E-8702-44AB-B7C0-6DE9BB2DEA65}"/>
    <cellStyle name="Normal 4 2 2 3 3 3 3 3 2" xfId="43190" xr:uid="{301ABAD7-24D7-48B4-BEBD-4F14FB846240}"/>
    <cellStyle name="Normal 4 2 2 3 3 3 3 4" xfId="33751" xr:uid="{7A616917-9A09-42FC-A618-3A17DBF2CF9C}"/>
    <cellStyle name="Normal 4 2 2 3 3 3 4" xfId="8405" xr:uid="{452E8FCB-6F30-4AFC-BAEB-F9DC95FAA922}"/>
    <cellStyle name="Normal 4 2 2 3 3 3 4 2" xfId="18785" xr:uid="{EC3D355C-AFFE-4A26-9177-85835A24C0A3}"/>
    <cellStyle name="Normal 4 2 2 3 3 3 4 2 2" xfId="46023" xr:uid="{AB842286-131A-4B12-B595-ADB3D9E7B2EC}"/>
    <cellStyle name="Normal 4 2 2 3 3 3 4 3" xfId="35773" xr:uid="{8D74C10C-2239-4A36-BFB7-6DAA29CF44A7}"/>
    <cellStyle name="Normal 4 2 2 3 3 3 5" xfId="11238" xr:uid="{A38E42EA-0D05-4820-8608-612A33FB59D4}"/>
    <cellStyle name="Normal 4 2 2 3 3 3 5 2" xfId="21618" xr:uid="{F82AED84-36EF-4536-AB83-8D106DF6143C}"/>
    <cellStyle name="Normal 4 2 2 3 3 3 5 2 2" xfId="48856" xr:uid="{20FF15D2-7AD2-43C0-AA0B-40692AFF94D7}"/>
    <cellStyle name="Normal 4 2 2 3 3 3 5 3" xfId="38606" xr:uid="{F3DF1DAA-DD57-4209-A0A0-119A857F0139}"/>
    <cellStyle name="Normal 4 2 2 3 3 3 6" xfId="24998" xr:uid="{DDDFCD93-0CCA-4249-99AC-255EB197936A}"/>
    <cellStyle name="Normal 4 2 2 3 3 3 6 2" xfId="52027" xr:uid="{32CDD291-3040-4C1F-B520-02E19EEAF984}"/>
    <cellStyle name="Normal 4 2 2 3 3 3 7" xfId="13876" xr:uid="{70A10E78-EA25-4E3E-9522-B5B170F351AF}"/>
    <cellStyle name="Normal 4 2 2 3 3 3 7 2" xfId="41114" xr:uid="{113A6C18-9A2C-404E-9512-E930B2CB8DEB}"/>
    <cellStyle name="Normal 4 2 2 3 3 3 8" xfId="31394" xr:uid="{37FA1777-FF56-4C9F-8654-CAA970086509}"/>
    <cellStyle name="Normal 4 2 2 3 3 4" xfId="3342" xr:uid="{3371DEB3-D3F5-43FA-AACB-7FAE4C7975B6}"/>
    <cellStyle name="Normal 4 2 2 3 3 4 2" xfId="6381" xr:uid="{F8906034-4D85-4F65-BF25-E1062A314799}"/>
    <cellStyle name="Normal 4 2 2 3 3 4 2 2" xfId="28251" xr:uid="{0CC616B2-AB2B-45EE-9352-F26700EC3A3B}"/>
    <cellStyle name="Normal 4 2 2 3 3 4 2 2 2" xfId="54623" xr:uid="{54C8A40D-FB84-4C8C-AE90-F0ED1F479264}"/>
    <cellStyle name="Normal 4 2 2 3 3 4 2 3" xfId="15950" xr:uid="{3D003F67-B384-405D-A60A-5EC02E2D00BA}"/>
    <cellStyle name="Normal 4 2 2 3 3 4 2 3 2" xfId="43188" xr:uid="{5CC70AEC-62B8-4DA1-B81E-2E83FEB58D98}"/>
    <cellStyle name="Normal 4 2 2 3 3 4 2 4" xfId="33749" xr:uid="{B96ACFE3-99CB-4E19-A120-31ED9226E48D}"/>
    <cellStyle name="Normal 4 2 2 3 3 4 3" xfId="8403" xr:uid="{19359FEA-AEC7-453D-9C1B-BE852FBA21F0}"/>
    <cellStyle name="Normal 4 2 2 3 3 4 3 2" xfId="18783" xr:uid="{5F5DEE9D-10E8-4CF5-A523-03487CA432B0}"/>
    <cellStyle name="Normal 4 2 2 3 3 4 3 2 2" xfId="46021" xr:uid="{5AA1F8C6-9800-47AD-8630-F64E547936A2}"/>
    <cellStyle name="Normal 4 2 2 3 3 4 3 3" xfId="35771" xr:uid="{71BABE88-E259-4067-A39D-0F2B7485237D}"/>
    <cellStyle name="Normal 4 2 2 3 3 4 4" xfId="11236" xr:uid="{A1DC77E9-F133-4BE6-A253-D27EEB42A8D2}"/>
    <cellStyle name="Normal 4 2 2 3 3 4 4 2" xfId="21616" xr:uid="{9545CFF9-A324-48DC-9DA0-147254C87456}"/>
    <cellStyle name="Normal 4 2 2 3 3 4 4 2 2" xfId="48854" xr:uid="{F3B15EF4-3DC1-451D-ACB9-3BC46809ADC0}"/>
    <cellStyle name="Normal 4 2 2 3 3 4 4 3" xfId="38604" xr:uid="{F56969B2-1DF6-42FA-89F3-57639962DE91}"/>
    <cellStyle name="Normal 4 2 2 3 3 4 5" xfId="23658" xr:uid="{AB7DDE2C-7696-43AC-A37F-DA455E04FDF1}"/>
    <cellStyle name="Normal 4 2 2 3 3 4 5 2" xfId="50819" xr:uid="{8BA403D0-EBD0-4B81-AA3E-5B175C8AFD4A}"/>
    <cellStyle name="Normal 4 2 2 3 3 4 6" xfId="13874" xr:uid="{DF6D5519-1998-42B6-90B1-B8F7B0DC7903}"/>
    <cellStyle name="Normal 4 2 2 3 3 4 6 2" xfId="41112" xr:uid="{A6434106-5752-46BE-A8DD-459DDB4C8924}"/>
    <cellStyle name="Normal 4 2 2 3 3 4 7" xfId="31392" xr:uid="{71A3F30B-B393-4929-98CB-4818DAA3AD02}"/>
    <cellStyle name="Normal 4 2 2 3 3 5" xfId="2689" xr:uid="{F2AFCB0D-8EC5-440A-9467-3028D257BFED}"/>
    <cellStyle name="Normal 4 2 2 3 3 5 2" xfId="5932" xr:uid="{9BAB8231-C6F6-4A58-993E-60EA1608C0FB}"/>
    <cellStyle name="Normal 4 2 2 3 3 5 2 2" xfId="27072" xr:uid="{C8E06439-2732-4BCF-92F6-17F0941677E8}"/>
    <cellStyle name="Normal 4 2 2 3 3 5 2 2 2" xfId="53698" xr:uid="{FD46E920-F3DE-44D7-BC4C-C70F8E636C99}"/>
    <cellStyle name="Normal 4 2 2 3 3 5 2 3" xfId="15342" xr:uid="{102E4AAC-71D9-4FC4-AFD3-6BD3AD6A9F90}"/>
    <cellStyle name="Normal 4 2 2 3 3 5 2 3 2" xfId="42580" xr:uid="{15D95885-CE1E-43B4-811B-88D7676AE97B}"/>
    <cellStyle name="Normal 4 2 2 3 3 5 2 4" xfId="33300" xr:uid="{61BE13D3-5A36-443D-8739-5F4BF8FE5B70}"/>
    <cellStyle name="Normal 4 2 2 3 3 5 3" xfId="7795" xr:uid="{12C5CEFB-3CF7-407B-B4B8-015900F80298}"/>
    <cellStyle name="Normal 4 2 2 3 3 5 3 2" xfId="18175" xr:uid="{094B6A04-CCAC-4519-AEAE-FE6FCBB7BF1B}"/>
    <cellStyle name="Normal 4 2 2 3 3 5 3 2 2" xfId="45413" xr:uid="{96D46C68-180D-4310-B2D3-B59125E21469}"/>
    <cellStyle name="Normal 4 2 2 3 3 5 3 3" xfId="35163" xr:uid="{F06FD1A6-54CB-4896-A652-14EE051F9B9D}"/>
    <cellStyle name="Normal 4 2 2 3 3 5 4" xfId="10628" xr:uid="{2C78BF3A-9637-456A-B7FB-4C6724903FB0}"/>
    <cellStyle name="Normal 4 2 2 3 3 5 4 2" xfId="21008" xr:uid="{4E160EE0-7A6C-4FA2-B456-6397DAFA8007}"/>
    <cellStyle name="Normal 4 2 2 3 3 5 4 2 2" xfId="48246" xr:uid="{D259D01A-7ED5-4D34-90F6-35893E871148}"/>
    <cellStyle name="Normal 4 2 2 3 3 5 4 3" xfId="37996" xr:uid="{6565F007-FDA6-4ECC-B016-5C02973EEAE7}"/>
    <cellStyle name="Normal 4 2 2 3 3 5 5" xfId="23790" xr:uid="{42A1CB2C-3686-4ED3-A663-7FD302B702FA}"/>
    <cellStyle name="Normal 4 2 2 3 3 5 5 2" xfId="50932" xr:uid="{1B684855-65A1-4B20-A24B-CEB444CF73B2}"/>
    <cellStyle name="Normal 4 2 2 3 3 5 6" xfId="13059" xr:uid="{6B392EE9-6D94-4ACD-BD1F-D52992689630}"/>
    <cellStyle name="Normal 4 2 2 3 3 5 6 2" xfId="40297" xr:uid="{7A6D188C-F451-4867-A696-853F3239CAE7}"/>
    <cellStyle name="Normal 4 2 2 3 3 5 7" xfId="30784" xr:uid="{16CEB7EE-E72F-4B4E-97E2-E9E0003DE8F5}"/>
    <cellStyle name="Normal 4 2 2 3 3 6" xfId="4233" xr:uid="{B502A34D-E9D2-400F-85AF-2D4C8A0B95BE}"/>
    <cellStyle name="Normal 4 2 2 3 3 6 2" xfId="8986" xr:uid="{D0093ECA-9DC2-4C2D-8EED-65BCB991E4F0}"/>
    <cellStyle name="Normal 4 2 2 3 3 6 2 2" xfId="19366" xr:uid="{E692A2F8-295C-4125-B8E5-3DEEF7377F02}"/>
    <cellStyle name="Normal 4 2 2 3 3 6 2 2 2" xfId="46604" xr:uid="{58CE3760-DBE0-44C1-8631-AFB4074FD1A7}"/>
    <cellStyle name="Normal 4 2 2 3 3 6 2 3" xfId="36354" xr:uid="{0F469493-2854-4AA7-B425-18D0DE9D665C}"/>
    <cellStyle name="Normal 4 2 2 3 3 6 3" xfId="11819" xr:uid="{4764D8E7-2581-4020-BFDF-AE53CD3148AE}"/>
    <cellStyle name="Normal 4 2 2 3 3 6 3 2" xfId="22199" xr:uid="{A34691E8-200E-4869-8C50-01355734FA03}"/>
    <cellStyle name="Normal 4 2 2 3 3 6 3 2 2" xfId="49437" xr:uid="{500DD7F4-056B-4B44-B46F-F53E80996983}"/>
    <cellStyle name="Normal 4 2 2 3 3 6 3 3" xfId="39187" xr:uid="{24C70E29-1AD2-42C2-86C7-FC14D8128521}"/>
    <cellStyle name="Normal 4 2 2 3 3 6 4" xfId="25562" xr:uid="{BAF956C8-33D1-48B4-8D0E-DF0FDD82AB7E}"/>
    <cellStyle name="Normal 4 2 2 3 3 6 4 2" xfId="52554" xr:uid="{5E7A34ED-41B8-4909-9C72-D55D5F2D42E9}"/>
    <cellStyle name="Normal 4 2 2 3 3 6 5" xfId="16533" xr:uid="{2EAD34C3-057B-4F79-8945-80149F6CE6A3}"/>
    <cellStyle name="Normal 4 2 2 3 3 6 5 2" xfId="43771" xr:uid="{203921E0-AAD1-455A-A52F-33E507BE902A}"/>
    <cellStyle name="Normal 4 2 2 3 3 6 6" xfId="31975" xr:uid="{CFDAE7D3-C2D0-4985-9D7D-F6FC02BD6197}"/>
    <cellStyle name="Normal 4 2 2 3 3 7" xfId="5260" xr:uid="{6E398B93-0CFA-4715-8B72-B0264C339424}"/>
    <cellStyle name="Normal 4 2 2 3 3 7 2" xfId="14558" xr:uid="{F35FAC7A-958D-42D4-B94E-A7D3824C9FC1}"/>
    <cellStyle name="Normal 4 2 2 3 3 7 2 2" xfId="41796" xr:uid="{EA8EF2C9-2F6E-4096-A34B-FB5640E7AEB8}"/>
    <cellStyle name="Normal 4 2 2 3 3 7 3" xfId="32823" xr:uid="{401F78C0-40B0-4B9F-A9B3-202E2B8FE946}"/>
    <cellStyle name="Normal 4 2 2 3 3 8" xfId="7011" xr:uid="{3AD3FF8F-0226-4D1C-893F-4E3C9BA01505}"/>
    <cellStyle name="Normal 4 2 2 3 3 8 2" xfId="17391" xr:uid="{8E01C7F6-5AEA-4CBE-9B90-F1DFE85496DE}"/>
    <cellStyle name="Normal 4 2 2 3 3 8 2 2" xfId="44629" xr:uid="{B41F57B4-AB3D-4D42-83D2-C324AD96E853}"/>
    <cellStyle name="Normal 4 2 2 3 3 8 3" xfId="34379" xr:uid="{3622EA74-0D53-4ACC-AA05-790EE7F4E93B}"/>
    <cellStyle name="Normal 4 2 2 3 3 9" xfId="9844" xr:uid="{64D50862-36AF-4A4E-95F3-C7ED2126C912}"/>
    <cellStyle name="Normal 4 2 2 3 3 9 2" xfId="20224" xr:uid="{8B0714EE-6F62-46A6-B0F3-4DFE43C52058}"/>
    <cellStyle name="Normal 4 2 2 3 3 9 2 2" xfId="47462" xr:uid="{FEC9F02E-9A68-442E-912B-3BDB16C22883}"/>
    <cellStyle name="Normal 4 2 2 3 3 9 3" xfId="37212" xr:uid="{7D44F9F7-9CF8-40B2-8C5E-6C46BE5FB094}"/>
    <cellStyle name="Normal 4 2 2 3 4" xfId="976" xr:uid="{7F8AAB0F-6340-42B7-978D-EB03EEC5AA56}"/>
    <cellStyle name="Normal 4 2 2 3 4 2" xfId="3345" xr:uid="{3B35F732-FD06-43E9-A699-8A5D81E61D54}"/>
    <cellStyle name="Normal 4 2 2 3 4 2 2" xfId="6384" xr:uid="{813D60A9-3047-4DA6-BC78-03DF7B3E9472}"/>
    <cellStyle name="Normal 4 2 2 3 4 2 2 2" xfId="26427" xr:uid="{635ACE86-CD1F-4287-8DBA-7FB5CFDB8448}"/>
    <cellStyle name="Normal 4 2 2 3 4 2 2 2 2" xfId="53189" xr:uid="{B6CA01BE-114E-4C23-9404-3D7433FE5258}"/>
    <cellStyle name="Normal 4 2 2 3 4 2 2 3" xfId="15953" xr:uid="{1AA1C5F9-2C5C-46E0-8AAD-1F9307ACF036}"/>
    <cellStyle name="Normal 4 2 2 3 4 2 2 3 2" xfId="43191" xr:uid="{8B0C5E58-3E21-41F3-994F-8059DCC40371}"/>
    <cellStyle name="Normal 4 2 2 3 4 2 2 4" xfId="33752" xr:uid="{300CD66B-75B3-4FAC-8574-6214126231ED}"/>
    <cellStyle name="Normal 4 2 2 3 4 2 3" xfId="8406" xr:uid="{667640E0-AE8B-4B05-82B6-84721C16FC25}"/>
    <cellStyle name="Normal 4 2 2 3 4 2 3 2" xfId="18786" xr:uid="{BA207831-38E7-4BF7-8432-656FAE044A1F}"/>
    <cellStyle name="Normal 4 2 2 3 4 2 3 2 2" xfId="46024" xr:uid="{D6DFEA55-C53E-4BEF-A67B-0CC29A6D3E42}"/>
    <cellStyle name="Normal 4 2 2 3 4 2 3 3" xfId="35774" xr:uid="{D4EA7ECA-82F3-4D08-93A2-D3E09500E4A6}"/>
    <cellStyle name="Normal 4 2 2 3 4 2 4" xfId="11239" xr:uid="{1B3473D9-3CBB-42EE-879A-7F449B021873}"/>
    <cellStyle name="Normal 4 2 2 3 4 2 4 2" xfId="21619" xr:uid="{E440C3CA-D2A0-4A73-B165-78E22A97384D}"/>
    <cellStyle name="Normal 4 2 2 3 4 2 4 2 2" xfId="48857" xr:uid="{74C30E44-2CDF-47CC-8005-6FA6E81E18CC}"/>
    <cellStyle name="Normal 4 2 2 3 4 2 4 3" xfId="38607" xr:uid="{D09E466E-2A59-4484-9434-83C482CB83C6}"/>
    <cellStyle name="Normal 4 2 2 3 4 2 5" xfId="25100" xr:uid="{2D5181F1-4907-484D-B1C1-B59D2E566A2C}"/>
    <cellStyle name="Normal 4 2 2 3 4 2 5 2" xfId="52122" xr:uid="{252CE0A3-A95F-44ED-9E15-FD3620488CFA}"/>
    <cellStyle name="Normal 4 2 2 3 4 2 6" xfId="13877" xr:uid="{59BB8F23-B476-43A8-A212-348FACF3AC3D}"/>
    <cellStyle name="Normal 4 2 2 3 4 2 6 2" xfId="41115" xr:uid="{952FECA2-E87B-4B62-9758-F1F714B71388}"/>
    <cellStyle name="Normal 4 2 2 3 4 2 7" xfId="31395" xr:uid="{F171F134-1EC2-483F-A2FE-4003AA72E9EB}"/>
    <cellStyle name="Normal 4 2 2 3 4 3" xfId="4377" xr:uid="{A32E71C8-0086-49C6-9574-43C8411C5FA6}"/>
    <cellStyle name="Normal 4 2 2 3 4 3 2" xfId="9130" xr:uid="{D2847670-1763-47B4-BDDD-F0B9F822484D}"/>
    <cellStyle name="Normal 4 2 2 3 4 3 2 2" xfId="29173" xr:uid="{6DF57D3C-CEC8-43A9-90CC-EDECCA8EB475}"/>
    <cellStyle name="Normal 4 2 2 3 4 3 2 2 2" xfId="55430" xr:uid="{F171CCC4-F438-491D-B99B-BF3F6076249E}"/>
    <cellStyle name="Normal 4 2 2 3 4 3 2 3" xfId="19510" xr:uid="{A49CC90A-B98C-4AB3-8FDE-1DA6E043DF81}"/>
    <cellStyle name="Normal 4 2 2 3 4 3 2 3 2" xfId="46748" xr:uid="{690CEE12-67C3-44F0-A8C9-AF0EB917DEF7}"/>
    <cellStyle name="Normal 4 2 2 3 4 3 2 4" xfId="36498" xr:uid="{6A02C0F4-71A9-4D02-91BF-9477332FF4E1}"/>
    <cellStyle name="Normal 4 2 2 3 4 3 3" xfId="11963" xr:uid="{29E27D28-63E8-4757-B15B-05D319AAF912}"/>
    <cellStyle name="Normal 4 2 2 3 4 3 3 2" xfId="22343" xr:uid="{DFC3804B-BBCB-4F77-919D-06DECE2CD8A2}"/>
    <cellStyle name="Normal 4 2 2 3 4 3 3 2 2" xfId="49581" xr:uid="{81420BDB-B4F6-46DB-B1B6-AD5D535B80AB}"/>
    <cellStyle name="Normal 4 2 2 3 4 3 3 3" xfId="39331" xr:uid="{09CD5E6D-1C7D-4BAD-AD71-60CA24348A81}"/>
    <cellStyle name="Normal 4 2 2 3 4 3 4" xfId="23397" xr:uid="{AA26BBAA-F7ED-4E91-8527-E43F997F5C03}"/>
    <cellStyle name="Normal 4 2 2 3 4 3 4 2" xfId="50576" xr:uid="{21B34A32-5BEE-4792-B410-B24BE5CCB25F}"/>
    <cellStyle name="Normal 4 2 2 3 4 3 5" xfId="16677" xr:uid="{D8559707-A978-493B-BC2A-A90D17A3EEB3}"/>
    <cellStyle name="Normal 4 2 2 3 4 3 5 2" xfId="43915" xr:uid="{80F05FE9-F0FB-4E14-82AA-99DCDA1D1991}"/>
    <cellStyle name="Normal 4 2 2 3 4 3 6" xfId="32119" xr:uid="{89BA7F9F-FB0E-4A95-9889-E60F676EFEA4}"/>
    <cellStyle name="Normal 4 2 2 3 4 4" xfId="5261" xr:uid="{D4C0CFC6-2000-4458-A679-8C15E1F32C14}"/>
    <cellStyle name="Normal 4 2 2 3 4 4 2" xfId="27094" xr:uid="{949BEBC5-0C56-4D97-BAB0-9AC60FD2090E}"/>
    <cellStyle name="Normal 4 2 2 3 4 4 2 2" xfId="53714" xr:uid="{3A34A7F1-249E-4D7D-9D39-71BDB1224748}"/>
    <cellStyle name="Normal 4 2 2 3 4 4 3" xfId="14559" xr:uid="{58615EC4-0D26-463A-AB68-681FD4BD0552}"/>
    <cellStyle name="Normal 4 2 2 3 4 4 3 2" xfId="41797" xr:uid="{66EDE92A-239E-4D62-AE84-A3530F29B763}"/>
    <cellStyle name="Normal 4 2 2 3 4 4 4" xfId="32824" xr:uid="{3684E0AA-8047-4F8B-8D35-0D9DA84F0CAC}"/>
    <cellStyle name="Normal 4 2 2 3 4 5" xfId="7012" xr:uid="{A3B3F201-4D48-4734-9987-00E64A8D75CF}"/>
    <cellStyle name="Normal 4 2 2 3 4 5 2" xfId="17392" xr:uid="{7FFA1952-9E8A-4B4C-B278-EFCC2415E5E7}"/>
    <cellStyle name="Normal 4 2 2 3 4 5 2 2" xfId="44630" xr:uid="{F417473F-0AF4-4E56-8B7B-321A2C2D6C3C}"/>
    <cellStyle name="Normal 4 2 2 3 4 5 3" xfId="34380" xr:uid="{5713EE56-0F1B-40B9-8346-F4D992816091}"/>
    <cellStyle name="Normal 4 2 2 3 4 6" xfId="9845" xr:uid="{A3989ADE-63A8-41C5-9BF2-660F237CF8B2}"/>
    <cellStyle name="Normal 4 2 2 3 4 6 2" xfId="20225" xr:uid="{963274B8-9679-40B3-932D-65C2DB1FC1B0}"/>
    <cellStyle name="Normal 4 2 2 3 4 6 2 2" xfId="47463" xr:uid="{4E80B6BE-C1DC-4EAA-8529-9A4D1D7C3BC1}"/>
    <cellStyle name="Normal 4 2 2 3 4 6 3" xfId="37213" xr:uid="{9AB6BB2A-C4E4-4A8C-A13E-095A72EF183F}"/>
    <cellStyle name="Normal 4 2 2 3 4 7" xfId="24487" xr:uid="{7D98A3BA-95DC-4732-8B24-EB8339EB197B}"/>
    <cellStyle name="Normal 4 2 2 3 4 7 2" xfId="51561" xr:uid="{FB99FDC0-E0E8-4D73-85C1-56D353FA3CDD}"/>
    <cellStyle name="Normal 4 2 2 3 4 8" xfId="13248" xr:uid="{B6241356-AAC3-45A1-BFAB-0F98516A76DA}"/>
    <cellStyle name="Normal 4 2 2 3 4 8 2" xfId="40486" xr:uid="{3E743F2C-D248-4AB0-B6A6-21845AE32AD4}"/>
    <cellStyle name="Normal 4 2 2 3 4 9" xfId="30001" xr:uid="{F79964CF-25AA-46F3-B6F2-8AD6FBCE6DA1}"/>
    <cellStyle name="Normal 4 2 2 3 5" xfId="3346" xr:uid="{E3FF9C23-4817-4733-A273-8C3DEAA03580}"/>
    <cellStyle name="Normal 4 2 2 3 5 2" xfId="4562" xr:uid="{AF4EE3FD-8FB4-45F2-8344-33F2E6DAE333}"/>
    <cellStyle name="Normal 4 2 2 3 5 2 2" xfId="9315" xr:uid="{5E15710B-83B9-4DB0-BD49-6FB643276F9B}"/>
    <cellStyle name="Normal 4 2 2 3 5 2 2 2" xfId="29296" xr:uid="{B851C7F7-3E7F-47A3-AA37-EF2F0D89D2A8}"/>
    <cellStyle name="Normal 4 2 2 3 5 2 2 2 2" xfId="55553" xr:uid="{A5C0EE94-1C22-4E86-968F-115DB5BBF442}"/>
    <cellStyle name="Normal 4 2 2 3 5 2 2 3" xfId="19695" xr:uid="{85EB953A-518D-4841-A07D-B6ACC5AC1866}"/>
    <cellStyle name="Normal 4 2 2 3 5 2 2 3 2" xfId="46933" xr:uid="{0051D13C-6A1E-446D-9F14-94F9ADFD3B75}"/>
    <cellStyle name="Normal 4 2 2 3 5 2 2 4" xfId="36683" xr:uid="{B09D7C8F-7948-429D-8BE8-25D5180F24CB}"/>
    <cellStyle name="Normal 4 2 2 3 5 2 3" xfId="12148" xr:uid="{8BA03789-64F5-4417-955B-18E860467E60}"/>
    <cellStyle name="Normal 4 2 2 3 5 2 3 2" xfId="22528" xr:uid="{7D7DDE91-B303-4158-8E49-B17A9770B48D}"/>
    <cellStyle name="Normal 4 2 2 3 5 2 3 2 2" xfId="49766" xr:uid="{FF01CF31-4BE4-446B-9163-F6E95D7EEDAF}"/>
    <cellStyle name="Normal 4 2 2 3 5 2 3 3" xfId="39516" xr:uid="{E3798AD0-3C24-4D06-A4A1-15380591DD22}"/>
    <cellStyle name="Normal 4 2 2 3 5 2 4" xfId="23421" xr:uid="{6B234925-7E6E-4F43-8DD5-84884F1C3FEB}"/>
    <cellStyle name="Normal 4 2 2 3 5 2 4 2" xfId="50598" xr:uid="{77D019E5-3901-4E86-9F39-F4EA406E3349}"/>
    <cellStyle name="Normal 4 2 2 3 5 2 5" xfId="16862" xr:uid="{477F2D8E-1624-48BA-8B14-605A588C9F6B}"/>
    <cellStyle name="Normal 4 2 2 3 5 2 5 2" xfId="44100" xr:uid="{52440580-1375-4308-9295-5238A1EC43B7}"/>
    <cellStyle name="Normal 4 2 2 3 5 2 6" xfId="32304" xr:uid="{5FEC6E6B-D28F-4AFB-883F-A71842CC88AA}"/>
    <cellStyle name="Normal 4 2 2 3 5 3" xfId="6385" xr:uid="{452D1544-1D74-465B-9BF6-F691A34B643D}"/>
    <cellStyle name="Normal 4 2 2 3 5 3 2" xfId="27039" xr:uid="{E7C2ACEC-1CA8-40D2-9FA5-A29FCB66E513}"/>
    <cellStyle name="Normal 4 2 2 3 5 3 2 2" xfId="53673" xr:uid="{137246A9-BFA9-4CE3-8085-33EEDE1B8B1C}"/>
    <cellStyle name="Normal 4 2 2 3 5 3 3" xfId="15954" xr:uid="{2B923E20-CA59-47DB-AD39-0CF84C1E5EF1}"/>
    <cellStyle name="Normal 4 2 2 3 5 3 3 2" xfId="43192" xr:uid="{B672BCDC-815E-4027-AF13-C7791D7DB3B4}"/>
    <cellStyle name="Normal 4 2 2 3 5 3 4" xfId="33753" xr:uid="{178A1E03-7AEE-4262-8149-4B1C92ED97B7}"/>
    <cellStyle name="Normal 4 2 2 3 5 4" xfId="8407" xr:uid="{31B63C8E-9214-49F4-8874-3F29E3C173A9}"/>
    <cellStyle name="Normal 4 2 2 3 5 4 2" xfId="18787" xr:uid="{91BF9CCF-53A5-458F-A653-5F6AD2537E79}"/>
    <cellStyle name="Normal 4 2 2 3 5 4 2 2" xfId="46025" xr:uid="{18EC3A28-F6C1-4129-B478-5CBFCE406196}"/>
    <cellStyle name="Normal 4 2 2 3 5 4 3" xfId="35775" xr:uid="{415CA962-848C-45E1-AE06-F7008368009C}"/>
    <cellStyle name="Normal 4 2 2 3 5 5" xfId="11240" xr:uid="{90C835CB-B3C8-4161-86F7-28343DB00591}"/>
    <cellStyle name="Normal 4 2 2 3 5 5 2" xfId="21620" xr:uid="{E26140E9-638D-4E18-9A21-3B6873405D0D}"/>
    <cellStyle name="Normal 4 2 2 3 5 5 2 2" xfId="48858" xr:uid="{AFF3A29E-B37C-46DD-A6D2-FC5D31916B68}"/>
    <cellStyle name="Normal 4 2 2 3 5 5 3" xfId="38608" xr:uid="{9D6AB620-5303-4C3C-87E0-45ECB4682DCB}"/>
    <cellStyle name="Normal 4 2 2 3 5 6" xfId="25355" xr:uid="{06BCC05A-2D54-4E15-8D49-0BE97AA7CDE3}"/>
    <cellStyle name="Normal 4 2 2 3 5 6 2" xfId="52358" xr:uid="{2C2B9E2C-8D81-4759-962B-7A37ED39F285}"/>
    <cellStyle name="Normal 4 2 2 3 5 7" xfId="13878" xr:uid="{5E715CDF-ACD0-4BC9-8245-2E334B0A6F47}"/>
    <cellStyle name="Normal 4 2 2 3 5 7 2" xfId="41116" xr:uid="{51023168-5D49-49BD-8369-475DEE3112A5}"/>
    <cellStyle name="Normal 4 2 2 3 5 8" xfId="31396" xr:uid="{57FF61C6-3909-41AF-BAE8-E6C1355247EA}"/>
    <cellStyle name="Normal 4 2 2 3 6" xfId="2979" xr:uid="{782C778D-46F5-4A5D-B7D1-7BAAFBE86D84}"/>
    <cellStyle name="Normal 4 2 2 3 6 2" xfId="6140" xr:uid="{D740A660-6671-4E83-999A-5BEAA9FEA4C7}"/>
    <cellStyle name="Normal 4 2 2 3 6 2 2" xfId="27503" xr:uid="{C8868FEF-A596-4224-93C0-8A30FB7D3981}"/>
    <cellStyle name="Normal 4 2 2 3 6 2 2 2" xfId="54021" xr:uid="{C790785D-CF57-48CF-B353-F84B6E1FE68E}"/>
    <cellStyle name="Normal 4 2 2 3 6 2 3" xfId="15618" xr:uid="{05375419-2E1D-47EB-B8D6-997CA833C10C}"/>
    <cellStyle name="Normal 4 2 2 3 6 2 3 2" xfId="42856" xr:uid="{E3F1F550-C0A9-4C0C-A3A1-B2623F432CFE}"/>
    <cellStyle name="Normal 4 2 2 3 6 2 4" xfId="33508" xr:uid="{BD788CEA-1C29-4900-A0C8-49E02B9524CC}"/>
    <cellStyle name="Normal 4 2 2 3 6 3" xfId="8071" xr:uid="{550661CB-3B47-4927-8EFC-E5B434F97448}"/>
    <cellStyle name="Normal 4 2 2 3 6 3 2" xfId="18451" xr:uid="{8757CB06-F109-4F54-BC7D-FCA429B570B9}"/>
    <cellStyle name="Normal 4 2 2 3 6 3 2 2" xfId="45689" xr:uid="{3DBD71C3-BF6E-4C58-9612-18A25CC7FD31}"/>
    <cellStyle name="Normal 4 2 2 3 6 3 3" xfId="35439" xr:uid="{3DE698E4-9DD8-4CA1-9481-947578F9BF87}"/>
    <cellStyle name="Normal 4 2 2 3 6 4" xfId="10904" xr:uid="{C1176EA1-B8C0-4652-9E74-619548518742}"/>
    <cellStyle name="Normal 4 2 2 3 6 4 2" xfId="21284" xr:uid="{047E23FE-9449-420C-95E5-EF1B3EAF3ED6}"/>
    <cellStyle name="Normal 4 2 2 3 6 4 2 2" xfId="48522" xr:uid="{76EB9A8D-1327-44BD-B599-D89EDEDE02AB}"/>
    <cellStyle name="Normal 4 2 2 3 6 4 3" xfId="38272" xr:uid="{CCAEF334-0878-474E-8B23-AB0096CB1EB0}"/>
    <cellStyle name="Normal 4 2 2 3 6 5" xfId="25454" xr:uid="{6D38E3ED-6B6E-4462-8A7A-4CFA6B26F117}"/>
    <cellStyle name="Normal 4 2 2 3 6 5 2" xfId="52450" xr:uid="{B57E8923-B513-4BB8-BD5E-183B3C085AF8}"/>
    <cellStyle name="Normal 4 2 2 3 6 6" xfId="13474" xr:uid="{55AA4C95-9FBE-4BAB-8DDB-BFC80A947BA0}"/>
    <cellStyle name="Normal 4 2 2 3 6 6 2" xfId="40712" xr:uid="{59168C59-8668-4D1C-A6F5-BEC20F030362}"/>
    <cellStyle name="Normal 4 2 2 3 6 7" xfId="31060" xr:uid="{F925D12D-870A-4DB7-B9CA-3A571947AE29}"/>
    <cellStyle name="Normal 4 2 2 3 7" xfId="2527" xr:uid="{61E068C5-A2E7-4939-BBE6-D41BA3BEA7FD}"/>
    <cellStyle name="Normal 4 2 2 3 7 2" xfId="5796" xr:uid="{887C841A-5461-4558-BF51-8AA02F9901FE}"/>
    <cellStyle name="Normal 4 2 2 3 7 2 2" xfId="28022" xr:uid="{A70970F9-7170-4F08-BE50-BB4B4F9FF3E3}"/>
    <cellStyle name="Normal 4 2 2 3 7 2 2 2" xfId="54440" xr:uid="{AD260EC1-6649-45A7-BBEB-0CC5D093960C}"/>
    <cellStyle name="Normal 4 2 2 3 7 2 3" xfId="15180" xr:uid="{0AF94C3B-B187-4C8B-A312-CE9CA096F4C1}"/>
    <cellStyle name="Normal 4 2 2 3 7 2 3 2" xfId="42418" xr:uid="{7A468550-1458-439F-9757-FAA62285D569}"/>
    <cellStyle name="Normal 4 2 2 3 7 2 4" xfId="33164" xr:uid="{22C53333-FBC5-43EC-B9BB-E68285E3300B}"/>
    <cellStyle name="Normal 4 2 2 3 7 3" xfId="7633" xr:uid="{0F18A55D-0127-40A5-86D3-3AA0E943182A}"/>
    <cellStyle name="Normal 4 2 2 3 7 3 2" xfId="18013" xr:uid="{1889CDD7-6AAD-4335-883E-7CE3E373544F}"/>
    <cellStyle name="Normal 4 2 2 3 7 3 2 2" xfId="45251" xr:uid="{C6F450E8-2FD7-4BF3-A9ED-86EEFFCF9F40}"/>
    <cellStyle name="Normal 4 2 2 3 7 3 3" xfId="35001" xr:uid="{32B708F1-541B-46C5-89FD-D9E5EC34AEB6}"/>
    <cellStyle name="Normal 4 2 2 3 7 4" xfId="10466" xr:uid="{9B235C57-7C4C-4C81-A915-F3A49E27E9B8}"/>
    <cellStyle name="Normal 4 2 2 3 7 4 2" xfId="20846" xr:uid="{1EE704C3-A638-4F15-B24C-72B92D4A1DF7}"/>
    <cellStyle name="Normal 4 2 2 3 7 4 2 2" xfId="48084" xr:uid="{F43EB1C4-CBA6-4BD0-86A4-0F1867D4B454}"/>
    <cellStyle name="Normal 4 2 2 3 7 4 3" xfId="37834" xr:uid="{85922A7E-9BF0-42FD-A2FE-6A664E2744A2}"/>
    <cellStyle name="Normal 4 2 2 3 7 5" xfId="23512" xr:uid="{726C996F-4F1F-4BE7-B4C5-58FFFD1275EB}"/>
    <cellStyle name="Normal 4 2 2 3 7 5 2" xfId="50683" xr:uid="{099790A4-EB9E-45A3-8EC6-5E9F8922831B}"/>
    <cellStyle name="Normal 4 2 2 3 7 6" xfId="12896" xr:uid="{3AE0B836-6CF7-41CB-BA7D-B5F046822115}"/>
    <cellStyle name="Normal 4 2 2 3 7 6 2" xfId="40134" xr:uid="{18D65938-D7C9-4451-8708-AB2925A69F90}"/>
    <cellStyle name="Normal 4 2 2 3 7 7" xfId="30622" xr:uid="{9326D815-8093-46F9-94EE-7AF99BE6B066}"/>
    <cellStyle name="Normal 4 2 2 3 8" xfId="2281" xr:uid="{EE4805CF-F284-45C8-9749-1D4A27327C25}"/>
    <cellStyle name="Normal 4 2 2 3 8 2" xfId="7389" xr:uid="{1FC799B5-699A-432E-B8C6-702D2DA211D7}"/>
    <cellStyle name="Normal 4 2 2 3 8 2 2" xfId="17769" xr:uid="{69E0A2EC-DE3E-4F0C-AFB6-646835FE4AC6}"/>
    <cellStyle name="Normal 4 2 2 3 8 2 2 2" xfId="45007" xr:uid="{7F851257-D00F-4E3A-9731-F4B5F00A603E}"/>
    <cellStyle name="Normal 4 2 2 3 8 2 3" xfId="34757" xr:uid="{029D0C2B-6961-4792-B633-61601F039BE8}"/>
    <cellStyle name="Normal 4 2 2 3 8 3" xfId="10222" xr:uid="{CA5DBD6C-3AFB-4147-89FC-7A18479B52F9}"/>
    <cellStyle name="Normal 4 2 2 3 8 3 2" xfId="20602" xr:uid="{BFC8E02D-5489-4E19-934B-2CE1BDB66303}"/>
    <cellStyle name="Normal 4 2 2 3 8 3 2 2" xfId="47840" xr:uid="{19685AA4-F00A-4AFF-87D9-20D4DC856135}"/>
    <cellStyle name="Normal 4 2 2 3 8 3 3" xfId="37590" xr:uid="{14BFA505-F8CC-42DB-BFAC-5FC415986E57}"/>
    <cellStyle name="Normal 4 2 2 3 8 4" xfId="22697" xr:uid="{B6CD4BFE-6B5D-4BCC-9EF7-D50D2B048CF1}"/>
    <cellStyle name="Normal 4 2 2 3 8 4 2" xfId="49933" xr:uid="{27809F94-DF4D-4EA1-8C92-BBC1C59BE873}"/>
    <cellStyle name="Normal 4 2 2 3 8 5" xfId="14936" xr:uid="{01CDED19-47AF-4C40-8BEB-2C7436AE0657}"/>
    <cellStyle name="Normal 4 2 2 3 8 5 2" xfId="42174" xr:uid="{14CDB98D-6D0E-49E1-ACE0-470498DE2BCB}"/>
    <cellStyle name="Normal 4 2 2 3 8 6" xfId="30378" xr:uid="{5B470931-04C5-448E-BA13-16211E41E3F7}"/>
    <cellStyle name="Normal 4 2 2 3 9" xfId="4024" xr:uid="{0B71A2F0-97CD-4FE3-A54C-96EBAB21AB05}"/>
    <cellStyle name="Normal 4 2 2 3 9 2" xfId="8829" xr:uid="{F7622FB1-C565-46BD-BD98-CF69D5B9BFFF}"/>
    <cellStyle name="Normal 4 2 2 3 9 2 2" xfId="19209" xr:uid="{6F256655-CF33-4F02-8A13-C45457413AEE}"/>
    <cellStyle name="Normal 4 2 2 3 9 2 2 2" xfId="46447" xr:uid="{DE18E636-D8B8-4BEF-9BA3-F65354F14776}"/>
    <cellStyle name="Normal 4 2 2 3 9 2 3" xfId="36197" xr:uid="{1A48545B-AFEC-44CA-B9E8-297BF5E69CB5}"/>
    <cellStyle name="Normal 4 2 2 3 9 3" xfId="11662" xr:uid="{5F355FD1-AFDB-46AB-84D9-30B613373E95}"/>
    <cellStyle name="Normal 4 2 2 3 9 3 2" xfId="22042" xr:uid="{3ED3AB96-B236-4C53-A788-3879BDD67F80}"/>
    <cellStyle name="Normal 4 2 2 3 9 3 2 2" xfId="49280" xr:uid="{B456F2D2-1879-43DF-B96E-7656DD0BAF5A}"/>
    <cellStyle name="Normal 4 2 2 3 9 3 3" xfId="39030" xr:uid="{20C69E54-8B44-4BCF-995B-B5E83AABB2C5}"/>
    <cellStyle name="Normal 4 2 2 3 9 4" xfId="16376" xr:uid="{4630419A-FE93-402D-BD83-965DA02FBD29}"/>
    <cellStyle name="Normal 4 2 2 3 9 4 2" xfId="43614" xr:uid="{47F033BB-3112-4B9B-914F-A10B1FB44F5D}"/>
    <cellStyle name="Normal 4 2 2 3 9 5" xfId="31818" xr:uid="{604D205D-6935-40C7-924A-EF14F9E8B92A}"/>
    <cellStyle name="Normal 4 2 2 4" xfId="977" xr:uid="{2EA349D2-F55B-4050-87CE-3BC2D635EF8E}"/>
    <cellStyle name="Normal 4 2 2 4 10" xfId="7013" xr:uid="{A495DBE2-E65D-4383-953E-E31739E7DA07}"/>
    <cellStyle name="Normal 4 2 2 4 10 2" xfId="17393" xr:uid="{2899A22D-4C32-46BE-BC52-46E3B2CA150E}"/>
    <cellStyle name="Normal 4 2 2 4 10 2 2" xfId="44631" xr:uid="{67295FB8-5B94-4DBF-BF6C-59D58C8886B4}"/>
    <cellStyle name="Normal 4 2 2 4 10 3" xfId="34381" xr:uid="{6AA4EEA7-2731-4CFD-85DD-8BD503989CFC}"/>
    <cellStyle name="Normal 4 2 2 4 11" xfId="9846" xr:uid="{8F42D13F-8FD6-40D5-8B5A-1E5C473A7A77}"/>
    <cellStyle name="Normal 4 2 2 4 11 2" xfId="20226" xr:uid="{1712E562-08BC-44F4-A6AE-869A2FBB8679}"/>
    <cellStyle name="Normal 4 2 2 4 11 2 2" xfId="47464" xr:uid="{FFA441F5-494E-49AA-8997-0EDE783620A3}"/>
    <cellStyle name="Normal 4 2 2 4 11 3" xfId="37214" xr:uid="{B8EBE010-62B9-4AC1-BC14-F806883744BD}"/>
    <cellStyle name="Normal 4 2 2 4 12" xfId="23911" xr:uid="{86423E69-4F63-4D92-BD4F-D8E73C838B25}"/>
    <cellStyle name="Normal 4 2 2 4 12 2" xfId="51038" xr:uid="{C91F499A-29CB-47B1-BA82-ABD7F595D60C}"/>
    <cellStyle name="Normal 4 2 2 4 13" xfId="12474" xr:uid="{0E2CDEA6-F487-4D1C-936B-DB28E80BD173}"/>
    <cellStyle name="Normal 4 2 2 4 13 2" xfId="39712" xr:uid="{06B1BF00-E449-4D67-8929-0EB2A67715DB}"/>
    <cellStyle name="Normal 4 2 2 4 14" xfId="30002" xr:uid="{2EE53C5D-4C59-4144-9AD9-A141245D4B99}"/>
    <cellStyle name="Normal 4 2 2 4 2" xfId="978" xr:uid="{399ED069-DA1C-4532-B1CC-58037F26F906}"/>
    <cellStyle name="Normal 4 2 2 4 2 10" xfId="9847" xr:uid="{1A62C51B-C4A7-4AAD-8898-5E92CD26C8A4}"/>
    <cellStyle name="Normal 4 2 2 4 2 10 2" xfId="20227" xr:uid="{450C73A8-B1A8-4EE9-8805-57547E017534}"/>
    <cellStyle name="Normal 4 2 2 4 2 10 2 2" xfId="47465" xr:uid="{5DF91577-89DA-427B-85CC-0A13CE3B42FB}"/>
    <cellStyle name="Normal 4 2 2 4 2 10 3" xfId="37215" xr:uid="{FE682E19-7B07-43A0-927C-7E8419506349}"/>
    <cellStyle name="Normal 4 2 2 4 2 11" xfId="25168" xr:uid="{67FC8270-2914-4ED5-B82F-12593454C995}"/>
    <cellStyle name="Normal 4 2 2 4 2 11 2" xfId="52186" xr:uid="{37C1737D-9F41-433D-9DE3-3ACF41A5EEBB}"/>
    <cellStyle name="Normal 4 2 2 4 2 12" xfId="12619" xr:uid="{3B732556-0A2D-4ED3-8FCD-A5C3454DE2C3}"/>
    <cellStyle name="Normal 4 2 2 4 2 12 2" xfId="39857" xr:uid="{F5F8FB3D-30CC-4B91-A003-912814A6FADC}"/>
    <cellStyle name="Normal 4 2 2 4 2 13" xfId="30003" xr:uid="{554FE36D-0AD6-4761-BC37-C3CE6202E818}"/>
    <cellStyle name="Normal 4 2 2 4 2 2" xfId="979" xr:uid="{54F7EDA5-8327-47DA-B099-85D584071E16}"/>
    <cellStyle name="Normal 4 2 2 4 2 2 2" xfId="3348" xr:uid="{ABC11132-33A8-4A39-8049-CDD47D833F64}"/>
    <cellStyle name="Normal 4 2 2 4 2 2 2 2" xfId="6387" xr:uid="{25E0385E-3CFB-4550-8FD7-7D97FE66F693}"/>
    <cellStyle name="Normal 4 2 2 4 2 2 2 2 2" xfId="27113" xr:uid="{17615917-4CCE-49DC-9A37-1AD2DC99DE4D}"/>
    <cellStyle name="Normal 4 2 2 4 2 2 2 2 2 2" xfId="53729" xr:uid="{1FCA7E11-B989-4385-A48A-4CEDC9AA0B64}"/>
    <cellStyle name="Normal 4 2 2 4 2 2 2 2 3" xfId="27773" xr:uid="{C0708922-13C5-4F0E-B2AB-E9119D23AAB9}"/>
    <cellStyle name="Normal 4 2 2 4 2 2 2 2 3 2" xfId="54241" xr:uid="{15ACBD97-F4E9-4344-8FD3-297A990900C3}"/>
    <cellStyle name="Normal 4 2 2 4 2 2 2 2 4" xfId="15956" xr:uid="{DA594BB1-1140-4F70-BAF5-EDB3A0C93BD9}"/>
    <cellStyle name="Normal 4 2 2 4 2 2 2 2 4 2" xfId="43194" xr:uid="{741F2B54-44B1-4F03-B297-69BE85C7B23B}"/>
    <cellStyle name="Normal 4 2 2 4 2 2 2 2 5" xfId="33755" xr:uid="{C1999819-18EE-44AA-A8FF-2D26E0924B79}"/>
    <cellStyle name="Normal 4 2 2 4 2 2 2 3" xfId="8409" xr:uid="{361C943D-D99A-4192-8CAE-0E17D99ABB7C}"/>
    <cellStyle name="Normal 4 2 2 4 2 2 2 3 2" xfId="28932" xr:uid="{633FEB98-2EBC-4B4D-B478-D3FB179AAA68}"/>
    <cellStyle name="Normal 4 2 2 4 2 2 2 3 2 2" xfId="55189" xr:uid="{91CB81F3-54DB-48C7-B7C8-2208D09A62A2}"/>
    <cellStyle name="Normal 4 2 2 4 2 2 2 3 3" xfId="18789" xr:uid="{A625B631-860D-4170-B802-CFD737AAB243}"/>
    <cellStyle name="Normal 4 2 2 4 2 2 2 3 3 2" xfId="46027" xr:uid="{B2796BEA-A7F1-4C98-BBFD-1CD14656419D}"/>
    <cellStyle name="Normal 4 2 2 4 2 2 2 3 4" xfId="35777" xr:uid="{9A340DAD-6689-4D22-BEC4-B7FA6DC5BBFE}"/>
    <cellStyle name="Normal 4 2 2 4 2 2 2 4" xfId="11242" xr:uid="{C6FBB3F3-3B66-41E7-AF7D-478D26CC132F}"/>
    <cellStyle name="Normal 4 2 2 4 2 2 2 4 2" xfId="21622" xr:uid="{F20ABA58-FA97-4258-AC1D-8DB0ED43C814}"/>
    <cellStyle name="Normal 4 2 2 4 2 2 2 4 2 2" xfId="48860" xr:uid="{EE522E4E-25FC-430C-ADD9-709287269204}"/>
    <cellStyle name="Normal 4 2 2 4 2 2 2 4 3" xfId="38610" xr:uid="{72E0A9C5-3075-4F08-974C-A4FB8E5B8C70}"/>
    <cellStyle name="Normal 4 2 2 4 2 2 2 5" xfId="23417" xr:uid="{9686D362-3D0E-4B9B-AF91-74457D49B7C6}"/>
    <cellStyle name="Normal 4 2 2 4 2 2 2 5 2" xfId="50594" xr:uid="{C5EE6D5B-B732-4D9B-AA56-42EA6D6FDD36}"/>
    <cellStyle name="Normal 4 2 2 4 2 2 2 6" xfId="13880" xr:uid="{8EFA98C8-4714-454A-A37C-12139B51AF96}"/>
    <cellStyle name="Normal 4 2 2 4 2 2 2 6 2" xfId="41118" xr:uid="{B98471B2-0C9B-4C02-873A-8EC605045E03}"/>
    <cellStyle name="Normal 4 2 2 4 2 2 2 7" xfId="31398" xr:uid="{B1A2606A-B8C7-409D-B2E4-F0F2B15AF399}"/>
    <cellStyle name="Normal 4 2 2 4 2 2 3" xfId="4380" xr:uid="{1F6270A0-E612-4377-9804-ABFD6E7835C6}"/>
    <cellStyle name="Normal 4 2 2 4 2 2 3 2" xfId="9133" xr:uid="{980ECEA2-3DFD-48C4-A674-87791DD69B3D}"/>
    <cellStyle name="Normal 4 2 2 4 2 2 3 2 2" xfId="29176" xr:uid="{77D58FA5-6D7B-4F9D-911C-C85BB0EECF10}"/>
    <cellStyle name="Normal 4 2 2 4 2 2 3 2 2 2" xfId="55433" xr:uid="{6AC39725-7534-452F-ACC7-C519E1949132}"/>
    <cellStyle name="Normal 4 2 2 4 2 2 3 2 3" xfId="19513" xr:uid="{F78D27F4-1796-4858-AFF5-A5856AF0B793}"/>
    <cellStyle name="Normal 4 2 2 4 2 2 3 2 3 2" xfId="46751" xr:uid="{07573D3B-BAFA-420D-8E39-4E599B0F7407}"/>
    <cellStyle name="Normal 4 2 2 4 2 2 3 2 4" xfId="36501" xr:uid="{CFE7420D-8F8A-4547-89C4-22C940587EDA}"/>
    <cellStyle name="Normal 4 2 2 4 2 2 3 3" xfId="11966" xr:uid="{5F262D23-A9AE-4F5D-9CC2-C3C78827C16E}"/>
    <cellStyle name="Normal 4 2 2 4 2 2 3 3 2" xfId="22346" xr:uid="{1EA4F3FB-4AB9-4FA0-AB48-35360AF73E5F}"/>
    <cellStyle name="Normal 4 2 2 4 2 2 3 3 2 2" xfId="49584" xr:uid="{0BD6C695-4944-42A0-8A1A-57BA7685708D}"/>
    <cellStyle name="Normal 4 2 2 4 2 2 3 3 3" xfId="39334" xr:uid="{52D66EA4-6586-4353-ACCB-B87D44B23AF0}"/>
    <cellStyle name="Normal 4 2 2 4 2 2 3 4" xfId="25574" xr:uid="{52DAA94F-ECF2-44A6-B2C1-3E50160AF39C}"/>
    <cellStyle name="Normal 4 2 2 4 2 2 3 4 2" xfId="52566" xr:uid="{CCF01BE0-52E8-4978-82B7-69CE1B08E4D9}"/>
    <cellStyle name="Normal 4 2 2 4 2 2 3 5" xfId="16680" xr:uid="{FEFA4995-C506-43A0-8ECA-CEDF0782EF45}"/>
    <cellStyle name="Normal 4 2 2 4 2 2 3 5 2" xfId="43918" xr:uid="{2B15B761-25D9-4DBB-9EB2-DC2F0C25B0A4}"/>
    <cellStyle name="Normal 4 2 2 4 2 2 3 6" xfId="32122" xr:uid="{ADEF7996-1F47-4E71-996F-BCE53C0EAFDE}"/>
    <cellStyle name="Normal 4 2 2 4 2 2 4" xfId="5264" xr:uid="{BEC63EA6-BD88-40D0-93C3-1BE4A3F22349}"/>
    <cellStyle name="Normal 4 2 2 4 2 2 4 2" xfId="27708" xr:uid="{A2F4D563-A686-46C4-A164-064EF67ED140}"/>
    <cellStyle name="Normal 4 2 2 4 2 2 4 2 2" xfId="54186" xr:uid="{CF8824DD-F7DB-4DEA-85BF-79119553B8FD}"/>
    <cellStyle name="Normal 4 2 2 4 2 2 4 3" xfId="14562" xr:uid="{826438AE-AEA2-466D-AF62-0F6424406439}"/>
    <cellStyle name="Normal 4 2 2 4 2 2 4 3 2" xfId="41800" xr:uid="{DC908E0A-4A28-412C-BDF2-DC7565F1DAE5}"/>
    <cellStyle name="Normal 4 2 2 4 2 2 4 4" xfId="32827" xr:uid="{CE02DC11-0101-486D-82DE-181E51DBF78E}"/>
    <cellStyle name="Normal 4 2 2 4 2 2 5" xfId="7015" xr:uid="{2E89FA44-B98B-431B-96DB-CEE9957448AB}"/>
    <cellStyle name="Normal 4 2 2 4 2 2 5 2" xfId="17395" xr:uid="{37565A17-F8FB-474F-BF31-C21CF7A4751A}"/>
    <cellStyle name="Normal 4 2 2 4 2 2 5 2 2" xfId="44633" xr:uid="{44B76863-C6B6-44A4-954A-B70BEBC4899E}"/>
    <cellStyle name="Normal 4 2 2 4 2 2 5 3" xfId="34383" xr:uid="{E65B7143-4BE1-44EA-A545-E3D7CF690654}"/>
    <cellStyle name="Normal 4 2 2 4 2 2 6" xfId="9848" xr:uid="{9642704A-AEBD-4F8B-A1A7-61EF7D962860}"/>
    <cellStyle name="Normal 4 2 2 4 2 2 6 2" xfId="20228" xr:uid="{DF704A3F-5E6B-433C-9A9A-5840BF885221}"/>
    <cellStyle name="Normal 4 2 2 4 2 2 6 2 2" xfId="47466" xr:uid="{99D4EC6D-8C58-412E-ABF8-82CAD7E1B30D}"/>
    <cellStyle name="Normal 4 2 2 4 2 2 6 3" xfId="37216" xr:uid="{E97D1B84-008D-4D09-8699-F9A71135F95A}"/>
    <cellStyle name="Normal 4 2 2 4 2 2 7" xfId="24902" xr:uid="{D95EA1CD-DDC7-407D-9AD3-5D6D59AFF1BB}"/>
    <cellStyle name="Normal 4 2 2 4 2 2 7 2" xfId="51944" xr:uid="{51A9962C-FA4F-44E2-8F5B-72152FC06B55}"/>
    <cellStyle name="Normal 4 2 2 4 2 2 8" xfId="13252" xr:uid="{A99965D9-1AC4-4710-A0A0-F224F46D755C}"/>
    <cellStyle name="Normal 4 2 2 4 2 2 8 2" xfId="40490" xr:uid="{211DF2AF-D813-4077-A7FB-674C44EC5D93}"/>
    <cellStyle name="Normal 4 2 2 4 2 2 9" xfId="30004" xr:uid="{7C890E15-743A-414F-9EF3-770DC201FAE6}"/>
    <cellStyle name="Normal 4 2 2 4 2 3" xfId="3349" xr:uid="{2E523C2A-0AD6-44B2-B202-66B27D197618}"/>
    <cellStyle name="Normal 4 2 2 4 2 3 2" xfId="4563" xr:uid="{8725CC18-76D9-4C7C-A2FD-79402BDDD58C}"/>
    <cellStyle name="Normal 4 2 2 4 2 3 2 2" xfId="9316" xr:uid="{5169576E-F286-40F1-97F4-990C1BC3C6D8}"/>
    <cellStyle name="Normal 4 2 2 4 2 3 2 2 2" xfId="29297" xr:uid="{F369F7E4-1302-44AE-8BB5-A24E9B6D7C77}"/>
    <cellStyle name="Normal 4 2 2 4 2 3 2 2 2 2" xfId="55554" xr:uid="{419685A5-134F-4304-8CB6-A1D67C110553}"/>
    <cellStyle name="Normal 4 2 2 4 2 3 2 2 3" xfId="19696" xr:uid="{27E53DBC-19D2-475D-9EE8-169E67A5BF07}"/>
    <cellStyle name="Normal 4 2 2 4 2 3 2 2 3 2" xfId="46934" xr:uid="{1425DC85-14EC-4080-8996-824C5189D4FD}"/>
    <cellStyle name="Normal 4 2 2 4 2 3 2 2 4" xfId="36684" xr:uid="{BC658F4A-9B0A-4FE5-BEE2-A93B8FF6EB2A}"/>
    <cellStyle name="Normal 4 2 2 4 2 3 2 3" xfId="12149" xr:uid="{AB817AF3-B68D-40DA-BF58-045111500663}"/>
    <cellStyle name="Normal 4 2 2 4 2 3 2 3 2" xfId="22529" xr:uid="{0FE30702-CE86-480D-AEA6-C522904CB784}"/>
    <cellStyle name="Normal 4 2 2 4 2 3 2 3 2 2" xfId="49767" xr:uid="{025DE70C-7541-4DFF-9446-9332ACDECE52}"/>
    <cellStyle name="Normal 4 2 2 4 2 3 2 3 3" xfId="39517" xr:uid="{AE5BB341-19F3-43B7-985A-C0E95F7E889F}"/>
    <cellStyle name="Normal 4 2 2 4 2 3 2 4" xfId="25305" xr:uid="{C85C4559-817C-44C1-99A2-7668C73D364C}"/>
    <cellStyle name="Normal 4 2 2 4 2 3 2 4 2" xfId="52312" xr:uid="{7D4D128A-5169-4A22-A3BA-E86A44C7195C}"/>
    <cellStyle name="Normal 4 2 2 4 2 3 2 5" xfId="16863" xr:uid="{EEA0A109-A804-458C-A425-2D464C5A137F}"/>
    <cellStyle name="Normal 4 2 2 4 2 3 2 5 2" xfId="44101" xr:uid="{63A69FF4-4625-43C8-9085-DB9C03233D24}"/>
    <cellStyle name="Normal 4 2 2 4 2 3 2 6" xfId="32305" xr:uid="{27422227-E14E-4051-8F9D-DF52C63A8463}"/>
    <cellStyle name="Normal 4 2 2 4 2 3 3" xfId="6388" xr:uid="{277D9E32-C56E-4EED-8883-712033B256A9}"/>
    <cellStyle name="Normal 4 2 2 4 2 3 3 2" xfId="28252" xr:uid="{CA4D3DA1-B470-43F6-BC71-4CCFD8E38026}"/>
    <cellStyle name="Normal 4 2 2 4 2 3 3 2 2" xfId="54624" xr:uid="{BB147CE3-CFD0-4929-A310-7008C8DBA25F}"/>
    <cellStyle name="Normal 4 2 2 4 2 3 3 3" xfId="15957" xr:uid="{7D13FBEC-5936-4D62-9782-52B6D01F6801}"/>
    <cellStyle name="Normal 4 2 2 4 2 3 3 3 2" xfId="43195" xr:uid="{79F8E966-09C8-4D84-AF06-31469E391E67}"/>
    <cellStyle name="Normal 4 2 2 4 2 3 3 4" xfId="33756" xr:uid="{9E78067E-290B-41F5-91C6-8CBB8691648E}"/>
    <cellStyle name="Normal 4 2 2 4 2 3 4" xfId="8410" xr:uid="{1E53EC83-168A-47CC-B428-FB91DBA05F2C}"/>
    <cellStyle name="Normal 4 2 2 4 2 3 4 2" xfId="18790" xr:uid="{59476CB4-B47F-4153-88D1-90A808B59709}"/>
    <cellStyle name="Normal 4 2 2 4 2 3 4 2 2" xfId="46028" xr:uid="{9763A9A7-920D-44D0-99BA-6F29459A3725}"/>
    <cellStyle name="Normal 4 2 2 4 2 3 4 3" xfId="35778" xr:uid="{EFE99BE0-8E41-4306-9AED-117A83BFEEF7}"/>
    <cellStyle name="Normal 4 2 2 4 2 3 5" xfId="11243" xr:uid="{A3118804-B435-477E-9F84-E67B27663094}"/>
    <cellStyle name="Normal 4 2 2 4 2 3 5 2" xfId="21623" xr:uid="{A26A40DC-A5EE-462F-9879-7634B9964C7E}"/>
    <cellStyle name="Normal 4 2 2 4 2 3 5 2 2" xfId="48861" xr:uid="{231BBA0B-00D5-43B3-8054-8E1F20FE1386}"/>
    <cellStyle name="Normal 4 2 2 4 2 3 5 3" xfId="38611" xr:uid="{F1599151-0CB4-40A5-B501-B4B8BF90F5B0}"/>
    <cellStyle name="Normal 4 2 2 4 2 3 6" xfId="23122" xr:uid="{C568EC50-FF11-44D7-B620-2521EEAE3A40}"/>
    <cellStyle name="Normal 4 2 2 4 2 3 6 2" xfId="50321" xr:uid="{370C3B83-95BD-46C7-A0E4-C19DA723903C}"/>
    <cellStyle name="Normal 4 2 2 4 2 3 7" xfId="13881" xr:uid="{51D9A29D-28A6-4820-9509-009F48B4B009}"/>
    <cellStyle name="Normal 4 2 2 4 2 3 7 2" xfId="41119" xr:uid="{E6EEE6F4-EC53-4C3F-93FE-A47841320BD2}"/>
    <cellStyle name="Normal 4 2 2 4 2 3 8" xfId="31399" xr:uid="{BAE67E56-224B-4CDA-8027-6DC15B57E4F9}"/>
    <cellStyle name="Normal 4 2 2 4 2 4" xfId="3347" xr:uid="{61D7F1BF-57CA-4259-B8A8-CA631A21EE7E}"/>
    <cellStyle name="Normal 4 2 2 4 2 4 2" xfId="6386" xr:uid="{64BA89A5-08C7-4718-9B9E-BBACC1F633BF}"/>
    <cellStyle name="Normal 4 2 2 4 2 4 2 2" xfId="26282" xr:uid="{E341B31A-C0DD-4EA4-ADA8-796A3244F520}"/>
    <cellStyle name="Normal 4 2 2 4 2 4 2 2 2" xfId="53082" xr:uid="{16BA3F00-BB73-4260-B15A-35ED5A2A275E}"/>
    <cellStyle name="Normal 4 2 2 4 2 4 2 3" xfId="15955" xr:uid="{0172C30D-9153-42F8-A73B-C9793E58CA9B}"/>
    <cellStyle name="Normal 4 2 2 4 2 4 2 3 2" xfId="43193" xr:uid="{2CB1FA15-6B8C-48F9-A40A-AAF15AE9A6A7}"/>
    <cellStyle name="Normal 4 2 2 4 2 4 2 4" xfId="33754" xr:uid="{745E9431-BED3-44FE-9D58-8A0CFF928E8E}"/>
    <cellStyle name="Normal 4 2 2 4 2 4 3" xfId="8408" xr:uid="{AF79EA2B-1F99-4F1E-BF19-D2A2795001CD}"/>
    <cellStyle name="Normal 4 2 2 4 2 4 3 2" xfId="18788" xr:uid="{AC2B4433-7526-44DD-A4C1-C21FA5306517}"/>
    <cellStyle name="Normal 4 2 2 4 2 4 3 2 2" xfId="46026" xr:uid="{0939E468-AA6A-4270-81CF-FA5C2A2C3F57}"/>
    <cellStyle name="Normal 4 2 2 4 2 4 3 3" xfId="35776" xr:uid="{857C2791-F4AB-4BEA-B3C9-009F5A5821CE}"/>
    <cellStyle name="Normal 4 2 2 4 2 4 4" xfId="11241" xr:uid="{FB667470-45BA-48AF-B0DB-B0160DF71FF2}"/>
    <cellStyle name="Normal 4 2 2 4 2 4 4 2" xfId="21621" xr:uid="{3DC9F693-9B29-4CFE-9F44-84789DFCF1C5}"/>
    <cellStyle name="Normal 4 2 2 4 2 4 4 2 2" xfId="48859" xr:uid="{061327C8-B48C-4008-88BC-3A3F44EDBB92}"/>
    <cellStyle name="Normal 4 2 2 4 2 4 4 3" xfId="38609" xr:uid="{10DBAE5F-E25C-4880-91D6-0D9CB68D4CCB}"/>
    <cellStyle name="Normal 4 2 2 4 2 4 5" xfId="25428" xr:uid="{8606E5E1-08CE-441F-9B77-5746A2A99AAC}"/>
    <cellStyle name="Normal 4 2 2 4 2 4 5 2" xfId="52425" xr:uid="{27A1DD87-5EA1-4586-A134-A5F840700DE6}"/>
    <cellStyle name="Normal 4 2 2 4 2 4 6" xfId="13879" xr:uid="{69E4325D-5FF7-4F2B-A8BB-1F74D591A351}"/>
    <cellStyle name="Normal 4 2 2 4 2 4 6 2" xfId="41117" xr:uid="{F1957136-3C45-4B61-A4C3-8AB0B69C1A7D}"/>
    <cellStyle name="Normal 4 2 2 4 2 4 7" xfId="31397" xr:uid="{4BEA5C28-3DF6-4960-98FF-1B98E839E5A4}"/>
    <cellStyle name="Normal 4 2 2 4 2 5" xfId="2670" xr:uid="{3E0B9CD7-0C00-483A-989C-E48C0716D265}"/>
    <cellStyle name="Normal 4 2 2 4 2 5 2" xfId="5913" xr:uid="{F44F54F6-5AE3-4480-9D62-35C8B77C1330}"/>
    <cellStyle name="Normal 4 2 2 4 2 5 2 2" xfId="25885" xr:uid="{C9709C71-315B-4173-979F-C27DEBC14749}"/>
    <cellStyle name="Normal 4 2 2 4 2 5 2 2 2" xfId="52787" xr:uid="{F0626212-8E4E-4757-BA77-5FDF9D460997}"/>
    <cellStyle name="Normal 4 2 2 4 2 5 2 3" xfId="15323" xr:uid="{63C52B84-4A94-414A-907A-C78BDA1D74F9}"/>
    <cellStyle name="Normal 4 2 2 4 2 5 2 3 2" xfId="42561" xr:uid="{F5264732-2B28-4CA1-9B33-65792FD0F321}"/>
    <cellStyle name="Normal 4 2 2 4 2 5 2 4" xfId="33281" xr:uid="{59003522-3FE5-44A7-ADCC-D2F3271072B4}"/>
    <cellStyle name="Normal 4 2 2 4 2 5 3" xfId="7776" xr:uid="{59E19C45-1027-43EF-8A9F-4EABCDEAAF60}"/>
    <cellStyle name="Normal 4 2 2 4 2 5 3 2" xfId="18156" xr:uid="{5D7D1433-6499-4E16-B77E-F3F9400AA6EF}"/>
    <cellStyle name="Normal 4 2 2 4 2 5 3 2 2" xfId="45394" xr:uid="{FCFEEAEF-F38C-4F7A-9CB3-14279B19AAFC}"/>
    <cellStyle name="Normal 4 2 2 4 2 5 3 3" xfId="35144" xr:uid="{2B3342B2-C659-4DB5-B3E1-DC5E6E2596AC}"/>
    <cellStyle name="Normal 4 2 2 4 2 5 4" xfId="10609" xr:uid="{18FDC934-091E-41DD-84CB-C7F2905406CB}"/>
    <cellStyle name="Normal 4 2 2 4 2 5 4 2" xfId="20989" xr:uid="{03B071AD-EA09-4536-B97F-896F304D394A}"/>
    <cellStyle name="Normal 4 2 2 4 2 5 4 2 2" xfId="48227" xr:uid="{204110F3-2AF8-46C8-9726-1A409492125A}"/>
    <cellStyle name="Normal 4 2 2 4 2 5 4 3" xfId="37977" xr:uid="{F3AC56EA-349B-45F1-92D1-29EA43EDD146}"/>
    <cellStyle name="Normal 4 2 2 4 2 5 5" xfId="25501" xr:uid="{F787FD02-817D-458B-AA3E-738A81C29140}"/>
    <cellStyle name="Normal 4 2 2 4 2 5 5 2" xfId="52494" xr:uid="{3C308ECB-C1FF-43DB-A983-BDB1CE74E484}"/>
    <cellStyle name="Normal 4 2 2 4 2 5 6" xfId="13039" xr:uid="{691BE352-3A8D-4313-AE92-B1EE1DD7453C}"/>
    <cellStyle name="Normal 4 2 2 4 2 5 6 2" xfId="40277" xr:uid="{7232F980-B526-41FD-9825-FF0676AC9015}"/>
    <cellStyle name="Normal 4 2 2 4 2 5 7" xfId="30765" xr:uid="{14C558C2-527D-46B8-9649-31D22B7881B1}"/>
    <cellStyle name="Normal 4 2 2 4 2 6" xfId="2404" xr:uid="{2787BC57-A848-4127-A86B-7F59CCDBA5BD}"/>
    <cellStyle name="Normal 4 2 2 4 2 6 2" xfId="7512" xr:uid="{6FBCB449-B181-4A3E-AF44-D5C8058C7A9F}"/>
    <cellStyle name="Normal 4 2 2 4 2 6 2 2" xfId="17892" xr:uid="{A96B880F-3941-4707-82E2-C5D87C8C4D5A}"/>
    <cellStyle name="Normal 4 2 2 4 2 6 2 2 2" xfId="45130" xr:uid="{199420BF-72DE-4347-B96C-BB088F5F91B5}"/>
    <cellStyle name="Normal 4 2 2 4 2 6 2 3" xfId="34880" xr:uid="{9595DD85-F6CB-4739-98B2-E817CB96529C}"/>
    <cellStyle name="Normal 4 2 2 4 2 6 3" xfId="10345" xr:uid="{02124709-107D-4741-B72B-6BCDAE6D67FF}"/>
    <cellStyle name="Normal 4 2 2 4 2 6 3 2" xfId="20725" xr:uid="{0DB78E3F-F192-401A-92AC-5D0CF2D412DF}"/>
    <cellStyle name="Normal 4 2 2 4 2 6 3 2 2" xfId="47963" xr:uid="{1BE13EF7-0229-4E16-A1C3-891D4A459587}"/>
    <cellStyle name="Normal 4 2 2 4 2 6 3 3" xfId="37713" xr:uid="{548373D1-A9AC-497E-85F2-C1A1B2C86EB9}"/>
    <cellStyle name="Normal 4 2 2 4 2 6 4" xfId="24916" xr:uid="{D732EB54-978B-4FCB-9F44-F40BCBAA5321}"/>
    <cellStyle name="Normal 4 2 2 4 2 6 4 2" xfId="51958" xr:uid="{E63D64D5-84A6-4ECB-98CB-3B68A166274E}"/>
    <cellStyle name="Normal 4 2 2 4 2 6 5" xfId="15059" xr:uid="{5A6944D6-652C-44F5-A3E5-531A5F82BF14}"/>
    <cellStyle name="Normal 4 2 2 4 2 6 5 2" xfId="42297" xr:uid="{33FBD0C6-CD17-4D45-A383-FD05A11C6729}"/>
    <cellStyle name="Normal 4 2 2 4 2 6 6" xfId="30501" xr:uid="{8DCA390D-B307-45AC-A5AA-32420B9B6A30}"/>
    <cellStyle name="Normal 4 2 2 4 2 7" xfId="3945" xr:uid="{5E5E4D8F-D3AE-47DF-8B16-5E3F3773C057}"/>
    <cellStyle name="Normal 4 2 2 4 2 7 2" xfId="8758" xr:uid="{6B07C2A3-55EB-4B3E-9FC2-ECBA3D694711}"/>
    <cellStyle name="Normal 4 2 2 4 2 7 2 2" xfId="19138" xr:uid="{8028620C-4FBF-42D9-A962-DE895E0DABAA}"/>
    <cellStyle name="Normal 4 2 2 4 2 7 2 2 2" xfId="46376" xr:uid="{104B8755-2FD4-46B5-BF7C-067963A57740}"/>
    <cellStyle name="Normal 4 2 2 4 2 7 2 3" xfId="36126" xr:uid="{67536B02-DA00-41B5-8974-B996BE4905A9}"/>
    <cellStyle name="Normal 4 2 2 4 2 7 3" xfId="11591" xr:uid="{76BB5EE6-D97C-4CF1-AA06-909A9BD2F020}"/>
    <cellStyle name="Normal 4 2 2 4 2 7 3 2" xfId="21971" xr:uid="{AC235CAC-BC71-42E9-AA1F-8738E2902E03}"/>
    <cellStyle name="Normal 4 2 2 4 2 7 3 2 2" xfId="49209" xr:uid="{188E2CA7-DEDA-409F-AFE5-B32547E1D486}"/>
    <cellStyle name="Normal 4 2 2 4 2 7 3 3" xfId="38959" xr:uid="{00111C04-27F5-4A10-B864-67BF74B25733}"/>
    <cellStyle name="Normal 4 2 2 4 2 7 4" xfId="16305" xr:uid="{ED01AD9A-2155-4482-B999-25B525E3F6C2}"/>
    <cellStyle name="Normal 4 2 2 4 2 7 4 2" xfId="43543" xr:uid="{F1E553D2-4891-4097-A172-1C425F902B05}"/>
    <cellStyle name="Normal 4 2 2 4 2 7 5" xfId="31747" xr:uid="{F5A84E5D-3F41-4F03-8C08-3BA215D351DF}"/>
    <cellStyle name="Normal 4 2 2 4 2 8" xfId="5263" xr:uid="{B827984A-1F5B-4F78-BDE9-4F6D36FC1EB9}"/>
    <cellStyle name="Normal 4 2 2 4 2 8 2" xfId="14561" xr:uid="{FB692995-DB49-4425-95CE-1B46DE90407A}"/>
    <cellStyle name="Normal 4 2 2 4 2 8 2 2" xfId="41799" xr:uid="{966087DD-918A-4635-BB4A-A011E2C7FC09}"/>
    <cellStyle name="Normal 4 2 2 4 2 8 3" xfId="32826" xr:uid="{8059F8C3-28B5-4473-9788-B8EEC5A7942E}"/>
    <cellStyle name="Normal 4 2 2 4 2 9" xfId="7014" xr:uid="{E127C684-8879-43AC-A7A4-44BD9FC0EF30}"/>
    <cellStyle name="Normal 4 2 2 4 2 9 2" xfId="17394" xr:uid="{64140DAC-D803-4EA9-98C4-EAE2F45EA0B0}"/>
    <cellStyle name="Normal 4 2 2 4 2 9 2 2" xfId="44632" xr:uid="{866EBA03-1955-4EAB-8A6B-36E4CD6B8C46}"/>
    <cellStyle name="Normal 4 2 2 4 2 9 3" xfId="34382" xr:uid="{F0ADEF17-0861-4DC0-85BB-5AA8EB750DC4}"/>
    <cellStyle name="Normal 4 2 2 4 3" xfId="980" xr:uid="{C7520D10-D7D6-465B-A91C-925FE1F044E3}"/>
    <cellStyle name="Normal 4 2 2 4 3 10" xfId="30005" xr:uid="{CC3DF4BC-DDEC-49C1-93FB-0B540EB4D0CB}"/>
    <cellStyle name="Normal 4 2 2 4 3 2" xfId="3350" xr:uid="{34E81DDC-FB3B-4214-8B2D-4339F854E1AE}"/>
    <cellStyle name="Normal 4 2 2 4 3 2 2" xfId="6389" xr:uid="{9E62BDBE-146E-4AD2-967A-FF1636640200}"/>
    <cellStyle name="Normal 4 2 2 4 3 2 2 2" xfId="23160" xr:uid="{6DE2001B-2086-4BA4-B6CB-FC238A1D45EC}"/>
    <cellStyle name="Normal 4 2 2 4 3 2 2 2 2" xfId="50352" xr:uid="{4B6D9FE5-2C36-4590-B73D-4C5516AC5B92}"/>
    <cellStyle name="Normal 4 2 2 4 3 2 2 3" xfId="27285" xr:uid="{2EC6F46B-5E9D-463B-9138-5657AA24CD36}"/>
    <cellStyle name="Normal 4 2 2 4 3 2 2 3 2" xfId="53864" xr:uid="{D34401C9-39C6-43D4-919A-431E6169C6B1}"/>
    <cellStyle name="Normal 4 2 2 4 3 2 2 4" xfId="15958" xr:uid="{82AA3974-725E-434A-852A-AE9455E28B71}"/>
    <cellStyle name="Normal 4 2 2 4 3 2 2 4 2" xfId="43196" xr:uid="{4D4A1236-8590-4F59-B363-5794F90C1A8A}"/>
    <cellStyle name="Normal 4 2 2 4 3 2 2 5" xfId="33757" xr:uid="{94F50E03-E9E0-4C3D-88DB-9D30C658E35D}"/>
    <cellStyle name="Normal 4 2 2 4 3 2 3" xfId="8411" xr:uid="{3A6AAFA7-B66C-41E4-8398-3600CF95B675}"/>
    <cellStyle name="Normal 4 2 2 4 3 2 3 2" xfId="28933" xr:uid="{2F4BFACD-478D-42A2-8B78-CCAE50B79D3D}"/>
    <cellStyle name="Normal 4 2 2 4 3 2 3 2 2" xfId="55190" xr:uid="{F7E17346-6045-4A35-BDDA-3B2C294CAC5F}"/>
    <cellStyle name="Normal 4 2 2 4 3 2 3 3" xfId="18791" xr:uid="{F08E65CF-A9B2-4B47-9E5E-1B19DE3D07D2}"/>
    <cellStyle name="Normal 4 2 2 4 3 2 3 3 2" xfId="46029" xr:uid="{6485CC78-259F-4FC8-BD6B-DCAF9342C2AD}"/>
    <cellStyle name="Normal 4 2 2 4 3 2 3 4" xfId="35779" xr:uid="{400A0D30-4974-45D8-8566-38E198E6709A}"/>
    <cellStyle name="Normal 4 2 2 4 3 2 4" xfId="11244" xr:uid="{85F9E7C6-BF4D-4ECE-8B80-2B0153F3D98C}"/>
    <cellStyle name="Normal 4 2 2 4 3 2 4 2" xfId="21624" xr:uid="{7B3244E1-5622-4C0D-8056-8F018B29EB01}"/>
    <cellStyle name="Normal 4 2 2 4 3 2 4 2 2" xfId="48862" xr:uid="{0BB5A329-12D1-43AE-B797-9A1A3CBA34B4}"/>
    <cellStyle name="Normal 4 2 2 4 3 2 4 3" xfId="38612" xr:uid="{41A1481C-C0B9-47C8-850B-45CBD9344088}"/>
    <cellStyle name="Normal 4 2 2 4 3 2 5" xfId="23672" xr:uid="{8FC91B3C-067E-4877-921E-8BD71267A89B}"/>
    <cellStyle name="Normal 4 2 2 4 3 2 5 2" xfId="50833" xr:uid="{C6048183-F10E-4DF8-A91F-89A137321876}"/>
    <cellStyle name="Normal 4 2 2 4 3 2 6" xfId="13882" xr:uid="{A81777DC-9E3A-4E9E-BBC2-D41E06CAD6CF}"/>
    <cellStyle name="Normal 4 2 2 4 3 2 6 2" xfId="41120" xr:uid="{F69DE437-52AD-4622-9915-90947A7231C8}"/>
    <cellStyle name="Normal 4 2 2 4 3 2 7" xfId="31400" xr:uid="{6A27871A-CBE9-4FB8-903F-6C15C45F3409}"/>
    <cellStyle name="Normal 4 2 2 4 3 3" xfId="2820" xr:uid="{BC5F7F07-BF6C-436D-B31D-7ADF526BD97E}"/>
    <cellStyle name="Normal 4 2 2 4 3 3 2" xfId="6019" xr:uid="{31D5C691-DB76-4110-AFF2-2E4D0141AE50}"/>
    <cellStyle name="Normal 4 2 2 4 3 3 2 2" xfId="26201" xr:uid="{CB90D5CB-030A-48C3-B5B8-7315B0C6F63B}"/>
    <cellStyle name="Normal 4 2 2 4 3 3 2 2 2" xfId="53013" xr:uid="{53506A85-5F3F-428F-8519-74E9C0FB6552}"/>
    <cellStyle name="Normal 4 2 2 4 3 3 2 3" xfId="15472" xr:uid="{287FE7C7-E4C0-4F18-8069-0426CBD257A2}"/>
    <cellStyle name="Normal 4 2 2 4 3 3 2 3 2" xfId="42710" xr:uid="{450B0D9F-AF15-4ECF-BF98-0FCCC4F2F19E}"/>
    <cellStyle name="Normal 4 2 2 4 3 3 2 4" xfId="33387" xr:uid="{D39D1A6D-2E68-4DD1-A5AA-4435F03D730F}"/>
    <cellStyle name="Normal 4 2 2 4 3 3 3" xfId="7925" xr:uid="{ED72C519-4CA2-4F62-8051-D49A7034D62A}"/>
    <cellStyle name="Normal 4 2 2 4 3 3 3 2" xfId="18305" xr:uid="{E2B487F6-8FA0-4691-88F6-8875323F7C0E}"/>
    <cellStyle name="Normal 4 2 2 4 3 3 3 2 2" xfId="45543" xr:uid="{4FB8C3C0-658B-45FB-951A-986E98B63C90}"/>
    <cellStyle name="Normal 4 2 2 4 3 3 3 3" xfId="35293" xr:uid="{F5754B3A-42A4-4A30-A737-CC29E00C8E1E}"/>
    <cellStyle name="Normal 4 2 2 4 3 3 4" xfId="10758" xr:uid="{E32E9C0C-73EB-4C3A-A3AE-AD803B586DFC}"/>
    <cellStyle name="Normal 4 2 2 4 3 3 4 2" xfId="21138" xr:uid="{8AB56CF5-5AAA-482E-B9ED-0CF1570F252B}"/>
    <cellStyle name="Normal 4 2 2 4 3 3 4 2 2" xfId="48376" xr:uid="{3B40CE1D-8E3C-4FB3-88A6-57EF594337C0}"/>
    <cellStyle name="Normal 4 2 2 4 3 3 4 3" xfId="38126" xr:uid="{912AC8F6-B3DE-4BD4-9C46-8BE2D973D0B3}"/>
    <cellStyle name="Normal 4 2 2 4 3 3 5" xfId="23763" xr:uid="{C21D67AA-FA6D-4886-9EAE-2A74E477F8E0}"/>
    <cellStyle name="Normal 4 2 2 4 3 3 5 2" xfId="50911" xr:uid="{31D9BF79-0656-43E3-96B4-FE3739F201B3}"/>
    <cellStyle name="Normal 4 2 2 4 3 3 6" xfId="13251" xr:uid="{7C5C9C56-8EAA-4033-B8C2-81CD98195400}"/>
    <cellStyle name="Normal 4 2 2 4 3 3 6 2" xfId="40489" xr:uid="{72DC61DA-5FEC-47F4-B730-BC1F8D40D53A}"/>
    <cellStyle name="Normal 4 2 2 4 3 3 7" xfId="30914" xr:uid="{D9AE2707-DFBB-4CE0-9C09-9DD809ED094E}"/>
    <cellStyle name="Normal 4 2 2 4 3 4" xfId="4234" xr:uid="{039389AD-8C53-4E52-9F01-E5159F5A9F39}"/>
    <cellStyle name="Normal 4 2 2 4 3 4 2" xfId="8987" xr:uid="{A36C309B-FD3B-4F12-97B5-A2D359CF8CEF}"/>
    <cellStyle name="Normal 4 2 2 4 3 4 2 2" xfId="29075" xr:uid="{FD8F0541-BAD7-4FB3-98F7-59008054801F}"/>
    <cellStyle name="Normal 4 2 2 4 3 4 2 2 2" xfId="55332" xr:uid="{24857890-B8D2-431C-984D-36C9C3A2E485}"/>
    <cellStyle name="Normal 4 2 2 4 3 4 2 3" xfId="19367" xr:uid="{AE20D2D5-493F-4E72-89DC-4B196FCA5B36}"/>
    <cellStyle name="Normal 4 2 2 4 3 4 2 3 2" xfId="46605" xr:uid="{FFAB43E5-0BDB-4C12-9D74-1A214354E9DE}"/>
    <cellStyle name="Normal 4 2 2 4 3 4 2 4" xfId="36355" xr:uid="{4E527E4D-B0F9-4EF9-BD8F-0A5D938894E0}"/>
    <cellStyle name="Normal 4 2 2 4 3 4 3" xfId="11820" xr:uid="{64394F9B-5529-41F2-B9E6-28EB45DEB39D}"/>
    <cellStyle name="Normal 4 2 2 4 3 4 3 2" xfId="22200" xr:uid="{43BD9BE7-9427-4DCD-9F74-E24F93C55865}"/>
    <cellStyle name="Normal 4 2 2 4 3 4 3 2 2" xfId="49438" xr:uid="{E86D428C-4B4C-418C-8CB3-FE0694376DAE}"/>
    <cellStyle name="Normal 4 2 2 4 3 4 3 3" xfId="39188" xr:uid="{72FB8E14-7E09-4AA3-95CF-5CA1E3184A0B}"/>
    <cellStyle name="Normal 4 2 2 4 3 4 4" xfId="23627" xr:uid="{A5CC8EB9-760F-4EE4-BF61-5161E6732754}"/>
    <cellStyle name="Normal 4 2 2 4 3 4 4 2" xfId="50791" xr:uid="{1E77156C-9929-4103-8074-04A5B20534BD}"/>
    <cellStyle name="Normal 4 2 2 4 3 4 5" xfId="16534" xr:uid="{A5FD9D85-ADCD-4561-9917-03407F7642C4}"/>
    <cellStyle name="Normal 4 2 2 4 3 4 5 2" xfId="43772" xr:uid="{806AC071-E186-4590-BB8C-44FE3985AAAC}"/>
    <cellStyle name="Normal 4 2 2 4 3 4 6" xfId="31976" xr:uid="{43A144FE-1ACC-435B-9AB1-C2FABEEE7A44}"/>
    <cellStyle name="Normal 4 2 2 4 3 5" xfId="5265" xr:uid="{DD8725D4-C334-4C99-A5AA-EBA06FBB0F18}"/>
    <cellStyle name="Normal 4 2 2 4 3 5 2" xfId="28318" xr:uid="{23A39587-9A58-48B9-94B5-14EF0E773F5D}"/>
    <cellStyle name="Normal 4 2 2 4 3 5 2 2" xfId="54665" xr:uid="{3261F244-610C-4C9C-9DED-B4DA6DFDDBFB}"/>
    <cellStyle name="Normal 4 2 2 4 3 5 3" xfId="14563" xr:uid="{1DCDAC0D-A7E3-4044-9371-417A7B9DBAF4}"/>
    <cellStyle name="Normal 4 2 2 4 3 5 3 2" xfId="41801" xr:uid="{0327024A-9D30-495E-9FBD-BC7E57307FE1}"/>
    <cellStyle name="Normal 4 2 2 4 3 5 4" xfId="32828" xr:uid="{804CB356-549D-4864-BF42-16DFC63F7857}"/>
    <cellStyle name="Normal 4 2 2 4 3 6" xfId="7016" xr:uid="{04C0B274-279A-46D2-B34E-F53F1B8AB756}"/>
    <cellStyle name="Normal 4 2 2 4 3 6 2" xfId="17396" xr:uid="{3E7E7330-5EF2-403E-8685-E148D8DA4A0A}"/>
    <cellStyle name="Normal 4 2 2 4 3 6 2 2" xfId="44634" xr:uid="{43A23FD7-E817-4643-8499-1C5C4E633B8E}"/>
    <cellStyle name="Normal 4 2 2 4 3 6 3" xfId="34384" xr:uid="{B1623D43-765C-4748-A989-B3CFD7AC805E}"/>
    <cellStyle name="Normal 4 2 2 4 3 7" xfId="9849" xr:uid="{143DF7CC-D2D7-4DA9-A113-A646FF939B1D}"/>
    <cellStyle name="Normal 4 2 2 4 3 7 2" xfId="20229" xr:uid="{6B89AAE9-1CF3-40F1-AD4C-B48928495025}"/>
    <cellStyle name="Normal 4 2 2 4 3 7 2 2" xfId="47467" xr:uid="{A72AE516-19BE-4CE0-9FD1-904CF8D36175}"/>
    <cellStyle name="Normal 4 2 2 4 3 7 3" xfId="37217" xr:uid="{39BD5E07-DC0B-4B5C-8558-0EDF92E18D36}"/>
    <cellStyle name="Normal 4 2 2 4 3 8" xfId="23961" xr:uid="{BA225795-1239-46CF-9486-2111BD6572E3}"/>
    <cellStyle name="Normal 4 2 2 4 3 8 2" xfId="51085" xr:uid="{5B37BCFC-28B6-4DEF-A524-3C96D0B99F83}"/>
    <cellStyle name="Normal 4 2 2 4 3 9" xfId="12777" xr:uid="{03BE7452-ED04-4301-A81E-02321CCED061}"/>
    <cellStyle name="Normal 4 2 2 4 3 9 2" xfId="40015" xr:uid="{6655DD53-E103-45EE-B769-E1F43E11D007}"/>
    <cellStyle name="Normal 4 2 2 4 4" xfId="981" xr:uid="{A8FD442A-467F-4D1E-A70D-F8DBDB8D61ED}"/>
    <cellStyle name="Normal 4 2 2 4 4 2" xfId="4564" xr:uid="{AC9A09D3-A777-4977-A437-2CFC4E16CD1B}"/>
    <cellStyle name="Normal 4 2 2 4 4 2 2" xfId="9317" xr:uid="{10C779F7-96BD-4723-9F28-59384496E0DD}"/>
    <cellStyle name="Normal 4 2 2 4 4 2 2 2" xfId="29298" xr:uid="{FD7C73A8-B9A4-4D20-8AAD-C0B4E8FE4B29}"/>
    <cellStyle name="Normal 4 2 2 4 4 2 2 2 2" xfId="55555" xr:uid="{06E51B75-16AA-42FE-9F98-1910C70B81DB}"/>
    <cellStyle name="Normal 4 2 2 4 4 2 2 3" xfId="19697" xr:uid="{3E279E3A-AAE8-41FC-94C8-EC734F8D1785}"/>
    <cellStyle name="Normal 4 2 2 4 4 2 2 3 2" xfId="46935" xr:uid="{570C0FF7-3788-49F1-98A2-91601094F85C}"/>
    <cellStyle name="Normal 4 2 2 4 4 2 2 4" xfId="36685" xr:uid="{0DE39961-81D9-49CD-B197-EAD8320256D3}"/>
    <cellStyle name="Normal 4 2 2 4 4 2 3" xfId="12150" xr:uid="{49A05484-32AC-40B7-B996-0B1198AB9177}"/>
    <cellStyle name="Normal 4 2 2 4 4 2 3 2" xfId="22530" xr:uid="{04F411EC-21CF-4F79-8D02-C19AAE89745B}"/>
    <cellStyle name="Normal 4 2 2 4 4 2 3 2 2" xfId="49768" xr:uid="{218E3A33-DE9A-4126-9DF1-933AB7FE84D8}"/>
    <cellStyle name="Normal 4 2 2 4 4 2 3 3" xfId="39518" xr:uid="{6CD669BC-BADF-4DFB-BC23-BF5DE9ED32D8}"/>
    <cellStyle name="Normal 4 2 2 4 4 2 4" xfId="25638" xr:uid="{AE5D309A-F4FB-4E1E-91EF-BBA344B47386}"/>
    <cellStyle name="Normal 4 2 2 4 4 2 4 2" xfId="52620" xr:uid="{A6AA6DFF-A5D6-49FE-96E5-6EAF78449FEE}"/>
    <cellStyle name="Normal 4 2 2 4 4 2 5" xfId="16864" xr:uid="{AD619A79-C063-480E-A343-3B8D7560EACA}"/>
    <cellStyle name="Normal 4 2 2 4 4 2 5 2" xfId="44102" xr:uid="{0B595848-9A4F-44B8-AB72-A1989937B954}"/>
    <cellStyle name="Normal 4 2 2 4 4 2 6" xfId="32306" xr:uid="{7EA2F4B8-6C8D-4820-AC43-0F81A3EFC385}"/>
    <cellStyle name="Normal 4 2 2 4 4 3" xfId="5266" xr:uid="{A7A90489-F5A5-4C21-8DFD-C6FE4FCDA5F8}"/>
    <cellStyle name="Normal 4 2 2 4 4 3 2" xfId="25892" xr:uid="{AB25130A-C42F-499C-BE5E-3ABF3AE14F9B}"/>
    <cellStyle name="Normal 4 2 2 4 4 3 2 2" xfId="52793" xr:uid="{7D7EAF99-D3DF-4631-9781-DB7833A194BF}"/>
    <cellStyle name="Normal 4 2 2 4 4 3 3" xfId="14564" xr:uid="{2D53EF50-1585-4F10-B33A-76D9540316B8}"/>
    <cellStyle name="Normal 4 2 2 4 4 3 3 2" xfId="41802" xr:uid="{75EA023C-77F0-4087-BC25-EF0A07EACAFF}"/>
    <cellStyle name="Normal 4 2 2 4 4 3 4" xfId="32829" xr:uid="{4E3B770A-0034-4E2B-9A3E-172A81047479}"/>
    <cellStyle name="Normal 4 2 2 4 4 4" xfId="7017" xr:uid="{7875B04B-99DB-45BF-BD5F-5B25B7102B27}"/>
    <cellStyle name="Normal 4 2 2 4 4 4 2" xfId="17397" xr:uid="{B111D857-8580-42F6-AECF-AE02C12D4517}"/>
    <cellStyle name="Normal 4 2 2 4 4 4 2 2" xfId="44635" xr:uid="{35313D2C-0BBC-4852-9141-6FABB6C2BC24}"/>
    <cellStyle name="Normal 4 2 2 4 4 4 3" xfId="34385" xr:uid="{11D9193F-3C16-4C23-BCEE-660F923CCB29}"/>
    <cellStyle name="Normal 4 2 2 4 4 5" xfId="9850" xr:uid="{78205A23-368C-49EA-A491-11C7E28391BA}"/>
    <cellStyle name="Normal 4 2 2 4 4 5 2" xfId="20230" xr:uid="{9ED9AEFE-5F09-4DE0-BFD3-F3919ED39A77}"/>
    <cellStyle name="Normal 4 2 2 4 4 5 2 2" xfId="47468" xr:uid="{E55CF118-B4B2-431A-A796-6417BC67A9B7}"/>
    <cellStyle name="Normal 4 2 2 4 4 5 3" xfId="37218" xr:uid="{19316C43-4C9B-4061-8C77-BDF65AA0F645}"/>
    <cellStyle name="Normal 4 2 2 4 4 6" xfId="22956" xr:uid="{292E0889-A0D7-4280-94E5-C9103363759C}"/>
    <cellStyle name="Normal 4 2 2 4 4 6 2" xfId="50169" xr:uid="{26E0CF90-971C-435D-BB53-34077432157D}"/>
    <cellStyle name="Normal 4 2 2 4 4 7" xfId="13883" xr:uid="{4055A8E5-7435-4AF2-8ED6-A513567D4411}"/>
    <cellStyle name="Normal 4 2 2 4 4 7 2" xfId="41121" xr:uid="{BAD834EB-AA1F-42F6-A16E-CA9B1BADF725}"/>
    <cellStyle name="Normal 4 2 2 4 4 8" xfId="30006" xr:uid="{C38CDF98-85E9-46E1-A2C3-B5485AEE00BC}"/>
    <cellStyle name="Normal 4 2 2 4 5" xfId="2980" xr:uid="{8BE3F589-291A-4D0A-8983-23809237162E}"/>
    <cellStyle name="Normal 4 2 2 4 5 2" xfId="6141" xr:uid="{A9D5054A-2A81-45DB-B69D-E9411B00E320}"/>
    <cellStyle name="Normal 4 2 2 4 5 2 2" xfId="25746" xr:uid="{3B69DC06-000D-46A4-996F-C95A68F50891}"/>
    <cellStyle name="Normal 4 2 2 4 5 2 2 2" xfId="52701" xr:uid="{A68ABA47-65DF-4BD8-B87F-594E9A63DE02}"/>
    <cellStyle name="Normal 4 2 2 4 5 2 3" xfId="27999" xr:uid="{3712E2FD-9077-4AC7-BFDA-0F6B11477C1B}"/>
    <cellStyle name="Normal 4 2 2 4 5 2 3 2" xfId="54420" xr:uid="{99061A6B-876E-4EA6-8537-9CE7583A821C}"/>
    <cellStyle name="Normal 4 2 2 4 5 2 4" xfId="15619" xr:uid="{3A92B81C-A7A0-45A5-9256-191B0AD5D8C7}"/>
    <cellStyle name="Normal 4 2 2 4 5 2 4 2" xfId="42857" xr:uid="{32F5CBA6-6F5C-4215-A6F4-EFB36EA5F963}"/>
    <cellStyle name="Normal 4 2 2 4 5 2 5" xfId="33509" xr:uid="{BFE3D54A-F68D-46B9-8FB0-914CF9947EBC}"/>
    <cellStyle name="Normal 4 2 2 4 5 3" xfId="8072" xr:uid="{B993669F-941C-4EE1-A73A-797901B505D8}"/>
    <cellStyle name="Normal 4 2 2 4 5 3 2" xfId="28275" xr:uid="{460341DA-8745-443D-BE5E-E028C745B6FC}"/>
    <cellStyle name="Normal 4 2 2 4 5 3 2 2" xfId="54640" xr:uid="{CF79EC76-9CF7-4625-9BC6-0FDD2B18A4B4}"/>
    <cellStyle name="Normal 4 2 2 4 5 3 3" xfId="18452" xr:uid="{5BD41A5D-6DDB-484E-B1A6-845535A9DE19}"/>
    <cellStyle name="Normal 4 2 2 4 5 3 3 2" xfId="45690" xr:uid="{179EC25B-DE9C-466E-B62B-AAC2D5535FDE}"/>
    <cellStyle name="Normal 4 2 2 4 5 3 4" xfId="35440" xr:uid="{AF2D3169-EF65-4B7E-AEFA-85E353250446}"/>
    <cellStyle name="Normal 4 2 2 4 5 4" xfId="10905" xr:uid="{302699BF-8B3D-4576-B0E6-771759D66126}"/>
    <cellStyle name="Normal 4 2 2 4 5 4 2" xfId="21285" xr:uid="{6D812C68-7BC4-4DEE-AC4F-246CA99C8CDA}"/>
    <cellStyle name="Normal 4 2 2 4 5 4 2 2" xfId="48523" xr:uid="{D62645E3-85D2-4CED-9F41-7727FAE0BBD4}"/>
    <cellStyle name="Normal 4 2 2 4 5 4 3" xfId="38273" xr:uid="{BDAF8231-C2C9-49BD-8ED8-84EFBCCA146B}"/>
    <cellStyle name="Normal 4 2 2 4 5 5" xfId="25304" xr:uid="{954DA6D4-AC8F-4794-8C24-367E41A77E05}"/>
    <cellStyle name="Normal 4 2 2 4 5 5 2" xfId="52311" xr:uid="{E80284AA-7142-41B1-88D7-9791977CA19F}"/>
    <cellStyle name="Normal 4 2 2 4 5 6" xfId="13475" xr:uid="{6A1269EF-0A3D-4708-9E30-E34C532C45FA}"/>
    <cellStyle name="Normal 4 2 2 4 5 6 2" xfId="40713" xr:uid="{F0D4CBC7-06D9-4667-96F3-CAA540F53CD7}"/>
    <cellStyle name="Normal 4 2 2 4 5 7" xfId="31061" xr:uid="{286C5BBC-7F25-4466-836C-7A873E0ED692}"/>
    <cellStyle name="Normal 4 2 2 4 6" xfId="2507" xr:uid="{8B88EDDA-0564-4BF5-A26B-FB494FE90741}"/>
    <cellStyle name="Normal 4 2 2 4 6 2" xfId="5780" xr:uid="{E0E87B26-D3F4-40B9-BBB1-2A91E1DFEB03}"/>
    <cellStyle name="Normal 4 2 2 4 6 2 2" xfId="27142" xr:uid="{A3C6A117-D62E-47B6-A8D5-45FCFD6520A2}"/>
    <cellStyle name="Normal 4 2 2 4 6 2 2 2" xfId="53751" xr:uid="{1F6329B6-8823-4642-A5BE-E9C3B869A927}"/>
    <cellStyle name="Normal 4 2 2 4 6 2 3" xfId="15160" xr:uid="{3671AB08-C72E-48B0-93A4-E97B01B072E3}"/>
    <cellStyle name="Normal 4 2 2 4 6 2 3 2" xfId="42398" xr:uid="{DA22E3C1-A9FE-4C70-AC96-805F0E8D69C2}"/>
    <cellStyle name="Normal 4 2 2 4 6 2 4" xfId="33148" xr:uid="{9C81D280-1C3D-4DC3-BD22-137059A825AA}"/>
    <cellStyle name="Normal 4 2 2 4 6 3" xfId="7613" xr:uid="{156DAE94-24B1-4AB9-9BC8-C2D111732D65}"/>
    <cellStyle name="Normal 4 2 2 4 6 3 2" xfId="17993" xr:uid="{EA56BA62-6095-4A09-BEE2-E50CB8D3BFB4}"/>
    <cellStyle name="Normal 4 2 2 4 6 3 2 2" xfId="45231" xr:uid="{BCCA0E25-CA3F-4C65-B3DF-8C56A11394A0}"/>
    <cellStyle name="Normal 4 2 2 4 6 3 3" xfId="34981" xr:uid="{73E52925-1173-459A-B85E-6DDFC5B9C910}"/>
    <cellStyle name="Normal 4 2 2 4 6 4" xfId="10446" xr:uid="{FC8968F9-FBC1-4361-9001-A9112A47670F}"/>
    <cellStyle name="Normal 4 2 2 4 6 4 2" xfId="20826" xr:uid="{313CBB89-97CE-4A6F-99CE-01DE9172E8AA}"/>
    <cellStyle name="Normal 4 2 2 4 6 4 2 2" xfId="48064" xr:uid="{5FF8E3CD-537C-4701-A968-9F8DC2CDB950}"/>
    <cellStyle name="Normal 4 2 2 4 6 4 3" xfId="37814" xr:uid="{47D75A39-EAB4-4439-BAD6-C4D58007354A}"/>
    <cellStyle name="Normal 4 2 2 4 6 5" xfId="22710" xr:uid="{B3050470-C1E8-49B5-B543-2F5459A11532}"/>
    <cellStyle name="Normal 4 2 2 4 6 5 2" xfId="49945" xr:uid="{08CE9E8C-49A7-42CB-ABEE-3F595F7CA2BE}"/>
    <cellStyle name="Normal 4 2 2 4 6 6" xfId="12876" xr:uid="{3892618D-6AC4-47B4-919C-26DBB196E2C9}"/>
    <cellStyle name="Normal 4 2 2 4 6 6 2" xfId="40114" xr:uid="{DE118716-326D-46AD-99A0-5E09CFDBDB56}"/>
    <cellStyle name="Normal 4 2 2 4 6 7" xfId="30602" xr:uid="{CECCDE4F-DEAF-490F-B0E7-1743BDEFB27B}"/>
    <cellStyle name="Normal 4 2 2 4 7" xfId="2261" xr:uid="{220E249F-2834-4359-9D68-FD723A722472}"/>
    <cellStyle name="Normal 4 2 2 4 7 2" xfId="7369" xr:uid="{5B143949-3E62-4054-B8F7-A0B8257642F5}"/>
    <cellStyle name="Normal 4 2 2 4 7 2 2" xfId="17749" xr:uid="{39B9EA32-8D62-4586-809E-05968E523729}"/>
    <cellStyle name="Normal 4 2 2 4 7 2 2 2" xfId="44987" xr:uid="{8ADDA29D-6157-4B68-AADC-708D1064FB3F}"/>
    <cellStyle name="Normal 4 2 2 4 7 2 3" xfId="34737" xr:uid="{FBFAD5D1-75E1-4B04-9200-3AEB6327C9F0}"/>
    <cellStyle name="Normal 4 2 2 4 7 3" xfId="10202" xr:uid="{9915A37F-5690-458E-9CA0-196EBB920219}"/>
    <cellStyle name="Normal 4 2 2 4 7 3 2" xfId="20582" xr:uid="{F364C3FC-DE15-48FF-9F26-2404FABC8CE1}"/>
    <cellStyle name="Normal 4 2 2 4 7 3 2 2" xfId="47820" xr:uid="{8E30EAA8-99D3-446B-B40A-A0EFF406679D}"/>
    <cellStyle name="Normal 4 2 2 4 7 3 3" xfId="37570" xr:uid="{3D98615C-BBFC-4519-B89C-3524FE67BD7E}"/>
    <cellStyle name="Normal 4 2 2 4 7 4" xfId="25130" xr:uid="{A69370BA-EF70-4D6A-96AC-42E25195C4D0}"/>
    <cellStyle name="Normal 4 2 2 4 7 4 2" xfId="52149" xr:uid="{4393CCBD-6FE9-4287-87A8-5B1FFE882786}"/>
    <cellStyle name="Normal 4 2 2 4 7 5" xfId="14916" xr:uid="{30149450-84BF-42D1-9FA4-A37864A21408}"/>
    <cellStyle name="Normal 4 2 2 4 7 5 2" xfId="42154" xr:uid="{CA1436EA-B2CC-445C-8CE0-13A36505FA5D}"/>
    <cellStyle name="Normal 4 2 2 4 7 6" xfId="30358" xr:uid="{D7D7B7BD-F16F-4385-A9E1-C2B4E312B502}"/>
    <cellStyle name="Normal 4 2 2 4 8" xfId="4025" xr:uid="{A73ED280-2AE2-4B82-A81B-35CB59E7FFFA}"/>
    <cellStyle name="Normal 4 2 2 4 8 2" xfId="8830" xr:uid="{31592601-EC20-4E0D-B15D-B06B542EE12F}"/>
    <cellStyle name="Normal 4 2 2 4 8 2 2" xfId="19210" xr:uid="{C45A8CDB-B0F1-4692-873D-6C41BF183B8F}"/>
    <cellStyle name="Normal 4 2 2 4 8 2 2 2" xfId="46448" xr:uid="{F9EC3ED1-8F86-4791-84BD-9162F2F375BD}"/>
    <cellStyle name="Normal 4 2 2 4 8 2 3" xfId="36198" xr:uid="{60598D33-8384-4B5B-A0DA-6133FDD0D6AB}"/>
    <cellStyle name="Normal 4 2 2 4 8 3" xfId="11663" xr:uid="{5DA072C9-9F97-4ECF-A56F-4A9206F857D3}"/>
    <cellStyle name="Normal 4 2 2 4 8 3 2" xfId="22043" xr:uid="{7D98792C-91AF-4E83-B1C2-A8986CC15F85}"/>
    <cellStyle name="Normal 4 2 2 4 8 3 2 2" xfId="49281" xr:uid="{CEEEF529-7E7A-4848-BD89-3D1257485FED}"/>
    <cellStyle name="Normal 4 2 2 4 8 3 3" xfId="39031" xr:uid="{491B1373-A9F0-4C04-97B5-D8EF7E5A0365}"/>
    <cellStyle name="Normal 4 2 2 4 8 4" xfId="16377" xr:uid="{AD2B3EBA-3B4E-4532-BC40-C6B9BE017D25}"/>
    <cellStyle name="Normal 4 2 2 4 8 4 2" xfId="43615" xr:uid="{E315066D-D337-4907-9F51-8D8FB9493E22}"/>
    <cellStyle name="Normal 4 2 2 4 8 5" xfId="31819" xr:uid="{5B161E37-40EA-471A-AE32-97DDE429F392}"/>
    <cellStyle name="Normal 4 2 2 4 9" xfId="5262" xr:uid="{F19C3474-9F88-4E06-B98D-D4915E153A82}"/>
    <cellStyle name="Normal 4 2 2 4 9 2" xfId="14560" xr:uid="{FBC0C908-0E85-43E9-B073-7869951D99CB}"/>
    <cellStyle name="Normal 4 2 2 4 9 2 2" xfId="41798" xr:uid="{5F968936-CF8A-4C88-A01C-DEC1B5E871E4}"/>
    <cellStyle name="Normal 4 2 2 4 9 3" xfId="32825" xr:uid="{CD6AC52F-80F9-4428-B54C-C9D98A58763F}"/>
    <cellStyle name="Normal 4 2 2 5" xfId="982" xr:uid="{AE82A9FB-D6E3-4476-8791-CDCFBE80CBE5}"/>
    <cellStyle name="Normal 4 2 2 5 10" xfId="9851" xr:uid="{16FC9A92-2587-4965-ACA7-269173C4F0EC}"/>
    <cellStyle name="Normal 4 2 2 5 10 2" xfId="20231" xr:uid="{EE4A8270-C071-414D-834E-C4F26FB7630E}"/>
    <cellStyle name="Normal 4 2 2 5 10 2 2" xfId="47469" xr:uid="{3AB91241-14AB-4B72-AA3D-E35AF8C76A75}"/>
    <cellStyle name="Normal 4 2 2 5 10 3" xfId="37219" xr:uid="{AF09CBAB-77BE-4405-A1B8-B326EDA272EA}"/>
    <cellStyle name="Normal 4 2 2 5 11" xfId="23673" xr:uid="{A74F7996-5CAA-44AD-A45C-419AB095D310}"/>
    <cellStyle name="Normal 4 2 2 5 11 2" xfId="50834" xr:uid="{4CBB297F-A303-481B-9F90-9C601F0DE190}"/>
    <cellStyle name="Normal 4 2 2 5 12" xfId="12620" xr:uid="{99926D66-CFDE-48F2-B3D1-859FC7F2AD1B}"/>
    <cellStyle name="Normal 4 2 2 5 12 2" xfId="39858" xr:uid="{08018680-9314-4028-B285-D824F0737B24}"/>
    <cellStyle name="Normal 4 2 2 5 13" xfId="30007" xr:uid="{42F977AF-3E00-4995-8254-9DC5D51A4780}"/>
    <cellStyle name="Normal 4 2 2 5 2" xfId="983" xr:uid="{1CB02954-9261-4703-B7A7-709A20EA231E}"/>
    <cellStyle name="Normal 4 2 2 5 2 10" xfId="30008" xr:uid="{938D109C-BC37-4147-9308-670590BA7897}"/>
    <cellStyle name="Normal 4 2 2 5 2 2" xfId="984" xr:uid="{C2804197-0253-4E96-A69D-9D673AFF2896}"/>
    <cellStyle name="Normal 4 2 2 5 2 2 2" xfId="5269" xr:uid="{76119CBB-4D2A-4CDC-BAF8-C40437572992}"/>
    <cellStyle name="Normal 4 2 2 5 2 2 2 2" xfId="24814" xr:uid="{64EA48F5-ED24-4E14-A8B9-E5C0236FA020}"/>
    <cellStyle name="Normal 4 2 2 5 2 2 2 2 2" xfId="51863" xr:uid="{E7DC5010-DB8A-4091-82B7-C86D984F161A}"/>
    <cellStyle name="Normal 4 2 2 5 2 2 2 3" xfId="27449" xr:uid="{DB204434-D31D-4E63-B7E9-895565C9BA38}"/>
    <cellStyle name="Normal 4 2 2 5 2 2 2 3 2" xfId="53978" xr:uid="{B7AA9953-C55F-4E99-BE85-C99EB793E94D}"/>
    <cellStyle name="Normal 4 2 2 5 2 2 2 4" xfId="14567" xr:uid="{39A57967-A82B-47BC-85DC-27A6E14F412C}"/>
    <cellStyle name="Normal 4 2 2 5 2 2 2 4 2" xfId="41805" xr:uid="{7EB50CC6-26B1-439E-934C-2B2EB7937F3B}"/>
    <cellStyle name="Normal 4 2 2 5 2 2 2 5" xfId="32832" xr:uid="{E3220B6B-C274-40BE-9637-7DBAACF289EA}"/>
    <cellStyle name="Normal 4 2 2 5 2 2 3" xfId="7020" xr:uid="{B95D2B63-C311-450F-9A37-66CB14BDDFBB}"/>
    <cellStyle name="Normal 4 2 2 5 2 2 3 2" xfId="27651" xr:uid="{DA50F6C2-330C-4344-A22A-398AF7634F24}"/>
    <cellStyle name="Normal 4 2 2 5 2 2 3 2 2" xfId="54140" xr:uid="{11FB8125-D964-4D49-9FE9-FA764F297B84}"/>
    <cellStyle name="Normal 4 2 2 5 2 2 3 3" xfId="27388" xr:uid="{37D378B0-A8A0-479A-827F-DFAF0180F59C}"/>
    <cellStyle name="Normal 4 2 2 5 2 2 3 3 2" xfId="53937" xr:uid="{97B224B1-F5EA-4F09-938A-CA6FBB36D51C}"/>
    <cellStyle name="Normal 4 2 2 5 2 2 3 4" xfId="17400" xr:uid="{D79FD725-4505-4287-BA39-0B806F2E7152}"/>
    <cellStyle name="Normal 4 2 2 5 2 2 3 4 2" xfId="44638" xr:uid="{FAFC9E1F-C588-4EBD-A617-A9AA7CFE1A13}"/>
    <cellStyle name="Normal 4 2 2 5 2 2 3 5" xfId="34388" xr:uid="{B38F07BD-D81B-4897-8C24-D26FC76A31A0}"/>
    <cellStyle name="Normal 4 2 2 5 2 2 4" xfId="9853" xr:uid="{FC9AF65E-0938-45AF-AEDC-12885F7DFD38}"/>
    <cellStyle name="Normal 4 2 2 5 2 2 4 2" xfId="29447" xr:uid="{755DD085-8C12-40A4-AB6D-F3F98DA4D23B}"/>
    <cellStyle name="Normal 4 2 2 5 2 2 4 2 2" xfId="55704" xr:uid="{C1545F0F-CF9C-4307-AAB2-FF352A367F45}"/>
    <cellStyle name="Normal 4 2 2 5 2 2 4 3" xfId="20233" xr:uid="{5C85CDD2-5C32-4BDF-9120-EBA84EE1BDC2}"/>
    <cellStyle name="Normal 4 2 2 5 2 2 4 3 2" xfId="47471" xr:uid="{1D67B48A-0761-43EF-8A25-505BEBD59AD2}"/>
    <cellStyle name="Normal 4 2 2 5 2 2 4 4" xfId="37221" xr:uid="{DF06C6EE-C3FD-415D-B702-35479071D7C2}"/>
    <cellStyle name="Normal 4 2 2 5 2 2 5" xfId="24713" xr:uid="{C3B1CF93-1F3A-49F8-A9BA-5614C58D641A}"/>
    <cellStyle name="Normal 4 2 2 5 2 2 5 2" xfId="51771" xr:uid="{E8879699-DEDA-40F0-927B-E459522E46BE}"/>
    <cellStyle name="Normal 4 2 2 5 2 2 6" xfId="13884" xr:uid="{25CF7FE0-15DE-451C-9A66-A2E9A4F8D645}"/>
    <cellStyle name="Normal 4 2 2 5 2 2 6 2" xfId="41122" xr:uid="{C3C3CE07-68A1-4D67-ADD1-F3813C814B2C}"/>
    <cellStyle name="Normal 4 2 2 5 2 2 7" xfId="30009" xr:uid="{0F2FB5DA-1063-4A26-8F8D-E646AB5CE661}"/>
    <cellStyle name="Normal 4 2 2 5 2 3" xfId="2821" xr:uid="{C1B68C7A-C82D-46D9-9CEA-D95457D4DB45}"/>
    <cellStyle name="Normal 4 2 2 5 2 3 2" xfId="6020" xr:uid="{580CD39D-8B8D-4785-8E5E-9ED3FB712E8D}"/>
    <cellStyle name="Normal 4 2 2 5 2 3 2 2" xfId="27694" xr:uid="{B4726F5B-54B0-44A2-AAB5-39E43281B76B}"/>
    <cellStyle name="Normal 4 2 2 5 2 3 2 2 2" xfId="54175" xr:uid="{930A17FE-D9A6-43FD-B4C2-7DDD353FB362}"/>
    <cellStyle name="Normal 4 2 2 5 2 3 2 3" xfId="15473" xr:uid="{7F8C9213-90C9-40B7-AC6F-3E73E3F85E40}"/>
    <cellStyle name="Normal 4 2 2 5 2 3 2 3 2" xfId="42711" xr:uid="{181585DE-7FEC-4CFC-A4FD-938D729F07BC}"/>
    <cellStyle name="Normal 4 2 2 5 2 3 2 4" xfId="33388" xr:uid="{CD64FD37-D04D-490B-AF0E-6B5F87DAE474}"/>
    <cellStyle name="Normal 4 2 2 5 2 3 3" xfId="7926" xr:uid="{F7757CFD-55E9-4154-BD75-5C8BD278769A}"/>
    <cellStyle name="Normal 4 2 2 5 2 3 3 2" xfId="18306" xr:uid="{CB609FC4-CE16-4472-8755-B061759D261A}"/>
    <cellStyle name="Normal 4 2 2 5 2 3 3 2 2" xfId="45544" xr:uid="{1DC9E381-0796-413F-A3EE-058554B47BFA}"/>
    <cellStyle name="Normal 4 2 2 5 2 3 3 3" xfId="35294" xr:uid="{A6023645-51FD-4CCE-8D25-A57E951A3145}"/>
    <cellStyle name="Normal 4 2 2 5 2 3 4" xfId="10759" xr:uid="{C5119578-0EB7-4479-957A-C8259FD22B74}"/>
    <cellStyle name="Normal 4 2 2 5 2 3 4 2" xfId="21139" xr:uid="{F49E41AA-D95E-4E9A-BA23-6BB751E68340}"/>
    <cellStyle name="Normal 4 2 2 5 2 3 4 2 2" xfId="48377" xr:uid="{14B263EE-1FAC-4496-991D-11593CBAE502}"/>
    <cellStyle name="Normal 4 2 2 5 2 3 4 3" xfId="38127" xr:uid="{0DA7612F-8E10-4557-A253-86BFBBDC44F1}"/>
    <cellStyle name="Normal 4 2 2 5 2 3 5" xfId="24464" xr:uid="{36E5DAD8-01FC-4189-90A7-5C64C903F4BC}"/>
    <cellStyle name="Normal 4 2 2 5 2 3 5 2" xfId="51540" xr:uid="{E94AE367-6CE9-4534-AD90-5ACE2CD1C39F}"/>
    <cellStyle name="Normal 4 2 2 5 2 3 6" xfId="13253" xr:uid="{8B4B0A80-90B6-40DE-9CC2-C2CF88BF661E}"/>
    <cellStyle name="Normal 4 2 2 5 2 3 6 2" xfId="40491" xr:uid="{67E2AD05-9BD8-4D6C-B554-FBF6B015D34C}"/>
    <cellStyle name="Normal 4 2 2 5 2 3 7" xfId="30915" xr:uid="{87EB5A4A-B81F-4C2C-BFC4-B0D7530E6968}"/>
    <cellStyle name="Normal 4 2 2 5 2 4" xfId="4235" xr:uid="{9FDEE4B2-6E89-41F2-BC54-17144A19C57D}"/>
    <cellStyle name="Normal 4 2 2 5 2 4 2" xfId="8988" xr:uid="{604FE71A-2D4D-4D8C-B90A-A4A74BC03FBD}"/>
    <cellStyle name="Normal 4 2 2 5 2 4 2 2" xfId="29076" xr:uid="{ED17154C-A7EC-4925-A41C-0EE4B7F89C47}"/>
    <cellStyle name="Normal 4 2 2 5 2 4 2 2 2" xfId="55333" xr:uid="{511C657B-355C-421D-89EE-D69A71CE56F4}"/>
    <cellStyle name="Normal 4 2 2 5 2 4 2 3" xfId="19368" xr:uid="{7DDC323E-91A2-4D23-91EC-BA338F5C75D9}"/>
    <cellStyle name="Normal 4 2 2 5 2 4 2 3 2" xfId="46606" xr:uid="{F575824F-66DC-4674-A3E1-2B2AE6BCF113}"/>
    <cellStyle name="Normal 4 2 2 5 2 4 2 4" xfId="36356" xr:uid="{AA942156-68C8-4D95-B7A4-2414ADA86081}"/>
    <cellStyle name="Normal 4 2 2 5 2 4 3" xfId="11821" xr:uid="{E146561C-8194-43A4-B0E9-5EE520368D57}"/>
    <cellStyle name="Normal 4 2 2 5 2 4 3 2" xfId="22201" xr:uid="{4B88FCE6-B6BA-4A00-B5C5-815F4CE31C5F}"/>
    <cellStyle name="Normal 4 2 2 5 2 4 3 2 2" xfId="49439" xr:uid="{FD5FA136-F2B6-4EC2-AA20-D8046426CDDD}"/>
    <cellStyle name="Normal 4 2 2 5 2 4 3 3" xfId="39189" xr:uid="{B8296E47-14B7-49E7-85C5-7E4455C60E9C}"/>
    <cellStyle name="Normal 4 2 2 5 2 4 4" xfId="25092" xr:uid="{8AFAE123-C607-4804-BA0F-13E7D3F2122C}"/>
    <cellStyle name="Normal 4 2 2 5 2 4 4 2" xfId="52114" xr:uid="{27AA5F4D-24E1-4D45-B81A-457AAAACECC7}"/>
    <cellStyle name="Normal 4 2 2 5 2 4 5" xfId="16535" xr:uid="{B27B1B81-CD29-4E36-994E-F4AA97ECC128}"/>
    <cellStyle name="Normal 4 2 2 5 2 4 5 2" xfId="43773" xr:uid="{346460EF-866A-4AEC-94CC-54B05DBDC1D4}"/>
    <cellStyle name="Normal 4 2 2 5 2 4 6" xfId="31977" xr:uid="{7290464A-1118-4E60-A078-463F0C7FA329}"/>
    <cellStyle name="Normal 4 2 2 5 2 5" xfId="5268" xr:uid="{E59C8D6E-B9C8-4575-BC99-C25F8D4F8F57}"/>
    <cellStyle name="Normal 4 2 2 5 2 5 2" xfId="26510" xr:uid="{36D8BB1B-5333-4085-BEA3-C4CEA9CA6574}"/>
    <cellStyle name="Normal 4 2 2 5 2 5 2 2" xfId="53251" xr:uid="{A840ACDD-8FD1-44BC-8C4C-F6172514215E}"/>
    <cellStyle name="Normal 4 2 2 5 2 5 3" xfId="14566" xr:uid="{4B51173E-9CA0-4310-9E33-6481BAD0948B}"/>
    <cellStyle name="Normal 4 2 2 5 2 5 3 2" xfId="41804" xr:uid="{1A4B4DE4-D79B-4B3E-955D-A6E2D233FEA6}"/>
    <cellStyle name="Normal 4 2 2 5 2 5 4" xfId="32831" xr:uid="{7BD25AB2-42A3-4331-865A-4B12556EFFC3}"/>
    <cellStyle name="Normal 4 2 2 5 2 6" xfId="7019" xr:uid="{5EF255C7-879E-4000-B4AD-D5050A6B9578}"/>
    <cellStyle name="Normal 4 2 2 5 2 6 2" xfId="17399" xr:uid="{A3B8D8A1-BADA-4D4E-BFAE-2D2BA7C1A786}"/>
    <cellStyle name="Normal 4 2 2 5 2 6 2 2" xfId="44637" xr:uid="{C11388AD-1117-4A6E-8C22-17B35C50839D}"/>
    <cellStyle name="Normal 4 2 2 5 2 6 3" xfId="34387" xr:uid="{DDD67028-713F-4A2D-B27B-ED2DE3CE1C9A}"/>
    <cellStyle name="Normal 4 2 2 5 2 7" xfId="9852" xr:uid="{49FD8715-544A-4AC0-82FA-20FEAE3C29AC}"/>
    <cellStyle name="Normal 4 2 2 5 2 7 2" xfId="20232" xr:uid="{A42593E0-F61F-4B3D-A145-54DC6B643746}"/>
    <cellStyle name="Normal 4 2 2 5 2 7 2 2" xfId="47470" xr:uid="{38548FAF-F7A3-48B1-97C4-000C28D4FD83}"/>
    <cellStyle name="Normal 4 2 2 5 2 7 3" xfId="37220" xr:uid="{D855BA05-1638-45B9-B43E-379DE22EF1B2}"/>
    <cellStyle name="Normal 4 2 2 5 2 8" xfId="24684" xr:uid="{E2267960-8FA9-41D5-B784-C0DCF24E3E37}"/>
    <cellStyle name="Normal 4 2 2 5 2 8 2" xfId="51745" xr:uid="{D1871BB6-8190-4572-A7FB-03EF37762D04}"/>
    <cellStyle name="Normal 4 2 2 5 2 9" xfId="12778" xr:uid="{607C19E5-D6D4-440E-A009-3656CCBB36D8}"/>
    <cellStyle name="Normal 4 2 2 5 2 9 2" xfId="40016" xr:uid="{5C7F93F2-33F9-496F-BB01-0A8460ECC07D}"/>
    <cellStyle name="Normal 4 2 2 5 3" xfId="985" xr:uid="{AA2CEA6A-8C1E-4ECF-8220-86D2019C1644}"/>
    <cellStyle name="Normal 4 2 2 5 3 2" xfId="4565" xr:uid="{981A5BC7-D9BA-4C96-A624-6D9059E4F955}"/>
    <cellStyle name="Normal 4 2 2 5 3 2 2" xfId="9318" xr:uid="{CB052B59-3012-4A7A-B3F7-C0E9285BB3D4}"/>
    <cellStyle name="Normal 4 2 2 5 3 2 2 2" xfId="29299" xr:uid="{A08458F0-413C-4775-B4BF-9284A069ADB3}"/>
    <cellStyle name="Normal 4 2 2 5 3 2 2 2 2" xfId="55556" xr:uid="{514588EF-6B01-408A-B55B-52FCF3DF9DA3}"/>
    <cellStyle name="Normal 4 2 2 5 3 2 2 3" xfId="19698" xr:uid="{A20EFB42-9840-4C3A-A5F4-01AF024C7B95}"/>
    <cellStyle name="Normal 4 2 2 5 3 2 2 3 2" xfId="46936" xr:uid="{29993AA4-4FFB-427A-A846-38906E3F4448}"/>
    <cellStyle name="Normal 4 2 2 5 3 2 2 4" xfId="36686" xr:uid="{C94759DF-E6F7-468A-A5DD-8CF168B27678}"/>
    <cellStyle name="Normal 4 2 2 5 3 2 3" xfId="12151" xr:uid="{CAB0A5CD-E6E9-4B77-B9EF-899807F9B38A}"/>
    <cellStyle name="Normal 4 2 2 5 3 2 3 2" xfId="22531" xr:uid="{5C5FB9B5-A1EA-46A2-A820-26DAB4F17CD1}"/>
    <cellStyle name="Normal 4 2 2 5 3 2 3 2 2" xfId="49769" xr:uid="{852857D9-53AA-48A2-8658-E0CA8225278C}"/>
    <cellStyle name="Normal 4 2 2 5 3 2 3 3" xfId="39519" xr:uid="{237FBE52-5078-41AB-903A-904E035919D0}"/>
    <cellStyle name="Normal 4 2 2 5 3 2 4" xfId="23471" xr:uid="{762D1410-4E5F-45AC-9D73-DF2FEA9AAD24}"/>
    <cellStyle name="Normal 4 2 2 5 3 2 4 2" xfId="50643" xr:uid="{A765ACEA-D1EB-4740-8307-BA47E95B38CD}"/>
    <cellStyle name="Normal 4 2 2 5 3 2 5" xfId="16865" xr:uid="{F1273D45-B6CE-4B8A-BCE6-54DC7BD2318E}"/>
    <cellStyle name="Normal 4 2 2 5 3 2 5 2" xfId="44103" xr:uid="{8B3896AC-AD3A-4956-AE14-8D642DEEE245}"/>
    <cellStyle name="Normal 4 2 2 5 3 2 6" xfId="32307" xr:uid="{5B00C0A4-2262-4563-817C-F54437159F70}"/>
    <cellStyle name="Normal 4 2 2 5 3 3" xfId="5270" xr:uid="{9ED6A921-526A-4CD2-A8B7-B786248AA1E8}"/>
    <cellStyle name="Normal 4 2 2 5 3 3 2" xfId="23063" xr:uid="{60E3E53D-4076-487E-BBB8-522ADAE38FF7}"/>
    <cellStyle name="Normal 4 2 2 5 3 3 2 2" xfId="50269" xr:uid="{D9B578A5-3BFA-49C9-9CD1-5DF2B7BE9BFE}"/>
    <cellStyle name="Normal 4 2 2 5 3 3 3" xfId="27316" xr:uid="{50D3ADF9-EA7E-4244-B897-99225B1A7A8C}"/>
    <cellStyle name="Normal 4 2 2 5 3 3 3 2" xfId="53890" xr:uid="{22EFB92D-CF2B-4C40-B241-699F9397FE97}"/>
    <cellStyle name="Normal 4 2 2 5 3 3 4" xfId="14568" xr:uid="{50E1B41C-BEEF-47D2-9078-90330FF4E6FC}"/>
    <cellStyle name="Normal 4 2 2 5 3 3 4 2" xfId="41806" xr:uid="{5BBCDE2E-D6EF-4E38-926C-DD7EF75C5C70}"/>
    <cellStyle name="Normal 4 2 2 5 3 3 5" xfId="32833" xr:uid="{E9CC2AA6-2218-41F9-9A13-D30EBD72E282}"/>
    <cellStyle name="Normal 4 2 2 5 3 4" xfId="7021" xr:uid="{EF9AAE21-4C15-45A3-9DC8-9900116D173A}"/>
    <cellStyle name="Normal 4 2 2 5 3 4 2" xfId="25659" xr:uid="{0B9E1B6B-C57C-4769-ADB1-59FAD3CB686D}"/>
    <cellStyle name="Normal 4 2 2 5 3 4 2 2" xfId="52637" xr:uid="{1A22949A-4D92-4D57-BF1E-50351D5EA1FE}"/>
    <cellStyle name="Normal 4 2 2 5 3 4 3" xfId="28614" xr:uid="{CA088E86-AA3B-432C-AB99-5A2A26B41610}"/>
    <cellStyle name="Normal 4 2 2 5 3 4 3 2" xfId="54905" xr:uid="{CF641E77-02F4-4358-95A1-2E7B455E5AA4}"/>
    <cellStyle name="Normal 4 2 2 5 3 4 4" xfId="17401" xr:uid="{A797E955-DE58-4948-86C2-C5A5EF1A34CB}"/>
    <cellStyle name="Normal 4 2 2 5 3 4 4 2" xfId="44639" xr:uid="{4B42A27B-D009-4DE6-BFFC-38E3E82B21E0}"/>
    <cellStyle name="Normal 4 2 2 5 3 4 5" xfId="34389" xr:uid="{9FF61B1C-0648-4D4C-AE9A-55D5A361B112}"/>
    <cellStyle name="Normal 4 2 2 5 3 5" xfId="9854" xr:uid="{DC867548-B822-4904-B412-7B6D9CC01CFB}"/>
    <cellStyle name="Normal 4 2 2 5 3 5 2" xfId="29448" xr:uid="{B62C5308-312E-4FC2-A4F2-DE70F18F5E7D}"/>
    <cellStyle name="Normal 4 2 2 5 3 5 2 2" xfId="55705" xr:uid="{3664C0CB-3BC2-4655-A8FC-96663FEBF8A2}"/>
    <cellStyle name="Normal 4 2 2 5 3 5 3" xfId="20234" xr:uid="{0C832B0F-F94E-4D25-B457-2842753416C9}"/>
    <cellStyle name="Normal 4 2 2 5 3 5 3 2" xfId="47472" xr:uid="{6AED5294-E666-44B6-8960-56D3650D8ECA}"/>
    <cellStyle name="Normal 4 2 2 5 3 5 4" xfId="37222" xr:uid="{4868D0E0-63EF-4911-A268-7B13B0B7FAFF}"/>
    <cellStyle name="Normal 4 2 2 5 3 6" xfId="23070" xr:uid="{981E5AF9-6A00-47C6-A601-6237CEE3135C}"/>
    <cellStyle name="Normal 4 2 2 5 3 6 2" xfId="50275" xr:uid="{ACA7FB3B-A55B-4333-ADEA-BB20839D8A99}"/>
    <cellStyle name="Normal 4 2 2 5 3 7" xfId="13885" xr:uid="{6C220106-012B-4E5A-873A-0268D14D1FC4}"/>
    <cellStyle name="Normal 4 2 2 5 3 7 2" xfId="41123" xr:uid="{BAE5595F-7EBF-499B-B98B-925AD89E8756}"/>
    <cellStyle name="Normal 4 2 2 5 3 8" xfId="30010" xr:uid="{BAE6FA3C-285E-44E8-A5E9-665A4669BE57}"/>
    <cellStyle name="Normal 4 2 2 5 4" xfId="986" xr:uid="{0060EC2B-1B84-419E-8B99-409302A759FB}"/>
    <cellStyle name="Normal 4 2 2 5 4 2" xfId="5271" xr:uid="{EAB4EAB4-A415-4726-AB19-2C6326009E88}"/>
    <cellStyle name="Normal 4 2 2 5 4 2 2" xfId="24737" xr:uid="{982C40CD-766B-4D3B-91CE-8AE2127472B2}"/>
    <cellStyle name="Normal 4 2 2 5 4 2 2 2" xfId="51792" xr:uid="{E9468C6D-1305-46FB-A7F3-E17E18E923AA}"/>
    <cellStyle name="Normal 4 2 2 5 4 2 3" xfId="26267" xr:uid="{FAEFA355-8A9E-46A5-9B90-9317109A15C2}"/>
    <cellStyle name="Normal 4 2 2 5 4 2 3 2" xfId="53068" xr:uid="{0BBA5EDA-4553-4A17-9EFA-1B0B90EF6F03}"/>
    <cellStyle name="Normal 4 2 2 5 4 2 4" xfId="14569" xr:uid="{9FCE23FA-86E0-4A89-A602-D35529C5EACA}"/>
    <cellStyle name="Normal 4 2 2 5 4 2 4 2" xfId="41807" xr:uid="{33951BEB-501B-47B5-A0F7-60BA8FA377BA}"/>
    <cellStyle name="Normal 4 2 2 5 4 2 5" xfId="32834" xr:uid="{01601A93-210A-47A9-8394-0C701DCC7E6F}"/>
    <cellStyle name="Normal 4 2 2 5 4 3" xfId="7022" xr:uid="{CE4B2788-1E4F-4DF7-A43D-20D8292177E8}"/>
    <cellStyle name="Normal 4 2 2 5 4 3 2" xfId="27079" xr:uid="{CD33F909-BCB0-4E52-8D32-29E92984AD3C}"/>
    <cellStyle name="Normal 4 2 2 5 4 3 2 2" xfId="53701" xr:uid="{E1198CDD-F841-4713-8E1E-06CAE4469970}"/>
    <cellStyle name="Normal 4 2 2 5 4 3 3" xfId="17402" xr:uid="{53FB73A0-6AB1-4B2D-97D6-E16E211D58F8}"/>
    <cellStyle name="Normal 4 2 2 5 4 3 3 2" xfId="44640" xr:uid="{778B83BA-B479-40FD-A6CA-8C1878FCD2D8}"/>
    <cellStyle name="Normal 4 2 2 5 4 3 4" xfId="34390" xr:uid="{3D74C684-B080-4976-BE87-12D77DA8C325}"/>
    <cellStyle name="Normal 4 2 2 5 4 4" xfId="9855" xr:uid="{293522DB-6B19-44A2-8C5F-FCB66956693E}"/>
    <cellStyle name="Normal 4 2 2 5 4 4 2" xfId="20235" xr:uid="{C4B21ECD-7DC6-4AE7-B0D1-7C55CD353847}"/>
    <cellStyle name="Normal 4 2 2 5 4 4 2 2" xfId="47473" xr:uid="{14B396B8-4B88-4C3D-A261-F2C0015CCF6B}"/>
    <cellStyle name="Normal 4 2 2 5 4 4 3" xfId="37223" xr:uid="{B7A22D7C-1269-4B47-89D7-990D182319AA}"/>
    <cellStyle name="Normal 4 2 2 5 4 5" xfId="24349" xr:uid="{63724C2B-76E2-4EBD-9139-02B943A297F1}"/>
    <cellStyle name="Normal 4 2 2 5 4 5 2" xfId="51440" xr:uid="{292FCA79-AC4F-471F-9142-B430A03B3B48}"/>
    <cellStyle name="Normal 4 2 2 5 4 6" xfId="13476" xr:uid="{CDAF82B1-132E-4198-8C76-016602CD0592}"/>
    <cellStyle name="Normal 4 2 2 5 4 6 2" xfId="40714" xr:uid="{EC99F669-AD45-490C-AB55-76E18A7AD9D6}"/>
    <cellStyle name="Normal 4 2 2 5 4 7" xfId="30011" xr:uid="{2483431B-5A6C-44BD-98D0-194EA29102FB}"/>
    <cellStyle name="Normal 4 2 2 5 5" xfId="2567" xr:uid="{57C280F8-0443-4700-A21E-FF149BCCC8BC}"/>
    <cellStyle name="Normal 4 2 2 5 5 2" xfId="5826" xr:uid="{643B3DD8-08A1-42A9-8C42-BA3868ED4B95}"/>
    <cellStyle name="Normal 4 2 2 5 5 2 2" xfId="27563" xr:uid="{EE99311B-E029-4C88-B0FE-7251DE18C970}"/>
    <cellStyle name="Normal 4 2 2 5 5 2 2 2" xfId="54068" xr:uid="{DE018710-ED63-40CC-A8B8-CEF196C096C3}"/>
    <cellStyle name="Normal 4 2 2 5 5 2 3" xfId="15220" xr:uid="{9C58DF7A-A6D6-4BFB-B6AD-AA6F4691EB4D}"/>
    <cellStyle name="Normal 4 2 2 5 5 2 3 2" xfId="42458" xr:uid="{30699FD7-610B-448D-8D41-49B7B90C1045}"/>
    <cellStyle name="Normal 4 2 2 5 5 2 4" xfId="33194" xr:uid="{45256DF7-8546-4E9D-BE8E-DD34FB52339B}"/>
    <cellStyle name="Normal 4 2 2 5 5 3" xfId="7673" xr:uid="{AD5A8724-8CED-4C2A-8CC1-364D527E8A1C}"/>
    <cellStyle name="Normal 4 2 2 5 5 3 2" xfId="18053" xr:uid="{E72811A4-8C5C-4CA4-93BD-BD6D69A7F292}"/>
    <cellStyle name="Normal 4 2 2 5 5 3 2 2" xfId="45291" xr:uid="{682E912E-C939-4E89-BCCA-2CC94DA62D77}"/>
    <cellStyle name="Normal 4 2 2 5 5 3 3" xfId="35041" xr:uid="{2FEEBDC4-791F-4590-99B7-863C8625A0C1}"/>
    <cellStyle name="Normal 4 2 2 5 5 4" xfId="10506" xr:uid="{BD1550FF-66E0-4724-AC8F-BE128A02003F}"/>
    <cellStyle name="Normal 4 2 2 5 5 4 2" xfId="20886" xr:uid="{BE2EB97D-EEF8-4AD5-913A-16409BDB5174}"/>
    <cellStyle name="Normal 4 2 2 5 5 4 2 2" xfId="48124" xr:uid="{21F2658F-AAA5-4713-A1CE-F526438EC15F}"/>
    <cellStyle name="Normal 4 2 2 5 5 4 3" xfId="37874" xr:uid="{29413F42-C2CD-4BAC-AB80-0F29B493A99C}"/>
    <cellStyle name="Normal 4 2 2 5 5 5" xfId="24515" xr:uid="{EADD82F1-080B-43E6-A7CC-B2ECCA42F0EF}"/>
    <cellStyle name="Normal 4 2 2 5 5 5 2" xfId="51587" xr:uid="{95FBB3CB-32B7-4E8C-9318-B5C8E209DB6A}"/>
    <cellStyle name="Normal 4 2 2 5 5 6" xfId="12936" xr:uid="{66078BB4-2F58-49E5-9D5C-C2FC32DDFDC3}"/>
    <cellStyle name="Normal 4 2 2 5 5 6 2" xfId="40174" xr:uid="{8E6E6C96-2958-44D2-A3EC-7875CC15C361}"/>
    <cellStyle name="Normal 4 2 2 5 5 7" xfId="30662" xr:uid="{5C03B17F-F0FF-49C6-AD3C-F5FDF27FCE50}"/>
    <cellStyle name="Normal 4 2 2 5 6" xfId="2405" xr:uid="{CE3D6FE7-482E-4CB7-8E54-9FE88A52C6D7}"/>
    <cellStyle name="Normal 4 2 2 5 6 2" xfId="7513" xr:uid="{9A8C0FB8-FA9F-467B-ACE5-5D120A05BA3F}"/>
    <cellStyle name="Normal 4 2 2 5 6 2 2" xfId="28126" xr:uid="{12497447-DA08-4675-831E-94AA5CE506A5}"/>
    <cellStyle name="Normal 4 2 2 5 6 2 2 2" xfId="54522" xr:uid="{E8A70F5C-71C0-4B8F-94C0-63105DA57A09}"/>
    <cellStyle name="Normal 4 2 2 5 6 2 3" xfId="17893" xr:uid="{431ECBDA-C107-44A0-A6C5-024786EBD66D}"/>
    <cellStyle name="Normal 4 2 2 5 6 2 3 2" xfId="45131" xr:uid="{B9194B9F-5C82-46A8-84B9-5355F57912A3}"/>
    <cellStyle name="Normal 4 2 2 5 6 2 4" xfId="34881" xr:uid="{F219BDD2-8AFC-4B83-81EF-DD95A2942FC1}"/>
    <cellStyle name="Normal 4 2 2 5 6 3" xfId="10346" xr:uid="{462A440E-EB4A-45C7-9EE9-863D82C008EF}"/>
    <cellStyle name="Normal 4 2 2 5 6 3 2" xfId="20726" xr:uid="{BCED949C-3632-4F7F-B0C9-2FCE7D094449}"/>
    <cellStyle name="Normal 4 2 2 5 6 3 2 2" xfId="47964" xr:uid="{E4266B67-C847-4E9E-8617-3891C72961AE}"/>
    <cellStyle name="Normal 4 2 2 5 6 3 3" xfId="37714" xr:uid="{01C42E9F-0E64-4EB3-B13A-A18DBDDF2989}"/>
    <cellStyle name="Normal 4 2 2 5 6 4" xfId="23751" xr:uid="{45D960F8-AA45-48A9-B0D1-0227D594650B}"/>
    <cellStyle name="Normal 4 2 2 5 6 4 2" xfId="50901" xr:uid="{F213847C-B0F9-46BF-829F-259BD6EA1255}"/>
    <cellStyle name="Normal 4 2 2 5 6 5" xfId="15060" xr:uid="{6693C2ED-636F-44F2-B43B-0762D7775E75}"/>
    <cellStyle name="Normal 4 2 2 5 6 5 2" xfId="42298" xr:uid="{A6E5312C-4E0E-4884-BB7E-045648DC0425}"/>
    <cellStyle name="Normal 4 2 2 5 6 6" xfId="30502" xr:uid="{F2E19CF1-F5C2-46F6-81FB-C2B9D6F4D940}"/>
    <cellStyle name="Normal 4 2 2 5 7" xfId="4026" xr:uid="{CE208162-11D4-457F-8802-BFE8BE1D8DA2}"/>
    <cellStyle name="Normal 4 2 2 5 7 2" xfId="8831" xr:uid="{EC22603E-3356-43E2-B158-929F116F5CEC}"/>
    <cellStyle name="Normal 4 2 2 5 7 2 2" xfId="19211" xr:uid="{4569EC27-27C5-441D-882E-FE67E1855294}"/>
    <cellStyle name="Normal 4 2 2 5 7 2 2 2" xfId="46449" xr:uid="{79CEA1F4-704B-4F83-8167-A9450B17F3FB}"/>
    <cellStyle name="Normal 4 2 2 5 7 2 3" xfId="36199" xr:uid="{D2DD6330-86AD-4AA7-88AC-8F6DB6323315}"/>
    <cellStyle name="Normal 4 2 2 5 7 3" xfId="11664" xr:uid="{35F196AE-F605-4522-9026-76E16CC65FED}"/>
    <cellStyle name="Normal 4 2 2 5 7 3 2" xfId="22044" xr:uid="{DFE95759-BE6C-47BA-A1BB-3E28C3943860}"/>
    <cellStyle name="Normal 4 2 2 5 7 3 2 2" xfId="49282" xr:uid="{74A045AB-C41D-416B-8517-612E8F280BCB}"/>
    <cellStyle name="Normal 4 2 2 5 7 3 3" xfId="39032" xr:uid="{A87111AF-11FD-40A2-A89E-7679E9A1142C}"/>
    <cellStyle name="Normal 4 2 2 5 7 4" xfId="28361" xr:uid="{16F9A7BA-FF39-4834-AFCA-FC7D75E8FB17}"/>
    <cellStyle name="Normal 4 2 2 5 7 4 2" xfId="54706" xr:uid="{1461B23A-5BFF-4F49-9655-074BD476F03D}"/>
    <cellStyle name="Normal 4 2 2 5 7 5" xfId="16378" xr:uid="{CF6B66A3-0BC4-46D5-B221-3B33CA79F1FB}"/>
    <cellStyle name="Normal 4 2 2 5 7 5 2" xfId="43616" xr:uid="{AC908D56-9595-4B14-A78D-A2A46A835C47}"/>
    <cellStyle name="Normal 4 2 2 5 7 6" xfId="31820" xr:uid="{5F9FB569-9912-41C9-83DF-C4B2A4241B50}"/>
    <cellStyle name="Normal 4 2 2 5 8" xfId="5267" xr:uid="{3904D743-8A68-407B-82BE-B968642C8B7F}"/>
    <cellStyle name="Normal 4 2 2 5 8 2" xfId="14565" xr:uid="{4426F331-96F0-4580-A0AE-C022B84D1B3A}"/>
    <cellStyle name="Normal 4 2 2 5 8 2 2" xfId="41803" xr:uid="{741F092E-EF05-4982-B627-F5BCA1E8D041}"/>
    <cellStyle name="Normal 4 2 2 5 8 3" xfId="32830" xr:uid="{8583DB81-402D-4987-8CDF-09CDC00D620B}"/>
    <cellStyle name="Normal 4 2 2 5 9" xfId="7018" xr:uid="{AD627844-8B55-43AF-919A-20781633DDE0}"/>
    <cellStyle name="Normal 4 2 2 5 9 2" xfId="17398" xr:uid="{335C5EB9-4D6F-45F8-A5CD-66B337EFE2D4}"/>
    <cellStyle name="Normal 4 2 2 5 9 2 2" xfId="44636" xr:uid="{D5739511-525B-4D87-8EFC-E5E71C783C97}"/>
    <cellStyle name="Normal 4 2 2 5 9 3" xfId="34386" xr:uid="{DC2E1A51-5A8C-4193-A327-C6F92E49CEEF}"/>
    <cellStyle name="Normal 4 2 2 6" xfId="987" xr:uid="{C5FF6264-0C91-46C9-ABFD-6EDA5C51F4A1}"/>
    <cellStyle name="Normal 4 2 2 6 10" xfId="9856" xr:uid="{D8FF7283-831E-4058-A309-EB8CBB1BFFBA}"/>
    <cellStyle name="Normal 4 2 2 6 10 2" xfId="20236" xr:uid="{71C0080A-C977-4C56-9B5F-82301E18FD16}"/>
    <cellStyle name="Normal 4 2 2 6 10 2 2" xfId="47474" xr:uid="{A856B417-427D-4371-A71F-F9A4618E9213}"/>
    <cellStyle name="Normal 4 2 2 6 10 3" xfId="37224" xr:uid="{F882269A-04E7-46BE-92BD-0E10DA4FEADE}"/>
    <cellStyle name="Normal 4 2 2 6 11" xfId="23624" xr:uid="{A7742DC0-BD14-46BB-B2D5-BE2D10E59FDC}"/>
    <cellStyle name="Normal 4 2 2 6 11 2" xfId="50788" xr:uid="{C91428EB-A342-4292-B0D3-07BD5FBA18AC}"/>
    <cellStyle name="Normal 4 2 2 6 12" xfId="12621" xr:uid="{5D3FC7F3-816B-4031-AC16-666E44E66434}"/>
    <cellStyle name="Normal 4 2 2 6 12 2" xfId="39859" xr:uid="{03287CFA-7A19-4E97-89D4-55BB37A59925}"/>
    <cellStyle name="Normal 4 2 2 6 13" xfId="30012" xr:uid="{0E50A97E-060C-4F2D-B54A-0DC13A2AD7E2}"/>
    <cellStyle name="Normal 4 2 2 6 2" xfId="988" xr:uid="{A88C2DBC-C209-4C2A-B4EF-66D45E60F39A}"/>
    <cellStyle name="Normal 4 2 2 6 2 10" xfId="30013" xr:uid="{8A231556-3D64-4C36-AE68-F908CCC71035}"/>
    <cellStyle name="Normal 4 2 2 6 2 2" xfId="989" xr:uid="{D9F22A1F-C8E4-4AEC-8E7F-0419339FA49D}"/>
    <cellStyle name="Normal 4 2 2 6 2 2 2" xfId="5274" xr:uid="{CB485CA9-1480-45F8-919B-55E76390EA99}"/>
    <cellStyle name="Normal 4 2 2 6 2 2 2 2" xfId="22777" xr:uid="{CD9339F0-E1BD-4632-AD63-A896069684F8}"/>
    <cellStyle name="Normal 4 2 2 6 2 2 2 2 2" xfId="50003" xr:uid="{A56B0DFC-A93D-4476-AC5F-62249FF058C6}"/>
    <cellStyle name="Normal 4 2 2 6 2 2 2 3" xfId="27614" xr:uid="{68AD355D-B579-4107-A325-2A89231498C9}"/>
    <cellStyle name="Normal 4 2 2 6 2 2 2 3 2" xfId="54113" xr:uid="{994A2FE4-D6E4-4D79-A0A2-0B0CC0EE90CC}"/>
    <cellStyle name="Normal 4 2 2 6 2 2 2 4" xfId="14572" xr:uid="{E4721DCF-6C7D-4EF8-B68F-531357BCCE02}"/>
    <cellStyle name="Normal 4 2 2 6 2 2 2 4 2" xfId="41810" xr:uid="{3ACE260B-D30E-42D9-B0A6-09E7CA3A8F29}"/>
    <cellStyle name="Normal 4 2 2 6 2 2 2 5" xfId="32837" xr:uid="{18BEE69E-215D-4C86-9EC6-28D44DC62428}"/>
    <cellStyle name="Normal 4 2 2 6 2 2 3" xfId="7025" xr:uid="{052F1F72-6A6A-40F9-A633-78FD6EF6C9B2}"/>
    <cellStyle name="Normal 4 2 2 6 2 2 3 2" xfId="27652" xr:uid="{2B8BD231-9501-4E52-A403-C8C6AB21008F}"/>
    <cellStyle name="Normal 4 2 2 6 2 2 3 2 2" xfId="54141" xr:uid="{3909A82E-9929-428C-96FE-A6CCE7B65FE6}"/>
    <cellStyle name="Normal 4 2 2 6 2 2 3 3" xfId="26694" xr:uid="{49FC4EFA-92D4-493D-8388-00BA8C273E3E}"/>
    <cellStyle name="Normal 4 2 2 6 2 2 3 3 2" xfId="53393" xr:uid="{D1E73AFF-BB22-4A60-8B60-DB23AE3F2D9F}"/>
    <cellStyle name="Normal 4 2 2 6 2 2 3 4" xfId="17405" xr:uid="{214A1DBD-78BE-4DA4-871F-36A71BB8DB3A}"/>
    <cellStyle name="Normal 4 2 2 6 2 2 3 4 2" xfId="44643" xr:uid="{8F8FBA74-2BDC-473E-B343-CA07E5CA2BDD}"/>
    <cellStyle name="Normal 4 2 2 6 2 2 3 5" xfId="34393" xr:uid="{96918658-1D23-45FF-AC94-E9AD2187A224}"/>
    <cellStyle name="Normal 4 2 2 6 2 2 4" xfId="9858" xr:uid="{D9301431-D88E-49EB-A897-6527881FC875}"/>
    <cellStyle name="Normal 4 2 2 6 2 2 4 2" xfId="29449" xr:uid="{E67E1E27-54BA-4EB1-95F8-A4B3AB43DA63}"/>
    <cellStyle name="Normal 4 2 2 6 2 2 4 2 2" xfId="55706" xr:uid="{EF117CD8-0B79-441E-B83B-5D2B041DD179}"/>
    <cellStyle name="Normal 4 2 2 6 2 2 4 3" xfId="20238" xr:uid="{259DB767-1D84-4815-87FB-1537DB1B745B}"/>
    <cellStyle name="Normal 4 2 2 6 2 2 4 3 2" xfId="47476" xr:uid="{B83D0CEA-6290-49C0-B349-B70629A2873F}"/>
    <cellStyle name="Normal 4 2 2 6 2 2 4 4" xfId="37226" xr:uid="{A8F43704-93AA-43C7-8918-A18C94DBA5A6}"/>
    <cellStyle name="Normal 4 2 2 6 2 2 5" xfId="24395" xr:uid="{633B2408-4044-4203-BE81-EF0A168C4742}"/>
    <cellStyle name="Normal 4 2 2 6 2 2 5 2" xfId="51481" xr:uid="{1605F064-78C5-427A-9BAE-B33A7A020D54}"/>
    <cellStyle name="Normal 4 2 2 6 2 2 6" xfId="13886" xr:uid="{8FC0E5FB-A40E-487C-A457-5D67E083AE36}"/>
    <cellStyle name="Normal 4 2 2 6 2 2 6 2" xfId="41124" xr:uid="{81DC8C88-9978-458F-95B9-4B5B84B435E1}"/>
    <cellStyle name="Normal 4 2 2 6 2 2 7" xfId="30014" xr:uid="{6F86AA15-94C3-4F7A-AB9D-5DE0EAE624DF}"/>
    <cellStyle name="Normal 4 2 2 6 2 3" xfId="2822" xr:uid="{D456C37B-0E8C-4B98-BBC1-49769BCB65BA}"/>
    <cellStyle name="Normal 4 2 2 6 2 3 2" xfId="6021" xr:uid="{2A7423B1-AAD6-4AFD-A59E-58CB74FC16DB}"/>
    <cellStyle name="Normal 4 2 2 6 2 3 2 2" xfId="26941" xr:uid="{A3147683-A01B-4152-B1C9-6C862AEC3644}"/>
    <cellStyle name="Normal 4 2 2 6 2 3 2 2 2" xfId="53597" xr:uid="{46ECAC56-CFA3-4B39-8FE6-3D8368911ECA}"/>
    <cellStyle name="Normal 4 2 2 6 2 3 2 3" xfId="15474" xr:uid="{67F42443-C01C-4FBF-A80F-8BC7B0CA5075}"/>
    <cellStyle name="Normal 4 2 2 6 2 3 2 3 2" xfId="42712" xr:uid="{0F734040-8935-412C-A1E6-02582880523D}"/>
    <cellStyle name="Normal 4 2 2 6 2 3 2 4" xfId="33389" xr:uid="{76AF2D18-754F-43C6-B071-103FBE9556C7}"/>
    <cellStyle name="Normal 4 2 2 6 2 3 3" xfId="7927" xr:uid="{579932A0-1538-4500-85D1-B92C65B213A0}"/>
    <cellStyle name="Normal 4 2 2 6 2 3 3 2" xfId="18307" xr:uid="{AFADA117-1D52-4915-AF27-CFE0993F20C8}"/>
    <cellStyle name="Normal 4 2 2 6 2 3 3 2 2" xfId="45545" xr:uid="{E6FDAB98-CC3E-4E2A-B67C-079063307F34}"/>
    <cellStyle name="Normal 4 2 2 6 2 3 3 3" xfId="35295" xr:uid="{EC2AA8C7-A833-4FB4-9A97-4557BD848ADA}"/>
    <cellStyle name="Normal 4 2 2 6 2 3 4" xfId="10760" xr:uid="{725BD45B-D16F-49D5-8876-B1056FF5A424}"/>
    <cellStyle name="Normal 4 2 2 6 2 3 4 2" xfId="21140" xr:uid="{26D2135E-5780-49AA-BF1D-314A3421D446}"/>
    <cellStyle name="Normal 4 2 2 6 2 3 4 2 2" xfId="48378" xr:uid="{BFF8DB3D-3015-4A6F-9C82-F9176B0C4BC3}"/>
    <cellStyle name="Normal 4 2 2 6 2 3 4 3" xfId="38128" xr:uid="{333C0DCF-DCF7-4CD8-AD24-D422687D44E5}"/>
    <cellStyle name="Normal 4 2 2 6 2 3 5" xfId="25392" xr:uid="{EB1159B1-9EDE-46AB-B4B9-E18E6649DD9A}"/>
    <cellStyle name="Normal 4 2 2 6 2 3 5 2" xfId="52391" xr:uid="{EC693CC6-CC50-4C59-98DB-1F282D55074C}"/>
    <cellStyle name="Normal 4 2 2 6 2 3 6" xfId="13254" xr:uid="{60C9B074-B516-4EB6-AF2A-D6D20FDF387E}"/>
    <cellStyle name="Normal 4 2 2 6 2 3 6 2" xfId="40492" xr:uid="{E4E2282B-DCFD-4C4B-88DA-6EE2E0680E9E}"/>
    <cellStyle name="Normal 4 2 2 6 2 3 7" xfId="30916" xr:uid="{FE7FE68D-822C-4E30-BEF4-13FA11C737D2}"/>
    <cellStyle name="Normal 4 2 2 6 2 4" xfId="4236" xr:uid="{AA4F1030-0379-4D3E-8731-170FBAA0F4C8}"/>
    <cellStyle name="Normal 4 2 2 6 2 4 2" xfId="8989" xr:uid="{02F03717-4D4B-4D77-9253-709ACE3EA554}"/>
    <cellStyle name="Normal 4 2 2 6 2 4 2 2" xfId="29077" xr:uid="{7A535516-0D55-4F6A-A2D5-EDF199717093}"/>
    <cellStyle name="Normal 4 2 2 6 2 4 2 2 2" xfId="55334" xr:uid="{DCCAE82A-6BA2-4D4A-A45D-C13EC5375871}"/>
    <cellStyle name="Normal 4 2 2 6 2 4 2 3" xfId="19369" xr:uid="{EF51F5B7-F575-488B-9756-3039C99623AC}"/>
    <cellStyle name="Normal 4 2 2 6 2 4 2 3 2" xfId="46607" xr:uid="{487764FD-E7A2-4069-AEFA-88BE4CAF60B6}"/>
    <cellStyle name="Normal 4 2 2 6 2 4 2 4" xfId="36357" xr:uid="{82957E90-BD24-47BF-9CCA-87DA0743D210}"/>
    <cellStyle name="Normal 4 2 2 6 2 4 3" xfId="11822" xr:uid="{84A05D61-85E6-4718-A69E-C67980C9759C}"/>
    <cellStyle name="Normal 4 2 2 6 2 4 3 2" xfId="22202" xr:uid="{D813BB47-55EA-4AB4-B322-5B53FB6AAD4C}"/>
    <cellStyle name="Normal 4 2 2 6 2 4 3 2 2" xfId="49440" xr:uid="{A91320E7-9DB3-43E0-9A23-FCFF72D03532}"/>
    <cellStyle name="Normal 4 2 2 6 2 4 3 3" xfId="39190" xr:uid="{4604834F-CD76-4D84-BF81-BAC8D23FAB3D}"/>
    <cellStyle name="Normal 4 2 2 6 2 4 4" xfId="23998" xr:uid="{4D424C85-8D62-47C4-B5C3-DA97DB00D109}"/>
    <cellStyle name="Normal 4 2 2 6 2 4 4 2" xfId="51121" xr:uid="{CAAE023F-491D-4B8B-9ACA-B1C0C0B79714}"/>
    <cellStyle name="Normal 4 2 2 6 2 4 5" xfId="16536" xr:uid="{03351613-3053-46D2-9D5D-0639CC439ED9}"/>
    <cellStyle name="Normal 4 2 2 6 2 4 5 2" xfId="43774" xr:uid="{8165B8F7-E522-4B81-8094-A8341412E70F}"/>
    <cellStyle name="Normal 4 2 2 6 2 4 6" xfId="31978" xr:uid="{9DCA607F-939A-46C9-9438-8DC48800C88D}"/>
    <cellStyle name="Normal 4 2 2 6 2 5" xfId="5273" xr:uid="{1A0FFD1F-46DC-42DB-B5DB-47BBAB78BAD7}"/>
    <cellStyle name="Normal 4 2 2 6 2 5 2" xfId="28406" xr:uid="{8165D752-C5E8-499A-B30B-0B4A7BBF2A8D}"/>
    <cellStyle name="Normal 4 2 2 6 2 5 2 2" xfId="54741" xr:uid="{4C0D7BF1-776D-4182-9D7C-664BED8656CF}"/>
    <cellStyle name="Normal 4 2 2 6 2 5 3" xfId="14571" xr:uid="{FA422CD6-4876-4B7E-B188-0F338769CAA2}"/>
    <cellStyle name="Normal 4 2 2 6 2 5 3 2" xfId="41809" xr:uid="{A1DEFD6D-698C-40E3-9748-2EDBB7FE3B23}"/>
    <cellStyle name="Normal 4 2 2 6 2 5 4" xfId="32836" xr:uid="{863ADF13-90CE-4C28-8241-9971B21D5346}"/>
    <cellStyle name="Normal 4 2 2 6 2 6" xfId="7024" xr:uid="{39E027B0-EFC3-482E-A37C-467F78189148}"/>
    <cellStyle name="Normal 4 2 2 6 2 6 2" xfId="17404" xr:uid="{74E329B7-6CCA-42B0-AD64-2CCCF2BB5D87}"/>
    <cellStyle name="Normal 4 2 2 6 2 6 2 2" xfId="44642" xr:uid="{7A400BD1-A7FA-4679-86C2-114FB7CE0665}"/>
    <cellStyle name="Normal 4 2 2 6 2 6 3" xfId="34392" xr:uid="{0E2A9602-8300-44A3-A49D-5E205940ABDB}"/>
    <cellStyle name="Normal 4 2 2 6 2 7" xfId="9857" xr:uid="{F23E2DC9-D244-4449-A568-9D1B1761FB31}"/>
    <cellStyle name="Normal 4 2 2 6 2 7 2" xfId="20237" xr:uid="{458EBA2C-612B-4B86-9BDB-7B3CE9AECF82}"/>
    <cellStyle name="Normal 4 2 2 6 2 7 2 2" xfId="47475" xr:uid="{B59FA87C-5C3C-4D14-9539-48FB9D077B8A}"/>
    <cellStyle name="Normal 4 2 2 6 2 7 3" xfId="37225" xr:uid="{D0159FFC-689F-40CF-B22C-7A2BB0EF113D}"/>
    <cellStyle name="Normal 4 2 2 6 2 8" xfId="22966" xr:uid="{FC129067-EFA7-43C4-A85A-6D57A519E2CB}"/>
    <cellStyle name="Normal 4 2 2 6 2 8 2" xfId="50178" xr:uid="{BE747E47-0949-4B0A-AC29-07C59F47306C}"/>
    <cellStyle name="Normal 4 2 2 6 2 9" xfId="12779" xr:uid="{D38DBE06-2904-4559-A859-941A233283D1}"/>
    <cellStyle name="Normal 4 2 2 6 2 9 2" xfId="40017" xr:uid="{C737C89B-25A3-4332-B829-C206F5105308}"/>
    <cellStyle name="Normal 4 2 2 6 3" xfId="990" xr:uid="{8C0E0D15-B00B-4C22-8C23-C495A808BBA2}"/>
    <cellStyle name="Normal 4 2 2 6 3 2" xfId="4566" xr:uid="{362AA88F-FDA7-4A63-8C1C-8325566715DF}"/>
    <cellStyle name="Normal 4 2 2 6 3 2 2" xfId="9319" xr:uid="{8F47E2F9-8787-42C4-8F21-447D590419C2}"/>
    <cellStyle name="Normal 4 2 2 6 3 2 2 2" xfId="29300" xr:uid="{01689ED7-570D-430B-AC06-4B8D0935E0BF}"/>
    <cellStyle name="Normal 4 2 2 6 3 2 2 2 2" xfId="55557" xr:uid="{9BB13F24-A657-43A7-9F0D-D7B02B08B0FC}"/>
    <cellStyle name="Normal 4 2 2 6 3 2 2 3" xfId="19699" xr:uid="{359A775F-B061-4CD3-A2E1-C904E208A437}"/>
    <cellStyle name="Normal 4 2 2 6 3 2 2 3 2" xfId="46937" xr:uid="{061F0D92-1630-42D4-8C7F-39CB2A2D29A1}"/>
    <cellStyle name="Normal 4 2 2 6 3 2 2 4" xfId="36687" xr:uid="{A948AB83-6AAD-4141-B18A-1EECE374D0EB}"/>
    <cellStyle name="Normal 4 2 2 6 3 2 3" xfId="12152" xr:uid="{5B4079B0-D468-4EE9-B2B7-63A436CBF9B6}"/>
    <cellStyle name="Normal 4 2 2 6 3 2 3 2" xfId="22532" xr:uid="{B895026C-2FD6-4691-89CC-A5E4DB4EBC66}"/>
    <cellStyle name="Normal 4 2 2 6 3 2 3 2 2" xfId="49770" xr:uid="{6560CA6B-444E-46ED-9455-E767A335A1F9}"/>
    <cellStyle name="Normal 4 2 2 6 3 2 3 3" xfId="39520" xr:uid="{4C19D717-81D8-4D98-9157-A418E4C11A50}"/>
    <cellStyle name="Normal 4 2 2 6 3 2 4" xfId="24996" xr:uid="{54868542-D441-4E14-917C-D525642CB8C9}"/>
    <cellStyle name="Normal 4 2 2 6 3 2 4 2" xfId="52025" xr:uid="{0729D3C3-8692-4F08-9E8E-8CE6B4128EA0}"/>
    <cellStyle name="Normal 4 2 2 6 3 2 5" xfId="16866" xr:uid="{92DA2742-A976-430F-81E2-2EA0EE64F4C8}"/>
    <cellStyle name="Normal 4 2 2 6 3 2 5 2" xfId="44104" xr:uid="{0EEF414F-CF53-4994-A917-AD42710F931B}"/>
    <cellStyle name="Normal 4 2 2 6 3 2 6" xfId="32308" xr:uid="{E07F2264-A68F-4167-9361-A85FB2584F7E}"/>
    <cellStyle name="Normal 4 2 2 6 3 3" xfId="5275" xr:uid="{30942906-7807-42F7-B280-1DC2FEFF2C7B}"/>
    <cellStyle name="Normal 4 2 2 6 3 3 2" xfId="26856" xr:uid="{326E8D83-A4DB-4BF7-8CF5-E8878FCBCBE8}"/>
    <cellStyle name="Normal 4 2 2 6 3 3 2 2" xfId="53529" xr:uid="{166CA3FA-268C-4481-B003-5DA7DDC72925}"/>
    <cellStyle name="Normal 4 2 2 6 3 3 3" xfId="27520" xr:uid="{121C5404-820A-49EB-8308-3638777919B1}"/>
    <cellStyle name="Normal 4 2 2 6 3 3 3 2" xfId="54036" xr:uid="{75173789-EF05-4F54-AED9-9130EE9C8A91}"/>
    <cellStyle name="Normal 4 2 2 6 3 3 4" xfId="14573" xr:uid="{3B07FFEA-B095-434D-BCF9-D9158B4CE1C2}"/>
    <cellStyle name="Normal 4 2 2 6 3 3 4 2" xfId="41811" xr:uid="{62CE6EBB-5CF5-421D-93A0-8FE69426847D}"/>
    <cellStyle name="Normal 4 2 2 6 3 3 5" xfId="32838" xr:uid="{3507AE66-9DE5-4682-9650-809F0F900CBC}"/>
    <cellStyle name="Normal 4 2 2 6 3 4" xfId="7026" xr:uid="{4D2593A0-FA0E-499E-A0DD-327DEB1B74C8}"/>
    <cellStyle name="Normal 4 2 2 6 3 4 2" xfId="27319" xr:uid="{DEA038D5-0625-4587-92CE-672C2873B5F9}"/>
    <cellStyle name="Normal 4 2 2 6 3 4 2 2" xfId="53892" xr:uid="{B984324C-4503-4C66-A7A9-9C46949DE3B3}"/>
    <cellStyle name="Normal 4 2 2 6 3 4 3" xfId="27306" xr:uid="{D13C5F80-0156-4F5B-ABE0-844415ED2697}"/>
    <cellStyle name="Normal 4 2 2 6 3 4 3 2" xfId="53881" xr:uid="{BF0CBC2C-AED0-45EE-9C3F-828E90483E74}"/>
    <cellStyle name="Normal 4 2 2 6 3 4 4" xfId="17406" xr:uid="{B4234349-4815-4A80-BAFA-852C507571D0}"/>
    <cellStyle name="Normal 4 2 2 6 3 4 4 2" xfId="44644" xr:uid="{3A44B598-45EB-4545-8A40-F7C416CEE0ED}"/>
    <cellStyle name="Normal 4 2 2 6 3 4 5" xfId="34394" xr:uid="{FECA0AE4-0944-4AD0-9B32-D7B516C1960B}"/>
    <cellStyle name="Normal 4 2 2 6 3 5" xfId="9859" xr:uid="{C24BBB8E-8274-4A7E-A067-B0378D8AF610}"/>
    <cellStyle name="Normal 4 2 2 6 3 5 2" xfId="29450" xr:uid="{B1C228D0-6DDD-4B56-951E-83DB6614D9A8}"/>
    <cellStyle name="Normal 4 2 2 6 3 5 2 2" xfId="55707" xr:uid="{CBBEA16F-DF69-4249-92A7-FC22FEE7CD21}"/>
    <cellStyle name="Normal 4 2 2 6 3 5 3" xfId="20239" xr:uid="{7763C857-C8DE-46F7-A873-57BBE04BC7DD}"/>
    <cellStyle name="Normal 4 2 2 6 3 5 3 2" xfId="47477" xr:uid="{6DED4B57-EB1D-492A-B445-6CAAD25B4111}"/>
    <cellStyle name="Normal 4 2 2 6 3 5 4" xfId="37227" xr:uid="{C4E731CD-351E-4059-95AC-D04383771C52}"/>
    <cellStyle name="Normal 4 2 2 6 3 6" xfId="24264" xr:uid="{C8F92DA6-1512-4300-886D-5E5FB38F65A3}"/>
    <cellStyle name="Normal 4 2 2 6 3 6 2" xfId="51364" xr:uid="{89C8C4C9-5553-438D-AA37-4ED38E24D1E4}"/>
    <cellStyle name="Normal 4 2 2 6 3 7" xfId="13887" xr:uid="{F4A3A54F-8326-4834-8F29-B5DB812067F1}"/>
    <cellStyle name="Normal 4 2 2 6 3 7 2" xfId="41125" xr:uid="{1AA17AE1-5AFE-4ABA-B45C-2ABDCBAFCCF5}"/>
    <cellStyle name="Normal 4 2 2 6 3 8" xfId="30015" xr:uid="{82B9C400-9FD2-48BD-BF8A-1CF75B8A17A7}"/>
    <cellStyle name="Normal 4 2 2 6 4" xfId="991" xr:uid="{2D432872-CF8A-47BF-9B53-5AF6B87068E3}"/>
    <cellStyle name="Normal 4 2 2 6 4 2" xfId="5276" xr:uid="{90A20EAE-0C50-4FAE-9EE3-261206263F4E}"/>
    <cellStyle name="Normal 4 2 2 6 4 2 2" xfId="23360" xr:uid="{CE509E2C-0275-4E13-8BEE-B361479CB9D4}"/>
    <cellStyle name="Normal 4 2 2 6 4 2 2 2" xfId="50540" xr:uid="{EE814F66-ED37-495C-A687-174CB69ED228}"/>
    <cellStyle name="Normal 4 2 2 6 4 2 3" xfId="26304" xr:uid="{B5A76F00-981D-4836-B59C-19972EF6B022}"/>
    <cellStyle name="Normal 4 2 2 6 4 2 3 2" xfId="53097" xr:uid="{5EB06673-F8CC-40CA-848D-53FF175A63D8}"/>
    <cellStyle name="Normal 4 2 2 6 4 2 4" xfId="14574" xr:uid="{8A7DDA3A-05EB-4371-9FEA-8D1B48EC4FA4}"/>
    <cellStyle name="Normal 4 2 2 6 4 2 4 2" xfId="41812" xr:uid="{BE941D1B-298D-4F8A-AF29-F1DBAD478F1E}"/>
    <cellStyle name="Normal 4 2 2 6 4 2 5" xfId="32839" xr:uid="{A93CDC7F-2B20-4EDE-9DB9-B1020AA2C517}"/>
    <cellStyle name="Normal 4 2 2 6 4 3" xfId="7027" xr:uid="{8EBB5A99-D99C-4018-BA82-5F4CE173BA13}"/>
    <cellStyle name="Normal 4 2 2 6 4 3 2" xfId="27253" xr:uid="{DD82C468-0B1A-47F7-B869-B0CD5761007B}"/>
    <cellStyle name="Normal 4 2 2 6 4 3 2 2" xfId="53838" xr:uid="{D15C593E-F68D-4D7B-BD2A-753D4C33EDC3}"/>
    <cellStyle name="Normal 4 2 2 6 4 3 3" xfId="17407" xr:uid="{CA65CE43-C65F-4E30-9A02-0AB489CA9AD5}"/>
    <cellStyle name="Normal 4 2 2 6 4 3 3 2" xfId="44645" xr:uid="{99B2738E-DEC4-4AE3-AAFD-FC70C34B49A5}"/>
    <cellStyle name="Normal 4 2 2 6 4 3 4" xfId="34395" xr:uid="{39CA7D3A-0F7A-454E-A70F-6EA3D2F38287}"/>
    <cellStyle name="Normal 4 2 2 6 4 4" xfId="9860" xr:uid="{817CC618-51DA-4F7B-B1F7-9B45D4112EF4}"/>
    <cellStyle name="Normal 4 2 2 6 4 4 2" xfId="20240" xr:uid="{A1DCD466-0F5F-4626-8CCD-3BFD04E6E0FD}"/>
    <cellStyle name="Normal 4 2 2 6 4 4 2 2" xfId="47478" xr:uid="{3BC4A6F8-ABCF-4E9D-8B63-8A1883A60B47}"/>
    <cellStyle name="Normal 4 2 2 6 4 4 3" xfId="37228" xr:uid="{33F0FAFE-5678-432C-BEDC-59B678A1A5DD}"/>
    <cellStyle name="Normal 4 2 2 6 4 5" xfId="23616" xr:uid="{CDC1BC9E-69D8-4B80-8A1F-7E80E3497DA1}"/>
    <cellStyle name="Normal 4 2 2 6 4 5 2" xfId="50780" xr:uid="{375FD0AE-9037-481A-8343-65E2168937D9}"/>
    <cellStyle name="Normal 4 2 2 6 4 6" xfId="13477" xr:uid="{15A9C8A8-6ED9-4342-A201-E22011172BA0}"/>
    <cellStyle name="Normal 4 2 2 6 4 6 2" xfId="40715" xr:uid="{FCCCB5D9-CD67-4817-9724-F776CAF1D108}"/>
    <cellStyle name="Normal 4 2 2 6 4 7" xfId="30016" xr:uid="{734B1E9F-7F05-4801-9B31-6F820E6C36EC}"/>
    <cellStyle name="Normal 4 2 2 6 5" xfId="2630" xr:uid="{430F0CD6-84AA-4D0B-9ADC-2E3F7F6E9604}"/>
    <cellStyle name="Normal 4 2 2 6 5 2" xfId="5876" xr:uid="{E2C270E6-0179-4FF8-B181-AC0D78E32FC7}"/>
    <cellStyle name="Normal 4 2 2 6 5 2 2" xfId="26873" xr:uid="{A20A95AB-6BCB-435C-A64E-FF2AC34C6E5C}"/>
    <cellStyle name="Normal 4 2 2 6 5 2 2 2" xfId="53542" xr:uid="{1C9F8221-A96E-4AA2-8585-C6AD96D6BA38}"/>
    <cellStyle name="Normal 4 2 2 6 5 2 3" xfId="15283" xr:uid="{6001EC40-A2E5-400D-B8E4-41DC265F3AB5}"/>
    <cellStyle name="Normal 4 2 2 6 5 2 3 2" xfId="42521" xr:uid="{9CE2C110-08E9-4A77-8B44-13FD477896C9}"/>
    <cellStyle name="Normal 4 2 2 6 5 2 4" xfId="33244" xr:uid="{FE086D04-292C-4065-89CD-606804592315}"/>
    <cellStyle name="Normal 4 2 2 6 5 3" xfId="7736" xr:uid="{D4137516-5695-4AFB-ACA6-DE36F873186B}"/>
    <cellStyle name="Normal 4 2 2 6 5 3 2" xfId="18116" xr:uid="{FA6038B4-66F0-4E45-96DD-5B3E5087DEF8}"/>
    <cellStyle name="Normal 4 2 2 6 5 3 2 2" xfId="45354" xr:uid="{9C623D43-57A4-4ECA-9769-7E8537C53B36}"/>
    <cellStyle name="Normal 4 2 2 6 5 3 3" xfId="35104" xr:uid="{2A18E2A0-5C1E-492A-8A94-6BD227719FB7}"/>
    <cellStyle name="Normal 4 2 2 6 5 4" xfId="10569" xr:uid="{C23F4AD8-F35F-4EF7-A58B-479EDD8662BC}"/>
    <cellStyle name="Normal 4 2 2 6 5 4 2" xfId="20949" xr:uid="{DC8762FD-2D4D-44A3-9B2F-075A8E8ABD3B}"/>
    <cellStyle name="Normal 4 2 2 6 5 4 2 2" xfId="48187" xr:uid="{87C6FF49-DBAE-430E-B7F9-9A1C30B7EA7D}"/>
    <cellStyle name="Normal 4 2 2 6 5 4 3" xfId="37937" xr:uid="{C4D470FA-06C5-4254-A1AA-36FD25006DB9}"/>
    <cellStyle name="Normal 4 2 2 6 5 5" xfId="25004" xr:uid="{0A140EB1-3B8A-498A-A74B-E7B52954713F}"/>
    <cellStyle name="Normal 4 2 2 6 5 5 2" xfId="52033" xr:uid="{06242D94-1470-4E35-A4BD-5FE062E2A413}"/>
    <cellStyle name="Normal 4 2 2 6 5 6" xfId="12999" xr:uid="{F68FD840-C1BF-40AE-8E47-0642B5DA8962}"/>
    <cellStyle name="Normal 4 2 2 6 5 6 2" xfId="40237" xr:uid="{D7C93ED8-95AD-4609-A2D1-62A273D342D0}"/>
    <cellStyle name="Normal 4 2 2 6 5 7" xfId="30725" xr:uid="{1F86314F-A918-4FB5-B104-1E5A73F8CEEF}"/>
    <cellStyle name="Normal 4 2 2 6 6" xfId="2406" xr:uid="{5CEF99CF-4F50-449E-ABAE-552D66D1FAC3}"/>
    <cellStyle name="Normal 4 2 2 6 6 2" xfId="7514" xr:uid="{2998F334-D932-4014-8E71-811008902272}"/>
    <cellStyle name="Normal 4 2 2 6 6 2 2" xfId="26964" xr:uid="{46CD0180-3C8D-4F41-970C-1C8C07CE201F}"/>
    <cellStyle name="Normal 4 2 2 6 6 2 2 2" xfId="53613" xr:uid="{ABAD517E-DDDF-40F3-8338-40A9FAA6569B}"/>
    <cellStyle name="Normal 4 2 2 6 6 2 3" xfId="17894" xr:uid="{2829F34D-3686-4FC3-9FA3-0A9CF1BCAC1A}"/>
    <cellStyle name="Normal 4 2 2 6 6 2 3 2" xfId="45132" xr:uid="{D293A199-F9B7-4877-94E7-3D84058509FC}"/>
    <cellStyle name="Normal 4 2 2 6 6 2 4" xfId="34882" xr:uid="{7EF6D885-7288-438A-AC34-502B4476C2CB}"/>
    <cellStyle name="Normal 4 2 2 6 6 3" xfId="10347" xr:uid="{2E01B79D-7EC5-4069-A155-D1FB04F692B4}"/>
    <cellStyle name="Normal 4 2 2 6 6 3 2" xfId="20727" xr:uid="{402F587E-E27B-4EC5-9C06-BBDEAD99C821}"/>
    <cellStyle name="Normal 4 2 2 6 6 3 2 2" xfId="47965" xr:uid="{699E88FE-FCD4-4B1D-86C5-88A70CB29CD3}"/>
    <cellStyle name="Normal 4 2 2 6 6 3 3" xfId="37715" xr:uid="{270F72F5-514E-453E-B035-4FE5AF3A0DA9}"/>
    <cellStyle name="Normal 4 2 2 6 6 4" xfId="23065" xr:uid="{26298CCF-25DD-4F95-9C2B-7FC5866C9823}"/>
    <cellStyle name="Normal 4 2 2 6 6 4 2" xfId="50271" xr:uid="{968C1F69-0545-4869-949B-044F9234D412}"/>
    <cellStyle name="Normal 4 2 2 6 6 5" xfId="15061" xr:uid="{33110B1E-73F9-4D69-BE2A-E41D006031BE}"/>
    <cellStyle name="Normal 4 2 2 6 6 5 2" xfId="42299" xr:uid="{7EEABAD8-8E93-4EEC-89DF-EFFF7741D345}"/>
    <cellStyle name="Normal 4 2 2 6 6 6" xfId="30503" xr:uid="{0754CA65-8E25-4DD1-995A-1A2704916BE8}"/>
    <cellStyle name="Normal 4 2 2 6 7" xfId="4027" xr:uid="{A7AB078A-ACAA-47E6-BDE2-C80ACF00FC7F}"/>
    <cellStyle name="Normal 4 2 2 6 7 2" xfId="8832" xr:uid="{6F75BD14-62ED-4051-9A5D-5B1126F5872B}"/>
    <cellStyle name="Normal 4 2 2 6 7 2 2" xfId="19212" xr:uid="{EEF40F43-59C9-4F72-99CC-6188E0FB17F4}"/>
    <cellStyle name="Normal 4 2 2 6 7 2 2 2" xfId="46450" xr:uid="{7BE46489-AE79-4A0B-8BD9-8DF82BD6E3D3}"/>
    <cellStyle name="Normal 4 2 2 6 7 2 3" xfId="36200" xr:uid="{80BB3986-2765-4D6D-B691-A719EE543B8F}"/>
    <cellStyle name="Normal 4 2 2 6 7 3" xfId="11665" xr:uid="{D3B49650-F977-4914-8F45-61F08D396959}"/>
    <cellStyle name="Normal 4 2 2 6 7 3 2" xfId="22045" xr:uid="{AD43DDC4-EB24-495B-B38B-D3D21415B60D}"/>
    <cellStyle name="Normal 4 2 2 6 7 3 2 2" xfId="49283" xr:uid="{0E9C055D-EF36-4CE9-8988-EDF1CE1D32D3}"/>
    <cellStyle name="Normal 4 2 2 6 7 3 3" xfId="39033" xr:uid="{14E5FC64-AD4D-4929-8D0A-3052344D9CA5}"/>
    <cellStyle name="Normal 4 2 2 6 7 4" xfId="27609" xr:uid="{BF2201FB-0226-45DB-AD8E-ACD6423D6D9E}"/>
    <cellStyle name="Normal 4 2 2 6 7 4 2" xfId="54108" xr:uid="{2EB803FD-7B51-44A0-8F53-0EDFE55724C1}"/>
    <cellStyle name="Normal 4 2 2 6 7 5" xfId="16379" xr:uid="{358D3E6E-F6EF-4F98-B3B2-2F3BBE5821FC}"/>
    <cellStyle name="Normal 4 2 2 6 7 5 2" xfId="43617" xr:uid="{ECD89662-2282-4CA1-B967-966C28FF23C9}"/>
    <cellStyle name="Normal 4 2 2 6 7 6" xfId="31821" xr:uid="{32D9F32D-C710-4EC8-BECC-768B994796E4}"/>
    <cellStyle name="Normal 4 2 2 6 8" xfId="5272" xr:uid="{744156C6-201F-41DF-8C8D-5C5E9FCAF351}"/>
    <cellStyle name="Normal 4 2 2 6 8 2" xfId="14570" xr:uid="{146D30D1-70C2-4F28-9606-F6E30477AD60}"/>
    <cellStyle name="Normal 4 2 2 6 8 2 2" xfId="41808" xr:uid="{4A83909A-AE9C-471D-8B0A-7C10802A8A64}"/>
    <cellStyle name="Normal 4 2 2 6 8 3" xfId="32835" xr:uid="{D097466A-24C8-45FA-A040-054150E58ED6}"/>
    <cellStyle name="Normal 4 2 2 6 9" xfId="7023" xr:uid="{4D0D4DC5-8029-4DB7-B443-C4ADF1C7D330}"/>
    <cellStyle name="Normal 4 2 2 6 9 2" xfId="17403" xr:uid="{3726246C-E499-44D1-BDFF-7F04008C41E2}"/>
    <cellStyle name="Normal 4 2 2 6 9 2 2" xfId="44641" xr:uid="{AD5AB9FC-8852-4A91-9400-AE7F38D7B83F}"/>
    <cellStyle name="Normal 4 2 2 6 9 3" xfId="34391" xr:uid="{B148CFB0-17E3-476C-88ED-01A6EC734E05}"/>
    <cellStyle name="Normal 4 2 2 7" xfId="992" xr:uid="{7B4824B6-4FCC-436F-BDD0-1FBFDA5CDD99}"/>
    <cellStyle name="Normal 4 2 2 7 10" xfId="12622" xr:uid="{90A2F195-1471-4355-8BAA-116AD1C4F0B4}"/>
    <cellStyle name="Normal 4 2 2 7 10 2" xfId="39860" xr:uid="{804167AE-B04D-41D0-ABA0-0B6FBA05D63B}"/>
    <cellStyle name="Normal 4 2 2 7 11" xfId="30017" xr:uid="{74FAFDD8-65B0-4E36-991D-58B395DC0121}"/>
    <cellStyle name="Normal 4 2 2 7 2" xfId="993" xr:uid="{F202EB99-7754-4DCA-ADBF-D0A09338495A}"/>
    <cellStyle name="Normal 4 2 2 7 2 2" xfId="2981" xr:uid="{E5C7D5DD-8D0F-4C45-9D3E-B42F142DCA90}"/>
    <cellStyle name="Normal 4 2 2 7 2 2 2" xfId="6142" xr:uid="{177A117A-6621-412D-8D2E-CFBCF98344C2}"/>
    <cellStyle name="Normal 4 2 2 7 2 2 2 2" xfId="28584" xr:uid="{7F68742D-52F9-4FFF-A9E4-DE9764705A41}"/>
    <cellStyle name="Normal 4 2 2 7 2 2 2 2 2" xfId="54882" xr:uid="{FB27EAD8-43E6-47F8-8B93-FE4D70E64766}"/>
    <cellStyle name="Normal 4 2 2 7 2 2 2 3" xfId="28593" xr:uid="{52AFAA79-365A-4BC8-94E2-97D2D2D5B387}"/>
    <cellStyle name="Normal 4 2 2 7 2 2 2 3 2" xfId="54889" xr:uid="{85668D48-2C41-4305-8992-FAB5834D1684}"/>
    <cellStyle name="Normal 4 2 2 7 2 2 2 4" xfId="15620" xr:uid="{0AF6C351-135C-47DB-ACD6-5F533773E38E}"/>
    <cellStyle name="Normal 4 2 2 7 2 2 2 4 2" xfId="42858" xr:uid="{3ED69DFF-E077-413F-A9FE-C9A4C1E6F081}"/>
    <cellStyle name="Normal 4 2 2 7 2 2 2 5" xfId="33510" xr:uid="{BCC62D71-EE65-4D2D-9CBE-B6D27179BB26}"/>
    <cellStyle name="Normal 4 2 2 7 2 2 3" xfId="8073" xr:uid="{DDA066AC-467B-4591-BC33-5D054AA0E3F9}"/>
    <cellStyle name="Normal 4 2 2 7 2 2 3 2" xfId="28579" xr:uid="{3FFB3D65-2B13-4A73-A979-7CE1CD3DEB36}"/>
    <cellStyle name="Normal 4 2 2 7 2 2 3 2 2" xfId="54878" xr:uid="{86891F23-2DC1-4900-A872-09FD2C62E3AF}"/>
    <cellStyle name="Normal 4 2 2 7 2 2 3 3" xfId="18453" xr:uid="{C6594F33-246A-4E15-9E7F-77598C3C690A}"/>
    <cellStyle name="Normal 4 2 2 7 2 2 3 3 2" xfId="45691" xr:uid="{7615E77C-C5DA-4671-B224-86727588AA29}"/>
    <cellStyle name="Normal 4 2 2 7 2 2 3 4" xfId="35441" xr:uid="{55900CE1-F43E-422D-8E19-6E240811BA56}"/>
    <cellStyle name="Normal 4 2 2 7 2 2 4" xfId="10906" xr:uid="{A23E1D9F-604F-447C-937E-90F7401EA289}"/>
    <cellStyle name="Normal 4 2 2 7 2 2 4 2" xfId="21286" xr:uid="{41C90A7B-3B82-401F-A081-F2425161FCA2}"/>
    <cellStyle name="Normal 4 2 2 7 2 2 4 2 2" xfId="48524" xr:uid="{FB392A64-6184-495E-B618-68B9F8F67981}"/>
    <cellStyle name="Normal 4 2 2 7 2 2 4 3" xfId="38274" xr:uid="{832EBC6D-AA4C-408C-9C02-780E1AFBA6B6}"/>
    <cellStyle name="Normal 4 2 2 7 2 2 5" xfId="24368" xr:uid="{B276F943-A90E-4DEB-8C2F-11A70C51EA82}"/>
    <cellStyle name="Normal 4 2 2 7 2 2 5 2" xfId="51456" xr:uid="{7D38161E-EAD7-419E-9BFC-FA14FD9FC141}"/>
    <cellStyle name="Normal 4 2 2 7 2 2 6" xfId="13478" xr:uid="{0E72DE5A-0BF9-437C-8CFE-8C110F9A0727}"/>
    <cellStyle name="Normal 4 2 2 7 2 2 6 2" xfId="40716" xr:uid="{C47093BA-E21C-4B78-82F5-AA443B4B70DA}"/>
    <cellStyle name="Normal 4 2 2 7 2 2 7" xfId="31062" xr:uid="{FDD30A86-7170-40B8-A2F3-B0983EC32E50}"/>
    <cellStyle name="Normal 4 2 2 7 2 3" xfId="5278" xr:uid="{08D9F3E6-F393-42FB-8056-A5478550CF18}"/>
    <cellStyle name="Normal 4 2 2 7 2 3 2" xfId="22848" xr:uid="{84A5F568-FC46-4022-A769-BBA55C7A3EA0}"/>
    <cellStyle name="Normal 4 2 2 7 2 3 2 2" xfId="50068" xr:uid="{90D2472B-C5FF-46C6-AE1B-B1A1C7F6773A}"/>
    <cellStyle name="Normal 4 2 2 7 2 3 3" xfId="27036" xr:uid="{A1F302E3-02F2-495D-AFFC-46F3E8800161}"/>
    <cellStyle name="Normal 4 2 2 7 2 3 3 2" xfId="53670" xr:uid="{6033699E-D8BF-4582-9944-EF259BCA1368}"/>
    <cellStyle name="Normal 4 2 2 7 2 3 4" xfId="14576" xr:uid="{1E3128DF-8749-4E2C-A39C-2C94CEB21F99}"/>
    <cellStyle name="Normal 4 2 2 7 2 3 4 2" xfId="41814" xr:uid="{01446E2B-906C-4DE5-9619-33C157287AA3}"/>
    <cellStyle name="Normal 4 2 2 7 2 3 5" xfId="32841" xr:uid="{F62A212F-CA5E-48AF-822B-19A30968227A}"/>
    <cellStyle name="Normal 4 2 2 7 2 4" xfId="7029" xr:uid="{09B56F0A-AA4E-4373-93DA-A5B8F79B8BA9}"/>
    <cellStyle name="Normal 4 2 2 7 2 4 2" xfId="26268" xr:uid="{E4E2BBDE-C591-40D1-866F-84C4A74B23D2}"/>
    <cellStyle name="Normal 4 2 2 7 2 4 2 2" xfId="53069" xr:uid="{D2425A6B-822F-4E34-9C07-18B5F7531A0F}"/>
    <cellStyle name="Normal 4 2 2 7 2 4 3" xfId="28412" xr:uid="{7B0EBB0C-462D-4483-A65E-F74A494332A7}"/>
    <cellStyle name="Normal 4 2 2 7 2 4 3 2" xfId="54745" xr:uid="{4BC2F38B-A8C8-4742-B982-DEC9D08DF6A2}"/>
    <cellStyle name="Normal 4 2 2 7 2 4 4" xfId="17409" xr:uid="{F93A7918-E7B5-4452-B999-147D76E72EA2}"/>
    <cellStyle name="Normal 4 2 2 7 2 4 4 2" xfId="44647" xr:uid="{3CAA8A69-0679-4BC4-A85A-037E77183602}"/>
    <cellStyle name="Normal 4 2 2 7 2 4 5" xfId="34397" xr:uid="{ACBC93BA-289F-4117-9D1C-277ACCAD755D}"/>
    <cellStyle name="Normal 4 2 2 7 2 5" xfId="9862" xr:uid="{6CDD3556-6CD4-4C7B-8C3D-F4162A3BD31E}"/>
    <cellStyle name="Normal 4 2 2 7 2 5 2" xfId="29451" xr:uid="{1B328E34-6105-40DC-9601-E1C3066135BD}"/>
    <cellStyle name="Normal 4 2 2 7 2 5 2 2" xfId="55708" xr:uid="{A25FE3EE-E0AB-4937-91A0-7C59B00D62A5}"/>
    <cellStyle name="Normal 4 2 2 7 2 5 3" xfId="20242" xr:uid="{5213E096-6267-4896-8F01-53B4ED7429A0}"/>
    <cellStyle name="Normal 4 2 2 7 2 5 3 2" xfId="47480" xr:uid="{867B5567-1D9E-4FFF-9BCE-77584401403D}"/>
    <cellStyle name="Normal 4 2 2 7 2 5 4" xfId="37230" xr:uid="{49E33056-B0D9-4627-ADAD-D950EB3F5750}"/>
    <cellStyle name="Normal 4 2 2 7 2 6" xfId="25465" xr:uid="{227F9FCD-C917-4A28-955C-3276422AEEBC}"/>
    <cellStyle name="Normal 4 2 2 7 2 6 2" xfId="52461" xr:uid="{73FEC271-80D9-45CB-BFC0-9DEE462EC196}"/>
    <cellStyle name="Normal 4 2 2 7 2 7" xfId="12780" xr:uid="{480284A1-7D5D-4031-82DA-BAE56B0F9079}"/>
    <cellStyle name="Normal 4 2 2 7 2 7 2" xfId="40018" xr:uid="{400C38C9-9DE9-4CDD-8EB0-DB3A73E4BFD4}"/>
    <cellStyle name="Normal 4 2 2 7 2 8" xfId="30018" xr:uid="{FBC838B8-CCFE-4E1D-A5F8-3502781EAA8C}"/>
    <cellStyle name="Normal 4 2 2 7 3" xfId="994" xr:uid="{760AEFB0-DB55-4816-B0ED-F585D29598E5}"/>
    <cellStyle name="Normal 4 2 2 7 3 2" xfId="5279" xr:uid="{ECC423A1-C442-4435-A6B5-45DB91C0AA3B}"/>
    <cellStyle name="Normal 4 2 2 7 3 2 2" xfId="27702" xr:uid="{19BE48BC-21D5-4F86-AD3E-F686D8A1A454}"/>
    <cellStyle name="Normal 4 2 2 7 3 2 2 2" xfId="54181" xr:uid="{BD148D7C-745E-4E52-93C3-6120085DDAC8}"/>
    <cellStyle name="Normal 4 2 2 7 3 2 3" xfId="27550" xr:uid="{44E74115-46E3-4792-B45C-9EC1030C1DEE}"/>
    <cellStyle name="Normal 4 2 2 7 3 2 3 2" xfId="54058" xr:uid="{91513722-383B-4F7B-A53A-658190AC9B41}"/>
    <cellStyle name="Normal 4 2 2 7 3 2 4" xfId="14577" xr:uid="{D12D9C74-87AF-4D17-AAFC-5FF9848DC454}"/>
    <cellStyle name="Normal 4 2 2 7 3 2 4 2" xfId="41815" xr:uid="{71ECBA19-987F-441C-8EE2-285CC8D23674}"/>
    <cellStyle name="Normal 4 2 2 7 3 2 5" xfId="32842" xr:uid="{BA7BF3AF-0839-41F6-A791-10FC4460F4B2}"/>
    <cellStyle name="Normal 4 2 2 7 3 3" xfId="7030" xr:uid="{92B7E1F2-894C-476B-82F5-4CB3C173E720}"/>
    <cellStyle name="Normal 4 2 2 7 3 3 2" xfId="27646" xr:uid="{200F67AA-24CF-4BF9-9795-AAB007ED453C}"/>
    <cellStyle name="Normal 4 2 2 7 3 3 2 2" xfId="54136" xr:uid="{6A9B48E5-D6B6-46F2-868B-CF6607D03FF3}"/>
    <cellStyle name="Normal 4 2 2 7 3 3 3" xfId="27788" xr:uid="{0DB3A729-3134-47C0-96CD-1CF1EE95868C}"/>
    <cellStyle name="Normal 4 2 2 7 3 3 3 2" xfId="54254" xr:uid="{2B0B3292-93FD-402E-9F7A-890CB0F3B15D}"/>
    <cellStyle name="Normal 4 2 2 7 3 3 4" xfId="17410" xr:uid="{90B6A285-520B-46E1-BC6A-96CDE5D52A4B}"/>
    <cellStyle name="Normal 4 2 2 7 3 3 4 2" xfId="44648" xr:uid="{3F928C3C-B3BE-4E35-AC2B-8EA163D7CD34}"/>
    <cellStyle name="Normal 4 2 2 7 3 3 5" xfId="34398" xr:uid="{0F327273-B6B5-4560-ADEF-56C1656E5490}"/>
    <cellStyle name="Normal 4 2 2 7 3 4" xfId="9863" xr:uid="{70978D27-52C6-434A-BD8E-32F0546F68AC}"/>
    <cellStyle name="Normal 4 2 2 7 3 4 2" xfId="29452" xr:uid="{BC6C8821-5760-43E3-95B0-811CF508C06C}"/>
    <cellStyle name="Normal 4 2 2 7 3 4 2 2" xfId="55709" xr:uid="{4206277D-40F1-47BA-A32B-BDE157BBB866}"/>
    <cellStyle name="Normal 4 2 2 7 3 4 3" xfId="20243" xr:uid="{846693D4-B1E4-41AA-977A-09E1DBEB003D}"/>
    <cellStyle name="Normal 4 2 2 7 3 4 3 2" xfId="47481" xr:uid="{44D20A8F-1162-464A-B0BF-AE74A15067D4}"/>
    <cellStyle name="Normal 4 2 2 7 3 4 4" xfId="37231" xr:uid="{1EF08A02-193A-4545-AB5C-931AD8E36BB9}"/>
    <cellStyle name="Normal 4 2 2 7 3 5" xfId="22814" xr:uid="{E94AA7DC-79AA-49BF-9C12-C283528EDF68}"/>
    <cellStyle name="Normal 4 2 2 7 3 5 2" xfId="50035" xr:uid="{C582F920-B547-4FC5-B149-7EDCC3DB2920}"/>
    <cellStyle name="Normal 4 2 2 7 3 6" xfId="13255" xr:uid="{43FDDE87-C190-4708-8701-4E240DC0A3E9}"/>
    <cellStyle name="Normal 4 2 2 7 3 6 2" xfId="40493" xr:uid="{647B16E2-12A5-4352-B758-12F13A89DD61}"/>
    <cellStyle name="Normal 4 2 2 7 3 7" xfId="30019" xr:uid="{34C07638-85C3-4788-A3FB-63060480007A}"/>
    <cellStyle name="Normal 4 2 2 7 4" xfId="2407" xr:uid="{808B777C-A383-4521-8184-FDFE42F83E82}"/>
    <cellStyle name="Normal 4 2 2 7 4 2" xfId="7515" xr:uid="{AF2A958A-F1FA-4654-986D-2FA6F3223D3B}"/>
    <cellStyle name="Normal 4 2 2 7 4 2 2" xfId="27374" xr:uid="{975DC3D9-B7E8-449B-A22A-26BDF11D32F3}"/>
    <cellStyle name="Normal 4 2 2 7 4 2 2 2" xfId="53927" xr:uid="{3658A388-1C15-4E82-AA85-3C3AB26DBD91}"/>
    <cellStyle name="Normal 4 2 2 7 4 2 3" xfId="17895" xr:uid="{CF1B4818-EADD-418E-A85E-EB640BAA3F95}"/>
    <cellStyle name="Normal 4 2 2 7 4 2 3 2" xfId="45133" xr:uid="{E7065B21-6CA3-4C57-918D-4F47B977035A}"/>
    <cellStyle name="Normal 4 2 2 7 4 2 4" xfId="34883" xr:uid="{C40B667F-BD6E-434B-9E27-721BF908F027}"/>
    <cellStyle name="Normal 4 2 2 7 4 3" xfId="10348" xr:uid="{D7A42D96-94C9-406E-B161-C2E64E9ED7D2}"/>
    <cellStyle name="Normal 4 2 2 7 4 3 2" xfId="20728" xr:uid="{DD92CB09-8ABD-475F-9816-1026F9D6920E}"/>
    <cellStyle name="Normal 4 2 2 7 4 3 2 2" xfId="47966" xr:uid="{DA21FB04-E3C7-473D-9DCC-18E1E36CC2E1}"/>
    <cellStyle name="Normal 4 2 2 7 4 3 3" xfId="37716" xr:uid="{18B81A21-F5CC-400F-A1C9-96F5B2A519D8}"/>
    <cellStyle name="Normal 4 2 2 7 4 4" xfId="24384" xr:uid="{C0C8DAEE-7885-42EE-8273-F62F9703D958}"/>
    <cellStyle name="Normal 4 2 2 7 4 4 2" xfId="51470" xr:uid="{8F34E9A4-E1DB-4D46-9DE9-711432CE1DC9}"/>
    <cellStyle name="Normal 4 2 2 7 4 5" xfId="15062" xr:uid="{E08EE242-A753-4CCA-A597-2971618153FA}"/>
    <cellStyle name="Normal 4 2 2 7 4 5 2" xfId="42300" xr:uid="{E8AF3670-0ECA-4702-B75C-4C6495AE2EBB}"/>
    <cellStyle name="Normal 4 2 2 7 4 6" xfId="30504" xr:uid="{21023D43-BFBB-4A2F-8D59-AB0B6A7C79C7}"/>
    <cellStyle name="Normal 4 2 2 7 5" xfId="4028" xr:uid="{0B5B8E92-883B-4332-B51D-513C7F502E04}"/>
    <cellStyle name="Normal 4 2 2 7 5 2" xfId="8833" xr:uid="{E01AEE11-51EE-4EC8-9933-A1E973B24370}"/>
    <cellStyle name="Normal 4 2 2 7 5 2 2" xfId="29019" xr:uid="{ED26EDEA-6725-4C07-8D91-32683FAAD871}"/>
    <cellStyle name="Normal 4 2 2 7 5 2 2 2" xfId="55276" xr:uid="{2F0B4C09-8B79-409E-857F-22082EE4D078}"/>
    <cellStyle name="Normal 4 2 2 7 5 2 3" xfId="19213" xr:uid="{D71E53FE-9D25-4A81-A7BD-ABD4FAD5947C}"/>
    <cellStyle name="Normal 4 2 2 7 5 2 3 2" xfId="46451" xr:uid="{8083802D-DBE6-481C-A2A2-A010735BEFE2}"/>
    <cellStyle name="Normal 4 2 2 7 5 2 4" xfId="36201" xr:uid="{B971C6B4-7A65-4576-AE0F-AF3B5A1C6696}"/>
    <cellStyle name="Normal 4 2 2 7 5 3" xfId="11666" xr:uid="{B1D6766F-DE85-4991-9321-0A61EEFE1719}"/>
    <cellStyle name="Normal 4 2 2 7 5 3 2" xfId="22046" xr:uid="{D07AC471-2198-4601-9284-E698373D3357}"/>
    <cellStyle name="Normal 4 2 2 7 5 3 2 2" xfId="49284" xr:uid="{302AE515-8EEE-4AF3-BECA-0F789EFF5DE3}"/>
    <cellStyle name="Normal 4 2 2 7 5 3 3" xfId="39034" xr:uid="{EA09637B-AE63-4744-83BA-5985A31D96B2}"/>
    <cellStyle name="Normal 4 2 2 7 5 4" xfId="23005" xr:uid="{10CD065B-3351-4B60-B99A-BD1A4C475CE9}"/>
    <cellStyle name="Normal 4 2 2 7 5 4 2" xfId="50214" xr:uid="{62E04BC9-E08E-4188-8A6B-79EDA5B6F125}"/>
    <cellStyle name="Normal 4 2 2 7 5 5" xfId="16380" xr:uid="{D2336F4B-DE89-4565-99F2-340016D3E7B8}"/>
    <cellStyle name="Normal 4 2 2 7 5 5 2" xfId="43618" xr:uid="{6246EF22-4C04-477F-86BB-F875244EAE65}"/>
    <cellStyle name="Normal 4 2 2 7 5 6" xfId="31822" xr:uid="{87C1D0F3-A2D7-430A-8A94-27BD911D59C2}"/>
    <cellStyle name="Normal 4 2 2 7 6" xfId="5277" xr:uid="{507A071B-A92D-44EE-8247-6DBF8D095CCC}"/>
    <cellStyle name="Normal 4 2 2 7 6 2" xfId="27205" xr:uid="{77AF9F03-7068-417D-A4E5-FD2FEF92457E}"/>
    <cellStyle name="Normal 4 2 2 7 6 2 2" xfId="53802" xr:uid="{7DF4610E-61D1-4713-9788-731D35169061}"/>
    <cellStyle name="Normal 4 2 2 7 6 3" xfId="28767" xr:uid="{497DB802-B1A8-47AD-BC5B-1BC250316030}"/>
    <cellStyle name="Normal 4 2 2 7 6 3 2" xfId="55026" xr:uid="{9BBE6D47-5857-4CF6-B4CA-C876BAED9DA7}"/>
    <cellStyle name="Normal 4 2 2 7 6 4" xfId="14575" xr:uid="{21D36638-6882-44AD-AA68-CDB0068AB702}"/>
    <cellStyle name="Normal 4 2 2 7 6 4 2" xfId="41813" xr:uid="{9EDC596E-2894-42C6-B0D9-7D205BA6F828}"/>
    <cellStyle name="Normal 4 2 2 7 6 5" xfId="32840" xr:uid="{F596F397-53E3-4D84-926F-A0B8F1360A5F}"/>
    <cellStyle name="Normal 4 2 2 7 7" xfId="7028" xr:uid="{609E4C8E-774A-4F0C-930C-7EC433EEC2A5}"/>
    <cellStyle name="Normal 4 2 2 7 7 2" xfId="26973" xr:uid="{08F7856F-F21F-4B66-87DD-287A7E2AD40C}"/>
    <cellStyle name="Normal 4 2 2 7 7 2 2" xfId="53621" xr:uid="{C7BAEBD5-D7D6-462F-A9D6-927BDEBA1D63}"/>
    <cellStyle name="Normal 4 2 2 7 7 3" xfId="17408" xr:uid="{87715117-9408-478B-8DCD-61593C240F66}"/>
    <cellStyle name="Normal 4 2 2 7 7 3 2" xfId="44646" xr:uid="{25B5E961-6FD4-4310-A837-F6302B35C258}"/>
    <cellStyle name="Normal 4 2 2 7 7 4" xfId="34396" xr:uid="{D44EDD61-EE42-4282-A820-C518228A3B1C}"/>
    <cellStyle name="Normal 4 2 2 7 8" xfId="9861" xr:uid="{827703ED-52F8-4A62-AC7A-525CADAEB139}"/>
    <cellStyle name="Normal 4 2 2 7 8 2" xfId="20241" xr:uid="{056FAF71-6C15-49B9-9AD9-EB4BE57FDFFD}"/>
    <cellStyle name="Normal 4 2 2 7 8 2 2" xfId="47479" xr:uid="{4B08280B-6D46-4005-B18C-C748E836A4C9}"/>
    <cellStyle name="Normal 4 2 2 7 8 3" xfId="37229" xr:uid="{1124B73B-BC6F-48E8-8B9A-90A78666203E}"/>
    <cellStyle name="Normal 4 2 2 7 9" xfId="23225" xr:uid="{05920568-AFA2-4188-9799-51EA8188E279}"/>
    <cellStyle name="Normal 4 2 2 7 9 2" xfId="50415" xr:uid="{8087F304-3ECE-4968-8F79-12CA68001DC5}"/>
    <cellStyle name="Normal 4 2 2 8" xfId="995" xr:uid="{91DF166A-C038-4F12-A9CD-931EDC86A249}"/>
    <cellStyle name="Normal 4 2 2 8 10" xfId="12623" xr:uid="{358373A9-A74F-42C4-AED9-6CDA3EF41B71}"/>
    <cellStyle name="Normal 4 2 2 8 10 2" xfId="39861" xr:uid="{CD3B054E-B77E-4174-8A49-A6B9227C96F5}"/>
    <cellStyle name="Normal 4 2 2 8 11" xfId="30020" xr:uid="{BD704D84-88B4-4A62-8101-F9658E37CE5D}"/>
    <cellStyle name="Normal 4 2 2 8 2" xfId="996" xr:uid="{98CD0BA3-6D2F-4F6A-83CC-2DFECD0F6096}"/>
    <cellStyle name="Normal 4 2 2 8 2 2" xfId="2982" xr:uid="{FCC94094-AE49-48A0-B94A-DAFDBCB79CF9}"/>
    <cellStyle name="Normal 4 2 2 8 2 2 2" xfId="6143" xr:uid="{36438C78-F616-45F6-80C0-5C9B605C121C}"/>
    <cellStyle name="Normal 4 2 2 8 2 2 2 2" xfId="27868" xr:uid="{DF88D863-612C-405E-A94A-221F362E7A54}"/>
    <cellStyle name="Normal 4 2 2 8 2 2 2 2 2" xfId="54321" xr:uid="{F9543EA8-9A45-48BE-9E09-232C68BAA2E7}"/>
    <cellStyle name="Normal 4 2 2 8 2 2 2 3" xfId="26003" xr:uid="{3FEB9906-C9B4-4567-B886-E683A242AB5B}"/>
    <cellStyle name="Normal 4 2 2 8 2 2 2 3 2" xfId="52877" xr:uid="{73FB9A2B-DB54-4E2F-B61E-CDE5B435004E}"/>
    <cellStyle name="Normal 4 2 2 8 2 2 2 4" xfId="15621" xr:uid="{8C65780A-034D-438F-84BD-E9630B6D6A3F}"/>
    <cellStyle name="Normal 4 2 2 8 2 2 2 4 2" xfId="42859" xr:uid="{A6146EB8-4CBA-4960-90A4-A455A407AA6E}"/>
    <cellStyle name="Normal 4 2 2 8 2 2 2 5" xfId="33511" xr:uid="{7799D8FD-7CBA-47FB-8355-A32C467D214F}"/>
    <cellStyle name="Normal 4 2 2 8 2 2 3" xfId="8074" xr:uid="{EF689C2E-ABDF-427A-AD38-43BE420A703B}"/>
    <cellStyle name="Normal 4 2 2 8 2 2 3 2" xfId="26215" xr:uid="{AEBE818E-3C84-484B-94A4-C585092D2202}"/>
    <cellStyle name="Normal 4 2 2 8 2 2 3 2 2" xfId="53024" xr:uid="{737C5BCB-F00E-41F0-B290-F599C305025B}"/>
    <cellStyle name="Normal 4 2 2 8 2 2 3 3" xfId="18454" xr:uid="{AFAB2D61-98B6-47EB-A480-CDBEA07341F6}"/>
    <cellStyle name="Normal 4 2 2 8 2 2 3 3 2" xfId="45692" xr:uid="{8A658E07-100C-43B7-90FF-2B85B7B0B19F}"/>
    <cellStyle name="Normal 4 2 2 8 2 2 3 4" xfId="35442" xr:uid="{6FFE7602-DBA1-4793-AF51-E939A0AF08B8}"/>
    <cellStyle name="Normal 4 2 2 8 2 2 4" xfId="10907" xr:uid="{76D9F52A-4610-4285-B908-C6C33DA2CB35}"/>
    <cellStyle name="Normal 4 2 2 8 2 2 4 2" xfId="21287" xr:uid="{4666DBF4-DBDC-4181-AEF5-D1859A9A947E}"/>
    <cellStyle name="Normal 4 2 2 8 2 2 4 2 2" xfId="48525" xr:uid="{13EBD343-238C-42C9-BDE0-0F38C3968BF7}"/>
    <cellStyle name="Normal 4 2 2 8 2 2 4 3" xfId="38275" xr:uid="{98AD1FAD-9B7A-4674-84E2-5528BD247263}"/>
    <cellStyle name="Normal 4 2 2 8 2 2 5" xfId="22818" xr:uid="{24A66784-7EA8-4EB1-B894-37C6BDCB5823}"/>
    <cellStyle name="Normal 4 2 2 8 2 2 5 2" xfId="50039" xr:uid="{AD0E76C0-9A6B-44F7-A4B1-47F65D3BDC78}"/>
    <cellStyle name="Normal 4 2 2 8 2 2 6" xfId="13479" xr:uid="{A2341378-5426-4C7D-A139-AC3A399AD0CF}"/>
    <cellStyle name="Normal 4 2 2 8 2 2 6 2" xfId="40717" xr:uid="{0B3D156C-9E13-4359-8DC4-197E6C8DCA58}"/>
    <cellStyle name="Normal 4 2 2 8 2 2 7" xfId="31063" xr:uid="{0E3C3A3A-3E4B-48DF-99B5-274A4CCBB925}"/>
    <cellStyle name="Normal 4 2 2 8 2 3" xfId="5281" xr:uid="{D6FE7AB0-348F-455C-805D-325AA4F11B58}"/>
    <cellStyle name="Normal 4 2 2 8 2 3 2" xfId="24711" xr:uid="{055AAFCC-73A4-4D56-ADF4-F23B5F3A7BC1}"/>
    <cellStyle name="Normal 4 2 2 8 2 3 2 2" xfId="51769" xr:uid="{BA374E34-28C3-456C-A2A6-116A42B07416}"/>
    <cellStyle name="Normal 4 2 2 8 2 3 3" xfId="28587" xr:uid="{A9AE374A-CAAA-4ABC-B45C-0B873BD78C6F}"/>
    <cellStyle name="Normal 4 2 2 8 2 3 3 2" xfId="54885" xr:uid="{7FB26F80-E433-412F-BB3C-432C782A3D98}"/>
    <cellStyle name="Normal 4 2 2 8 2 3 4" xfId="14579" xr:uid="{BE59D5F3-387B-4378-9486-B177DB355121}"/>
    <cellStyle name="Normal 4 2 2 8 2 3 4 2" xfId="41817" xr:uid="{CFA7577D-9060-4903-A9B5-95B465CE1643}"/>
    <cellStyle name="Normal 4 2 2 8 2 3 5" xfId="32844" xr:uid="{0E1B6133-EC27-44FA-A8E4-763FBB10856A}"/>
    <cellStyle name="Normal 4 2 2 8 2 4" xfId="7032" xr:uid="{D80C7547-62DA-4D13-BBED-44C24720B639}"/>
    <cellStyle name="Normal 4 2 2 8 2 4 2" xfId="26518" xr:uid="{22F1D20D-996F-4D60-BEB2-ACCC1466894A}"/>
    <cellStyle name="Normal 4 2 2 8 2 4 2 2" xfId="53258" xr:uid="{A70AA731-3DEE-439B-B05A-8D96AD12B240}"/>
    <cellStyle name="Normal 4 2 2 8 2 4 3" xfId="25887" xr:uid="{D7EA32E7-895E-404D-AFE5-66C5BB83EEB7}"/>
    <cellStyle name="Normal 4 2 2 8 2 4 3 2" xfId="52788" xr:uid="{63470022-CFA8-4DD9-8116-7B568548E371}"/>
    <cellStyle name="Normal 4 2 2 8 2 4 4" xfId="17412" xr:uid="{B8F66FB3-8718-41A7-AA5B-DBEA8163C8A3}"/>
    <cellStyle name="Normal 4 2 2 8 2 4 4 2" xfId="44650" xr:uid="{E7382758-76A8-4D29-93A3-8A8C692EEDE5}"/>
    <cellStyle name="Normal 4 2 2 8 2 4 5" xfId="34400" xr:uid="{7BAB32FC-6CCB-44A0-8CD2-F6689024D602}"/>
    <cellStyle name="Normal 4 2 2 8 2 5" xfId="9865" xr:uid="{8F264C8F-307D-4993-B276-49CBCAC27F54}"/>
    <cellStyle name="Normal 4 2 2 8 2 5 2" xfId="29453" xr:uid="{09BEED10-3C0F-4F70-92BA-67685961FCA0}"/>
    <cellStyle name="Normal 4 2 2 8 2 5 2 2" xfId="55710" xr:uid="{3DCEC49E-E794-439B-81F6-5CA61F3FE69C}"/>
    <cellStyle name="Normal 4 2 2 8 2 5 3" xfId="20245" xr:uid="{A0949F0D-07DD-4D69-BA8D-F797E0797A66}"/>
    <cellStyle name="Normal 4 2 2 8 2 5 3 2" xfId="47483" xr:uid="{3E8527AC-3026-4EFA-8BC1-49EEF81F36A3}"/>
    <cellStyle name="Normal 4 2 2 8 2 5 4" xfId="37233" xr:uid="{D96292F9-D0E4-4AAF-BC0D-3F92EED6C7B1}"/>
    <cellStyle name="Normal 4 2 2 8 2 6" xfId="23831" xr:uid="{BED7CA47-5128-48E5-A112-2B9288DC4CFF}"/>
    <cellStyle name="Normal 4 2 2 8 2 6 2" xfId="50968" xr:uid="{BE6075F8-6981-4E5E-B168-BD8F109E5929}"/>
    <cellStyle name="Normal 4 2 2 8 2 7" xfId="12781" xr:uid="{22783C55-9A36-4BC0-9F49-246A61A50231}"/>
    <cellStyle name="Normal 4 2 2 8 2 7 2" xfId="40019" xr:uid="{EDDD71C9-A5CE-48FA-A627-EE1CDBD05445}"/>
    <cellStyle name="Normal 4 2 2 8 2 8" xfId="30021" xr:uid="{6EEC011A-8651-4157-982D-2EEEFFFFE0C8}"/>
    <cellStyle name="Normal 4 2 2 8 3" xfId="997" xr:uid="{B03038FF-D5D6-4AC4-A2E4-2593AAEFC872}"/>
    <cellStyle name="Normal 4 2 2 8 3 2" xfId="5282" xr:uid="{5E3C2E07-E242-47D7-8BA1-8D8D815A03B7}"/>
    <cellStyle name="Normal 4 2 2 8 3 2 2" xfId="28425" xr:uid="{872EDC85-C9AD-454B-AD72-2529A4C38E96}"/>
    <cellStyle name="Normal 4 2 2 8 3 2 2 2" xfId="54755" xr:uid="{98B85691-25F9-4FE8-8B79-6D54788D64A5}"/>
    <cellStyle name="Normal 4 2 2 8 3 2 3" xfId="27180" xr:uid="{93212908-7EFF-4435-8AB7-0CBA34944A92}"/>
    <cellStyle name="Normal 4 2 2 8 3 2 3 2" xfId="53781" xr:uid="{D72E5334-98F0-454A-B03F-274409658465}"/>
    <cellStyle name="Normal 4 2 2 8 3 2 4" xfId="14580" xr:uid="{360F883A-0DAC-420E-91E6-3ECBDDBB7E51}"/>
    <cellStyle name="Normal 4 2 2 8 3 2 4 2" xfId="41818" xr:uid="{B7B94553-5B7D-4598-9AE3-D472AF03E11E}"/>
    <cellStyle name="Normal 4 2 2 8 3 2 5" xfId="32845" xr:uid="{9589A105-DE42-4A99-BA6B-959CE2827B88}"/>
    <cellStyle name="Normal 4 2 2 8 3 3" xfId="7033" xr:uid="{1CC5920D-C434-43C5-A124-01F5D7A7D0A1}"/>
    <cellStyle name="Normal 4 2 2 8 3 3 2" xfId="26471" xr:uid="{5F9241B4-1A04-4BF4-931A-9A14311EC3FC}"/>
    <cellStyle name="Normal 4 2 2 8 3 3 2 2" xfId="53223" xr:uid="{AA5673AD-BF06-40C0-B206-7B3F558CDB2A}"/>
    <cellStyle name="Normal 4 2 2 8 3 3 3" xfId="26782" xr:uid="{BE5FE66E-FC60-4D88-AA19-CF4947CD48EC}"/>
    <cellStyle name="Normal 4 2 2 8 3 3 3 2" xfId="53468" xr:uid="{AD054402-2E22-4C8E-90B2-7F68489926E1}"/>
    <cellStyle name="Normal 4 2 2 8 3 3 4" xfId="17413" xr:uid="{0B642C8A-A783-4206-BBC7-669E6910B33E}"/>
    <cellStyle name="Normal 4 2 2 8 3 3 4 2" xfId="44651" xr:uid="{78A21510-51DD-412B-A701-5B38F91B4CBC}"/>
    <cellStyle name="Normal 4 2 2 8 3 3 5" xfId="34401" xr:uid="{756B611A-7908-4CE0-93EE-AC38317B1C9A}"/>
    <cellStyle name="Normal 4 2 2 8 3 4" xfId="9866" xr:uid="{60ECBE03-C0E5-4A1A-8FC4-A7D7081D69C1}"/>
    <cellStyle name="Normal 4 2 2 8 3 4 2" xfId="29454" xr:uid="{37A8C24B-F055-45FE-AE48-94C36BD1D603}"/>
    <cellStyle name="Normal 4 2 2 8 3 4 2 2" xfId="55711" xr:uid="{A04AB9E4-0588-4528-A2F8-AE153B1B23D0}"/>
    <cellStyle name="Normal 4 2 2 8 3 4 3" xfId="20246" xr:uid="{E97A6333-EC66-4968-9239-081EECAEA090}"/>
    <cellStyle name="Normal 4 2 2 8 3 4 3 2" xfId="47484" xr:uid="{6DFECAA8-26C5-46FC-B316-FA55EA596A09}"/>
    <cellStyle name="Normal 4 2 2 8 3 4 4" xfId="37234" xr:uid="{5FAFA238-C805-4368-BCCB-3B547E7F376C}"/>
    <cellStyle name="Normal 4 2 2 8 3 5" xfId="22938" xr:uid="{BB797980-F3AD-4B80-83B2-3DFD2750927B}"/>
    <cellStyle name="Normal 4 2 2 8 3 5 2" xfId="50152" xr:uid="{9E2C1175-0C4A-49A7-B32C-EA18EA90A2CF}"/>
    <cellStyle name="Normal 4 2 2 8 3 6" xfId="13256" xr:uid="{DA4B3C4E-EB6E-4623-8B08-4B2137B91CDE}"/>
    <cellStyle name="Normal 4 2 2 8 3 6 2" xfId="40494" xr:uid="{25802323-930D-4541-BB59-D15B3C817813}"/>
    <cellStyle name="Normal 4 2 2 8 3 7" xfId="30022" xr:uid="{C0F6ED56-8D09-4AC7-95D3-3D674F6AB662}"/>
    <cellStyle name="Normal 4 2 2 8 4" xfId="2408" xr:uid="{0AF10F87-E975-4056-9BB9-F1357765DBAA}"/>
    <cellStyle name="Normal 4 2 2 8 4 2" xfId="7516" xr:uid="{AEF22E16-92F5-4E0C-8A40-CDDC184D0210}"/>
    <cellStyle name="Normal 4 2 2 8 4 2 2" xfId="27681" xr:uid="{B582D96D-9349-4139-8DAB-B283C466DFA0}"/>
    <cellStyle name="Normal 4 2 2 8 4 2 2 2" xfId="54164" xr:uid="{5EE42F0E-63FF-4027-B5BD-BDBCE586EB79}"/>
    <cellStyle name="Normal 4 2 2 8 4 2 3" xfId="17896" xr:uid="{8D4ED60C-DA3E-471C-B46F-C0EA24C85D02}"/>
    <cellStyle name="Normal 4 2 2 8 4 2 3 2" xfId="45134" xr:uid="{B13566E5-B0EC-4FA2-A059-FAF4B83B2287}"/>
    <cellStyle name="Normal 4 2 2 8 4 2 4" xfId="34884" xr:uid="{83DBE4BC-0164-4B6A-AC4F-740B93D69EA3}"/>
    <cellStyle name="Normal 4 2 2 8 4 3" xfId="10349" xr:uid="{9AF7AFEF-74AF-487A-87E0-922BD332EF86}"/>
    <cellStyle name="Normal 4 2 2 8 4 3 2" xfId="20729" xr:uid="{09728D4E-4215-43F4-8EAA-B0F1B11BD0B7}"/>
    <cellStyle name="Normal 4 2 2 8 4 3 2 2" xfId="47967" xr:uid="{AE80504F-5C56-4554-B288-7A9E2229946A}"/>
    <cellStyle name="Normal 4 2 2 8 4 3 3" xfId="37717" xr:uid="{2CF4A780-8AFC-4BBE-A898-DE2F728678C9}"/>
    <cellStyle name="Normal 4 2 2 8 4 4" xfId="25527" xr:uid="{1E2F8F29-9F0B-49ED-A1B4-B841E1FE322C}"/>
    <cellStyle name="Normal 4 2 2 8 4 4 2" xfId="52520" xr:uid="{EEC5D3F6-9AB4-4FBF-AE94-B3C8A5EAEB04}"/>
    <cellStyle name="Normal 4 2 2 8 4 5" xfId="15063" xr:uid="{2574F052-2A91-4790-B447-D1CD8779B1B0}"/>
    <cellStyle name="Normal 4 2 2 8 4 5 2" xfId="42301" xr:uid="{4ECDF0D3-F7D6-43B1-891A-4ACC26C0E6AF}"/>
    <cellStyle name="Normal 4 2 2 8 4 6" xfId="30505" xr:uid="{5E330442-FA72-43F0-ABF5-1A46FAE11CB8}"/>
    <cellStyle name="Normal 4 2 2 8 5" xfId="4029" xr:uid="{1CFA0FB9-C85B-4960-AA3F-FF8D84823521}"/>
    <cellStyle name="Normal 4 2 2 8 5 2" xfId="8834" xr:uid="{4D33D654-7172-4FE3-AB97-63E8B882A56B}"/>
    <cellStyle name="Normal 4 2 2 8 5 2 2" xfId="29020" xr:uid="{8B4D9393-E85A-48F9-BA6F-8DBEA2D7FB1D}"/>
    <cellStyle name="Normal 4 2 2 8 5 2 2 2" xfId="55277" xr:uid="{2D478A94-2518-42ED-BAB8-C7899912F2A8}"/>
    <cellStyle name="Normal 4 2 2 8 5 2 3" xfId="19214" xr:uid="{5EC83155-8894-4F5B-A432-FFE3F0EF73AB}"/>
    <cellStyle name="Normal 4 2 2 8 5 2 3 2" xfId="46452" xr:uid="{3D0BBDB1-73E2-4784-8A77-358A46ED4B6D}"/>
    <cellStyle name="Normal 4 2 2 8 5 2 4" xfId="36202" xr:uid="{D6AD1C47-CB86-484F-8484-69FA60CB2C1A}"/>
    <cellStyle name="Normal 4 2 2 8 5 3" xfId="11667" xr:uid="{D96AE46B-85D3-41EC-98A3-CFEE828C304D}"/>
    <cellStyle name="Normal 4 2 2 8 5 3 2" xfId="22047" xr:uid="{83D589EB-E084-4FF2-B60A-F46F4D01AE1E}"/>
    <cellStyle name="Normal 4 2 2 8 5 3 2 2" xfId="49285" xr:uid="{F6C7254D-4B36-47F0-B12A-9546ABB88F1B}"/>
    <cellStyle name="Normal 4 2 2 8 5 3 3" xfId="39035" xr:uid="{C9D1FEDB-075E-465B-8C3C-C450D9CD935D}"/>
    <cellStyle name="Normal 4 2 2 8 5 4" xfId="24016" xr:uid="{1DB82D65-4448-4423-90CF-AE864FB110D6}"/>
    <cellStyle name="Normal 4 2 2 8 5 4 2" xfId="51138" xr:uid="{0C246A99-49EA-4F6B-9D11-0243478EB163}"/>
    <cellStyle name="Normal 4 2 2 8 5 5" xfId="16381" xr:uid="{956AFAC0-0684-45B1-939E-3449184CD7FB}"/>
    <cellStyle name="Normal 4 2 2 8 5 5 2" xfId="43619" xr:uid="{3AE61E33-ADDD-4745-BC73-7BF48709F2E9}"/>
    <cellStyle name="Normal 4 2 2 8 5 6" xfId="31823" xr:uid="{DC407DDB-86C7-48ED-B5D0-980F790548D1}"/>
    <cellStyle name="Normal 4 2 2 8 6" xfId="5280" xr:uid="{AFEEE646-0E46-4B80-8425-95524B4C65BF}"/>
    <cellStyle name="Normal 4 2 2 8 6 2" xfId="26554" xr:uid="{729BC8CB-FDCD-41D3-9099-D23841CA4AB1}"/>
    <cellStyle name="Normal 4 2 2 8 6 2 2" xfId="53285" xr:uid="{805418CF-7E6B-4913-8B31-1B19E7D90306}"/>
    <cellStyle name="Normal 4 2 2 8 6 3" xfId="27089" xr:uid="{1F513E5B-6CF3-4B03-AA1C-A738D5633AEC}"/>
    <cellStyle name="Normal 4 2 2 8 6 3 2" xfId="53709" xr:uid="{DD9A1DA9-C7D7-442C-A19F-D59AAFCA8B1D}"/>
    <cellStyle name="Normal 4 2 2 8 6 4" xfId="14578" xr:uid="{33BB95E6-8B22-4461-B55F-DC92D9F827D2}"/>
    <cellStyle name="Normal 4 2 2 8 6 4 2" xfId="41816" xr:uid="{D6DA41EF-D0A3-46CE-8B0D-A2ED5C2421CD}"/>
    <cellStyle name="Normal 4 2 2 8 6 5" xfId="32843" xr:uid="{5C03684A-0E6E-4D30-9ADA-5212F2721BD7}"/>
    <cellStyle name="Normal 4 2 2 8 7" xfId="7031" xr:uid="{8ED2C02B-248A-42AF-A8DC-1E42048EFB15}"/>
    <cellStyle name="Normal 4 2 2 8 7 2" xfId="28757" xr:uid="{08251AC1-A0BF-40CF-BF63-7B6B2487215D}"/>
    <cellStyle name="Normal 4 2 2 8 7 2 2" xfId="55017" xr:uid="{E56A33FA-E1A1-4B3F-ADB9-616AC33B4097}"/>
    <cellStyle name="Normal 4 2 2 8 7 3" xfId="17411" xr:uid="{ED6C0ABF-72D3-4FBB-A8B4-81B4FC3ECDF5}"/>
    <cellStyle name="Normal 4 2 2 8 7 3 2" xfId="44649" xr:uid="{97E7EDBF-5410-4645-9C41-872B699C2BC5}"/>
    <cellStyle name="Normal 4 2 2 8 7 4" xfId="34399" xr:uid="{A50EA9C1-868A-4ED1-92AF-B4C6C1424E57}"/>
    <cellStyle name="Normal 4 2 2 8 8" xfId="9864" xr:uid="{7FDB5415-D024-46EA-95C3-BC70614BF7CD}"/>
    <cellStyle name="Normal 4 2 2 8 8 2" xfId="20244" xr:uid="{9454BAF8-18FA-4451-A59A-302F74F44033}"/>
    <cellStyle name="Normal 4 2 2 8 8 2 2" xfId="47482" xr:uid="{7614FCED-0E78-4579-8B3B-4F08DFFB5FA2}"/>
    <cellStyle name="Normal 4 2 2 8 8 3" xfId="37232" xr:uid="{054EBE6E-BC80-44B7-94F3-20BBCC7FCFF0}"/>
    <cellStyle name="Normal 4 2 2 8 9" xfId="23138" xr:uid="{B0D5CBDE-5171-4BBA-9582-2AD353516AA2}"/>
    <cellStyle name="Normal 4 2 2 8 9 2" xfId="50335" xr:uid="{7BCD48E3-398C-405E-8325-E444BAF60FDC}"/>
    <cellStyle name="Normal 4 2 2 9" xfId="998" xr:uid="{6D11921A-9DB8-4AB3-A9F9-50786C87A270}"/>
    <cellStyle name="Normal 4 2 2 9 10" xfId="12616" xr:uid="{F7D3DFF5-39FE-401F-BFA4-9BFE66059479}"/>
    <cellStyle name="Normal 4 2 2 9 10 2" xfId="39854" xr:uid="{343B764E-5C46-4A81-9BC0-9CB7F4EF156B}"/>
    <cellStyle name="Normal 4 2 2 9 11" xfId="30023" xr:uid="{43D14681-69CA-44BE-A37E-C17381F0F4F2}"/>
    <cellStyle name="Normal 4 2 2 9 2" xfId="3351" xr:uid="{E9CFCAE7-7384-4F60-A775-B1DACEE2BFDB}"/>
    <cellStyle name="Normal 4 2 2 9 2 2" xfId="6390" xr:uid="{282AF557-B8FE-4782-ABD3-1CE0D1966B24}"/>
    <cellStyle name="Normal 4 2 2 9 2 2 2" xfId="24096" xr:uid="{C097DF94-A85F-4119-AEF7-AA21FE335C3C}"/>
    <cellStyle name="Normal 4 2 2 9 2 2 2 2" xfId="51210" xr:uid="{BE02CA56-9044-4535-A1AA-71902FB2659B}"/>
    <cellStyle name="Normal 4 2 2 9 2 2 3" xfId="26631" xr:uid="{4C57C7FC-65DE-4D8B-A039-84BEE4B6A39D}"/>
    <cellStyle name="Normal 4 2 2 9 2 2 3 2" xfId="53344" xr:uid="{C477E148-F9C8-4DE6-BFBB-A72B22A03E29}"/>
    <cellStyle name="Normal 4 2 2 9 2 2 4" xfId="15959" xr:uid="{B61163EE-0508-46D0-97B5-2B403F1645FD}"/>
    <cellStyle name="Normal 4 2 2 9 2 2 4 2" xfId="43197" xr:uid="{E9D74B02-6556-439B-A37A-215C2C5DF0BA}"/>
    <cellStyle name="Normal 4 2 2 9 2 2 5" xfId="33758" xr:uid="{9FB36E15-9FF2-476C-82AE-41BCB3D2E774}"/>
    <cellStyle name="Normal 4 2 2 9 2 3" xfId="8412" xr:uid="{382EF72F-26BA-45C9-BA1D-075AA64E682D}"/>
    <cellStyle name="Normal 4 2 2 9 2 3 2" xfId="27115" xr:uid="{83BA39CF-890E-4D62-B1AC-D88CCF06A038}"/>
    <cellStyle name="Normal 4 2 2 9 2 3 2 2" xfId="53730" xr:uid="{52D445D2-E936-4FA9-BCEF-5091EA791004}"/>
    <cellStyle name="Normal 4 2 2 9 2 3 3" xfId="28934" xr:uid="{D246CB80-AFE5-4286-B0DF-B1B8006B5F33}"/>
    <cellStyle name="Normal 4 2 2 9 2 3 3 2" xfId="55191" xr:uid="{30AC1874-9FA7-4503-B2E3-16867B1CC1E1}"/>
    <cellStyle name="Normal 4 2 2 9 2 3 4" xfId="18792" xr:uid="{A8F9FAFA-4391-4168-92BD-16CDF5CC662E}"/>
    <cellStyle name="Normal 4 2 2 9 2 3 4 2" xfId="46030" xr:uid="{C7C7454D-AC39-4BF3-B324-A32F1DABC8C6}"/>
    <cellStyle name="Normal 4 2 2 9 2 3 5" xfId="35780" xr:uid="{06A2C596-4017-44A5-8722-9A6FE00F4AA5}"/>
    <cellStyle name="Normal 4 2 2 9 2 4" xfId="11245" xr:uid="{62005F15-2F36-49AE-8A66-2F46E46E5406}"/>
    <cellStyle name="Normal 4 2 2 9 2 4 2" xfId="29514" xr:uid="{D4754F7F-2A52-4D30-A014-036A566B6461}"/>
    <cellStyle name="Normal 4 2 2 9 2 4 2 2" xfId="55771" xr:uid="{993019AD-F2C4-4B4F-9E61-C406DB9C18CA}"/>
    <cellStyle name="Normal 4 2 2 9 2 4 3" xfId="21625" xr:uid="{6F8D86B8-8147-47DD-847A-A1A319D5C1F4}"/>
    <cellStyle name="Normal 4 2 2 9 2 4 3 2" xfId="48863" xr:uid="{155E2C90-8376-4050-A6DA-661A6AA3BC03}"/>
    <cellStyle name="Normal 4 2 2 9 2 4 4" xfId="38613" xr:uid="{A3C2E2BA-3EAB-4F3A-BAA0-F0BCBA033858}"/>
    <cellStyle name="Normal 4 2 2 9 2 5" xfId="23245" xr:uid="{F2FB12AB-1DAA-4B54-A259-7BD74B8DD697}"/>
    <cellStyle name="Normal 4 2 2 9 2 5 2" xfId="50433" xr:uid="{73C06967-D2F3-4733-AF84-60423C21542B}"/>
    <cellStyle name="Normal 4 2 2 9 2 6" xfId="13888" xr:uid="{FA020614-933D-40F9-A30A-02EAE0817674}"/>
    <cellStyle name="Normal 4 2 2 9 2 6 2" xfId="41126" xr:uid="{FB37217C-1F93-4165-9485-FC64BA8EDD27}"/>
    <cellStyle name="Normal 4 2 2 9 2 7" xfId="31401" xr:uid="{D88DF535-5CCD-426C-8E92-31E787DADB07}"/>
    <cellStyle name="Normal 4 2 2 9 3" xfId="2814" xr:uid="{765C2FF6-3549-420F-81DB-9C71C96F7567}"/>
    <cellStyle name="Normal 4 2 2 9 3 2" xfId="6013" xr:uid="{9F13F157-9963-40AF-B992-1B843DC4768C}"/>
    <cellStyle name="Normal 4 2 2 9 3 2 2" xfId="26762" xr:uid="{45889DF5-0619-4F59-A83D-615BF380A0F8}"/>
    <cellStyle name="Normal 4 2 2 9 3 2 2 2" xfId="53452" xr:uid="{567501D2-5629-443B-9272-A8AD84851147}"/>
    <cellStyle name="Normal 4 2 2 9 3 2 3" xfId="15466" xr:uid="{C547D966-42B2-4354-91BD-30E0990037D8}"/>
    <cellStyle name="Normal 4 2 2 9 3 2 3 2" xfId="42704" xr:uid="{29BC8210-D7F9-4E3B-8FF8-DCCCC182CB84}"/>
    <cellStyle name="Normal 4 2 2 9 3 2 4" xfId="33381" xr:uid="{69060157-908C-471B-B4BB-D9175DFDDC5B}"/>
    <cellStyle name="Normal 4 2 2 9 3 3" xfId="7919" xr:uid="{4C63A76F-1E1A-4318-B0E7-3106D7463BCD}"/>
    <cellStyle name="Normal 4 2 2 9 3 3 2" xfId="18299" xr:uid="{11F996E7-A15F-42D7-8DDD-648E572AF2F1}"/>
    <cellStyle name="Normal 4 2 2 9 3 3 2 2" xfId="45537" xr:uid="{A4381A84-88EA-4A68-A3EC-1C92C09A8406}"/>
    <cellStyle name="Normal 4 2 2 9 3 3 3" xfId="35287" xr:uid="{DD524E2A-F198-49DC-AC26-E15ECA8222D4}"/>
    <cellStyle name="Normal 4 2 2 9 3 4" xfId="10752" xr:uid="{612E0FFE-6BF0-4B32-99D8-E2CED6F30A31}"/>
    <cellStyle name="Normal 4 2 2 9 3 4 2" xfId="21132" xr:uid="{F18D8CA1-6069-4022-95A2-7B584CC1ECB2}"/>
    <cellStyle name="Normal 4 2 2 9 3 4 2 2" xfId="48370" xr:uid="{191EB7C8-C50F-43F0-80FA-BDB92D6A0D0B}"/>
    <cellStyle name="Normal 4 2 2 9 3 4 3" xfId="38120" xr:uid="{B52964A8-CE48-448D-88BB-DBE8F5BAC150}"/>
    <cellStyle name="Normal 4 2 2 9 3 5" xfId="24485" xr:uid="{57CD1CFC-9EF4-4525-8F31-25B75A78E75C}"/>
    <cellStyle name="Normal 4 2 2 9 3 5 2" xfId="51559" xr:uid="{919A626F-AB99-4331-A09B-03D865B0357F}"/>
    <cellStyle name="Normal 4 2 2 9 3 6" xfId="13243" xr:uid="{6B3DA976-36B8-43E7-B10D-08D98022A3C6}"/>
    <cellStyle name="Normal 4 2 2 9 3 6 2" xfId="40481" xr:uid="{F5278E4C-029D-451F-ABAA-CCE7083C5DD0}"/>
    <cellStyle name="Normal 4 2 2 9 3 7" xfId="30908" xr:uid="{F07C923A-ED4A-4982-B78B-7CD53BD1923E}"/>
    <cellStyle name="Normal 4 2 2 9 4" xfId="2401" xr:uid="{CF2BB0C6-4D15-4CF3-91AF-5BC606254DCB}"/>
    <cellStyle name="Normal 4 2 2 9 4 2" xfId="7509" xr:uid="{5989D609-7386-4C45-933A-18E894F515A8}"/>
    <cellStyle name="Normal 4 2 2 9 4 2 2" xfId="28712" xr:uid="{06C8D4E5-2E24-4DF8-8FBA-7A8F94960D36}"/>
    <cellStyle name="Normal 4 2 2 9 4 2 2 2" xfId="54981" xr:uid="{1D86815C-3134-41D6-A460-DC99B8EE5126}"/>
    <cellStyle name="Normal 4 2 2 9 4 2 3" xfId="17889" xr:uid="{CF9FC68E-7845-4FB1-9E92-00C86A2FFB0D}"/>
    <cellStyle name="Normal 4 2 2 9 4 2 3 2" xfId="45127" xr:uid="{9C55324A-2F5D-4D97-A133-EA9F8ADB8D24}"/>
    <cellStyle name="Normal 4 2 2 9 4 2 4" xfId="34877" xr:uid="{C63F37D5-E9A1-4336-8065-9E3993C2528E}"/>
    <cellStyle name="Normal 4 2 2 9 4 3" xfId="10342" xr:uid="{1C6D6260-6F84-4BC9-8269-6F7B3A6226A4}"/>
    <cellStyle name="Normal 4 2 2 9 4 3 2" xfId="20722" xr:uid="{6A1DA33A-A40F-4C46-AAC1-4BB852CFBB85}"/>
    <cellStyle name="Normal 4 2 2 9 4 3 2 2" xfId="47960" xr:uid="{F7E00C46-43CD-4E19-A1ED-432EBC7C4E56}"/>
    <cellStyle name="Normal 4 2 2 9 4 3 3" xfId="37710" xr:uid="{52E804F5-9219-4A36-8CA2-F8AC2DD23581}"/>
    <cellStyle name="Normal 4 2 2 9 4 4" xfId="23995" xr:uid="{C3FEECF1-9699-4702-A307-2DAB5E2D01A4}"/>
    <cellStyle name="Normal 4 2 2 9 4 4 2" xfId="51118" xr:uid="{87387D36-70DA-42DC-99CB-78D939035635}"/>
    <cellStyle name="Normal 4 2 2 9 4 5" xfId="15056" xr:uid="{7B995A55-52EF-444E-8F33-58A241228E32}"/>
    <cellStyle name="Normal 4 2 2 9 4 5 2" xfId="42294" xr:uid="{7AF0FD65-3044-4B06-A52D-9B3FE279E68B}"/>
    <cellStyle name="Normal 4 2 2 9 4 6" xfId="30498" xr:uid="{9BE5D53C-75FC-47A6-8052-0EAC2F7930DB}"/>
    <cellStyle name="Normal 4 2 2 9 5" xfId="3910" xr:uid="{6231F407-4F65-4719-BFD2-63FDD1BCBBAE}"/>
    <cellStyle name="Normal 4 2 2 9 5 2" xfId="8723" xr:uid="{ACA18BE5-47F1-4BA1-BCC0-4E13C517F31A}"/>
    <cellStyle name="Normal 4 2 2 9 5 2 2" xfId="19103" xr:uid="{58069CA7-2A9A-46A4-B736-06FCAAE8F29F}"/>
    <cellStyle name="Normal 4 2 2 9 5 2 2 2" xfId="46341" xr:uid="{126AC972-014A-4C85-B198-53192CA6BAFD}"/>
    <cellStyle name="Normal 4 2 2 9 5 2 3" xfId="36091" xr:uid="{14695964-B362-4A13-9990-A7E652278BBB}"/>
    <cellStyle name="Normal 4 2 2 9 5 3" xfId="11556" xr:uid="{7E3C5EAB-C0DE-445E-B7AB-EAF65C0B20E4}"/>
    <cellStyle name="Normal 4 2 2 9 5 3 2" xfId="21936" xr:uid="{7D8486C8-E39C-4A45-B5E4-25E3D3CFD629}"/>
    <cellStyle name="Normal 4 2 2 9 5 3 2 2" xfId="49174" xr:uid="{47FACDC2-672F-48A4-991C-1B2F05D9AE04}"/>
    <cellStyle name="Normal 4 2 2 9 5 3 3" xfId="38924" xr:uid="{8AD33D55-BC6F-47C1-8900-7FB0F4F29952}"/>
    <cellStyle name="Normal 4 2 2 9 5 4" xfId="26876" xr:uid="{F834D932-275B-46DE-A3BD-EA2CBA4571D7}"/>
    <cellStyle name="Normal 4 2 2 9 5 4 2" xfId="53544" xr:uid="{E04415D5-99E2-45FA-AB26-603743B6B23F}"/>
    <cellStyle name="Normal 4 2 2 9 5 5" xfId="16270" xr:uid="{18E08D6A-573F-482E-B8D4-5E04D02A0CB1}"/>
    <cellStyle name="Normal 4 2 2 9 5 5 2" xfId="43508" xr:uid="{F24BFF9B-6121-4B33-B560-3CE75874B36C}"/>
    <cellStyle name="Normal 4 2 2 9 5 6" xfId="31712" xr:uid="{B0619EBE-1C1F-443B-AC26-66029204E2A8}"/>
    <cellStyle name="Normal 4 2 2 9 6" xfId="5283" xr:uid="{6D1CFA01-60E0-4515-8B6C-E9A3FE90FDDF}"/>
    <cellStyle name="Normal 4 2 2 9 6 2" xfId="14581" xr:uid="{7B25966D-1213-46C2-8BB0-6CB0AA6F3D88}"/>
    <cellStyle name="Normal 4 2 2 9 6 2 2" xfId="41819" xr:uid="{C302357D-C116-4605-AC7B-90060D2FEF60}"/>
    <cellStyle name="Normal 4 2 2 9 6 3" xfId="32846" xr:uid="{4C7822BB-87C0-42C7-B268-D8608D4233CD}"/>
    <cellStyle name="Normal 4 2 2 9 7" xfId="7034" xr:uid="{3DBC164E-F97B-4494-9895-3FF8C05963B4}"/>
    <cellStyle name="Normal 4 2 2 9 7 2" xfId="17414" xr:uid="{2C051368-185A-48C4-BD80-2B0EB78C345C}"/>
    <cellStyle name="Normal 4 2 2 9 7 2 2" xfId="44652" xr:uid="{AFF6DE0F-7988-4B36-98D7-A76E513D3CC0}"/>
    <cellStyle name="Normal 4 2 2 9 7 3" xfId="34402" xr:uid="{5F11824A-E94F-4468-946E-BC91BE5EA6A4}"/>
    <cellStyle name="Normal 4 2 2 9 8" xfId="9867" xr:uid="{E671B71C-A008-455E-962D-ACF9714659CD}"/>
    <cellStyle name="Normal 4 2 2 9 8 2" xfId="20247" xr:uid="{B7932952-939B-4547-A719-155C27AE6372}"/>
    <cellStyle name="Normal 4 2 2 9 8 2 2" xfId="47485" xr:uid="{DE719AE5-6201-49DB-A52B-E10A967CD404}"/>
    <cellStyle name="Normal 4 2 2 9 8 3" xfId="37235" xr:uid="{A627E78D-16D5-4F21-BD93-77C6178A542F}"/>
    <cellStyle name="Normal 4 2 2 9 9" xfId="24621" xr:uid="{AE8AD13C-A27E-4A67-BE27-070862C5855F}"/>
    <cellStyle name="Normal 4 2 2 9 9 2" xfId="51686" xr:uid="{34469B75-71E3-4139-B9BC-C04EB1677D5F}"/>
    <cellStyle name="Normal 4 2 20" xfId="24938" xr:uid="{C24CE191-1C4F-4F35-99AE-45D590C139F3}"/>
    <cellStyle name="Normal 4 2 20 2" xfId="51977" xr:uid="{760C9FCB-A1AD-442C-AFCC-79D9649AF8DC}"/>
    <cellStyle name="Normal 4 2 21" xfId="12423" xr:uid="{2C5D158E-7A93-4B4E-92FD-508163A59DF0}"/>
    <cellStyle name="Normal 4 2 21 2" xfId="39661" xr:uid="{FE78EBBD-5935-4253-AC69-A1614CDF4BD8}"/>
    <cellStyle name="Normal 4 2 22" xfId="957" xr:uid="{ABEAB66E-BF0D-4B49-B62E-12F838EAFE8F}"/>
    <cellStyle name="Normal 4 2 23" xfId="29982" xr:uid="{8EE95D9A-F7B2-4F71-921C-6598294E5ADF}"/>
    <cellStyle name="Normal 4 2 3" xfId="999" xr:uid="{33DFC1A5-BD1A-49F6-BA0D-6D9EB6B67B91}"/>
    <cellStyle name="Normal 4 2 3 10" xfId="5284" xr:uid="{88AC5F2D-9909-44EA-9BC2-3C8F18AB14FA}"/>
    <cellStyle name="Normal 4 2 3 10 2" xfId="14582" xr:uid="{45E96CBD-C5E3-4162-8E57-24C7380FFC0B}"/>
    <cellStyle name="Normal 4 2 3 10 2 2" xfId="41820" xr:uid="{4EEC670D-4799-48AE-BC1F-4855A491AB4C}"/>
    <cellStyle name="Normal 4 2 3 10 3" xfId="32847" xr:uid="{B7924BE4-CF07-44C1-8D9A-D567CF67511F}"/>
    <cellStyle name="Normal 4 2 3 11" xfId="7035" xr:uid="{E98E03C3-0C6F-4ED0-BEAE-304B7FA95B8C}"/>
    <cellStyle name="Normal 4 2 3 11 2" xfId="17415" xr:uid="{8B533B8A-195E-4106-98CF-1194553B7EF7}"/>
    <cellStyle name="Normal 4 2 3 11 2 2" xfId="44653" xr:uid="{703FB903-02B0-400E-96EA-87600A7C680C}"/>
    <cellStyle name="Normal 4 2 3 11 3" xfId="34403" xr:uid="{29D50562-3774-44CD-83B2-171F96D3FC27}"/>
    <cellStyle name="Normal 4 2 3 12" xfId="9868" xr:uid="{88A0D939-B3AB-416D-A93A-11D1D2B59EA7}"/>
    <cellStyle name="Normal 4 2 3 12 2" xfId="20248" xr:uid="{44CCF7C3-24B4-485C-AA7A-A1A56EC559D0}"/>
    <cellStyle name="Normal 4 2 3 12 2 2" xfId="47486" xr:uid="{23C867B3-519C-4E84-9AF1-2215404A273B}"/>
    <cellStyle name="Normal 4 2 3 12 3" xfId="37236" xr:uid="{5D1CA65C-59D0-427A-BC01-C9F44DC56E35}"/>
    <cellStyle name="Normal 4 2 3 13" xfId="24816" xr:uid="{6797CD30-470D-493B-9817-E6F6242D2691}"/>
    <cellStyle name="Normal 4 2 3 13 2" xfId="51865" xr:uid="{6FAC5451-D98F-483E-ABBB-150F7AAEE797}"/>
    <cellStyle name="Normal 4 2 3 14" xfId="12443" xr:uid="{1DA75CAC-C1AB-432C-986F-365DD6DF2C4B}"/>
    <cellStyle name="Normal 4 2 3 14 2" xfId="39681" xr:uid="{10EED455-7329-426A-A00B-C678AC18E63F}"/>
    <cellStyle name="Normal 4 2 3 15" xfId="30024" xr:uid="{7E82C259-B843-4378-9478-1F790D456027}"/>
    <cellStyle name="Normal 4 2 3 2" xfId="1000" xr:uid="{753E7560-8EE2-43BB-925E-8C95A1E7ADD7}"/>
    <cellStyle name="Normal 4 2 3 2 10" xfId="7036" xr:uid="{B533C9A8-59BF-44B3-81AE-E1B1A3D35411}"/>
    <cellStyle name="Normal 4 2 3 2 10 2" xfId="17416" xr:uid="{3600AB6D-06B6-4104-9975-89E8E9046D11}"/>
    <cellStyle name="Normal 4 2 3 2 10 2 2" xfId="44654" xr:uid="{CE41C2EE-33B8-403A-8E81-36B2788E8D00}"/>
    <cellStyle name="Normal 4 2 3 2 10 3" xfId="34404" xr:uid="{954DE990-D4DE-41ED-86EF-A916FC311450}"/>
    <cellStyle name="Normal 4 2 3 2 11" xfId="9869" xr:uid="{1E78575F-4328-4AA2-A5E6-A0C97750A6BA}"/>
    <cellStyle name="Normal 4 2 3 2 11 2" xfId="20249" xr:uid="{84C72FB9-4A14-4EBE-BC39-8D8CB883DA44}"/>
    <cellStyle name="Normal 4 2 3 2 11 2 2" xfId="47487" xr:uid="{A5A58A58-9F1D-47EC-B18A-297E086F8295}"/>
    <cellStyle name="Normal 4 2 3 2 11 3" xfId="37237" xr:uid="{2DB98EA0-67BE-40ED-A5FA-3F852D95DF67}"/>
    <cellStyle name="Normal 4 2 3 2 12" xfId="25243" xr:uid="{F8E5073E-BF2E-418D-8BBD-538C2D3C5228}"/>
    <cellStyle name="Normal 4 2 3 2 12 2" xfId="52255" xr:uid="{0BB6334E-D59E-4A03-9BBD-479C6E36039B}"/>
    <cellStyle name="Normal 4 2 3 2 13" xfId="12503" xr:uid="{55490583-2863-473E-8844-600F379F98CA}"/>
    <cellStyle name="Normal 4 2 3 2 13 2" xfId="39741" xr:uid="{EBCA476A-6C30-42B2-87E8-049269DF77F0}"/>
    <cellStyle name="Normal 4 2 3 2 14" xfId="30025" xr:uid="{EDC302D5-49AC-447B-AECE-166DB536CE70}"/>
    <cellStyle name="Normal 4 2 3 2 2" xfId="1001" xr:uid="{6C9970AE-56EF-4165-BA8C-8AEC6D2EE459}"/>
    <cellStyle name="Normal 4 2 3 2 2 10" xfId="9870" xr:uid="{808C024E-BFD6-4EB4-832F-48DD9992CDF7}"/>
    <cellStyle name="Normal 4 2 3 2 2 10 2" xfId="20250" xr:uid="{1D669EFB-2B76-4AAA-AA3D-F7517CA025B9}"/>
    <cellStyle name="Normal 4 2 3 2 2 10 2 2" xfId="47488" xr:uid="{5A428672-BBD3-458B-9387-9E62C5309CAD}"/>
    <cellStyle name="Normal 4 2 3 2 2 10 3" xfId="37238" xr:uid="{035E649B-ABCD-4094-918C-1A704B14D9DE}"/>
    <cellStyle name="Normal 4 2 3 2 2 11" xfId="23523" xr:uid="{E8C2BF05-5362-4F66-9315-A4FA12EBA6F3}"/>
    <cellStyle name="Normal 4 2 3 2 2 11 2" xfId="50694" xr:uid="{C6BF1DDF-7AD2-4ECF-B380-6DB065A87421}"/>
    <cellStyle name="Normal 4 2 3 2 2 12" xfId="12625" xr:uid="{38449986-810F-4F25-9496-039779FB99F5}"/>
    <cellStyle name="Normal 4 2 3 2 2 12 2" xfId="39863" xr:uid="{C89C07FB-19F1-4ED6-9405-08B913361C15}"/>
    <cellStyle name="Normal 4 2 3 2 2 13" xfId="30026" xr:uid="{6A84C0E0-0122-4F73-A889-13850A39F397}"/>
    <cellStyle name="Normal 4 2 3 2 2 2" xfId="2825" xr:uid="{1F2A9157-881B-4E3E-BE40-66AAE27172E0}"/>
    <cellStyle name="Normal 4 2 3 2 2 2 2" xfId="3353" xr:uid="{F4E6003B-4B30-409B-A1F9-86976121A903}"/>
    <cellStyle name="Normal 4 2 3 2 2 2 2 2" xfId="6392" xr:uid="{3CE9F2B4-3EC6-429D-B219-F16747146120}"/>
    <cellStyle name="Normal 4 2 3 2 2 2 2 2 2" xfId="27120" xr:uid="{2B908CEE-EFDF-4BA0-AA73-98406DBA4F9F}"/>
    <cellStyle name="Normal 4 2 3 2 2 2 2 2 2 2" xfId="53735" xr:uid="{318A47C5-ED0D-490F-996F-E6AE40187875}"/>
    <cellStyle name="Normal 4 2 3 2 2 2 2 2 3" xfId="27401" xr:uid="{FF8809BD-07D3-4A7C-877B-91C5B001BEF7}"/>
    <cellStyle name="Normal 4 2 3 2 2 2 2 2 3 2" xfId="53945" xr:uid="{227297ED-F346-4B1D-9250-38E71682C198}"/>
    <cellStyle name="Normal 4 2 3 2 2 2 2 2 4" xfId="15961" xr:uid="{08DB02A8-6B07-41DB-B2E8-46B37C5BFD10}"/>
    <cellStyle name="Normal 4 2 3 2 2 2 2 2 4 2" xfId="43199" xr:uid="{7E48C71C-42FD-4AD2-8974-FA1BE2F63962}"/>
    <cellStyle name="Normal 4 2 3 2 2 2 2 2 5" xfId="33760" xr:uid="{46B92FF5-DC5D-4C40-A931-FA316C6C49D9}"/>
    <cellStyle name="Normal 4 2 3 2 2 2 2 3" xfId="8414" xr:uid="{92EE672A-066C-405F-9090-3C5B2FF49566}"/>
    <cellStyle name="Normal 4 2 3 2 2 2 2 3 2" xfId="28935" xr:uid="{08683163-6B71-4289-AA37-CAED24DEDF7A}"/>
    <cellStyle name="Normal 4 2 3 2 2 2 2 3 2 2" xfId="55192" xr:uid="{61FB20CC-A29F-484B-8786-E080DC7B6FE5}"/>
    <cellStyle name="Normal 4 2 3 2 2 2 2 3 3" xfId="18794" xr:uid="{26EF47F0-AF56-44C4-BA81-90A932CB1576}"/>
    <cellStyle name="Normal 4 2 3 2 2 2 2 3 3 2" xfId="46032" xr:uid="{4D7C8E68-687B-4E5C-862C-2ACBEED9BCED}"/>
    <cellStyle name="Normal 4 2 3 2 2 2 2 3 4" xfId="35782" xr:uid="{67963171-90CA-4A8B-AC94-8F7A7480B82D}"/>
    <cellStyle name="Normal 4 2 3 2 2 2 2 4" xfId="11247" xr:uid="{4ED2F753-84E0-402A-A4B8-B195F6EE4E7B}"/>
    <cellStyle name="Normal 4 2 3 2 2 2 2 4 2" xfId="21627" xr:uid="{2145F6B3-091D-41F7-B31C-2DB7540183BF}"/>
    <cellStyle name="Normal 4 2 3 2 2 2 2 4 2 2" xfId="48865" xr:uid="{9F7780AE-405E-4BF9-B9B0-A0C04AC0AD42}"/>
    <cellStyle name="Normal 4 2 3 2 2 2 2 4 3" xfId="38615" xr:uid="{03D9719A-AA26-4A33-BAE4-86D716DBA826}"/>
    <cellStyle name="Normal 4 2 3 2 2 2 2 5" xfId="24717" xr:uid="{C412C783-71BC-4166-84AE-F32D425FA5F5}"/>
    <cellStyle name="Normal 4 2 3 2 2 2 2 5 2" xfId="51774" xr:uid="{93EF709B-B331-4B14-8B40-BDE9DCAB5768}"/>
    <cellStyle name="Normal 4 2 3 2 2 2 2 6" xfId="13890" xr:uid="{28943325-521D-40C9-8AD5-9E676D1824F3}"/>
    <cellStyle name="Normal 4 2 3 2 2 2 2 6 2" xfId="41128" xr:uid="{2059471C-9D9A-400E-9315-38E34AFF62B6}"/>
    <cellStyle name="Normal 4 2 3 2 2 2 2 7" xfId="31403" xr:uid="{A00766E6-A585-43F4-AF9B-A4AD893C3320}"/>
    <cellStyle name="Normal 4 2 3 2 2 2 3" xfId="4381" xr:uid="{E71C74C7-DF89-420F-AD07-52FD54239BAB}"/>
    <cellStyle name="Normal 4 2 3 2 2 2 3 2" xfId="9134" xr:uid="{97279F71-9581-446A-A0BC-8124096A3744}"/>
    <cellStyle name="Normal 4 2 3 2 2 2 3 2 2" xfId="29177" xr:uid="{8C0D8AA3-E2F3-43FD-BF7B-8E2432D1F97D}"/>
    <cellStyle name="Normal 4 2 3 2 2 2 3 2 2 2" xfId="55434" xr:uid="{EBD216D9-F3D8-4B03-B9F0-036F4538BCC1}"/>
    <cellStyle name="Normal 4 2 3 2 2 2 3 2 3" xfId="19514" xr:uid="{BE116531-4B62-46BE-893A-F24DB3C96D33}"/>
    <cellStyle name="Normal 4 2 3 2 2 2 3 2 3 2" xfId="46752" xr:uid="{A0C2777D-F9AF-4423-AF57-AD8F818BCBF3}"/>
    <cellStyle name="Normal 4 2 3 2 2 2 3 2 4" xfId="36502" xr:uid="{E17CF66B-F372-436F-89D3-FF9AED884695}"/>
    <cellStyle name="Normal 4 2 3 2 2 2 3 3" xfId="11967" xr:uid="{86799C6A-3C88-44EA-8A5E-A68793B7D797}"/>
    <cellStyle name="Normal 4 2 3 2 2 2 3 3 2" xfId="22347" xr:uid="{4320EDE4-1224-4FFD-A6A9-2F3AB2872D96}"/>
    <cellStyle name="Normal 4 2 3 2 2 2 3 3 2 2" xfId="49585" xr:uid="{643A689F-C065-43D9-BCB8-A6E02CC97E05}"/>
    <cellStyle name="Normal 4 2 3 2 2 2 3 3 3" xfId="39335" xr:uid="{2890536B-EC3F-4736-9E8B-862A4414BA37}"/>
    <cellStyle name="Normal 4 2 3 2 2 2 3 4" xfId="24051" xr:uid="{130D2D03-FBB5-4A06-86A6-442625777E8E}"/>
    <cellStyle name="Normal 4 2 3 2 2 2 3 4 2" xfId="51168" xr:uid="{5EF853B7-D11A-437C-B9E6-F52EA8ECAC86}"/>
    <cellStyle name="Normal 4 2 3 2 2 2 3 5" xfId="16681" xr:uid="{B93D53EE-5DF2-4886-89E3-7D12773E7D27}"/>
    <cellStyle name="Normal 4 2 3 2 2 2 3 5 2" xfId="43919" xr:uid="{6A764285-C8F1-4941-9D07-94C0D4B45223}"/>
    <cellStyle name="Normal 4 2 3 2 2 2 3 6" xfId="32123" xr:uid="{2D58CF6D-D7E9-4A7E-85B5-0B5BC8698A83}"/>
    <cellStyle name="Normal 4 2 3 2 2 2 4" xfId="6024" xr:uid="{578923CD-AC02-43E5-94AA-7A65B3DBE465}"/>
    <cellStyle name="Normal 4 2 3 2 2 2 4 2" xfId="26978" xr:uid="{709CAFD9-D4CD-426E-B211-A45333485E10}"/>
    <cellStyle name="Normal 4 2 3 2 2 2 4 2 2" xfId="53623" xr:uid="{12F82106-4347-4DF6-9417-2C80A6B01EB3}"/>
    <cellStyle name="Normal 4 2 3 2 2 2 4 3" xfId="15477" xr:uid="{5E5EC960-B0EB-424F-ADD3-C142DAE0F335}"/>
    <cellStyle name="Normal 4 2 3 2 2 2 4 3 2" xfId="42715" xr:uid="{08B693FA-DBEB-4649-9257-8F5AD9E649BB}"/>
    <cellStyle name="Normal 4 2 3 2 2 2 4 4" xfId="33392" xr:uid="{C3B16FAA-9744-4D56-939A-24E3AE69292E}"/>
    <cellStyle name="Normal 4 2 3 2 2 2 5" xfId="7930" xr:uid="{E1030081-0EFB-4676-8BCA-BF7881C73FDE}"/>
    <cellStyle name="Normal 4 2 3 2 2 2 5 2" xfId="18310" xr:uid="{D5A70C49-1A84-4430-B2E7-42FD0B1E988A}"/>
    <cellStyle name="Normal 4 2 3 2 2 2 5 2 2" xfId="45548" xr:uid="{5CFDBE65-1A1F-44EC-9DEB-424942B3D437}"/>
    <cellStyle name="Normal 4 2 3 2 2 2 5 3" xfId="35298" xr:uid="{8A0C9D30-9D88-4E62-832D-5899E38D3258}"/>
    <cellStyle name="Normal 4 2 3 2 2 2 6" xfId="10763" xr:uid="{6FBFB409-2436-496B-8162-83BB639DEB71}"/>
    <cellStyle name="Normal 4 2 3 2 2 2 6 2" xfId="21143" xr:uid="{7D802DF4-E05F-4AC2-9AD0-A49ECCB277B6}"/>
    <cellStyle name="Normal 4 2 3 2 2 2 6 2 2" xfId="48381" xr:uid="{ACF704B7-FBC3-4BB8-A7F9-85FC9EF1E41B}"/>
    <cellStyle name="Normal 4 2 3 2 2 2 6 3" xfId="38131" xr:uid="{D72F2649-1162-4377-A5CF-77452B5E2CE8}"/>
    <cellStyle name="Normal 4 2 3 2 2 2 7" xfId="25065" xr:uid="{08813C19-AFFE-41D7-BE66-850FA65C1824}"/>
    <cellStyle name="Normal 4 2 3 2 2 2 7 2" xfId="52089" xr:uid="{B0069ACC-DB5D-420B-86BB-9ECCA8124A11}"/>
    <cellStyle name="Normal 4 2 3 2 2 2 8" xfId="13259" xr:uid="{5475A5C2-191A-47C1-872A-23E59A7C00E8}"/>
    <cellStyle name="Normal 4 2 3 2 2 2 8 2" xfId="40497" xr:uid="{A66B0766-A1DD-4731-B459-B61A7997D491}"/>
    <cellStyle name="Normal 4 2 3 2 2 2 9" xfId="30919" xr:uid="{02846534-591B-4053-B0EE-71C26F1A135C}"/>
    <cellStyle name="Normal 4 2 3 2 2 3" xfId="3354" xr:uid="{874C7083-F9CE-4245-9975-57B1DC5B1090}"/>
    <cellStyle name="Normal 4 2 3 2 2 3 2" xfId="4567" xr:uid="{656F69EB-BA76-4AFB-919C-371454BC2925}"/>
    <cellStyle name="Normal 4 2 3 2 2 3 2 2" xfId="9320" xr:uid="{4EAC1EA1-1861-429B-9A7C-A65016B0B23B}"/>
    <cellStyle name="Normal 4 2 3 2 2 3 2 2 2" xfId="29301" xr:uid="{05858C47-AF78-4E77-9BA7-AFE6F000A46B}"/>
    <cellStyle name="Normal 4 2 3 2 2 3 2 2 2 2" xfId="55558" xr:uid="{AB60EB51-A3C3-4256-ADCF-3B9233328439}"/>
    <cellStyle name="Normal 4 2 3 2 2 3 2 2 3" xfId="19700" xr:uid="{9A9D5FD7-265B-42E5-9505-96FEB0BBEBE9}"/>
    <cellStyle name="Normal 4 2 3 2 2 3 2 2 3 2" xfId="46938" xr:uid="{FC2A3463-9891-4EFA-B0FA-6DF38B9CB75F}"/>
    <cellStyle name="Normal 4 2 3 2 2 3 2 2 4" xfId="36688" xr:uid="{D9E1109C-86AE-4B4F-B379-0124187F8E1D}"/>
    <cellStyle name="Normal 4 2 3 2 2 3 2 3" xfId="12153" xr:uid="{6987B0DB-FC46-491B-805A-5A7272A385D2}"/>
    <cellStyle name="Normal 4 2 3 2 2 3 2 3 2" xfId="22533" xr:uid="{14CF9B14-60C6-45BB-9990-95B01C0B768F}"/>
    <cellStyle name="Normal 4 2 3 2 2 3 2 3 2 2" xfId="49771" xr:uid="{6123694F-6A2C-453F-B34D-6139D5B1A290}"/>
    <cellStyle name="Normal 4 2 3 2 2 3 2 3 3" xfId="39521" xr:uid="{79D954A6-7109-40D6-9801-1044AF2EFDA1}"/>
    <cellStyle name="Normal 4 2 3 2 2 3 2 4" xfId="27049" xr:uid="{AA541726-8CEC-4502-A074-1F110EB3E3E9}"/>
    <cellStyle name="Normal 4 2 3 2 2 3 2 4 2" xfId="53680" xr:uid="{48DF478F-9CB0-4EBF-A57F-98060AEF9A12}"/>
    <cellStyle name="Normal 4 2 3 2 2 3 2 5" xfId="16867" xr:uid="{FDD61A9F-B41C-4289-A6AA-5EBB21DBACE4}"/>
    <cellStyle name="Normal 4 2 3 2 2 3 2 5 2" xfId="44105" xr:uid="{F02AD667-CE88-47CA-9621-0948A613B6C9}"/>
    <cellStyle name="Normal 4 2 3 2 2 3 2 6" xfId="32309" xr:uid="{F67A1863-98CA-4DA9-A99D-81FEDB9E482F}"/>
    <cellStyle name="Normal 4 2 3 2 2 3 3" xfId="6393" xr:uid="{DC78C463-08AF-41DA-A87F-B8F8D0492249}"/>
    <cellStyle name="Normal 4 2 3 2 2 3 3 2" xfId="28354" xr:uid="{B0EDD4B8-11EF-4622-A322-903FA069B602}"/>
    <cellStyle name="Normal 4 2 3 2 2 3 3 2 2" xfId="54699" xr:uid="{6C1D0952-0750-4DA9-8002-47DBC7179DE8}"/>
    <cellStyle name="Normal 4 2 3 2 2 3 3 3" xfId="15962" xr:uid="{AC6127CA-89A8-4D8B-AB9D-99672121CF15}"/>
    <cellStyle name="Normal 4 2 3 2 2 3 3 3 2" xfId="43200" xr:uid="{705A2579-9589-40D7-9751-8B7C716A5673}"/>
    <cellStyle name="Normal 4 2 3 2 2 3 3 4" xfId="33761" xr:uid="{3BD6AA1B-0E60-45DD-9F32-146CE72049E5}"/>
    <cellStyle name="Normal 4 2 3 2 2 3 4" xfId="8415" xr:uid="{0A5908B9-5D6A-4D15-8197-3230C402380F}"/>
    <cellStyle name="Normal 4 2 3 2 2 3 4 2" xfId="18795" xr:uid="{5BE8DEE2-3480-4812-A161-F88CE96CE806}"/>
    <cellStyle name="Normal 4 2 3 2 2 3 4 2 2" xfId="46033" xr:uid="{FDEDB099-C753-44E3-AE65-7112FD818E31}"/>
    <cellStyle name="Normal 4 2 3 2 2 3 4 3" xfId="35783" xr:uid="{BBA2A4F3-65FA-4DDA-BA82-7FFA09EDDE40}"/>
    <cellStyle name="Normal 4 2 3 2 2 3 5" xfId="11248" xr:uid="{8B1AB8F6-25D2-4328-97F7-C339DADC5207}"/>
    <cellStyle name="Normal 4 2 3 2 2 3 5 2" xfId="21628" xr:uid="{73CE2958-0AEB-4025-90C8-E937DD3C90D6}"/>
    <cellStyle name="Normal 4 2 3 2 2 3 5 2 2" xfId="48866" xr:uid="{3DCA66D0-DAA5-46BB-8584-8ED6A4EEEFD3}"/>
    <cellStyle name="Normal 4 2 3 2 2 3 5 3" xfId="38616" xr:uid="{1295B6E4-76F3-479C-8F1F-3EB8BCC2F571}"/>
    <cellStyle name="Normal 4 2 3 2 2 3 6" xfId="23022" xr:uid="{8222FF56-02E3-4631-9746-D440B6FCB2DF}"/>
    <cellStyle name="Normal 4 2 3 2 2 3 6 2" xfId="50230" xr:uid="{8039E684-02CF-4E08-A839-F07FC90F0998}"/>
    <cellStyle name="Normal 4 2 3 2 2 3 7" xfId="13891" xr:uid="{38CDC18F-78FB-4A0E-8EA7-EAA056B2CA64}"/>
    <cellStyle name="Normal 4 2 3 2 2 3 7 2" xfId="41129" xr:uid="{34B4C663-EE95-452F-95CD-8FCE82E6D832}"/>
    <cellStyle name="Normal 4 2 3 2 2 3 8" xfId="31404" xr:uid="{75DB0347-FB02-43B7-88DF-057383B6F44B}"/>
    <cellStyle name="Normal 4 2 3 2 2 4" xfId="3352" xr:uid="{0595410F-2639-4C73-B334-8BC3AFF7F4FF}"/>
    <cellStyle name="Normal 4 2 3 2 2 4 2" xfId="6391" xr:uid="{A4BD4A46-249D-486F-BD13-4D4776B1FF74}"/>
    <cellStyle name="Normal 4 2 3 2 2 4 2 2" xfId="28181" xr:uid="{7EC45481-26CB-4B9A-AADB-6F4F7CA697D0}"/>
    <cellStyle name="Normal 4 2 3 2 2 4 2 2 2" xfId="54564" xr:uid="{B4D6B647-26EC-4015-9ECE-A9922AF95879}"/>
    <cellStyle name="Normal 4 2 3 2 2 4 2 3" xfId="15960" xr:uid="{E09E072C-9E70-44DA-8C8C-E12D91903737}"/>
    <cellStyle name="Normal 4 2 3 2 2 4 2 3 2" xfId="43198" xr:uid="{9C46AB31-6C00-440B-ABB5-401B83A0E9FB}"/>
    <cellStyle name="Normal 4 2 3 2 2 4 2 4" xfId="33759" xr:uid="{F3F170E6-9C62-40AB-A43A-FE1C08D2029A}"/>
    <cellStyle name="Normal 4 2 3 2 2 4 3" xfId="8413" xr:uid="{5681B6A1-57D1-407D-8C01-FE98A14A2ED1}"/>
    <cellStyle name="Normal 4 2 3 2 2 4 3 2" xfId="18793" xr:uid="{FCE12509-7E22-499D-9700-5D7DA5F997EA}"/>
    <cellStyle name="Normal 4 2 3 2 2 4 3 2 2" xfId="46031" xr:uid="{2FF86926-4FC5-431A-A72D-D76834DCB01B}"/>
    <cellStyle name="Normal 4 2 3 2 2 4 3 3" xfId="35781" xr:uid="{BED55238-37E6-4906-B063-908C825F008B}"/>
    <cellStyle name="Normal 4 2 3 2 2 4 4" xfId="11246" xr:uid="{9D29DDD0-05BE-4F90-8B4F-61D4B6221CE0}"/>
    <cellStyle name="Normal 4 2 3 2 2 4 4 2" xfId="21626" xr:uid="{7BD634F4-7012-4E10-A4CC-7449C2871D9F}"/>
    <cellStyle name="Normal 4 2 3 2 2 4 4 2 2" xfId="48864" xr:uid="{1DFC750D-3D44-4A0C-A798-6D06DD5AADE7}"/>
    <cellStyle name="Normal 4 2 3 2 2 4 4 3" xfId="38614" xr:uid="{FF8901D7-C038-4942-B208-7F6C2580A0F7}"/>
    <cellStyle name="Normal 4 2 3 2 2 4 5" xfId="24527" xr:uid="{CCF1BC25-3D36-40BB-9307-BE07C5F84D63}"/>
    <cellStyle name="Normal 4 2 3 2 2 4 5 2" xfId="51598" xr:uid="{C3E2C23E-B060-4A90-9253-A34D14C5ED07}"/>
    <cellStyle name="Normal 4 2 3 2 2 4 6" xfId="13889" xr:uid="{3A9550B5-35F1-4CCE-ADE5-184AED7D6D23}"/>
    <cellStyle name="Normal 4 2 3 2 2 4 6 2" xfId="41127" xr:uid="{E952BD31-DE61-4934-9DA1-54EE43129A33}"/>
    <cellStyle name="Normal 4 2 3 2 2 4 7" xfId="31402" xr:uid="{18BED919-5EB7-48E0-8998-71E038999FA1}"/>
    <cellStyle name="Normal 4 2 3 2 2 5" xfId="2698" xr:uid="{9B6C7B3C-B75E-4003-B061-7A5D02BC5AEC}"/>
    <cellStyle name="Normal 4 2 3 2 2 5 2" xfId="5941" xr:uid="{E5A08FE5-77AA-4150-B25D-D6C49060E3DE}"/>
    <cellStyle name="Normal 4 2 3 2 2 5 2 2" xfId="28324" xr:uid="{DF4EB131-918C-4B93-9D70-91938BA693D5}"/>
    <cellStyle name="Normal 4 2 3 2 2 5 2 2 2" xfId="54671" xr:uid="{9EFEC362-3ABD-4D0F-B0A4-FEDA525D96CC}"/>
    <cellStyle name="Normal 4 2 3 2 2 5 2 3" xfId="15351" xr:uid="{08094328-AD91-45AF-8DCE-3337B112E9BE}"/>
    <cellStyle name="Normal 4 2 3 2 2 5 2 3 2" xfId="42589" xr:uid="{BA7AF8D5-00BC-4CAD-99CD-E63E7E8EA51C}"/>
    <cellStyle name="Normal 4 2 3 2 2 5 2 4" xfId="33309" xr:uid="{FCE0AF3B-8182-42FE-BA94-C9528C26FE16}"/>
    <cellStyle name="Normal 4 2 3 2 2 5 3" xfId="7804" xr:uid="{CF96BAD8-C529-4C95-BFD9-3217D9DA86F5}"/>
    <cellStyle name="Normal 4 2 3 2 2 5 3 2" xfId="18184" xr:uid="{B3942403-BD2B-4234-9B2F-5A60A8DE08B8}"/>
    <cellStyle name="Normal 4 2 3 2 2 5 3 2 2" xfId="45422" xr:uid="{FAA1D1EE-0FFE-4EEC-852E-0B3A0F5C7C35}"/>
    <cellStyle name="Normal 4 2 3 2 2 5 3 3" xfId="35172" xr:uid="{0C6399C2-F835-4E2D-BCB1-200DDDC618BD}"/>
    <cellStyle name="Normal 4 2 3 2 2 5 4" xfId="10637" xr:uid="{D90AD3B3-36EC-43C9-8C72-4C739DA00954}"/>
    <cellStyle name="Normal 4 2 3 2 2 5 4 2" xfId="21017" xr:uid="{E05B85F7-857C-4395-913A-C8B8451B31F0}"/>
    <cellStyle name="Normal 4 2 3 2 2 5 4 2 2" xfId="48255" xr:uid="{95D003EF-871C-492A-A414-F08B529710A6}"/>
    <cellStyle name="Normal 4 2 3 2 2 5 4 3" xfId="38005" xr:uid="{DA4C38AD-8AF7-4D71-85EA-8BD50E92FB3A}"/>
    <cellStyle name="Normal 4 2 3 2 2 5 5" xfId="24727" xr:uid="{B16DBAF8-9302-4018-9A90-E632E0EFA5B4}"/>
    <cellStyle name="Normal 4 2 3 2 2 5 5 2" xfId="51782" xr:uid="{4C704C93-343E-4346-8247-3E319C2C703C}"/>
    <cellStyle name="Normal 4 2 3 2 2 5 6" xfId="13068" xr:uid="{17D3E627-71B4-4C51-8570-9D7ABF9A7EB4}"/>
    <cellStyle name="Normal 4 2 3 2 2 5 6 2" xfId="40306" xr:uid="{A58BE4AE-A2E4-48D5-9C50-4A4CA91F679E}"/>
    <cellStyle name="Normal 4 2 3 2 2 5 7" xfId="30793" xr:uid="{564C9653-2DAA-4F32-A88A-081B1E2D5487}"/>
    <cellStyle name="Normal 4 2 3 2 2 6" xfId="2410" xr:uid="{27CE3380-BD21-4DFE-AB3E-DA1D16C6EEB3}"/>
    <cellStyle name="Normal 4 2 3 2 2 6 2" xfId="7518" xr:uid="{F799039F-0EE7-4E93-A0F9-330C9DC750F5}"/>
    <cellStyle name="Normal 4 2 3 2 2 6 2 2" xfId="17898" xr:uid="{5D381AD5-1B70-4420-A9A7-244CEAADDAA2}"/>
    <cellStyle name="Normal 4 2 3 2 2 6 2 2 2" xfId="45136" xr:uid="{A1E88F09-23E4-42F1-9838-A4CEFC2256DA}"/>
    <cellStyle name="Normal 4 2 3 2 2 6 2 3" xfId="34886" xr:uid="{4466773F-6D04-4302-8436-684134AAE089}"/>
    <cellStyle name="Normal 4 2 3 2 2 6 3" xfId="10351" xr:uid="{1E1D4AEE-718B-4240-B135-4AF6E42DF7B0}"/>
    <cellStyle name="Normal 4 2 3 2 2 6 3 2" xfId="20731" xr:uid="{0FDF89E5-12A1-4E36-8C0D-0A148F954228}"/>
    <cellStyle name="Normal 4 2 3 2 2 6 3 2 2" xfId="47969" xr:uid="{09E1D168-B297-4348-90E1-9B9A2C50824B}"/>
    <cellStyle name="Normal 4 2 3 2 2 6 3 3" xfId="37719" xr:uid="{89C42EEF-8DD4-46F9-BF36-86AAB80C1228}"/>
    <cellStyle name="Normal 4 2 3 2 2 6 4" xfId="24077" xr:uid="{33C85C9B-95F4-466D-B2AD-5F564497EC12}"/>
    <cellStyle name="Normal 4 2 3 2 2 6 4 2" xfId="51194" xr:uid="{76DDC284-4012-4EDA-A3FF-090224809BD5}"/>
    <cellStyle name="Normal 4 2 3 2 2 6 5" xfId="15065" xr:uid="{E207C91F-027D-4DB5-BFBE-220BF724A8BC}"/>
    <cellStyle name="Normal 4 2 3 2 2 6 5 2" xfId="42303" xr:uid="{740D1022-A936-49C2-9E03-3DB963E2FD4F}"/>
    <cellStyle name="Normal 4 2 3 2 2 6 6" xfId="30507" xr:uid="{1D4BED76-176C-43EA-8028-9660BA60EF19}"/>
    <cellStyle name="Normal 4 2 3 2 2 7" xfId="3947" xr:uid="{BB949EAA-C6A6-489C-8527-18A26EEA9CD6}"/>
    <cellStyle name="Normal 4 2 3 2 2 7 2" xfId="8760" xr:uid="{76BC46F0-D974-45D4-B541-29F5F63B280F}"/>
    <cellStyle name="Normal 4 2 3 2 2 7 2 2" xfId="19140" xr:uid="{06B16A45-093B-41CE-99F9-5CA750AC3232}"/>
    <cellStyle name="Normal 4 2 3 2 2 7 2 2 2" xfId="46378" xr:uid="{0A629776-7C82-4B98-9B49-9CE8BF9E8F4E}"/>
    <cellStyle name="Normal 4 2 3 2 2 7 2 3" xfId="36128" xr:uid="{2ADDCB79-9606-4045-B5A6-061FE196079A}"/>
    <cellStyle name="Normal 4 2 3 2 2 7 3" xfId="11593" xr:uid="{1DA88C0F-3866-4232-BAA8-D3ED8448D308}"/>
    <cellStyle name="Normal 4 2 3 2 2 7 3 2" xfId="21973" xr:uid="{78EF887A-77A1-4F02-9D1C-BA0D49156544}"/>
    <cellStyle name="Normal 4 2 3 2 2 7 3 2 2" xfId="49211" xr:uid="{FC4C007A-EFB1-497B-A8DF-0912B640E606}"/>
    <cellStyle name="Normal 4 2 3 2 2 7 3 3" xfId="38961" xr:uid="{E85BEB5E-D4A4-4067-AEFB-56CC70AFEBF7}"/>
    <cellStyle name="Normal 4 2 3 2 2 7 4" xfId="16307" xr:uid="{3155C295-550F-427E-995B-0D0F73A2417B}"/>
    <cellStyle name="Normal 4 2 3 2 2 7 4 2" xfId="43545" xr:uid="{43913078-85AC-42D4-A018-DFE907F7A17B}"/>
    <cellStyle name="Normal 4 2 3 2 2 7 5" xfId="31749" xr:uid="{C26AD6C6-03C1-4660-A854-6FB4CFD61AF6}"/>
    <cellStyle name="Normal 4 2 3 2 2 8" xfId="5286" xr:uid="{8D4E01B3-829F-47AB-8D3F-B73F14F4688C}"/>
    <cellStyle name="Normal 4 2 3 2 2 8 2" xfId="14584" xr:uid="{A422DD17-912E-4F5F-A265-C01CEC3604D7}"/>
    <cellStyle name="Normal 4 2 3 2 2 8 2 2" xfId="41822" xr:uid="{4452DA51-AF9D-4919-9D4A-70D03C821D83}"/>
    <cellStyle name="Normal 4 2 3 2 2 8 3" xfId="32849" xr:uid="{204DD724-D52D-4402-9B40-4C9CE9CB10E9}"/>
    <cellStyle name="Normal 4 2 3 2 2 9" xfId="7037" xr:uid="{04E8CF47-765C-417F-947B-98F7C52B6B1B}"/>
    <cellStyle name="Normal 4 2 3 2 2 9 2" xfId="17417" xr:uid="{C95810D5-17E6-4A76-8193-77EF134A3267}"/>
    <cellStyle name="Normal 4 2 3 2 2 9 2 2" xfId="44655" xr:uid="{165BB337-6617-47AC-8E10-6C67FAE7E4B1}"/>
    <cellStyle name="Normal 4 2 3 2 2 9 3" xfId="34405" xr:uid="{19361CAF-E95F-444D-B4BB-1AF2A5980E0C}"/>
    <cellStyle name="Normal 4 2 3 2 3" xfId="1002" xr:uid="{AD58BC3F-76BE-4CEE-9EE8-106F0A7845A9}"/>
    <cellStyle name="Normal 4 2 3 2 3 10" xfId="30027" xr:uid="{E95F29A6-71D9-4F35-A81A-4109EA345E0B}"/>
    <cellStyle name="Normal 4 2 3 2 3 2" xfId="3355" xr:uid="{FDB1ACA6-B70E-4608-85AB-FBC66B3B99B3}"/>
    <cellStyle name="Normal 4 2 3 2 3 2 2" xfId="6394" xr:uid="{6D820855-AB6D-4A20-B8E1-D693DD8BDC72}"/>
    <cellStyle name="Normal 4 2 3 2 3 2 2 2" xfId="28367" xr:uid="{65DC6B0E-B220-4107-9834-D517CF34F2CB}"/>
    <cellStyle name="Normal 4 2 3 2 3 2 2 2 2" xfId="54711" xr:uid="{D8711AF5-8520-44C3-9662-10D4F9E481FE}"/>
    <cellStyle name="Normal 4 2 3 2 3 2 2 3" xfId="28373" xr:uid="{52168255-63FD-4A70-BCCD-7B6F10ADF710}"/>
    <cellStyle name="Normal 4 2 3 2 3 2 2 3 2" xfId="54716" xr:uid="{F71F45F0-4B26-47E9-9A89-973DF973DCB2}"/>
    <cellStyle name="Normal 4 2 3 2 3 2 2 4" xfId="15963" xr:uid="{1B9E2D2D-1320-41A6-BC03-C2669B88189B}"/>
    <cellStyle name="Normal 4 2 3 2 3 2 2 4 2" xfId="43201" xr:uid="{BC37471E-6309-484C-BF35-D241B8560723}"/>
    <cellStyle name="Normal 4 2 3 2 3 2 2 5" xfId="33762" xr:uid="{91DD4DBD-E77A-494A-8590-AE71D913D63F}"/>
    <cellStyle name="Normal 4 2 3 2 3 2 3" xfId="8416" xr:uid="{01655F0C-AB39-43BD-A59A-2CDCA775784B}"/>
    <cellStyle name="Normal 4 2 3 2 3 2 3 2" xfId="28936" xr:uid="{5CF5939D-F325-47F1-B91D-8AEA3A5BCF30}"/>
    <cellStyle name="Normal 4 2 3 2 3 2 3 2 2" xfId="55193" xr:uid="{2621D22F-0200-4F40-A687-755B106D480B}"/>
    <cellStyle name="Normal 4 2 3 2 3 2 3 3" xfId="18796" xr:uid="{3D558318-5630-4B7A-AF0D-F437D3494F3C}"/>
    <cellStyle name="Normal 4 2 3 2 3 2 3 3 2" xfId="46034" xr:uid="{DECD4C40-39ED-43F2-BC8D-F1BD69C03AE2}"/>
    <cellStyle name="Normal 4 2 3 2 3 2 3 4" xfId="35784" xr:uid="{0E1BB0AF-7832-4A35-9E5B-45B1EB3B64E0}"/>
    <cellStyle name="Normal 4 2 3 2 3 2 4" xfId="11249" xr:uid="{F8DD993F-E352-4D43-AFC0-BF6E039F84C8}"/>
    <cellStyle name="Normal 4 2 3 2 3 2 4 2" xfId="21629" xr:uid="{6F18CD07-0BB0-42A9-AD53-E99CB3006BFD}"/>
    <cellStyle name="Normal 4 2 3 2 3 2 4 2 2" xfId="48867" xr:uid="{4F87E852-41C7-4E50-867E-0799E98E2F7F}"/>
    <cellStyle name="Normal 4 2 3 2 3 2 4 3" xfId="38617" xr:uid="{F2524A0D-098D-4B17-8826-3EA09D4D5234}"/>
    <cellStyle name="Normal 4 2 3 2 3 2 5" xfId="22903" xr:uid="{DD3A4FFE-AFF4-406C-9AB7-A0C185F0B983}"/>
    <cellStyle name="Normal 4 2 3 2 3 2 5 2" xfId="50119" xr:uid="{C40FCA96-54A7-42DF-934B-A9B11977DE4E}"/>
    <cellStyle name="Normal 4 2 3 2 3 2 6" xfId="13892" xr:uid="{3FAB304A-79FA-49FB-9659-AC1EA2107510}"/>
    <cellStyle name="Normal 4 2 3 2 3 2 6 2" xfId="41130" xr:uid="{C560888F-37C8-4C5D-BA5F-8F56B6D918CB}"/>
    <cellStyle name="Normal 4 2 3 2 3 2 7" xfId="31405" xr:uid="{8331AD4D-CAF4-46C2-ADC1-F20095B5CB92}"/>
    <cellStyle name="Normal 4 2 3 2 3 3" xfId="2824" xr:uid="{7F332E8B-DD4B-498C-AB52-C526990565C4}"/>
    <cellStyle name="Normal 4 2 3 2 3 3 2" xfId="6023" xr:uid="{2642145E-1EDA-4C46-AF59-E451FE8B63DC}"/>
    <cellStyle name="Normal 4 2 3 2 3 3 2 2" xfId="26294" xr:uid="{2991A34E-9797-43E2-983D-929DD91365E2}"/>
    <cellStyle name="Normal 4 2 3 2 3 3 2 2 2" xfId="53088" xr:uid="{B9136C7C-B50E-4D74-86BA-1016740F480C}"/>
    <cellStyle name="Normal 4 2 3 2 3 3 2 3" xfId="15476" xr:uid="{1BDDF4C5-4C56-43B9-8935-4B858F2DAFC8}"/>
    <cellStyle name="Normal 4 2 3 2 3 3 2 3 2" xfId="42714" xr:uid="{0C6EAD87-970E-415B-92BC-754EC3E95F4E}"/>
    <cellStyle name="Normal 4 2 3 2 3 3 2 4" xfId="33391" xr:uid="{550F3DD7-4D2A-44F2-9F3A-0F093344F369}"/>
    <cellStyle name="Normal 4 2 3 2 3 3 3" xfId="7929" xr:uid="{9F1C4B04-14A1-421B-903B-277AC7A85317}"/>
    <cellStyle name="Normal 4 2 3 2 3 3 3 2" xfId="18309" xr:uid="{C1924C6A-867B-43AC-97B7-111B07E7D983}"/>
    <cellStyle name="Normal 4 2 3 2 3 3 3 2 2" xfId="45547" xr:uid="{46F8BB0E-39BD-490C-B3D8-F389FD578749}"/>
    <cellStyle name="Normal 4 2 3 2 3 3 3 3" xfId="35297" xr:uid="{A4BB79E9-CA50-435E-9B9A-084ECD828A70}"/>
    <cellStyle name="Normal 4 2 3 2 3 3 4" xfId="10762" xr:uid="{B9776496-E3C0-4535-B57C-211653EBFD47}"/>
    <cellStyle name="Normal 4 2 3 2 3 3 4 2" xfId="21142" xr:uid="{E94444A1-48AB-4CBE-9232-B47F73EFE68E}"/>
    <cellStyle name="Normal 4 2 3 2 3 3 4 2 2" xfId="48380" xr:uid="{85914188-EAB7-4021-A55D-A0DC17B0200A}"/>
    <cellStyle name="Normal 4 2 3 2 3 3 4 3" xfId="38130" xr:uid="{602240AA-3ADB-4EEC-BE22-B9422FF28EFA}"/>
    <cellStyle name="Normal 4 2 3 2 3 3 5" xfId="24009" xr:uid="{33553250-40CD-409D-A797-F9F45FDA0232}"/>
    <cellStyle name="Normal 4 2 3 2 3 3 5 2" xfId="51131" xr:uid="{CFDBC2C8-235E-4006-9CD1-FF818AE3A374}"/>
    <cellStyle name="Normal 4 2 3 2 3 3 6" xfId="13258" xr:uid="{843410C8-AA3B-4F5D-ADA0-9A35A7524A92}"/>
    <cellStyle name="Normal 4 2 3 2 3 3 6 2" xfId="40496" xr:uid="{D77DEC9E-96DA-4FE0-B698-F76A27291993}"/>
    <cellStyle name="Normal 4 2 3 2 3 3 7" xfId="30918" xr:uid="{FB733D88-418A-4E06-84C6-1708673D8C86}"/>
    <cellStyle name="Normal 4 2 3 2 3 4" xfId="4238" xr:uid="{05D60204-FB92-49F2-B722-369C72F5A12F}"/>
    <cellStyle name="Normal 4 2 3 2 3 4 2" xfId="8991" xr:uid="{A3BEA58E-B4B0-4C68-93F5-7DC0A48E77E4}"/>
    <cellStyle name="Normal 4 2 3 2 3 4 2 2" xfId="29079" xr:uid="{DE731BBD-450B-44A1-B41C-0CA05DBCACA5}"/>
    <cellStyle name="Normal 4 2 3 2 3 4 2 2 2" xfId="55336" xr:uid="{F5DB35C9-CA4C-463F-A4BC-213B0E31C054}"/>
    <cellStyle name="Normal 4 2 3 2 3 4 2 3" xfId="19371" xr:uid="{4F562F95-7291-4585-9FBB-B957ECA6EA2E}"/>
    <cellStyle name="Normal 4 2 3 2 3 4 2 3 2" xfId="46609" xr:uid="{A22BD80E-E175-47C8-8855-AE30A6133AA0}"/>
    <cellStyle name="Normal 4 2 3 2 3 4 2 4" xfId="36359" xr:uid="{70F974B0-DB28-4886-8881-BD7540B3FA7E}"/>
    <cellStyle name="Normal 4 2 3 2 3 4 3" xfId="11824" xr:uid="{A2BDBCEA-F845-404E-9B91-5799435C1BEA}"/>
    <cellStyle name="Normal 4 2 3 2 3 4 3 2" xfId="22204" xr:uid="{E56CB713-AAC3-4133-8C5B-E37B177060A5}"/>
    <cellStyle name="Normal 4 2 3 2 3 4 3 2 2" xfId="49442" xr:uid="{4048216A-E6D1-4DF8-A504-1F9032713A16}"/>
    <cellStyle name="Normal 4 2 3 2 3 4 3 3" xfId="39192" xr:uid="{FA18E279-5325-4CAA-A741-1DD312CDC241}"/>
    <cellStyle name="Normal 4 2 3 2 3 4 4" xfId="24982" xr:uid="{D711623D-3DB8-4D65-8DF8-AFF6E5A7A818}"/>
    <cellStyle name="Normal 4 2 3 2 3 4 4 2" xfId="52015" xr:uid="{4AEF8D2B-10B0-42B2-94A7-1600CCEE1F07}"/>
    <cellStyle name="Normal 4 2 3 2 3 4 5" xfId="16538" xr:uid="{F035D377-9C00-40A2-88BF-54D8130C2E39}"/>
    <cellStyle name="Normal 4 2 3 2 3 4 5 2" xfId="43776" xr:uid="{7E8B3583-4E83-4EEA-9F09-760840FD641B}"/>
    <cellStyle name="Normal 4 2 3 2 3 4 6" xfId="31980" xr:uid="{BC80708F-8E86-4A2E-A484-D70671DEEE9B}"/>
    <cellStyle name="Normal 4 2 3 2 3 5" xfId="5287" xr:uid="{76327522-60CF-45D8-AD58-258838EE30B5}"/>
    <cellStyle name="Normal 4 2 3 2 3 5 2" xfId="26895" xr:uid="{1A65043F-7135-45F7-A310-8D1E532234AC}"/>
    <cellStyle name="Normal 4 2 3 2 3 5 2 2" xfId="53558" xr:uid="{DD3F7955-E1C9-4485-9217-B437DFD96FC1}"/>
    <cellStyle name="Normal 4 2 3 2 3 5 3" xfId="14585" xr:uid="{CF6C039A-BB2E-4B9C-A0F5-E2061B07C835}"/>
    <cellStyle name="Normal 4 2 3 2 3 5 3 2" xfId="41823" xr:uid="{A1DA2EBB-4852-433A-819B-B6290243C02E}"/>
    <cellStyle name="Normal 4 2 3 2 3 5 4" xfId="32850" xr:uid="{F9650EF4-A8C8-472E-A32C-DBA6624106CC}"/>
    <cellStyle name="Normal 4 2 3 2 3 6" xfId="7038" xr:uid="{899F81C1-4021-401D-BCE5-721068ADC31A}"/>
    <cellStyle name="Normal 4 2 3 2 3 6 2" xfId="17418" xr:uid="{67E1A364-3A78-4891-B6E3-ABF85C0BF6F5}"/>
    <cellStyle name="Normal 4 2 3 2 3 6 2 2" xfId="44656" xr:uid="{CA88DBC9-7BB6-45C0-A5EE-28449056BB6F}"/>
    <cellStyle name="Normal 4 2 3 2 3 6 3" xfId="34406" xr:uid="{B64EA134-50C6-40D3-A456-F12C5AA2F526}"/>
    <cellStyle name="Normal 4 2 3 2 3 7" xfId="9871" xr:uid="{196E38D5-05A7-4306-BF13-2B0FED876338}"/>
    <cellStyle name="Normal 4 2 3 2 3 7 2" xfId="20251" xr:uid="{43016AB7-068C-4826-BBBF-A10A07712CED}"/>
    <cellStyle name="Normal 4 2 3 2 3 7 2 2" xfId="47489" xr:uid="{3884D09C-4824-43B1-8812-8DF4E3F3DD4E}"/>
    <cellStyle name="Normal 4 2 3 2 3 7 3" xfId="37239" xr:uid="{9275F349-F3DD-4A2A-B6CB-CB2DD85D2222}"/>
    <cellStyle name="Normal 4 2 3 2 3 8" xfId="25314" xr:uid="{818956A1-B457-4108-BF05-A71EF95AB486}"/>
    <cellStyle name="Normal 4 2 3 2 3 8 2" xfId="52320" xr:uid="{76AE0415-8E19-4C6E-81CF-B5CD89D6AC24}"/>
    <cellStyle name="Normal 4 2 3 2 3 9" xfId="12783" xr:uid="{B0ACA399-59D9-4B8E-9BBA-98AA00E4441C}"/>
    <cellStyle name="Normal 4 2 3 2 3 9 2" xfId="40021" xr:uid="{CE7B90A1-19F3-4142-A635-2BE89E84EEE9}"/>
    <cellStyle name="Normal 4 2 3 2 4" xfId="3356" xr:uid="{C9E6CCC1-4401-4F49-9D12-35E40EDC40FA}"/>
    <cellStyle name="Normal 4 2 3 2 4 2" xfId="4568" xr:uid="{E8BB11E0-9BB5-441D-AC65-EDC26726BC12}"/>
    <cellStyle name="Normal 4 2 3 2 4 2 2" xfId="9321" xr:uid="{D76ED401-9DC9-40B9-8082-E0C91EE10626}"/>
    <cellStyle name="Normal 4 2 3 2 4 2 2 2" xfId="29302" xr:uid="{61C40A71-8C4F-42CD-B535-9380A6C21EFE}"/>
    <cellStyle name="Normal 4 2 3 2 4 2 2 2 2" xfId="55559" xr:uid="{B3E1438D-E2D5-4B3D-BFA4-1DAEFD7ED23C}"/>
    <cellStyle name="Normal 4 2 3 2 4 2 2 3" xfId="19701" xr:uid="{79FD20E1-DBCA-4979-BA0F-3A25981D5DE3}"/>
    <cellStyle name="Normal 4 2 3 2 4 2 2 3 2" xfId="46939" xr:uid="{6156770B-406E-41CA-B8A5-A6796E838EF4}"/>
    <cellStyle name="Normal 4 2 3 2 4 2 2 4" xfId="36689" xr:uid="{418E2C92-D22A-426C-B05A-648D22D68C40}"/>
    <cellStyle name="Normal 4 2 3 2 4 2 3" xfId="12154" xr:uid="{E7A047D5-2A5A-4826-BFB1-9ADF26541C70}"/>
    <cellStyle name="Normal 4 2 3 2 4 2 3 2" xfId="22534" xr:uid="{D02DE801-445F-4A7B-B591-94199F0B167F}"/>
    <cellStyle name="Normal 4 2 3 2 4 2 3 2 2" xfId="49772" xr:uid="{2E8CE25C-989F-4F75-8636-1D3BFA52255A}"/>
    <cellStyle name="Normal 4 2 3 2 4 2 3 3" xfId="39522" xr:uid="{D86EFEB4-734C-492F-AE68-A9C251F5208E}"/>
    <cellStyle name="Normal 4 2 3 2 4 2 4" xfId="23379" xr:uid="{5C4F3968-17EC-4CDF-8D53-368D363C3712}"/>
    <cellStyle name="Normal 4 2 3 2 4 2 4 2" xfId="50559" xr:uid="{FE387790-40E7-469F-B0E0-7943F3100274}"/>
    <cellStyle name="Normal 4 2 3 2 4 2 5" xfId="16868" xr:uid="{BE722773-A10B-4748-BA88-C196BFFBC60E}"/>
    <cellStyle name="Normal 4 2 3 2 4 2 5 2" xfId="44106" xr:uid="{D28ECA5E-71ED-4DBC-B1FE-E1E66CBA6493}"/>
    <cellStyle name="Normal 4 2 3 2 4 2 6" xfId="32310" xr:uid="{A6CC6C10-0149-4346-BCE2-FDD0C845EAFD}"/>
    <cellStyle name="Normal 4 2 3 2 4 3" xfId="6395" xr:uid="{45B48A24-C9B9-482A-A30E-69C848C43431}"/>
    <cellStyle name="Normal 4 2 3 2 4 3 2" xfId="26404" xr:uid="{76D83921-EAA6-4DC6-9EEA-574D35BCA3D3}"/>
    <cellStyle name="Normal 4 2 3 2 4 3 2 2" xfId="53174" xr:uid="{0ACB2B61-5E0C-4612-ABD6-A6F08E4FC03F}"/>
    <cellStyle name="Normal 4 2 3 2 4 3 3" xfId="15964" xr:uid="{FCE0B051-6D8E-415B-83AE-7CFC7964252A}"/>
    <cellStyle name="Normal 4 2 3 2 4 3 3 2" xfId="43202" xr:uid="{0D19C56F-9E33-4D96-A6FE-AEC175753372}"/>
    <cellStyle name="Normal 4 2 3 2 4 3 4" xfId="33763" xr:uid="{0842FED4-6F17-42FF-97FF-224881A090EC}"/>
    <cellStyle name="Normal 4 2 3 2 4 4" xfId="8417" xr:uid="{FDA411F8-8A8D-4BC7-9DCF-9E19213AFBF5}"/>
    <cellStyle name="Normal 4 2 3 2 4 4 2" xfId="18797" xr:uid="{7C95BF87-1985-4863-A271-7D27E4958019}"/>
    <cellStyle name="Normal 4 2 3 2 4 4 2 2" xfId="46035" xr:uid="{452B25E9-C9B8-4F19-9A7A-45CD00C6592D}"/>
    <cellStyle name="Normal 4 2 3 2 4 4 3" xfId="35785" xr:uid="{11087A48-F266-47D4-AF76-AD3ACE473E4B}"/>
    <cellStyle name="Normal 4 2 3 2 4 5" xfId="11250" xr:uid="{78C4696A-A18B-45C8-9C06-2520F08C0356}"/>
    <cellStyle name="Normal 4 2 3 2 4 5 2" xfId="21630" xr:uid="{32DC30E0-528F-4C1E-BBCE-21176A602094}"/>
    <cellStyle name="Normal 4 2 3 2 4 5 2 2" xfId="48868" xr:uid="{AED79EA5-9DAA-443A-9C1C-627966A8E884}"/>
    <cellStyle name="Normal 4 2 3 2 4 5 3" xfId="38618" xr:uid="{2861D0DD-C2C6-453F-9DC4-7E1FE99AE448}"/>
    <cellStyle name="Normal 4 2 3 2 4 6" xfId="24859" xr:uid="{0D9A83E4-1043-4A36-8BB1-EFCD28D05C74}"/>
    <cellStyle name="Normal 4 2 3 2 4 6 2" xfId="51903" xr:uid="{F4AE1B23-9E6D-4EF9-B4A4-AB4A31FBACFF}"/>
    <cellStyle name="Normal 4 2 3 2 4 7" xfId="13893" xr:uid="{A0DF47A7-B60A-4251-B14D-6C4B2F7D6B79}"/>
    <cellStyle name="Normal 4 2 3 2 4 7 2" xfId="41131" xr:uid="{5118D6CA-6EEE-4F1B-BAD9-471BE29855E1}"/>
    <cellStyle name="Normal 4 2 3 2 4 8" xfId="31406" xr:uid="{414D6124-704E-4A4F-BCB1-788304D14236}"/>
    <cellStyle name="Normal 4 2 3 2 5" xfId="2984" xr:uid="{F7B4924B-A36E-47BF-A835-D5C627AB7DF3}"/>
    <cellStyle name="Normal 4 2 3 2 5 2" xfId="6145" xr:uid="{DD9D35AD-2258-4C20-B6D7-5B1EAB2ADA40}"/>
    <cellStyle name="Normal 4 2 3 2 5 2 2" xfId="28694" xr:uid="{6B38712B-A343-4E59-BC8A-20A83FD1EF34}"/>
    <cellStyle name="Normal 4 2 3 2 5 2 2 2" xfId="54966" xr:uid="{A8AEDDB6-13C4-448C-B228-CD2B090FE45C}"/>
    <cellStyle name="Normal 4 2 3 2 5 2 3" xfId="27399" xr:uid="{975B85B1-8DB2-472E-A02E-EB1FDC57DCCB}"/>
    <cellStyle name="Normal 4 2 3 2 5 2 3 2" xfId="53943" xr:uid="{F3073BC3-6A89-4BF3-ADAE-A3E8627CFA9B}"/>
    <cellStyle name="Normal 4 2 3 2 5 2 4" xfId="15623" xr:uid="{48D048F6-349A-47C5-B53F-C4DBA7CAF8F3}"/>
    <cellStyle name="Normal 4 2 3 2 5 2 4 2" xfId="42861" xr:uid="{E49A63B7-0457-425C-9EA8-33D3C9BBBA5B}"/>
    <cellStyle name="Normal 4 2 3 2 5 2 5" xfId="33513" xr:uid="{259E088B-DBE9-47D3-A13F-ADEAED7C9895}"/>
    <cellStyle name="Normal 4 2 3 2 5 3" xfId="8076" xr:uid="{99C4375E-556C-4566-8DF4-651420DCC9FE}"/>
    <cellStyle name="Normal 4 2 3 2 5 3 2" xfId="28339" xr:uid="{662203DA-713F-4B4F-BC61-1398072AD0B7}"/>
    <cellStyle name="Normal 4 2 3 2 5 3 2 2" xfId="54684" xr:uid="{B9B7962D-04BD-49B7-9C28-4D2223BB21F0}"/>
    <cellStyle name="Normal 4 2 3 2 5 3 3" xfId="18456" xr:uid="{C3994830-1C75-4FAE-95EB-B5ED70B547E4}"/>
    <cellStyle name="Normal 4 2 3 2 5 3 3 2" xfId="45694" xr:uid="{886158EC-5363-41F5-B53A-E9F93293E083}"/>
    <cellStyle name="Normal 4 2 3 2 5 3 4" xfId="35444" xr:uid="{68C1EB4B-651F-423E-81D7-107504283329}"/>
    <cellStyle name="Normal 4 2 3 2 5 4" xfId="10909" xr:uid="{3973D931-A50C-4E75-882C-C6FEF0BEBA4B}"/>
    <cellStyle name="Normal 4 2 3 2 5 4 2" xfId="21289" xr:uid="{7001D58D-92BA-4837-AD99-CA50362AFF10}"/>
    <cellStyle name="Normal 4 2 3 2 5 4 2 2" xfId="48527" xr:uid="{FD54DA5E-B559-4294-B9C5-28D069CA716A}"/>
    <cellStyle name="Normal 4 2 3 2 5 4 3" xfId="38277" xr:uid="{C96E03C7-FF81-454C-AC5F-FBF27E4CC006}"/>
    <cellStyle name="Normal 4 2 3 2 5 5" xfId="24291" xr:uid="{630859E6-E287-4950-95C9-011AD1B2F273}"/>
    <cellStyle name="Normal 4 2 3 2 5 5 2" xfId="51387" xr:uid="{CFEC5074-8682-46CC-8BCC-75EB6EDF10C1}"/>
    <cellStyle name="Normal 4 2 3 2 5 6" xfId="13481" xr:uid="{60F776F1-2205-40E0-948E-C38B3D4ED617}"/>
    <cellStyle name="Normal 4 2 3 2 5 6 2" xfId="40719" xr:uid="{355F9881-F3CC-4EBA-9822-427D907CD5FD}"/>
    <cellStyle name="Normal 4 2 3 2 5 7" xfId="31065" xr:uid="{F415232B-535B-434E-BB40-5421D0F8D3C6}"/>
    <cellStyle name="Normal 4 2 3 2 6" xfId="2596" xr:uid="{FA1C24B8-FD27-4D7F-9AA4-7ED99AFF017D}"/>
    <cellStyle name="Normal 4 2 3 2 6 2" xfId="5849" xr:uid="{473FC16A-7635-436C-A86B-C33F7DC961BD}"/>
    <cellStyle name="Normal 4 2 3 2 6 2 2" xfId="26807" xr:uid="{1B8268A7-AF90-4B10-AFC1-C49F042D2E58}"/>
    <cellStyle name="Normal 4 2 3 2 6 2 2 2" xfId="53489" xr:uid="{0268705C-BF52-4CBE-9234-DD442892C604}"/>
    <cellStyle name="Normal 4 2 3 2 6 2 3" xfId="15249" xr:uid="{25B95DD2-D112-4513-8AC2-2607F0496877}"/>
    <cellStyle name="Normal 4 2 3 2 6 2 3 2" xfId="42487" xr:uid="{C6AC883D-2F49-46E8-9DDC-B89996C47814}"/>
    <cellStyle name="Normal 4 2 3 2 6 2 4" xfId="33217" xr:uid="{0CE297B9-E9C6-45D8-81C3-64A7230057BA}"/>
    <cellStyle name="Normal 4 2 3 2 6 3" xfId="7702" xr:uid="{C47BAF70-610C-4C31-8724-D62B043A65DD}"/>
    <cellStyle name="Normal 4 2 3 2 6 3 2" xfId="18082" xr:uid="{7FD27FA6-0BDF-4566-BC79-2AF7917A8881}"/>
    <cellStyle name="Normal 4 2 3 2 6 3 2 2" xfId="45320" xr:uid="{7CC267A2-43D9-400A-8860-967DD1761215}"/>
    <cellStyle name="Normal 4 2 3 2 6 3 3" xfId="35070" xr:uid="{653CB94B-8880-407D-8CD7-749804233AE4}"/>
    <cellStyle name="Normal 4 2 3 2 6 4" xfId="10535" xr:uid="{50ADBD4B-85E5-4F9B-BDC1-5D4CC2678BAB}"/>
    <cellStyle name="Normal 4 2 3 2 6 4 2" xfId="20915" xr:uid="{F6085EA9-76B8-4CDD-8F36-E4623459A7AE}"/>
    <cellStyle name="Normal 4 2 3 2 6 4 2 2" xfId="48153" xr:uid="{0E918AF4-0B27-48DE-9955-EB70CC28E4BD}"/>
    <cellStyle name="Normal 4 2 3 2 6 4 3" xfId="37903" xr:uid="{6FFAD5B3-08F7-4F49-ACD7-A97DF950EA76}"/>
    <cellStyle name="Normal 4 2 3 2 6 5" xfId="22711" xr:uid="{95D37C14-2161-49FA-9FED-F7B0443A8064}"/>
    <cellStyle name="Normal 4 2 3 2 6 5 2" xfId="49946" xr:uid="{5A6C98CE-3CB2-4584-85B4-A2C62E881C61}"/>
    <cellStyle name="Normal 4 2 3 2 6 6" xfId="12965" xr:uid="{512F9E44-CD06-40DC-B9E3-B3540229E493}"/>
    <cellStyle name="Normal 4 2 3 2 6 6 2" xfId="40203" xr:uid="{CDCEF82C-F3E7-46D8-A4E0-6D6F17D6B0A9}"/>
    <cellStyle name="Normal 4 2 3 2 6 7" xfId="30691" xr:uid="{FC223E44-26F3-43BF-B02D-CD9DFA3A5602}"/>
    <cellStyle name="Normal 4 2 3 2 7" xfId="2290" xr:uid="{2C6ACD66-0FE9-46F4-9431-B2694BEACD64}"/>
    <cellStyle name="Normal 4 2 3 2 7 2" xfId="7398" xr:uid="{C4AB1C3F-BAEA-4C77-B153-666C372903A5}"/>
    <cellStyle name="Normal 4 2 3 2 7 2 2" xfId="17778" xr:uid="{85B4341B-81D8-47AE-9375-8F1CACC11C84}"/>
    <cellStyle name="Normal 4 2 3 2 7 2 2 2" xfId="45016" xr:uid="{9A033166-021E-44B7-9B5D-E07348D47E91}"/>
    <cellStyle name="Normal 4 2 3 2 7 2 3" xfId="34766" xr:uid="{E7A40D35-8C88-4659-ADD2-B4CA45883A4E}"/>
    <cellStyle name="Normal 4 2 3 2 7 3" xfId="10231" xr:uid="{557355EE-F5DD-4F32-A04C-33B689C47A69}"/>
    <cellStyle name="Normal 4 2 3 2 7 3 2" xfId="20611" xr:uid="{E870BF66-2B72-4CB4-9DDF-DC181A0F0318}"/>
    <cellStyle name="Normal 4 2 3 2 7 3 2 2" xfId="47849" xr:uid="{6F6A3979-3242-41F2-9F2A-2EB37AB6F75D}"/>
    <cellStyle name="Normal 4 2 3 2 7 3 3" xfId="37599" xr:uid="{4957C00F-3E4E-4277-B3EA-B8F7380DED21}"/>
    <cellStyle name="Normal 4 2 3 2 7 4" xfId="25112" xr:uid="{08036E18-46BE-4BD8-A326-5C5448890979}"/>
    <cellStyle name="Normal 4 2 3 2 7 4 2" xfId="52134" xr:uid="{91C69468-6669-435A-A586-3ED633E6BF06}"/>
    <cellStyle name="Normal 4 2 3 2 7 5" xfId="14945" xr:uid="{608D8444-B51F-471F-BE8F-F72306AD1588}"/>
    <cellStyle name="Normal 4 2 3 2 7 5 2" xfId="42183" xr:uid="{2252A296-E389-43A6-84DA-58B5371CDE29}"/>
    <cellStyle name="Normal 4 2 3 2 7 6" xfId="30387" xr:uid="{E39FE9DC-870C-47CF-A650-F94FE8A162C3}"/>
    <cellStyle name="Normal 4 2 3 2 8" xfId="4031" xr:uid="{47D3718A-8BE4-4FCE-BDE1-F459BA762D11}"/>
    <cellStyle name="Normal 4 2 3 2 8 2" xfId="8836" xr:uid="{2AD3739C-7767-4866-AB81-3F7FD21485D5}"/>
    <cellStyle name="Normal 4 2 3 2 8 2 2" xfId="19216" xr:uid="{F2F97A21-5117-47C0-8B9B-8EABCDD96F4F}"/>
    <cellStyle name="Normal 4 2 3 2 8 2 2 2" xfId="46454" xr:uid="{D7D5805A-645D-4676-91CC-D1C62F3E3D24}"/>
    <cellStyle name="Normal 4 2 3 2 8 2 3" xfId="36204" xr:uid="{1BA98319-C586-41A6-9BAF-5B3990E53E08}"/>
    <cellStyle name="Normal 4 2 3 2 8 3" xfId="11669" xr:uid="{17C42757-3F77-4F32-AFA5-90176648CB9E}"/>
    <cellStyle name="Normal 4 2 3 2 8 3 2" xfId="22049" xr:uid="{F990C14A-ADC8-4585-91CF-525474326C96}"/>
    <cellStyle name="Normal 4 2 3 2 8 3 2 2" xfId="49287" xr:uid="{475F2B3E-F9E4-4A0F-9859-8EA71ED81F48}"/>
    <cellStyle name="Normal 4 2 3 2 8 3 3" xfId="39037" xr:uid="{C0426749-9B4C-4E6A-994E-5DAD314234C4}"/>
    <cellStyle name="Normal 4 2 3 2 8 4" xfId="16383" xr:uid="{3A7968EF-A6C9-4F48-BD79-E0CCF4E4119B}"/>
    <cellStyle name="Normal 4 2 3 2 8 4 2" xfId="43621" xr:uid="{3BB69A7C-51DC-4BA9-9AEE-DDE77A284E7F}"/>
    <cellStyle name="Normal 4 2 3 2 8 5" xfId="31825" xr:uid="{AE0BF778-8A7F-4C4A-ADFC-68161839193D}"/>
    <cellStyle name="Normal 4 2 3 2 9" xfId="5285" xr:uid="{039A29CA-ECB6-4AFD-B1E0-0DF9146BF0E1}"/>
    <cellStyle name="Normal 4 2 3 2 9 2" xfId="14583" xr:uid="{665D6E11-E98B-4C7A-8A2E-ECF35BA6F491}"/>
    <cellStyle name="Normal 4 2 3 2 9 2 2" xfId="41821" xr:uid="{1043C400-8441-418C-8DFC-4216F7F447C1}"/>
    <cellStyle name="Normal 4 2 3 2 9 3" xfId="32848" xr:uid="{C84338E7-1E4A-45A8-8CEF-BF3D0972A6CE}"/>
    <cellStyle name="Normal 4 2 3 3" xfId="1003" xr:uid="{C78C2771-F2DD-4DD1-AC9A-9567DDA4DE4F}"/>
    <cellStyle name="Normal 4 2 3 3 10" xfId="9872" xr:uid="{79CFF723-35A2-45B9-B7D2-720832B20FFB}"/>
    <cellStyle name="Normal 4 2 3 3 10 2" xfId="20252" xr:uid="{4C639B25-F049-4913-A8FA-A0C69C712A75}"/>
    <cellStyle name="Normal 4 2 3 3 10 2 2" xfId="47490" xr:uid="{A52BFA75-0562-45AE-86E7-83ACC5FCE55C}"/>
    <cellStyle name="Normal 4 2 3 3 10 3" xfId="37240" xr:uid="{66CBBC4E-EC9F-45D1-B617-7BB5F6945590}"/>
    <cellStyle name="Normal 4 2 3 3 11" xfId="24453" xr:uid="{80B2C48D-284B-4EC0-AE99-437367AFE2C1}"/>
    <cellStyle name="Normal 4 2 3 3 11 2" xfId="51531" xr:uid="{716E7F1C-C7FA-41F2-8EB3-EC3A1AA43083}"/>
    <cellStyle name="Normal 4 2 3 3 12" xfId="12624" xr:uid="{E65195E6-3276-49CC-99A6-BF7755027C5A}"/>
    <cellStyle name="Normal 4 2 3 3 12 2" xfId="39862" xr:uid="{0594EE41-7D5F-4566-BBD5-D71815B788F4}"/>
    <cellStyle name="Normal 4 2 3 3 13" xfId="30028" xr:uid="{1C517660-55B3-41FE-8866-84300DEFD654}"/>
    <cellStyle name="Normal 4 2 3 3 2" xfId="2826" xr:uid="{9E5D6B6C-2469-4DB6-BDF2-19E7B2F0F7D8}"/>
    <cellStyle name="Normal 4 2 3 3 2 2" xfId="3358" xr:uid="{850595FE-158E-4D5F-8C20-DC57129DBC79}"/>
    <cellStyle name="Normal 4 2 3 3 2 2 2" xfId="6397" xr:uid="{5ECEE54E-5183-441B-B57E-C355439D3999}"/>
    <cellStyle name="Normal 4 2 3 3 2 2 2 2" xfId="26871" xr:uid="{397B20D6-1377-4567-A6DC-32369A99C6D2}"/>
    <cellStyle name="Normal 4 2 3 3 2 2 2 2 2" xfId="53540" xr:uid="{8D82E224-9F1A-46B4-A4EC-F9EF913BD26A}"/>
    <cellStyle name="Normal 4 2 3 3 2 2 2 3" xfId="26545" xr:uid="{1206CEF5-9A4A-4EF1-92F5-136B0D43D461}"/>
    <cellStyle name="Normal 4 2 3 3 2 2 2 3 2" xfId="53278" xr:uid="{850B4CB3-2860-4D27-B3A2-9B852528F30D}"/>
    <cellStyle name="Normal 4 2 3 3 2 2 2 4" xfId="15966" xr:uid="{277D57A4-D180-4919-AE4F-022EC2EBF69D}"/>
    <cellStyle name="Normal 4 2 3 3 2 2 2 4 2" xfId="43204" xr:uid="{F69041FA-0431-4A0B-AEF8-316153FF5554}"/>
    <cellStyle name="Normal 4 2 3 3 2 2 2 5" xfId="33765" xr:uid="{563F877C-2295-43DB-9B56-890E5F717C9F}"/>
    <cellStyle name="Normal 4 2 3 3 2 2 3" xfId="8419" xr:uid="{4323438C-E259-4151-8EB9-0A0D8FC29332}"/>
    <cellStyle name="Normal 4 2 3 3 2 2 3 2" xfId="28937" xr:uid="{7C2D1768-9425-452D-BBBF-79F27CBC5486}"/>
    <cellStyle name="Normal 4 2 3 3 2 2 3 2 2" xfId="55194" xr:uid="{E48C79C7-A33E-4D85-AD8A-D89E08031877}"/>
    <cellStyle name="Normal 4 2 3 3 2 2 3 3" xfId="18799" xr:uid="{E4C41331-21A4-44CC-B02F-DFF276BBCDE7}"/>
    <cellStyle name="Normal 4 2 3 3 2 2 3 3 2" xfId="46037" xr:uid="{4463E5AE-7393-4047-B6D8-C1A7425D2D8C}"/>
    <cellStyle name="Normal 4 2 3 3 2 2 3 4" xfId="35787" xr:uid="{80793E93-C1BD-4508-AFE1-5BD39219FB74}"/>
    <cellStyle name="Normal 4 2 3 3 2 2 4" xfId="11252" xr:uid="{1576CA87-E2E3-4A2C-9857-428BFDA7C86C}"/>
    <cellStyle name="Normal 4 2 3 3 2 2 4 2" xfId="21632" xr:uid="{762BD1F9-8B16-4314-8C3F-04D77053D2ED}"/>
    <cellStyle name="Normal 4 2 3 3 2 2 4 2 2" xfId="48870" xr:uid="{D8E20D33-A7DF-452A-926D-49A8024B9F04}"/>
    <cellStyle name="Normal 4 2 3 3 2 2 4 3" xfId="38620" xr:uid="{459529E8-0E05-433E-B757-EB11B4A832A6}"/>
    <cellStyle name="Normal 4 2 3 3 2 2 5" xfId="24459" xr:uid="{8BB81441-42D6-40D7-AEEE-6176C4716E04}"/>
    <cellStyle name="Normal 4 2 3 3 2 2 5 2" xfId="51536" xr:uid="{0DD91C00-8F84-43F2-B35B-642691AF1D2C}"/>
    <cellStyle name="Normal 4 2 3 3 2 2 6" xfId="13895" xr:uid="{7C495712-D0D3-445E-9CCB-AEE1B6CCD8B2}"/>
    <cellStyle name="Normal 4 2 3 3 2 2 6 2" xfId="41133" xr:uid="{5BF28FA6-6DD0-4B02-A5FE-6D6CCF20E8B3}"/>
    <cellStyle name="Normal 4 2 3 3 2 2 7" xfId="31408" xr:uid="{E110AF4D-3A76-4952-9C69-D49A054761A3}"/>
    <cellStyle name="Normal 4 2 3 3 2 3" xfId="4382" xr:uid="{4BE04167-6A42-4720-B483-5C4C8A260307}"/>
    <cellStyle name="Normal 4 2 3 3 2 3 2" xfId="9135" xr:uid="{CF8F25CE-5FD6-49EA-9C66-33A2A927EC7C}"/>
    <cellStyle name="Normal 4 2 3 3 2 3 2 2" xfId="29178" xr:uid="{08CD44E1-C438-4B2C-B84F-5AEE6EC19085}"/>
    <cellStyle name="Normal 4 2 3 3 2 3 2 2 2" xfId="55435" xr:uid="{F09C0CCA-B34F-4509-BFA8-1FB679B4D5FA}"/>
    <cellStyle name="Normal 4 2 3 3 2 3 2 3" xfId="19515" xr:uid="{2FD4793B-4CC4-4B57-840F-2CEB75925E30}"/>
    <cellStyle name="Normal 4 2 3 3 2 3 2 3 2" xfId="46753" xr:uid="{8E8503F8-888F-463A-8BDA-D28840E836AE}"/>
    <cellStyle name="Normal 4 2 3 3 2 3 2 4" xfId="36503" xr:uid="{133B8CD1-D894-4682-9B98-C427E4164459}"/>
    <cellStyle name="Normal 4 2 3 3 2 3 3" xfId="11968" xr:uid="{197517CA-55CA-48D9-AF45-437CE0D5CA25}"/>
    <cellStyle name="Normal 4 2 3 3 2 3 3 2" xfId="22348" xr:uid="{FFAEB12B-B5B9-4727-B0B1-DEA2A6EA39FB}"/>
    <cellStyle name="Normal 4 2 3 3 2 3 3 2 2" xfId="49586" xr:uid="{92CD5406-64DE-4D0F-B8FB-89837E1ACAFB}"/>
    <cellStyle name="Normal 4 2 3 3 2 3 3 3" xfId="39336" xr:uid="{2BEF7567-4E8D-4AA4-BF0A-493700B376EF}"/>
    <cellStyle name="Normal 4 2 3 3 2 3 4" xfId="24664" xr:uid="{DEA5F6C2-6F4E-4242-9B71-F189DB8BAB89}"/>
    <cellStyle name="Normal 4 2 3 3 2 3 4 2" xfId="51728" xr:uid="{2487EA16-C800-4592-B54F-67B96FB2F645}"/>
    <cellStyle name="Normal 4 2 3 3 2 3 5" xfId="16682" xr:uid="{49A7B591-5E36-48BE-B8F2-2B5CE62BE8B0}"/>
    <cellStyle name="Normal 4 2 3 3 2 3 5 2" xfId="43920" xr:uid="{D58A8940-2E13-4F8A-A623-8BF35B29B324}"/>
    <cellStyle name="Normal 4 2 3 3 2 3 6" xfId="32124" xr:uid="{97414C48-27CA-4656-9950-742E37C57FAD}"/>
    <cellStyle name="Normal 4 2 3 3 2 4" xfId="6025" xr:uid="{AB40F477-49DC-40C4-9F5E-81FE65A3FCB9}"/>
    <cellStyle name="Normal 4 2 3 3 2 4 2" xfId="28563" xr:uid="{3A88D9EA-69FF-4157-9264-A850F7F351CA}"/>
    <cellStyle name="Normal 4 2 3 3 2 4 2 2" xfId="54865" xr:uid="{EDDD1C25-C26C-470A-AE88-B59C55308114}"/>
    <cellStyle name="Normal 4 2 3 3 2 4 3" xfId="15478" xr:uid="{61FBE9FD-0300-4DDE-8133-7C6B2A221649}"/>
    <cellStyle name="Normal 4 2 3 3 2 4 3 2" xfId="42716" xr:uid="{7ADE334C-E393-4185-9AB2-DF1DB47F0B98}"/>
    <cellStyle name="Normal 4 2 3 3 2 4 4" xfId="33393" xr:uid="{9CC5ACDE-8560-406E-A470-AD3E6B7ADAB1}"/>
    <cellStyle name="Normal 4 2 3 3 2 5" xfId="7931" xr:uid="{DC8DFC87-A9CD-4DB1-B9D8-066925CE051A}"/>
    <cellStyle name="Normal 4 2 3 3 2 5 2" xfId="18311" xr:uid="{B7EBF8D7-1B5E-4A2E-8FCF-B288BD7C2345}"/>
    <cellStyle name="Normal 4 2 3 3 2 5 2 2" xfId="45549" xr:uid="{5606BD8C-4EAF-45BA-A70C-D9412710FD61}"/>
    <cellStyle name="Normal 4 2 3 3 2 5 3" xfId="35299" xr:uid="{13AB67D3-424D-4D27-8126-F144675F30DF}"/>
    <cellStyle name="Normal 4 2 3 3 2 6" xfId="10764" xr:uid="{CE3500D3-58A0-4BB5-81A9-CB3A608D1A13}"/>
    <cellStyle name="Normal 4 2 3 3 2 6 2" xfId="21144" xr:uid="{5391DF90-2F69-48D7-801C-3C3509A3FCDC}"/>
    <cellStyle name="Normal 4 2 3 3 2 6 2 2" xfId="48382" xr:uid="{4AA02E3E-0E9A-4F85-8612-643C396F3422}"/>
    <cellStyle name="Normal 4 2 3 3 2 6 3" xfId="38132" xr:uid="{50BE4D5F-3895-439B-A009-630A81B9A16D}"/>
    <cellStyle name="Normal 4 2 3 3 2 7" xfId="23811" xr:uid="{4F8111B2-4A14-468C-B6B0-0B613D8BEB60}"/>
    <cellStyle name="Normal 4 2 3 3 2 7 2" xfId="50951" xr:uid="{24EB59EA-4BEE-48EA-92AA-A6C49D7F521D}"/>
    <cellStyle name="Normal 4 2 3 3 2 8" xfId="13260" xr:uid="{051A9287-500B-45A8-846E-B3A43B72B4FA}"/>
    <cellStyle name="Normal 4 2 3 3 2 8 2" xfId="40498" xr:uid="{9F342095-EAC4-4DDD-91A0-3BB3A11353EA}"/>
    <cellStyle name="Normal 4 2 3 3 2 9" xfId="30920" xr:uid="{FA9004A7-D4FD-4D69-8E39-BF050A0F4706}"/>
    <cellStyle name="Normal 4 2 3 3 3" xfId="3359" xr:uid="{000B131E-699B-4B05-A53F-BBE79D886A3E}"/>
    <cellStyle name="Normal 4 2 3 3 3 2" xfId="4569" xr:uid="{EA90C00D-EF64-4C72-98C8-BE4575540050}"/>
    <cellStyle name="Normal 4 2 3 3 3 2 2" xfId="9322" xr:uid="{0B23E678-A4AA-4C98-BCBE-B3BB23E48F4F}"/>
    <cellStyle name="Normal 4 2 3 3 3 2 2 2" xfId="29303" xr:uid="{BE973E99-436C-4BD2-BFBC-B71C26BE12EC}"/>
    <cellStyle name="Normal 4 2 3 3 3 2 2 2 2" xfId="55560" xr:uid="{C64375C3-9C73-4DDE-909F-13906595FA22}"/>
    <cellStyle name="Normal 4 2 3 3 3 2 2 3" xfId="19702" xr:uid="{F1C4A10D-0845-4E4E-8A13-66CE78110200}"/>
    <cellStyle name="Normal 4 2 3 3 3 2 2 3 2" xfId="46940" xr:uid="{E727F309-8C82-4D12-9088-BD81E096E3D5}"/>
    <cellStyle name="Normal 4 2 3 3 3 2 2 4" xfId="36690" xr:uid="{8DCFE665-71B4-4900-B16E-8A787F0747B9}"/>
    <cellStyle name="Normal 4 2 3 3 3 2 3" xfId="12155" xr:uid="{0459969A-03E2-43CB-A191-61710F2F60CF}"/>
    <cellStyle name="Normal 4 2 3 3 3 2 3 2" xfId="22535" xr:uid="{016EDAC5-8C45-435A-9D24-ED28E06CF375}"/>
    <cellStyle name="Normal 4 2 3 3 3 2 3 2 2" xfId="49773" xr:uid="{29554E0E-3C68-4135-B04D-F4DBFC4CE312}"/>
    <cellStyle name="Normal 4 2 3 3 3 2 3 3" xfId="39523" xr:uid="{C35642B4-9B8D-4F23-8DE0-4BBBE6B9D193}"/>
    <cellStyle name="Normal 4 2 3 3 3 2 4" xfId="25799" xr:uid="{29D4A8B3-5E45-4772-995B-03DA5E4EB37E}"/>
    <cellStyle name="Normal 4 2 3 3 3 2 4 2" xfId="52737" xr:uid="{3F6CB3DA-D01D-4446-8A8C-93A366D0EC58}"/>
    <cellStyle name="Normal 4 2 3 3 3 2 5" xfId="16869" xr:uid="{99119DDA-1C0A-4F18-9CFC-13BBF31455F2}"/>
    <cellStyle name="Normal 4 2 3 3 3 2 5 2" xfId="44107" xr:uid="{9D78635C-2729-49B5-AE69-23B5BDE033EC}"/>
    <cellStyle name="Normal 4 2 3 3 3 2 6" xfId="32311" xr:uid="{E8AA3B1C-81FA-430B-A4E3-3AD7EA4DBBA1}"/>
    <cellStyle name="Normal 4 2 3 3 3 3" xfId="6398" xr:uid="{1C10F59F-E4A9-44BB-AAFA-1E57D6626B8A}"/>
    <cellStyle name="Normal 4 2 3 3 3 3 2" xfId="28772" xr:uid="{993DAC45-D1EA-4952-861D-884B33526A43}"/>
    <cellStyle name="Normal 4 2 3 3 3 3 2 2" xfId="55030" xr:uid="{B2A5BCC3-A50F-474C-8473-C63E182AC570}"/>
    <cellStyle name="Normal 4 2 3 3 3 3 3" xfId="15967" xr:uid="{3504C527-16AB-4F2C-8B35-6204F8FE9DAE}"/>
    <cellStyle name="Normal 4 2 3 3 3 3 3 2" xfId="43205" xr:uid="{2038A642-9005-4764-A580-034E0E00A766}"/>
    <cellStyle name="Normal 4 2 3 3 3 3 4" xfId="33766" xr:uid="{D5996251-BBF3-4436-A885-154413913670}"/>
    <cellStyle name="Normal 4 2 3 3 3 4" xfId="8420" xr:uid="{BC43DE94-84F6-4E66-9192-1A7EB30F9B3C}"/>
    <cellStyle name="Normal 4 2 3 3 3 4 2" xfId="18800" xr:uid="{2667CE97-22B5-4E9D-B0A7-8B080B26A042}"/>
    <cellStyle name="Normal 4 2 3 3 3 4 2 2" xfId="46038" xr:uid="{D178322E-999A-4093-9DCA-A8E239E45ABA}"/>
    <cellStyle name="Normal 4 2 3 3 3 4 3" xfId="35788" xr:uid="{6ED8C579-8980-4211-9E6A-A455ECD40691}"/>
    <cellStyle name="Normal 4 2 3 3 3 5" xfId="11253" xr:uid="{686F2326-06FF-4F9B-93C7-A35106789689}"/>
    <cellStyle name="Normal 4 2 3 3 3 5 2" xfId="21633" xr:uid="{956D65BB-97C9-4852-BE87-4D358EEB24DE}"/>
    <cellStyle name="Normal 4 2 3 3 3 5 2 2" xfId="48871" xr:uid="{550E0BDB-0D40-4F82-B6E6-DB34560B05E8}"/>
    <cellStyle name="Normal 4 2 3 3 3 5 3" xfId="38621" xr:uid="{DCC822EA-C9DC-4C9A-AEB2-133ED0C0BC54}"/>
    <cellStyle name="Normal 4 2 3 3 3 6" xfId="22779" xr:uid="{FEBDDF65-41C0-4B90-B21D-D6FBD6159121}"/>
    <cellStyle name="Normal 4 2 3 3 3 6 2" xfId="50005" xr:uid="{C56B8524-B0AA-4890-9736-EE04BA552145}"/>
    <cellStyle name="Normal 4 2 3 3 3 7" xfId="13896" xr:uid="{5A4D2D2F-AF99-43D2-B852-FC85B2B0EBF6}"/>
    <cellStyle name="Normal 4 2 3 3 3 7 2" xfId="41134" xr:uid="{2016251E-FA98-40DF-BAF6-D7254873BDE9}"/>
    <cellStyle name="Normal 4 2 3 3 3 8" xfId="31409" xr:uid="{38F1ED4E-3107-46D5-8718-32BF7D1468C4}"/>
    <cellStyle name="Normal 4 2 3 3 4" xfId="3357" xr:uid="{37C08E00-5AF7-4BFE-8290-8EBFA34F34E8}"/>
    <cellStyle name="Normal 4 2 3 3 4 2" xfId="6396" xr:uid="{60D4035A-87BE-435D-B693-5AA1AF1DB6F9}"/>
    <cellStyle name="Normal 4 2 3 3 4 2 2" xfId="26682" xr:uid="{C7AF3C9A-073B-4C06-964D-7782A396540E}"/>
    <cellStyle name="Normal 4 2 3 3 4 2 2 2" xfId="53384" xr:uid="{4A083365-6991-4316-8BF6-5F54CBE56AB6}"/>
    <cellStyle name="Normal 4 2 3 3 4 2 3" xfId="15965" xr:uid="{C897615A-0E65-418A-8823-01FB3D62F2E7}"/>
    <cellStyle name="Normal 4 2 3 3 4 2 3 2" xfId="43203" xr:uid="{901634BB-456C-4163-A59B-88DD71BE98CD}"/>
    <cellStyle name="Normal 4 2 3 3 4 2 4" xfId="33764" xr:uid="{3A3C8364-8823-4D18-8B39-E439BB33811F}"/>
    <cellStyle name="Normal 4 2 3 3 4 3" xfId="8418" xr:uid="{E014B2EF-0963-4B42-84EC-250F2C4E26B6}"/>
    <cellStyle name="Normal 4 2 3 3 4 3 2" xfId="18798" xr:uid="{71A7D078-6754-4584-A886-E62C5F9447BB}"/>
    <cellStyle name="Normal 4 2 3 3 4 3 2 2" xfId="46036" xr:uid="{40C74507-B13F-4537-8DB8-50D7ABE5E350}"/>
    <cellStyle name="Normal 4 2 3 3 4 3 3" xfId="35786" xr:uid="{021EE1F8-3130-4ED2-8775-BB7CF9816472}"/>
    <cellStyle name="Normal 4 2 3 3 4 4" xfId="11251" xr:uid="{B38FA201-2E29-4616-A382-C981E60304FF}"/>
    <cellStyle name="Normal 4 2 3 3 4 4 2" xfId="21631" xr:uid="{16F5C2C6-6738-4C24-9348-2B1748DC97C5}"/>
    <cellStyle name="Normal 4 2 3 3 4 4 2 2" xfId="48869" xr:uid="{36A6D39C-3AF1-4B3F-A2E8-47CFAA87AB83}"/>
    <cellStyle name="Normal 4 2 3 3 4 4 3" xfId="38619" xr:uid="{C2F0DA5A-F13C-4760-A236-540F62F46F3C}"/>
    <cellStyle name="Normal 4 2 3 3 4 5" xfId="25491" xr:uid="{A999BD0C-16EF-4CCA-9EB3-A8EA4DD7F977}"/>
    <cellStyle name="Normal 4 2 3 3 4 5 2" xfId="52484" xr:uid="{FEDBC6F3-5E4E-4B9E-AC90-0478718C7210}"/>
    <cellStyle name="Normal 4 2 3 3 4 6" xfId="13894" xr:uid="{AD58C239-139A-4F13-8E6F-C37C097B6BDE}"/>
    <cellStyle name="Normal 4 2 3 3 4 6 2" xfId="41132" xr:uid="{9AEA8F4C-E2FF-4F0C-AE36-F17FD0CE420A}"/>
    <cellStyle name="Normal 4 2 3 3 4 7" xfId="31407" xr:uid="{0E71B292-91A4-4E74-9372-1D93105711D7}"/>
    <cellStyle name="Normal 4 2 3 3 5" xfId="2639" xr:uid="{700D1DCC-BF48-4C18-9E1C-EF5F7E34DE0B}"/>
    <cellStyle name="Normal 4 2 3 3 5 2" xfId="5885" xr:uid="{5067EAD3-AF47-4E95-B17E-4ABBF8D812E4}"/>
    <cellStyle name="Normal 4 2 3 3 5 2 2" xfId="28378" xr:uid="{53A0C3B8-5849-4AB0-B2E9-D12A052EF3A8}"/>
    <cellStyle name="Normal 4 2 3 3 5 2 2 2" xfId="54720" xr:uid="{42D3EEAE-123B-4F90-9E20-C17AB7D1F643}"/>
    <cellStyle name="Normal 4 2 3 3 5 2 3" xfId="15292" xr:uid="{63B151F9-B526-428E-9804-89702BB82661}"/>
    <cellStyle name="Normal 4 2 3 3 5 2 3 2" xfId="42530" xr:uid="{EFCF6AD4-41E9-4064-B74A-4DD313510C3D}"/>
    <cellStyle name="Normal 4 2 3 3 5 2 4" xfId="33253" xr:uid="{31270218-E126-4D2F-A013-3C155A70E631}"/>
    <cellStyle name="Normal 4 2 3 3 5 3" xfId="7745" xr:uid="{F1CDA4DE-ACD3-4E3E-9887-B24F49CFC8FB}"/>
    <cellStyle name="Normal 4 2 3 3 5 3 2" xfId="18125" xr:uid="{B3C9B3BD-60B8-4536-96C6-3FDDC0B455D4}"/>
    <cellStyle name="Normal 4 2 3 3 5 3 2 2" xfId="45363" xr:uid="{C45BA33F-D783-40CF-A956-BF54B7478B03}"/>
    <cellStyle name="Normal 4 2 3 3 5 3 3" xfId="35113" xr:uid="{FC7AE368-6817-4F80-88DC-041CED6A595B}"/>
    <cellStyle name="Normal 4 2 3 3 5 4" xfId="10578" xr:uid="{E2BC712A-41F7-4DA4-BE9C-5171CE49292F}"/>
    <cellStyle name="Normal 4 2 3 3 5 4 2" xfId="20958" xr:uid="{EA19875B-B0F2-4DE8-9374-4922E147C4F6}"/>
    <cellStyle name="Normal 4 2 3 3 5 4 2 2" xfId="48196" xr:uid="{A17DFDD5-8D03-4FD7-A1A7-5CA93603D9F5}"/>
    <cellStyle name="Normal 4 2 3 3 5 4 3" xfId="37946" xr:uid="{5A46ED3C-B708-4DDE-BA67-59737D5391DC}"/>
    <cellStyle name="Normal 4 2 3 3 5 5" xfId="25561" xr:uid="{E7334741-186C-405E-BE29-2031F0C3BD66}"/>
    <cellStyle name="Normal 4 2 3 3 5 5 2" xfId="52553" xr:uid="{C9C99C89-CA72-4DCA-8F76-4D072FECA455}"/>
    <cellStyle name="Normal 4 2 3 3 5 6" xfId="13008" xr:uid="{90C66B30-4862-469E-B2A1-CB1185FFAD58}"/>
    <cellStyle name="Normal 4 2 3 3 5 6 2" xfId="40246" xr:uid="{4EA6779E-A9AD-482D-9A92-BE2065D34A27}"/>
    <cellStyle name="Normal 4 2 3 3 5 7" xfId="30734" xr:uid="{E88E4404-CA3F-4B72-89D6-EF28AD4FC254}"/>
    <cellStyle name="Normal 4 2 3 3 6" xfId="2409" xr:uid="{B9C4E8D2-B0AF-4B1B-9850-5C8330D1C61E}"/>
    <cellStyle name="Normal 4 2 3 3 6 2" xfId="7517" xr:uid="{D0E354CB-7EB4-4D27-99BF-3CB4315045D8}"/>
    <cellStyle name="Normal 4 2 3 3 6 2 2" xfId="17897" xr:uid="{E47DF34D-7E65-46C7-AD6A-7F6877DF508C}"/>
    <cellStyle name="Normal 4 2 3 3 6 2 2 2" xfId="45135" xr:uid="{89C81B59-558D-4C58-9836-6D5EA464E978}"/>
    <cellStyle name="Normal 4 2 3 3 6 2 3" xfId="34885" xr:uid="{C3A423B4-3402-4BA9-A92A-7E658467028D}"/>
    <cellStyle name="Normal 4 2 3 3 6 3" xfId="10350" xr:uid="{230C024B-A07E-4214-9188-52EEDDE66AC9}"/>
    <cellStyle name="Normal 4 2 3 3 6 3 2" xfId="20730" xr:uid="{4D3EEB98-B82A-48A8-8EF7-C77E00FD5B08}"/>
    <cellStyle name="Normal 4 2 3 3 6 3 2 2" xfId="47968" xr:uid="{1410C775-0B62-4853-B1EA-86989E243188}"/>
    <cellStyle name="Normal 4 2 3 3 6 3 3" xfId="37718" xr:uid="{88806726-BEDE-4193-89A1-929BA28D6257}"/>
    <cellStyle name="Normal 4 2 3 3 6 4" xfId="23212" xr:uid="{E8D357AD-05B8-4346-8B00-667630582323}"/>
    <cellStyle name="Normal 4 2 3 3 6 4 2" xfId="50402" xr:uid="{F658D5D6-F2F4-4F91-8118-9402C9AF7D13}"/>
    <cellStyle name="Normal 4 2 3 3 6 5" xfId="15064" xr:uid="{0F983A53-A279-4EA8-9E6C-23C8A97E33F0}"/>
    <cellStyle name="Normal 4 2 3 3 6 5 2" xfId="42302" xr:uid="{5ACC29C9-1A14-4468-8CC4-462F93113090}"/>
    <cellStyle name="Normal 4 2 3 3 6 6" xfId="30506" xr:uid="{8C3DC039-4E93-4597-AA89-F710DD6853A4}"/>
    <cellStyle name="Normal 4 2 3 3 7" xfId="3946" xr:uid="{EBA9F98A-867F-4572-961E-3A666596E731}"/>
    <cellStyle name="Normal 4 2 3 3 7 2" xfId="8759" xr:uid="{A15DAD1A-ACBC-4CE1-AF1D-9F8E5906308A}"/>
    <cellStyle name="Normal 4 2 3 3 7 2 2" xfId="19139" xr:uid="{743D7413-9074-4CE3-B3FD-3A73C126ADA6}"/>
    <cellStyle name="Normal 4 2 3 3 7 2 2 2" xfId="46377" xr:uid="{9D8105FA-93A1-451A-AD8C-324B711C2856}"/>
    <cellStyle name="Normal 4 2 3 3 7 2 3" xfId="36127" xr:uid="{6EBD57D0-561A-4E1B-BD52-1F00B9D2CA6A}"/>
    <cellStyle name="Normal 4 2 3 3 7 3" xfId="11592" xr:uid="{AF61CED4-BB84-4641-8BBC-4CD0A8457681}"/>
    <cellStyle name="Normal 4 2 3 3 7 3 2" xfId="21972" xr:uid="{534C7ED9-4DB3-4C38-AE92-134F9DD82178}"/>
    <cellStyle name="Normal 4 2 3 3 7 3 2 2" xfId="49210" xr:uid="{5C752C0B-0B14-4E04-993F-7849D0BFE99B}"/>
    <cellStyle name="Normal 4 2 3 3 7 3 3" xfId="38960" xr:uid="{1389BFC3-313E-487F-925D-587E3F29BA1B}"/>
    <cellStyle name="Normal 4 2 3 3 7 4" xfId="16306" xr:uid="{CBD566A2-9E81-46F8-A62B-3CDAC231A195}"/>
    <cellStyle name="Normal 4 2 3 3 7 4 2" xfId="43544" xr:uid="{CCFB62EE-46E2-40C1-8B2D-5A251044A228}"/>
    <cellStyle name="Normal 4 2 3 3 7 5" xfId="31748" xr:uid="{510B8C18-DE7F-4A68-B59A-9034F97C15F2}"/>
    <cellStyle name="Normal 4 2 3 3 8" xfId="5288" xr:uid="{949FB7FB-8156-4EC6-8375-FB68F16021F0}"/>
    <cellStyle name="Normal 4 2 3 3 8 2" xfId="14586" xr:uid="{DC0EBD03-615F-490B-ADEC-5B9740539FA3}"/>
    <cellStyle name="Normal 4 2 3 3 8 2 2" xfId="41824" xr:uid="{42699E7D-B4BE-42EB-AD75-30AAE3D4B901}"/>
    <cellStyle name="Normal 4 2 3 3 8 3" xfId="32851" xr:uid="{F85C91F4-A916-4DA2-AA17-C0EA95DF078C}"/>
    <cellStyle name="Normal 4 2 3 3 9" xfId="7039" xr:uid="{12AAAF5F-51E2-4B6E-A35A-86B84D9EB49D}"/>
    <cellStyle name="Normal 4 2 3 3 9 2" xfId="17419" xr:uid="{BDDBA0A4-2974-4403-9317-1BCE0667BADF}"/>
    <cellStyle name="Normal 4 2 3 3 9 2 2" xfId="44657" xr:uid="{A7A4ACCB-38B4-4A9B-9C01-AF4D33030BC4}"/>
    <cellStyle name="Normal 4 2 3 3 9 3" xfId="34407" xr:uid="{8ECA6DC1-6ACC-443C-9FDF-1CF6533353B5}"/>
    <cellStyle name="Normal 4 2 3 4" xfId="1004" xr:uid="{18D33138-3ADF-4D70-B25E-71A3F3837B28}"/>
    <cellStyle name="Normal 4 2 3 4 10" xfId="30029" xr:uid="{6477B831-89CC-4756-ADFA-AE9A335B30B6}"/>
    <cellStyle name="Normal 4 2 3 4 2" xfId="3360" xr:uid="{D721239C-861F-41A5-B49E-CC6411F2BEBE}"/>
    <cellStyle name="Normal 4 2 3 4 2 2" xfId="6399" xr:uid="{DC1C41D4-3E06-4316-BC67-3BFE1F8F60CA}"/>
    <cellStyle name="Normal 4 2 3 4 2 2 2" xfId="23426" xr:uid="{F6CA9EEC-BEC4-4EEC-9FC5-1BC85C2BE114}"/>
    <cellStyle name="Normal 4 2 3 4 2 2 2 2" xfId="50602" xr:uid="{AF4FE5CB-0D25-493D-84C2-20F100A208BF}"/>
    <cellStyle name="Normal 4 2 3 4 2 2 3" xfId="26084" xr:uid="{95964066-0004-45DF-841E-579392FFD0CE}"/>
    <cellStyle name="Normal 4 2 3 4 2 2 3 2" xfId="52932" xr:uid="{9249FFEC-CD34-4403-A0DF-EFB2ACC21CCD}"/>
    <cellStyle name="Normal 4 2 3 4 2 2 4" xfId="15968" xr:uid="{A6BBDA81-BEE8-4009-BBDD-05B49E4E599D}"/>
    <cellStyle name="Normal 4 2 3 4 2 2 4 2" xfId="43206" xr:uid="{EBF6B199-CAD2-4771-93D1-FD15DD50DD25}"/>
    <cellStyle name="Normal 4 2 3 4 2 2 5" xfId="33767" xr:uid="{2CE38C11-B10A-40FC-9B51-48E9D4B8D80C}"/>
    <cellStyle name="Normal 4 2 3 4 2 3" xfId="8421" xr:uid="{844333BB-33EC-472D-9236-5FF5EEE02009}"/>
    <cellStyle name="Normal 4 2 3 4 2 3 2" xfId="28938" xr:uid="{50798FCF-30D7-48DB-8391-448C457CCC66}"/>
    <cellStyle name="Normal 4 2 3 4 2 3 2 2" xfId="55195" xr:uid="{B2D8EADC-7C9F-4338-A0C8-36A010282470}"/>
    <cellStyle name="Normal 4 2 3 4 2 3 3" xfId="18801" xr:uid="{B474F412-7896-4497-926F-989611FEA733}"/>
    <cellStyle name="Normal 4 2 3 4 2 3 3 2" xfId="46039" xr:uid="{2D652114-F64E-4478-99AA-63561D347D5F}"/>
    <cellStyle name="Normal 4 2 3 4 2 3 4" xfId="35789" xr:uid="{8D92EA23-E5C7-426A-8273-68A3A12B3E09}"/>
    <cellStyle name="Normal 4 2 3 4 2 4" xfId="11254" xr:uid="{9DBDAC59-212F-48B0-A3D5-F6C79C6974DC}"/>
    <cellStyle name="Normal 4 2 3 4 2 4 2" xfId="21634" xr:uid="{2EA4F8FE-F891-4467-9E81-110BA883DE58}"/>
    <cellStyle name="Normal 4 2 3 4 2 4 2 2" xfId="48872" xr:uid="{70B260A1-2831-4276-BB07-B02D76873AD4}"/>
    <cellStyle name="Normal 4 2 3 4 2 4 3" xfId="38622" xr:uid="{E1190D20-E32E-4F6E-9527-CA8CBE3721C8}"/>
    <cellStyle name="Normal 4 2 3 4 2 5" xfId="23105" xr:uid="{265320A1-378C-4448-8564-FC06A3EC2E88}"/>
    <cellStyle name="Normal 4 2 3 4 2 5 2" xfId="50305" xr:uid="{D0975CA5-C1C8-4FE5-8617-A4B382C27CF0}"/>
    <cellStyle name="Normal 4 2 3 4 2 6" xfId="13897" xr:uid="{B34E0D86-5871-4DBA-AE38-A917801FFCC2}"/>
    <cellStyle name="Normal 4 2 3 4 2 6 2" xfId="41135" xr:uid="{460F257B-321A-443B-B3BF-1BD57FEF484D}"/>
    <cellStyle name="Normal 4 2 3 4 2 7" xfId="31410" xr:uid="{96A5EBC8-4273-4352-9134-9C5B0F16A853}"/>
    <cellStyle name="Normal 4 2 3 4 3" xfId="2823" xr:uid="{7FB943ED-AB34-45AF-BBDE-9E50720F65B8}"/>
    <cellStyle name="Normal 4 2 3 4 3 2" xfId="6022" xr:uid="{847D6112-E091-4CF8-9E26-1FC5362116A5}"/>
    <cellStyle name="Normal 4 2 3 4 3 2 2" xfId="26857" xr:uid="{D6D30C9F-78F2-478C-AD96-271B86F6BCE0}"/>
    <cellStyle name="Normal 4 2 3 4 3 2 2 2" xfId="53530" xr:uid="{5E6EBE5E-F060-452C-BA5F-F150A2C744BC}"/>
    <cellStyle name="Normal 4 2 3 4 3 2 3" xfId="15475" xr:uid="{10D45D3F-0B60-4D87-9A1F-4E1E7BC92419}"/>
    <cellStyle name="Normal 4 2 3 4 3 2 3 2" xfId="42713" xr:uid="{40148222-6654-4C8D-BEC7-CE3CF0C327E3}"/>
    <cellStyle name="Normal 4 2 3 4 3 2 4" xfId="33390" xr:uid="{B5AA6F24-E93E-49B2-985B-117A0FE2BABF}"/>
    <cellStyle name="Normal 4 2 3 4 3 3" xfId="7928" xr:uid="{0A5D8D12-5194-49D1-BC96-69901818FDEA}"/>
    <cellStyle name="Normal 4 2 3 4 3 3 2" xfId="18308" xr:uid="{01980ABF-F0C5-45AF-8E4A-D8D40175AB63}"/>
    <cellStyle name="Normal 4 2 3 4 3 3 2 2" xfId="45546" xr:uid="{40509419-1319-4422-8868-8B01F99AA5EB}"/>
    <cellStyle name="Normal 4 2 3 4 3 3 3" xfId="35296" xr:uid="{81440E60-02F6-4565-B4DE-BEF7A854C1A9}"/>
    <cellStyle name="Normal 4 2 3 4 3 4" xfId="10761" xr:uid="{F7F6BD78-8FCD-4014-AE99-DA739AD61E65}"/>
    <cellStyle name="Normal 4 2 3 4 3 4 2" xfId="21141" xr:uid="{D6ACCE12-20DE-4D3A-BF97-FEECBB986CF7}"/>
    <cellStyle name="Normal 4 2 3 4 3 4 2 2" xfId="48379" xr:uid="{54B2BE15-54B1-4BCC-A6FD-36DBF91E11DC}"/>
    <cellStyle name="Normal 4 2 3 4 3 4 3" xfId="38129" xr:uid="{E44F369A-2586-4646-BC6B-162D22C1819F}"/>
    <cellStyle name="Normal 4 2 3 4 3 5" xfId="22925" xr:uid="{6E8B83E1-779F-4E7C-9A29-ECC7273F894B}"/>
    <cellStyle name="Normal 4 2 3 4 3 5 2" xfId="50140" xr:uid="{5A4F1413-0437-45C9-9445-F014B3C91843}"/>
    <cellStyle name="Normal 4 2 3 4 3 6" xfId="13257" xr:uid="{33F41BAC-EAAB-40E8-9955-B472A9C855DE}"/>
    <cellStyle name="Normal 4 2 3 4 3 6 2" xfId="40495" xr:uid="{111DA0B1-D449-40AB-86AA-C432957BAFC7}"/>
    <cellStyle name="Normal 4 2 3 4 3 7" xfId="30917" xr:uid="{E2BD413F-A23B-40AA-BFB5-991FD2DC19DD}"/>
    <cellStyle name="Normal 4 2 3 4 4" xfId="4237" xr:uid="{BC38E088-6AB9-410D-9E11-D7E12C10D128}"/>
    <cellStyle name="Normal 4 2 3 4 4 2" xfId="8990" xr:uid="{58441CE6-DA8F-41AA-9365-A15FD5F96013}"/>
    <cellStyle name="Normal 4 2 3 4 4 2 2" xfId="29078" xr:uid="{D325F903-E0CA-48AD-B126-8F8A1068F169}"/>
    <cellStyle name="Normal 4 2 3 4 4 2 2 2" xfId="55335" xr:uid="{B8DC8DDA-32C2-4DF4-BEA0-A88530A924DE}"/>
    <cellStyle name="Normal 4 2 3 4 4 2 3" xfId="19370" xr:uid="{831BD087-1759-4FB6-84AE-16FE10EF3A4B}"/>
    <cellStyle name="Normal 4 2 3 4 4 2 3 2" xfId="46608" xr:uid="{064376D7-0DD2-4B39-901F-A5956F64CD88}"/>
    <cellStyle name="Normal 4 2 3 4 4 2 4" xfId="36358" xr:uid="{0DD96FF7-31A7-4E6F-A828-64145C9F4C86}"/>
    <cellStyle name="Normal 4 2 3 4 4 3" xfId="11823" xr:uid="{65248A5F-4DFA-4734-BC5A-75C60F491F98}"/>
    <cellStyle name="Normal 4 2 3 4 4 3 2" xfId="22203" xr:uid="{A42D5A37-11E8-493A-B359-D2B91A046DDC}"/>
    <cellStyle name="Normal 4 2 3 4 4 3 2 2" xfId="49441" xr:uid="{72F45C15-54A8-4F1B-B812-5180634DA898}"/>
    <cellStyle name="Normal 4 2 3 4 4 3 3" xfId="39191" xr:uid="{E1559628-45B5-4071-8D17-0B7914773897}"/>
    <cellStyle name="Normal 4 2 3 4 4 4" xfId="24741" xr:uid="{B3423F51-6092-4C05-81EE-9A6221A52CC1}"/>
    <cellStyle name="Normal 4 2 3 4 4 4 2" xfId="51796" xr:uid="{2587F0AA-A8C1-4A8D-8916-41E62BBD3172}"/>
    <cellStyle name="Normal 4 2 3 4 4 5" xfId="16537" xr:uid="{D7173786-CA08-4279-87FA-A79F09E33955}"/>
    <cellStyle name="Normal 4 2 3 4 4 5 2" xfId="43775" xr:uid="{C31303BC-F441-4D2E-95FB-7C100919D4D3}"/>
    <cellStyle name="Normal 4 2 3 4 4 6" xfId="31979" xr:uid="{6EAA2395-D22F-45EF-8907-63441C786024}"/>
    <cellStyle name="Normal 4 2 3 4 5" xfId="5289" xr:uid="{5BDB8EF5-5D02-4FEC-B140-9AE15A505761}"/>
    <cellStyle name="Normal 4 2 3 4 5 2" xfId="26230" xr:uid="{D20CB20E-EC88-4C95-B6B5-10B09453B505}"/>
    <cellStyle name="Normal 4 2 3 4 5 2 2" xfId="53038" xr:uid="{55B77465-82B8-4820-BC72-7CAEE0E6064C}"/>
    <cellStyle name="Normal 4 2 3 4 5 3" xfId="14587" xr:uid="{C9E56C1A-FF41-4C9B-958A-FDB10B7E3AEE}"/>
    <cellStyle name="Normal 4 2 3 4 5 3 2" xfId="41825" xr:uid="{2BD42D98-A7C8-49B3-B421-696F1EE5505F}"/>
    <cellStyle name="Normal 4 2 3 4 5 4" xfId="32852" xr:uid="{FA42B511-471F-40FE-A018-4D9274B26D5E}"/>
    <cellStyle name="Normal 4 2 3 4 6" xfId="7040" xr:uid="{8DC8E537-6956-44F1-8C27-7589CDBFC3B3}"/>
    <cellStyle name="Normal 4 2 3 4 6 2" xfId="17420" xr:uid="{A1E6427C-7512-464F-BFBE-D9CEBA10F977}"/>
    <cellStyle name="Normal 4 2 3 4 6 2 2" xfId="44658" xr:uid="{0C35C4B6-EB86-4718-B44E-8F4AF5BA85E2}"/>
    <cellStyle name="Normal 4 2 3 4 6 3" xfId="34408" xr:uid="{B55C8273-F3FC-4FBD-A08D-1DD8CFD0381B}"/>
    <cellStyle name="Normal 4 2 3 4 7" xfId="9873" xr:uid="{CBBFDB91-1223-4373-B4D3-41335C82BA30}"/>
    <cellStyle name="Normal 4 2 3 4 7 2" xfId="20253" xr:uid="{AB97337F-21BC-4C69-AFDF-9E1102775C7F}"/>
    <cellStyle name="Normal 4 2 3 4 7 2 2" xfId="47491" xr:uid="{726844B2-892B-497E-8323-AB28311467BD}"/>
    <cellStyle name="Normal 4 2 3 4 7 3" xfId="37241" xr:uid="{AB0F85DD-C9DA-4A0D-8B6B-068E314020DC}"/>
    <cellStyle name="Normal 4 2 3 4 8" xfId="24078" xr:uid="{6EE5F49E-6499-4B59-AFBA-D4C2C95F2335}"/>
    <cellStyle name="Normal 4 2 3 4 8 2" xfId="51195" xr:uid="{8CF7B829-373B-4CF1-B7DC-7390A49C7C36}"/>
    <cellStyle name="Normal 4 2 3 4 9" xfId="12782" xr:uid="{FE70A644-9E1F-4DFD-99FD-D7857C601475}"/>
    <cellStyle name="Normal 4 2 3 4 9 2" xfId="40020" xr:uid="{AB9481A6-E3D4-4707-B618-85EDDAD77DED}"/>
    <cellStyle name="Normal 4 2 3 5" xfId="1005" xr:uid="{A1CEEC48-7ADE-4051-8BD8-231467B11119}"/>
    <cellStyle name="Normal 4 2 3 5 2" xfId="4570" xr:uid="{052F62A1-6523-479B-A151-BD2C8DB707D6}"/>
    <cellStyle name="Normal 4 2 3 5 2 2" xfId="9323" xr:uid="{CB53FAE3-D424-4F89-A71F-9DF2C575AFB2}"/>
    <cellStyle name="Normal 4 2 3 5 2 2 2" xfId="29304" xr:uid="{6B954A2B-2238-4CEA-AB7D-F4AC745983FA}"/>
    <cellStyle name="Normal 4 2 3 5 2 2 2 2" xfId="55561" xr:uid="{77CF75F2-3445-4198-9200-C760E3113D6B}"/>
    <cellStyle name="Normal 4 2 3 5 2 2 3" xfId="19703" xr:uid="{70B1A292-42D4-4D44-B61B-1A2EE88EA62B}"/>
    <cellStyle name="Normal 4 2 3 5 2 2 3 2" xfId="46941" xr:uid="{97CCC5D7-6435-4E32-82DC-557376DE878E}"/>
    <cellStyle name="Normal 4 2 3 5 2 2 4" xfId="36691" xr:uid="{F60EBA77-C255-493B-A232-2FAA585192C1}"/>
    <cellStyle name="Normal 4 2 3 5 2 3" xfId="12156" xr:uid="{6EED318D-D7D4-446D-AE64-D90340AEBDFC}"/>
    <cellStyle name="Normal 4 2 3 5 2 3 2" xfId="22536" xr:uid="{A21C8DCF-9194-4D37-936F-E26DC0D98673}"/>
    <cellStyle name="Normal 4 2 3 5 2 3 2 2" xfId="49774" xr:uid="{8E585EC8-C270-4419-A486-816303935546}"/>
    <cellStyle name="Normal 4 2 3 5 2 3 3" xfId="39524" xr:uid="{0F1C43FD-498B-430F-91DD-E9C227384526}"/>
    <cellStyle name="Normal 4 2 3 5 2 4" xfId="24748" xr:uid="{91A522D1-F77F-420F-9AD1-8F90C9C88D82}"/>
    <cellStyle name="Normal 4 2 3 5 2 4 2" xfId="51803" xr:uid="{DC24C419-AD12-4A99-B886-DA8E7A7876EC}"/>
    <cellStyle name="Normal 4 2 3 5 2 5" xfId="16870" xr:uid="{9F201040-AFBE-438A-8E33-FABE170E48CF}"/>
    <cellStyle name="Normal 4 2 3 5 2 5 2" xfId="44108" xr:uid="{DC4C4E68-0A96-4715-840A-78CBF28056D9}"/>
    <cellStyle name="Normal 4 2 3 5 2 6" xfId="32312" xr:uid="{B2C89A40-DA81-4859-B1C6-2023E82C0AA5}"/>
    <cellStyle name="Normal 4 2 3 5 3" xfId="5290" xr:uid="{A1E19E4D-ECDA-4030-A3E3-9C931713EAE9}"/>
    <cellStyle name="Normal 4 2 3 5 3 2" xfId="27618" xr:uid="{6CED20C4-84E6-4E9D-812F-0C9149A88767}"/>
    <cellStyle name="Normal 4 2 3 5 3 2 2" xfId="54115" xr:uid="{9D540590-6AC7-40B9-8D98-46693E5A1698}"/>
    <cellStyle name="Normal 4 2 3 5 3 3" xfId="14588" xr:uid="{832D0981-C197-4FC5-8FF0-0BBBF80C1944}"/>
    <cellStyle name="Normal 4 2 3 5 3 3 2" xfId="41826" xr:uid="{F281B127-BF97-4C65-B182-33650CF43BB9}"/>
    <cellStyle name="Normal 4 2 3 5 3 4" xfId="32853" xr:uid="{2AEDD598-EFB6-4844-A5DA-D87C955490CB}"/>
    <cellStyle name="Normal 4 2 3 5 4" xfId="7041" xr:uid="{D7A9DD6C-C16A-4168-B64C-839A01579467}"/>
    <cellStyle name="Normal 4 2 3 5 4 2" xfId="17421" xr:uid="{174636C1-E280-471C-8752-AA953784402A}"/>
    <cellStyle name="Normal 4 2 3 5 4 2 2" xfId="44659" xr:uid="{643E9569-FA7D-4367-BC37-FEDA228E2E11}"/>
    <cellStyle name="Normal 4 2 3 5 4 3" xfId="34409" xr:uid="{1C0BF242-9DA9-4BA6-A63A-FA05B8BE2C91}"/>
    <cellStyle name="Normal 4 2 3 5 5" xfId="9874" xr:uid="{C92E6FF2-FF4E-4A97-B435-85106A053C76}"/>
    <cellStyle name="Normal 4 2 3 5 5 2" xfId="20254" xr:uid="{84B2126A-E119-4BEF-9D15-025181165F00}"/>
    <cellStyle name="Normal 4 2 3 5 5 2 2" xfId="47492" xr:uid="{253F4EC0-B437-456C-84B7-6E80CF5B49CE}"/>
    <cellStyle name="Normal 4 2 3 5 5 3" xfId="37242" xr:uid="{DC2F6A04-393F-4180-A26E-775091A680F7}"/>
    <cellStyle name="Normal 4 2 3 5 6" xfId="23073" xr:uid="{0C004FFB-3E21-4788-BD9E-4BE42904051B}"/>
    <cellStyle name="Normal 4 2 3 5 6 2" xfId="50278" xr:uid="{FE5EA859-FA23-4367-9E3A-C0D406EDB51A}"/>
    <cellStyle name="Normal 4 2 3 5 7" xfId="13898" xr:uid="{87A7B4BB-8FC7-4483-8259-62ED9F0B461B}"/>
    <cellStyle name="Normal 4 2 3 5 7 2" xfId="41136" xr:uid="{226E0A38-0ADA-4FB8-A74F-E2CA028863C0}"/>
    <cellStyle name="Normal 4 2 3 5 8" xfId="30030" xr:uid="{5118F628-4BCC-428A-A45D-2FBA44F31783}"/>
    <cellStyle name="Normal 4 2 3 6" xfId="2983" xr:uid="{57CF17EE-EED6-401D-850D-8C2BDE1FBF8A}"/>
    <cellStyle name="Normal 4 2 3 6 2" xfId="6144" xr:uid="{99D854C4-FCA9-46D3-AE51-D3C33753C256}"/>
    <cellStyle name="Normal 4 2 3 6 2 2" xfId="25698" xr:uid="{0494DA79-26BB-4925-8AF8-3289225557E4}"/>
    <cellStyle name="Normal 4 2 3 6 2 2 2" xfId="52668" xr:uid="{EB7F4F74-D47E-4FD0-95DA-B943FB36390B}"/>
    <cellStyle name="Normal 4 2 3 6 2 3" xfId="28294" xr:uid="{710960DA-491E-42C2-A3BD-2A2F41E5567B}"/>
    <cellStyle name="Normal 4 2 3 6 2 3 2" xfId="54652" xr:uid="{01A0B623-9E9E-4F02-B9A2-8EBE41DCA8C0}"/>
    <cellStyle name="Normal 4 2 3 6 2 4" xfId="15622" xr:uid="{8A73CA59-809E-474C-89E6-BA7AED2C787D}"/>
    <cellStyle name="Normal 4 2 3 6 2 4 2" xfId="42860" xr:uid="{0695ECDF-BBD3-4C7F-BB2D-12F577A61438}"/>
    <cellStyle name="Normal 4 2 3 6 2 5" xfId="33512" xr:uid="{3303755C-E970-46B9-845F-94E831CAC212}"/>
    <cellStyle name="Normal 4 2 3 6 3" xfId="8075" xr:uid="{3C40F2E8-EA66-4F78-A893-7694C314CC66}"/>
    <cellStyle name="Normal 4 2 3 6 3 2" xfId="26140" xr:uid="{8CBA646E-9474-421F-B6DE-AA363202E39F}"/>
    <cellStyle name="Normal 4 2 3 6 3 2 2" xfId="52976" xr:uid="{9F2DF5B8-8584-42E1-B403-17BDF1C453E8}"/>
    <cellStyle name="Normal 4 2 3 6 3 3" xfId="18455" xr:uid="{7F7C932A-B78F-4AA0-A648-C4B4E97FB7B2}"/>
    <cellStyle name="Normal 4 2 3 6 3 3 2" xfId="45693" xr:uid="{DDBA97F8-494E-4656-8BAA-022867C93D51}"/>
    <cellStyle name="Normal 4 2 3 6 3 4" xfId="35443" xr:uid="{66F5E5CE-53FC-45AA-AB61-492F09912C07}"/>
    <cellStyle name="Normal 4 2 3 6 4" xfId="10908" xr:uid="{527C32CD-EDEF-4624-8ABD-452C321DDBD2}"/>
    <cellStyle name="Normal 4 2 3 6 4 2" xfId="21288" xr:uid="{5555FCB8-A4DF-416A-A989-8E2B5F24F100}"/>
    <cellStyle name="Normal 4 2 3 6 4 2 2" xfId="48526" xr:uid="{C471EAAF-15BB-441C-8553-41742AB37660}"/>
    <cellStyle name="Normal 4 2 3 6 4 3" xfId="38276" xr:uid="{351BC86B-E049-4051-9D7B-876554F60982}"/>
    <cellStyle name="Normal 4 2 3 6 5" xfId="24710" xr:uid="{A23D008B-55EB-485F-82B3-FE7EB250C869}"/>
    <cellStyle name="Normal 4 2 3 6 5 2" xfId="51768" xr:uid="{0198FE4B-4CAF-4D50-BE29-57DBEFC80E3C}"/>
    <cellStyle name="Normal 4 2 3 6 6" xfId="13480" xr:uid="{6E99E3E1-15BC-4275-BB20-276AC195F256}"/>
    <cellStyle name="Normal 4 2 3 6 6 2" xfId="40718" xr:uid="{52A85C7B-2E7E-4558-AC1B-4A82CAB55C0A}"/>
    <cellStyle name="Normal 4 2 3 6 7" xfId="31064" xr:uid="{083D83C4-DDCB-4EF3-8D81-802D54F01E26}"/>
    <cellStyle name="Normal 4 2 3 7" xfId="2536" xr:uid="{16708F61-A738-4FED-ABE5-FD6C4A0A8287}"/>
    <cellStyle name="Normal 4 2 3 7 2" xfId="5803" xr:uid="{0A95088E-59E9-46CC-81F8-9B2D94F34F91}"/>
    <cellStyle name="Normal 4 2 3 7 2 2" xfId="28156" xr:uid="{EF78E8F3-06E3-47DC-BD4E-B41C7CBA378A}"/>
    <cellStyle name="Normal 4 2 3 7 2 2 2" xfId="54543" xr:uid="{25663727-3DF4-4081-8A50-58DE64599090}"/>
    <cellStyle name="Normal 4 2 3 7 2 3" xfId="15189" xr:uid="{AFFFAE1D-E140-473D-B20C-528712F3DE05}"/>
    <cellStyle name="Normal 4 2 3 7 2 3 2" xfId="42427" xr:uid="{5D2CAFD8-9735-445B-ABCE-0C8133426FD3}"/>
    <cellStyle name="Normal 4 2 3 7 2 4" xfId="33171" xr:uid="{62628D43-73F2-47DB-8DBA-DC29A38D91A8}"/>
    <cellStyle name="Normal 4 2 3 7 3" xfId="7642" xr:uid="{07EF4351-69EB-4726-B9C4-09E1AF0E6322}"/>
    <cellStyle name="Normal 4 2 3 7 3 2" xfId="18022" xr:uid="{7BAE5B9F-6BB3-4B89-B3B6-B8D06236275F}"/>
    <cellStyle name="Normal 4 2 3 7 3 2 2" xfId="45260" xr:uid="{5C5D496A-7468-463C-939A-3D505668FFE7}"/>
    <cellStyle name="Normal 4 2 3 7 3 3" xfId="35010" xr:uid="{41A804A1-CC1C-49AD-93F7-24D7E60AFA3F}"/>
    <cellStyle name="Normal 4 2 3 7 4" xfId="10475" xr:uid="{E4180B02-3D4F-4FB5-B6DC-0CD181260959}"/>
    <cellStyle name="Normal 4 2 3 7 4 2" xfId="20855" xr:uid="{37E77AFE-F7D1-4191-A7A2-BCF768ADF08E}"/>
    <cellStyle name="Normal 4 2 3 7 4 2 2" xfId="48093" xr:uid="{2DDAE18E-8D8A-43BA-B642-CC10BA558A75}"/>
    <cellStyle name="Normal 4 2 3 7 4 3" xfId="37843" xr:uid="{ED7D07AE-36C8-4A10-8520-1F3870AB4AB5}"/>
    <cellStyle name="Normal 4 2 3 7 5" xfId="22709" xr:uid="{2450E267-EC15-4BB7-802F-65C3DD9FA734}"/>
    <cellStyle name="Normal 4 2 3 7 5 2" xfId="49944" xr:uid="{81295FC9-3297-414A-B2AC-3ED6C151A68C}"/>
    <cellStyle name="Normal 4 2 3 7 6" xfId="12905" xr:uid="{AEE8DF5B-8AB3-4E54-B9E2-45A6A3CD0C0C}"/>
    <cellStyle name="Normal 4 2 3 7 6 2" xfId="40143" xr:uid="{2461B0B3-7558-4A12-AFCC-4A97A8523CD6}"/>
    <cellStyle name="Normal 4 2 3 7 7" xfId="30631" xr:uid="{796DC7C1-8147-49BC-937A-83553B701EC3}"/>
    <cellStyle name="Normal 4 2 3 8" xfId="2230" xr:uid="{8CB9CD82-FB90-4C29-859B-9FE9FF22DBFF}"/>
    <cellStyle name="Normal 4 2 3 8 2" xfId="7338" xr:uid="{3D648D4C-278A-47F8-A460-01711B714FCE}"/>
    <cellStyle name="Normal 4 2 3 8 2 2" xfId="17718" xr:uid="{6A4E1A7E-D03B-4231-ABEF-E79E992A6BFE}"/>
    <cellStyle name="Normal 4 2 3 8 2 2 2" xfId="44956" xr:uid="{C5385527-A247-44B1-8126-7E77B05D170B}"/>
    <cellStyle name="Normal 4 2 3 8 2 3" xfId="34706" xr:uid="{030E6FBE-F28A-488D-A919-64697BC59AF9}"/>
    <cellStyle name="Normal 4 2 3 8 3" xfId="10171" xr:uid="{3320DD1E-2454-4868-8701-8E57480D5F72}"/>
    <cellStyle name="Normal 4 2 3 8 3 2" xfId="20551" xr:uid="{301241BE-2019-4383-AE2C-62ABE55EB6D6}"/>
    <cellStyle name="Normal 4 2 3 8 3 2 2" xfId="47789" xr:uid="{F2901D83-1645-443D-9D81-7EB3B7FA45CC}"/>
    <cellStyle name="Normal 4 2 3 8 3 3" xfId="37539" xr:uid="{A0AD684C-9D9D-4C86-88AB-BE199D402F4F}"/>
    <cellStyle name="Normal 4 2 3 8 4" xfId="24155" xr:uid="{D670FF68-DEEF-48FA-A685-D617AD0329D1}"/>
    <cellStyle name="Normal 4 2 3 8 4 2" xfId="51263" xr:uid="{54871A17-A23C-4F4B-B7DC-0BC4966F7EFC}"/>
    <cellStyle name="Normal 4 2 3 8 5" xfId="14885" xr:uid="{A653A5EF-424A-44D5-BAD7-0FB48E768503}"/>
    <cellStyle name="Normal 4 2 3 8 5 2" xfId="42123" xr:uid="{887BAA32-6E7C-4EF7-9436-F64CCE6E9B05}"/>
    <cellStyle name="Normal 4 2 3 8 6" xfId="30327" xr:uid="{30035006-67D5-4A01-A322-D3B6DCFAB198}"/>
    <cellStyle name="Normal 4 2 3 9" xfId="4030" xr:uid="{8684D412-70DA-4751-942E-85B09CEB6070}"/>
    <cellStyle name="Normal 4 2 3 9 2" xfId="8835" xr:uid="{DD03173E-9F54-4A99-BCBE-0865DA769E3E}"/>
    <cellStyle name="Normal 4 2 3 9 2 2" xfId="19215" xr:uid="{C129FCC5-E6EB-40A4-B593-0C3C94FA28D2}"/>
    <cellStyle name="Normal 4 2 3 9 2 2 2" xfId="46453" xr:uid="{3883E214-3A60-4BFA-A07B-94B3D4F5F67D}"/>
    <cellStyle name="Normal 4 2 3 9 2 3" xfId="36203" xr:uid="{08867491-0A30-4907-AA26-B88CF336EAEA}"/>
    <cellStyle name="Normal 4 2 3 9 3" xfId="11668" xr:uid="{E6FD3203-CC73-4920-BCE9-61CE783F5721}"/>
    <cellStyle name="Normal 4 2 3 9 3 2" xfId="22048" xr:uid="{C347E7DF-9544-45A7-8853-A442A7CCBA76}"/>
    <cellStyle name="Normal 4 2 3 9 3 2 2" xfId="49286" xr:uid="{3990356F-07F3-48FF-A4BB-E25DEDDC97EA}"/>
    <cellStyle name="Normal 4 2 3 9 3 3" xfId="39036" xr:uid="{4DD5C21C-3A23-4FE0-AB26-C5E8B51AABF2}"/>
    <cellStyle name="Normal 4 2 3 9 4" xfId="16382" xr:uid="{2DC31720-21E0-474A-B7D7-B83396CFCD5B}"/>
    <cellStyle name="Normal 4 2 3 9 4 2" xfId="43620" xr:uid="{7CCAC071-3C8C-4958-B169-63404D1371BA}"/>
    <cellStyle name="Normal 4 2 3 9 5" xfId="31824" xr:uid="{EE78A2AF-D13D-47C7-A14E-D42454FDB2A0}"/>
    <cellStyle name="Normal 4 2 4" xfId="1006" xr:uid="{61329191-763D-40CA-8F42-B015CE1600A6}"/>
    <cellStyle name="Normal 4 2 4 10" xfId="5291" xr:uid="{D3CE63EC-0C42-4192-9230-36A0A66628E4}"/>
    <cellStyle name="Normal 4 2 4 10 2" xfId="14589" xr:uid="{14DF1F92-6291-44B2-9505-4B179C01832E}"/>
    <cellStyle name="Normal 4 2 4 10 2 2" xfId="41827" xr:uid="{6BF3FE81-22B3-4499-8E3C-DBF84CA08545}"/>
    <cellStyle name="Normal 4 2 4 10 3" xfId="32854" xr:uid="{C11E8FAD-FF9C-4766-96C7-DCE05DB22525}"/>
    <cellStyle name="Normal 4 2 4 11" xfId="7042" xr:uid="{091F94D3-674F-4CA7-B472-099636D0A4BE}"/>
    <cellStyle name="Normal 4 2 4 11 2" xfId="17422" xr:uid="{135F047D-9419-4E49-B221-8C810645DCC1}"/>
    <cellStyle name="Normal 4 2 4 11 2 2" xfId="44660" xr:uid="{6B3E614A-518B-4800-8D94-B95A42355358}"/>
    <cellStyle name="Normal 4 2 4 11 3" xfId="34410" xr:uid="{A612114F-2718-4380-8D89-D9E3F64233C5}"/>
    <cellStyle name="Normal 4 2 4 12" xfId="9875" xr:uid="{D7377E6D-B7C3-4193-9C12-BF6269136FE7}"/>
    <cellStyle name="Normal 4 2 4 12 2" xfId="20255" xr:uid="{49246804-45E8-4CE2-BEDB-6F6E60989A70}"/>
    <cellStyle name="Normal 4 2 4 12 2 2" xfId="47493" xr:uid="{C0EB783E-F539-41E5-BD59-1797FBE318E3}"/>
    <cellStyle name="Normal 4 2 4 12 3" xfId="37243" xr:uid="{3FAFE2BB-D9DD-4623-93A7-F5EC66B31DCB}"/>
    <cellStyle name="Normal 4 2 4 13" xfId="25160" xr:uid="{63474F64-4F31-44F5-980F-303F8F537CE2}"/>
    <cellStyle name="Normal 4 2 4 13 2" xfId="52179" xr:uid="{A804A23B-2528-42A9-99D1-7E7343258236}"/>
    <cellStyle name="Normal 4 2 4 14" xfId="12449" xr:uid="{406C8B9F-6692-4A7D-80C7-4B906E92C530}"/>
    <cellStyle name="Normal 4 2 4 14 2" xfId="39687" xr:uid="{B2C964DB-6076-483B-ADA4-81A7F5B544C7}"/>
    <cellStyle name="Normal 4 2 4 15" xfId="30031" xr:uid="{7FE27FF1-DCD7-491C-8FF0-6FF2544544C6}"/>
    <cellStyle name="Normal 4 2 4 2" xfId="1007" xr:uid="{487246C0-A42E-4C1F-9690-1687ADFD62AD}"/>
    <cellStyle name="Normal 4 2 4 2 10" xfId="7043" xr:uid="{2BE76B02-06F3-4DFB-A44E-DEBBADA18CC0}"/>
    <cellStyle name="Normal 4 2 4 2 10 2" xfId="17423" xr:uid="{22F2C0EB-4E3B-4576-A4F2-5AB9F41259C0}"/>
    <cellStyle name="Normal 4 2 4 2 10 2 2" xfId="44661" xr:uid="{A449D35C-40A4-4740-ABAD-52D964DE666B}"/>
    <cellStyle name="Normal 4 2 4 2 10 3" xfId="34411" xr:uid="{1D4C33EE-CE61-46DD-87FA-6E6D4697C631}"/>
    <cellStyle name="Normal 4 2 4 2 11" xfId="9876" xr:uid="{C8D7824F-1A9B-4797-B2F9-641BC00C13B3}"/>
    <cellStyle name="Normal 4 2 4 2 11 2" xfId="20256" xr:uid="{145E6D27-7A81-4CB0-91C3-F295F6F7C4D4}"/>
    <cellStyle name="Normal 4 2 4 2 11 2 2" xfId="47494" xr:uid="{95F0F0DC-DA03-47F3-9CD3-FEE24C052004}"/>
    <cellStyle name="Normal 4 2 4 2 11 3" xfId="37244" xr:uid="{340B59B0-E425-498C-B0C2-FF837D357A9B}"/>
    <cellStyle name="Normal 4 2 4 2 12" xfId="25438" xr:uid="{210D6168-2B05-4608-A75B-4A4857FF9947}"/>
    <cellStyle name="Normal 4 2 4 2 12 2" xfId="52435" xr:uid="{15C2CB04-5A85-49B3-AFF1-692A4E4BD211}"/>
    <cellStyle name="Normal 4 2 4 2 13" xfId="12509" xr:uid="{DA7E67C4-CD02-400F-AE1D-701A718BD0F8}"/>
    <cellStyle name="Normal 4 2 4 2 13 2" xfId="39747" xr:uid="{E36D09EB-08C3-4B69-99D6-F068B1F29FE8}"/>
    <cellStyle name="Normal 4 2 4 2 14" xfId="30032" xr:uid="{D1E4F714-46A6-4BEB-9517-041834912291}"/>
    <cellStyle name="Normal 4 2 4 2 2" xfId="1008" xr:uid="{70108EDF-EAA3-4DEA-89EE-F7EE8C323E7C}"/>
    <cellStyle name="Normal 4 2 4 2 2 10" xfId="13074" xr:uid="{C0679FD5-CF7F-4BCB-81B5-EA759CDB3D7D}"/>
    <cellStyle name="Normal 4 2 4 2 2 10 2" xfId="40312" xr:uid="{20BADD1F-5328-4C63-8509-8B298AB03107}"/>
    <cellStyle name="Normal 4 2 4 2 2 11" xfId="30033" xr:uid="{8C6B569C-DEA5-4983-8EBB-C2CAEAA9CF01}"/>
    <cellStyle name="Normal 4 2 4 2 2 2" xfId="2829" xr:uid="{302982E9-2F80-4D80-8047-C03726C2B49E}"/>
    <cellStyle name="Normal 4 2 4 2 2 2 2" xfId="3363" xr:uid="{67B36440-1BD8-45F0-950B-90662F62D281}"/>
    <cellStyle name="Normal 4 2 4 2 2 2 2 2" xfId="6402" xr:uid="{66D4B514-3E13-4F09-913F-1BBED6D50866}"/>
    <cellStyle name="Normal 4 2 4 2 2 2 2 2 2" xfId="28522" xr:uid="{9526662E-6B30-4A89-ABD8-41CD2A8726FF}"/>
    <cellStyle name="Normal 4 2 4 2 2 2 2 2 2 2" xfId="54830" xr:uid="{CF66D581-04CC-45D5-BC6A-4FBD16D9E563}"/>
    <cellStyle name="Normal 4 2 4 2 2 2 2 2 3" xfId="15971" xr:uid="{25774D3A-8A19-4B68-8915-235CB5C73956}"/>
    <cellStyle name="Normal 4 2 4 2 2 2 2 2 3 2" xfId="43209" xr:uid="{4D826784-142F-477F-B6AE-0F98A75DDEFA}"/>
    <cellStyle name="Normal 4 2 4 2 2 2 2 2 4" xfId="33770" xr:uid="{574B3221-D950-4C94-8B28-DACD54FAF798}"/>
    <cellStyle name="Normal 4 2 4 2 2 2 2 3" xfId="8424" xr:uid="{6C773746-16FE-4C69-9317-BA27494157E8}"/>
    <cellStyle name="Normal 4 2 4 2 2 2 2 3 2" xfId="18804" xr:uid="{93F4AD3E-9F47-43EE-B8B9-A20D877A2266}"/>
    <cellStyle name="Normal 4 2 4 2 2 2 2 3 2 2" xfId="46042" xr:uid="{151DF65D-B9AA-4C61-B755-DAB8FAE36213}"/>
    <cellStyle name="Normal 4 2 4 2 2 2 2 3 3" xfId="35792" xr:uid="{55B56CBA-39C3-4EA5-B36F-98BAF85EF6AD}"/>
    <cellStyle name="Normal 4 2 4 2 2 2 2 4" xfId="11257" xr:uid="{4990E55A-DA7A-46D6-A860-BBCE70B9348C}"/>
    <cellStyle name="Normal 4 2 4 2 2 2 2 4 2" xfId="21637" xr:uid="{EFA4DD78-9994-4D3A-B29E-43792D09D6D2}"/>
    <cellStyle name="Normal 4 2 4 2 2 2 2 4 2 2" xfId="48875" xr:uid="{EF48A7D3-9DE4-4DD1-A443-C9F09F9D69A3}"/>
    <cellStyle name="Normal 4 2 4 2 2 2 2 4 3" xfId="38625" xr:uid="{D6711752-4E7F-42F3-97D4-E74EDEDCC99C}"/>
    <cellStyle name="Normal 4 2 4 2 2 2 2 5" xfId="25320" xr:uid="{75EABC86-37FA-4ADB-80EA-811B3D1127EC}"/>
    <cellStyle name="Normal 4 2 4 2 2 2 2 5 2" xfId="52325" xr:uid="{8C38E2C6-4C54-4D80-AFAE-6F9D7E9E369C}"/>
    <cellStyle name="Normal 4 2 4 2 2 2 2 6" xfId="13901" xr:uid="{B8F87A2D-CD7D-4908-850A-21E37F198285}"/>
    <cellStyle name="Normal 4 2 4 2 2 2 2 6 2" xfId="41139" xr:uid="{DA3C8086-467A-4515-9DA2-FA81A5C56E9F}"/>
    <cellStyle name="Normal 4 2 4 2 2 2 2 7" xfId="31413" xr:uid="{4271BA8C-E3B1-4F59-BC9C-938BAD1070E0}"/>
    <cellStyle name="Normal 4 2 4 2 2 2 3" xfId="4384" xr:uid="{DF4658C9-EA29-4A8F-A4B6-05E68647B29E}"/>
    <cellStyle name="Normal 4 2 4 2 2 2 3 2" xfId="9137" xr:uid="{172E93A8-4E9C-446F-A88A-F245F7165989}"/>
    <cellStyle name="Normal 4 2 4 2 2 2 3 2 2" xfId="29180" xr:uid="{D085C3E8-5EAE-479F-AC47-257FBE27170F}"/>
    <cellStyle name="Normal 4 2 4 2 2 2 3 2 2 2" xfId="55437" xr:uid="{D0E17857-0827-4119-865E-6C29B7B27ED2}"/>
    <cellStyle name="Normal 4 2 4 2 2 2 3 2 3" xfId="19517" xr:uid="{A20B8C9F-4DFE-4843-9271-22EE70F80480}"/>
    <cellStyle name="Normal 4 2 4 2 2 2 3 2 3 2" xfId="46755" xr:uid="{30A2B45A-B19C-4A5C-81C7-902A7EEB67D2}"/>
    <cellStyle name="Normal 4 2 4 2 2 2 3 2 4" xfId="36505" xr:uid="{D3DBFAF6-A85D-453E-B8D7-EAD069C172F0}"/>
    <cellStyle name="Normal 4 2 4 2 2 2 3 3" xfId="11970" xr:uid="{9BFE6CBF-04B3-4E45-8C9B-ED7F6A6771C1}"/>
    <cellStyle name="Normal 4 2 4 2 2 2 3 3 2" xfId="22350" xr:uid="{E73BD7DA-CF11-4F90-8194-29F391D24EA9}"/>
    <cellStyle name="Normal 4 2 4 2 2 2 3 3 2 2" xfId="49588" xr:uid="{D8EFB72D-AFBD-480D-AD0A-E96294794C8C}"/>
    <cellStyle name="Normal 4 2 4 2 2 2 3 3 3" xfId="39338" xr:uid="{ECF06E73-1F33-4B89-8955-9D341AC31169}"/>
    <cellStyle name="Normal 4 2 4 2 2 2 3 4" xfId="23321" xr:uid="{FB2776CE-6976-444B-AF3D-1A5452D4A7E8}"/>
    <cellStyle name="Normal 4 2 4 2 2 2 3 4 2" xfId="50501" xr:uid="{E4D4F5A3-7AD0-4C5A-8CE8-8E6A47101099}"/>
    <cellStyle name="Normal 4 2 4 2 2 2 3 5" xfId="16684" xr:uid="{7E202EAF-C09C-4B50-9FBA-9DE382536892}"/>
    <cellStyle name="Normal 4 2 4 2 2 2 3 5 2" xfId="43922" xr:uid="{52359AE0-E0D8-43F0-BFDF-134A16D036CF}"/>
    <cellStyle name="Normal 4 2 4 2 2 2 3 6" xfId="32126" xr:uid="{BC3D8680-A98F-4535-93C1-5570BE2D8A18}"/>
    <cellStyle name="Normal 4 2 4 2 2 2 4" xfId="6028" xr:uid="{C2C7CFE2-4C4B-443E-84A8-9A5C769AF932}"/>
    <cellStyle name="Normal 4 2 4 2 2 2 4 2" xfId="27134" xr:uid="{7E7C676E-638B-4857-A9ED-7D64117301ED}"/>
    <cellStyle name="Normal 4 2 4 2 2 2 4 2 2" xfId="53744" xr:uid="{2D6F17EC-54F0-4C9E-A431-D0E959E94AF1}"/>
    <cellStyle name="Normal 4 2 4 2 2 2 4 3" xfId="15481" xr:uid="{4F98A050-200F-4A8E-B9B4-61892628FA23}"/>
    <cellStyle name="Normal 4 2 4 2 2 2 4 3 2" xfId="42719" xr:uid="{7E674962-E037-4884-B04A-7CFD1522E3AF}"/>
    <cellStyle name="Normal 4 2 4 2 2 2 4 4" xfId="33396" xr:uid="{01B6FC7D-C8A6-4D80-9A03-9B6F84A1287F}"/>
    <cellStyle name="Normal 4 2 4 2 2 2 5" xfId="7934" xr:uid="{2B715169-7A4C-4E49-A248-2D1C1974BBE4}"/>
    <cellStyle name="Normal 4 2 4 2 2 2 5 2" xfId="18314" xr:uid="{CD6CB53D-C6C9-44BD-913A-A74F80548240}"/>
    <cellStyle name="Normal 4 2 4 2 2 2 5 2 2" xfId="45552" xr:uid="{57DD53FE-560D-42D0-98BC-F8CFCB051B3C}"/>
    <cellStyle name="Normal 4 2 4 2 2 2 5 3" xfId="35302" xr:uid="{BF553322-F473-4E34-81A2-8C6158012F38}"/>
    <cellStyle name="Normal 4 2 4 2 2 2 6" xfId="10767" xr:uid="{2DCE9BB3-2D3B-40BA-B2CD-CBD939A19204}"/>
    <cellStyle name="Normal 4 2 4 2 2 2 6 2" xfId="21147" xr:uid="{B6E7AB9E-BD55-4F24-9381-16B15673A8EA}"/>
    <cellStyle name="Normal 4 2 4 2 2 2 6 2 2" xfId="48385" xr:uid="{20BB7343-2E6C-40F6-94CA-9108F40CB099}"/>
    <cellStyle name="Normal 4 2 4 2 2 2 6 3" xfId="38135" xr:uid="{A81FB2A9-F655-461D-A9EE-E05BA901BF15}"/>
    <cellStyle name="Normal 4 2 4 2 2 2 7" xfId="24117" xr:uid="{B8BCE41E-F765-46B4-BFE4-2B4E466F5A8D}"/>
    <cellStyle name="Normal 4 2 4 2 2 2 7 2" xfId="51227" xr:uid="{DFAF845A-E299-439D-8909-286848177F3D}"/>
    <cellStyle name="Normal 4 2 4 2 2 2 8" xfId="13263" xr:uid="{2D16AAA0-9EB1-420B-91C8-890F204CDFA9}"/>
    <cellStyle name="Normal 4 2 4 2 2 2 8 2" xfId="40501" xr:uid="{25374CB7-932D-4CAF-AB92-97F18151EF3A}"/>
    <cellStyle name="Normal 4 2 4 2 2 2 9" xfId="30923" xr:uid="{CD2EF609-5EA7-4491-BDDB-CE94C9DA6314}"/>
    <cellStyle name="Normal 4 2 4 2 2 3" xfId="3364" xr:uid="{C97C6183-EBBE-4F43-B563-7C7FB29406DC}"/>
    <cellStyle name="Normal 4 2 4 2 2 3 2" xfId="4571" xr:uid="{A7A96878-6C3A-49C6-8634-6BFBBE9E99DF}"/>
    <cellStyle name="Normal 4 2 4 2 2 3 2 2" xfId="9324" xr:uid="{F37250AE-511A-4D4C-8A31-BF2C37608BFF}"/>
    <cellStyle name="Normal 4 2 4 2 2 3 2 2 2" xfId="19704" xr:uid="{212CB1F1-C642-4E5F-ACC4-7DBBF435D093}"/>
    <cellStyle name="Normal 4 2 4 2 2 3 2 2 2 2" xfId="46942" xr:uid="{AF018AF0-FF75-4FE9-ACF6-E9D3E8137C90}"/>
    <cellStyle name="Normal 4 2 4 2 2 3 2 2 3" xfId="36692" xr:uid="{04ECA84E-E173-4B60-959D-D4D483F5986F}"/>
    <cellStyle name="Normal 4 2 4 2 2 3 2 3" xfId="12157" xr:uid="{B58D4F57-F4B1-4782-83DF-822F101E974A}"/>
    <cellStyle name="Normal 4 2 4 2 2 3 2 3 2" xfId="22537" xr:uid="{FE72AD25-39A9-4ED8-A77B-C683857D5E14}"/>
    <cellStyle name="Normal 4 2 4 2 2 3 2 3 2 2" xfId="49775" xr:uid="{BE3A3ACE-7C79-458C-BA98-27B8A645E430}"/>
    <cellStyle name="Normal 4 2 4 2 2 3 2 3 3" xfId="39525" xr:uid="{70B6385A-35A5-40E3-B521-B256B02ED7B0}"/>
    <cellStyle name="Normal 4 2 4 2 2 3 2 4" xfId="26579" xr:uid="{D50A6625-9AC4-44FF-9868-6AE5D94444F1}"/>
    <cellStyle name="Normal 4 2 4 2 2 3 2 4 2" xfId="53304" xr:uid="{4277EB19-B57B-4341-A637-9002810A922B}"/>
    <cellStyle name="Normal 4 2 4 2 2 3 2 5" xfId="16871" xr:uid="{B61926AB-D79C-46AC-B203-F54BAF2D7317}"/>
    <cellStyle name="Normal 4 2 4 2 2 3 2 5 2" xfId="44109" xr:uid="{3DF69123-106E-4833-B78A-A89EA3A0ADE0}"/>
    <cellStyle name="Normal 4 2 4 2 2 3 2 6" xfId="32313" xr:uid="{525082ED-C80F-4828-AA17-A096AA75B5C2}"/>
    <cellStyle name="Normal 4 2 4 2 2 3 3" xfId="6403" xr:uid="{E376C349-C134-4E24-A761-FBC0A0FBA368}"/>
    <cellStyle name="Normal 4 2 4 2 2 3 3 2" xfId="15972" xr:uid="{4461F330-6A30-4299-B4DD-6F67AFF4D362}"/>
    <cellStyle name="Normal 4 2 4 2 2 3 3 2 2" xfId="43210" xr:uid="{0365ED14-496C-42E8-8BE1-BCD62C8D1C50}"/>
    <cellStyle name="Normal 4 2 4 2 2 3 3 3" xfId="33771" xr:uid="{2AC21796-F930-4DEE-9CBE-4077144F11BF}"/>
    <cellStyle name="Normal 4 2 4 2 2 3 4" xfId="8425" xr:uid="{74B741A8-979B-43E4-B993-197765480112}"/>
    <cellStyle name="Normal 4 2 4 2 2 3 4 2" xfId="18805" xr:uid="{47B29404-92CC-461D-882B-76E18BB4A22C}"/>
    <cellStyle name="Normal 4 2 4 2 2 3 4 2 2" xfId="46043" xr:uid="{C5C991EC-7918-4886-A812-B2567D88DB82}"/>
    <cellStyle name="Normal 4 2 4 2 2 3 4 3" xfId="35793" xr:uid="{2916E4BF-E40F-46EA-87A0-70F67C715637}"/>
    <cellStyle name="Normal 4 2 4 2 2 3 5" xfId="11258" xr:uid="{1AF73940-2B1C-4A38-AA8B-586079E6655D}"/>
    <cellStyle name="Normal 4 2 4 2 2 3 5 2" xfId="21638" xr:uid="{ACFDAD96-13D4-405B-901F-6A1EB860137F}"/>
    <cellStyle name="Normal 4 2 4 2 2 3 5 2 2" xfId="48876" xr:uid="{E2E64C8C-53AF-4AEA-A09D-A485C8140D12}"/>
    <cellStyle name="Normal 4 2 4 2 2 3 5 3" xfId="38626" xr:uid="{351C0FC7-B475-4DCF-95C2-6634121DD921}"/>
    <cellStyle name="Normal 4 2 4 2 2 3 6" xfId="23457" xr:uid="{DAD89443-AA2E-48AB-8953-0ECD99FC5C55}"/>
    <cellStyle name="Normal 4 2 4 2 2 3 6 2" xfId="50630" xr:uid="{D273B183-3465-4E8E-9712-CA5AF6507C3C}"/>
    <cellStyle name="Normal 4 2 4 2 2 3 7" xfId="13902" xr:uid="{4EBA6BD8-C6C9-4DF6-9516-2941D4A17F15}"/>
    <cellStyle name="Normal 4 2 4 2 2 3 7 2" xfId="41140" xr:uid="{80869D50-8DBE-4102-9BEC-D62AC4960F9D}"/>
    <cellStyle name="Normal 4 2 4 2 2 3 8" xfId="31414" xr:uid="{580B6E3A-3735-4038-B47A-C693537DDAF6}"/>
    <cellStyle name="Normal 4 2 4 2 2 4" xfId="3362" xr:uid="{57744A4F-1783-4700-95B5-8D97C6BE85EE}"/>
    <cellStyle name="Normal 4 2 4 2 2 4 2" xfId="6401" xr:uid="{8FB5C3C8-D35A-4B0F-AD79-966C28C0FCDC}"/>
    <cellStyle name="Normal 4 2 4 2 2 4 2 2" xfId="26965" xr:uid="{A782E37E-4944-4812-A080-4EFF82E4C2C7}"/>
    <cellStyle name="Normal 4 2 4 2 2 4 2 2 2" xfId="53614" xr:uid="{F07FA77B-4667-4A86-9090-5207D3F7F974}"/>
    <cellStyle name="Normal 4 2 4 2 2 4 2 3" xfId="15970" xr:uid="{41FB56A2-5B91-44C4-AB8C-4F4D30A0EF84}"/>
    <cellStyle name="Normal 4 2 4 2 2 4 2 3 2" xfId="43208" xr:uid="{D741D8F0-287B-4611-8D55-ABF161783D38}"/>
    <cellStyle name="Normal 4 2 4 2 2 4 2 4" xfId="33769" xr:uid="{0C1A73BE-99EF-4282-B552-3FAD327CA2B6}"/>
    <cellStyle name="Normal 4 2 4 2 2 4 3" xfId="8423" xr:uid="{40580769-66C7-4AFB-B778-A14F8B87D87D}"/>
    <cellStyle name="Normal 4 2 4 2 2 4 3 2" xfId="18803" xr:uid="{A8DA5D5D-549B-465C-BAF5-A0CED6B91298}"/>
    <cellStyle name="Normal 4 2 4 2 2 4 3 2 2" xfId="46041" xr:uid="{0BE830A5-3C80-4F3C-8790-BFE3F77E2C57}"/>
    <cellStyle name="Normal 4 2 4 2 2 4 3 3" xfId="35791" xr:uid="{74A60D87-6A8F-40C0-937F-0718B21F2F6E}"/>
    <cellStyle name="Normal 4 2 4 2 2 4 4" xfId="11256" xr:uid="{D3960DF6-8A88-4630-AC87-F2DFD679CF0A}"/>
    <cellStyle name="Normal 4 2 4 2 2 4 4 2" xfId="21636" xr:uid="{56E946F3-403B-4F54-BFDB-D3285302F92F}"/>
    <cellStyle name="Normal 4 2 4 2 2 4 4 2 2" xfId="48874" xr:uid="{C7043A4E-15C5-42B4-BEBF-95C3AF48AF37}"/>
    <cellStyle name="Normal 4 2 4 2 2 4 4 3" xfId="38624" xr:uid="{7842A119-4486-4ED9-90C9-ED8CF97B8BB1}"/>
    <cellStyle name="Normal 4 2 4 2 2 4 5" xfId="24048" xr:uid="{4FF09186-98AF-4D1A-9C0B-B0F290C5DA6F}"/>
    <cellStyle name="Normal 4 2 4 2 2 4 5 2" xfId="51166" xr:uid="{20F17BC5-8E4B-4844-88C2-8419D4CC5576}"/>
    <cellStyle name="Normal 4 2 4 2 2 4 6" xfId="13900" xr:uid="{7B253E4A-FB36-4E60-A747-8928F95F9F22}"/>
    <cellStyle name="Normal 4 2 4 2 2 4 6 2" xfId="41138" xr:uid="{1D49352A-19F8-4D45-A2FE-D1BB6DB6F343}"/>
    <cellStyle name="Normal 4 2 4 2 2 4 7" xfId="31412" xr:uid="{55E1A516-FF96-4660-B424-8DEAED62F01A}"/>
    <cellStyle name="Normal 4 2 4 2 2 5" xfId="4294" xr:uid="{1DADEF5C-D6D1-4A9A-B23E-D8F05BF8F970}"/>
    <cellStyle name="Normal 4 2 4 2 2 5 2" xfId="9047" xr:uid="{50961D30-5F86-4724-89EC-1B9BAECA71B3}"/>
    <cellStyle name="Normal 4 2 4 2 2 5 2 2" xfId="29118" xr:uid="{97ADA745-EA50-4432-91EE-C38C002BA288}"/>
    <cellStyle name="Normal 4 2 4 2 2 5 2 2 2" xfId="55375" xr:uid="{EAC3F17B-003D-45DB-AC4C-7FD300F862AF}"/>
    <cellStyle name="Normal 4 2 4 2 2 5 2 3" xfId="19427" xr:uid="{7AD30594-2A3F-4CCB-B62F-800D09BC434C}"/>
    <cellStyle name="Normal 4 2 4 2 2 5 2 3 2" xfId="46665" xr:uid="{67B47BDA-2589-4126-9D34-B966904078C4}"/>
    <cellStyle name="Normal 4 2 4 2 2 5 2 4" xfId="36415" xr:uid="{65333CC4-F284-4D2C-B932-E0BA21B1B203}"/>
    <cellStyle name="Normal 4 2 4 2 2 5 3" xfId="11880" xr:uid="{9A293F77-9775-4201-AF55-74B0500C9CE5}"/>
    <cellStyle name="Normal 4 2 4 2 2 5 3 2" xfId="22260" xr:uid="{54EADDE2-9A33-4691-847E-FF2A47B84BF2}"/>
    <cellStyle name="Normal 4 2 4 2 2 5 3 2 2" xfId="49498" xr:uid="{1D1AFFD1-16D2-4204-9646-265E9D61442D}"/>
    <cellStyle name="Normal 4 2 4 2 2 5 3 3" xfId="39248" xr:uid="{B2904FF5-9BCF-45AD-99E3-956EDDA57B51}"/>
    <cellStyle name="Normal 4 2 4 2 2 5 4" xfId="23910" xr:uid="{E1271BAC-73DF-41C0-B4D7-931E34A1E318}"/>
    <cellStyle name="Normal 4 2 4 2 2 5 4 2" xfId="51037" xr:uid="{1E372DCA-04C0-4FBA-BADD-3BC651F6C3C8}"/>
    <cellStyle name="Normal 4 2 4 2 2 5 5" xfId="16594" xr:uid="{601BE372-D76B-4250-9D3E-E941A6EE5EE0}"/>
    <cellStyle name="Normal 4 2 4 2 2 5 5 2" xfId="43832" xr:uid="{FAD61366-A6EF-4DBC-8565-E721D30D3347}"/>
    <cellStyle name="Normal 4 2 4 2 2 5 6" xfId="32036" xr:uid="{FE072663-B282-4727-8665-98F8D6C8442B}"/>
    <cellStyle name="Normal 4 2 4 2 2 6" xfId="5293" xr:uid="{133BDF8D-4517-44DF-9484-AC0CA55F6066}"/>
    <cellStyle name="Normal 4 2 4 2 2 6 2" xfId="28056" xr:uid="{C8EC347D-9FA2-4209-84FE-1E7FDBB18AD0}"/>
    <cellStyle name="Normal 4 2 4 2 2 6 2 2" xfId="54467" xr:uid="{A218DBCB-A8DB-4839-90E3-A2D242A50997}"/>
    <cellStyle name="Normal 4 2 4 2 2 6 3" xfId="14591" xr:uid="{B963EB26-41F2-4BDE-8E4A-F2A7CE8A3347}"/>
    <cellStyle name="Normal 4 2 4 2 2 6 3 2" xfId="41829" xr:uid="{4FEF545D-B489-4A6D-A7CF-0E658AC8A75B}"/>
    <cellStyle name="Normal 4 2 4 2 2 6 4" xfId="32856" xr:uid="{2FCE9093-0779-48C8-8287-0997E579BD38}"/>
    <cellStyle name="Normal 4 2 4 2 2 7" xfId="7044" xr:uid="{EC3356F4-D378-478A-9776-B7DA1914DAEB}"/>
    <cellStyle name="Normal 4 2 4 2 2 7 2" xfId="17424" xr:uid="{CDCA57F6-D5FB-4FC2-9CD8-BE816A859E91}"/>
    <cellStyle name="Normal 4 2 4 2 2 7 2 2" xfId="44662" xr:uid="{958B6E2D-A7A2-43CE-90E6-66EF88A04208}"/>
    <cellStyle name="Normal 4 2 4 2 2 7 3" xfId="34412" xr:uid="{839E23D5-4E48-40D6-A990-EFE68F7BEE21}"/>
    <cellStyle name="Normal 4 2 4 2 2 8" xfId="9877" xr:uid="{AEA6F49B-7193-4E6E-8A29-9B404F05A53D}"/>
    <cellStyle name="Normal 4 2 4 2 2 8 2" xfId="20257" xr:uid="{7DEB3A8C-1C95-461B-9CAB-B6F3F28AF295}"/>
    <cellStyle name="Normal 4 2 4 2 2 8 2 2" xfId="47495" xr:uid="{BB5F6DEB-67CD-4C0A-BFDE-8CE1E1D9EC4D}"/>
    <cellStyle name="Normal 4 2 4 2 2 8 3" xfId="37245" xr:uid="{EAFDF4B2-7DBC-40A4-9A06-07C29FC38128}"/>
    <cellStyle name="Normal 4 2 4 2 2 9" xfId="23752" xr:uid="{A54442B3-2358-4531-AD8F-5A134A6509CC}"/>
    <cellStyle name="Normal 4 2 4 2 2 9 2" xfId="50902" xr:uid="{2F5BD3CE-1216-4068-8E14-AE5493B4D7F4}"/>
    <cellStyle name="Normal 4 2 4 2 3" xfId="2828" xr:uid="{86DFC095-C47D-4728-BD04-1B6738A49E39}"/>
    <cellStyle name="Normal 4 2 4 2 3 2" xfId="3365" xr:uid="{E7C63EE7-4AF1-40AA-97C8-6F5D3C5DB25B}"/>
    <cellStyle name="Normal 4 2 4 2 3 2 2" xfId="6404" xr:uid="{329E02DE-805A-4AC8-A56A-2A6243751B4C}"/>
    <cellStyle name="Normal 4 2 4 2 3 2 2 2" xfId="27653" xr:uid="{647041DD-5D48-45ED-8139-B898A62F10B9}"/>
    <cellStyle name="Normal 4 2 4 2 3 2 2 2 2" xfId="54142" xr:uid="{6ECE4506-A0D1-42D2-8CE5-436C661526E8}"/>
    <cellStyle name="Normal 4 2 4 2 3 2 2 3" xfId="15973" xr:uid="{AB1198FC-FB51-4C7C-A5C8-45FDAF774681}"/>
    <cellStyle name="Normal 4 2 4 2 3 2 2 3 2" xfId="43211" xr:uid="{F9F6DE3F-A982-4ACF-8FE0-729AE7D30AC9}"/>
    <cellStyle name="Normal 4 2 4 2 3 2 2 4" xfId="33772" xr:uid="{8CB7385D-16FF-4E08-BAE9-F5E35EC7BA1B}"/>
    <cellStyle name="Normal 4 2 4 2 3 2 3" xfId="8426" xr:uid="{3BD35F55-9B20-4F89-814C-D2FBE590C4C9}"/>
    <cellStyle name="Normal 4 2 4 2 3 2 3 2" xfId="18806" xr:uid="{B557FE5E-D117-4C78-B0A9-DCD2F13499D9}"/>
    <cellStyle name="Normal 4 2 4 2 3 2 3 2 2" xfId="46044" xr:uid="{63C35CFF-6EE2-40F2-93FB-33462D88F958}"/>
    <cellStyle name="Normal 4 2 4 2 3 2 3 3" xfId="35794" xr:uid="{E98094C7-B64E-4733-A2F2-B729DA9FA780}"/>
    <cellStyle name="Normal 4 2 4 2 3 2 4" xfId="11259" xr:uid="{E57BD3A2-EEA9-4BF7-8D62-9A8AE3AD0499}"/>
    <cellStyle name="Normal 4 2 4 2 3 2 4 2" xfId="21639" xr:uid="{FA93256E-E93A-4AD9-8211-B8BA6EEC46A7}"/>
    <cellStyle name="Normal 4 2 4 2 3 2 4 2 2" xfId="48877" xr:uid="{D0FBD4D8-CF66-4637-9A74-07D6590D43C4}"/>
    <cellStyle name="Normal 4 2 4 2 3 2 4 3" xfId="38627" xr:uid="{15F5B3D9-A9E0-4CAA-A2C7-06949451BC5D}"/>
    <cellStyle name="Normal 4 2 4 2 3 2 5" xfId="22706" xr:uid="{D7BA10B8-6668-4AB1-939F-1AD02DDA264E}"/>
    <cellStyle name="Normal 4 2 4 2 3 2 5 2" xfId="49941" xr:uid="{59ECF772-DDF4-4F7E-A027-5F34B9C407EC}"/>
    <cellStyle name="Normal 4 2 4 2 3 2 6" xfId="13903" xr:uid="{776C141A-3A64-40F3-B64E-35219BE28040}"/>
    <cellStyle name="Normal 4 2 4 2 3 2 6 2" xfId="41141" xr:uid="{13A824D0-833A-4662-B3C8-585B9B74D9BC}"/>
    <cellStyle name="Normal 4 2 4 2 3 2 7" xfId="31415" xr:uid="{E31094E4-BE24-4D3E-A2EE-CD353401200B}"/>
    <cellStyle name="Normal 4 2 4 2 3 3" xfId="4383" xr:uid="{77DF8ADD-21AE-460B-AD55-8DA98DC9BF37}"/>
    <cellStyle name="Normal 4 2 4 2 3 3 2" xfId="9136" xr:uid="{A7B160B1-AA2B-4768-8343-4EA20874A194}"/>
    <cellStyle name="Normal 4 2 4 2 3 3 2 2" xfId="29179" xr:uid="{A07E16B9-8A1A-4296-81CA-ECE7C7C0A882}"/>
    <cellStyle name="Normal 4 2 4 2 3 3 2 2 2" xfId="55436" xr:uid="{D541AFF8-47B6-4CBD-9CB2-C9B4526392C7}"/>
    <cellStyle name="Normal 4 2 4 2 3 3 2 3" xfId="19516" xr:uid="{93708AE0-A264-4CF9-85DD-0144551671CD}"/>
    <cellStyle name="Normal 4 2 4 2 3 3 2 3 2" xfId="46754" xr:uid="{786776E7-D992-41D5-BC8D-6DFCB944A454}"/>
    <cellStyle name="Normal 4 2 4 2 3 3 2 4" xfId="36504" xr:uid="{A81D1B7E-5145-4790-864F-569402CC8CB8}"/>
    <cellStyle name="Normal 4 2 4 2 3 3 3" xfId="11969" xr:uid="{8977466B-1466-4785-9A5A-4EBBA47D0348}"/>
    <cellStyle name="Normal 4 2 4 2 3 3 3 2" xfId="22349" xr:uid="{D186E5EA-045F-494D-9F7E-23FFD3CEF2F8}"/>
    <cellStyle name="Normal 4 2 4 2 3 3 3 2 2" xfId="49587" xr:uid="{705EC2C7-7976-4ED0-A98A-CF0D46951ED9}"/>
    <cellStyle name="Normal 4 2 4 2 3 3 3 3" xfId="39337" xr:uid="{D2AC0234-19FF-498A-A2EF-06220CA8CE3A}"/>
    <cellStyle name="Normal 4 2 4 2 3 3 4" xfId="22924" xr:uid="{3A8DCB70-8EA1-4FF5-8270-4624ACBA1041}"/>
    <cellStyle name="Normal 4 2 4 2 3 3 4 2" xfId="50139" xr:uid="{4FA8D5DA-C0F8-4CEA-AE6F-A0A543CB6931}"/>
    <cellStyle name="Normal 4 2 4 2 3 3 5" xfId="16683" xr:uid="{973C1579-59FB-49FD-9C7A-B343CBBBBE86}"/>
    <cellStyle name="Normal 4 2 4 2 3 3 5 2" xfId="43921" xr:uid="{E0264CAF-43D5-41C6-80BD-00FD0199F390}"/>
    <cellStyle name="Normal 4 2 4 2 3 3 6" xfId="32125" xr:uid="{78769122-CE76-4DF8-9CD0-76C1871DB426}"/>
    <cellStyle name="Normal 4 2 4 2 3 4" xfId="6027" xr:uid="{FD4B3A28-C834-4AB4-8CE5-7A4647E3465E}"/>
    <cellStyle name="Normal 4 2 4 2 3 4 2" xfId="26451" xr:uid="{E508491D-1DF7-4E47-9995-68D33E24AF73}"/>
    <cellStyle name="Normal 4 2 4 2 3 4 2 2" xfId="53208" xr:uid="{4D1CCFBE-07B8-408D-BA04-29AFD12568D9}"/>
    <cellStyle name="Normal 4 2 4 2 3 4 3" xfId="15480" xr:uid="{BC52195F-166A-44EB-A7AA-61B05C17B5C4}"/>
    <cellStyle name="Normal 4 2 4 2 3 4 3 2" xfId="42718" xr:uid="{9E592683-80EA-41A9-A072-647B46D7FEF4}"/>
    <cellStyle name="Normal 4 2 4 2 3 4 4" xfId="33395" xr:uid="{5EF458D7-AAFA-47FD-9838-09C7F8CBE553}"/>
    <cellStyle name="Normal 4 2 4 2 3 5" xfId="7933" xr:uid="{F153C950-C758-405A-A195-C2F1FD99D0B9}"/>
    <cellStyle name="Normal 4 2 4 2 3 5 2" xfId="18313" xr:uid="{33A4D831-82E9-45D6-8D44-536786AB2EFC}"/>
    <cellStyle name="Normal 4 2 4 2 3 5 2 2" xfId="45551" xr:uid="{3D0AD941-D1C0-4EAA-88A9-ADEF71AFE50C}"/>
    <cellStyle name="Normal 4 2 4 2 3 5 3" xfId="35301" xr:uid="{C5409E7F-B378-4995-9A45-2417FD9820BE}"/>
    <cellStyle name="Normal 4 2 4 2 3 6" xfId="10766" xr:uid="{DFA10202-D304-4F2A-8BAA-16FCC1E2B344}"/>
    <cellStyle name="Normal 4 2 4 2 3 6 2" xfId="21146" xr:uid="{5460F069-E018-40F7-98C7-A974E016D2AA}"/>
    <cellStyle name="Normal 4 2 4 2 3 6 2 2" xfId="48384" xr:uid="{0FB70535-1B2C-475A-881E-AAFBEFFE3629}"/>
    <cellStyle name="Normal 4 2 4 2 3 6 3" xfId="38134" xr:uid="{38113912-44B2-4788-8B9B-37BF1E7699A4}"/>
    <cellStyle name="Normal 4 2 4 2 3 7" xfId="22682" xr:uid="{E98D793E-7A55-4D14-9136-76B796B7ABB5}"/>
    <cellStyle name="Normal 4 2 4 2 3 7 2" xfId="49919" xr:uid="{06A43FED-3DDA-4E98-A1FB-67A9E3FFD3F9}"/>
    <cellStyle name="Normal 4 2 4 2 3 8" xfId="13262" xr:uid="{2719CE46-1D88-420C-8201-565764C587E1}"/>
    <cellStyle name="Normal 4 2 4 2 3 8 2" xfId="40500" xr:uid="{7156CDFA-FFB0-4936-9F5D-3701CF0C7587}"/>
    <cellStyle name="Normal 4 2 4 2 3 9" xfId="30922" xr:uid="{B246070F-0E95-4F8B-81B0-B1FBC08FBFD8}"/>
    <cellStyle name="Normal 4 2 4 2 4" xfId="3366" xr:uid="{72EB7853-A737-4082-BB45-93277EA44264}"/>
    <cellStyle name="Normal 4 2 4 2 4 2" xfId="4572" xr:uid="{E80536F5-3F00-4AEB-8613-95AA20FB49AE}"/>
    <cellStyle name="Normal 4 2 4 2 4 2 2" xfId="9325" xr:uid="{EBDC5936-6280-44AC-9BC0-9707B4658CB5}"/>
    <cellStyle name="Normal 4 2 4 2 4 2 2 2" xfId="19705" xr:uid="{E8652908-57D2-447C-86F4-F99BDCB97A33}"/>
    <cellStyle name="Normal 4 2 4 2 4 2 2 2 2" xfId="46943" xr:uid="{3E05E122-FE4E-469E-BDB9-41E8820B8645}"/>
    <cellStyle name="Normal 4 2 4 2 4 2 2 3" xfId="36693" xr:uid="{0443BC7F-61DF-4FA5-AD32-DB6AF6F4D764}"/>
    <cellStyle name="Normal 4 2 4 2 4 2 3" xfId="12158" xr:uid="{2F03CD9F-1331-47AD-B575-0CB35285279D}"/>
    <cellStyle name="Normal 4 2 4 2 4 2 3 2" xfId="22538" xr:uid="{76C2C50D-F6ED-45A8-B70B-847FBBF305D0}"/>
    <cellStyle name="Normal 4 2 4 2 4 2 3 2 2" xfId="49776" xr:uid="{53626DB9-2E88-42B1-A7B4-4CC5449B002D}"/>
    <cellStyle name="Normal 4 2 4 2 4 2 3 3" xfId="39526" xr:uid="{BAE1D78F-D14C-490D-91C0-4451423EEE67}"/>
    <cellStyle name="Normal 4 2 4 2 4 2 4" xfId="28108" xr:uid="{088463CD-45B1-4E83-A40C-DC4329690DE2}"/>
    <cellStyle name="Normal 4 2 4 2 4 2 4 2" xfId="54505" xr:uid="{281D9CF0-FA81-47CB-AA7F-A1D71992247B}"/>
    <cellStyle name="Normal 4 2 4 2 4 2 5" xfId="16872" xr:uid="{4909C281-1C15-47C9-97DB-26FF9807F0CA}"/>
    <cellStyle name="Normal 4 2 4 2 4 2 5 2" xfId="44110" xr:uid="{2582030D-C2EB-4404-8BD5-F1D67699B34F}"/>
    <cellStyle name="Normal 4 2 4 2 4 2 6" xfId="32314" xr:uid="{DCD6D64B-B4F7-408B-9158-5E93F1505D3F}"/>
    <cellStyle name="Normal 4 2 4 2 4 3" xfId="6405" xr:uid="{8883434F-8555-41AA-8061-CA71ABB0381D}"/>
    <cellStyle name="Normal 4 2 4 2 4 3 2" xfId="15974" xr:uid="{A103AE5E-2078-47A8-B751-1A6E4B184229}"/>
    <cellStyle name="Normal 4 2 4 2 4 3 2 2" xfId="43212" xr:uid="{3A667D73-4FDD-486E-8254-69702FB43095}"/>
    <cellStyle name="Normal 4 2 4 2 4 3 3" xfId="33773" xr:uid="{23A5BEBC-3A8A-4435-B27F-D7D9DF9B5DE1}"/>
    <cellStyle name="Normal 4 2 4 2 4 4" xfId="8427" xr:uid="{5778E4C3-6CDF-446A-A47F-F23983A8DB4C}"/>
    <cellStyle name="Normal 4 2 4 2 4 4 2" xfId="18807" xr:uid="{5B4931D1-9BEE-4D72-9FEF-136AD955D02A}"/>
    <cellStyle name="Normal 4 2 4 2 4 4 2 2" xfId="46045" xr:uid="{DBD61626-D424-417A-923F-C5D1ABD6FEDF}"/>
    <cellStyle name="Normal 4 2 4 2 4 4 3" xfId="35795" xr:uid="{5428C719-8C1B-44DF-BCC9-140B80245C15}"/>
    <cellStyle name="Normal 4 2 4 2 4 5" xfId="11260" xr:uid="{5D581BD4-AD9F-40AF-97D3-C71A09D78ABA}"/>
    <cellStyle name="Normal 4 2 4 2 4 5 2" xfId="21640" xr:uid="{304719C0-4D08-4FD5-9F19-1D9C9002F277}"/>
    <cellStyle name="Normal 4 2 4 2 4 5 2 2" xfId="48878" xr:uid="{F6C33D69-7CCF-48DA-93A5-2019C9E80015}"/>
    <cellStyle name="Normal 4 2 4 2 4 5 3" xfId="38628" xr:uid="{84D02964-29C7-44FE-81C2-34AC2D12D0E4}"/>
    <cellStyle name="Normal 4 2 4 2 4 6" xfId="23813" xr:uid="{D63F71E0-D9B5-49F5-B171-041842C603A4}"/>
    <cellStyle name="Normal 4 2 4 2 4 6 2" xfId="50953" xr:uid="{7D9A01DA-7A7F-47BD-B32C-21B94B10C23A}"/>
    <cellStyle name="Normal 4 2 4 2 4 7" xfId="13904" xr:uid="{BD02C98C-A42B-4393-94DE-7374E68B27DF}"/>
    <cellStyle name="Normal 4 2 4 2 4 7 2" xfId="41142" xr:uid="{B74D6245-5842-43D6-9D4F-B57E364F726D}"/>
    <cellStyle name="Normal 4 2 4 2 4 8" xfId="31416" xr:uid="{1EA22AF2-E523-4F70-92EF-212B3F401E28}"/>
    <cellStyle name="Normal 4 2 4 2 5" xfId="3361" xr:uid="{5C771DC9-834B-4A19-8852-CB41594E170E}"/>
    <cellStyle name="Normal 4 2 4 2 5 2" xfId="6400" xr:uid="{20C1EE04-96D3-4977-9560-B413D4AAC367}"/>
    <cellStyle name="Normal 4 2 4 2 5 2 2" xfId="28651" xr:uid="{D97320DC-EECE-4A57-BECA-F19646C86CE4}"/>
    <cellStyle name="Normal 4 2 4 2 5 2 2 2" xfId="54933" xr:uid="{DF677B6D-1BE7-426B-BDCB-A5FB65B620BB}"/>
    <cellStyle name="Normal 4 2 4 2 5 2 3" xfId="15969" xr:uid="{B1C326D2-C14E-4549-88C8-A64855FB192D}"/>
    <cellStyle name="Normal 4 2 4 2 5 2 3 2" xfId="43207" xr:uid="{E0BD571C-1105-48E0-A56F-5071155D782A}"/>
    <cellStyle name="Normal 4 2 4 2 5 2 4" xfId="33768" xr:uid="{B215487A-3889-4EFE-8D75-58D519EF98A2}"/>
    <cellStyle name="Normal 4 2 4 2 5 3" xfId="8422" xr:uid="{3FB2F4B7-374A-4C93-B587-EEE18EBB0F40}"/>
    <cellStyle name="Normal 4 2 4 2 5 3 2" xfId="18802" xr:uid="{B894220D-5692-4762-86B9-6A8F271C7CD6}"/>
    <cellStyle name="Normal 4 2 4 2 5 3 2 2" xfId="46040" xr:uid="{2FC71C17-C002-4F0B-9EB6-CC3BF74F5F12}"/>
    <cellStyle name="Normal 4 2 4 2 5 3 3" xfId="35790" xr:uid="{A10372E4-9CB3-49AC-A9BA-1AEDA5A2EBF9}"/>
    <cellStyle name="Normal 4 2 4 2 5 4" xfId="11255" xr:uid="{85F0278C-6927-4CE9-A53A-F1A1F74EC51D}"/>
    <cellStyle name="Normal 4 2 4 2 5 4 2" xfId="21635" xr:uid="{7C90E462-DEF1-4B28-9056-CB9F58AED377}"/>
    <cellStyle name="Normal 4 2 4 2 5 4 2 2" xfId="48873" xr:uid="{DB38F93A-A877-4B24-AECB-D8666720BCDA}"/>
    <cellStyle name="Normal 4 2 4 2 5 4 3" xfId="38623" xr:uid="{34E2E424-410D-41BF-98FA-C80ABA72951E}"/>
    <cellStyle name="Normal 4 2 4 2 5 5" xfId="25600" xr:uid="{5D4B50EC-AF0A-478C-A07B-53985443479B}"/>
    <cellStyle name="Normal 4 2 4 2 5 5 2" xfId="52589" xr:uid="{EB1CD85F-2FED-4638-9558-2C956D37B135}"/>
    <cellStyle name="Normal 4 2 4 2 5 6" xfId="13899" xr:uid="{C556D6C8-F714-40C8-8778-EECED8535292}"/>
    <cellStyle name="Normal 4 2 4 2 5 6 2" xfId="41137" xr:uid="{A92885E9-5548-437F-8DC8-F4670A96FF64}"/>
    <cellStyle name="Normal 4 2 4 2 5 7" xfId="31411" xr:uid="{ED9DC411-1C42-45AC-952C-5C90CD473AC9}"/>
    <cellStyle name="Normal 4 2 4 2 6" xfId="2602" xr:uid="{30DE711A-867C-41C5-AD71-DA8756D36AFD}"/>
    <cellStyle name="Normal 4 2 4 2 6 2" xfId="5855" xr:uid="{952971FC-D1CC-4693-BE05-12C0A28F349A}"/>
    <cellStyle name="Normal 4 2 4 2 6 2 2" xfId="28070" xr:uid="{470540E7-6F55-43DF-ABE0-C4552BAF00AA}"/>
    <cellStyle name="Normal 4 2 4 2 6 2 2 2" xfId="54475" xr:uid="{4F4134CF-C9E6-4A0B-9BE9-6ED6CB546778}"/>
    <cellStyle name="Normal 4 2 4 2 6 2 3" xfId="15255" xr:uid="{9722C287-9FB2-43B2-93D1-571061CD20FB}"/>
    <cellStyle name="Normal 4 2 4 2 6 2 3 2" xfId="42493" xr:uid="{B761C0BB-8F97-44AF-BBD1-F62117C56EDE}"/>
    <cellStyle name="Normal 4 2 4 2 6 2 4" xfId="33223" xr:uid="{B57B55BA-2FBC-461C-89CD-BB9FDE8F92C8}"/>
    <cellStyle name="Normal 4 2 4 2 6 3" xfId="7708" xr:uid="{D4316562-E3DD-4658-91E7-173C9206C196}"/>
    <cellStyle name="Normal 4 2 4 2 6 3 2" xfId="18088" xr:uid="{D36FFA05-FB31-4A8D-A608-80FF6D573732}"/>
    <cellStyle name="Normal 4 2 4 2 6 3 2 2" xfId="45326" xr:uid="{5D5B2C93-5EC3-4057-9DA1-6C435ADA5575}"/>
    <cellStyle name="Normal 4 2 4 2 6 3 3" xfId="35076" xr:uid="{3C6FF694-1035-405A-9E39-2916EE06EBFA}"/>
    <cellStyle name="Normal 4 2 4 2 6 4" xfId="10541" xr:uid="{EB535F64-224D-48E5-82E3-7FF8FD837FA7}"/>
    <cellStyle name="Normal 4 2 4 2 6 4 2" xfId="20921" xr:uid="{C44B21F3-8363-4994-B28C-42866A9E8619}"/>
    <cellStyle name="Normal 4 2 4 2 6 4 2 2" xfId="48159" xr:uid="{F198A654-CCC8-44A3-833F-8CA16005739C}"/>
    <cellStyle name="Normal 4 2 4 2 6 4 3" xfId="37909" xr:uid="{320056F0-4B93-494F-8F45-A461BCDD22A6}"/>
    <cellStyle name="Normal 4 2 4 2 6 5" xfId="22884" xr:uid="{7C625C6C-CBED-4F44-B4CE-5A2F1EAA5914}"/>
    <cellStyle name="Normal 4 2 4 2 6 5 2" xfId="50102" xr:uid="{F74EC789-3FE1-4283-9F20-B59FF9E28F68}"/>
    <cellStyle name="Normal 4 2 4 2 6 6" xfId="12971" xr:uid="{D9B5BE08-7D1D-4308-AB8F-BA546EDC0D9D}"/>
    <cellStyle name="Normal 4 2 4 2 6 6 2" xfId="40209" xr:uid="{2D41CBFA-6C84-4568-B85B-68318DD25824}"/>
    <cellStyle name="Normal 4 2 4 2 6 7" xfId="30697" xr:uid="{5F810659-7D48-496C-BE61-62F91101DB6B}"/>
    <cellStyle name="Normal 4 2 4 2 7" xfId="2296" xr:uid="{A0800A17-A68B-4AFD-861F-AFA80CA8A08D}"/>
    <cellStyle name="Normal 4 2 4 2 7 2" xfId="7404" xr:uid="{70B9FC5B-5A5C-4D43-ABDC-5C357DB38645}"/>
    <cellStyle name="Normal 4 2 4 2 7 2 2" xfId="17784" xr:uid="{568C3780-253E-48E0-BC5D-58A587B38995}"/>
    <cellStyle name="Normal 4 2 4 2 7 2 2 2" xfId="45022" xr:uid="{7AE887A6-2BB1-4AE0-B215-E1094E72D893}"/>
    <cellStyle name="Normal 4 2 4 2 7 2 3" xfId="34772" xr:uid="{445615A6-202B-4730-B8CA-3BC10388D91A}"/>
    <cellStyle name="Normal 4 2 4 2 7 3" xfId="10237" xr:uid="{0E2F9400-CB33-4FAB-92A5-DDDF6CBA0F75}"/>
    <cellStyle name="Normal 4 2 4 2 7 3 2" xfId="20617" xr:uid="{0AC09F5C-B5B4-4D17-AC66-42367166AAF8}"/>
    <cellStyle name="Normal 4 2 4 2 7 3 2 2" xfId="47855" xr:uid="{A2FC5043-C19C-4D52-9087-0CB9C0A259FB}"/>
    <cellStyle name="Normal 4 2 4 2 7 3 3" xfId="37605" xr:uid="{FE8C97E3-7A7B-48CC-B53B-DB1A8DFDFE56}"/>
    <cellStyle name="Normal 4 2 4 2 7 4" xfId="25415" xr:uid="{8160443D-F58D-468C-ABF8-31EE09462441}"/>
    <cellStyle name="Normal 4 2 4 2 7 4 2" xfId="52412" xr:uid="{A4B611B3-9AB2-4337-8B3D-B7953FCF66BD}"/>
    <cellStyle name="Normal 4 2 4 2 7 5" xfId="14951" xr:uid="{5AD31907-082A-498D-A638-5A226FE29A7E}"/>
    <cellStyle name="Normal 4 2 4 2 7 5 2" xfId="42189" xr:uid="{423A82C5-8625-4170-8748-ABAB34C00653}"/>
    <cellStyle name="Normal 4 2 4 2 7 6" xfId="30393" xr:uid="{1A875767-6D33-4A53-8B10-30975D63EC36}"/>
    <cellStyle name="Normal 4 2 4 2 8" xfId="3849" xr:uid="{8D4F0830-C0E3-4F2B-9839-5D9F3FA7E4CA}"/>
    <cellStyle name="Normal 4 2 4 2 8 2" xfId="8666" xr:uid="{85B842A0-8C96-46D0-B3B9-0E1CA27CF5E3}"/>
    <cellStyle name="Normal 4 2 4 2 8 2 2" xfId="19046" xr:uid="{CF3AC160-1550-416C-811A-45548C6DD612}"/>
    <cellStyle name="Normal 4 2 4 2 8 2 2 2" xfId="46284" xr:uid="{8B25F8B2-AD00-4628-928F-6B9157ACBD0F}"/>
    <cellStyle name="Normal 4 2 4 2 8 2 3" xfId="36034" xr:uid="{D3C1BB1E-BB90-410C-A40A-E60646C487B1}"/>
    <cellStyle name="Normal 4 2 4 2 8 3" xfId="11499" xr:uid="{3E169695-A968-48E5-9DC3-D739B68A67DA}"/>
    <cellStyle name="Normal 4 2 4 2 8 3 2" xfId="21879" xr:uid="{D186EAAA-9484-4DFB-8649-ED788BEA7EBC}"/>
    <cellStyle name="Normal 4 2 4 2 8 3 2 2" xfId="49117" xr:uid="{1FF8D105-7C66-47D2-84CA-59A7287066A4}"/>
    <cellStyle name="Normal 4 2 4 2 8 3 3" xfId="38867" xr:uid="{06AC7523-A36C-4B9B-A1B9-9C6A815EBFAE}"/>
    <cellStyle name="Normal 4 2 4 2 8 4" xfId="16213" xr:uid="{F17C851B-690E-45A7-A80B-56DE1510172A}"/>
    <cellStyle name="Normal 4 2 4 2 8 4 2" xfId="43451" xr:uid="{1D95B4D9-590C-46DF-831A-E51B60B7BC52}"/>
    <cellStyle name="Normal 4 2 4 2 8 5" xfId="31655" xr:uid="{EF051319-B8D3-4E5C-974E-C26CDE7ED2C1}"/>
    <cellStyle name="Normal 4 2 4 2 9" xfId="5292" xr:uid="{ADD80F79-C240-4643-88F6-521E6877E0CB}"/>
    <cellStyle name="Normal 4 2 4 2 9 2" xfId="14590" xr:uid="{415D13FF-5307-4A9B-9AFB-28334CB271CC}"/>
    <cellStyle name="Normal 4 2 4 2 9 2 2" xfId="41828" xr:uid="{CC98B77C-0019-46F1-B77B-80262E759F62}"/>
    <cellStyle name="Normal 4 2 4 2 9 3" xfId="32855" xr:uid="{C54FF75C-495D-48D8-9B1D-1947DF53656A}"/>
    <cellStyle name="Normal 4 2 4 3" xfId="1009" xr:uid="{6B55334C-F5FB-4353-B6B8-64A3ECC1577C}"/>
    <cellStyle name="Normal 4 2 4 3 10" xfId="9878" xr:uid="{B2797D64-02B9-4983-8C7C-38CA051347BD}"/>
    <cellStyle name="Normal 4 2 4 3 10 2" xfId="20258" xr:uid="{919FF9D9-C6C6-4B5A-9A34-8D5B3D75F856}"/>
    <cellStyle name="Normal 4 2 4 3 10 2 2" xfId="47496" xr:uid="{7ECA9F61-352B-4545-84EC-38C0491BC96A}"/>
    <cellStyle name="Normal 4 2 4 3 10 3" xfId="37246" xr:uid="{F98F7023-0CA0-4269-9053-63F15E6CB942}"/>
    <cellStyle name="Normal 4 2 4 3 11" xfId="23280" xr:uid="{B4309822-F876-4A4B-87BB-BDE0044E3E99}"/>
    <cellStyle name="Normal 4 2 4 3 11 2" xfId="50465" xr:uid="{9E4F8D6A-C9D7-4947-8BFE-3DA90C0E0C6E}"/>
    <cellStyle name="Normal 4 2 4 3 12" xfId="12626" xr:uid="{F27226D6-4B59-4CCE-A18F-207765014C20}"/>
    <cellStyle name="Normal 4 2 4 3 12 2" xfId="39864" xr:uid="{BFC1276F-D23F-4139-BA87-628B5D70FE18}"/>
    <cellStyle name="Normal 4 2 4 3 13" xfId="30034" xr:uid="{78A561A4-179E-4A1A-B01C-ACF900A865CB}"/>
    <cellStyle name="Normal 4 2 4 3 2" xfId="2830" xr:uid="{1AF1DCC3-D775-4EC2-ABA4-21498D7771A2}"/>
    <cellStyle name="Normal 4 2 4 3 2 2" xfId="3368" xr:uid="{155C134D-07F5-4B9C-8908-ECD92867F984}"/>
    <cellStyle name="Normal 4 2 4 3 2 2 2" xfId="6407" xr:uid="{8DD6FB63-3FB2-4841-8BF3-955EAA9511DD}"/>
    <cellStyle name="Normal 4 2 4 3 2 2 2 2" xfId="25875" xr:uid="{5734E24E-554C-41B1-B916-46DC815B9188}"/>
    <cellStyle name="Normal 4 2 4 3 2 2 2 2 2" xfId="52780" xr:uid="{3AE9A08F-F27D-4C0B-8706-FFFFC359BF0A}"/>
    <cellStyle name="Normal 4 2 4 3 2 2 2 3" xfId="15976" xr:uid="{EBF67567-60D8-43BF-937D-F98D3A41C461}"/>
    <cellStyle name="Normal 4 2 4 3 2 2 2 3 2" xfId="43214" xr:uid="{05C1C48E-46EC-4EC2-9B6C-A27A7425C75A}"/>
    <cellStyle name="Normal 4 2 4 3 2 2 2 4" xfId="33775" xr:uid="{9BE16644-4D62-4E67-A0B5-801721B2AE8F}"/>
    <cellStyle name="Normal 4 2 4 3 2 2 3" xfId="8429" xr:uid="{4116E902-309E-4A63-9C00-69A34BAE5414}"/>
    <cellStyle name="Normal 4 2 4 3 2 2 3 2" xfId="18809" xr:uid="{89D1A448-7FA1-4991-9244-124F4F47B87E}"/>
    <cellStyle name="Normal 4 2 4 3 2 2 3 2 2" xfId="46047" xr:uid="{F2CA8392-D85E-41FE-B29A-3016F35148DB}"/>
    <cellStyle name="Normal 4 2 4 3 2 2 3 3" xfId="35797" xr:uid="{7CC66F89-3AE8-4BA5-8B52-1198A9884B25}"/>
    <cellStyle name="Normal 4 2 4 3 2 2 4" xfId="11262" xr:uid="{9EB8EA08-9442-4781-B339-EA0AC616E75A}"/>
    <cellStyle name="Normal 4 2 4 3 2 2 4 2" xfId="21642" xr:uid="{7C976DE7-FD30-4901-9DD5-149D55C5B5F8}"/>
    <cellStyle name="Normal 4 2 4 3 2 2 4 2 2" xfId="48880" xr:uid="{75B6D262-E7CD-4444-AC74-07ED6A186358}"/>
    <cellStyle name="Normal 4 2 4 3 2 2 4 3" xfId="38630" xr:uid="{FDDBAFBF-4206-499A-87A4-7E26F9D01AC3}"/>
    <cellStyle name="Normal 4 2 4 3 2 2 5" xfId="23028" xr:uid="{77A02A35-18B5-490F-A629-DA219669F13B}"/>
    <cellStyle name="Normal 4 2 4 3 2 2 5 2" xfId="50236" xr:uid="{2C01810B-166A-4587-9454-B135887E67E3}"/>
    <cellStyle name="Normal 4 2 4 3 2 2 6" xfId="13906" xr:uid="{6886847B-9DD1-46E8-ADB1-270800631B66}"/>
    <cellStyle name="Normal 4 2 4 3 2 2 6 2" xfId="41144" xr:uid="{9884AC74-B5C6-400E-A217-DDF4223DA136}"/>
    <cellStyle name="Normal 4 2 4 3 2 2 7" xfId="31418" xr:uid="{27767DD2-FE6C-4B85-AF55-8330664D52B2}"/>
    <cellStyle name="Normal 4 2 4 3 2 3" xfId="4385" xr:uid="{EC355F76-DAF0-4B3D-A71B-15B6D14EC2CE}"/>
    <cellStyle name="Normal 4 2 4 3 2 3 2" xfId="9138" xr:uid="{6AAEB81B-02F4-47F6-B57D-8C8700D447A2}"/>
    <cellStyle name="Normal 4 2 4 3 2 3 2 2" xfId="29181" xr:uid="{F57C3763-4592-472B-BFB5-0DE69C097AEF}"/>
    <cellStyle name="Normal 4 2 4 3 2 3 2 2 2" xfId="55438" xr:uid="{33776AA0-8412-4C9A-AA5D-B25D9669F32B}"/>
    <cellStyle name="Normal 4 2 4 3 2 3 2 3" xfId="19518" xr:uid="{7BFC576C-F142-426A-B7BA-A4D7DA3F0FFF}"/>
    <cellStyle name="Normal 4 2 4 3 2 3 2 3 2" xfId="46756" xr:uid="{280269E1-5445-40E7-9AA1-41BFE40B4C0D}"/>
    <cellStyle name="Normal 4 2 4 3 2 3 2 4" xfId="36506" xr:uid="{DC6D77A5-7BE1-4AE2-9B7A-978E6C0EB077}"/>
    <cellStyle name="Normal 4 2 4 3 2 3 3" xfId="11971" xr:uid="{33C8ADEF-23CB-471F-A4A1-0B22EA17E1EC}"/>
    <cellStyle name="Normal 4 2 4 3 2 3 3 2" xfId="22351" xr:uid="{201DCC63-3B64-4F36-AA2C-BC2C9E4B7650}"/>
    <cellStyle name="Normal 4 2 4 3 2 3 3 2 2" xfId="49589" xr:uid="{0EC670E1-BF74-4222-BCEA-114E5D7FD05E}"/>
    <cellStyle name="Normal 4 2 4 3 2 3 3 3" xfId="39339" xr:uid="{55FA96F2-518B-436B-B02A-89DECCC084AB}"/>
    <cellStyle name="Normal 4 2 4 3 2 3 4" xfId="25285" xr:uid="{DAB114FB-7E83-42FC-8EEC-4E07D1C6EBE7}"/>
    <cellStyle name="Normal 4 2 4 3 2 3 4 2" xfId="52295" xr:uid="{FBF1D163-E8FE-4622-B22A-B1F68FDF0D82}"/>
    <cellStyle name="Normal 4 2 4 3 2 3 5" xfId="16685" xr:uid="{2089E935-108E-4FA6-8655-84F37147940D}"/>
    <cellStyle name="Normal 4 2 4 3 2 3 5 2" xfId="43923" xr:uid="{FA5639BA-90E0-46F8-A0E5-7E9563226306}"/>
    <cellStyle name="Normal 4 2 4 3 2 3 6" xfId="32127" xr:uid="{BB58D7ED-25C3-4EDD-B53B-578E876FADE6}"/>
    <cellStyle name="Normal 4 2 4 3 2 4" xfId="6029" xr:uid="{A8FA1568-CBD2-4439-ACFD-FE68E7372302}"/>
    <cellStyle name="Normal 4 2 4 3 2 4 2" xfId="26703" xr:uid="{46CB31D6-4077-4EA1-8B05-49038376574F}"/>
    <cellStyle name="Normal 4 2 4 3 2 4 2 2" xfId="53401" xr:uid="{5AA28BA0-ED62-4432-9766-D5581A41356B}"/>
    <cellStyle name="Normal 4 2 4 3 2 4 3" xfId="15482" xr:uid="{092695AC-C275-4294-B156-73B7B37BE624}"/>
    <cellStyle name="Normal 4 2 4 3 2 4 3 2" xfId="42720" xr:uid="{4DEB565E-4C21-4D23-AD6D-A741EC4811BA}"/>
    <cellStyle name="Normal 4 2 4 3 2 4 4" xfId="33397" xr:uid="{7900A29B-7150-4358-B8FF-7228FF926EFD}"/>
    <cellStyle name="Normal 4 2 4 3 2 5" xfId="7935" xr:uid="{9BC96B75-2F57-48E1-8A76-3ECC4B1259FC}"/>
    <cellStyle name="Normal 4 2 4 3 2 5 2" xfId="18315" xr:uid="{7362F863-064C-4832-9EFE-8FDE1316AE77}"/>
    <cellStyle name="Normal 4 2 4 3 2 5 2 2" xfId="45553" xr:uid="{9F85371B-8BBC-485E-896C-0F3370D3D2F2}"/>
    <cellStyle name="Normal 4 2 4 3 2 5 3" xfId="35303" xr:uid="{99642E77-B5EF-4E00-A161-470B8105E3E2}"/>
    <cellStyle name="Normal 4 2 4 3 2 6" xfId="10768" xr:uid="{C11D5617-1955-4EAA-BF23-21F731216148}"/>
    <cellStyle name="Normal 4 2 4 3 2 6 2" xfId="21148" xr:uid="{CE987048-7043-4BF0-AC26-5BED908AD81B}"/>
    <cellStyle name="Normal 4 2 4 3 2 6 2 2" xfId="48386" xr:uid="{A2D92863-5798-427F-BB4D-961B5F60285C}"/>
    <cellStyle name="Normal 4 2 4 3 2 6 3" xfId="38136" xr:uid="{1B947DBC-DD31-48E3-A097-C0A8D207E5C9}"/>
    <cellStyle name="Normal 4 2 4 3 2 7" xfId="25401" xr:uid="{DF1DDFE5-D84A-4AF3-B033-58AF202A849A}"/>
    <cellStyle name="Normal 4 2 4 3 2 7 2" xfId="52399" xr:uid="{5462346F-C283-4475-A2D7-CA5E0A3CB3AF}"/>
    <cellStyle name="Normal 4 2 4 3 2 8" xfId="13264" xr:uid="{91694093-362E-4954-BDFE-A59E12B8C182}"/>
    <cellStyle name="Normal 4 2 4 3 2 8 2" xfId="40502" xr:uid="{B57953D4-5A46-4E34-A6F1-F99784740E28}"/>
    <cellStyle name="Normal 4 2 4 3 2 9" xfId="30924" xr:uid="{1FBF36F9-1310-4058-AA4B-5C767831A30A}"/>
    <cellStyle name="Normal 4 2 4 3 3" xfId="3369" xr:uid="{B819345C-6C97-4BC2-9AA1-B957440BC241}"/>
    <cellStyle name="Normal 4 2 4 3 3 2" xfId="4573" xr:uid="{E6AD2BEE-DF84-4634-B0BC-F1DD4AA9FDCB}"/>
    <cellStyle name="Normal 4 2 4 3 3 2 2" xfId="9326" xr:uid="{8FEF897C-9937-4B0F-B211-86BC6B3B943A}"/>
    <cellStyle name="Normal 4 2 4 3 3 2 2 2" xfId="29305" xr:uid="{F0921832-C8CA-4824-8A0C-7A14EB4E86B5}"/>
    <cellStyle name="Normal 4 2 4 3 3 2 2 2 2" xfId="55562" xr:uid="{13952FAA-27F7-4A3B-93BC-AB957CCD148E}"/>
    <cellStyle name="Normal 4 2 4 3 3 2 2 3" xfId="19706" xr:uid="{2DB86023-2102-4374-98DA-103D76340DC2}"/>
    <cellStyle name="Normal 4 2 4 3 3 2 2 3 2" xfId="46944" xr:uid="{4C560945-CC57-40FE-BFB5-1D986F804DC3}"/>
    <cellStyle name="Normal 4 2 4 3 3 2 2 4" xfId="36694" xr:uid="{5B116C46-72E8-471B-9331-5B1CE7948582}"/>
    <cellStyle name="Normal 4 2 4 3 3 2 3" xfId="12159" xr:uid="{560F7457-8B07-42F2-9DEE-D9F2444BE39B}"/>
    <cellStyle name="Normal 4 2 4 3 3 2 3 2" xfId="22539" xr:uid="{B9918066-E355-4997-885A-F9DBFF3F1669}"/>
    <cellStyle name="Normal 4 2 4 3 3 2 3 2 2" xfId="49777" xr:uid="{12C40838-D110-415B-8E22-F05E086DDFEE}"/>
    <cellStyle name="Normal 4 2 4 3 3 2 3 3" xfId="39527" xr:uid="{2FF8A751-D021-4902-B8E6-A83386EE0426}"/>
    <cellStyle name="Normal 4 2 4 3 3 2 4" xfId="24912" xr:uid="{2241D202-B246-4091-B6D6-8764D26DAE6A}"/>
    <cellStyle name="Normal 4 2 4 3 3 2 4 2" xfId="51954" xr:uid="{E36446E2-5D24-4E89-9727-D357E4AC8973}"/>
    <cellStyle name="Normal 4 2 4 3 3 2 5" xfId="16873" xr:uid="{35863FFE-1C1D-4CA6-88DC-E5A6D4024F74}"/>
    <cellStyle name="Normal 4 2 4 3 3 2 5 2" xfId="44111" xr:uid="{45A443BD-61D4-4788-A0D3-81806911984B}"/>
    <cellStyle name="Normal 4 2 4 3 3 2 6" xfId="32315" xr:uid="{6CA4D67C-F160-48DF-AE94-566CCC11F7D5}"/>
    <cellStyle name="Normal 4 2 4 3 3 3" xfId="6408" xr:uid="{40B3FB3A-36FA-46A4-86C8-5B699D6A0754}"/>
    <cellStyle name="Normal 4 2 4 3 3 3 2" xfId="26726" xr:uid="{BBC19E63-4CE8-44B4-AAB1-B28A2DE84A11}"/>
    <cellStyle name="Normal 4 2 4 3 3 3 2 2" xfId="53422" xr:uid="{22CF4B3A-A3E3-4DCE-97A1-80F140291AAA}"/>
    <cellStyle name="Normal 4 2 4 3 3 3 3" xfId="15977" xr:uid="{D0CD027C-543F-48B0-BFD2-04A558E20595}"/>
    <cellStyle name="Normal 4 2 4 3 3 3 3 2" xfId="43215" xr:uid="{AA96552A-20AE-4AD2-996F-642E8F0820CD}"/>
    <cellStyle name="Normal 4 2 4 3 3 3 4" xfId="33776" xr:uid="{502609E7-9F34-45F4-A312-B874031FB418}"/>
    <cellStyle name="Normal 4 2 4 3 3 4" xfId="8430" xr:uid="{FDE16056-54BE-48BD-B691-4554851320DE}"/>
    <cellStyle name="Normal 4 2 4 3 3 4 2" xfId="18810" xr:uid="{C9900BBC-E1AB-4AE1-B871-63B77CDFE11B}"/>
    <cellStyle name="Normal 4 2 4 3 3 4 2 2" xfId="46048" xr:uid="{9E35B2D5-3E14-4C9B-A4DC-7BCC913A640B}"/>
    <cellStyle name="Normal 4 2 4 3 3 4 3" xfId="35798" xr:uid="{8CDAC424-BE69-46B5-B7B2-94BA63DF2121}"/>
    <cellStyle name="Normal 4 2 4 3 3 5" xfId="11263" xr:uid="{BF24CF28-065B-49AC-9EB6-2627AE3046C8}"/>
    <cellStyle name="Normal 4 2 4 3 3 5 2" xfId="21643" xr:uid="{0632DE82-AC66-4C40-8F25-FEC067885B29}"/>
    <cellStyle name="Normal 4 2 4 3 3 5 2 2" xfId="48881" xr:uid="{0F02382B-97A8-4424-B7C5-DED5BAAA00F0}"/>
    <cellStyle name="Normal 4 2 4 3 3 5 3" xfId="38631" xr:uid="{1AA17F06-03F4-474B-A289-58BA734D2243}"/>
    <cellStyle name="Normal 4 2 4 3 3 6" xfId="23929" xr:uid="{24C336FA-0979-4250-9CE1-FD795590541C}"/>
    <cellStyle name="Normal 4 2 4 3 3 6 2" xfId="51055" xr:uid="{5A409860-279F-4769-AB3C-F8CF5F2B0F8B}"/>
    <cellStyle name="Normal 4 2 4 3 3 7" xfId="13907" xr:uid="{5C8F52D1-13DF-4EB8-88AC-6621BE71F373}"/>
    <cellStyle name="Normal 4 2 4 3 3 7 2" xfId="41145" xr:uid="{CBFC11F2-CD3F-472C-A427-5B5A368B90AE}"/>
    <cellStyle name="Normal 4 2 4 3 3 8" xfId="31419" xr:uid="{A3BBDEFB-C723-4873-9AB3-81A8DAC7CA8D}"/>
    <cellStyle name="Normal 4 2 4 3 4" xfId="3367" xr:uid="{C79CE2C1-8447-4974-B859-839E157E3516}"/>
    <cellStyle name="Normal 4 2 4 3 4 2" xfId="6406" xr:uid="{6FC962D6-53F9-43BF-863B-8F093CA3F4CD}"/>
    <cellStyle name="Normal 4 2 4 3 4 2 2" xfId="27859" xr:uid="{F3DD2B30-E018-46CE-B255-049B532E1F0D}"/>
    <cellStyle name="Normal 4 2 4 3 4 2 2 2" xfId="54313" xr:uid="{04E2B64C-0409-4783-92CE-5496768238EE}"/>
    <cellStyle name="Normal 4 2 4 3 4 2 3" xfId="15975" xr:uid="{EE8A9538-8D7D-47BB-84BE-19DED9887035}"/>
    <cellStyle name="Normal 4 2 4 3 4 2 3 2" xfId="43213" xr:uid="{28E346F0-7629-4F28-94C2-0167AF2E70EB}"/>
    <cellStyle name="Normal 4 2 4 3 4 2 4" xfId="33774" xr:uid="{174BCB04-8E4F-4240-90B3-91F7166D7C62}"/>
    <cellStyle name="Normal 4 2 4 3 4 3" xfId="8428" xr:uid="{17649478-5C58-4A84-9C75-6CE02DB05D9C}"/>
    <cellStyle name="Normal 4 2 4 3 4 3 2" xfId="18808" xr:uid="{FF469BF7-10A5-4CC0-8C0C-3DE4A1FD770E}"/>
    <cellStyle name="Normal 4 2 4 3 4 3 2 2" xfId="46046" xr:uid="{510F02A5-E4E6-4F9F-96A5-4C5E47B9A254}"/>
    <cellStyle name="Normal 4 2 4 3 4 3 3" xfId="35796" xr:uid="{1E79383F-D7FA-445D-96F3-C933ECB8B2D4}"/>
    <cellStyle name="Normal 4 2 4 3 4 4" xfId="11261" xr:uid="{5FD8C2F3-3EDF-476A-BA87-7DAEDCAF299D}"/>
    <cellStyle name="Normal 4 2 4 3 4 4 2" xfId="21641" xr:uid="{AEAEB125-F298-4F67-9A3F-724377D8C81E}"/>
    <cellStyle name="Normal 4 2 4 3 4 4 2 2" xfId="48879" xr:uid="{9DEC1CBE-94D4-4F6D-884D-5057087D4ACB}"/>
    <cellStyle name="Normal 4 2 4 3 4 4 3" xfId="38629" xr:uid="{E7ECAA15-39DD-4DB7-B0A6-3967ADCE01AB}"/>
    <cellStyle name="Normal 4 2 4 3 4 5" xfId="23237" xr:uid="{23C43AE4-E572-4221-9DF5-9445B29F27CA}"/>
    <cellStyle name="Normal 4 2 4 3 4 5 2" xfId="50425" xr:uid="{1D5D4DDB-79B4-40AE-B539-F05A8C596864}"/>
    <cellStyle name="Normal 4 2 4 3 4 6" xfId="13905" xr:uid="{0565CEFD-5590-4E56-9553-11AEF0324816}"/>
    <cellStyle name="Normal 4 2 4 3 4 6 2" xfId="41143" xr:uid="{CAE4B5CF-D4DE-4987-9893-A95DED5F6F55}"/>
    <cellStyle name="Normal 4 2 4 3 4 7" xfId="31417" xr:uid="{55C97D3E-0233-4A02-B23C-FD4E1E6CDBFB}"/>
    <cellStyle name="Normal 4 2 4 3 5" xfId="2645" xr:uid="{3C2251FD-4703-4A6E-9873-00AFF7E35851}"/>
    <cellStyle name="Normal 4 2 4 3 5 2" xfId="5891" xr:uid="{3DE7A77C-69D7-4412-ABF6-5FDA79FE0149}"/>
    <cellStyle name="Normal 4 2 4 3 5 2 2" xfId="25942" xr:uid="{CB33D7DB-FBF8-4FB0-910B-BACC395059AC}"/>
    <cellStyle name="Normal 4 2 4 3 5 2 2 2" xfId="52836" xr:uid="{E8B8E450-9421-4825-8CA8-68B492D98734}"/>
    <cellStyle name="Normal 4 2 4 3 5 2 3" xfId="15298" xr:uid="{CD692198-E3C6-4AE3-B28B-2763DAC14849}"/>
    <cellStyle name="Normal 4 2 4 3 5 2 3 2" xfId="42536" xr:uid="{039013B5-1CDD-4594-ADBA-A0B39D2AB64B}"/>
    <cellStyle name="Normal 4 2 4 3 5 2 4" xfId="33259" xr:uid="{786097E6-B2B2-4D84-A34B-741B92A56BF6}"/>
    <cellStyle name="Normal 4 2 4 3 5 3" xfId="7751" xr:uid="{AC07CECB-2D85-48C8-83B1-86CDA99571D7}"/>
    <cellStyle name="Normal 4 2 4 3 5 3 2" xfId="18131" xr:uid="{F5483340-75A9-40B7-A5E0-0AC12F72563A}"/>
    <cellStyle name="Normal 4 2 4 3 5 3 2 2" xfId="45369" xr:uid="{8919E9FF-02D4-4088-896F-FA8F54558750}"/>
    <cellStyle name="Normal 4 2 4 3 5 3 3" xfId="35119" xr:uid="{BCA081F4-9639-4579-B2B0-11F583394164}"/>
    <cellStyle name="Normal 4 2 4 3 5 4" xfId="10584" xr:uid="{AC98F008-BC02-4E84-B1F2-4F3D1BBD41C2}"/>
    <cellStyle name="Normal 4 2 4 3 5 4 2" xfId="20964" xr:uid="{D58EBA9F-30C2-4098-B77C-C441E14D10F9}"/>
    <cellStyle name="Normal 4 2 4 3 5 4 2 2" xfId="48202" xr:uid="{AC5584ED-610B-476E-AF92-A94E8D716303}"/>
    <cellStyle name="Normal 4 2 4 3 5 4 3" xfId="37952" xr:uid="{DB4F8477-2B81-4714-B044-FFACC9BEE346}"/>
    <cellStyle name="Normal 4 2 4 3 5 5" xfId="24605" xr:uid="{DD144CF2-F0C2-473D-AB10-F67D832560E2}"/>
    <cellStyle name="Normal 4 2 4 3 5 5 2" xfId="51672" xr:uid="{2B69C0F9-F627-4E1D-A683-F7C4224DD51C}"/>
    <cellStyle name="Normal 4 2 4 3 5 6" xfId="13014" xr:uid="{CC1ABB40-8263-4037-A8AE-40DF2CC8220B}"/>
    <cellStyle name="Normal 4 2 4 3 5 6 2" xfId="40252" xr:uid="{D93FDED0-A1CD-4F18-91D2-20DA0F61275D}"/>
    <cellStyle name="Normal 4 2 4 3 5 7" xfId="30740" xr:uid="{6731FFD4-DF2C-437B-820F-E7C99BF07946}"/>
    <cellStyle name="Normal 4 2 4 3 6" xfId="2411" xr:uid="{B32E4F49-BEC5-4E01-8C62-9778B004E03B}"/>
    <cellStyle name="Normal 4 2 4 3 6 2" xfId="7519" xr:uid="{CC913B45-BB77-4DEB-BE6A-E1ED66F86E79}"/>
    <cellStyle name="Normal 4 2 4 3 6 2 2" xfId="17899" xr:uid="{7B6DB6EF-4BCD-47CC-831C-FF00D296A328}"/>
    <cellStyle name="Normal 4 2 4 3 6 2 2 2" xfId="45137" xr:uid="{8C2C3CF2-78BF-48CA-A7EE-1D832B34BFD1}"/>
    <cellStyle name="Normal 4 2 4 3 6 2 3" xfId="34887" xr:uid="{B85F8F3E-1F83-402F-864D-C862CCA970AA}"/>
    <cellStyle name="Normal 4 2 4 3 6 3" xfId="10352" xr:uid="{FF21CC98-0D0E-47DB-9A30-29F0320A6BC9}"/>
    <cellStyle name="Normal 4 2 4 3 6 3 2" xfId="20732" xr:uid="{C982C0E9-D8CB-41D0-9CB8-720B94AB1485}"/>
    <cellStyle name="Normal 4 2 4 3 6 3 2 2" xfId="47970" xr:uid="{07D095AC-A632-4018-8400-C790A9D31ECC}"/>
    <cellStyle name="Normal 4 2 4 3 6 3 3" xfId="37720" xr:uid="{71A5D445-E5C1-422D-8F21-C1293CA3F588}"/>
    <cellStyle name="Normal 4 2 4 3 6 4" xfId="24075" xr:uid="{CD103B8A-DE08-4580-BDBF-2D27110CED60}"/>
    <cellStyle name="Normal 4 2 4 3 6 4 2" xfId="51192" xr:uid="{6CED23B0-EACD-47E7-BD73-B0AD6DFC0D45}"/>
    <cellStyle name="Normal 4 2 4 3 6 5" xfId="15066" xr:uid="{FEF51092-BA4D-4EE6-AE30-89618140CF69}"/>
    <cellStyle name="Normal 4 2 4 3 6 5 2" xfId="42304" xr:uid="{7096BE94-12FF-4B74-BD40-9531F099D2C5}"/>
    <cellStyle name="Normal 4 2 4 3 6 6" xfId="30508" xr:uid="{437F3325-86CA-4CDD-9887-8EB0E029B812}"/>
    <cellStyle name="Normal 4 2 4 3 7" xfId="3948" xr:uid="{70676C7A-04F0-41CE-A6A7-007969BCF43E}"/>
    <cellStyle name="Normal 4 2 4 3 7 2" xfId="8761" xr:uid="{CAB6FDAD-1880-4BF3-84D0-CE63909EEE04}"/>
    <cellStyle name="Normal 4 2 4 3 7 2 2" xfId="19141" xr:uid="{4627F006-39B1-49E9-AE19-54E0F997906A}"/>
    <cellStyle name="Normal 4 2 4 3 7 2 2 2" xfId="46379" xr:uid="{FAB7E1EB-724D-4B73-B190-E0C9E01FDDD9}"/>
    <cellStyle name="Normal 4 2 4 3 7 2 3" xfId="36129" xr:uid="{BF08F64C-63D2-4AEA-8E7F-9AC921827466}"/>
    <cellStyle name="Normal 4 2 4 3 7 3" xfId="11594" xr:uid="{BDE4A52D-BA6C-4223-83F1-1A755816E3BD}"/>
    <cellStyle name="Normal 4 2 4 3 7 3 2" xfId="21974" xr:uid="{F7353181-A25F-41B4-BCD6-10BEE2C3CB2F}"/>
    <cellStyle name="Normal 4 2 4 3 7 3 2 2" xfId="49212" xr:uid="{4055B4BC-241F-41CF-958B-F3D9E2D393D7}"/>
    <cellStyle name="Normal 4 2 4 3 7 3 3" xfId="38962" xr:uid="{A20B17AA-C681-42C9-917F-CC762AB98143}"/>
    <cellStyle name="Normal 4 2 4 3 7 4" xfId="16308" xr:uid="{D2BB2584-5AE5-44E4-8FE8-1F96685086F0}"/>
    <cellStyle name="Normal 4 2 4 3 7 4 2" xfId="43546" xr:uid="{2AF6B6E0-3D2E-4695-9F58-6E3CD317BA61}"/>
    <cellStyle name="Normal 4 2 4 3 7 5" xfId="31750" xr:uid="{04D68846-991D-425B-AFF9-6E5CAE9CE834}"/>
    <cellStyle name="Normal 4 2 4 3 8" xfId="5294" xr:uid="{0CCB7B03-7BF2-46F2-A67F-3DB902ED2380}"/>
    <cellStyle name="Normal 4 2 4 3 8 2" xfId="14592" xr:uid="{F99228C6-644E-4A40-AE44-BF981A1B225D}"/>
    <cellStyle name="Normal 4 2 4 3 8 2 2" xfId="41830" xr:uid="{AA2C6F31-894C-48E3-83BE-FF738E0524E8}"/>
    <cellStyle name="Normal 4 2 4 3 8 3" xfId="32857" xr:uid="{6B564B86-C063-4939-A8FE-AE9A33F6EA6A}"/>
    <cellStyle name="Normal 4 2 4 3 9" xfId="7045" xr:uid="{07BA8677-1511-4170-B3F8-0E20542EEF43}"/>
    <cellStyle name="Normal 4 2 4 3 9 2" xfId="17425" xr:uid="{98E1BF3A-D49F-4251-9639-74F841730124}"/>
    <cellStyle name="Normal 4 2 4 3 9 2 2" xfId="44663" xr:uid="{0C55A583-7045-4DF3-8C2D-4FE449F15B07}"/>
    <cellStyle name="Normal 4 2 4 3 9 3" xfId="34413" xr:uid="{1E6879B3-1991-468B-8EFD-1A7840D06A52}"/>
    <cellStyle name="Normal 4 2 4 4" xfId="1010" xr:uid="{BBB171F2-4C85-4A0B-8694-5E7555A3AFB4}"/>
    <cellStyle name="Normal 4 2 4 4 10" xfId="30035" xr:uid="{4ABF0ED8-197F-4F4C-91C0-A022074206FA}"/>
    <cellStyle name="Normal 4 2 4 4 2" xfId="3370" xr:uid="{68D4316F-4807-4986-9252-32AD84C2229E}"/>
    <cellStyle name="Normal 4 2 4 4 2 2" xfId="6409" xr:uid="{839EF010-FD28-44B5-8688-673700A1D7A0}"/>
    <cellStyle name="Normal 4 2 4 4 2 2 2" xfId="28178" xr:uid="{1009C226-C598-4489-81F5-009ECD21932A}"/>
    <cellStyle name="Normal 4 2 4 4 2 2 2 2" xfId="54561" xr:uid="{204A05EE-2C21-4E6E-B3F0-0401B27634E4}"/>
    <cellStyle name="Normal 4 2 4 4 2 2 3" xfId="15978" xr:uid="{0F80D422-63EF-4C6B-BC45-BC382A7DD16A}"/>
    <cellStyle name="Normal 4 2 4 4 2 2 3 2" xfId="43216" xr:uid="{C6EF7B3B-9A75-4E72-A2A9-79CFE3E2254F}"/>
    <cellStyle name="Normal 4 2 4 4 2 2 4" xfId="33777" xr:uid="{B1D44448-3267-4990-84D2-C2C2CEA4BFA7}"/>
    <cellStyle name="Normal 4 2 4 4 2 3" xfId="8431" xr:uid="{CE394675-AED4-4784-B002-F41A114527BE}"/>
    <cellStyle name="Normal 4 2 4 4 2 3 2" xfId="18811" xr:uid="{710DB825-1E12-4ACE-8F90-745525578241}"/>
    <cellStyle name="Normal 4 2 4 4 2 3 2 2" xfId="46049" xr:uid="{6C881F15-7A02-494F-919F-5DB3502D770B}"/>
    <cellStyle name="Normal 4 2 4 4 2 3 3" xfId="35799" xr:uid="{C241DBE3-F7D9-43E8-9AB9-C4EF5B72B91C}"/>
    <cellStyle name="Normal 4 2 4 4 2 4" xfId="11264" xr:uid="{474AA2D1-66DA-4913-82EF-9E76DB5C35FA}"/>
    <cellStyle name="Normal 4 2 4 4 2 4 2" xfId="21644" xr:uid="{E66FA9C6-8C9F-4D31-839D-CC9E3693C7FD}"/>
    <cellStyle name="Normal 4 2 4 4 2 4 2 2" xfId="48882" xr:uid="{9E3624AC-AB62-4DEA-ACD4-949C19645B1D}"/>
    <cellStyle name="Normal 4 2 4 4 2 4 3" xfId="38632" xr:uid="{BEA5BB4F-B1D2-4402-8800-6AC1B222AF55}"/>
    <cellStyle name="Normal 4 2 4 4 2 5" xfId="23544" xr:uid="{5B259633-4D9C-45F6-A0C1-5B98B35DD4E0}"/>
    <cellStyle name="Normal 4 2 4 4 2 5 2" xfId="50712" xr:uid="{01B1CD7B-2A7D-4AA2-846C-C80B0E55D9BF}"/>
    <cellStyle name="Normal 4 2 4 4 2 6" xfId="13908" xr:uid="{9DB0D767-0C8D-4DC7-97C2-76BD6E482BA6}"/>
    <cellStyle name="Normal 4 2 4 4 2 6 2" xfId="41146" xr:uid="{8FDB8C18-8B2D-42C5-A7B6-7A9020295D8B}"/>
    <cellStyle name="Normal 4 2 4 4 2 7" xfId="31420" xr:uid="{FE5B37A7-CB0E-4B0E-B34C-2D3A7D60FC9D}"/>
    <cellStyle name="Normal 4 2 4 4 3" xfId="2827" xr:uid="{F3B9FF15-2A81-4C95-A674-438978233A4A}"/>
    <cellStyle name="Normal 4 2 4 4 3 2" xfId="6026" xr:uid="{D0CF09AA-D644-47F6-A05D-0E5C20864CA2}"/>
    <cellStyle name="Normal 4 2 4 4 3 2 2" xfId="26705" xr:uid="{402FC3AC-590F-47D7-8121-6A5E4EAD2F85}"/>
    <cellStyle name="Normal 4 2 4 4 3 2 2 2" xfId="53403" xr:uid="{FF9DD5BD-740E-4959-A2BA-C45A5B4E3C42}"/>
    <cellStyle name="Normal 4 2 4 4 3 2 3" xfId="15479" xr:uid="{65C623E1-4B5A-45DA-BDD0-35A28827A86C}"/>
    <cellStyle name="Normal 4 2 4 4 3 2 3 2" xfId="42717" xr:uid="{F5EE4253-1219-4544-834D-BA7AB534ECD3}"/>
    <cellStyle name="Normal 4 2 4 4 3 2 4" xfId="33394" xr:uid="{ED81933F-9DA4-477E-B42D-2BE923B0AE96}"/>
    <cellStyle name="Normal 4 2 4 4 3 3" xfId="7932" xr:uid="{D124B734-76AE-4CEB-802B-7C80828F8BC5}"/>
    <cellStyle name="Normal 4 2 4 4 3 3 2" xfId="18312" xr:uid="{245548F0-B45A-4C52-ACD5-6187535D7C1C}"/>
    <cellStyle name="Normal 4 2 4 4 3 3 2 2" xfId="45550" xr:uid="{3E85EB42-706A-42F9-B37E-E53A3894312C}"/>
    <cellStyle name="Normal 4 2 4 4 3 3 3" xfId="35300" xr:uid="{5DA8D616-1E6B-447C-9A98-FE3B877B332F}"/>
    <cellStyle name="Normal 4 2 4 4 3 4" xfId="10765" xr:uid="{C434B302-FDC8-4B99-BA64-6F0DFCD54AA6}"/>
    <cellStyle name="Normal 4 2 4 4 3 4 2" xfId="21145" xr:uid="{24CF02A7-C754-4537-AFB9-A1C1A5D04776}"/>
    <cellStyle name="Normal 4 2 4 4 3 4 2 2" xfId="48383" xr:uid="{F867557F-1C73-43BD-9648-8BB7CAB24C99}"/>
    <cellStyle name="Normal 4 2 4 4 3 4 3" xfId="38133" xr:uid="{3214FC5C-B077-4DEC-8251-516E3C37A906}"/>
    <cellStyle name="Normal 4 2 4 4 3 5" xfId="23615" xr:uid="{08E55A4B-85C0-4CA4-9445-CE481F5A78FE}"/>
    <cellStyle name="Normal 4 2 4 4 3 5 2" xfId="50779" xr:uid="{F64B0FEB-7506-4932-9168-1AD360311A4F}"/>
    <cellStyle name="Normal 4 2 4 4 3 6" xfId="13261" xr:uid="{8EC60AFD-E0CF-456A-AD07-49F260E312C9}"/>
    <cellStyle name="Normal 4 2 4 4 3 6 2" xfId="40499" xr:uid="{625E8289-1168-4722-AED0-03CAA4C07EA5}"/>
    <cellStyle name="Normal 4 2 4 4 3 7" xfId="30921" xr:uid="{B1591B85-8F03-479D-A659-EDBDB1675053}"/>
    <cellStyle name="Normal 4 2 4 4 4" xfId="4239" xr:uid="{B280792C-A536-4A1D-9C27-1E4C959E6B95}"/>
    <cellStyle name="Normal 4 2 4 4 4 2" xfId="8992" xr:uid="{B8F06112-CDC5-4E8F-87BF-EA97DD86831F}"/>
    <cellStyle name="Normal 4 2 4 4 4 2 2" xfId="19372" xr:uid="{DF212512-FD91-47EA-AB88-AB1C9D16BD7A}"/>
    <cellStyle name="Normal 4 2 4 4 4 2 2 2" xfId="46610" xr:uid="{D0D1CC1F-B1AB-41D4-A561-1FF4B2A13CE8}"/>
    <cellStyle name="Normal 4 2 4 4 4 2 3" xfId="36360" xr:uid="{25864DA1-AB2B-44CE-AAB2-EB7DFF0D2A23}"/>
    <cellStyle name="Normal 4 2 4 4 4 3" xfId="11825" xr:uid="{48277641-A6D3-4AEA-A6BA-B180549DC799}"/>
    <cellStyle name="Normal 4 2 4 4 4 3 2" xfId="22205" xr:uid="{C8812DAA-EF3B-42A6-AE75-653407B5465C}"/>
    <cellStyle name="Normal 4 2 4 4 4 3 2 2" xfId="49443" xr:uid="{A6CF4380-A8B1-417A-A4AA-6FA1648F5918}"/>
    <cellStyle name="Normal 4 2 4 4 4 3 3" xfId="39193" xr:uid="{71883678-4158-44AF-8160-63CF34C880B8}"/>
    <cellStyle name="Normal 4 2 4 4 4 4" xfId="23121" xr:uid="{261F8CB7-E5CC-4CB8-9F4C-A877825675D7}"/>
    <cellStyle name="Normal 4 2 4 4 4 4 2" xfId="50320" xr:uid="{82EFD025-6262-4063-A728-7CF2CFC9EEE9}"/>
    <cellStyle name="Normal 4 2 4 4 4 5" xfId="16539" xr:uid="{C24C9B13-11A2-4401-BF48-B723567C5E06}"/>
    <cellStyle name="Normal 4 2 4 4 4 5 2" xfId="43777" xr:uid="{8BF3F23D-0000-4463-B759-E5B7201FAFB7}"/>
    <cellStyle name="Normal 4 2 4 4 4 6" xfId="31981" xr:uid="{E9F8B2AD-0B8C-4255-BA77-796F6AFF6805}"/>
    <cellStyle name="Normal 4 2 4 4 5" xfId="5295" xr:uid="{663584AA-99AB-474F-8120-748763A04246}"/>
    <cellStyle name="Normal 4 2 4 4 5 2" xfId="14593" xr:uid="{6F29FAE1-4688-4FC3-8D88-BF259C8EADEE}"/>
    <cellStyle name="Normal 4 2 4 4 5 2 2" xfId="41831" xr:uid="{02320C3A-F7FB-4F1B-9E3C-65AD80C9496C}"/>
    <cellStyle name="Normal 4 2 4 4 5 3" xfId="32858" xr:uid="{133616AD-B09F-4C07-9887-41B33BBE599F}"/>
    <cellStyle name="Normal 4 2 4 4 6" xfId="7046" xr:uid="{555CF7D6-6CE4-4A23-8E16-0C234E16151D}"/>
    <cellStyle name="Normal 4 2 4 4 6 2" xfId="17426" xr:uid="{430926E6-A998-4113-A3C8-B2D15F746A41}"/>
    <cellStyle name="Normal 4 2 4 4 6 2 2" xfId="44664" xr:uid="{4704D7CC-5F36-4484-8F02-7EF0077FE521}"/>
    <cellStyle name="Normal 4 2 4 4 6 3" xfId="34414" xr:uid="{03766233-CF8B-4874-8250-2EF39F8FB0C5}"/>
    <cellStyle name="Normal 4 2 4 4 7" xfId="9879" xr:uid="{4D6BCDD2-2406-404C-9176-105E56F028E1}"/>
    <cellStyle name="Normal 4 2 4 4 7 2" xfId="20259" xr:uid="{BFC49E4D-7ED3-44F0-A2F1-D602BCBC1F82}"/>
    <cellStyle name="Normal 4 2 4 4 7 2 2" xfId="47497" xr:uid="{39AD9898-BBA0-41F9-915B-99298E2458BD}"/>
    <cellStyle name="Normal 4 2 4 4 7 3" xfId="37247" xr:uid="{C634A33E-913C-4789-AEBA-A44CDE2F0158}"/>
    <cellStyle name="Normal 4 2 4 4 8" xfId="23832" xr:uid="{402D6B43-5B27-42E5-874E-558EEDEDD973}"/>
    <cellStyle name="Normal 4 2 4 4 8 2" xfId="50969" xr:uid="{6A311414-B862-4A3C-8800-B8F35E2D772B}"/>
    <cellStyle name="Normal 4 2 4 4 9" xfId="12784" xr:uid="{6AD42D6C-C734-41EF-B957-D6D16EF1929D}"/>
    <cellStyle name="Normal 4 2 4 4 9 2" xfId="40022" xr:uid="{FBBCCC85-8D06-4D98-B633-A3264A624BC5}"/>
    <cellStyle name="Normal 4 2 4 5" xfId="3371" xr:uid="{01F46F69-1CF2-4A4C-A40A-786E120AD258}"/>
    <cellStyle name="Normal 4 2 4 5 2" xfId="4574" xr:uid="{1D3B61DD-1099-4DBE-90E2-2B81F9AFD740}"/>
    <cellStyle name="Normal 4 2 4 5 2 2" xfId="9327" xr:uid="{F75A35E4-1F8C-43EA-A344-7FA3EA1F760A}"/>
    <cellStyle name="Normal 4 2 4 5 2 2 2" xfId="29306" xr:uid="{51C618D0-B9C3-442B-A438-523049CA3576}"/>
    <cellStyle name="Normal 4 2 4 5 2 2 2 2" xfId="55563" xr:uid="{E4F83ED6-E3C1-48A5-B062-D4B86153CAD5}"/>
    <cellStyle name="Normal 4 2 4 5 2 2 3" xfId="19707" xr:uid="{5AEC51F6-91CB-4570-A5E8-D7EADF6C0C1B}"/>
    <cellStyle name="Normal 4 2 4 5 2 2 3 2" xfId="46945" xr:uid="{96CD894D-BDCF-454D-872B-41C423254DB5}"/>
    <cellStyle name="Normal 4 2 4 5 2 2 4" xfId="36695" xr:uid="{640028FE-5B0C-4A41-85AF-B1CB26483E55}"/>
    <cellStyle name="Normal 4 2 4 5 2 3" xfId="12160" xr:uid="{72329D57-0335-41CA-A5C5-FEC1C61B5B6D}"/>
    <cellStyle name="Normal 4 2 4 5 2 3 2" xfId="22540" xr:uid="{917CAC86-FAD2-4851-8C41-506FEC963793}"/>
    <cellStyle name="Normal 4 2 4 5 2 3 2 2" xfId="49778" xr:uid="{D6C7046C-FD16-4C61-9C21-2180762DE142}"/>
    <cellStyle name="Normal 4 2 4 5 2 3 3" xfId="39528" xr:uid="{23F4D820-69A3-4274-92D3-9DEA1EB60F4B}"/>
    <cellStyle name="Normal 4 2 4 5 2 4" xfId="23340" xr:uid="{256EDF08-6309-4EB3-88C8-02B4AC6C2030}"/>
    <cellStyle name="Normal 4 2 4 5 2 4 2" xfId="50520" xr:uid="{3F68EC3F-8777-4E66-BAA5-9EE41CA8ABF2}"/>
    <cellStyle name="Normal 4 2 4 5 2 5" xfId="16874" xr:uid="{9C55FBED-A903-42A6-987B-95DE80D2EF68}"/>
    <cellStyle name="Normal 4 2 4 5 2 5 2" xfId="44112" xr:uid="{81B6683D-352A-47D2-B275-570619D0687E}"/>
    <cellStyle name="Normal 4 2 4 5 2 6" xfId="32316" xr:uid="{65B30CDB-A67A-4B85-827E-620F51DE5945}"/>
    <cellStyle name="Normal 4 2 4 5 3" xfId="6410" xr:uid="{2769EF06-E823-4A3F-B2D2-478820CE2B43}"/>
    <cellStyle name="Normal 4 2 4 5 3 2" xfId="27175" xr:uid="{A75B367E-10D0-4D12-87DF-8D858E045200}"/>
    <cellStyle name="Normal 4 2 4 5 3 2 2" xfId="53777" xr:uid="{916599D0-AF93-4007-996C-2EB05357C724}"/>
    <cellStyle name="Normal 4 2 4 5 3 3" xfId="15979" xr:uid="{1350CCCB-5CD5-4944-AE07-12D925F423D6}"/>
    <cellStyle name="Normal 4 2 4 5 3 3 2" xfId="43217" xr:uid="{0C3993E9-6C28-4464-AF33-D40116F2AB2B}"/>
    <cellStyle name="Normal 4 2 4 5 3 4" xfId="33778" xr:uid="{00572DC5-AB3E-46BA-9BFD-E602D36D3499}"/>
    <cellStyle name="Normal 4 2 4 5 4" xfId="8432" xr:uid="{1130ED54-0E48-4AA7-8FB2-60D632C0C11B}"/>
    <cellStyle name="Normal 4 2 4 5 4 2" xfId="18812" xr:uid="{106D8236-1927-4E94-9922-71E99226EF97}"/>
    <cellStyle name="Normal 4 2 4 5 4 2 2" xfId="46050" xr:uid="{E50EB892-B66A-4AE1-87F8-FACBD2085E9E}"/>
    <cellStyle name="Normal 4 2 4 5 4 3" xfId="35800" xr:uid="{93C86185-9075-4D6F-9D7F-213C756CDB24}"/>
    <cellStyle name="Normal 4 2 4 5 5" xfId="11265" xr:uid="{C68C2D78-EAC1-4922-B229-D6A6633D3D4D}"/>
    <cellStyle name="Normal 4 2 4 5 5 2" xfId="21645" xr:uid="{8A62A9F9-9463-41D3-934C-4D4BA45FDA3B}"/>
    <cellStyle name="Normal 4 2 4 5 5 2 2" xfId="48883" xr:uid="{98D7226B-D616-4764-B9E7-2053BB99E4B7}"/>
    <cellStyle name="Normal 4 2 4 5 5 3" xfId="38633" xr:uid="{0FBED581-B6B8-4045-948B-D4DE37123087}"/>
    <cellStyle name="Normal 4 2 4 5 6" xfId="24014" xr:uid="{FFF50CA8-3763-4060-9564-C49AAE3EDF11}"/>
    <cellStyle name="Normal 4 2 4 5 6 2" xfId="51136" xr:uid="{7C9612AB-3A4A-4CB8-B9BB-4AC7E60D71CD}"/>
    <cellStyle name="Normal 4 2 4 5 7" xfId="13909" xr:uid="{CB62F137-E720-4E88-B500-A25AA5BC98E5}"/>
    <cellStyle name="Normal 4 2 4 5 7 2" xfId="41147" xr:uid="{5504065C-FB18-4778-8BD9-C544CDF65FA8}"/>
    <cellStyle name="Normal 4 2 4 5 8" xfId="31421" xr:uid="{1F84ECA9-B469-49B8-912E-804BAD36E1B9}"/>
    <cellStyle name="Normal 4 2 4 6" xfId="2985" xr:uid="{2B329006-8604-413E-8882-A033E7726020}"/>
    <cellStyle name="Normal 4 2 4 6 2" xfId="6146" xr:uid="{F589F64C-00C1-44A6-BA6C-1A7206F9D11C}"/>
    <cellStyle name="Normal 4 2 4 6 2 2" xfId="28630" xr:uid="{207F9969-A6A8-4FCA-8071-A16BE1D0A404}"/>
    <cellStyle name="Normal 4 2 4 6 2 2 2" xfId="54916" xr:uid="{4352C0BA-968A-4298-9EA2-C7E8B7681913}"/>
    <cellStyle name="Normal 4 2 4 6 2 3" xfId="15624" xr:uid="{35B3074A-788D-4D10-BC0B-0814A3F9D500}"/>
    <cellStyle name="Normal 4 2 4 6 2 3 2" xfId="42862" xr:uid="{2F2A5CE7-F48D-49C5-9A30-9B4A240766DF}"/>
    <cellStyle name="Normal 4 2 4 6 2 4" xfId="33514" xr:uid="{2707AABF-8CA0-483C-A632-9DB3FE9EAD2B}"/>
    <cellStyle name="Normal 4 2 4 6 3" xfId="8077" xr:uid="{AF3F4492-F6E7-4CF7-BA34-70FAD11C38EC}"/>
    <cellStyle name="Normal 4 2 4 6 3 2" xfId="18457" xr:uid="{42FA6F3D-5859-4287-A024-C51C050E5BC7}"/>
    <cellStyle name="Normal 4 2 4 6 3 2 2" xfId="45695" xr:uid="{25F6C4BD-8E36-4FD8-816B-B011CBEDE92A}"/>
    <cellStyle name="Normal 4 2 4 6 3 3" xfId="35445" xr:uid="{65D2302B-3678-476B-B11E-198C15E0AB1B}"/>
    <cellStyle name="Normal 4 2 4 6 4" xfId="10910" xr:uid="{66692D12-15F7-4EFA-8E94-212038BA46E2}"/>
    <cellStyle name="Normal 4 2 4 6 4 2" xfId="21290" xr:uid="{C9159BA2-A7CB-4F2A-B145-7ABE6187EBD5}"/>
    <cellStyle name="Normal 4 2 4 6 4 2 2" xfId="48528" xr:uid="{37B19A18-21FB-4821-B1FF-808B853339F3}"/>
    <cellStyle name="Normal 4 2 4 6 4 3" xfId="38278" xr:uid="{10CEC0F1-2AF5-430C-9434-A8CA7E7252D4}"/>
    <cellStyle name="Normal 4 2 4 6 5" xfId="24095" xr:uid="{849B6336-6742-42B2-943B-AC0DE0FBF8D8}"/>
    <cellStyle name="Normal 4 2 4 6 5 2" xfId="51209" xr:uid="{B97776A7-E50D-435C-888D-7A18D0BF4F17}"/>
    <cellStyle name="Normal 4 2 4 6 6" xfId="13482" xr:uid="{70059A53-FD60-4E0A-85C8-7A2B563E15B0}"/>
    <cellStyle name="Normal 4 2 4 6 6 2" xfId="40720" xr:uid="{E8A5D6FC-8FAD-4A3A-A252-E10A01F99323}"/>
    <cellStyle name="Normal 4 2 4 6 7" xfId="31066" xr:uid="{CCE571A5-DE80-4B45-AEDE-F8B7EEFD45EE}"/>
    <cellStyle name="Normal 4 2 4 7" xfId="2542" xr:uid="{6B1D5B44-4057-4792-91EA-F3FE0DBE2069}"/>
    <cellStyle name="Normal 4 2 4 7 2" xfId="5808" xr:uid="{9CC88888-78F7-4122-8CD5-2B656C9C7F69}"/>
    <cellStyle name="Normal 4 2 4 7 2 2" xfId="26527" xr:uid="{16A21B36-426B-447C-B2BE-91AD7EC31D94}"/>
    <cellStyle name="Normal 4 2 4 7 2 2 2" xfId="53264" xr:uid="{28344CE2-B293-4278-AB39-D3891F8FED6E}"/>
    <cellStyle name="Normal 4 2 4 7 2 3" xfId="15195" xr:uid="{2F0ED9E1-7DF2-4B42-9F90-4A56428346F0}"/>
    <cellStyle name="Normal 4 2 4 7 2 3 2" xfId="42433" xr:uid="{D6947920-3126-4F2D-8CB2-5316344712A4}"/>
    <cellStyle name="Normal 4 2 4 7 2 4" xfId="33176" xr:uid="{AB5C0484-6095-4C74-B3CD-750533667091}"/>
    <cellStyle name="Normal 4 2 4 7 3" xfId="7648" xr:uid="{062B07B3-B100-4970-9B60-1187FD2E03AC}"/>
    <cellStyle name="Normal 4 2 4 7 3 2" xfId="18028" xr:uid="{1BEDADAA-9F7D-42E3-9085-09CD5A08A86A}"/>
    <cellStyle name="Normal 4 2 4 7 3 2 2" xfId="45266" xr:uid="{71DB5E83-CAE2-4683-8C28-837587BCA44B}"/>
    <cellStyle name="Normal 4 2 4 7 3 3" xfId="35016" xr:uid="{B7E461CC-B8F8-4AE2-B019-D5229AF59BD1}"/>
    <cellStyle name="Normal 4 2 4 7 4" xfId="10481" xr:uid="{826C662D-3427-4275-9DED-E5CAFB86B3C1}"/>
    <cellStyle name="Normal 4 2 4 7 4 2" xfId="20861" xr:uid="{3C13B347-9A64-4798-9963-C5AAF3308FD5}"/>
    <cellStyle name="Normal 4 2 4 7 4 2 2" xfId="48099" xr:uid="{576B1159-A4B4-490C-B6C7-9566475E9F26}"/>
    <cellStyle name="Normal 4 2 4 7 4 3" xfId="37849" xr:uid="{8CA0FDB2-AAC3-418B-B482-3D5959771609}"/>
    <cellStyle name="Normal 4 2 4 7 5" xfId="23791" xr:uid="{99E4AD55-069A-4FCF-8486-B9C9D55D766A}"/>
    <cellStyle name="Normal 4 2 4 7 5 2" xfId="50933" xr:uid="{7D8AD641-5C9D-4311-8571-B05AFAF30551}"/>
    <cellStyle name="Normal 4 2 4 7 6" xfId="12911" xr:uid="{251899C6-34BE-46D7-A450-B31CDAED090D}"/>
    <cellStyle name="Normal 4 2 4 7 6 2" xfId="40149" xr:uid="{BA789205-04C8-4C65-B9E7-DCCF04968714}"/>
    <cellStyle name="Normal 4 2 4 7 7" xfId="30637" xr:uid="{66BC5EB4-0872-4F1E-A014-73510D8BBD8F}"/>
    <cellStyle name="Normal 4 2 4 8" xfId="2236" xr:uid="{E60D9D10-CF87-4FE6-8FE3-F4B7E8DD796E}"/>
    <cellStyle name="Normal 4 2 4 8 2" xfId="7344" xr:uid="{6B0934A2-D350-48EB-ADCD-282781E05906}"/>
    <cellStyle name="Normal 4 2 4 8 2 2" xfId="17724" xr:uid="{26A5F333-709A-46B6-9786-C7BF608E577F}"/>
    <cellStyle name="Normal 4 2 4 8 2 2 2" xfId="44962" xr:uid="{2E34C5E6-3351-4CEA-901E-9C8DA06F2ABE}"/>
    <cellStyle name="Normal 4 2 4 8 2 3" xfId="34712" xr:uid="{93FEBAB1-013A-4D40-93E3-8D020199273B}"/>
    <cellStyle name="Normal 4 2 4 8 3" xfId="10177" xr:uid="{EFAAFC14-DD47-47AC-BB49-C6732A70AFDE}"/>
    <cellStyle name="Normal 4 2 4 8 3 2" xfId="20557" xr:uid="{805D672C-8261-42F1-B528-28532C4E80CC}"/>
    <cellStyle name="Normal 4 2 4 8 3 2 2" xfId="47795" xr:uid="{6A39864D-8CDF-4380-9588-062F30BA0B10}"/>
    <cellStyle name="Normal 4 2 4 8 3 3" xfId="37545" xr:uid="{A44BBCAC-82B9-4B32-8917-8616BA0C8EB3}"/>
    <cellStyle name="Normal 4 2 4 8 4" xfId="23729" xr:uid="{B9CF8568-1F71-4ABF-89C3-89910CE398E8}"/>
    <cellStyle name="Normal 4 2 4 8 4 2" xfId="50881" xr:uid="{C74A3D32-BBEA-41B3-81B4-553F54851100}"/>
    <cellStyle name="Normal 4 2 4 8 5" xfId="14891" xr:uid="{FE2F6C09-41BE-4159-8E94-16A3204C3112}"/>
    <cellStyle name="Normal 4 2 4 8 5 2" xfId="42129" xr:uid="{C888CDA3-446B-4C51-82A3-156217D54377}"/>
    <cellStyle name="Normal 4 2 4 8 6" xfId="30333" xr:uid="{1D0FF12F-FEE1-4804-8AC9-B963D58152A3}"/>
    <cellStyle name="Normal 4 2 4 9" xfId="4032" xr:uid="{B8B7EC0D-0730-4014-AFF7-2E4CEBA089EA}"/>
    <cellStyle name="Normal 4 2 4 9 2" xfId="8837" xr:uid="{EDA83947-D8B3-4F33-925D-AFDF07CD11CA}"/>
    <cellStyle name="Normal 4 2 4 9 2 2" xfId="19217" xr:uid="{A2D3F60B-F62F-438F-9455-B13CEC33D974}"/>
    <cellStyle name="Normal 4 2 4 9 2 2 2" xfId="46455" xr:uid="{3A1EF671-666F-45E9-8B77-EE44DC84B108}"/>
    <cellStyle name="Normal 4 2 4 9 2 3" xfId="36205" xr:uid="{67A718DF-412D-41EC-9577-CAFD237A88A7}"/>
    <cellStyle name="Normal 4 2 4 9 3" xfId="11670" xr:uid="{FB436840-9861-4FD4-A168-6E69349692A2}"/>
    <cellStyle name="Normal 4 2 4 9 3 2" xfId="22050" xr:uid="{EEA261DE-3BE8-49DD-863B-4914ECD70BFE}"/>
    <cellStyle name="Normal 4 2 4 9 3 2 2" xfId="49288" xr:uid="{1DC11AE0-AD84-4DEB-AAC7-036F1BAE43E2}"/>
    <cellStyle name="Normal 4 2 4 9 3 3" xfId="39038" xr:uid="{714D778D-8A8B-45EF-B4F1-2829A7122952}"/>
    <cellStyle name="Normal 4 2 4 9 4" xfId="16384" xr:uid="{FC7DEA2B-7F3A-4722-940C-7C991C475357}"/>
    <cellStyle name="Normal 4 2 4 9 4 2" xfId="43622" xr:uid="{DC960E1E-1D8B-4932-AE34-B21980DC006E}"/>
    <cellStyle name="Normal 4 2 4 9 5" xfId="31826" xr:uid="{17B606F7-C3E8-4FAD-84C2-4F97B1EA78A5}"/>
    <cellStyle name="Normal 4 2 5" xfId="1011" xr:uid="{5EBB17F0-AC2F-4BF5-AD89-C2C941C002D2}"/>
    <cellStyle name="Normal 4 2 5 10" xfId="5296" xr:uid="{96DBD785-22D6-47D1-BEB4-D347F3BC8D61}"/>
    <cellStyle name="Normal 4 2 5 10 2" xfId="14594" xr:uid="{FE8B3FBD-8C7C-4430-9BEA-B93E6D28F863}"/>
    <cellStyle name="Normal 4 2 5 10 2 2" xfId="41832" xr:uid="{D14B9B4B-84A1-4D98-9F2E-BC4A7710D3F5}"/>
    <cellStyle name="Normal 4 2 5 10 3" xfId="32859" xr:uid="{B1603ED7-43BF-45E4-9B4B-0C56891181B7}"/>
    <cellStyle name="Normal 4 2 5 11" xfId="7047" xr:uid="{63DDECFD-5EA7-44CE-9033-9486C408F2CC}"/>
    <cellStyle name="Normal 4 2 5 11 2" xfId="17427" xr:uid="{B9471475-6DD8-4DE3-9764-CF60B1E2F648}"/>
    <cellStyle name="Normal 4 2 5 11 2 2" xfId="44665" xr:uid="{8FADF9E0-D55F-4A31-ADAF-795059639431}"/>
    <cellStyle name="Normal 4 2 5 11 3" xfId="34415" xr:uid="{27534D9C-F915-430F-A150-8104B9C7AD0F}"/>
    <cellStyle name="Normal 4 2 5 12" xfId="9880" xr:uid="{058CDD8A-A3EF-4ED7-BD29-53000C20A14E}"/>
    <cellStyle name="Normal 4 2 5 12 2" xfId="20260" xr:uid="{A6E7D7C2-D2FD-4FC5-9EF4-4DEBDE17D465}"/>
    <cellStyle name="Normal 4 2 5 12 2 2" xfId="47498" xr:uid="{885F65E3-79D2-467B-9B78-A5BA819C8C9A}"/>
    <cellStyle name="Normal 4 2 5 12 3" xfId="37248" xr:uid="{DA659330-2D0C-40BA-97DE-681B7CA0FE4F}"/>
    <cellStyle name="Normal 4 2 5 13" xfId="25463" xr:uid="{C5FAEA3E-599C-45B3-8242-BA0672A0FD8B}"/>
    <cellStyle name="Normal 4 2 5 13 2" xfId="52459" xr:uid="{285C56DF-B292-48D8-94C7-B353E4582DEF}"/>
    <cellStyle name="Normal 4 2 5 14" xfId="12483" xr:uid="{BF63B554-85A8-4B25-8179-86A72F5C716C}"/>
    <cellStyle name="Normal 4 2 5 14 2" xfId="39721" xr:uid="{197E1AD5-7E8F-4E32-A04F-B004A83BE711}"/>
    <cellStyle name="Normal 4 2 5 15" xfId="30036" xr:uid="{4BF2A540-8C3B-4638-939E-981BA7A2F862}"/>
    <cellStyle name="Normal 4 2 5 2" xfId="1012" xr:uid="{452E0B94-3CF3-446C-81D1-D1A859F07B25}"/>
    <cellStyle name="Normal 4 2 5 2 10" xfId="9881" xr:uid="{3E631F46-85A0-4B2E-A926-4FE3F67B8271}"/>
    <cellStyle name="Normal 4 2 5 2 10 2" xfId="20261" xr:uid="{983A376A-593C-4FE2-A560-45B98271F6D9}"/>
    <cellStyle name="Normal 4 2 5 2 10 2 2" xfId="47499" xr:uid="{F237833A-9DB4-42D1-A559-D1D8ECB359DB}"/>
    <cellStyle name="Normal 4 2 5 2 10 3" xfId="37249" xr:uid="{BE54BC23-9A7C-4CB3-868B-70215D074BA7}"/>
    <cellStyle name="Normal 4 2 5 2 11" xfId="23584" xr:uid="{FE547353-06B4-4807-A383-4FD7D995AE3D}"/>
    <cellStyle name="Normal 4 2 5 2 11 2" xfId="50749" xr:uid="{CCAF2847-B8E2-4DAD-A413-5871600BF66D}"/>
    <cellStyle name="Normal 4 2 5 2 12" xfId="12627" xr:uid="{FFB65065-8886-4CA4-A3DD-B9EF735109DC}"/>
    <cellStyle name="Normal 4 2 5 2 12 2" xfId="39865" xr:uid="{ACCDDC97-D3B8-4A98-8043-418E6E7C343C}"/>
    <cellStyle name="Normal 4 2 5 2 13" xfId="30037" xr:uid="{4C29CE81-F9E2-465A-8432-D65D9B249F52}"/>
    <cellStyle name="Normal 4 2 5 2 2" xfId="1013" xr:uid="{F68150DE-C95C-42C2-86E5-CC9AE570D314}"/>
    <cellStyle name="Normal 4 2 5 2 2 2" xfId="3373" xr:uid="{DBA02481-D92E-4763-B42C-A175884B0A7D}"/>
    <cellStyle name="Normal 4 2 5 2 2 2 2" xfId="6412" xr:uid="{27B80299-3ECA-4BF6-BF9C-8CDC43E6C70B}"/>
    <cellStyle name="Normal 4 2 5 2 2 2 2 2" xfId="28299" xr:uid="{D6F6C563-B445-44B4-BE9C-9EC2618C4399}"/>
    <cellStyle name="Normal 4 2 5 2 2 2 2 2 2" xfId="54655" xr:uid="{40C41413-CC78-43E0-A00F-9E7570E0B7EB}"/>
    <cellStyle name="Normal 4 2 5 2 2 2 2 3" xfId="26717" xr:uid="{A67CC913-F22F-4152-B4F6-8B428BCFEFBB}"/>
    <cellStyle name="Normal 4 2 5 2 2 2 2 3 2" xfId="53414" xr:uid="{16C25F3A-6084-419F-B5F2-66DE86A98C59}"/>
    <cellStyle name="Normal 4 2 5 2 2 2 2 4" xfId="15981" xr:uid="{CAB5D75F-F0FE-4C5C-B33B-4510CA47E204}"/>
    <cellStyle name="Normal 4 2 5 2 2 2 2 4 2" xfId="43219" xr:uid="{46A0969C-6C85-42BA-8D9E-3E34F4098013}"/>
    <cellStyle name="Normal 4 2 5 2 2 2 2 5" xfId="33780" xr:uid="{F73E2464-87D1-4B14-808F-F55BE2691012}"/>
    <cellStyle name="Normal 4 2 5 2 2 2 3" xfId="8434" xr:uid="{DF983816-C53B-4EC9-AFF8-908D68D65139}"/>
    <cellStyle name="Normal 4 2 5 2 2 2 3 2" xfId="28939" xr:uid="{292750C0-D9CC-4322-8858-A4E753F104CE}"/>
    <cellStyle name="Normal 4 2 5 2 2 2 3 2 2" xfId="55196" xr:uid="{53F304A7-F684-4DEE-BEE7-E67CE9C5833B}"/>
    <cellStyle name="Normal 4 2 5 2 2 2 3 3" xfId="18814" xr:uid="{77849AF5-4E85-4B9D-82FB-457C53360D8B}"/>
    <cellStyle name="Normal 4 2 5 2 2 2 3 3 2" xfId="46052" xr:uid="{A24507A9-74F9-4BEA-A41C-5DB31A4E41A5}"/>
    <cellStyle name="Normal 4 2 5 2 2 2 3 4" xfId="35802" xr:uid="{566BBA47-DB25-4695-AAB2-4C16BE14B92C}"/>
    <cellStyle name="Normal 4 2 5 2 2 2 4" xfId="11267" xr:uid="{6F7C4FCB-C402-453A-AB5D-2322B7E2953F}"/>
    <cellStyle name="Normal 4 2 5 2 2 2 4 2" xfId="21647" xr:uid="{975F1D96-F974-4A60-B06E-C2BBF73405D4}"/>
    <cellStyle name="Normal 4 2 5 2 2 2 4 2 2" xfId="48885" xr:uid="{AC750EEE-27C4-4C2C-B2A6-3B452B5153BA}"/>
    <cellStyle name="Normal 4 2 5 2 2 2 4 3" xfId="38635" xr:uid="{4B147F6C-1E38-4444-BA65-069A54D11CC5}"/>
    <cellStyle name="Normal 4 2 5 2 2 2 5" xfId="22771" xr:uid="{D8F7F269-477C-4828-AAD3-B26FD02078D9}"/>
    <cellStyle name="Normal 4 2 5 2 2 2 5 2" xfId="49997" xr:uid="{CB8A6F47-1F0A-4784-9B2A-1A718A0CEF23}"/>
    <cellStyle name="Normal 4 2 5 2 2 2 6" xfId="13911" xr:uid="{DEAC5317-222A-4B2E-8D23-6A3CB777CB38}"/>
    <cellStyle name="Normal 4 2 5 2 2 2 6 2" xfId="41149" xr:uid="{5EE98ABE-5467-4385-A23A-3AB9C1F2E73F}"/>
    <cellStyle name="Normal 4 2 5 2 2 2 7" xfId="31423" xr:uid="{A73C3EA6-FBF0-4AD3-85CE-0903B31F9C4E}"/>
    <cellStyle name="Normal 4 2 5 2 2 3" xfId="4387" xr:uid="{66DCDDC0-C4DB-48B4-BACF-59760CE178FA}"/>
    <cellStyle name="Normal 4 2 5 2 2 3 2" xfId="9140" xr:uid="{BF7C6CE7-233C-4CF3-B909-C0DBF6A6CEC6}"/>
    <cellStyle name="Normal 4 2 5 2 2 3 2 2" xfId="29183" xr:uid="{2A51FF49-1C61-4353-BAF8-D9FC85CC215A}"/>
    <cellStyle name="Normal 4 2 5 2 2 3 2 2 2" xfId="55440" xr:uid="{9F2C0C69-B886-4A85-A9BF-D6D94DBC01CD}"/>
    <cellStyle name="Normal 4 2 5 2 2 3 2 3" xfId="19520" xr:uid="{E75A0398-77C5-40D7-B7A2-68F425DF837D}"/>
    <cellStyle name="Normal 4 2 5 2 2 3 2 3 2" xfId="46758" xr:uid="{8117D1FC-D2EF-40F2-8643-8E42D0CD6856}"/>
    <cellStyle name="Normal 4 2 5 2 2 3 2 4" xfId="36508" xr:uid="{A0978E99-BB66-4F3E-9F26-73DC89E65A66}"/>
    <cellStyle name="Normal 4 2 5 2 2 3 3" xfId="11973" xr:uid="{1C18B0E0-5542-4671-AF04-C046D13069E8}"/>
    <cellStyle name="Normal 4 2 5 2 2 3 3 2" xfId="22353" xr:uid="{6603E37E-04FB-4A68-B8E4-3A611EFF8C38}"/>
    <cellStyle name="Normal 4 2 5 2 2 3 3 2 2" xfId="49591" xr:uid="{B571E9C1-5D0E-4EED-8407-40A691EDBF60}"/>
    <cellStyle name="Normal 4 2 5 2 2 3 3 3" xfId="39341" xr:uid="{F870367B-292C-4A8B-851D-9C9A8CB42A26}"/>
    <cellStyle name="Normal 4 2 5 2 2 3 4" xfId="25250" xr:uid="{80335D25-D582-48CE-B13D-34882458CBDB}"/>
    <cellStyle name="Normal 4 2 5 2 2 3 4 2" xfId="52262" xr:uid="{72838891-53AF-4D4D-825F-D1DD0EA63994}"/>
    <cellStyle name="Normal 4 2 5 2 2 3 5" xfId="16687" xr:uid="{7A95D970-BCAA-49FA-9738-4846B10759CB}"/>
    <cellStyle name="Normal 4 2 5 2 2 3 5 2" xfId="43925" xr:uid="{030A5170-2C8C-4B0F-8A7C-A43C6B52F06F}"/>
    <cellStyle name="Normal 4 2 5 2 2 3 6" xfId="32129" xr:uid="{659DAF39-3C71-41D6-8444-CFD8D94106FA}"/>
    <cellStyle name="Normal 4 2 5 2 2 4" xfId="5298" xr:uid="{0598130E-F1DC-4502-BF72-B3D64EA9A7A0}"/>
    <cellStyle name="Normal 4 2 5 2 2 4 2" xfId="26030" xr:uid="{18A22578-CC0E-4F16-B997-384AAA07C8B1}"/>
    <cellStyle name="Normal 4 2 5 2 2 4 2 2" xfId="52898" xr:uid="{4A71F1A8-AE90-483E-BF74-ACA3CC1FB42B}"/>
    <cellStyle name="Normal 4 2 5 2 2 4 3" xfId="14596" xr:uid="{FD13877A-D70C-4BCA-ACF5-DCCB83724B36}"/>
    <cellStyle name="Normal 4 2 5 2 2 4 3 2" xfId="41834" xr:uid="{747967F2-8516-408E-8CE5-62A249B1FD57}"/>
    <cellStyle name="Normal 4 2 5 2 2 4 4" xfId="32861" xr:uid="{B03A88BB-F0DE-487D-8F48-EABD6EE63628}"/>
    <cellStyle name="Normal 4 2 5 2 2 5" xfId="7049" xr:uid="{E81A59AA-4BC5-46C0-A448-9E5C4D2300FF}"/>
    <cellStyle name="Normal 4 2 5 2 2 5 2" xfId="17429" xr:uid="{BB97918D-E7B3-4F17-8849-632BD097AC9B}"/>
    <cellStyle name="Normal 4 2 5 2 2 5 2 2" xfId="44667" xr:uid="{EF1E1B4D-C163-457B-A079-C023FB845FF3}"/>
    <cellStyle name="Normal 4 2 5 2 2 5 3" xfId="34417" xr:uid="{CEFA2A59-38C9-4F2A-A13D-E728B4090EB4}"/>
    <cellStyle name="Normal 4 2 5 2 2 6" xfId="9882" xr:uid="{99F68C9E-C74A-4A00-A8AC-BD9E6B18E79F}"/>
    <cellStyle name="Normal 4 2 5 2 2 6 2" xfId="20262" xr:uid="{26F5FF1A-FBD4-4C31-B620-4DDCA3D96863}"/>
    <cellStyle name="Normal 4 2 5 2 2 6 2 2" xfId="47500" xr:uid="{B0C061D7-24FD-4E0E-BA28-3D7526FDAACC}"/>
    <cellStyle name="Normal 4 2 5 2 2 6 3" xfId="37250" xr:uid="{B90F28AA-5B4F-4733-9815-42F29946924D}"/>
    <cellStyle name="Normal 4 2 5 2 2 7" xfId="25536" xr:uid="{ED5DEC67-0FA4-4DA7-8A05-31B023BB3D52}"/>
    <cellStyle name="Normal 4 2 5 2 2 7 2" xfId="52529" xr:uid="{9BABE584-B041-4675-B0A8-0494EAECA4CC}"/>
    <cellStyle name="Normal 4 2 5 2 2 8" xfId="13266" xr:uid="{01AAC4F7-6F5E-4A2D-A68D-DE55FD3DCF7E}"/>
    <cellStyle name="Normal 4 2 5 2 2 8 2" xfId="40504" xr:uid="{B0C68B5B-229A-42C7-9EEE-FA6B9A881BF2}"/>
    <cellStyle name="Normal 4 2 5 2 2 9" xfId="30038" xr:uid="{DE3A21D7-8A15-4F47-BE3E-E802574A2C2B}"/>
    <cellStyle name="Normal 4 2 5 2 3" xfId="3374" xr:uid="{F21D2055-AD54-40B9-A2C6-1E1474E9D550}"/>
    <cellStyle name="Normal 4 2 5 2 3 2" xfId="4575" xr:uid="{7AB295BE-36BE-42B1-B5CF-034B97D49407}"/>
    <cellStyle name="Normal 4 2 5 2 3 2 2" xfId="9328" xr:uid="{79DA7AAF-F3D6-4D31-8A9E-EF22CE71CED1}"/>
    <cellStyle name="Normal 4 2 5 2 3 2 2 2" xfId="29307" xr:uid="{CE5D7715-2DE2-45B9-87EA-7F422898DA16}"/>
    <cellStyle name="Normal 4 2 5 2 3 2 2 2 2" xfId="55564" xr:uid="{34EBC772-39FC-4D64-B73A-11A9078CDDB7}"/>
    <cellStyle name="Normal 4 2 5 2 3 2 2 3" xfId="19708" xr:uid="{F8212549-8F04-482C-AD8E-2A940F362C51}"/>
    <cellStyle name="Normal 4 2 5 2 3 2 2 3 2" xfId="46946" xr:uid="{1B33BB8F-D5FF-4B52-9766-BF655691E328}"/>
    <cellStyle name="Normal 4 2 5 2 3 2 2 4" xfId="36696" xr:uid="{93020334-3AFA-474A-B286-26E878BDA5D8}"/>
    <cellStyle name="Normal 4 2 5 2 3 2 3" xfId="12161" xr:uid="{F8FACAB3-E58C-4F68-9055-690ACABB7B0E}"/>
    <cellStyle name="Normal 4 2 5 2 3 2 3 2" xfId="22541" xr:uid="{13CE9EA6-977C-4937-98BD-FD0759B16FDF}"/>
    <cellStyle name="Normal 4 2 5 2 3 2 3 2 2" xfId="49779" xr:uid="{CDF680CD-7C85-4C46-AA96-C33084617A32}"/>
    <cellStyle name="Normal 4 2 5 2 3 2 3 3" xfId="39529" xr:uid="{20F5E07E-F260-4C7B-92D8-9F4A28D45710}"/>
    <cellStyle name="Normal 4 2 5 2 3 2 4" xfId="25688" xr:uid="{B4767891-1C7E-4062-93CA-F2C4A939B7B8}"/>
    <cellStyle name="Normal 4 2 5 2 3 2 4 2" xfId="52658" xr:uid="{12878BAB-44EB-4107-801A-28CEA610C50A}"/>
    <cellStyle name="Normal 4 2 5 2 3 2 5" xfId="16875" xr:uid="{882815FD-250C-4E6B-9495-263311426BF5}"/>
    <cellStyle name="Normal 4 2 5 2 3 2 5 2" xfId="44113" xr:uid="{1D4812C6-77DF-40D0-95EA-CEEECB8C2BE1}"/>
    <cellStyle name="Normal 4 2 5 2 3 2 6" xfId="32317" xr:uid="{D42EDEBE-F143-473C-94C8-0A835F73235A}"/>
    <cellStyle name="Normal 4 2 5 2 3 3" xfId="6413" xr:uid="{4716B87A-3522-4D38-BBD6-8936B32FB31E}"/>
    <cellStyle name="Normal 4 2 5 2 3 3 2" xfId="28323" xr:uid="{65DDBE10-5133-4EA3-B703-B4A8CEB9C965}"/>
    <cellStyle name="Normal 4 2 5 2 3 3 2 2" xfId="54670" xr:uid="{4223EE03-16F1-4ECD-8674-CEDAA2C54811}"/>
    <cellStyle name="Normal 4 2 5 2 3 3 3" xfId="15982" xr:uid="{1306F1A7-D92D-40E8-8BBE-4BCB75016D4F}"/>
    <cellStyle name="Normal 4 2 5 2 3 3 3 2" xfId="43220" xr:uid="{8385BB9D-CB07-4EE6-BCD3-91C9113C6A89}"/>
    <cellStyle name="Normal 4 2 5 2 3 3 4" xfId="33781" xr:uid="{A0F92AAF-3359-4D0E-9275-6BE99329F27F}"/>
    <cellStyle name="Normal 4 2 5 2 3 4" xfId="8435" xr:uid="{419EE5EC-634F-4F50-B1A7-7A06D3E9E2A7}"/>
    <cellStyle name="Normal 4 2 5 2 3 4 2" xfId="18815" xr:uid="{3AEB6051-B947-4979-9D50-FD79A462DB37}"/>
    <cellStyle name="Normal 4 2 5 2 3 4 2 2" xfId="46053" xr:uid="{45ED430F-7DC2-419C-9084-098CB10B3835}"/>
    <cellStyle name="Normal 4 2 5 2 3 4 3" xfId="35803" xr:uid="{D3C30FA3-2FE9-41AC-BC93-BE45C72E7CB4}"/>
    <cellStyle name="Normal 4 2 5 2 3 5" xfId="11268" xr:uid="{725CEF6F-26CF-42FD-8D66-42CC65ECC296}"/>
    <cellStyle name="Normal 4 2 5 2 3 5 2" xfId="21648" xr:uid="{FBC532FD-7F53-4F89-BEDC-875338C075D4}"/>
    <cellStyle name="Normal 4 2 5 2 3 5 2 2" xfId="48886" xr:uid="{0112F8BB-3E3E-4D14-AD39-7AA325AC1E3F}"/>
    <cellStyle name="Normal 4 2 5 2 3 5 3" xfId="38636" xr:uid="{C42A6696-E1C0-4ED3-A4CD-6DDA7940BCE0}"/>
    <cellStyle name="Normal 4 2 5 2 3 6" xfId="22790" xr:uid="{FCA4FF78-26F7-4118-9BAD-D84788B40CBE}"/>
    <cellStyle name="Normal 4 2 5 2 3 6 2" xfId="50015" xr:uid="{5332953C-854A-4708-878B-A4C10F894B9E}"/>
    <cellStyle name="Normal 4 2 5 2 3 7" xfId="13912" xr:uid="{E2CFE35C-FA43-455D-91DD-BDD6B43F1995}"/>
    <cellStyle name="Normal 4 2 5 2 3 7 2" xfId="41150" xr:uid="{8465425A-0FFB-407B-BC12-71CB2AC5AE47}"/>
    <cellStyle name="Normal 4 2 5 2 3 8" xfId="31424" xr:uid="{0E995BBE-6342-4FA9-87EE-0762468202AD}"/>
    <cellStyle name="Normal 4 2 5 2 4" xfId="3372" xr:uid="{1F6F21FA-2577-4F45-8754-702822F44F44}"/>
    <cellStyle name="Normal 4 2 5 2 4 2" xfId="6411" xr:uid="{295E514C-10A8-4433-A2B2-F11A8291FA17}"/>
    <cellStyle name="Normal 4 2 5 2 4 2 2" xfId="26409" xr:uid="{5DC71AC4-0BCC-4402-84AB-7748F00CC10D}"/>
    <cellStyle name="Normal 4 2 5 2 4 2 2 2" xfId="53176" xr:uid="{B0847319-5B34-4F95-A52F-F6B1640AB69F}"/>
    <cellStyle name="Normal 4 2 5 2 4 2 3" xfId="15980" xr:uid="{1D5B11F8-BA22-4925-B149-42DB2CD3D3D8}"/>
    <cellStyle name="Normal 4 2 5 2 4 2 3 2" xfId="43218" xr:uid="{D757D629-F3C3-4489-9FA0-14F002756A58}"/>
    <cellStyle name="Normal 4 2 5 2 4 2 4" xfId="33779" xr:uid="{E45384C9-0506-4141-981A-5C0B69962F8A}"/>
    <cellStyle name="Normal 4 2 5 2 4 3" xfId="8433" xr:uid="{B192A3C7-96B7-4F0A-AF93-8AF3E85D6610}"/>
    <cellStyle name="Normal 4 2 5 2 4 3 2" xfId="18813" xr:uid="{ACB4CEA9-5239-4350-96A8-41CAACFCA533}"/>
    <cellStyle name="Normal 4 2 5 2 4 3 2 2" xfId="46051" xr:uid="{8E2163C3-579A-4D42-80B3-F670905A3915}"/>
    <cellStyle name="Normal 4 2 5 2 4 3 3" xfId="35801" xr:uid="{8DC9F44D-CE27-42FB-9F95-9CD3018F9C41}"/>
    <cellStyle name="Normal 4 2 5 2 4 4" xfId="11266" xr:uid="{94ACABAD-43C3-4CC7-8BC3-B2D78BD4BF5A}"/>
    <cellStyle name="Normal 4 2 5 2 4 4 2" xfId="21646" xr:uid="{05AA740B-911F-4488-854B-B7CD86AFA2B2}"/>
    <cellStyle name="Normal 4 2 5 2 4 4 2 2" xfId="48884" xr:uid="{B2D3D7C5-7836-4CF9-A99B-8BFAD90A6CFB}"/>
    <cellStyle name="Normal 4 2 5 2 4 4 3" xfId="38634" xr:uid="{17B30FF2-14D6-427F-8AF4-206C1009AD76}"/>
    <cellStyle name="Normal 4 2 5 2 4 5" xfId="24188" xr:uid="{E87673C1-CBD0-46B6-9482-E38561F8BCA6}"/>
    <cellStyle name="Normal 4 2 5 2 4 5 2" xfId="51293" xr:uid="{F29912B6-3A2E-45C2-8C81-BBDBFE7C16C3}"/>
    <cellStyle name="Normal 4 2 5 2 4 6" xfId="13910" xr:uid="{172E21C9-56BB-4281-91B3-B6E5D66260FE}"/>
    <cellStyle name="Normal 4 2 5 2 4 6 2" xfId="41148" xr:uid="{DEAB093B-D1A5-407F-8385-7E194E060EB2}"/>
    <cellStyle name="Normal 4 2 5 2 4 7" xfId="31422" xr:uid="{34F99C5C-0F4F-4BD8-98AE-ACC149E1CD68}"/>
    <cellStyle name="Normal 4 2 5 2 5" xfId="2576" xr:uid="{564E04FA-FFB1-455B-BFC2-CB904ED73908}"/>
    <cellStyle name="Normal 4 2 5 2 5 2" xfId="5834" xr:uid="{6DF66A62-828F-43E0-B6C5-3317A01403E7}"/>
    <cellStyle name="Normal 4 2 5 2 5 2 2" xfId="26015" xr:uid="{0C49080B-FB32-4DBD-A392-C6D05C924BFC}"/>
    <cellStyle name="Normal 4 2 5 2 5 2 2 2" xfId="52886" xr:uid="{6F7A856A-170D-4989-8733-6D3784659064}"/>
    <cellStyle name="Normal 4 2 5 2 5 2 3" xfId="15229" xr:uid="{8118B24A-D372-4193-910D-B7E69654D5E2}"/>
    <cellStyle name="Normal 4 2 5 2 5 2 3 2" xfId="42467" xr:uid="{A5EC8502-2247-4BB0-A494-B1F75C4AE0E3}"/>
    <cellStyle name="Normal 4 2 5 2 5 2 4" xfId="33202" xr:uid="{268B913C-B9C9-41D0-9ED5-1C685A27F9D8}"/>
    <cellStyle name="Normal 4 2 5 2 5 3" xfId="7682" xr:uid="{C7B804DB-24E4-43F3-A1D6-6FA3E83912D2}"/>
    <cellStyle name="Normal 4 2 5 2 5 3 2" xfId="18062" xr:uid="{80F74B98-F2F3-4D18-8416-190B7AF2A5BA}"/>
    <cellStyle name="Normal 4 2 5 2 5 3 2 2" xfId="45300" xr:uid="{9E69E2AE-793B-4075-A3F1-3500788A214C}"/>
    <cellStyle name="Normal 4 2 5 2 5 3 3" xfId="35050" xr:uid="{0479FA59-E337-4A20-B247-9238ED40A37B}"/>
    <cellStyle name="Normal 4 2 5 2 5 4" xfId="10515" xr:uid="{A990ECC6-60B1-4D50-B66A-B13E3693B758}"/>
    <cellStyle name="Normal 4 2 5 2 5 4 2" xfId="20895" xr:uid="{7C206748-50FF-420E-8683-F239C39AA84D}"/>
    <cellStyle name="Normal 4 2 5 2 5 4 2 2" xfId="48133" xr:uid="{6CD78D7A-16DC-4C76-974B-C5083E0DE24E}"/>
    <cellStyle name="Normal 4 2 5 2 5 4 3" xfId="37883" xr:uid="{2D69715A-AF15-4AD6-BC0D-7CDDEAA94518}"/>
    <cellStyle name="Normal 4 2 5 2 5 5" xfId="24008" xr:uid="{2B15817A-342F-4F4E-9FF9-F7A3536E55F5}"/>
    <cellStyle name="Normal 4 2 5 2 5 5 2" xfId="51130" xr:uid="{1BA95927-9DEF-434E-A64D-065C61B6C5BC}"/>
    <cellStyle name="Normal 4 2 5 2 5 6" xfId="12945" xr:uid="{9D6E1E8F-64EB-44BC-89F1-AF06B66AFA93}"/>
    <cellStyle name="Normal 4 2 5 2 5 6 2" xfId="40183" xr:uid="{8FACCF45-6BB9-4FD8-B508-A37083795744}"/>
    <cellStyle name="Normal 4 2 5 2 5 7" xfId="30671" xr:uid="{C6770C5C-B33B-4DD5-ACF5-D1A2D414D8F4}"/>
    <cellStyle name="Normal 4 2 5 2 6" xfId="2412" xr:uid="{C8E42BA5-87DA-4626-AFA5-DA8AA0602687}"/>
    <cellStyle name="Normal 4 2 5 2 6 2" xfId="7520" xr:uid="{569BF924-8D69-49C5-B004-12DB27C16BA4}"/>
    <cellStyle name="Normal 4 2 5 2 6 2 2" xfId="17900" xr:uid="{421E857A-9329-4FFB-A918-1ABDEE4099A6}"/>
    <cellStyle name="Normal 4 2 5 2 6 2 2 2" xfId="45138" xr:uid="{70EF1BFB-C49A-4B4A-91AE-F224E81E1E42}"/>
    <cellStyle name="Normal 4 2 5 2 6 2 3" xfId="34888" xr:uid="{B82DFE57-32CF-4541-9D4C-51146469EE6E}"/>
    <cellStyle name="Normal 4 2 5 2 6 3" xfId="10353" xr:uid="{8FF94012-E89F-4624-8301-B839CBEFEE77}"/>
    <cellStyle name="Normal 4 2 5 2 6 3 2" xfId="20733" xr:uid="{2647916C-E4F5-42DB-8E2A-E7EA6631F670}"/>
    <cellStyle name="Normal 4 2 5 2 6 3 2 2" xfId="47971" xr:uid="{A3596475-795B-4F75-B3B3-BD390AB50085}"/>
    <cellStyle name="Normal 4 2 5 2 6 3 3" xfId="37721" xr:uid="{6DA53363-B085-488C-8BAC-7F911DEAFFD7}"/>
    <cellStyle name="Normal 4 2 5 2 6 4" xfId="23341" xr:uid="{EA0A51B3-7830-49FE-97B3-4A928FC170B6}"/>
    <cellStyle name="Normal 4 2 5 2 6 4 2" xfId="50521" xr:uid="{D37B9EB5-3D19-43CF-8A36-71A6EF2DC933}"/>
    <cellStyle name="Normal 4 2 5 2 6 5" xfId="15067" xr:uid="{98A07035-DDB7-448B-B85B-1154D2339878}"/>
    <cellStyle name="Normal 4 2 5 2 6 5 2" xfId="42305" xr:uid="{3F4478BE-65AA-49E3-8101-E5CB7DC4042C}"/>
    <cellStyle name="Normal 4 2 5 2 6 6" xfId="30509" xr:uid="{538BA019-FF6B-4131-8D22-8EFF5DF0EAA3}"/>
    <cellStyle name="Normal 4 2 5 2 7" xfId="3949" xr:uid="{290E0D7D-71BE-44BC-B458-6266BCFE94D7}"/>
    <cellStyle name="Normal 4 2 5 2 7 2" xfId="8762" xr:uid="{A2AF0292-8EBC-4713-B086-61D2B550869E}"/>
    <cellStyle name="Normal 4 2 5 2 7 2 2" xfId="19142" xr:uid="{3645E186-92A9-4EE4-8E7E-5CF02C55D263}"/>
    <cellStyle name="Normal 4 2 5 2 7 2 2 2" xfId="46380" xr:uid="{5A9D8DF8-0721-407C-A501-55F05A7EECFB}"/>
    <cellStyle name="Normal 4 2 5 2 7 2 3" xfId="36130" xr:uid="{89B43C0A-B169-466D-BDCC-24347E15E9E9}"/>
    <cellStyle name="Normal 4 2 5 2 7 3" xfId="11595" xr:uid="{13A6B710-75C0-4B24-A480-309567924F0B}"/>
    <cellStyle name="Normal 4 2 5 2 7 3 2" xfId="21975" xr:uid="{BD5858BA-9546-4618-A739-830823E07C34}"/>
    <cellStyle name="Normal 4 2 5 2 7 3 2 2" xfId="49213" xr:uid="{C50A31FA-F0EA-4959-AF55-9B19ABB774E0}"/>
    <cellStyle name="Normal 4 2 5 2 7 3 3" xfId="38963" xr:uid="{E58B3DA7-5107-4D58-98D2-A2E57421E747}"/>
    <cellStyle name="Normal 4 2 5 2 7 4" xfId="16309" xr:uid="{4F7ED9B1-41C0-432D-92DF-34D4DAC8FA81}"/>
    <cellStyle name="Normal 4 2 5 2 7 4 2" xfId="43547" xr:uid="{45225248-8BD4-42A9-90F1-CB7180E16ECE}"/>
    <cellStyle name="Normal 4 2 5 2 7 5" xfId="31751" xr:uid="{F62A1947-AF51-40EF-A54F-91E152FB35FE}"/>
    <cellStyle name="Normal 4 2 5 2 8" xfId="5297" xr:uid="{BF032BF1-4C0C-4855-B346-45F06B9E72E8}"/>
    <cellStyle name="Normal 4 2 5 2 8 2" xfId="14595" xr:uid="{C1253D28-5CFF-4AD3-817D-6AC32030069E}"/>
    <cellStyle name="Normal 4 2 5 2 8 2 2" xfId="41833" xr:uid="{5037C5FB-C6D4-4B53-8655-A496795C5085}"/>
    <cellStyle name="Normal 4 2 5 2 8 3" xfId="32860" xr:uid="{4405BBD0-AD00-465A-A0C8-3FF229F45B37}"/>
    <cellStyle name="Normal 4 2 5 2 9" xfId="7048" xr:uid="{346AE19B-502E-47C7-B2E4-BC5A9D1B4B59}"/>
    <cellStyle name="Normal 4 2 5 2 9 2" xfId="17428" xr:uid="{FD27C93B-DCCA-42B3-BB60-244338CE9EBE}"/>
    <cellStyle name="Normal 4 2 5 2 9 2 2" xfId="44666" xr:uid="{98B02AD1-1221-449B-94D6-CA35049FB7DE}"/>
    <cellStyle name="Normal 4 2 5 2 9 3" xfId="34416" xr:uid="{90F81EEB-6F75-462C-9F8C-95BDD4C9F339}"/>
    <cellStyle name="Normal 4 2 5 3" xfId="1014" xr:uid="{A1974FBD-26ED-49B8-97CF-E18B86A5D341}"/>
    <cellStyle name="Normal 4 2 5 3 10" xfId="23402" xr:uid="{AFB3E4F3-F6C0-47A2-A760-0BFBE235AAAE}"/>
    <cellStyle name="Normal 4 2 5 3 10 2" xfId="50580" xr:uid="{C0D95BE2-E668-403A-A375-4EF76F52E04B}"/>
    <cellStyle name="Normal 4 2 5 3 11" xfId="12785" xr:uid="{410E254E-E958-479C-BACA-D8FD159F34C8}"/>
    <cellStyle name="Normal 4 2 5 3 11 2" xfId="40023" xr:uid="{898E61B2-0340-4BAF-A5E3-5094143F37E9}"/>
    <cellStyle name="Normal 4 2 5 3 12" xfId="30039" xr:uid="{5AEB63AF-A9AC-4509-B5DE-90464919FE36}"/>
    <cellStyle name="Normal 4 2 5 3 2" xfId="2831" xr:uid="{F9115824-F451-4D8F-B286-9B27CECF9AB4}"/>
    <cellStyle name="Normal 4 2 5 3 2 2" xfId="3376" xr:uid="{E4A91704-1E64-4158-BFB4-CC3A98D8B93B}"/>
    <cellStyle name="Normal 4 2 5 3 2 2 2" xfId="6415" xr:uid="{56C19642-52FF-494C-BA89-828E9EC92CA7}"/>
    <cellStyle name="Normal 4 2 5 3 2 2 2 2" xfId="25968" xr:uid="{58599689-2577-47CB-9606-F178C060E37E}"/>
    <cellStyle name="Normal 4 2 5 3 2 2 2 2 2" xfId="52856" xr:uid="{B34D2319-E8C7-4966-9C8A-8E821431229C}"/>
    <cellStyle name="Normal 4 2 5 3 2 2 2 3" xfId="15984" xr:uid="{AE6DB9C5-FB5F-4B1E-B879-490ADA0690F4}"/>
    <cellStyle name="Normal 4 2 5 3 2 2 2 3 2" xfId="43222" xr:uid="{791DBC51-670E-4E07-A5E4-AFAAFE2BEE2A}"/>
    <cellStyle name="Normal 4 2 5 3 2 2 2 4" xfId="33783" xr:uid="{20DB01A4-4E35-4E0E-9DA6-7BEE2E252F2B}"/>
    <cellStyle name="Normal 4 2 5 3 2 2 3" xfId="8437" xr:uid="{24745420-794A-45A5-9199-3693337F8BDD}"/>
    <cellStyle name="Normal 4 2 5 3 2 2 3 2" xfId="18817" xr:uid="{EBC59B9D-8643-4B81-9103-B8D245FFB10A}"/>
    <cellStyle name="Normal 4 2 5 3 2 2 3 2 2" xfId="46055" xr:uid="{520C7009-777A-4EA7-BF88-14C85AC78A03}"/>
    <cellStyle name="Normal 4 2 5 3 2 2 3 3" xfId="35805" xr:uid="{1CF59B8C-87B9-47D5-A2D4-C0B0C96B5EE0}"/>
    <cellStyle name="Normal 4 2 5 3 2 2 4" xfId="11270" xr:uid="{EDBAC698-DA68-4948-BAB2-1207C0CD0B1C}"/>
    <cellStyle name="Normal 4 2 5 3 2 2 4 2" xfId="21650" xr:uid="{AE67C4E7-5F81-46E5-92E3-CB5D932BBC9E}"/>
    <cellStyle name="Normal 4 2 5 3 2 2 4 2 2" xfId="48888" xr:uid="{2751B33F-9270-4164-973E-4EE7DBDFCA55}"/>
    <cellStyle name="Normal 4 2 5 3 2 2 4 3" xfId="38638" xr:uid="{3F5E08F3-ED1E-4A8E-AE2E-99EB1B828CEC}"/>
    <cellStyle name="Normal 4 2 5 3 2 2 5" xfId="22766" xr:uid="{BD2DEB4C-0BF7-44B5-9486-03736E79AA3E}"/>
    <cellStyle name="Normal 4 2 5 3 2 2 5 2" xfId="49992" xr:uid="{2AD8810D-3D9F-4399-B91A-F9260202D387}"/>
    <cellStyle name="Normal 4 2 5 3 2 2 6" xfId="13914" xr:uid="{8FCAC551-BA81-49FD-A967-7392E9BAA59F}"/>
    <cellStyle name="Normal 4 2 5 3 2 2 6 2" xfId="41152" xr:uid="{D350F979-B59A-4E2F-AABF-ED20221A6642}"/>
    <cellStyle name="Normal 4 2 5 3 2 2 7" xfId="31426" xr:uid="{69EE98CB-8789-4519-A7F0-1AD01FE2159E}"/>
    <cellStyle name="Normal 4 2 5 3 2 3" xfId="4388" xr:uid="{728F4E18-EA82-4E31-9542-837F92F5AA1D}"/>
    <cellStyle name="Normal 4 2 5 3 2 3 2" xfId="9141" xr:uid="{55764A6A-2745-43BF-AEFA-1F54C634C546}"/>
    <cellStyle name="Normal 4 2 5 3 2 3 2 2" xfId="29184" xr:uid="{1E81B2CB-7E38-4983-AC3D-297B70D37F22}"/>
    <cellStyle name="Normal 4 2 5 3 2 3 2 2 2" xfId="55441" xr:uid="{D821BAEE-0C15-494D-8FED-196657B0D91B}"/>
    <cellStyle name="Normal 4 2 5 3 2 3 2 3" xfId="19521" xr:uid="{891304E7-AD64-4712-9F50-5C530BEF71AA}"/>
    <cellStyle name="Normal 4 2 5 3 2 3 2 3 2" xfId="46759" xr:uid="{E0CC4269-6431-47B7-B069-DA114035757D}"/>
    <cellStyle name="Normal 4 2 5 3 2 3 2 4" xfId="36509" xr:uid="{66AF1E05-D0E1-4501-B6FF-560B789353B9}"/>
    <cellStyle name="Normal 4 2 5 3 2 3 3" xfId="11974" xr:uid="{653E8525-C9BD-47C6-B304-27D8EC1D6956}"/>
    <cellStyle name="Normal 4 2 5 3 2 3 3 2" xfId="22354" xr:uid="{BE4BF7DB-E910-4B75-B963-754934E84B6E}"/>
    <cellStyle name="Normal 4 2 5 3 2 3 3 2 2" xfId="49592" xr:uid="{0808F81B-4D5E-49DE-B911-3C9E951765FD}"/>
    <cellStyle name="Normal 4 2 5 3 2 3 3 3" xfId="39342" xr:uid="{2A17E890-76F6-4296-B646-96DBA799BEF4}"/>
    <cellStyle name="Normal 4 2 5 3 2 3 4" xfId="22676" xr:uid="{288AD50A-7B15-489E-BB53-28E10F89A3B6}"/>
    <cellStyle name="Normal 4 2 5 3 2 3 4 2" xfId="49913" xr:uid="{41D6FCB2-FCC0-4C94-985B-701ED9725471}"/>
    <cellStyle name="Normal 4 2 5 3 2 3 5" xfId="16688" xr:uid="{65CE15F5-5CC9-409C-AF80-3AF7A38FD4F4}"/>
    <cellStyle name="Normal 4 2 5 3 2 3 5 2" xfId="43926" xr:uid="{17F752D5-F142-4A0B-BF41-D728B7E8FC60}"/>
    <cellStyle name="Normal 4 2 5 3 2 3 6" xfId="32130" xr:uid="{9CB369C8-9770-40C7-86A4-0E23D08FE180}"/>
    <cellStyle name="Normal 4 2 5 3 2 4" xfId="6030" xr:uid="{2ECA1179-97F2-48B3-B8AB-59C2FB0AA2F9}"/>
    <cellStyle name="Normal 4 2 5 3 2 4 2" xfId="26522" xr:uid="{CEA2015D-3E9B-47B7-886A-7BE4E69D3A3A}"/>
    <cellStyle name="Normal 4 2 5 3 2 4 2 2" xfId="53261" xr:uid="{625A980A-BBC1-4373-B447-4F9984BBD23F}"/>
    <cellStyle name="Normal 4 2 5 3 2 4 3" xfId="15483" xr:uid="{A97D3373-9786-43D0-8BEA-9FD161BC215B}"/>
    <cellStyle name="Normal 4 2 5 3 2 4 3 2" xfId="42721" xr:uid="{0A0A6D64-C23F-4706-B6D7-76A771341672}"/>
    <cellStyle name="Normal 4 2 5 3 2 4 4" xfId="33398" xr:uid="{A6FD4618-9AEF-4F86-89B4-AFBCCB545ACF}"/>
    <cellStyle name="Normal 4 2 5 3 2 5" xfId="7936" xr:uid="{8725B665-4E93-4A26-99D3-0712E247B599}"/>
    <cellStyle name="Normal 4 2 5 3 2 5 2" xfId="18316" xr:uid="{54957399-FC7B-4919-973A-834BFF1A6C37}"/>
    <cellStyle name="Normal 4 2 5 3 2 5 2 2" xfId="45554" xr:uid="{6D058FD1-FA91-4E01-B4B7-294438EB016D}"/>
    <cellStyle name="Normal 4 2 5 3 2 5 3" xfId="35304" xr:uid="{515A51DF-23C8-467D-9226-8667E54FB7E9}"/>
    <cellStyle name="Normal 4 2 5 3 2 6" xfId="10769" xr:uid="{8752B99C-1E77-4812-8B27-96640BB547E6}"/>
    <cellStyle name="Normal 4 2 5 3 2 6 2" xfId="21149" xr:uid="{A9B445B3-8097-4C2F-9B90-519AC385287E}"/>
    <cellStyle name="Normal 4 2 5 3 2 6 2 2" xfId="48387" xr:uid="{CA57118E-8EA0-4A76-8E14-0744B800ACD3}"/>
    <cellStyle name="Normal 4 2 5 3 2 6 3" xfId="38137" xr:uid="{BA0DFD96-5D1B-4D66-81AC-6987061C0AA6}"/>
    <cellStyle name="Normal 4 2 5 3 2 7" xfId="23656" xr:uid="{2E3EB702-82F7-4772-80C8-640CA3DE0B04}"/>
    <cellStyle name="Normal 4 2 5 3 2 7 2" xfId="50817" xr:uid="{D8D260D7-ACED-489B-A959-73F8B85C7210}"/>
    <cellStyle name="Normal 4 2 5 3 2 8" xfId="13267" xr:uid="{CCF0C5BD-BD1D-407D-9B66-CC0409788C87}"/>
    <cellStyle name="Normal 4 2 5 3 2 8 2" xfId="40505" xr:uid="{17DAFA5D-2498-43BE-9117-E8B6AEDCEBB1}"/>
    <cellStyle name="Normal 4 2 5 3 2 9" xfId="30925" xr:uid="{0D03B287-4CF9-45F0-969A-6965CE7542E2}"/>
    <cellStyle name="Normal 4 2 5 3 3" xfId="3377" xr:uid="{757371CD-7AEC-4508-8FFA-53965B008521}"/>
    <cellStyle name="Normal 4 2 5 3 3 2" xfId="4576" xr:uid="{9FF2214F-E02B-41EF-98E7-95AF8A086304}"/>
    <cellStyle name="Normal 4 2 5 3 3 2 2" xfId="9329" xr:uid="{3090215C-93E4-4A18-9A30-622EC7163E87}"/>
    <cellStyle name="Normal 4 2 5 3 3 2 2 2" xfId="29308" xr:uid="{E99DEA00-FB7A-473F-A2A2-6B73468DA966}"/>
    <cellStyle name="Normal 4 2 5 3 3 2 2 2 2" xfId="55565" xr:uid="{7CE108C7-A77C-4E9D-B235-865ED25B4602}"/>
    <cellStyle name="Normal 4 2 5 3 3 2 2 3" xfId="19709" xr:uid="{C105B249-7921-41EF-98E5-940883EFC581}"/>
    <cellStyle name="Normal 4 2 5 3 3 2 2 3 2" xfId="46947" xr:uid="{8CE9B17C-19FC-4E1B-B85A-61D1B9223741}"/>
    <cellStyle name="Normal 4 2 5 3 3 2 2 4" xfId="36697" xr:uid="{368A2BC3-7C28-4D5D-8FA6-84CFB9B17DDC}"/>
    <cellStyle name="Normal 4 2 5 3 3 2 3" xfId="12162" xr:uid="{26DD2C71-F8A2-4D8D-8B61-7A79E22CC232}"/>
    <cellStyle name="Normal 4 2 5 3 3 2 3 2" xfId="22542" xr:uid="{5F21CD9B-AE19-4C7B-9252-FF9FA7A61199}"/>
    <cellStyle name="Normal 4 2 5 3 3 2 3 2 2" xfId="49780" xr:uid="{9A220F69-A6DB-4551-B5FC-1CA4482992B6}"/>
    <cellStyle name="Normal 4 2 5 3 3 2 3 3" xfId="39530" xr:uid="{ECADA30A-30BF-4272-A99A-2FE7E8131C4A}"/>
    <cellStyle name="Normal 4 2 5 3 3 2 4" xfId="23723" xr:uid="{956BD4FF-2248-4AF5-BDA1-0BE7452DDE4E}"/>
    <cellStyle name="Normal 4 2 5 3 3 2 4 2" xfId="50876" xr:uid="{BD54ABE8-C952-4BBC-B5CC-0A9D00642268}"/>
    <cellStyle name="Normal 4 2 5 3 3 2 5" xfId="16876" xr:uid="{F92E3FDD-83F9-47D5-86D5-D1D8A07037D0}"/>
    <cellStyle name="Normal 4 2 5 3 3 2 5 2" xfId="44114" xr:uid="{930521F5-D5B5-4D49-B77F-57AA8BE8202D}"/>
    <cellStyle name="Normal 4 2 5 3 3 2 6" xfId="32318" xr:uid="{E1F62E52-80FE-4299-9F55-5DE9DA870E65}"/>
    <cellStyle name="Normal 4 2 5 3 3 3" xfId="6416" xr:uid="{6AEACBC9-B69E-4507-87EF-4140BF86DE7A}"/>
    <cellStyle name="Normal 4 2 5 3 3 3 2" xfId="26337" xr:uid="{ED7139F7-8A42-4AAC-8157-037D43A866EC}"/>
    <cellStyle name="Normal 4 2 5 3 3 3 2 2" xfId="53125" xr:uid="{56C7BEF8-E428-4C24-9A68-C97477F6ED55}"/>
    <cellStyle name="Normal 4 2 5 3 3 3 3" xfId="15985" xr:uid="{699F8EE2-EDF4-4801-8830-EBDEF02BAAF1}"/>
    <cellStyle name="Normal 4 2 5 3 3 3 3 2" xfId="43223" xr:uid="{FB605957-BF21-4E51-834F-B87619C9DBEB}"/>
    <cellStyle name="Normal 4 2 5 3 3 3 4" xfId="33784" xr:uid="{FD6C37C0-5493-4068-9C03-9DD3E354F69F}"/>
    <cellStyle name="Normal 4 2 5 3 3 4" xfId="8438" xr:uid="{AC3C78AF-B080-45A1-B8CE-6D17398A49C6}"/>
    <cellStyle name="Normal 4 2 5 3 3 4 2" xfId="18818" xr:uid="{F10CA4DF-F8B5-400E-B736-43B259F16C84}"/>
    <cellStyle name="Normal 4 2 5 3 3 4 2 2" xfId="46056" xr:uid="{A14E176A-1625-461C-B762-F6A8627CF26C}"/>
    <cellStyle name="Normal 4 2 5 3 3 4 3" xfId="35806" xr:uid="{34DBCBF1-A0F1-49C9-B028-D9FC137D3317}"/>
    <cellStyle name="Normal 4 2 5 3 3 5" xfId="11271" xr:uid="{59C1E3E1-AE3F-4AD9-87C5-8D4F5BE2521B}"/>
    <cellStyle name="Normal 4 2 5 3 3 5 2" xfId="21651" xr:uid="{8505C85E-F03F-4591-BED8-B2D84DEE44A3}"/>
    <cellStyle name="Normal 4 2 5 3 3 5 2 2" xfId="48889" xr:uid="{EC2FFE3A-7D88-4F96-B732-8BE95A9DB95D}"/>
    <cellStyle name="Normal 4 2 5 3 3 5 3" xfId="38639" xr:uid="{6492E54E-5109-42D5-8A6F-E788BE00210D}"/>
    <cellStyle name="Normal 4 2 5 3 3 6" xfId="22730" xr:uid="{CE523E88-1FB5-4221-A85A-7F2C94BFD42D}"/>
    <cellStyle name="Normal 4 2 5 3 3 6 2" xfId="49962" xr:uid="{25C2314B-8D34-4419-86FF-3C44C484D303}"/>
    <cellStyle name="Normal 4 2 5 3 3 7" xfId="13915" xr:uid="{F3E4E082-36EA-4286-B0D3-75514A8B6126}"/>
    <cellStyle name="Normal 4 2 5 3 3 7 2" xfId="41153" xr:uid="{FF91567B-B28C-49C3-A442-EBC5DA259D49}"/>
    <cellStyle name="Normal 4 2 5 3 3 8" xfId="31427" xr:uid="{3D72CD0D-479C-4F44-A75E-0EAFB6C3089D}"/>
    <cellStyle name="Normal 4 2 5 3 4" xfId="3375" xr:uid="{4A2327D4-3469-48DF-8C36-076D7656DBBA}"/>
    <cellStyle name="Normal 4 2 5 3 4 2" xfId="6414" xr:uid="{1F293E4F-ACA3-4A6C-9A5E-A35241F9CD82}"/>
    <cellStyle name="Normal 4 2 5 3 4 2 2" xfId="26921" xr:uid="{193BB2C2-9634-49AE-B077-652CCDCE2FA9}"/>
    <cellStyle name="Normal 4 2 5 3 4 2 2 2" xfId="53580" xr:uid="{C4770DD2-6AA9-47FF-8EB4-4B06F65B3E52}"/>
    <cellStyle name="Normal 4 2 5 3 4 2 3" xfId="15983" xr:uid="{B0B30E15-7442-4140-986A-8B05437DCFD2}"/>
    <cellStyle name="Normal 4 2 5 3 4 2 3 2" xfId="43221" xr:uid="{9972407A-501E-4361-AAC5-E208A38201D3}"/>
    <cellStyle name="Normal 4 2 5 3 4 2 4" xfId="33782" xr:uid="{3F6E3E6A-CC1F-4CED-B74A-2B63BF0CDD35}"/>
    <cellStyle name="Normal 4 2 5 3 4 3" xfId="8436" xr:uid="{F70C0AE5-7730-4945-93F2-10858CCCC647}"/>
    <cellStyle name="Normal 4 2 5 3 4 3 2" xfId="18816" xr:uid="{E146AC99-F3A4-4C65-B8D0-EE3DF9FE394C}"/>
    <cellStyle name="Normal 4 2 5 3 4 3 2 2" xfId="46054" xr:uid="{8FEEE198-DD9E-4766-BA44-3083EFF6DC27}"/>
    <cellStyle name="Normal 4 2 5 3 4 3 3" xfId="35804" xr:uid="{6C1DF9F2-8963-4A25-BD84-FC930A70A924}"/>
    <cellStyle name="Normal 4 2 5 3 4 4" xfId="11269" xr:uid="{07894D67-C9F7-4B31-B4BD-6B0BDC5B83EB}"/>
    <cellStyle name="Normal 4 2 5 3 4 4 2" xfId="21649" xr:uid="{5AACC3A8-DDBB-4B19-AE65-673405AF0AF0}"/>
    <cellStyle name="Normal 4 2 5 3 4 4 2 2" xfId="48887" xr:uid="{73217FC1-CFD7-45C4-ACD8-EC3873D7CD4E}"/>
    <cellStyle name="Normal 4 2 5 3 4 4 3" xfId="38637" xr:uid="{398C6035-0A39-40A8-973E-655E8FD0A75C}"/>
    <cellStyle name="Normal 4 2 5 3 4 5" xfId="24219" xr:uid="{5A8E4C7A-C8CA-4A40-96AF-780AF2616D80}"/>
    <cellStyle name="Normal 4 2 5 3 4 5 2" xfId="51323" xr:uid="{940B0676-44BC-4F7E-B29A-5102BB9AEDEF}"/>
    <cellStyle name="Normal 4 2 5 3 4 6" xfId="13913" xr:uid="{4D0D3A25-8406-4C10-A6F4-101A7EDEE750}"/>
    <cellStyle name="Normal 4 2 5 3 4 6 2" xfId="41151" xr:uid="{401E600D-774D-4B61-9130-2BBD373C22A3}"/>
    <cellStyle name="Normal 4 2 5 3 4 7" xfId="31425" xr:uid="{78E437E3-BFD2-47D2-8F77-3669362F0446}"/>
    <cellStyle name="Normal 4 2 5 3 5" xfId="2679" xr:uid="{CC18FD2F-240F-4D99-839C-95B4EB92995B}"/>
    <cellStyle name="Normal 4 2 5 3 5 2" xfId="5922" xr:uid="{853CFB8A-C4E5-422F-A030-E0EEEDCF2841}"/>
    <cellStyle name="Normal 4 2 5 3 5 2 2" xfId="27022" xr:uid="{91A2728C-5F95-40BD-9E2F-F885DF5AB056}"/>
    <cellStyle name="Normal 4 2 5 3 5 2 2 2" xfId="53658" xr:uid="{FB12A0A3-87D6-44FB-8B39-B8E20498537E}"/>
    <cellStyle name="Normal 4 2 5 3 5 2 3" xfId="15332" xr:uid="{F4284B98-85E6-4E40-8357-7BBECA2AA7E3}"/>
    <cellStyle name="Normal 4 2 5 3 5 2 3 2" xfId="42570" xr:uid="{B8D21E32-43F6-429B-B7BF-1D7A59A12430}"/>
    <cellStyle name="Normal 4 2 5 3 5 2 4" xfId="33290" xr:uid="{2E95F5F3-4B08-42C5-9EB5-FEE67AB0250F}"/>
    <cellStyle name="Normal 4 2 5 3 5 3" xfId="7785" xr:uid="{22BC4042-9E25-44B6-8F82-2F5CFC12ADE3}"/>
    <cellStyle name="Normal 4 2 5 3 5 3 2" xfId="18165" xr:uid="{095FE177-06E7-4CCB-A19E-21FF8617D015}"/>
    <cellStyle name="Normal 4 2 5 3 5 3 2 2" xfId="45403" xr:uid="{96430B42-E1BC-4C5E-B35B-BF0E18397DC2}"/>
    <cellStyle name="Normal 4 2 5 3 5 3 3" xfId="35153" xr:uid="{246F9061-A340-470E-9130-E73566DC822F}"/>
    <cellStyle name="Normal 4 2 5 3 5 4" xfId="10618" xr:uid="{146EF34B-B4C8-4E70-9630-2D48BD4A4996}"/>
    <cellStyle name="Normal 4 2 5 3 5 4 2" xfId="20998" xr:uid="{2FA8C7C5-322E-4CB6-93BE-D080B7D11200}"/>
    <cellStyle name="Normal 4 2 5 3 5 4 2 2" xfId="48236" xr:uid="{FE004CBF-F779-4C28-9D55-ABF137F8E0C8}"/>
    <cellStyle name="Normal 4 2 5 3 5 4 3" xfId="37986" xr:uid="{63027B11-8459-417A-89DA-673C442A4022}"/>
    <cellStyle name="Normal 4 2 5 3 5 5" xfId="22876" xr:uid="{F6A8B7B4-C936-4B1C-ADF3-C86A3BEB19AF}"/>
    <cellStyle name="Normal 4 2 5 3 5 5 2" xfId="50095" xr:uid="{8CE92F48-2CCA-417F-A7EA-EF85AE27C7D0}"/>
    <cellStyle name="Normal 4 2 5 3 5 6" xfId="13048" xr:uid="{92E6B65C-4A81-46D7-9081-4A637DC60BA1}"/>
    <cellStyle name="Normal 4 2 5 3 5 6 2" xfId="40286" xr:uid="{0AE3F94F-7D79-46DE-B77E-E89C0A86CF51}"/>
    <cellStyle name="Normal 4 2 5 3 5 7" xfId="30774" xr:uid="{46916D21-257D-4532-9BD5-5DDD5CCAC293}"/>
    <cellStyle name="Normal 4 2 5 3 6" xfId="4240" xr:uid="{B9C282E6-CB62-4D1F-BC74-92741772B937}"/>
    <cellStyle name="Normal 4 2 5 3 6 2" xfId="8993" xr:uid="{60352854-8FDB-4AA5-8BEE-61A053E761B5}"/>
    <cellStyle name="Normal 4 2 5 3 6 2 2" xfId="19373" xr:uid="{CBD31CE8-FB8C-495E-9F76-7FACACE5BA7D}"/>
    <cellStyle name="Normal 4 2 5 3 6 2 2 2" xfId="46611" xr:uid="{A06178AE-0A3A-4199-9CC1-42B671E499B1}"/>
    <cellStyle name="Normal 4 2 5 3 6 2 3" xfId="36361" xr:uid="{E1EDBB5E-B483-4A82-A423-A3E06C227788}"/>
    <cellStyle name="Normal 4 2 5 3 6 3" xfId="11826" xr:uid="{0924EB87-3FD9-41B4-8743-D494CB54DC04}"/>
    <cellStyle name="Normal 4 2 5 3 6 3 2" xfId="22206" xr:uid="{839DEE26-DB26-453B-A3DF-971D4C3A33F2}"/>
    <cellStyle name="Normal 4 2 5 3 6 3 2 2" xfId="49444" xr:uid="{7535B27B-BDD9-4D5B-93DA-2C007ED163F8}"/>
    <cellStyle name="Normal 4 2 5 3 6 3 3" xfId="39194" xr:uid="{0AC4A068-15A3-4F1B-B85E-19307A275106}"/>
    <cellStyle name="Normal 4 2 5 3 6 4" xfId="24640" xr:uid="{1B9B1332-8DBB-4CD3-B696-5F5442910A5A}"/>
    <cellStyle name="Normal 4 2 5 3 6 4 2" xfId="51705" xr:uid="{A84A4F03-D80B-4CC9-8E16-3FCEDA9736AD}"/>
    <cellStyle name="Normal 4 2 5 3 6 5" xfId="16540" xr:uid="{6BE20EC8-0506-407F-A263-88482D757224}"/>
    <cellStyle name="Normal 4 2 5 3 6 5 2" xfId="43778" xr:uid="{4D486671-5FAD-49C0-ADA1-617D298A5A86}"/>
    <cellStyle name="Normal 4 2 5 3 6 6" xfId="31982" xr:uid="{B23FA2C0-D927-4305-9666-ECBA3B5BFC48}"/>
    <cellStyle name="Normal 4 2 5 3 7" xfId="5299" xr:uid="{F5AC0C6B-BEA0-4293-8637-3D4375A6F855}"/>
    <cellStyle name="Normal 4 2 5 3 7 2" xfId="14597" xr:uid="{997AC6C5-1C68-4E77-BD5F-3CA996F3D7D1}"/>
    <cellStyle name="Normal 4 2 5 3 7 2 2" xfId="41835" xr:uid="{BB487249-A10F-429C-8CF6-D0B8F9658DF9}"/>
    <cellStyle name="Normal 4 2 5 3 7 3" xfId="32862" xr:uid="{89E44AA2-046B-4FA0-9270-268A1C29B043}"/>
    <cellStyle name="Normal 4 2 5 3 8" xfId="7050" xr:uid="{66BA0D6F-5CA6-4219-9FA7-42063892C459}"/>
    <cellStyle name="Normal 4 2 5 3 8 2" xfId="17430" xr:uid="{EBCFCE1B-A5AD-4ECA-8D43-67269628535E}"/>
    <cellStyle name="Normal 4 2 5 3 8 2 2" xfId="44668" xr:uid="{8553CFBA-F4FF-4047-B7F6-605F70611293}"/>
    <cellStyle name="Normal 4 2 5 3 8 3" xfId="34418" xr:uid="{F60F307A-8E39-492D-8B33-8A5068C00402}"/>
    <cellStyle name="Normal 4 2 5 3 9" xfId="9883" xr:uid="{D76FB37B-DA74-4149-BFC3-58952210EF55}"/>
    <cellStyle name="Normal 4 2 5 3 9 2" xfId="20263" xr:uid="{58D778D9-2D1A-4191-9DB9-6B1D601ECB56}"/>
    <cellStyle name="Normal 4 2 5 3 9 2 2" xfId="47501" xr:uid="{788E4C2A-FAB3-450A-B950-D310071E83AF}"/>
    <cellStyle name="Normal 4 2 5 3 9 3" xfId="37251" xr:uid="{D78ACB41-1EB5-4CFF-965D-7294D78F302A}"/>
    <cellStyle name="Normal 4 2 5 4" xfId="1015" xr:uid="{8C03D205-7D28-4FE4-B3D5-3D985FE7AE6E}"/>
    <cellStyle name="Normal 4 2 5 4 2" xfId="3378" xr:uid="{7DFA751D-2759-4FFB-A8F0-5D1623BABD74}"/>
    <cellStyle name="Normal 4 2 5 4 2 2" xfId="6417" xr:uid="{0A8D6A19-2000-4DA9-A997-AD63D28723D0}"/>
    <cellStyle name="Normal 4 2 5 4 2 2 2" xfId="26295" xr:uid="{A1F05887-7ADA-4764-8924-39430E7D33C7}"/>
    <cellStyle name="Normal 4 2 5 4 2 2 2 2" xfId="53089" xr:uid="{F6AC754E-BD2A-4F53-ACC9-185547708184}"/>
    <cellStyle name="Normal 4 2 5 4 2 2 3" xfId="15986" xr:uid="{45A8A875-EA89-4648-AA86-62284B39B6A6}"/>
    <cellStyle name="Normal 4 2 5 4 2 2 3 2" xfId="43224" xr:uid="{F451C05F-0F0B-41F9-BAF9-03DA7453EFB3}"/>
    <cellStyle name="Normal 4 2 5 4 2 2 4" xfId="33785" xr:uid="{4C78E4C9-CEEF-4821-8766-245B25D5F4F5}"/>
    <cellStyle name="Normal 4 2 5 4 2 3" xfId="8439" xr:uid="{B71A0293-BB49-4932-8783-E6A1090286F8}"/>
    <cellStyle name="Normal 4 2 5 4 2 3 2" xfId="18819" xr:uid="{0AD7F5B4-1D6F-49E9-BFCA-BC688411C58E}"/>
    <cellStyle name="Normal 4 2 5 4 2 3 2 2" xfId="46057" xr:uid="{19B714EA-FFF3-4302-BB17-A678C184B616}"/>
    <cellStyle name="Normal 4 2 5 4 2 3 3" xfId="35807" xr:uid="{BE03ACA3-E5A5-455B-A27C-C1154BC26424}"/>
    <cellStyle name="Normal 4 2 5 4 2 4" xfId="11272" xr:uid="{A61ADC5E-2C11-42C8-BAA1-3868B56E69DC}"/>
    <cellStyle name="Normal 4 2 5 4 2 4 2" xfId="21652" xr:uid="{221B3F88-175C-46AD-9C87-33FD74558EAC}"/>
    <cellStyle name="Normal 4 2 5 4 2 4 2 2" xfId="48890" xr:uid="{CE8A8FB8-05A1-4292-8A85-347A9CF7BEDE}"/>
    <cellStyle name="Normal 4 2 5 4 2 4 3" xfId="38640" xr:uid="{C3BD179B-D975-44D3-808E-F1260AB9C76D}"/>
    <cellStyle name="Normal 4 2 5 4 2 5" xfId="23383" xr:uid="{063CC125-B8DB-4BEF-A069-FC7B53E47B99}"/>
    <cellStyle name="Normal 4 2 5 4 2 5 2" xfId="50562" xr:uid="{D40E70BF-2173-4594-8614-D6E7A3281768}"/>
    <cellStyle name="Normal 4 2 5 4 2 6" xfId="13916" xr:uid="{91C4FC80-2BC7-44AF-BFE7-D427CC1E4F5F}"/>
    <cellStyle name="Normal 4 2 5 4 2 6 2" xfId="41154" xr:uid="{7683EF26-C9D3-44DF-8705-56548CC457E7}"/>
    <cellStyle name="Normal 4 2 5 4 2 7" xfId="31428" xr:uid="{EB673C1C-E6D6-4B23-95A1-77F3F931BC6F}"/>
    <cellStyle name="Normal 4 2 5 4 3" xfId="4386" xr:uid="{D8299DBB-C335-4CB3-9391-B10BA61B9936}"/>
    <cellStyle name="Normal 4 2 5 4 3 2" xfId="9139" xr:uid="{258BB4EF-9334-4487-AEE5-26BD250349F5}"/>
    <cellStyle name="Normal 4 2 5 4 3 2 2" xfId="29182" xr:uid="{80E7402A-244B-4BF0-A336-DD75F78A3952}"/>
    <cellStyle name="Normal 4 2 5 4 3 2 2 2" xfId="55439" xr:uid="{7B434D0B-AD1E-4825-9449-DD654C0F7AB1}"/>
    <cellStyle name="Normal 4 2 5 4 3 2 3" xfId="19519" xr:uid="{86168158-AFAE-4189-90ED-A474555D338E}"/>
    <cellStyle name="Normal 4 2 5 4 3 2 3 2" xfId="46757" xr:uid="{66FC5A0B-EA39-49EF-8843-1A94044450BA}"/>
    <cellStyle name="Normal 4 2 5 4 3 2 4" xfId="36507" xr:uid="{90ECD0C8-4862-4309-A7D1-63FD1E1749DE}"/>
    <cellStyle name="Normal 4 2 5 4 3 3" xfId="11972" xr:uid="{EB212BEC-6915-4B02-8282-8BDE9AA406C2}"/>
    <cellStyle name="Normal 4 2 5 4 3 3 2" xfId="22352" xr:uid="{4F0F8E1F-3F22-41FB-9147-6E07684647A9}"/>
    <cellStyle name="Normal 4 2 5 4 3 3 2 2" xfId="49590" xr:uid="{01EFBC5F-DEA1-4C08-B9B5-8246263E1DCC}"/>
    <cellStyle name="Normal 4 2 5 4 3 3 3" xfId="39340" xr:uid="{8F1C5905-0983-405E-85C8-BD6F9B00C87E}"/>
    <cellStyle name="Normal 4 2 5 4 3 4" xfId="24582" xr:uid="{15FC08FA-C007-4C97-B318-B2A7DD979C92}"/>
    <cellStyle name="Normal 4 2 5 4 3 4 2" xfId="51651" xr:uid="{17D270CF-45FC-4CC6-BBFC-4B33CD239071}"/>
    <cellStyle name="Normal 4 2 5 4 3 5" xfId="16686" xr:uid="{6D229CAB-C589-481B-A898-6E2573F0CF44}"/>
    <cellStyle name="Normal 4 2 5 4 3 5 2" xfId="43924" xr:uid="{76FDC466-332D-4166-A3A0-1F5B0F0528B5}"/>
    <cellStyle name="Normal 4 2 5 4 3 6" xfId="32128" xr:uid="{26743B3F-73DE-4256-ABEF-C003176E60D4}"/>
    <cellStyle name="Normal 4 2 5 4 4" xfId="5300" xr:uid="{E3502A12-47D1-44BB-BFAB-9F4F7530EFAE}"/>
    <cellStyle name="Normal 4 2 5 4 4 2" xfId="27569" xr:uid="{7BAFD55F-9629-44C2-9C32-F2D0C73E8182}"/>
    <cellStyle name="Normal 4 2 5 4 4 2 2" xfId="54074" xr:uid="{EC48C262-2670-4FCE-9877-E82486287EBA}"/>
    <cellStyle name="Normal 4 2 5 4 4 3" xfId="14598" xr:uid="{E67D7AA5-63A9-4F25-830D-04E099C4DE9C}"/>
    <cellStyle name="Normal 4 2 5 4 4 3 2" xfId="41836" xr:uid="{7AB6E5DB-33AA-4B30-B96E-24FF9071FAC2}"/>
    <cellStyle name="Normal 4 2 5 4 4 4" xfId="32863" xr:uid="{6A9972DC-E599-42F2-892F-180D22B26891}"/>
    <cellStyle name="Normal 4 2 5 4 5" xfId="7051" xr:uid="{37400374-88E6-49D7-88D4-B3889AF8E481}"/>
    <cellStyle name="Normal 4 2 5 4 5 2" xfId="17431" xr:uid="{8837CABB-069B-42F3-ACA5-B0E653447677}"/>
    <cellStyle name="Normal 4 2 5 4 5 2 2" xfId="44669" xr:uid="{B1CF4544-5C74-4C14-84EB-3A7CEFCBF27B}"/>
    <cellStyle name="Normal 4 2 5 4 5 3" xfId="34419" xr:uid="{B59766B4-5A65-43AD-AEC7-2E100789C94E}"/>
    <cellStyle name="Normal 4 2 5 4 6" xfId="9884" xr:uid="{30A56008-DC45-4823-B960-185D16AF4C62}"/>
    <cellStyle name="Normal 4 2 5 4 6 2" xfId="20264" xr:uid="{6222541F-6FD6-455A-8F5D-EBDFAD9E5C7C}"/>
    <cellStyle name="Normal 4 2 5 4 6 2 2" xfId="47502" xr:uid="{F197F067-D74A-4C8E-9703-88D2B0C53F19}"/>
    <cellStyle name="Normal 4 2 5 4 6 3" xfId="37252" xr:uid="{88B6F700-B02D-41B6-9618-65F436FBE594}"/>
    <cellStyle name="Normal 4 2 5 4 7" xfId="23720" xr:uid="{1DB8F3DA-8B6E-4348-8118-243B4186AF78}"/>
    <cellStyle name="Normal 4 2 5 4 7 2" xfId="50874" xr:uid="{4A76A584-DFD8-439E-828F-BD0795A8DCB7}"/>
    <cellStyle name="Normal 4 2 5 4 8" xfId="13265" xr:uid="{DDD8B48B-56B3-4F1A-B764-353952CC4C9C}"/>
    <cellStyle name="Normal 4 2 5 4 8 2" xfId="40503" xr:uid="{A52B01F9-F96A-4321-95C1-C02120F31A18}"/>
    <cellStyle name="Normal 4 2 5 4 9" xfId="30040" xr:uid="{83041A98-38DC-4992-97CE-718B6D5BA11E}"/>
    <cellStyle name="Normal 4 2 5 5" xfId="3379" xr:uid="{5BEA90E1-D6EF-4C22-96B4-87F0653C9879}"/>
    <cellStyle name="Normal 4 2 5 5 2" xfId="4577" xr:uid="{AC2F92C1-DE1A-469F-9D0E-8DBC1A3B0E6E}"/>
    <cellStyle name="Normal 4 2 5 5 2 2" xfId="9330" xr:uid="{7798007E-6A46-44E3-8DB7-B6F4BF425486}"/>
    <cellStyle name="Normal 4 2 5 5 2 2 2" xfId="29309" xr:uid="{C9153D87-D341-44D9-8DCF-09ED7DEBB993}"/>
    <cellStyle name="Normal 4 2 5 5 2 2 2 2" xfId="55566" xr:uid="{04338DFB-32FD-4AEF-9997-09A4E10900D7}"/>
    <cellStyle name="Normal 4 2 5 5 2 2 3" xfId="19710" xr:uid="{10D003D3-F3CC-417A-B313-93F77B161964}"/>
    <cellStyle name="Normal 4 2 5 5 2 2 3 2" xfId="46948" xr:uid="{5AE248F1-5F20-4C03-B75F-8B57EF90EF35}"/>
    <cellStyle name="Normal 4 2 5 5 2 2 4" xfId="36698" xr:uid="{B14ADE06-7335-47E0-AC05-AFFDFFC8B83D}"/>
    <cellStyle name="Normal 4 2 5 5 2 3" xfId="12163" xr:uid="{3151F3B1-B1AF-4A96-95A5-0FC5F6452F42}"/>
    <cellStyle name="Normal 4 2 5 5 2 3 2" xfId="22543" xr:uid="{510C641E-45C4-43B6-A56B-7B6652CB3FA9}"/>
    <cellStyle name="Normal 4 2 5 5 2 3 2 2" xfId="49781" xr:uid="{EB8F7EBE-99CD-45CE-8513-C093140D585D}"/>
    <cellStyle name="Normal 4 2 5 5 2 3 3" xfId="39531" xr:uid="{705646B8-6C93-45A5-9453-91079F7F6141}"/>
    <cellStyle name="Normal 4 2 5 5 2 4" xfId="23019" xr:uid="{78D024C9-493B-4D6F-88D9-7D8DE0DAB800}"/>
    <cellStyle name="Normal 4 2 5 5 2 4 2" xfId="50227" xr:uid="{273C079D-77C6-443A-864A-64D081234CD0}"/>
    <cellStyle name="Normal 4 2 5 5 2 5" xfId="16877" xr:uid="{5FF63DC8-C46E-4062-8E3B-EF295698765A}"/>
    <cellStyle name="Normal 4 2 5 5 2 5 2" xfId="44115" xr:uid="{650F9F49-CD0A-448B-BBE5-C908B2A4034D}"/>
    <cellStyle name="Normal 4 2 5 5 2 6" xfId="32319" xr:uid="{09D53EAB-E697-4E49-8560-E758666A0940}"/>
    <cellStyle name="Normal 4 2 5 5 3" xfId="6418" xr:uid="{96C058EF-734F-482E-9D72-7E027D7AE285}"/>
    <cellStyle name="Normal 4 2 5 5 3 2" xfId="27850" xr:uid="{45C3797E-106A-4807-89A6-56E96EE770B6}"/>
    <cellStyle name="Normal 4 2 5 5 3 2 2" xfId="54306" xr:uid="{A65A4959-FA76-45E6-B836-2865F2507CC6}"/>
    <cellStyle name="Normal 4 2 5 5 3 3" xfId="15987" xr:uid="{A095C116-7E5C-433C-A6EA-BA0AF7A126B8}"/>
    <cellStyle name="Normal 4 2 5 5 3 3 2" xfId="43225" xr:uid="{DFFEAB3E-16B1-45DD-9769-7FE2876DA6DF}"/>
    <cellStyle name="Normal 4 2 5 5 3 4" xfId="33786" xr:uid="{3BB56D39-B3AB-4FF4-ABF2-5133D0961E31}"/>
    <cellStyle name="Normal 4 2 5 5 4" xfId="8440" xr:uid="{54AFB027-BB13-444C-BF81-92CBA0F9BB99}"/>
    <cellStyle name="Normal 4 2 5 5 4 2" xfId="18820" xr:uid="{CF03F8D0-F9A4-4DAD-984D-62C2F836CE50}"/>
    <cellStyle name="Normal 4 2 5 5 4 2 2" xfId="46058" xr:uid="{04E73153-5206-4516-A784-A8023E9A48B7}"/>
    <cellStyle name="Normal 4 2 5 5 4 3" xfId="35808" xr:uid="{22521132-FD12-46EF-9CFC-1B659087DA65}"/>
    <cellStyle name="Normal 4 2 5 5 5" xfId="11273" xr:uid="{C3401152-AE81-4195-A844-402DEA35B859}"/>
    <cellStyle name="Normal 4 2 5 5 5 2" xfId="21653" xr:uid="{72FC2DFD-2B15-4AA8-8007-6505FF54FB2E}"/>
    <cellStyle name="Normal 4 2 5 5 5 2 2" xfId="48891" xr:uid="{F214228D-F752-4698-8EA8-DC3612E9E57C}"/>
    <cellStyle name="Normal 4 2 5 5 5 3" xfId="38641" xr:uid="{481884A3-2630-454E-92DB-7B40B2A424D4}"/>
    <cellStyle name="Normal 4 2 5 5 6" xfId="25359" xr:uid="{BBE73F46-EE4C-4CEB-BF8F-F1FE6EB62010}"/>
    <cellStyle name="Normal 4 2 5 5 6 2" xfId="52361" xr:uid="{649F3808-00CC-4CD4-9478-E0EB2479F458}"/>
    <cellStyle name="Normal 4 2 5 5 7" xfId="13917" xr:uid="{983B2F2D-969D-4E92-89C3-4EBFD03895C2}"/>
    <cellStyle name="Normal 4 2 5 5 7 2" xfId="41155" xr:uid="{50671F99-10E3-4FFC-A481-A0D3E2CF9A85}"/>
    <cellStyle name="Normal 4 2 5 5 8" xfId="31429" xr:uid="{7069E053-94ED-4FD1-91C4-077B8E328489}"/>
    <cellStyle name="Normal 4 2 5 6" xfId="2986" xr:uid="{26EE1DAC-E5DA-4332-9C73-1F6586B34FD0}"/>
    <cellStyle name="Normal 4 2 5 6 2" xfId="6147" xr:uid="{9B1B2013-ED37-4BF5-97B5-9A0B188760CC}"/>
    <cellStyle name="Normal 4 2 5 6 2 2" xfId="27304" xr:uid="{42E9EC72-0D0D-455B-9EEC-738887132EA1}"/>
    <cellStyle name="Normal 4 2 5 6 2 2 2" xfId="53879" xr:uid="{7FC8DC22-8600-4383-A04C-A4E47625F7CD}"/>
    <cellStyle name="Normal 4 2 5 6 2 3" xfId="15625" xr:uid="{D1712E83-9792-4FA9-BB27-9A0A9D7286DA}"/>
    <cellStyle name="Normal 4 2 5 6 2 3 2" xfId="42863" xr:uid="{F1969723-5A05-48C3-94F2-84C85E7B6F61}"/>
    <cellStyle name="Normal 4 2 5 6 2 4" xfId="33515" xr:uid="{BC1836B3-68A1-4541-B02F-A331D3153B9A}"/>
    <cellStyle name="Normal 4 2 5 6 3" xfId="8078" xr:uid="{2E8AECF8-88F3-4A2C-A11B-F9F1B5A1ED08}"/>
    <cellStyle name="Normal 4 2 5 6 3 2" xfId="18458" xr:uid="{4BE5C8CF-D373-4D19-AD34-0D2F6A0A4884}"/>
    <cellStyle name="Normal 4 2 5 6 3 2 2" xfId="45696" xr:uid="{4B76BE82-9695-4D07-95D7-D9B4569AA925}"/>
    <cellStyle name="Normal 4 2 5 6 3 3" xfId="35446" xr:uid="{DFAAA2C5-717B-4581-8B7B-17A284C42950}"/>
    <cellStyle name="Normal 4 2 5 6 4" xfId="10911" xr:uid="{188B9D49-13AC-4492-A6F7-69218BA76362}"/>
    <cellStyle name="Normal 4 2 5 6 4 2" xfId="21291" xr:uid="{DFA372A6-8001-4A4C-9616-80E86F44D0F8}"/>
    <cellStyle name="Normal 4 2 5 6 4 2 2" xfId="48529" xr:uid="{A0D795B7-1E27-4703-B0F9-BDFBDED6EF08}"/>
    <cellStyle name="Normal 4 2 5 6 4 3" xfId="38279" xr:uid="{42412206-4EF1-4B58-B934-3C9D89F2D2FB}"/>
    <cellStyle name="Normal 4 2 5 6 5" xfId="23682" xr:uid="{E162F7FB-48B8-44B0-AF48-351EBE9872D9}"/>
    <cellStyle name="Normal 4 2 5 6 5 2" xfId="50842" xr:uid="{9F683367-D113-4D6F-92ED-BCA92F56490C}"/>
    <cellStyle name="Normal 4 2 5 6 6" xfId="13483" xr:uid="{A21221D4-EDCC-4001-9155-AD6E2FCAC8C1}"/>
    <cellStyle name="Normal 4 2 5 6 6 2" xfId="40721" xr:uid="{1117EE4C-227E-44E2-8BC0-E08C6D8F33CC}"/>
    <cellStyle name="Normal 4 2 5 6 7" xfId="31067" xr:uid="{00E295DC-8BBF-43C0-9D1C-CBC08E1694E9}"/>
    <cellStyle name="Normal 4 2 5 7" xfId="2516" xr:uid="{2AC97AF1-3579-4BB1-AA8D-8E397869DEF9}"/>
    <cellStyle name="Normal 4 2 5 7 2" xfId="5788" xr:uid="{218D22EF-FDE1-475A-8236-BEFB4DE97FCC}"/>
    <cellStyle name="Normal 4 2 5 7 2 2" xfId="27823" xr:uid="{34013F1E-E4C2-4386-9628-7EC9AB457241}"/>
    <cellStyle name="Normal 4 2 5 7 2 2 2" xfId="54283" xr:uid="{79D9532C-7BED-42C2-8A43-BEBA4A02BE58}"/>
    <cellStyle name="Normal 4 2 5 7 2 3" xfId="15169" xr:uid="{176BF5E6-3017-4D0B-8599-3C0720067230}"/>
    <cellStyle name="Normal 4 2 5 7 2 3 2" xfId="42407" xr:uid="{A78A866A-EE6D-40BF-91E2-0C93FC68B448}"/>
    <cellStyle name="Normal 4 2 5 7 2 4" xfId="33156" xr:uid="{FC43B19D-6B49-4AC0-BBE1-1F120E81C415}"/>
    <cellStyle name="Normal 4 2 5 7 3" xfId="7622" xr:uid="{37681E17-CCBF-42DE-926D-C7E4B6EE930A}"/>
    <cellStyle name="Normal 4 2 5 7 3 2" xfId="18002" xr:uid="{97B9EA10-8991-4285-AD35-C98B8375E665}"/>
    <cellStyle name="Normal 4 2 5 7 3 2 2" xfId="45240" xr:uid="{AC4A3747-83E0-4D9A-936E-92C52A4395CF}"/>
    <cellStyle name="Normal 4 2 5 7 3 3" xfId="34990" xr:uid="{76B1CCC7-A8C3-4FCB-AF78-CBDB58C8535A}"/>
    <cellStyle name="Normal 4 2 5 7 4" xfId="10455" xr:uid="{58D83DA1-38D6-4A4E-9EFD-8B833479A11A}"/>
    <cellStyle name="Normal 4 2 5 7 4 2" xfId="20835" xr:uid="{8E0A439B-FA07-40F2-9EF3-62261B6691EF}"/>
    <cellStyle name="Normal 4 2 5 7 4 2 2" xfId="48073" xr:uid="{8DC29EEC-D9C7-4D9D-A502-BB4F3DF2820E}"/>
    <cellStyle name="Normal 4 2 5 7 4 3" xfId="37823" xr:uid="{8AD2C1E3-217E-44E2-8005-C30577BC8939}"/>
    <cellStyle name="Normal 4 2 5 7 5" xfId="23104" xr:uid="{9484884A-F4F1-4526-8A1F-6F726D1AA44D}"/>
    <cellStyle name="Normal 4 2 5 7 5 2" xfId="50304" xr:uid="{5087495C-29E4-4052-8F9A-5AEE6B258537}"/>
    <cellStyle name="Normal 4 2 5 7 6" xfId="12885" xr:uid="{706B06B2-5BA2-43F1-8EB3-71877E3FB77F}"/>
    <cellStyle name="Normal 4 2 5 7 6 2" xfId="40123" xr:uid="{BB0E5C65-AEF0-490F-BF66-0963F25F3A71}"/>
    <cellStyle name="Normal 4 2 5 7 7" xfId="30611" xr:uid="{01300F49-CDA0-4D80-915E-1EBF23D28B92}"/>
    <cellStyle name="Normal 4 2 5 8" xfId="2270" xr:uid="{0F6383D1-D26E-4C3C-AB29-59C2C4E161FC}"/>
    <cellStyle name="Normal 4 2 5 8 2" xfId="7378" xr:uid="{9C924BF6-EABA-4E7E-B617-3651A0469BDD}"/>
    <cellStyle name="Normal 4 2 5 8 2 2" xfId="17758" xr:uid="{97CB3000-10B4-46D1-B5C3-486A246DFB71}"/>
    <cellStyle name="Normal 4 2 5 8 2 2 2" xfId="44996" xr:uid="{D91D0A6D-1DE6-4123-BECC-E0E0E8743BE4}"/>
    <cellStyle name="Normal 4 2 5 8 2 3" xfId="34746" xr:uid="{360BEC96-595C-4D35-B1BB-88232DB35008}"/>
    <cellStyle name="Normal 4 2 5 8 3" xfId="10211" xr:uid="{7C280AF1-2C11-4A66-B5EE-3D8A74BC3212}"/>
    <cellStyle name="Normal 4 2 5 8 3 2" xfId="20591" xr:uid="{126BF989-45ED-41E6-9890-887D434A7B22}"/>
    <cellStyle name="Normal 4 2 5 8 3 2 2" xfId="47829" xr:uid="{A4785658-A5A7-4404-8B59-DBE564D707A3}"/>
    <cellStyle name="Normal 4 2 5 8 3 3" xfId="37579" xr:uid="{B29B06EE-FA1A-42E4-AA36-AE1B237DD571}"/>
    <cellStyle name="Normal 4 2 5 8 4" xfId="22712" xr:uid="{125EBF2F-C4B1-400E-AE1E-38824024BD74}"/>
    <cellStyle name="Normal 4 2 5 8 4 2" xfId="49947" xr:uid="{C9FBF871-2589-43E8-A5B2-3825B8BE2E39}"/>
    <cellStyle name="Normal 4 2 5 8 5" xfId="14925" xr:uid="{C8280995-2E02-4FD3-9C37-DC27C1739836}"/>
    <cellStyle name="Normal 4 2 5 8 5 2" xfId="42163" xr:uid="{AACE199A-F85B-4FA5-8A6C-9CB8ACB74973}"/>
    <cellStyle name="Normal 4 2 5 8 6" xfId="30367" xr:uid="{9015F82C-176A-47D8-B031-E2C9DDC405E9}"/>
    <cellStyle name="Normal 4 2 5 9" xfId="4033" xr:uid="{476495C6-1493-4320-9DC6-406E6263BC7B}"/>
    <cellStyle name="Normal 4 2 5 9 2" xfId="8838" xr:uid="{D8E42777-41F4-4B0B-A992-1369D329273A}"/>
    <cellStyle name="Normal 4 2 5 9 2 2" xfId="19218" xr:uid="{AAAD7EF4-7FAD-4779-A263-26AD96F55C03}"/>
    <cellStyle name="Normal 4 2 5 9 2 2 2" xfId="46456" xr:uid="{2141F6C8-3A34-4982-BCF8-696C45474EAD}"/>
    <cellStyle name="Normal 4 2 5 9 2 3" xfId="36206" xr:uid="{82433C47-1EFA-46D4-91FD-B2E8A5E281F7}"/>
    <cellStyle name="Normal 4 2 5 9 3" xfId="11671" xr:uid="{BE38BA03-B1CD-4C98-A91B-A8160F25FFAB}"/>
    <cellStyle name="Normal 4 2 5 9 3 2" xfId="22051" xr:uid="{C36C38A5-2CD9-4771-A91B-12DBEC7ED690}"/>
    <cellStyle name="Normal 4 2 5 9 3 2 2" xfId="49289" xr:uid="{4F056F01-C570-4E2D-A596-B3D0602EB239}"/>
    <cellStyle name="Normal 4 2 5 9 3 3" xfId="39039" xr:uid="{38A6A14F-0D79-4DA8-9E3B-1AC3290CB89D}"/>
    <cellStyle name="Normal 4 2 5 9 4" xfId="16385" xr:uid="{9F554F43-7072-4807-A5B1-08DD865EF836}"/>
    <cellStyle name="Normal 4 2 5 9 4 2" xfId="43623" xr:uid="{E9E516A2-DAD6-4AC3-A74D-1662F0C369D3}"/>
    <cellStyle name="Normal 4 2 5 9 5" xfId="31827" xr:uid="{7D35DDED-6005-4412-9A0B-4F09443A6AF5}"/>
    <cellStyle name="Normal 4 2 6" xfId="1016" xr:uid="{655A4990-5441-4BB8-AFF2-FEDBE8372AAD}"/>
    <cellStyle name="Normal 4 2 6 10" xfId="7052" xr:uid="{E929DA0D-53ED-4287-83E8-15F38E43C2D2}"/>
    <cellStyle name="Normal 4 2 6 10 2" xfId="17432" xr:uid="{C0F3628C-4678-4786-BEBB-AD515FDB4D28}"/>
    <cellStyle name="Normal 4 2 6 10 2 2" xfId="44670" xr:uid="{A1DAC9DE-7CE8-4C41-97ED-79F4182FAADF}"/>
    <cellStyle name="Normal 4 2 6 10 3" xfId="34420" xr:uid="{D970DCE0-6A68-4177-9A92-DC40395703D6}"/>
    <cellStyle name="Normal 4 2 6 11" xfId="9885" xr:uid="{A6C55835-F276-4418-917F-E39C2138E24A}"/>
    <cellStyle name="Normal 4 2 6 11 2" xfId="20265" xr:uid="{C1B1F542-F0B8-4E1D-9B66-8A7E23213671}"/>
    <cellStyle name="Normal 4 2 6 11 2 2" xfId="47503" xr:uid="{F48F4751-96CF-40B0-A759-B0A99F62759F}"/>
    <cellStyle name="Normal 4 2 6 11 3" xfId="37253" xr:uid="{16C45829-7E0D-48DE-9D36-E9D2B3B7B61D}"/>
    <cellStyle name="Normal 4 2 6 12" xfId="23324" xr:uid="{53E153FD-BD97-4CD1-BCB9-4E1F471E7E24}"/>
    <cellStyle name="Normal 4 2 6 12 2" xfId="50504" xr:uid="{38265A3A-876C-4D6D-8D05-BB6FC637A942}"/>
    <cellStyle name="Normal 4 2 6 13" xfId="12466" xr:uid="{7F24ABA8-2AD9-4299-863B-CB25A47A50F8}"/>
    <cellStyle name="Normal 4 2 6 13 2" xfId="39704" xr:uid="{9B03E5FF-8E94-480B-B4A6-7CEC304B0497}"/>
    <cellStyle name="Normal 4 2 6 14" xfId="30041" xr:uid="{9A49BB6C-ED1A-45F5-B456-CE48214BC644}"/>
    <cellStyle name="Normal 4 2 6 2" xfId="1017" xr:uid="{C5B4A072-665D-43A4-BB66-2FFA770D0F54}"/>
    <cellStyle name="Normal 4 2 6 2 10" xfId="9886" xr:uid="{22758AA9-F483-4668-AD83-BB9211F12088}"/>
    <cellStyle name="Normal 4 2 6 2 10 2" xfId="20266" xr:uid="{B349273C-77F1-4AE0-B80B-1A924AB29353}"/>
    <cellStyle name="Normal 4 2 6 2 10 2 2" xfId="47504" xr:uid="{C5AD65B4-9919-4076-96E4-EF9936CFF668}"/>
    <cellStyle name="Normal 4 2 6 2 10 3" xfId="37254" xr:uid="{CA272E70-81AD-451A-AA03-B93BE35D4B24}"/>
    <cellStyle name="Normal 4 2 6 2 11" xfId="25523" xr:uid="{6C73E38C-27C8-4112-B872-EDA4799EB32E}"/>
    <cellStyle name="Normal 4 2 6 2 11 2" xfId="52516" xr:uid="{689D76EE-7B8C-46F6-BEA1-A5FC5968951C}"/>
    <cellStyle name="Normal 4 2 6 2 12" xfId="12628" xr:uid="{2C008852-5C14-4670-A987-B694A403684F}"/>
    <cellStyle name="Normal 4 2 6 2 12 2" xfId="39866" xr:uid="{E5673790-9B35-42AF-A495-3DCB4E783F0B}"/>
    <cellStyle name="Normal 4 2 6 2 13" xfId="30042" xr:uid="{8FAE9405-D848-497B-A307-A30C86748E0A}"/>
    <cellStyle name="Normal 4 2 6 2 2" xfId="1018" xr:uid="{87444E76-0A5F-43F1-BBA3-EC9CF77ED03F}"/>
    <cellStyle name="Normal 4 2 6 2 2 2" xfId="3381" xr:uid="{CD3A1273-5B3C-4453-844B-FCDBA67F10E9}"/>
    <cellStyle name="Normal 4 2 6 2 2 2 2" xfId="6420" xr:uid="{647CF0E8-1031-4F7C-AF1A-32C41608B0AB}"/>
    <cellStyle name="Normal 4 2 6 2 2 2 2 2" xfId="27470" xr:uid="{360D9985-1799-4E36-A56C-8746D0BF0A03}"/>
    <cellStyle name="Normal 4 2 6 2 2 2 2 2 2" xfId="53994" xr:uid="{E991D0B1-F48E-47C4-B35F-ED2375F80ED8}"/>
    <cellStyle name="Normal 4 2 6 2 2 2 2 3" xfId="25925" xr:uid="{C3A46365-11F2-41ED-9B49-5E5C5911CDD5}"/>
    <cellStyle name="Normal 4 2 6 2 2 2 2 3 2" xfId="52822" xr:uid="{0B280E2A-4B12-4D7B-95F6-224C21D3F7FE}"/>
    <cellStyle name="Normal 4 2 6 2 2 2 2 4" xfId="15989" xr:uid="{2E17EE00-21AA-4A46-92C8-3E2DF849063A}"/>
    <cellStyle name="Normal 4 2 6 2 2 2 2 4 2" xfId="43227" xr:uid="{D76496FA-0379-4C19-8B61-592D75BE9790}"/>
    <cellStyle name="Normal 4 2 6 2 2 2 2 5" xfId="33788" xr:uid="{1661D69B-1337-400D-AEA5-E2588F330DAF}"/>
    <cellStyle name="Normal 4 2 6 2 2 2 3" xfId="8442" xr:uid="{06E3EE1C-CF0B-454D-BA58-51C3C25B3896}"/>
    <cellStyle name="Normal 4 2 6 2 2 2 3 2" xfId="28940" xr:uid="{1FC9A12E-303A-4356-BCE7-3DB397582E82}"/>
    <cellStyle name="Normal 4 2 6 2 2 2 3 2 2" xfId="55197" xr:uid="{F47389B3-DAB2-456F-8496-1844D34FD40B}"/>
    <cellStyle name="Normal 4 2 6 2 2 2 3 3" xfId="18822" xr:uid="{3CDB1190-39EA-425D-9930-E960CDA58B22}"/>
    <cellStyle name="Normal 4 2 6 2 2 2 3 3 2" xfId="46060" xr:uid="{B767F48D-B2C1-42C9-8C05-3941B4BC2D04}"/>
    <cellStyle name="Normal 4 2 6 2 2 2 3 4" xfId="35810" xr:uid="{9A041B9C-97EB-4247-962E-952C1CDB1437}"/>
    <cellStyle name="Normal 4 2 6 2 2 2 4" xfId="11275" xr:uid="{6CC04C98-DDDE-4678-A621-631BE4927543}"/>
    <cellStyle name="Normal 4 2 6 2 2 2 4 2" xfId="21655" xr:uid="{FBA1FEA4-BEDB-456C-BEC1-0CD56248CB71}"/>
    <cellStyle name="Normal 4 2 6 2 2 2 4 2 2" xfId="48893" xr:uid="{DC1A895D-3081-4283-A4E3-9AD65F3F3ECD}"/>
    <cellStyle name="Normal 4 2 6 2 2 2 4 3" xfId="38643" xr:uid="{82238AB2-6568-43B3-855B-5411B4F8A268}"/>
    <cellStyle name="Normal 4 2 6 2 2 2 5" xfId="23809" xr:uid="{762C7FC7-F05E-49E8-A63B-22C63ADF7A94}"/>
    <cellStyle name="Normal 4 2 6 2 2 2 5 2" xfId="50949" xr:uid="{2C254F4B-1E0B-4615-874D-9E5E3B74F665}"/>
    <cellStyle name="Normal 4 2 6 2 2 2 6" xfId="13919" xr:uid="{4F4AE71C-D826-46A8-AF8B-32F4795D8152}"/>
    <cellStyle name="Normal 4 2 6 2 2 2 6 2" xfId="41157" xr:uid="{AC640259-04D7-4C61-82CF-65764C7B7BFB}"/>
    <cellStyle name="Normal 4 2 6 2 2 2 7" xfId="31431" xr:uid="{AEB23375-8DDA-472E-9C6A-8DE1B1A30E88}"/>
    <cellStyle name="Normal 4 2 6 2 2 3" xfId="4389" xr:uid="{85B26AE4-0FBF-4E51-B7D9-8B5D89C373B7}"/>
    <cellStyle name="Normal 4 2 6 2 2 3 2" xfId="9142" xr:uid="{5F1E0C62-926D-4289-804E-643E7A5DF59C}"/>
    <cellStyle name="Normal 4 2 6 2 2 3 2 2" xfId="29185" xr:uid="{7A92DB74-6E66-4760-BE3F-0C9FE9B99BCB}"/>
    <cellStyle name="Normal 4 2 6 2 2 3 2 2 2" xfId="55442" xr:uid="{54DD8B88-BB42-482C-ACE9-55D8623E0065}"/>
    <cellStyle name="Normal 4 2 6 2 2 3 2 3" xfId="19522" xr:uid="{209AD60A-A967-4759-A906-0130BE697E23}"/>
    <cellStyle name="Normal 4 2 6 2 2 3 2 3 2" xfId="46760" xr:uid="{462E9001-418D-4511-ABF8-FD4CC16FA700}"/>
    <cellStyle name="Normal 4 2 6 2 2 3 2 4" xfId="36510" xr:uid="{DCBF1FDA-6444-45CA-8B9F-B9BEC50D6B2A}"/>
    <cellStyle name="Normal 4 2 6 2 2 3 3" xfId="11975" xr:uid="{C98200F4-824A-4F85-99CC-D75956F1227E}"/>
    <cellStyle name="Normal 4 2 6 2 2 3 3 2" xfId="22355" xr:uid="{24387470-516F-4929-A8E2-CF461C9F4D5F}"/>
    <cellStyle name="Normal 4 2 6 2 2 3 3 2 2" xfId="49593" xr:uid="{6B70DB3A-F2FF-49E9-B481-3325C5B84F06}"/>
    <cellStyle name="Normal 4 2 6 2 2 3 3 3" xfId="39343" xr:uid="{32C2634D-6B7B-4100-8383-F77C6B20795E}"/>
    <cellStyle name="Normal 4 2 6 2 2 3 4" xfId="25242" xr:uid="{D4AD9EDD-887F-462D-8CE2-AD500C24A0FF}"/>
    <cellStyle name="Normal 4 2 6 2 2 3 4 2" xfId="52254" xr:uid="{0458104F-0A89-4593-8A53-559618BF98F8}"/>
    <cellStyle name="Normal 4 2 6 2 2 3 5" xfId="16689" xr:uid="{25F863BC-C789-4DDE-8113-4BFD2EC9F0E5}"/>
    <cellStyle name="Normal 4 2 6 2 2 3 5 2" xfId="43927" xr:uid="{B44A4B29-8F13-43F0-A7EA-76AF95BAF4C3}"/>
    <cellStyle name="Normal 4 2 6 2 2 3 6" xfId="32131" xr:uid="{8470C7DD-8647-4210-BC87-92B662BFF79F}"/>
    <cellStyle name="Normal 4 2 6 2 2 4" xfId="5303" xr:uid="{BB9DD42E-84AF-4F39-8AA9-9543BF92C410}"/>
    <cellStyle name="Normal 4 2 6 2 2 4 2" xfId="27748" xr:uid="{01E28BAC-6AD9-49A9-B4BF-5BBE52B6CAB8}"/>
    <cellStyle name="Normal 4 2 6 2 2 4 2 2" xfId="54220" xr:uid="{2E76897C-9D62-410F-9EBE-1F4989EE909E}"/>
    <cellStyle name="Normal 4 2 6 2 2 4 3" xfId="14601" xr:uid="{8E56A211-B965-409B-96AB-234FDBE485E5}"/>
    <cellStyle name="Normal 4 2 6 2 2 4 3 2" xfId="41839" xr:uid="{2C6AE995-9D96-498C-A6F7-00BB96F5DDC3}"/>
    <cellStyle name="Normal 4 2 6 2 2 4 4" xfId="32866" xr:uid="{98C7F907-E331-44F0-87EA-328ABE1081F4}"/>
    <cellStyle name="Normal 4 2 6 2 2 5" xfId="7054" xr:uid="{67F9E92E-76D1-4068-AFB4-A76718ACB037}"/>
    <cellStyle name="Normal 4 2 6 2 2 5 2" xfId="17434" xr:uid="{8B0474C7-27FE-49EB-BA8B-19E68AB9F6E4}"/>
    <cellStyle name="Normal 4 2 6 2 2 5 2 2" xfId="44672" xr:uid="{7E5F120C-F5F5-445D-B0F9-331A0B752FBE}"/>
    <cellStyle name="Normal 4 2 6 2 2 5 3" xfId="34422" xr:uid="{C19AD0A4-701A-4873-A273-282CD01BE043}"/>
    <cellStyle name="Normal 4 2 6 2 2 6" xfId="9887" xr:uid="{A071A619-1DFA-4A65-B4AA-4A38311548EE}"/>
    <cellStyle name="Normal 4 2 6 2 2 6 2" xfId="20267" xr:uid="{DCE00D41-7EA6-439F-9CC1-E8B3252685B1}"/>
    <cellStyle name="Normal 4 2 6 2 2 6 2 2" xfId="47505" xr:uid="{1D23FE08-FB2D-40DF-A389-7B46BC3A5D6A}"/>
    <cellStyle name="Normal 4 2 6 2 2 6 3" xfId="37255" xr:uid="{FEA22B35-1A71-46C4-AAD7-C4077A4BFC38}"/>
    <cellStyle name="Normal 4 2 6 2 2 7" xfId="24695" xr:uid="{AD6D423C-8BFD-4EE4-BB96-72ED6C38DC5B}"/>
    <cellStyle name="Normal 4 2 6 2 2 7 2" xfId="51755" xr:uid="{2FB70247-A9FB-4B3B-A014-88A6B8C2F784}"/>
    <cellStyle name="Normal 4 2 6 2 2 8" xfId="13269" xr:uid="{BAB039D9-0274-499C-A97E-F8199157B95B}"/>
    <cellStyle name="Normal 4 2 6 2 2 8 2" xfId="40507" xr:uid="{51A47448-C40E-401E-B6A9-2CF5E1132013}"/>
    <cellStyle name="Normal 4 2 6 2 2 9" xfId="30043" xr:uid="{8116FA08-2BB8-4CC2-A4C1-71E983E67B08}"/>
    <cellStyle name="Normal 4 2 6 2 3" xfId="3382" xr:uid="{523DEBF3-8197-4A03-A5E0-7B5312A78A88}"/>
    <cellStyle name="Normal 4 2 6 2 3 2" xfId="4578" xr:uid="{7C7DA512-A524-4B52-A009-039914674820}"/>
    <cellStyle name="Normal 4 2 6 2 3 2 2" xfId="9331" xr:uid="{DDAE6BFB-33FC-43C3-B518-F119CBFBFFBC}"/>
    <cellStyle name="Normal 4 2 6 2 3 2 2 2" xfId="29310" xr:uid="{1B32AD28-2BA9-46C2-9037-3FCAD969F423}"/>
    <cellStyle name="Normal 4 2 6 2 3 2 2 2 2" xfId="55567" xr:uid="{D660C246-18B8-4F11-B519-F4EC2A7BBFC7}"/>
    <cellStyle name="Normal 4 2 6 2 3 2 2 3" xfId="19711" xr:uid="{489595E1-933C-4B1A-BACA-FF3C64459104}"/>
    <cellStyle name="Normal 4 2 6 2 3 2 2 3 2" xfId="46949" xr:uid="{E770D19C-8DDF-47AD-951E-7A068B746906}"/>
    <cellStyle name="Normal 4 2 6 2 3 2 2 4" xfId="36699" xr:uid="{7F16351B-9F18-4176-9DD3-87091277A55B}"/>
    <cellStyle name="Normal 4 2 6 2 3 2 3" xfId="12164" xr:uid="{A903D972-7464-480E-BFAF-C64DD05ACDC0}"/>
    <cellStyle name="Normal 4 2 6 2 3 2 3 2" xfId="22544" xr:uid="{3A1B3577-CAB7-4C10-8E92-B2F96B6D6DD6}"/>
    <cellStyle name="Normal 4 2 6 2 3 2 3 2 2" xfId="49782" xr:uid="{2F8CC08F-0A60-4E01-8625-43463795EF4A}"/>
    <cellStyle name="Normal 4 2 6 2 3 2 3 3" xfId="39532" xr:uid="{75B4C960-0582-4383-BFC5-48CF5BE6AC27}"/>
    <cellStyle name="Normal 4 2 6 2 3 2 4" xfId="25763" xr:uid="{93C6CA55-B45F-4967-902C-7DEF7D6ABE7E}"/>
    <cellStyle name="Normal 4 2 6 2 3 2 4 2" xfId="52712" xr:uid="{6AE02B7C-68EE-4E33-A86F-7B42E3B14F4F}"/>
    <cellStyle name="Normal 4 2 6 2 3 2 5" xfId="16878" xr:uid="{B19972FC-29C9-4A59-9261-A5A6C235DD8C}"/>
    <cellStyle name="Normal 4 2 6 2 3 2 5 2" xfId="44116" xr:uid="{0A8CD2EA-DA3D-4C65-A2CC-321339B14C15}"/>
    <cellStyle name="Normal 4 2 6 2 3 2 6" xfId="32320" xr:uid="{B79C9A8B-E8B4-427A-ADC6-CEE0323BAF0D}"/>
    <cellStyle name="Normal 4 2 6 2 3 3" xfId="6421" xr:uid="{1BE1EDDF-A2E5-4F93-ACE3-90929D818CA9}"/>
    <cellStyle name="Normal 4 2 6 2 3 3 2" xfId="26485" xr:uid="{CF2D744C-59F7-4AF8-8BF8-D2EF116655CE}"/>
    <cellStyle name="Normal 4 2 6 2 3 3 2 2" xfId="53232" xr:uid="{2D2C2512-D7EC-4CFC-BDED-90E76AA3822D}"/>
    <cellStyle name="Normal 4 2 6 2 3 3 3" xfId="15990" xr:uid="{7AA8B061-86DB-4E79-8D37-A9219D528125}"/>
    <cellStyle name="Normal 4 2 6 2 3 3 3 2" xfId="43228" xr:uid="{C4DD0A37-17A2-4095-9FAD-31E0C93F43B6}"/>
    <cellStyle name="Normal 4 2 6 2 3 3 4" xfId="33789" xr:uid="{2117B7EC-F425-498B-9D4F-E39B636074DD}"/>
    <cellStyle name="Normal 4 2 6 2 3 4" xfId="8443" xr:uid="{5AC6692A-1966-4AEE-8D6E-C08631194B27}"/>
    <cellStyle name="Normal 4 2 6 2 3 4 2" xfId="18823" xr:uid="{8D5D727C-DC4B-4AFF-BE67-DF40E2A51F4B}"/>
    <cellStyle name="Normal 4 2 6 2 3 4 2 2" xfId="46061" xr:uid="{D826FB0F-3703-438C-A1EA-121EF9841F05}"/>
    <cellStyle name="Normal 4 2 6 2 3 4 3" xfId="35811" xr:uid="{3C5C122C-C65B-409E-A3D8-13FCC881A49E}"/>
    <cellStyle name="Normal 4 2 6 2 3 5" xfId="11276" xr:uid="{E3E6FCE0-5CC6-40DF-9D3A-407BF94F79A3}"/>
    <cellStyle name="Normal 4 2 6 2 3 5 2" xfId="21656" xr:uid="{702CAE55-CB86-46F1-94F4-DA3F0ABA114D}"/>
    <cellStyle name="Normal 4 2 6 2 3 5 2 2" xfId="48894" xr:uid="{257B4311-AF6B-40FC-8ACF-D7BB15B6A00A}"/>
    <cellStyle name="Normal 4 2 6 2 3 5 3" xfId="38644" xr:uid="{FBDA74CE-DA48-4425-B7E2-D7DE57294398}"/>
    <cellStyle name="Normal 4 2 6 2 3 6" xfId="23676" xr:uid="{4A57CA2E-E652-4002-BBA5-C6474DE0488A}"/>
    <cellStyle name="Normal 4 2 6 2 3 6 2" xfId="50837" xr:uid="{D3C93B9A-B45E-4ABB-BF67-7A2CEC92F214}"/>
    <cellStyle name="Normal 4 2 6 2 3 7" xfId="13920" xr:uid="{B036097B-D0BA-43B1-B40C-4DB603EA0E88}"/>
    <cellStyle name="Normal 4 2 6 2 3 7 2" xfId="41158" xr:uid="{46B69231-F2AD-4B4F-B36D-B711FE1A9382}"/>
    <cellStyle name="Normal 4 2 6 2 3 8" xfId="31432" xr:uid="{1A71619E-58E5-4068-8D8F-1E949D5730D9}"/>
    <cellStyle name="Normal 4 2 6 2 4" xfId="3380" xr:uid="{B15F2C74-5867-436C-9CC8-FDFC99565C8C}"/>
    <cellStyle name="Normal 4 2 6 2 4 2" xfId="6419" xr:uid="{16CB2BC4-0BFD-4056-90F6-42A96EA33BDD}"/>
    <cellStyle name="Normal 4 2 6 2 4 2 2" xfId="27710" xr:uid="{DF35F7BD-878E-4FE1-BF76-08F5F0FA5629}"/>
    <cellStyle name="Normal 4 2 6 2 4 2 2 2" xfId="54188" xr:uid="{4840754E-CFEE-4B46-B03F-230430E61BC2}"/>
    <cellStyle name="Normal 4 2 6 2 4 2 3" xfId="15988" xr:uid="{F0B96C80-81B4-42E1-85F5-D067A7DFE89C}"/>
    <cellStyle name="Normal 4 2 6 2 4 2 3 2" xfId="43226" xr:uid="{4CE13EA8-8382-41DE-AAF2-F2ABFBD58963}"/>
    <cellStyle name="Normal 4 2 6 2 4 2 4" xfId="33787" xr:uid="{D9EFF68D-6083-4C72-823E-1A73B61634A0}"/>
    <cellStyle name="Normal 4 2 6 2 4 3" xfId="8441" xr:uid="{D3FF430C-8870-420A-A95B-8697D15957E0}"/>
    <cellStyle name="Normal 4 2 6 2 4 3 2" xfId="18821" xr:uid="{AF5138E1-7216-4E68-9FE2-392D9BCF8500}"/>
    <cellStyle name="Normal 4 2 6 2 4 3 2 2" xfId="46059" xr:uid="{3B59068F-4FB1-421D-9060-D1E09439831E}"/>
    <cellStyle name="Normal 4 2 6 2 4 3 3" xfId="35809" xr:uid="{98E845F8-37D5-4B5A-BC04-7A75162A2F72}"/>
    <cellStyle name="Normal 4 2 6 2 4 4" xfId="11274" xr:uid="{48888660-B70F-453E-A1E8-877B55821DB5}"/>
    <cellStyle name="Normal 4 2 6 2 4 4 2" xfId="21654" xr:uid="{D88B959E-82D9-402E-BD39-A9A3C1C0F259}"/>
    <cellStyle name="Normal 4 2 6 2 4 4 2 2" xfId="48892" xr:uid="{254CEE6A-DDD1-42A7-A1F3-76805648C274}"/>
    <cellStyle name="Normal 4 2 6 2 4 4 3" xfId="38642" xr:uid="{75912DE4-FB6A-489F-A337-05D1E6C455F5}"/>
    <cellStyle name="Normal 4 2 6 2 4 5" xfId="24603" xr:uid="{FBCF725C-7B03-4A4B-8493-68FEA596C9D9}"/>
    <cellStyle name="Normal 4 2 6 2 4 5 2" xfId="51671" xr:uid="{9D8AC88C-8F7D-481C-8A5D-FA246647FCCB}"/>
    <cellStyle name="Normal 4 2 6 2 4 6" xfId="13918" xr:uid="{33C919FC-EB79-4386-B0DB-B856461EC9A1}"/>
    <cellStyle name="Normal 4 2 6 2 4 6 2" xfId="41156" xr:uid="{CC6CEE65-9F86-4FF9-A2AD-4EDC8117F409}"/>
    <cellStyle name="Normal 4 2 6 2 4 7" xfId="31430" xr:uid="{F5AA4F02-C43A-4E05-97EB-3B47C7EA4684}"/>
    <cellStyle name="Normal 4 2 6 2 5" xfId="2662" xr:uid="{742AECAB-DD8E-48A5-AAFA-243BCAA2158E}"/>
    <cellStyle name="Normal 4 2 6 2 5 2" xfId="5907" xr:uid="{B8C351B3-4D25-4392-B404-FD795A56E84A}"/>
    <cellStyle name="Normal 4 2 6 2 5 2 2" xfId="28187" xr:uid="{BB08543C-237D-4113-BDF6-5870ADF58247}"/>
    <cellStyle name="Normal 4 2 6 2 5 2 2 2" xfId="54570" xr:uid="{8886CE7D-53F5-4ACD-8BEC-3886128F8D59}"/>
    <cellStyle name="Normal 4 2 6 2 5 2 3" xfId="15315" xr:uid="{E80F14D6-B08B-459A-8E51-7BC1C06A3415}"/>
    <cellStyle name="Normal 4 2 6 2 5 2 3 2" xfId="42553" xr:uid="{B2C32756-3F1F-4D2C-AD1D-F0AD12E2ED6D}"/>
    <cellStyle name="Normal 4 2 6 2 5 2 4" xfId="33275" xr:uid="{0A5BC9F7-174B-453E-AD28-E97CE35C23AD}"/>
    <cellStyle name="Normal 4 2 6 2 5 3" xfId="7768" xr:uid="{A43C32AF-AF09-485B-80DD-E74308414412}"/>
    <cellStyle name="Normal 4 2 6 2 5 3 2" xfId="18148" xr:uid="{7335357D-9155-4DCC-A83E-A7572FFD1DFD}"/>
    <cellStyle name="Normal 4 2 6 2 5 3 2 2" xfId="45386" xr:uid="{94BBE706-C39A-4430-AB86-B5B1161DF1D8}"/>
    <cellStyle name="Normal 4 2 6 2 5 3 3" xfId="35136" xr:uid="{01C39914-7F47-4B79-A64F-F897EACAA75F}"/>
    <cellStyle name="Normal 4 2 6 2 5 4" xfId="10601" xr:uid="{4DD8B7ED-FCD3-4CC1-A66D-0054316B7C4C}"/>
    <cellStyle name="Normal 4 2 6 2 5 4 2" xfId="20981" xr:uid="{3B184CC3-945C-40CF-8A23-63C5CDEE27C4}"/>
    <cellStyle name="Normal 4 2 6 2 5 4 2 2" xfId="48219" xr:uid="{70DED031-8F2F-4E82-BBBF-0FA51F8AEDE2}"/>
    <cellStyle name="Normal 4 2 6 2 5 4 3" xfId="37969" xr:uid="{AE6E04E6-7F49-4B83-B38E-1F6D218C901D}"/>
    <cellStyle name="Normal 4 2 6 2 5 5" xfId="23533" xr:uid="{88F1EEB3-400E-4A9A-A6DC-97C7AC6AF10C}"/>
    <cellStyle name="Normal 4 2 6 2 5 5 2" xfId="50703" xr:uid="{29AAE3B7-9C2C-424B-A75F-F8BD93855939}"/>
    <cellStyle name="Normal 4 2 6 2 5 6" xfId="13031" xr:uid="{77F34EB8-5230-435D-8808-D778D328BCC5}"/>
    <cellStyle name="Normal 4 2 6 2 5 6 2" xfId="40269" xr:uid="{2DC7BFB4-4089-44C3-86EB-87F72DD7D41D}"/>
    <cellStyle name="Normal 4 2 6 2 5 7" xfId="30757" xr:uid="{E96B9C1E-A4D3-4F5B-B843-53989E568EC2}"/>
    <cellStyle name="Normal 4 2 6 2 6" xfId="2413" xr:uid="{655922CC-84FE-49F8-AA64-32AEB0CE2C73}"/>
    <cellStyle name="Normal 4 2 6 2 6 2" xfId="7521" xr:uid="{E0D46D55-01FD-4C1F-B8E0-A32313B33CC8}"/>
    <cellStyle name="Normal 4 2 6 2 6 2 2" xfId="17901" xr:uid="{0A694C9B-35F6-46B9-815F-AD3A2BF3CF55}"/>
    <cellStyle name="Normal 4 2 6 2 6 2 2 2" xfId="45139" xr:uid="{422BAB64-0533-441A-AB66-53A59D013AD4}"/>
    <cellStyle name="Normal 4 2 6 2 6 2 3" xfId="34889" xr:uid="{5D3A36B3-6EA0-4D07-A8AA-9D290C79B23A}"/>
    <cellStyle name="Normal 4 2 6 2 6 3" xfId="10354" xr:uid="{7B0D2AA3-F4DF-4CE5-8BD2-59E41C33166B}"/>
    <cellStyle name="Normal 4 2 6 2 6 3 2" xfId="20734" xr:uid="{B59C0917-6B88-40A3-98CC-36FB30F3E590}"/>
    <cellStyle name="Normal 4 2 6 2 6 3 2 2" xfId="47972" xr:uid="{C38A89E3-3E9C-4783-944A-64CDB2F25EBC}"/>
    <cellStyle name="Normal 4 2 6 2 6 3 3" xfId="37722" xr:uid="{B0F33564-F35E-4418-867B-9A297FF10F8E}"/>
    <cellStyle name="Normal 4 2 6 2 6 4" xfId="23409" xr:uid="{1C1E387C-0905-41A4-B131-7370570299DF}"/>
    <cellStyle name="Normal 4 2 6 2 6 4 2" xfId="50587" xr:uid="{ED2F3532-672E-4BD9-8D2D-A246AAFC77F5}"/>
    <cellStyle name="Normal 4 2 6 2 6 5" xfId="15068" xr:uid="{83CA1392-681C-4518-AD3D-1F5C77101545}"/>
    <cellStyle name="Normal 4 2 6 2 6 5 2" xfId="42306" xr:uid="{04AB1532-6E33-4D18-B7AB-D820818399F0}"/>
    <cellStyle name="Normal 4 2 6 2 6 6" xfId="30510" xr:uid="{8074ED71-59E8-474A-B9B2-4BFA3E2F0F47}"/>
    <cellStyle name="Normal 4 2 6 2 7" xfId="3950" xr:uid="{80053652-6A77-4A4F-9964-2C3410AA1287}"/>
    <cellStyle name="Normal 4 2 6 2 7 2" xfId="8763" xr:uid="{5E0F914B-377D-4BB1-89C7-CB04F985CD00}"/>
    <cellStyle name="Normal 4 2 6 2 7 2 2" xfId="19143" xr:uid="{C58B172F-7789-44F3-9224-B281F0967BB9}"/>
    <cellStyle name="Normal 4 2 6 2 7 2 2 2" xfId="46381" xr:uid="{F87081B1-E18F-46C8-99F1-C7CE8899FA3A}"/>
    <cellStyle name="Normal 4 2 6 2 7 2 3" xfId="36131" xr:uid="{3C84030F-B650-4DFB-AF39-02796E1A5EAD}"/>
    <cellStyle name="Normal 4 2 6 2 7 3" xfId="11596" xr:uid="{B0A9D2DF-76CD-416F-8F67-05F56112684D}"/>
    <cellStyle name="Normal 4 2 6 2 7 3 2" xfId="21976" xr:uid="{54AEAC85-D098-4EAF-9971-7599A2D01043}"/>
    <cellStyle name="Normal 4 2 6 2 7 3 2 2" xfId="49214" xr:uid="{B2F318D1-6A3C-4200-96D6-663E5D5E0EEF}"/>
    <cellStyle name="Normal 4 2 6 2 7 3 3" xfId="38964" xr:uid="{331EE79D-DC81-4190-9475-7A4214C456E3}"/>
    <cellStyle name="Normal 4 2 6 2 7 4" xfId="16310" xr:uid="{02A11F25-A668-403E-BB05-2EADF8A3DF61}"/>
    <cellStyle name="Normal 4 2 6 2 7 4 2" xfId="43548" xr:uid="{DA608735-9927-4438-B866-F2D1B8EBE454}"/>
    <cellStyle name="Normal 4 2 6 2 7 5" xfId="31752" xr:uid="{0E7DD97A-7585-4C8F-BA30-65B26CB430BD}"/>
    <cellStyle name="Normal 4 2 6 2 8" xfId="5302" xr:uid="{B347EA96-7E03-470E-B3D9-06959CF3E3F9}"/>
    <cellStyle name="Normal 4 2 6 2 8 2" xfId="14600" xr:uid="{235A8320-A59F-48BF-A66E-423F3A7A8773}"/>
    <cellStyle name="Normal 4 2 6 2 8 2 2" xfId="41838" xr:uid="{DEE96A58-743B-41DE-92F7-3EEF7E382556}"/>
    <cellStyle name="Normal 4 2 6 2 8 3" xfId="32865" xr:uid="{127170BA-C1DE-4BE6-8F36-7EDE2B2F63BE}"/>
    <cellStyle name="Normal 4 2 6 2 9" xfId="7053" xr:uid="{4B6134B9-E984-48C4-8D56-AEDD50CB4119}"/>
    <cellStyle name="Normal 4 2 6 2 9 2" xfId="17433" xr:uid="{483006A1-1C74-497E-9EA8-AE42F9B64899}"/>
    <cellStyle name="Normal 4 2 6 2 9 2 2" xfId="44671" xr:uid="{8A77D2DA-40F7-4514-A8CB-DFD587E022FE}"/>
    <cellStyle name="Normal 4 2 6 2 9 3" xfId="34421" xr:uid="{E771DD5F-A702-4C2A-AF17-C26D833E03C3}"/>
    <cellStyle name="Normal 4 2 6 3" xfId="1019" xr:uid="{574494E3-9AD3-4002-BE4F-C2451A47CF13}"/>
    <cellStyle name="Normal 4 2 6 3 10" xfId="30044" xr:uid="{74C55FBD-A579-40DF-994A-ABB21FBE1B1C}"/>
    <cellStyle name="Normal 4 2 6 3 2" xfId="3383" xr:uid="{57FC455F-C190-4854-984B-7AFF6D44175B}"/>
    <cellStyle name="Normal 4 2 6 3 2 2" xfId="6422" xr:uid="{5265F58D-9ED3-4194-B9B8-7CF6E51765C3}"/>
    <cellStyle name="Normal 4 2 6 3 2 2 2" xfId="25710" xr:uid="{B407EEF7-70C4-48E7-98CE-9F1A7271CB58}"/>
    <cellStyle name="Normal 4 2 6 3 2 2 2 2" xfId="52675" xr:uid="{4B1C2463-8F7A-4035-99BB-975644FF64C6}"/>
    <cellStyle name="Normal 4 2 6 3 2 2 3" xfId="28021" xr:uid="{D0E202E9-B4D7-41AA-B8F0-90F08D627A21}"/>
    <cellStyle name="Normal 4 2 6 3 2 2 3 2" xfId="54439" xr:uid="{46324E57-EA28-4672-AE99-AF3E78B5145A}"/>
    <cellStyle name="Normal 4 2 6 3 2 2 4" xfId="15991" xr:uid="{59CB7608-1F8F-4620-A469-8056BB24160F}"/>
    <cellStyle name="Normal 4 2 6 3 2 2 4 2" xfId="43229" xr:uid="{3F672894-701C-4B92-A3BF-F1A25BB47D20}"/>
    <cellStyle name="Normal 4 2 6 3 2 2 5" xfId="33790" xr:uid="{AB075E49-A8C9-4D51-83BB-09748727FF05}"/>
    <cellStyle name="Normal 4 2 6 3 2 3" xfId="8444" xr:uid="{E7AC39FF-BB08-421A-A1E2-3A7AE57629E4}"/>
    <cellStyle name="Normal 4 2 6 3 2 3 2" xfId="28941" xr:uid="{742C17A4-040C-4A85-B91B-EB65D9859321}"/>
    <cellStyle name="Normal 4 2 6 3 2 3 2 2" xfId="55198" xr:uid="{77D3AA41-56AB-4E81-B8B8-313465A73454}"/>
    <cellStyle name="Normal 4 2 6 3 2 3 3" xfId="18824" xr:uid="{FDE138CC-D29D-41CA-82C1-EE221DF177A5}"/>
    <cellStyle name="Normal 4 2 6 3 2 3 3 2" xfId="46062" xr:uid="{77E762E0-F128-40F4-8CA1-8215FCB50EEF}"/>
    <cellStyle name="Normal 4 2 6 3 2 3 4" xfId="35812" xr:uid="{CD48B630-BE06-47F5-BC25-9B04EE3F9465}"/>
    <cellStyle name="Normal 4 2 6 3 2 4" xfId="11277" xr:uid="{5E0EC22A-18B0-42B6-8ED2-C5F5775C8B71}"/>
    <cellStyle name="Normal 4 2 6 3 2 4 2" xfId="21657" xr:uid="{11610FDA-5522-46C7-BB21-5E22422E59AB}"/>
    <cellStyle name="Normal 4 2 6 3 2 4 2 2" xfId="48895" xr:uid="{CFA747C9-49E2-4403-B499-26D6E4057E38}"/>
    <cellStyle name="Normal 4 2 6 3 2 4 3" xfId="38645" xr:uid="{8D943C3D-9233-42D8-A27D-2E6EAE1F4C8A}"/>
    <cellStyle name="Normal 4 2 6 3 2 5" xfId="24344" xr:uid="{30990E84-BCC7-41C0-9A40-B7A156957025}"/>
    <cellStyle name="Normal 4 2 6 3 2 5 2" xfId="51435" xr:uid="{90F842E3-DF21-47E4-865C-57B63CA98329}"/>
    <cellStyle name="Normal 4 2 6 3 2 6" xfId="13921" xr:uid="{FD41D248-65DB-404F-BAA0-A5676519508E}"/>
    <cellStyle name="Normal 4 2 6 3 2 6 2" xfId="41159" xr:uid="{1FB5862B-A43C-4FC9-9798-49E7040DB36E}"/>
    <cellStyle name="Normal 4 2 6 3 2 7" xfId="31433" xr:uid="{509280BD-2E43-4522-996C-B676ECCD30C4}"/>
    <cellStyle name="Normal 4 2 6 3 3" xfId="2832" xr:uid="{07178660-5417-4754-856A-13A8F2E663A2}"/>
    <cellStyle name="Normal 4 2 6 3 3 2" xfId="6031" xr:uid="{5F172E8E-994F-40BE-99A4-FA3E3721C6AA}"/>
    <cellStyle name="Normal 4 2 6 3 3 2 2" xfId="28376" xr:uid="{AB422CDC-9332-479C-9DF9-B79168C5E31C}"/>
    <cellStyle name="Normal 4 2 6 3 3 2 2 2" xfId="54718" xr:uid="{B40B1949-19EF-41C1-9A24-22D23F3D0A82}"/>
    <cellStyle name="Normal 4 2 6 3 3 2 3" xfId="15484" xr:uid="{17488388-6AA6-4FDD-B6CD-E86391C97F96}"/>
    <cellStyle name="Normal 4 2 6 3 3 2 3 2" xfId="42722" xr:uid="{D0122D31-6D25-4055-9E3C-3F802A2D623B}"/>
    <cellStyle name="Normal 4 2 6 3 3 2 4" xfId="33399" xr:uid="{8C550274-3F78-4F31-9E0B-60E44D25A155}"/>
    <cellStyle name="Normal 4 2 6 3 3 3" xfId="7937" xr:uid="{7041D289-DE6B-44C5-9079-6D6A17119C30}"/>
    <cellStyle name="Normal 4 2 6 3 3 3 2" xfId="18317" xr:uid="{99BB60D2-1F14-4A85-8C4A-09E75C7AE238}"/>
    <cellStyle name="Normal 4 2 6 3 3 3 2 2" xfId="45555" xr:uid="{47A94B0A-662C-4C5F-896F-F4B5485B8964}"/>
    <cellStyle name="Normal 4 2 6 3 3 3 3" xfId="35305" xr:uid="{89F4EB78-4552-4D9A-B4DD-3BC6C0765329}"/>
    <cellStyle name="Normal 4 2 6 3 3 4" xfId="10770" xr:uid="{F5D7985E-AC02-476D-B003-1AC8B74F59A1}"/>
    <cellStyle name="Normal 4 2 6 3 3 4 2" xfId="21150" xr:uid="{0683854D-312B-4728-8DC8-874E1F1EAAC0}"/>
    <cellStyle name="Normal 4 2 6 3 3 4 2 2" xfId="48388" xr:uid="{3A30CC6D-BA6E-4EC1-A3FB-C4189BAF7B12}"/>
    <cellStyle name="Normal 4 2 6 3 3 4 3" xfId="38138" xr:uid="{974581DF-E7C1-412E-8178-4C43887C013B}"/>
    <cellStyle name="Normal 4 2 6 3 3 5" xfId="23913" xr:uid="{C006139D-37D2-4C99-9F33-8B44DB7D4B1F}"/>
    <cellStyle name="Normal 4 2 6 3 3 5 2" xfId="51040" xr:uid="{237AAE41-6FFC-464C-AF28-94BD7994192A}"/>
    <cellStyle name="Normal 4 2 6 3 3 6" xfId="13268" xr:uid="{D32162FE-F629-4DA5-A7D2-4B6664C910DD}"/>
    <cellStyle name="Normal 4 2 6 3 3 6 2" xfId="40506" xr:uid="{0330C41F-ABF7-4A67-97F3-6649687DA5A8}"/>
    <cellStyle name="Normal 4 2 6 3 3 7" xfId="30926" xr:uid="{DF5656E6-C9B4-4721-94FC-5BDA268B845F}"/>
    <cellStyle name="Normal 4 2 6 3 4" xfId="4241" xr:uid="{ADA5AC7C-62F7-4D86-80A4-40B1F3B8E0B3}"/>
    <cellStyle name="Normal 4 2 6 3 4 2" xfId="8994" xr:uid="{C939B964-3244-4CA3-B50A-E7EED48FDF35}"/>
    <cellStyle name="Normal 4 2 6 3 4 2 2" xfId="29080" xr:uid="{23225A73-3410-4187-A92B-9AC6CE1365FD}"/>
    <cellStyle name="Normal 4 2 6 3 4 2 2 2" xfId="55337" xr:uid="{FD519941-BB91-4B60-A83A-265DB96FC346}"/>
    <cellStyle name="Normal 4 2 6 3 4 2 3" xfId="19374" xr:uid="{5DBE758E-3F3D-4DBB-9535-7299BF2F4097}"/>
    <cellStyle name="Normal 4 2 6 3 4 2 3 2" xfId="46612" xr:uid="{F31ABF07-E8F2-44BD-BDB2-F8053008161C}"/>
    <cellStyle name="Normal 4 2 6 3 4 2 4" xfId="36362" xr:uid="{D340BDFC-73AB-4A5B-95C6-37A8FB134DC5}"/>
    <cellStyle name="Normal 4 2 6 3 4 3" xfId="11827" xr:uid="{8E2A04F0-D5EB-4C14-A9EE-6F75BDA5F55D}"/>
    <cellStyle name="Normal 4 2 6 3 4 3 2" xfId="22207" xr:uid="{89758340-0609-46AE-AC95-B8C45903086F}"/>
    <cellStyle name="Normal 4 2 6 3 4 3 2 2" xfId="49445" xr:uid="{9E48FC42-40EE-483A-A9B9-F446C9A1C621}"/>
    <cellStyle name="Normal 4 2 6 3 4 3 3" xfId="39195" xr:uid="{FDB2DC9B-A333-4724-923C-3A3546A0E7B5}"/>
    <cellStyle name="Normal 4 2 6 3 4 4" xfId="24949" xr:uid="{A641940D-985E-4902-8505-C4D3C5F883EF}"/>
    <cellStyle name="Normal 4 2 6 3 4 4 2" xfId="51986" xr:uid="{CE16FAA9-DE1B-4D97-A4B2-71D4069DFF0F}"/>
    <cellStyle name="Normal 4 2 6 3 4 5" xfId="16541" xr:uid="{DB3F7AC4-35D3-49F7-9840-F8BCCA946F40}"/>
    <cellStyle name="Normal 4 2 6 3 4 5 2" xfId="43779" xr:uid="{1F73D988-55F9-4B47-B320-E8530F216595}"/>
    <cellStyle name="Normal 4 2 6 3 4 6" xfId="31983" xr:uid="{8620651B-09CD-4060-B891-70060F376C10}"/>
    <cellStyle name="Normal 4 2 6 3 5" xfId="5304" xr:uid="{AD1C72EC-1E0D-4352-9A74-16C08EC6305A}"/>
    <cellStyle name="Normal 4 2 6 3 5 2" xfId="25969" xr:uid="{EB738845-714C-4F4A-981E-268E751C3033}"/>
    <cellStyle name="Normal 4 2 6 3 5 2 2" xfId="52857" xr:uid="{ABB4B1D5-5386-44D6-AE61-4F464AF41208}"/>
    <cellStyle name="Normal 4 2 6 3 5 3" xfId="14602" xr:uid="{3A602FE7-FA12-4122-A1AD-84ADD65FBFE1}"/>
    <cellStyle name="Normal 4 2 6 3 5 3 2" xfId="41840" xr:uid="{8588AE09-6E9B-420F-BC09-EAF398F2E7D3}"/>
    <cellStyle name="Normal 4 2 6 3 5 4" xfId="32867" xr:uid="{E7AF3633-3ADB-40F2-90DF-A51A9ED3EC92}"/>
    <cellStyle name="Normal 4 2 6 3 6" xfId="7055" xr:uid="{645DEEE8-A608-437E-961B-FB70E701DF4E}"/>
    <cellStyle name="Normal 4 2 6 3 6 2" xfId="17435" xr:uid="{029B6EB5-21EF-4F87-9117-A39A31143922}"/>
    <cellStyle name="Normal 4 2 6 3 6 2 2" xfId="44673" xr:uid="{07B5F4CE-1DF4-49EE-ADDF-725486688FE9}"/>
    <cellStyle name="Normal 4 2 6 3 6 3" xfId="34423" xr:uid="{BA4FA155-67B3-460A-9A1B-9CD10333C57D}"/>
    <cellStyle name="Normal 4 2 6 3 7" xfId="9888" xr:uid="{F004677C-20A8-4EBA-86BF-3E0B4BA47378}"/>
    <cellStyle name="Normal 4 2 6 3 7 2" xfId="20268" xr:uid="{57082F0E-D4A8-49A6-8862-275CCB30A7C5}"/>
    <cellStyle name="Normal 4 2 6 3 7 2 2" xfId="47506" xr:uid="{78EF6C5A-2D42-4A6A-B266-5EDE18411B63}"/>
    <cellStyle name="Normal 4 2 6 3 7 3" xfId="37256" xr:uid="{54BCE6F0-6322-42DF-9297-D2F88864E951}"/>
    <cellStyle name="Normal 4 2 6 3 8" xfId="23311" xr:uid="{2253B112-0A9F-4E20-885A-9ACF73196C16}"/>
    <cellStyle name="Normal 4 2 6 3 8 2" xfId="50493" xr:uid="{63C39F8C-F0D7-4FBC-88E3-9DCE0C4EB8C6}"/>
    <cellStyle name="Normal 4 2 6 3 9" xfId="12786" xr:uid="{7C174B59-A7AA-4A55-A9D6-7F7A0EB86FC4}"/>
    <cellStyle name="Normal 4 2 6 3 9 2" xfId="40024" xr:uid="{0591788B-B60B-4A2D-BEFB-2E84CCEAED44}"/>
    <cellStyle name="Normal 4 2 6 4" xfId="1020" xr:uid="{5E9B863D-7CDD-44C9-B965-1971C3886F44}"/>
    <cellStyle name="Normal 4 2 6 4 2" xfId="4579" xr:uid="{C96AA9C2-8584-48C0-A87E-B5AA88C2959E}"/>
    <cellStyle name="Normal 4 2 6 4 2 2" xfId="9332" xr:uid="{28C23444-FE27-4B63-8C0B-8952BA9AB90C}"/>
    <cellStyle name="Normal 4 2 6 4 2 2 2" xfId="29311" xr:uid="{71ACAD74-2019-4C2C-8349-98E75AE827AF}"/>
    <cellStyle name="Normal 4 2 6 4 2 2 2 2" xfId="55568" xr:uid="{3B89572F-27E3-4A52-B9B4-9614553CB896}"/>
    <cellStyle name="Normal 4 2 6 4 2 2 3" xfId="19712" xr:uid="{6E4E45E6-F51F-48D7-8DE5-EE6F757AC788}"/>
    <cellStyle name="Normal 4 2 6 4 2 2 3 2" xfId="46950" xr:uid="{064C4B9D-457C-4AAD-A257-E15B9DDC5CCC}"/>
    <cellStyle name="Normal 4 2 6 4 2 2 4" xfId="36700" xr:uid="{7FAC42A9-6D53-482B-B8DF-D63B9FA5A253}"/>
    <cellStyle name="Normal 4 2 6 4 2 3" xfId="12165" xr:uid="{F28B50E9-7916-4B6A-AB7C-6348D30C9B0C}"/>
    <cellStyle name="Normal 4 2 6 4 2 3 2" xfId="22545" xr:uid="{0D9DF16E-8AC6-48C3-9CFB-6EB7F0337A84}"/>
    <cellStyle name="Normal 4 2 6 4 2 3 2 2" xfId="49783" xr:uid="{08AE4B04-D33F-4E72-8F92-DC486770B771}"/>
    <cellStyle name="Normal 4 2 6 4 2 3 3" xfId="39533" xr:uid="{F06CFD62-910B-48B4-A316-B066F952F65C}"/>
    <cellStyle name="Normal 4 2 6 4 2 4" xfId="25466" xr:uid="{28D8DC41-94AE-4FD2-96A7-DF16DC42C433}"/>
    <cellStyle name="Normal 4 2 6 4 2 4 2" xfId="52462" xr:uid="{D59D9A40-223D-4C81-AD2E-DB686F5B1CAA}"/>
    <cellStyle name="Normal 4 2 6 4 2 5" xfId="16879" xr:uid="{4A695388-0F2C-4299-AEC4-BB4FDE32CC46}"/>
    <cellStyle name="Normal 4 2 6 4 2 5 2" xfId="44117" xr:uid="{021B0118-F411-44B5-987D-B36EF09CB606}"/>
    <cellStyle name="Normal 4 2 6 4 2 6" xfId="32321" xr:uid="{AE6CC169-32AE-454A-B190-F03C79FC2D8C}"/>
    <cellStyle name="Normal 4 2 6 4 3" xfId="5305" xr:uid="{F55D4D2B-3DD6-42ED-A69E-966747502BB9}"/>
    <cellStyle name="Normal 4 2 6 4 3 2" xfId="28049" xr:uid="{7C941DAF-F66E-4FC3-910C-E78971E2C8E8}"/>
    <cellStyle name="Normal 4 2 6 4 3 2 2" xfId="54460" xr:uid="{792CF38B-D595-4B4B-BA42-79CFBF5E2E10}"/>
    <cellStyle name="Normal 4 2 6 4 3 3" xfId="14603" xr:uid="{A109852F-1B72-4ABE-BF1D-2D2037209C7A}"/>
    <cellStyle name="Normal 4 2 6 4 3 3 2" xfId="41841" xr:uid="{ADD06469-145D-4B90-8BCB-6F3809294526}"/>
    <cellStyle name="Normal 4 2 6 4 3 4" xfId="32868" xr:uid="{B6B6022E-7B50-4E7D-8501-655E40D2D5B9}"/>
    <cellStyle name="Normal 4 2 6 4 4" xfId="7056" xr:uid="{FB90C9E0-C893-4A16-9606-A4A3C583F3C5}"/>
    <cellStyle name="Normal 4 2 6 4 4 2" xfId="17436" xr:uid="{0F07B12C-92FB-40F8-8B18-33F6B1B806CC}"/>
    <cellStyle name="Normal 4 2 6 4 4 2 2" xfId="44674" xr:uid="{7E7AC426-6E9A-4F37-A086-3405426B4C54}"/>
    <cellStyle name="Normal 4 2 6 4 4 3" xfId="34424" xr:uid="{D70CCE13-8003-4DD1-B0D8-381B2F093CE0}"/>
    <cellStyle name="Normal 4 2 6 4 5" xfId="9889" xr:uid="{6B307750-CC2D-4EC2-9B8F-B19B4F783C8C}"/>
    <cellStyle name="Normal 4 2 6 4 5 2" xfId="20269" xr:uid="{49735A98-0E44-4117-ABC0-E10E8FD1934F}"/>
    <cellStyle name="Normal 4 2 6 4 5 2 2" xfId="47507" xr:uid="{B30A3AA3-5749-4C10-BE76-F5858522363C}"/>
    <cellStyle name="Normal 4 2 6 4 5 3" xfId="37257" xr:uid="{FDC80EC5-B5FD-495C-9E62-7861163B3E3D}"/>
    <cellStyle name="Normal 4 2 6 4 6" xfId="23709" xr:uid="{500C4460-863B-406A-A187-09DCAB0E48B7}"/>
    <cellStyle name="Normal 4 2 6 4 6 2" xfId="50866" xr:uid="{722936F6-64D8-47D6-85C5-1547B67BFD4A}"/>
    <cellStyle name="Normal 4 2 6 4 7" xfId="13922" xr:uid="{D0596672-2DE4-4A5A-97F9-F02FF662D9AB}"/>
    <cellStyle name="Normal 4 2 6 4 7 2" xfId="41160" xr:uid="{9CFADEA1-B897-4B1C-BB5D-97DF6426F038}"/>
    <cellStyle name="Normal 4 2 6 4 8" xfId="30045" xr:uid="{7C6B9205-C9F8-4E95-BEFC-90B3DAEE9BA7}"/>
    <cellStyle name="Normal 4 2 6 5" xfId="2987" xr:uid="{41363D61-CDF9-4FAA-9F06-16A6C73E199D}"/>
    <cellStyle name="Normal 4 2 6 5 2" xfId="6148" xr:uid="{A022315C-4CCA-48A2-88AB-77FA328357D5}"/>
    <cellStyle name="Normal 4 2 6 5 2 2" xfId="25699" xr:uid="{DFF29989-17C9-41EF-ACF1-394C7B65422D}"/>
    <cellStyle name="Normal 4 2 6 5 2 2 2" xfId="52669" xr:uid="{69765F41-3EC8-4FC7-9C13-E2EA5F67C568}"/>
    <cellStyle name="Normal 4 2 6 5 2 3" xfId="26862" xr:uid="{3D08E9A7-0E2B-4FC9-8353-1F44D1F6AE87}"/>
    <cellStyle name="Normal 4 2 6 5 2 3 2" xfId="53534" xr:uid="{8212C44A-98E1-4BEC-BA32-B62C886DEF05}"/>
    <cellStyle name="Normal 4 2 6 5 2 4" xfId="15626" xr:uid="{901FDDC1-FF52-4969-9493-62A3E94329A6}"/>
    <cellStyle name="Normal 4 2 6 5 2 4 2" xfId="42864" xr:uid="{5A5E8930-EE20-4CBB-B9C2-AED9B6F93388}"/>
    <cellStyle name="Normal 4 2 6 5 2 5" xfId="33516" xr:uid="{CCBD2660-595F-4EFD-A24D-AADE3CB3034A}"/>
    <cellStyle name="Normal 4 2 6 5 3" xfId="8079" xr:uid="{B48AF3D9-87DA-46D2-BCA3-A84985CCC016}"/>
    <cellStyle name="Normal 4 2 6 5 3 2" xfId="28786" xr:uid="{4E85BB15-AE6C-4D0D-B499-B87A601FBB03}"/>
    <cellStyle name="Normal 4 2 6 5 3 2 2" xfId="55043" xr:uid="{80522206-8700-4A1B-AE12-341D52A06400}"/>
    <cellStyle name="Normal 4 2 6 5 3 3" xfId="18459" xr:uid="{48A20686-03DE-48F7-93FE-CF927E00951D}"/>
    <cellStyle name="Normal 4 2 6 5 3 3 2" xfId="45697" xr:uid="{EFD6A2E5-F8D1-4C55-BE55-EE7BEF54B0CB}"/>
    <cellStyle name="Normal 4 2 6 5 3 4" xfId="35447" xr:uid="{E18175BF-5BEF-40EB-AAFE-951D5414FBDD}"/>
    <cellStyle name="Normal 4 2 6 5 4" xfId="10912" xr:uid="{F7DA799D-4DB9-4065-B5F2-5F21790B8D5E}"/>
    <cellStyle name="Normal 4 2 6 5 4 2" xfId="21292" xr:uid="{3B603D12-0D2C-45E4-BBDD-0CF669448547}"/>
    <cellStyle name="Normal 4 2 6 5 4 2 2" xfId="48530" xr:uid="{01F55ADA-A129-4DDD-BC97-E735598624AA}"/>
    <cellStyle name="Normal 4 2 6 5 4 3" xfId="38280" xr:uid="{8416876C-894B-4AEB-99EF-40721BDFC9D2}"/>
    <cellStyle name="Normal 4 2 6 5 5" xfId="23208" xr:uid="{C08F0283-CD26-4AEB-961B-42C3B300C9F9}"/>
    <cellStyle name="Normal 4 2 6 5 5 2" xfId="50398" xr:uid="{F91052F0-B9A9-4A36-97BB-9F97689E353F}"/>
    <cellStyle name="Normal 4 2 6 5 6" xfId="13484" xr:uid="{4FE10418-1FBF-447B-A991-7DF98B671F6F}"/>
    <cellStyle name="Normal 4 2 6 5 6 2" xfId="40722" xr:uid="{A7C6DCD1-95B1-43BA-9AFE-E652E0C249E3}"/>
    <cellStyle name="Normal 4 2 6 5 7" xfId="31068" xr:uid="{1F288B99-EA93-4A9F-A0B6-55E617DE7D8B}"/>
    <cellStyle name="Normal 4 2 6 6" xfId="2499" xr:uid="{7ED128CB-4F25-41AA-9540-93C7C08D2D8C}"/>
    <cellStyle name="Normal 4 2 6 6 2" xfId="5774" xr:uid="{511E72ED-9CCB-4D89-97F9-2F49F94BFAEE}"/>
    <cellStyle name="Normal 4 2 6 6 2 2" xfId="27943" xr:uid="{B6B2FD75-CC31-4F72-9D6F-7CFFA14AD995}"/>
    <cellStyle name="Normal 4 2 6 6 2 2 2" xfId="54373" xr:uid="{7EAB0EB9-1F3A-459A-BC4D-DF277B52895B}"/>
    <cellStyle name="Normal 4 2 6 6 2 3" xfId="15152" xr:uid="{75936F47-2A57-4FC8-A82E-AF0B08F882DC}"/>
    <cellStyle name="Normal 4 2 6 6 2 3 2" xfId="42390" xr:uid="{A3F7480D-A7DF-4ACE-BE99-49416218C87F}"/>
    <cellStyle name="Normal 4 2 6 6 2 4" xfId="33142" xr:uid="{EACD5868-B602-4B10-BD3F-71F009D62B43}"/>
    <cellStyle name="Normal 4 2 6 6 3" xfId="7605" xr:uid="{120EDD15-C6EC-496B-B53C-95EF16811435}"/>
    <cellStyle name="Normal 4 2 6 6 3 2" xfId="17985" xr:uid="{3CC8924F-187A-422B-B0B8-1EE362C3C359}"/>
    <cellStyle name="Normal 4 2 6 6 3 2 2" xfId="45223" xr:uid="{5094688C-4FBD-4DD9-B52E-A9CD2D493BD9}"/>
    <cellStyle name="Normal 4 2 6 6 3 3" xfId="34973" xr:uid="{5D379AA9-15DE-48CA-A6DF-E7B91A099DB4}"/>
    <cellStyle name="Normal 4 2 6 6 4" xfId="10438" xr:uid="{4985CE81-6AD7-46F1-9C60-9DB228E51FDB}"/>
    <cellStyle name="Normal 4 2 6 6 4 2" xfId="20818" xr:uid="{D5F7F7AA-E767-43BF-BA67-FCFF1BDCB6D9}"/>
    <cellStyle name="Normal 4 2 6 6 4 2 2" xfId="48056" xr:uid="{C956B546-6DE4-4D00-93E8-97CC7EA6AA8E}"/>
    <cellStyle name="Normal 4 2 6 6 4 3" xfId="37806" xr:uid="{7704972D-799E-48F5-928E-1B00EDB6DA84}"/>
    <cellStyle name="Normal 4 2 6 6 5" xfId="23469" xr:uid="{65958AFD-362D-48E3-8C5D-E67E2CDFA150}"/>
    <cellStyle name="Normal 4 2 6 6 5 2" xfId="50641" xr:uid="{800440BD-093A-43A4-A363-DF4A69B65F40}"/>
    <cellStyle name="Normal 4 2 6 6 6" xfId="12868" xr:uid="{96AFD1A4-1800-4804-8E99-6AEF28359874}"/>
    <cellStyle name="Normal 4 2 6 6 6 2" xfId="40106" xr:uid="{48556A26-69CB-41C0-9B12-491416291557}"/>
    <cellStyle name="Normal 4 2 6 6 7" xfId="30594" xr:uid="{638D4888-A7BA-4D78-B3D3-7EF57BA6AACF}"/>
    <cellStyle name="Normal 4 2 6 7" xfId="2253" xr:uid="{1F653136-0714-4D17-9766-51AD4F826AF0}"/>
    <cellStyle name="Normal 4 2 6 7 2" xfId="7361" xr:uid="{CB3A1956-5DD7-40C4-B4A5-694B0531B78B}"/>
    <cellStyle name="Normal 4 2 6 7 2 2" xfId="17741" xr:uid="{B5D505CF-C067-42A4-BF8F-69CD06200B19}"/>
    <cellStyle name="Normal 4 2 6 7 2 2 2" xfId="44979" xr:uid="{33124CDA-CE14-4538-A72B-A2018B376780}"/>
    <cellStyle name="Normal 4 2 6 7 2 3" xfId="34729" xr:uid="{358E120C-7C1E-4FE7-A2F9-BC892BE86348}"/>
    <cellStyle name="Normal 4 2 6 7 3" xfId="10194" xr:uid="{948AA3F6-D81F-4FC1-8632-4D0FD2395B22}"/>
    <cellStyle name="Normal 4 2 6 7 3 2" xfId="20574" xr:uid="{F393343F-AFDB-4C10-BA93-F7F19A99E268}"/>
    <cellStyle name="Normal 4 2 6 7 3 2 2" xfId="47812" xr:uid="{79E472CD-540E-4B31-9110-BC018C0348E2}"/>
    <cellStyle name="Normal 4 2 6 7 3 3" xfId="37562" xr:uid="{AD5E31E6-439D-4BCB-872B-6D5E6A79B9B0}"/>
    <cellStyle name="Normal 4 2 6 7 4" xfId="25106" xr:uid="{EF1DBBA9-0CEC-4ECB-B589-47F6CD4DF2ED}"/>
    <cellStyle name="Normal 4 2 6 7 4 2" xfId="52128" xr:uid="{4047F108-0094-480D-A8B5-E2E8B83B5E02}"/>
    <cellStyle name="Normal 4 2 6 7 5" xfId="14908" xr:uid="{75E8660F-0612-4A48-9F19-BBFC1B16A056}"/>
    <cellStyle name="Normal 4 2 6 7 5 2" xfId="42146" xr:uid="{6FC32DC5-83FE-4D71-BA6D-3E6866CF9BEC}"/>
    <cellStyle name="Normal 4 2 6 7 6" xfId="30350" xr:uid="{DA314DD7-C901-446A-90A7-CE2E2E11BF31}"/>
    <cellStyle name="Normal 4 2 6 8" xfId="4034" xr:uid="{0D09649D-91C5-4037-9711-18769A7BF598}"/>
    <cellStyle name="Normal 4 2 6 8 2" xfId="8839" xr:uid="{4A83AFC6-3BDA-4196-ADBE-544F548DE713}"/>
    <cellStyle name="Normal 4 2 6 8 2 2" xfId="19219" xr:uid="{C909E966-6285-4848-9502-FAC7F58EA7AF}"/>
    <cellStyle name="Normal 4 2 6 8 2 2 2" xfId="46457" xr:uid="{8AB40188-42F2-4952-A0A6-250BC0BCB631}"/>
    <cellStyle name="Normal 4 2 6 8 2 3" xfId="36207" xr:uid="{7EF8B930-1E40-4635-9EB8-D9014565FE56}"/>
    <cellStyle name="Normal 4 2 6 8 3" xfId="11672" xr:uid="{6E06E270-A19E-45B4-8996-B8277E499FA6}"/>
    <cellStyle name="Normal 4 2 6 8 3 2" xfId="22052" xr:uid="{BB98833C-81EB-4484-9A71-51FDD6B22964}"/>
    <cellStyle name="Normal 4 2 6 8 3 2 2" xfId="49290" xr:uid="{BB550986-70AF-416C-ADE0-DB5A95C1F4E3}"/>
    <cellStyle name="Normal 4 2 6 8 3 3" xfId="39040" xr:uid="{A0D0F191-E1F7-4467-9A56-DC162F845190}"/>
    <cellStyle name="Normal 4 2 6 8 4" xfId="16386" xr:uid="{90CCFD49-30E5-4A72-90C3-1BDF05F43286}"/>
    <cellStyle name="Normal 4 2 6 8 4 2" xfId="43624" xr:uid="{6FB913F9-A521-4135-91A1-B76A9A92DEB9}"/>
    <cellStyle name="Normal 4 2 6 8 5" xfId="31828" xr:uid="{63EF6CE0-9F03-4A8D-9750-C4DF8D460613}"/>
    <cellStyle name="Normal 4 2 6 9" xfId="5301" xr:uid="{238A7422-4956-4197-8710-019586ADE41A}"/>
    <cellStyle name="Normal 4 2 6 9 2" xfId="14599" xr:uid="{6F671DB6-52B8-466C-8EE0-3F6B3FA0B65D}"/>
    <cellStyle name="Normal 4 2 6 9 2 2" xfId="41837" xr:uid="{62DDE5F6-9E78-4EA3-A14C-CB96DEB18ECB}"/>
    <cellStyle name="Normal 4 2 6 9 3" xfId="32864" xr:uid="{CA73CF31-F6E5-4A41-AAF5-FEA88FEA8CAE}"/>
    <cellStyle name="Normal 4 2 7" xfId="1021" xr:uid="{DB649024-245B-4FEA-8168-EFD221C709E6}"/>
    <cellStyle name="Normal 4 2 7 10" xfId="7057" xr:uid="{E2D5E962-7A5A-4146-BBB2-E13D998A8F23}"/>
    <cellStyle name="Normal 4 2 7 10 2" xfId="17437" xr:uid="{2CBDE1CD-4BA5-46FE-B807-9435E28E5E42}"/>
    <cellStyle name="Normal 4 2 7 10 2 2" xfId="44675" xr:uid="{DFCF6C23-0682-4C63-B798-F282A0477E32}"/>
    <cellStyle name="Normal 4 2 7 10 3" xfId="34425" xr:uid="{9398ABB7-1B2A-49F0-8AB3-C0EE9C6C5EDC}"/>
    <cellStyle name="Normal 4 2 7 11" xfId="9890" xr:uid="{2D875A44-2C3B-4226-B7E3-A3437A7A3947}"/>
    <cellStyle name="Normal 4 2 7 11 2" xfId="20270" xr:uid="{5A9A91C9-CD82-4B1B-BD3C-87606E99B714}"/>
    <cellStyle name="Normal 4 2 7 11 2 2" xfId="47508" xr:uid="{A1B7D633-3019-42B8-B3A1-88B183FBE154}"/>
    <cellStyle name="Normal 4 2 7 11 3" xfId="37258" xr:uid="{030ABA70-0CA0-4C35-B0DC-697630B2DF17}"/>
    <cellStyle name="Normal 4 2 7 12" xfId="23979" xr:uid="{76CAE1D3-4683-49C6-BC4D-2F0EB770A175}"/>
    <cellStyle name="Normal 4 2 7 12 2" xfId="51102" xr:uid="{0EB3890B-7EDE-4A3A-BF4E-B1ACBB892EBC}"/>
    <cellStyle name="Normal 4 2 7 13" xfId="12528" xr:uid="{3B6C21C9-C238-481B-BD24-CE1C18AE2CAC}"/>
    <cellStyle name="Normal 4 2 7 13 2" xfId="39766" xr:uid="{CA9A4A4B-AB98-4F49-9B92-A7D8BFA99000}"/>
    <cellStyle name="Normal 4 2 7 14" xfId="30046" xr:uid="{6770824B-0467-49C3-9605-104A68AF306F}"/>
    <cellStyle name="Normal 4 2 7 2" xfId="1022" xr:uid="{7FA841B4-DF2F-46CD-8400-BE748BB7A018}"/>
    <cellStyle name="Normal 4 2 7 2 10" xfId="9891" xr:uid="{FD6E13E0-B6DB-49B0-8902-9776686A5F5E}"/>
    <cellStyle name="Normal 4 2 7 2 10 2" xfId="20271" xr:uid="{AEDA23A6-D8A2-4EF0-80A0-458042B8EB91}"/>
    <cellStyle name="Normal 4 2 7 2 10 2 2" xfId="47509" xr:uid="{084DBD1D-2379-49C4-975F-47A8193A0DB1}"/>
    <cellStyle name="Normal 4 2 7 2 10 3" xfId="37259" xr:uid="{B6A51983-A6A5-422C-B71F-98FBCA972583}"/>
    <cellStyle name="Normal 4 2 7 2 11" xfId="23368" xr:uid="{E1197AA5-12D5-4FB2-9A59-33AD0ED2342F}"/>
    <cellStyle name="Normal 4 2 7 2 11 2" xfId="50548" xr:uid="{7705FCDA-8CD2-49B1-8ACA-E62EB74CA105}"/>
    <cellStyle name="Normal 4 2 7 2 12" xfId="12629" xr:uid="{0EC2B1DA-E3DE-48D5-A817-DC7A8CF01C40}"/>
    <cellStyle name="Normal 4 2 7 2 12 2" xfId="39867" xr:uid="{29DCA242-AD55-410C-80DD-CBDFB4196BFE}"/>
    <cellStyle name="Normal 4 2 7 2 13" xfId="30047" xr:uid="{56DE5488-6931-4F9A-9D22-572B8CA2C840}"/>
    <cellStyle name="Normal 4 2 7 2 2" xfId="1023" xr:uid="{A45D54F8-31ED-45B5-A119-F43A74E74B8A}"/>
    <cellStyle name="Normal 4 2 7 2 2 2" xfId="3385" xr:uid="{1F6F63F9-3492-4E68-9F66-A820D42C4D32}"/>
    <cellStyle name="Normal 4 2 7 2 2 2 2" xfId="6424" xr:uid="{62F36E14-6014-407B-A8CA-274A1098A2A1}"/>
    <cellStyle name="Normal 4 2 7 2 2 2 2 2" xfId="27761" xr:uid="{5A244391-AF21-4DE8-B7AD-872938FA869E}"/>
    <cellStyle name="Normal 4 2 7 2 2 2 2 2 2" xfId="54232" xr:uid="{C77930B8-3338-4C94-98E8-0C30BA22F165}"/>
    <cellStyle name="Normal 4 2 7 2 2 2 2 3" xfId="28184" xr:uid="{344E93C2-6E63-493E-9713-2324DE0115B2}"/>
    <cellStyle name="Normal 4 2 7 2 2 2 2 3 2" xfId="54567" xr:uid="{7795BDE1-EDD2-45F1-BA5A-83F630532E66}"/>
    <cellStyle name="Normal 4 2 7 2 2 2 2 4" xfId="15993" xr:uid="{5E8FA2D1-4C40-4AF3-881F-8F786A6BDC22}"/>
    <cellStyle name="Normal 4 2 7 2 2 2 2 4 2" xfId="43231" xr:uid="{D0284AD1-36F7-4E9F-B36C-89297F8D284D}"/>
    <cellStyle name="Normal 4 2 7 2 2 2 2 5" xfId="33792" xr:uid="{A64B565F-A9EC-4600-879A-557B8DC55FD3}"/>
    <cellStyle name="Normal 4 2 7 2 2 2 3" xfId="8446" xr:uid="{72BD11D7-05AE-40F5-8C02-F5A70CC9E5BD}"/>
    <cellStyle name="Normal 4 2 7 2 2 2 3 2" xfId="28942" xr:uid="{4E197ED4-E836-41C4-A603-368DA17D867A}"/>
    <cellStyle name="Normal 4 2 7 2 2 2 3 2 2" xfId="55199" xr:uid="{F8519967-80B7-42FF-9FC2-FE77D688666C}"/>
    <cellStyle name="Normal 4 2 7 2 2 2 3 3" xfId="18826" xr:uid="{81D1FC81-D1B3-4B7A-8E8B-F343BA2FFAB3}"/>
    <cellStyle name="Normal 4 2 7 2 2 2 3 3 2" xfId="46064" xr:uid="{06A99567-1CD6-4302-B02F-AE8C29BF0371}"/>
    <cellStyle name="Normal 4 2 7 2 2 2 3 4" xfId="35814" xr:uid="{E6139963-0272-4BB4-B832-9F41810BEC75}"/>
    <cellStyle name="Normal 4 2 7 2 2 2 4" xfId="11279" xr:uid="{C1D1AAD5-F648-44CF-B6B6-D37617CA45A1}"/>
    <cellStyle name="Normal 4 2 7 2 2 2 4 2" xfId="21659" xr:uid="{8EB5880A-1DFA-4ACF-B89A-5128C3D8E051}"/>
    <cellStyle name="Normal 4 2 7 2 2 2 4 2 2" xfId="48897" xr:uid="{0C4A8BE1-3EA8-4E1C-8BAD-B5654C542914}"/>
    <cellStyle name="Normal 4 2 7 2 2 2 4 3" xfId="38647" xr:uid="{81FA2FB1-2443-489C-9953-828A4326A962}"/>
    <cellStyle name="Normal 4 2 7 2 2 2 5" xfId="23542" xr:uid="{B89E1B7B-65B0-4508-86AF-F4126B34AC20}"/>
    <cellStyle name="Normal 4 2 7 2 2 2 5 2" xfId="50710" xr:uid="{8F72C12E-9B0E-4F09-9614-CF8B53EBC354}"/>
    <cellStyle name="Normal 4 2 7 2 2 2 6" xfId="13924" xr:uid="{8345A693-DCCA-4934-A9B8-59B0C73E1E73}"/>
    <cellStyle name="Normal 4 2 7 2 2 2 6 2" xfId="41162" xr:uid="{4BD647BC-33FD-4C66-A5F7-B31B5CE7A0C3}"/>
    <cellStyle name="Normal 4 2 7 2 2 2 7" xfId="31435" xr:uid="{40B0A5D5-9488-4C32-8EBC-ACF380D61506}"/>
    <cellStyle name="Normal 4 2 7 2 2 3" xfId="4390" xr:uid="{89DCAAA9-4CD6-4802-A29F-B94C0D1043A8}"/>
    <cellStyle name="Normal 4 2 7 2 2 3 2" xfId="9143" xr:uid="{9349C5C0-4D96-4201-B29C-F8C789174CFD}"/>
    <cellStyle name="Normal 4 2 7 2 2 3 2 2" xfId="29186" xr:uid="{364BB3BC-501D-49AC-83DA-1664D1A8B8AE}"/>
    <cellStyle name="Normal 4 2 7 2 2 3 2 2 2" xfId="55443" xr:uid="{8F662670-691E-4CD1-B54B-6333C158AA40}"/>
    <cellStyle name="Normal 4 2 7 2 2 3 2 3" xfId="19523" xr:uid="{36F2DB5E-78C2-4F00-BBC3-974D6BC8A3A3}"/>
    <cellStyle name="Normal 4 2 7 2 2 3 2 3 2" xfId="46761" xr:uid="{70995AB4-4A92-4A0C-A424-95412FFEB389}"/>
    <cellStyle name="Normal 4 2 7 2 2 3 2 4" xfId="36511" xr:uid="{A58A9834-BCAA-4455-8BA3-0FB7DDA6EE19}"/>
    <cellStyle name="Normal 4 2 7 2 2 3 3" xfId="11976" xr:uid="{1EFFA7C3-BC45-4574-8219-9C80ACFF75F4}"/>
    <cellStyle name="Normal 4 2 7 2 2 3 3 2" xfId="22356" xr:uid="{6308D47A-CC24-4327-AF1D-2D8BEDB72DB3}"/>
    <cellStyle name="Normal 4 2 7 2 2 3 3 2 2" xfId="49594" xr:uid="{3EC2D5D6-ADB1-46FB-9B55-23C251BA904E}"/>
    <cellStyle name="Normal 4 2 7 2 2 3 3 3" xfId="39344" xr:uid="{A545906C-F173-4602-854B-FD5AD42F0BD9}"/>
    <cellStyle name="Normal 4 2 7 2 2 3 4" xfId="24325" xr:uid="{812689AE-5C57-4FD4-98A5-22489F3F3055}"/>
    <cellStyle name="Normal 4 2 7 2 2 3 4 2" xfId="51418" xr:uid="{6F8BD423-8DE8-4D50-9C6F-FB9358C9A10B}"/>
    <cellStyle name="Normal 4 2 7 2 2 3 5" xfId="16690" xr:uid="{1E6A9D4E-95ED-436D-A6CF-473B187EB2A4}"/>
    <cellStyle name="Normal 4 2 7 2 2 3 5 2" xfId="43928" xr:uid="{3E731F85-9734-4AA6-BDBC-C55972C1E902}"/>
    <cellStyle name="Normal 4 2 7 2 2 3 6" xfId="32132" xr:uid="{B6E6836E-64F0-47D1-9A51-1A10157EDA69}"/>
    <cellStyle name="Normal 4 2 7 2 2 4" xfId="5308" xr:uid="{BEE1054A-72A6-4C34-8D18-917B81DF361C}"/>
    <cellStyle name="Normal 4 2 7 2 2 4 2" xfId="26892" xr:uid="{12601C28-0CF2-46F0-AA07-4FBE23AFA3B6}"/>
    <cellStyle name="Normal 4 2 7 2 2 4 2 2" xfId="53555" xr:uid="{BA5663CC-B150-4012-A804-EC145ED5313B}"/>
    <cellStyle name="Normal 4 2 7 2 2 4 3" xfId="14606" xr:uid="{A91A8C51-A1FA-4FB7-AD06-748E5685C9E6}"/>
    <cellStyle name="Normal 4 2 7 2 2 4 3 2" xfId="41844" xr:uid="{DB4A427D-FD0E-4C9F-88E9-00C3A3F34763}"/>
    <cellStyle name="Normal 4 2 7 2 2 4 4" xfId="32871" xr:uid="{F05B0285-1D2E-4F20-A7D5-3A849C6A03CF}"/>
    <cellStyle name="Normal 4 2 7 2 2 5" xfId="7059" xr:uid="{EB4557D4-38BF-4E6E-B831-AE9F6B6E4833}"/>
    <cellStyle name="Normal 4 2 7 2 2 5 2" xfId="17439" xr:uid="{1FDD1890-CD99-4F42-A1EA-0B6794200F17}"/>
    <cellStyle name="Normal 4 2 7 2 2 5 2 2" xfId="44677" xr:uid="{804E63E2-AA39-43F4-BD7E-9C55218A2D66}"/>
    <cellStyle name="Normal 4 2 7 2 2 5 3" xfId="34427" xr:uid="{ACCFC7EF-41E9-4C78-B387-3D47E57397CE}"/>
    <cellStyle name="Normal 4 2 7 2 2 6" xfId="9892" xr:uid="{86F91883-6FDD-4664-B04C-47BE7DF374C3}"/>
    <cellStyle name="Normal 4 2 7 2 2 6 2" xfId="20272" xr:uid="{6648E89B-2A4E-47FA-BB65-51251DA21351}"/>
    <cellStyle name="Normal 4 2 7 2 2 6 2 2" xfId="47510" xr:uid="{398297AA-E073-4751-B092-9E8C4002812A}"/>
    <cellStyle name="Normal 4 2 7 2 2 6 3" xfId="37260" xr:uid="{B73721ED-26FD-42D5-9456-30771E7D4E47}"/>
    <cellStyle name="Normal 4 2 7 2 2 7" xfId="23401" xr:uid="{98733B72-CC26-4C72-B293-73A5799D6ED5}"/>
    <cellStyle name="Normal 4 2 7 2 2 7 2" xfId="50579" xr:uid="{65F118A3-73DE-445D-84C5-1D9992255C93}"/>
    <cellStyle name="Normal 4 2 7 2 2 8" xfId="13271" xr:uid="{4E62251C-A084-4515-8976-EE6D0E9B98DB}"/>
    <cellStyle name="Normal 4 2 7 2 2 8 2" xfId="40509" xr:uid="{5D09771E-A41B-4E7D-BB4F-97DA109C3288}"/>
    <cellStyle name="Normal 4 2 7 2 2 9" xfId="30048" xr:uid="{CDBCEB84-CBCE-41D1-9344-7A6D0412D873}"/>
    <cellStyle name="Normal 4 2 7 2 3" xfId="3386" xr:uid="{4A367DD9-7C00-482F-A49D-5DB699BD31C7}"/>
    <cellStyle name="Normal 4 2 7 2 3 2" xfId="4580" xr:uid="{40A0AFCE-61B3-435B-AC81-C56E1C083CDA}"/>
    <cellStyle name="Normal 4 2 7 2 3 2 2" xfId="9333" xr:uid="{D2E68B10-4509-4FA3-A90A-A6FD80AB8921}"/>
    <cellStyle name="Normal 4 2 7 2 3 2 2 2" xfId="29312" xr:uid="{AFC06E3D-641D-483D-ACBA-8118DE89E9ED}"/>
    <cellStyle name="Normal 4 2 7 2 3 2 2 2 2" xfId="55569" xr:uid="{FEA8E63D-6A7A-4FD6-A59D-79B92FBBD2A3}"/>
    <cellStyle name="Normal 4 2 7 2 3 2 2 3" xfId="19713" xr:uid="{C1F620DD-487E-4B83-860B-34BFDF9147BB}"/>
    <cellStyle name="Normal 4 2 7 2 3 2 2 3 2" xfId="46951" xr:uid="{1550AC14-3740-4609-AAA3-63A95EE2FA98}"/>
    <cellStyle name="Normal 4 2 7 2 3 2 2 4" xfId="36701" xr:uid="{47AC46BD-1B3B-49F9-A897-290355965A0F}"/>
    <cellStyle name="Normal 4 2 7 2 3 2 3" xfId="12166" xr:uid="{EF957542-FD4F-43B1-8E71-2170CFDDA40A}"/>
    <cellStyle name="Normal 4 2 7 2 3 2 3 2" xfId="22546" xr:uid="{0717CB05-04AC-4F81-9052-559A0B866570}"/>
    <cellStyle name="Normal 4 2 7 2 3 2 3 2 2" xfId="49784" xr:uid="{24A2D0A9-95E7-4863-90CB-8ECF1B7946EA}"/>
    <cellStyle name="Normal 4 2 7 2 3 2 3 3" xfId="39534" xr:uid="{B1033AAF-5EAF-4157-B95C-7E0295A3066B}"/>
    <cellStyle name="Normal 4 2 7 2 3 2 4" xfId="24403" xr:uid="{69D76496-16D2-4D98-B0C6-3E92DE01CAB6}"/>
    <cellStyle name="Normal 4 2 7 2 3 2 4 2" xfId="51488" xr:uid="{FBFD3A09-B8F4-4335-AA45-7460AB56CC67}"/>
    <cellStyle name="Normal 4 2 7 2 3 2 5" xfId="16880" xr:uid="{721A78F5-F9C1-482F-9E5C-DABB41994406}"/>
    <cellStyle name="Normal 4 2 7 2 3 2 5 2" xfId="44118" xr:uid="{4D0D7039-03DE-4EC7-8729-76383717C406}"/>
    <cellStyle name="Normal 4 2 7 2 3 2 6" xfId="32322" xr:uid="{8ABC3FAB-A5AE-45EA-9C30-FB687B979D4B}"/>
    <cellStyle name="Normal 4 2 7 2 3 3" xfId="6425" xr:uid="{71D74CFA-9BCE-4E46-8CEB-D3E44DDA8D0B}"/>
    <cellStyle name="Normal 4 2 7 2 3 3 2" xfId="26955" xr:uid="{30F72708-B72A-47D0-91AC-EB65DE7C1651}"/>
    <cellStyle name="Normal 4 2 7 2 3 3 2 2" xfId="53605" xr:uid="{63832520-C666-4243-8119-EFBA6612E9D5}"/>
    <cellStyle name="Normal 4 2 7 2 3 3 3" xfId="15994" xr:uid="{5184EBD4-0EF3-4ED6-BC04-0B83C200AC52}"/>
    <cellStyle name="Normal 4 2 7 2 3 3 3 2" xfId="43232" xr:uid="{C0998C73-C5D6-4E2F-BD9B-B5D299CF56D4}"/>
    <cellStyle name="Normal 4 2 7 2 3 3 4" xfId="33793" xr:uid="{ADE77EE7-A63C-491D-B00D-F45FC2ADAED4}"/>
    <cellStyle name="Normal 4 2 7 2 3 4" xfId="8447" xr:uid="{981C33A7-A029-4AA4-94C6-685CF1742588}"/>
    <cellStyle name="Normal 4 2 7 2 3 4 2" xfId="18827" xr:uid="{B37F1866-FFDB-4351-9432-6FCE9AD28406}"/>
    <cellStyle name="Normal 4 2 7 2 3 4 2 2" xfId="46065" xr:uid="{20850C3C-B11A-4456-BC92-308264BD790A}"/>
    <cellStyle name="Normal 4 2 7 2 3 4 3" xfId="35815" xr:uid="{2F326563-C987-4889-80D5-0DC3B17111A6}"/>
    <cellStyle name="Normal 4 2 7 2 3 5" xfId="11280" xr:uid="{0C3F14F5-47E5-4886-B802-4024BBA5F020}"/>
    <cellStyle name="Normal 4 2 7 2 3 5 2" xfId="21660" xr:uid="{2AF47D4C-B5FE-48C2-869B-EA15C0D25B8D}"/>
    <cellStyle name="Normal 4 2 7 2 3 5 2 2" xfId="48898" xr:uid="{61870592-19F7-4B71-95C8-1CD6CF2FBD29}"/>
    <cellStyle name="Normal 4 2 7 2 3 5 3" xfId="38648" xr:uid="{68F94007-4A35-480B-B6F5-D2FCB8532E78}"/>
    <cellStyle name="Normal 4 2 7 2 3 6" xfId="25005" xr:uid="{1846E6DB-981F-43F0-92ED-12769119C41B}"/>
    <cellStyle name="Normal 4 2 7 2 3 6 2" xfId="52034" xr:uid="{348E9150-EE3A-4AB7-86AA-3B05798D6514}"/>
    <cellStyle name="Normal 4 2 7 2 3 7" xfId="13925" xr:uid="{10F2F7B3-5B80-43FC-9843-665734D88811}"/>
    <cellStyle name="Normal 4 2 7 2 3 7 2" xfId="41163" xr:uid="{D6499971-9FF0-4A1D-8FBA-C6F62B4397F3}"/>
    <cellStyle name="Normal 4 2 7 2 3 8" xfId="31436" xr:uid="{945075AF-95AA-466C-AF87-8AFB5B512398}"/>
    <cellStyle name="Normal 4 2 7 2 4" xfId="3384" xr:uid="{C3210ADF-BD6A-4EF9-BC35-79361075C01F}"/>
    <cellStyle name="Normal 4 2 7 2 4 2" xfId="6423" xr:uid="{9EFBD01A-410D-4D5D-AB16-9D0ADEDFF1F9}"/>
    <cellStyle name="Normal 4 2 7 2 4 2 2" xfId="28687" xr:uid="{81F5294A-71E8-4022-ABFE-FFE1DABEFACC}"/>
    <cellStyle name="Normal 4 2 7 2 4 2 2 2" xfId="54960" xr:uid="{DB70CF8B-B41D-4A16-ACCA-8D56C69DDE5D}"/>
    <cellStyle name="Normal 4 2 7 2 4 2 3" xfId="15992" xr:uid="{EB30AC9A-6C61-4E3E-86AC-A4CDEAD754DF}"/>
    <cellStyle name="Normal 4 2 7 2 4 2 3 2" xfId="43230" xr:uid="{FA8CE2E4-0AC6-472D-98E5-C86894A6D204}"/>
    <cellStyle name="Normal 4 2 7 2 4 2 4" xfId="33791" xr:uid="{FA7150E2-84E3-46D6-8DF7-53E5EC623A6E}"/>
    <cellStyle name="Normal 4 2 7 2 4 3" xfId="8445" xr:uid="{8CDDBBA2-83B7-41F3-A878-DE412FB4B984}"/>
    <cellStyle name="Normal 4 2 7 2 4 3 2" xfId="18825" xr:uid="{BF15F799-59A2-4256-BA40-B13330B83922}"/>
    <cellStyle name="Normal 4 2 7 2 4 3 2 2" xfId="46063" xr:uid="{420F3546-2831-47BF-9FBB-CE58DC1AF27A}"/>
    <cellStyle name="Normal 4 2 7 2 4 3 3" xfId="35813" xr:uid="{A4A1B216-4EE5-4C4B-AED7-1485C8F996C6}"/>
    <cellStyle name="Normal 4 2 7 2 4 4" xfId="11278" xr:uid="{039933E0-3514-4300-B1D2-4342CD3AA4CB}"/>
    <cellStyle name="Normal 4 2 7 2 4 4 2" xfId="21658" xr:uid="{945D2E27-764C-461C-9877-06B16D364DB4}"/>
    <cellStyle name="Normal 4 2 7 2 4 4 2 2" xfId="48896" xr:uid="{B9835068-3DC4-497C-860C-B6889ECB6C25}"/>
    <cellStyle name="Normal 4 2 7 2 4 4 3" xfId="38646" xr:uid="{14A7F617-7725-4875-AEBA-2A43BD46211B}"/>
    <cellStyle name="Normal 4 2 7 2 4 5" xfId="22948" xr:uid="{76FD1174-9F9B-4DB8-850F-4DD64470FB0D}"/>
    <cellStyle name="Normal 4 2 7 2 4 5 2" xfId="50161" xr:uid="{71134B2F-22D6-4756-9645-F2CCA19E0E7D}"/>
    <cellStyle name="Normal 4 2 7 2 4 6" xfId="13923" xr:uid="{E238AC20-2AC0-4248-8FE2-3713DAE19E0E}"/>
    <cellStyle name="Normal 4 2 7 2 4 6 2" xfId="41161" xr:uid="{8FFB9D0D-03F1-4CFC-BE9A-937784C03E7C}"/>
    <cellStyle name="Normal 4 2 7 2 4 7" xfId="31434" xr:uid="{04EBBB4D-7900-461A-BB17-85950BA7D045}"/>
    <cellStyle name="Normal 4 2 7 2 5" xfId="2710" xr:uid="{12215C12-7A8A-4790-9695-FE97D3AE10F9}"/>
    <cellStyle name="Normal 4 2 7 2 5 2" xfId="5951" xr:uid="{F9CC6195-ED6D-4E95-824F-2EC650C7FD1F}"/>
    <cellStyle name="Normal 4 2 7 2 5 2 2" xfId="28557" xr:uid="{683A5B80-D9FE-4233-AE6F-25B5CFE6DB8C}"/>
    <cellStyle name="Normal 4 2 7 2 5 2 2 2" xfId="54860" xr:uid="{C2CDD67B-F10A-45CB-BB55-B4D3389D3A96}"/>
    <cellStyle name="Normal 4 2 7 2 5 2 3" xfId="15363" xr:uid="{40FC39CB-15C8-49D0-B583-053CA61C1BAC}"/>
    <cellStyle name="Normal 4 2 7 2 5 2 3 2" xfId="42601" xr:uid="{559F971F-9AEC-42B4-BA96-0606BDAF2957}"/>
    <cellStyle name="Normal 4 2 7 2 5 2 4" xfId="33319" xr:uid="{67F21498-8174-41C2-8F05-3D6160C0C16A}"/>
    <cellStyle name="Normal 4 2 7 2 5 3" xfId="7816" xr:uid="{AF0E71D3-C05B-48C3-9515-C22807F30CB0}"/>
    <cellStyle name="Normal 4 2 7 2 5 3 2" xfId="18196" xr:uid="{5B8C3E0E-9B64-4C0A-B04C-497B232D1FD3}"/>
    <cellStyle name="Normal 4 2 7 2 5 3 2 2" xfId="45434" xr:uid="{E6BA0DEA-9B25-43AF-B451-B38AB0084E53}"/>
    <cellStyle name="Normal 4 2 7 2 5 3 3" xfId="35184" xr:uid="{C3A6E0CC-2313-4312-8716-AE460B970586}"/>
    <cellStyle name="Normal 4 2 7 2 5 4" xfId="10649" xr:uid="{C11A2208-EE7A-4179-A119-EDFAF14D6E1D}"/>
    <cellStyle name="Normal 4 2 7 2 5 4 2" xfId="21029" xr:uid="{CD3F8162-053D-4815-BB78-3018CE40585C}"/>
    <cellStyle name="Normal 4 2 7 2 5 4 2 2" xfId="48267" xr:uid="{CFD72AAD-181D-4534-A2EE-7920DD469A84}"/>
    <cellStyle name="Normal 4 2 7 2 5 4 3" xfId="38017" xr:uid="{19BB4CB6-47B0-4D1D-88F0-AB29F8A72BA8}"/>
    <cellStyle name="Normal 4 2 7 2 5 5" xfId="23359" xr:uid="{62E44990-B0CC-4084-B9DB-9E893B76C8FB}"/>
    <cellStyle name="Normal 4 2 7 2 5 5 2" xfId="50539" xr:uid="{B4CF28F6-7305-4C9F-8094-B275322F781C}"/>
    <cellStyle name="Normal 4 2 7 2 5 6" xfId="13093" xr:uid="{C973FA14-EA5E-4A8C-9362-095C42F68EAD}"/>
    <cellStyle name="Normal 4 2 7 2 5 6 2" xfId="40331" xr:uid="{B67CB50B-E5D9-4BE8-A2AC-38ACEB7F65DE}"/>
    <cellStyle name="Normal 4 2 7 2 5 7" xfId="30805" xr:uid="{98AA9E60-FCBF-498F-B15F-FBD298C28084}"/>
    <cellStyle name="Normal 4 2 7 2 6" xfId="2414" xr:uid="{4179BF8B-6207-4382-AD9E-4653836C2C92}"/>
    <cellStyle name="Normal 4 2 7 2 6 2" xfId="7522" xr:uid="{225DE94B-C7B8-463B-B626-5B6F9009029A}"/>
    <cellStyle name="Normal 4 2 7 2 6 2 2" xfId="17902" xr:uid="{87D4ADD3-5DB3-4329-8B80-941A0BCFB656}"/>
    <cellStyle name="Normal 4 2 7 2 6 2 2 2" xfId="45140" xr:uid="{663B535F-A196-4DC4-9801-0AC8A4A5F345}"/>
    <cellStyle name="Normal 4 2 7 2 6 2 3" xfId="34890" xr:uid="{607930E8-D316-4BC9-9A27-831CCF8BC576}"/>
    <cellStyle name="Normal 4 2 7 2 6 3" xfId="10355" xr:uid="{0DA65DE7-E60A-4AB2-BBF7-B15610696DCD}"/>
    <cellStyle name="Normal 4 2 7 2 6 3 2" xfId="20735" xr:uid="{B97900D4-E8C4-4D0E-A86E-A6639424FBC6}"/>
    <cellStyle name="Normal 4 2 7 2 6 3 2 2" xfId="47973" xr:uid="{E35BE7F9-A166-4303-881B-49A14FB87EC6}"/>
    <cellStyle name="Normal 4 2 7 2 6 3 3" xfId="37723" xr:uid="{C64382FB-1A04-4F28-90C8-F4A72150904F}"/>
    <cellStyle name="Normal 4 2 7 2 6 4" xfId="24012" xr:uid="{311583D6-5080-4019-9D1B-11B8815E4D1F}"/>
    <cellStyle name="Normal 4 2 7 2 6 4 2" xfId="51134" xr:uid="{AE154EC1-714B-4482-BC23-1CD23B27986A}"/>
    <cellStyle name="Normal 4 2 7 2 6 5" xfId="15069" xr:uid="{C70B1744-C786-48EB-9D76-63028B663373}"/>
    <cellStyle name="Normal 4 2 7 2 6 5 2" xfId="42307" xr:uid="{AC8DF5B7-8A1F-4A58-8925-2A441EF925AB}"/>
    <cellStyle name="Normal 4 2 7 2 6 6" xfId="30511" xr:uid="{9A9E5170-8331-486F-A2DB-BF4388EDDDB9}"/>
    <cellStyle name="Normal 4 2 7 2 7" xfId="3951" xr:uid="{17567B0D-2E8C-4CBB-A64F-C023672FC99A}"/>
    <cellStyle name="Normal 4 2 7 2 7 2" xfId="8764" xr:uid="{16BF0380-50BD-47A7-A0FC-FFF9203EB8EF}"/>
    <cellStyle name="Normal 4 2 7 2 7 2 2" xfId="19144" xr:uid="{FC5DA011-A814-4C42-BB4B-C9AAA6B03B9E}"/>
    <cellStyle name="Normal 4 2 7 2 7 2 2 2" xfId="46382" xr:uid="{21B308A7-CF86-48B5-8712-4E7DD93B37C3}"/>
    <cellStyle name="Normal 4 2 7 2 7 2 3" xfId="36132" xr:uid="{2E6AD5B8-3DA6-451F-887B-86615C32BA09}"/>
    <cellStyle name="Normal 4 2 7 2 7 3" xfId="11597" xr:uid="{C24FE295-1815-4953-B64B-ED4AD865CDCD}"/>
    <cellStyle name="Normal 4 2 7 2 7 3 2" xfId="21977" xr:uid="{FD3281ED-DF20-4B44-9C7E-DE87764EE879}"/>
    <cellStyle name="Normal 4 2 7 2 7 3 2 2" xfId="49215" xr:uid="{C94DCAA8-A58D-453F-97F3-B5577DDCEFBE}"/>
    <cellStyle name="Normal 4 2 7 2 7 3 3" xfId="38965" xr:uid="{766115DB-F6C3-4F4C-8440-3317609BFD9D}"/>
    <cellStyle name="Normal 4 2 7 2 7 4" xfId="16311" xr:uid="{0B591C1A-4612-4C88-8B44-828251C8CB9C}"/>
    <cellStyle name="Normal 4 2 7 2 7 4 2" xfId="43549" xr:uid="{B4A3DDA2-F2C9-4B2F-84BA-631FCC4C49D6}"/>
    <cellStyle name="Normal 4 2 7 2 7 5" xfId="31753" xr:uid="{74C5CC47-4AEA-4CFA-99EA-F910A8292BA3}"/>
    <cellStyle name="Normal 4 2 7 2 8" xfId="5307" xr:uid="{15BBF552-F66F-4383-BB8B-3354BC756B2A}"/>
    <cellStyle name="Normal 4 2 7 2 8 2" xfId="14605" xr:uid="{7FD62054-CCD9-4746-AB1C-3C3B069EABB8}"/>
    <cellStyle name="Normal 4 2 7 2 8 2 2" xfId="41843" xr:uid="{8F6D7F79-04C4-4DE5-BA64-79BB4EECA7B8}"/>
    <cellStyle name="Normal 4 2 7 2 8 3" xfId="32870" xr:uid="{A3B22DC6-3FC9-476C-9105-4F1A78EF3983}"/>
    <cellStyle name="Normal 4 2 7 2 9" xfId="7058" xr:uid="{2121C51A-9D17-4BBB-8A28-2256031C9397}"/>
    <cellStyle name="Normal 4 2 7 2 9 2" xfId="17438" xr:uid="{C6A5D93C-D595-4FB5-83FB-9823E3A9115A}"/>
    <cellStyle name="Normal 4 2 7 2 9 2 2" xfId="44676" xr:uid="{E9FAFA1A-46A1-4523-A16C-DD848D1296BC}"/>
    <cellStyle name="Normal 4 2 7 2 9 3" xfId="34426" xr:uid="{90087184-F0A7-4D8B-885B-1591DC51C219}"/>
    <cellStyle name="Normal 4 2 7 3" xfId="1024" xr:uid="{CC7A23F3-DCD3-41A2-9636-4E2F7D7BF5B0}"/>
    <cellStyle name="Normal 4 2 7 3 10" xfId="30049" xr:uid="{0D41FBEE-E505-4A08-9420-DC0973F8148E}"/>
    <cellStyle name="Normal 4 2 7 3 2" xfId="3387" xr:uid="{B26E58E1-574F-4B86-BAB2-5626CCE8121C}"/>
    <cellStyle name="Normal 4 2 7 3 2 2" xfId="6426" xr:uid="{DC9AAE08-6314-458B-848E-0D349BC5121B}"/>
    <cellStyle name="Normal 4 2 7 3 2 2 2" xfId="24652" xr:uid="{E86B7970-9194-45B7-A017-AC6B70FF9E5E}"/>
    <cellStyle name="Normal 4 2 7 3 2 2 2 2" xfId="51716" xr:uid="{CBAACB89-CBEF-4555-81FF-FEA2D49F2ED0}"/>
    <cellStyle name="Normal 4 2 7 3 2 2 3" xfId="28444" xr:uid="{859490C5-3B0D-4389-BD50-76F87C8382F8}"/>
    <cellStyle name="Normal 4 2 7 3 2 2 3 2" xfId="54772" xr:uid="{218EECB2-0825-4B64-8880-4959ECE507B4}"/>
    <cellStyle name="Normal 4 2 7 3 2 2 4" xfId="15995" xr:uid="{5979599B-3691-45F2-86EF-78F279904E97}"/>
    <cellStyle name="Normal 4 2 7 3 2 2 4 2" xfId="43233" xr:uid="{801E4A72-958B-4F5F-9242-D02D7EE7B0FB}"/>
    <cellStyle name="Normal 4 2 7 3 2 2 5" xfId="33794" xr:uid="{FE4497B6-A9D4-4923-889F-C85D39DFC604}"/>
    <cellStyle name="Normal 4 2 7 3 2 3" xfId="8448" xr:uid="{763843CE-4F31-48ED-B494-CF83617636FD}"/>
    <cellStyle name="Normal 4 2 7 3 2 3 2" xfId="28943" xr:uid="{6B22FD7B-9849-47B3-8EDA-9DBA9CA5030D}"/>
    <cellStyle name="Normal 4 2 7 3 2 3 2 2" xfId="55200" xr:uid="{20441348-C2BF-4E37-AAC4-FB8AD444F6F4}"/>
    <cellStyle name="Normal 4 2 7 3 2 3 3" xfId="18828" xr:uid="{0C8795CD-E864-407D-8B8C-37895AAC6F93}"/>
    <cellStyle name="Normal 4 2 7 3 2 3 3 2" xfId="46066" xr:uid="{A08742D4-0830-4E22-9162-A09BAD1A719E}"/>
    <cellStyle name="Normal 4 2 7 3 2 3 4" xfId="35816" xr:uid="{6F4E762E-5CCD-4067-853F-69D8DCFF04B9}"/>
    <cellStyle name="Normal 4 2 7 3 2 4" xfId="11281" xr:uid="{1CE65C27-4010-482A-9137-4B37BBEEC8AC}"/>
    <cellStyle name="Normal 4 2 7 3 2 4 2" xfId="21661" xr:uid="{FF7152CE-641B-4637-9F7E-8DE1DDA31B39}"/>
    <cellStyle name="Normal 4 2 7 3 2 4 2 2" xfId="48899" xr:uid="{AA34E21B-75B4-4415-829B-2B2C4569840B}"/>
    <cellStyle name="Normal 4 2 7 3 2 4 3" xfId="38649" xr:uid="{A3EC03E8-C759-4439-B8DE-A4AB7815ACB1}"/>
    <cellStyle name="Normal 4 2 7 3 2 5" xfId="23573" xr:uid="{E898337D-A1E2-4CCB-BD72-96F29D1DEA3D}"/>
    <cellStyle name="Normal 4 2 7 3 2 5 2" xfId="50739" xr:uid="{F2687789-A49F-49D9-9B8B-6B02176DDD69}"/>
    <cellStyle name="Normal 4 2 7 3 2 6" xfId="13926" xr:uid="{63BC5A63-D0DF-444D-BC0D-F6824801EB1B}"/>
    <cellStyle name="Normal 4 2 7 3 2 6 2" xfId="41164" xr:uid="{B77833D7-DD7A-4878-9BB6-D062D057254C}"/>
    <cellStyle name="Normal 4 2 7 3 2 7" xfId="31437" xr:uid="{BFAE1F8B-144A-47A4-979A-16978F49139C}"/>
    <cellStyle name="Normal 4 2 7 3 3" xfId="2833" xr:uid="{6201E26B-FDCA-4706-BF6D-8BF1604DA00B}"/>
    <cellStyle name="Normal 4 2 7 3 3 2" xfId="6032" xr:uid="{F947E74D-944D-48DD-B40D-3591014C03D6}"/>
    <cellStyle name="Normal 4 2 7 3 3 2 2" xfId="26480" xr:uid="{CAB1A7EC-4B8F-4057-AA4E-8F7389F68655}"/>
    <cellStyle name="Normal 4 2 7 3 3 2 2 2" xfId="53228" xr:uid="{F19F576D-4D36-4147-91A8-07B161F25F19}"/>
    <cellStyle name="Normal 4 2 7 3 3 2 3" xfId="15485" xr:uid="{E97B3D0B-5C4D-4335-A9AE-D52B397A819F}"/>
    <cellStyle name="Normal 4 2 7 3 3 2 3 2" xfId="42723" xr:uid="{6506E65F-D6E0-49D9-B4B7-66911F8DBC54}"/>
    <cellStyle name="Normal 4 2 7 3 3 2 4" xfId="33400" xr:uid="{DEBE9BCC-6099-43A9-9672-B8A08E8E1A93}"/>
    <cellStyle name="Normal 4 2 7 3 3 3" xfId="7938" xr:uid="{3C5F89C7-5688-473C-B424-1F29F4FE63BE}"/>
    <cellStyle name="Normal 4 2 7 3 3 3 2" xfId="18318" xr:uid="{1BB843DD-BCBD-41B5-9C36-4A23FBC1841D}"/>
    <cellStyle name="Normal 4 2 7 3 3 3 2 2" xfId="45556" xr:uid="{3664F219-EB33-46B1-96ED-54EEF1C81A05}"/>
    <cellStyle name="Normal 4 2 7 3 3 3 3" xfId="35306" xr:uid="{CF768E83-5553-4C68-AFFB-453278A91A0B}"/>
    <cellStyle name="Normal 4 2 7 3 3 4" xfId="10771" xr:uid="{D9BF3444-2360-4ACB-B1D4-A80771BFCB5F}"/>
    <cellStyle name="Normal 4 2 7 3 3 4 2" xfId="21151" xr:uid="{D15E5A0A-3AD7-4434-B570-5F74F07C4D71}"/>
    <cellStyle name="Normal 4 2 7 3 3 4 2 2" xfId="48389" xr:uid="{845E7F99-B332-433E-9CCC-EB76A266D99E}"/>
    <cellStyle name="Normal 4 2 7 3 3 4 3" xfId="38139" xr:uid="{136B4BE1-F5F5-4EB4-B0A6-58FEDAD88A61}"/>
    <cellStyle name="Normal 4 2 7 3 3 5" xfId="23899" xr:uid="{80FEF989-F16F-4E96-831D-0AE1AFAF1B64}"/>
    <cellStyle name="Normal 4 2 7 3 3 5 2" xfId="51029" xr:uid="{BAB49587-1526-495B-94DB-934B704E0B3E}"/>
    <cellStyle name="Normal 4 2 7 3 3 6" xfId="13270" xr:uid="{D16E7931-976B-4952-891A-4C827FA3DE26}"/>
    <cellStyle name="Normal 4 2 7 3 3 6 2" xfId="40508" xr:uid="{891687C5-73D2-4556-8051-37168231FC02}"/>
    <cellStyle name="Normal 4 2 7 3 3 7" xfId="30927" xr:uid="{44EDF849-CFA1-40B8-A1A7-B3632AF71A52}"/>
    <cellStyle name="Normal 4 2 7 3 4" xfId="4242" xr:uid="{A07FE6A3-4C60-46E7-B2EE-6877F446B214}"/>
    <cellStyle name="Normal 4 2 7 3 4 2" xfId="8995" xr:uid="{A4619239-A972-4963-B4E2-680FC4C68DAC}"/>
    <cellStyle name="Normal 4 2 7 3 4 2 2" xfId="29081" xr:uid="{E21856A1-E987-40A4-B477-73CB1A2F8F25}"/>
    <cellStyle name="Normal 4 2 7 3 4 2 2 2" xfId="55338" xr:uid="{1CDB96A3-CC3A-44A2-AE06-037117258D87}"/>
    <cellStyle name="Normal 4 2 7 3 4 2 3" xfId="19375" xr:uid="{53CA052F-D80E-46C7-8A95-1CDCD1013FD2}"/>
    <cellStyle name="Normal 4 2 7 3 4 2 3 2" xfId="46613" xr:uid="{B82E1A7B-BB70-4E63-BA99-9B44F44D9CE9}"/>
    <cellStyle name="Normal 4 2 7 3 4 2 4" xfId="36363" xr:uid="{AA19ADC0-FDB5-4274-8B7A-4B6069E67DBA}"/>
    <cellStyle name="Normal 4 2 7 3 4 3" xfId="11828" xr:uid="{F6D28FC6-F4ED-4DF6-AB5A-329CAAF4F75E}"/>
    <cellStyle name="Normal 4 2 7 3 4 3 2" xfId="22208" xr:uid="{A24FFFA4-9621-4156-8FCE-BEF0DB1BF7A6}"/>
    <cellStyle name="Normal 4 2 7 3 4 3 2 2" xfId="49446" xr:uid="{0BB48623-736A-404D-B428-0ECEDA4AAA6F}"/>
    <cellStyle name="Normal 4 2 7 3 4 3 3" xfId="39196" xr:uid="{385EB409-21F8-41AA-B7EC-B07BAA895BA9}"/>
    <cellStyle name="Normal 4 2 7 3 4 4" xfId="24043" xr:uid="{2C867D6A-46E3-47E2-9680-F466EC6367CC}"/>
    <cellStyle name="Normal 4 2 7 3 4 4 2" xfId="51161" xr:uid="{1E1B792E-15FC-42F5-B838-932257A4943A}"/>
    <cellStyle name="Normal 4 2 7 3 4 5" xfId="16542" xr:uid="{337A144C-13E3-4316-9EBF-250CADCA9F25}"/>
    <cellStyle name="Normal 4 2 7 3 4 5 2" xfId="43780" xr:uid="{490661E9-A9D5-4F93-8314-DA1F81F3CD85}"/>
    <cellStyle name="Normal 4 2 7 3 4 6" xfId="31984" xr:uid="{85E2F80A-CD5C-44F5-8847-379121C3E8A1}"/>
    <cellStyle name="Normal 4 2 7 3 5" xfId="5309" xr:uid="{0BCD3501-00FB-4DCC-B8E8-34DAF54F8963}"/>
    <cellStyle name="Normal 4 2 7 3 5 2" xfId="27572" xr:uid="{123A33CD-29A5-4EAE-A726-166B4DD0A42A}"/>
    <cellStyle name="Normal 4 2 7 3 5 2 2" xfId="54075" xr:uid="{397E0760-AAD2-4B9A-9D42-C29DBC738EE3}"/>
    <cellStyle name="Normal 4 2 7 3 5 3" xfId="14607" xr:uid="{FD884182-AF79-46D1-BC92-081720391A01}"/>
    <cellStyle name="Normal 4 2 7 3 5 3 2" xfId="41845" xr:uid="{EA5DDC1C-3036-4C9C-B259-F4D69C0A4F87}"/>
    <cellStyle name="Normal 4 2 7 3 5 4" xfId="32872" xr:uid="{CA7DE404-EC2E-46D9-B60A-912BFBF8A91E}"/>
    <cellStyle name="Normal 4 2 7 3 6" xfId="7060" xr:uid="{9F1E3B0A-315E-4A19-A7CE-C242D47628EA}"/>
    <cellStyle name="Normal 4 2 7 3 6 2" xfId="17440" xr:uid="{C10F3A43-7480-49B3-BA8B-5E8DEABABB86}"/>
    <cellStyle name="Normal 4 2 7 3 6 2 2" xfId="44678" xr:uid="{A17E3876-A6E9-4724-A644-BC54E49F7784}"/>
    <cellStyle name="Normal 4 2 7 3 6 3" xfId="34428" xr:uid="{A20DAD41-4F99-407D-AF3A-D7E5A3ED1680}"/>
    <cellStyle name="Normal 4 2 7 3 7" xfId="9893" xr:uid="{9E1F6184-CF74-400A-B4DD-6E30410725BA}"/>
    <cellStyle name="Normal 4 2 7 3 7 2" xfId="20273" xr:uid="{16F3D96B-03C5-4A53-BA06-7AFF65522FEF}"/>
    <cellStyle name="Normal 4 2 7 3 7 2 2" xfId="47511" xr:uid="{7E840542-2E6B-4F34-B005-0F992839C015}"/>
    <cellStyle name="Normal 4 2 7 3 7 3" xfId="37261" xr:uid="{10D22131-EA9D-4B41-BAC1-FF60B5660475}"/>
    <cellStyle name="Normal 4 2 7 3 8" xfId="25489" xr:uid="{DCB85626-E598-4EB9-8462-399C563E7F46}"/>
    <cellStyle name="Normal 4 2 7 3 8 2" xfId="52483" xr:uid="{2A71AA00-551F-4596-ACEF-81B4FF78D487}"/>
    <cellStyle name="Normal 4 2 7 3 9" xfId="12787" xr:uid="{8F977436-64F5-4544-A268-42245AF0616E}"/>
    <cellStyle name="Normal 4 2 7 3 9 2" xfId="40025" xr:uid="{4CE38AC2-DC3E-4D59-83E8-7611622F0E25}"/>
    <cellStyle name="Normal 4 2 7 4" xfId="1025" xr:uid="{2CCEE659-03A3-4664-97A7-A4ABC1971D69}"/>
    <cellStyle name="Normal 4 2 7 4 2" xfId="4581" xr:uid="{69411D95-621C-4A8A-BA54-F598EA021800}"/>
    <cellStyle name="Normal 4 2 7 4 2 2" xfId="9334" xr:uid="{973217D6-F552-4810-A96D-DB983F7D88B8}"/>
    <cellStyle name="Normal 4 2 7 4 2 2 2" xfId="29313" xr:uid="{7FB9E3F5-3722-43F9-9444-700D0FD50B3E}"/>
    <cellStyle name="Normal 4 2 7 4 2 2 2 2" xfId="55570" xr:uid="{51C4062C-C92A-49F3-800B-5ACE3AC8CA2E}"/>
    <cellStyle name="Normal 4 2 7 4 2 2 3" xfId="19714" xr:uid="{91C9E9FF-F95F-4799-908F-FA6C19A78BCE}"/>
    <cellStyle name="Normal 4 2 7 4 2 2 3 2" xfId="46952" xr:uid="{BD4196BB-D614-48A8-865D-0A4ADBBB237A}"/>
    <cellStyle name="Normal 4 2 7 4 2 2 4" xfId="36702" xr:uid="{02BF1888-1C30-4D67-B345-1FB9E9167F61}"/>
    <cellStyle name="Normal 4 2 7 4 2 3" xfId="12167" xr:uid="{0498BA4F-6FA6-4F61-98B6-7A5086D57745}"/>
    <cellStyle name="Normal 4 2 7 4 2 3 2" xfId="22547" xr:uid="{8E0284C1-3E86-42FC-B581-F2F02FD2ADA7}"/>
    <cellStyle name="Normal 4 2 7 4 2 3 2 2" xfId="49785" xr:uid="{98780054-57AE-4E81-89A3-6287FA0377BA}"/>
    <cellStyle name="Normal 4 2 7 4 2 3 3" xfId="39535" xr:uid="{CB839B5D-84F2-4303-A9CC-5F99010FDEA3}"/>
    <cellStyle name="Normal 4 2 7 4 2 4" xfId="23598" xr:uid="{458E9DE3-B356-4145-9498-FB94920BA131}"/>
    <cellStyle name="Normal 4 2 7 4 2 4 2" xfId="50762" xr:uid="{DF7E1FCB-5223-423F-BF48-33D5F1767831}"/>
    <cellStyle name="Normal 4 2 7 4 2 5" xfId="16881" xr:uid="{B28E90F7-466E-49B6-9A2E-3E83BAF06972}"/>
    <cellStyle name="Normal 4 2 7 4 2 5 2" xfId="44119" xr:uid="{78B9A05F-DE29-44AB-9E3B-4D55FB458550}"/>
    <cellStyle name="Normal 4 2 7 4 2 6" xfId="32323" xr:uid="{2404ADAF-23A1-43B9-AF4C-9F0409978563}"/>
    <cellStyle name="Normal 4 2 7 4 3" xfId="5310" xr:uid="{EE8728B8-BE6E-43BC-A1FA-7E09023E9C48}"/>
    <cellStyle name="Normal 4 2 7 4 3 2" xfId="27716" xr:uid="{89086A8C-A041-4ABC-9900-9CBFB8796098}"/>
    <cellStyle name="Normal 4 2 7 4 3 2 2" xfId="54194" xr:uid="{D2F00028-E6AC-4363-B14E-B3CF4B730B66}"/>
    <cellStyle name="Normal 4 2 7 4 3 3" xfId="14608" xr:uid="{393D1B2E-733E-4A8D-B46B-8BAB5E438748}"/>
    <cellStyle name="Normal 4 2 7 4 3 3 2" xfId="41846" xr:uid="{4E153ABE-D5D1-47E5-A7B2-DBFF5FDC7968}"/>
    <cellStyle name="Normal 4 2 7 4 3 4" xfId="32873" xr:uid="{E5AECA47-9F27-4FCA-9F8C-57C9732892FF}"/>
    <cellStyle name="Normal 4 2 7 4 4" xfId="7061" xr:uid="{48810E27-B786-4E21-81F5-918F7331DBEC}"/>
    <cellStyle name="Normal 4 2 7 4 4 2" xfId="17441" xr:uid="{750335D1-A7A1-4162-A360-DEDC8C998279}"/>
    <cellStyle name="Normal 4 2 7 4 4 2 2" xfId="44679" xr:uid="{9697532E-CD1C-4382-973C-079705A22AB9}"/>
    <cellStyle name="Normal 4 2 7 4 4 3" xfId="34429" xr:uid="{55B6F73F-294B-46CD-8CCA-661DF1404B36}"/>
    <cellStyle name="Normal 4 2 7 4 5" xfId="9894" xr:uid="{EDA8EF4F-ED25-4C04-AEA6-17B55192AFCD}"/>
    <cellStyle name="Normal 4 2 7 4 5 2" xfId="20274" xr:uid="{14282D67-2C70-4DC9-B837-75B538F55DCF}"/>
    <cellStyle name="Normal 4 2 7 4 5 2 2" xfId="47512" xr:uid="{28649E9B-49C7-4133-8DBD-7B6BF6DE8EE0}"/>
    <cellStyle name="Normal 4 2 7 4 5 3" xfId="37262" xr:uid="{BAD97C41-72EE-4D9B-B247-96DD3C4BABD4}"/>
    <cellStyle name="Normal 4 2 7 4 6" xfId="23936" xr:uid="{58A004C3-0C15-45FF-8D20-4FDF9B6A6F30}"/>
    <cellStyle name="Normal 4 2 7 4 6 2" xfId="51062" xr:uid="{EDE8E8DA-7616-4957-8C45-7F66B720A9B8}"/>
    <cellStyle name="Normal 4 2 7 4 7" xfId="13927" xr:uid="{99F812B6-B6E6-4A90-A792-0CF8391CADF6}"/>
    <cellStyle name="Normal 4 2 7 4 7 2" xfId="41165" xr:uid="{1933C72E-9860-434D-9871-EDF24B7CB004}"/>
    <cellStyle name="Normal 4 2 7 4 8" xfId="30050" xr:uid="{80B47AFC-C95F-41C5-9159-4F23A43BA1F8}"/>
    <cellStyle name="Normal 4 2 7 5" xfId="2988" xr:uid="{9755AAD7-B818-4924-AF82-3F5F2F462578}"/>
    <cellStyle name="Normal 4 2 7 5 2" xfId="6149" xr:uid="{6EF02D7D-532D-4BC7-A809-A2CAFBF70603}"/>
    <cellStyle name="Normal 4 2 7 5 2 2" xfId="24546" xr:uid="{5143F34D-CD3D-4A86-8C75-AFADD65B91DE}"/>
    <cellStyle name="Normal 4 2 7 5 2 2 2" xfId="51616" xr:uid="{020D9DA8-F94A-4C05-9FE2-657F162BC470}"/>
    <cellStyle name="Normal 4 2 7 5 2 3" xfId="26231" xr:uid="{1DD38B6D-1CCE-4A20-B827-1C54172B68F5}"/>
    <cellStyle name="Normal 4 2 7 5 2 3 2" xfId="53039" xr:uid="{D16EDEAD-E012-48BC-A99F-7346453098D6}"/>
    <cellStyle name="Normal 4 2 7 5 2 4" xfId="15627" xr:uid="{CE7ECA16-79C8-4C68-B766-CF4341A017BE}"/>
    <cellStyle name="Normal 4 2 7 5 2 4 2" xfId="42865" xr:uid="{580FFFC9-88A7-4CB6-827A-1B72453636ED}"/>
    <cellStyle name="Normal 4 2 7 5 2 5" xfId="33517" xr:uid="{93657DD3-211C-4206-9086-8DD364A966E9}"/>
    <cellStyle name="Normal 4 2 7 5 3" xfId="8080" xr:uid="{E7D6226F-344C-4F16-A3CD-69758711DFE7}"/>
    <cellStyle name="Normal 4 2 7 5 3 2" xfId="28787" xr:uid="{E52ECC06-DC17-4B27-A2FB-DB69CA149B75}"/>
    <cellStyle name="Normal 4 2 7 5 3 2 2" xfId="55044" xr:uid="{AA89273A-219D-41A4-941F-877E18671F58}"/>
    <cellStyle name="Normal 4 2 7 5 3 3" xfId="18460" xr:uid="{00F24A9A-6E63-4090-A59E-C3301E2A182A}"/>
    <cellStyle name="Normal 4 2 7 5 3 3 2" xfId="45698" xr:uid="{31C1D554-9409-4BC1-8E0D-85829261F7EA}"/>
    <cellStyle name="Normal 4 2 7 5 3 4" xfId="35448" xr:uid="{457F657E-4687-4443-9F53-8612C170AEF8}"/>
    <cellStyle name="Normal 4 2 7 5 4" xfId="10913" xr:uid="{678B5775-4FE0-4A1A-8752-CB819A6B26BF}"/>
    <cellStyle name="Normal 4 2 7 5 4 2" xfId="21293" xr:uid="{E8BA9030-E33E-45F4-AD14-8FCEAB8AC82C}"/>
    <cellStyle name="Normal 4 2 7 5 4 2 2" xfId="48531" xr:uid="{80E876BA-3E3B-4981-A211-85FF2B01BD8B}"/>
    <cellStyle name="Normal 4 2 7 5 4 3" xfId="38281" xr:uid="{64AD97BF-818D-4CB3-BCE8-A462245667EA}"/>
    <cellStyle name="Normal 4 2 7 5 5" xfId="25330" xr:uid="{167862C5-060E-450C-86D6-B0BCE0028A3C}"/>
    <cellStyle name="Normal 4 2 7 5 5 2" xfId="52333" xr:uid="{182E9B78-39DA-4062-B8AA-A6541A420814}"/>
    <cellStyle name="Normal 4 2 7 5 6" xfId="13485" xr:uid="{3B45729E-366F-45F0-B06D-4BFB5217223D}"/>
    <cellStyle name="Normal 4 2 7 5 6 2" xfId="40723" xr:uid="{33694278-D71B-48A5-9E38-6A2C237D9892}"/>
    <cellStyle name="Normal 4 2 7 5 7" xfId="31069" xr:uid="{774DF11B-5007-4B44-A401-DD1E29A7359E}"/>
    <cellStyle name="Normal 4 2 7 6" xfId="2559" xr:uid="{09FD99EC-4B78-4497-980C-557429D4A142}"/>
    <cellStyle name="Normal 4 2 7 6 2" xfId="5820" xr:uid="{67419350-65BC-4EB2-A416-840CB0D3A16C}"/>
    <cellStyle name="Normal 4 2 7 6 2 2" xfId="27358" xr:uid="{1E4D15B9-743A-4018-8690-D577A10E275D}"/>
    <cellStyle name="Normal 4 2 7 6 2 2 2" xfId="53919" xr:uid="{AF7A9835-D52C-4365-924D-F83BA075FA73}"/>
    <cellStyle name="Normal 4 2 7 6 2 3" xfId="15212" xr:uid="{9F2EA958-F3F7-42B8-ABFD-FEC5C5B7D8FF}"/>
    <cellStyle name="Normal 4 2 7 6 2 3 2" xfId="42450" xr:uid="{B96240C4-00EE-403F-AC7D-A7F5494CCE15}"/>
    <cellStyle name="Normal 4 2 7 6 2 4" xfId="33188" xr:uid="{D035951F-E2A7-406B-BEF2-C2A419668F40}"/>
    <cellStyle name="Normal 4 2 7 6 3" xfId="7665" xr:uid="{1D4EC0EA-DA83-4613-B622-4E018D9B2152}"/>
    <cellStyle name="Normal 4 2 7 6 3 2" xfId="18045" xr:uid="{D8B69B40-240D-4F7E-8F40-2E6CFC39F815}"/>
    <cellStyle name="Normal 4 2 7 6 3 2 2" xfId="45283" xr:uid="{2B89730E-3333-4D0E-A144-9CA7643B38BD}"/>
    <cellStyle name="Normal 4 2 7 6 3 3" xfId="35033" xr:uid="{0B066B49-612D-44F5-9283-6D5EE4FC86EA}"/>
    <cellStyle name="Normal 4 2 7 6 4" xfId="10498" xr:uid="{DC8223AB-9CA4-4B11-9780-2DCAD7B48058}"/>
    <cellStyle name="Normal 4 2 7 6 4 2" xfId="20878" xr:uid="{74CD2064-A856-4B37-B4AD-B927386748E2}"/>
    <cellStyle name="Normal 4 2 7 6 4 2 2" xfId="48116" xr:uid="{A2BA99CD-EC21-4872-AAE9-62E012102A1B}"/>
    <cellStyle name="Normal 4 2 7 6 4 3" xfId="37866" xr:uid="{9ED3326C-4646-4B7D-B283-A63963CB9C6D}"/>
    <cellStyle name="Normal 4 2 7 6 5" xfId="25165" xr:uid="{CD0802A9-96C3-45E2-BD8F-7D71DBF97715}"/>
    <cellStyle name="Normal 4 2 7 6 5 2" xfId="52183" xr:uid="{6A3CF0F1-32A7-4AF8-8E2A-F0A5F5C4B69B}"/>
    <cellStyle name="Normal 4 2 7 6 6" xfId="12928" xr:uid="{8B27DEC3-98F5-481D-A682-A877D04A07CD}"/>
    <cellStyle name="Normal 4 2 7 6 6 2" xfId="40166" xr:uid="{69C4AFCA-4B4B-4619-A4EF-FF378CBE215E}"/>
    <cellStyle name="Normal 4 2 7 6 7" xfId="30654" xr:uid="{64FABEC0-82DA-4E70-89FD-6F42D4B29543}"/>
    <cellStyle name="Normal 4 2 7 7" xfId="2315" xr:uid="{7A1CD2C4-8B20-407A-A36B-3C559F0870B8}"/>
    <cellStyle name="Normal 4 2 7 7 2" xfId="7423" xr:uid="{08FF4F37-9A21-48DD-BC70-11AB24F85516}"/>
    <cellStyle name="Normal 4 2 7 7 2 2" xfId="17803" xr:uid="{05585095-D2DF-49CE-B82A-C72276CA898B}"/>
    <cellStyle name="Normal 4 2 7 7 2 2 2" xfId="45041" xr:uid="{2AECA542-BA5A-4B54-9927-798451B3D870}"/>
    <cellStyle name="Normal 4 2 7 7 2 3" xfId="34791" xr:uid="{B7A722CD-2E18-4EB6-AA92-82C0248BD028}"/>
    <cellStyle name="Normal 4 2 7 7 3" xfId="10256" xr:uid="{F9326CD0-0FAB-4D70-A841-871EA1B359D4}"/>
    <cellStyle name="Normal 4 2 7 7 3 2" xfId="20636" xr:uid="{5827B2E5-6647-48BC-A891-A6B9E3255E91}"/>
    <cellStyle name="Normal 4 2 7 7 3 2 2" xfId="47874" xr:uid="{9B8467B9-013C-4694-839F-53D9873AB28F}"/>
    <cellStyle name="Normal 4 2 7 7 3 3" xfId="37624" xr:uid="{C6612720-5977-4555-827E-2244A0C343FC}"/>
    <cellStyle name="Normal 4 2 7 7 4" xfId="23254" xr:uid="{27FCD1AB-A948-4685-88EB-C06C550E80D8}"/>
    <cellStyle name="Normal 4 2 7 7 4 2" xfId="50442" xr:uid="{C32876D5-FF5C-41D8-B9BB-FC7969C5871C}"/>
    <cellStyle name="Normal 4 2 7 7 5" xfId="14970" xr:uid="{7F1B7686-333F-47BD-8D8F-C51BCAF8D0E8}"/>
    <cellStyle name="Normal 4 2 7 7 5 2" xfId="42208" xr:uid="{5678294B-4CB2-4E17-A50B-54206712B79F}"/>
    <cellStyle name="Normal 4 2 7 7 6" xfId="30412" xr:uid="{F9BCDDE4-9524-470A-B27C-1F8BB5B49EC1}"/>
    <cellStyle name="Normal 4 2 7 8" xfId="4035" xr:uid="{8B5DC96B-C425-4542-A365-A2B260366B54}"/>
    <cellStyle name="Normal 4 2 7 8 2" xfId="8840" xr:uid="{1F318E9E-0BFF-4AEC-A284-00215610883D}"/>
    <cellStyle name="Normal 4 2 7 8 2 2" xfId="19220" xr:uid="{EDF0F99B-9EED-4E72-B660-73394A987FCE}"/>
    <cellStyle name="Normal 4 2 7 8 2 2 2" xfId="46458" xr:uid="{90713B67-6171-42CB-AA9C-618C33E19165}"/>
    <cellStyle name="Normal 4 2 7 8 2 3" xfId="36208" xr:uid="{34464BBA-0FAE-4207-B3A9-85593383EB5F}"/>
    <cellStyle name="Normal 4 2 7 8 3" xfId="11673" xr:uid="{C4E68821-F8DA-4766-A07B-C3904564DE45}"/>
    <cellStyle name="Normal 4 2 7 8 3 2" xfId="22053" xr:uid="{4DE196A0-FA51-42C0-8BB8-AEF9037F3EFB}"/>
    <cellStyle name="Normal 4 2 7 8 3 2 2" xfId="49291" xr:uid="{0EDD8078-6A17-4F16-A883-529C34E050FF}"/>
    <cellStyle name="Normal 4 2 7 8 3 3" xfId="39041" xr:uid="{CC28D857-DE50-4E25-AD79-C3DFA81EF666}"/>
    <cellStyle name="Normal 4 2 7 8 4" xfId="16387" xr:uid="{37D31AE5-A7F1-44CF-AB2E-3036FCB094E4}"/>
    <cellStyle name="Normal 4 2 7 8 4 2" xfId="43625" xr:uid="{1E338420-9384-44EF-8343-AA6F0DD28B48}"/>
    <cellStyle name="Normal 4 2 7 8 5" xfId="31829" xr:uid="{6F629051-B9F6-4ECF-B411-D98A5E7D176C}"/>
    <cellStyle name="Normal 4 2 7 9" xfId="5306" xr:uid="{321E3F43-A95E-4FDE-87BA-921C4CAD7782}"/>
    <cellStyle name="Normal 4 2 7 9 2" xfId="14604" xr:uid="{B07BAB1C-54C6-4513-B1C0-6FA20D0F6A3B}"/>
    <cellStyle name="Normal 4 2 7 9 2 2" xfId="41842" xr:uid="{38E06405-9E17-4C22-976D-0704CEC3F55E}"/>
    <cellStyle name="Normal 4 2 7 9 3" xfId="32869" xr:uid="{942725A5-4DCD-4CC1-BAD7-404BBCE57E3C}"/>
    <cellStyle name="Normal 4 2 8" xfId="1026" xr:uid="{48CA929A-5B42-4014-A79F-D1F8339DC649}"/>
    <cellStyle name="Normal 4 2 8 10" xfId="9895" xr:uid="{A1B00A6D-B684-47EF-8B3C-3F9DF47D1545}"/>
    <cellStyle name="Normal 4 2 8 10 2" xfId="20275" xr:uid="{EFB67CA6-D1C6-4576-B560-CD6750062B03}"/>
    <cellStyle name="Normal 4 2 8 10 2 2" xfId="47513" xr:uid="{A88855F9-EFC3-4593-A9F7-FF2A64C33ABF}"/>
    <cellStyle name="Normal 4 2 8 10 3" xfId="37263" xr:uid="{14AB05BD-5BB4-4F1F-94FF-15679DFA11AE}"/>
    <cellStyle name="Normal 4 2 8 11" xfId="23660" xr:uid="{A88E581D-1476-405C-9EC5-7F0CE723D6AA}"/>
    <cellStyle name="Normal 4 2 8 11 2" xfId="50821" xr:uid="{137EBD4D-9C08-43B9-9421-C24E778DF358}"/>
    <cellStyle name="Normal 4 2 8 12" xfId="12630" xr:uid="{22B19404-D4BC-4772-8BF7-1FE6A2E325D7}"/>
    <cellStyle name="Normal 4 2 8 12 2" xfId="39868" xr:uid="{B0A3E331-D524-4FBF-A9A0-9827417A2DAB}"/>
    <cellStyle name="Normal 4 2 8 13" xfId="30051" xr:uid="{A313F47A-948D-458D-BEB8-E6CE182C4ACE}"/>
    <cellStyle name="Normal 4 2 8 2" xfId="1027" xr:uid="{1A13A9E8-5F59-4557-A03A-F207892C0D15}"/>
    <cellStyle name="Normal 4 2 8 2 10" xfId="30052" xr:uid="{3EEB762C-BCAA-44CC-9E5F-CFA37AC92819}"/>
    <cellStyle name="Normal 4 2 8 2 2" xfId="1028" xr:uid="{A5BEE752-91B5-4109-A7C1-DE868DCEA375}"/>
    <cellStyle name="Normal 4 2 8 2 2 2" xfId="5313" xr:uid="{74CF79BE-74B0-45A3-A9B7-FC49A74F375B}"/>
    <cellStyle name="Normal 4 2 8 2 2 2 2" xfId="24303" xr:uid="{37BF0069-B54C-4113-B9B9-39714B71F46D}"/>
    <cellStyle name="Normal 4 2 8 2 2 2 2 2" xfId="51397" xr:uid="{771EDEA3-A43A-4843-AB3B-1067ECA36DDC}"/>
    <cellStyle name="Normal 4 2 8 2 2 2 3" xfId="27723" xr:uid="{FADD0E25-0FCB-4B4B-9E58-73F88365EF55}"/>
    <cellStyle name="Normal 4 2 8 2 2 2 3 2" xfId="54200" xr:uid="{C18659FA-AB38-4BD6-86E4-EFF5BBCABC70}"/>
    <cellStyle name="Normal 4 2 8 2 2 2 4" xfId="14611" xr:uid="{7EAB4081-BC6C-435B-A794-DA79C166B390}"/>
    <cellStyle name="Normal 4 2 8 2 2 2 4 2" xfId="41849" xr:uid="{EC9C7DD5-68B2-4B01-95F4-DFBAF36DF4D3}"/>
    <cellStyle name="Normal 4 2 8 2 2 2 5" xfId="32876" xr:uid="{F9EE947F-3B61-440E-A72A-4DCC473F579C}"/>
    <cellStyle name="Normal 4 2 8 2 2 3" xfId="7064" xr:uid="{F8D18920-48A8-4C89-89E5-198C5731CD0D}"/>
    <cellStyle name="Normal 4 2 8 2 2 3 2" xfId="27662" xr:uid="{1A916AE5-6869-4AAB-A4FD-5D40AE77756E}"/>
    <cellStyle name="Normal 4 2 8 2 2 3 2 2" xfId="54149" xr:uid="{DEFEA8B6-2254-4030-9EF6-C6105BEA543C}"/>
    <cellStyle name="Normal 4 2 8 2 2 3 3" xfId="27390" xr:uid="{112B8436-4CB7-4FC7-A9E0-CB0397C2583F}"/>
    <cellStyle name="Normal 4 2 8 2 2 3 3 2" xfId="53938" xr:uid="{CC14605A-DF6B-4999-9E58-4875060EB739}"/>
    <cellStyle name="Normal 4 2 8 2 2 3 4" xfId="17444" xr:uid="{2F68F14B-1839-4BB9-8F3D-DB15B19C7B4C}"/>
    <cellStyle name="Normal 4 2 8 2 2 3 4 2" xfId="44682" xr:uid="{A428A765-DC57-47DE-964B-24832AC6317B}"/>
    <cellStyle name="Normal 4 2 8 2 2 3 5" xfId="34432" xr:uid="{4539DB63-DCC7-4EF4-85D7-3512F6A7D3C5}"/>
    <cellStyle name="Normal 4 2 8 2 2 4" xfId="9897" xr:uid="{2F03F091-C23A-4009-B39D-4BEB72A950F4}"/>
    <cellStyle name="Normal 4 2 8 2 2 4 2" xfId="29455" xr:uid="{6F15A11F-6285-4D84-AE97-4E25617C6B19}"/>
    <cellStyle name="Normal 4 2 8 2 2 4 2 2" xfId="55712" xr:uid="{0236DCF1-49D0-4D52-AA86-F73C54FF9BF5}"/>
    <cellStyle name="Normal 4 2 8 2 2 4 3" xfId="20277" xr:uid="{FAAD0862-6AA2-44F1-A901-E4203373D954}"/>
    <cellStyle name="Normal 4 2 8 2 2 4 3 2" xfId="47515" xr:uid="{878F79DD-76FE-4097-BBAE-82BA2CCADB3D}"/>
    <cellStyle name="Normal 4 2 8 2 2 4 4" xfId="37265" xr:uid="{DE04F8FD-477F-49F0-AF7D-531478BB8F47}"/>
    <cellStyle name="Normal 4 2 8 2 2 5" xfId="23894" xr:uid="{03EE75A1-0071-43C5-8B44-19959C4FDA01}"/>
    <cellStyle name="Normal 4 2 8 2 2 5 2" xfId="51024" xr:uid="{C66F5548-024A-48C5-964F-E263FEA800BE}"/>
    <cellStyle name="Normal 4 2 8 2 2 6" xfId="13928" xr:uid="{F417F778-0702-49D5-90B0-35E199A14B61}"/>
    <cellStyle name="Normal 4 2 8 2 2 6 2" xfId="41166" xr:uid="{8D3E3723-E570-49D3-B609-4D27BD83A5D3}"/>
    <cellStyle name="Normal 4 2 8 2 2 7" xfId="30053" xr:uid="{97B04863-5BC4-452B-88C7-6BA1580ECCEE}"/>
    <cellStyle name="Normal 4 2 8 2 3" xfId="2834" xr:uid="{B7874B39-B8FE-4B4B-9283-D30725524E0A}"/>
    <cellStyle name="Normal 4 2 8 2 3 2" xfId="6033" xr:uid="{20F70E86-AED0-4613-9A36-9A2B3D20536F}"/>
    <cellStyle name="Normal 4 2 8 2 3 2 2" xfId="26855" xr:uid="{2C3F8A0F-ECEA-490D-8881-1B9B9BC8EA5F}"/>
    <cellStyle name="Normal 4 2 8 2 3 2 2 2" xfId="53528" xr:uid="{D85DD456-AA4A-441A-BBE2-D22E12F1DFAF}"/>
    <cellStyle name="Normal 4 2 8 2 3 2 3" xfId="15486" xr:uid="{C6170181-67D0-418B-AA64-6A3AE7C85462}"/>
    <cellStyle name="Normal 4 2 8 2 3 2 3 2" xfId="42724" xr:uid="{1CF7DC9D-0F50-4685-BA91-3FEBFFC83088}"/>
    <cellStyle name="Normal 4 2 8 2 3 2 4" xfId="33401" xr:uid="{5B409512-433C-4776-9872-3982F7F27386}"/>
    <cellStyle name="Normal 4 2 8 2 3 3" xfId="7939" xr:uid="{C619216D-D9E4-45B1-9A24-701F13240CC2}"/>
    <cellStyle name="Normal 4 2 8 2 3 3 2" xfId="18319" xr:uid="{08481AC4-2CAA-4AD8-BEFC-9FE0B26F0B08}"/>
    <cellStyle name="Normal 4 2 8 2 3 3 2 2" xfId="45557" xr:uid="{7ECDAF32-9532-43A5-A04B-28E7C905821D}"/>
    <cellStyle name="Normal 4 2 8 2 3 3 3" xfId="35307" xr:uid="{054F7BC3-E4AE-4B7A-89A2-A656A13128E1}"/>
    <cellStyle name="Normal 4 2 8 2 3 4" xfId="10772" xr:uid="{F067057F-701D-4BC6-B973-31F270B6EF54}"/>
    <cellStyle name="Normal 4 2 8 2 3 4 2" xfId="21152" xr:uid="{C16AA026-6BD8-4E88-B81E-4C7AA36F758D}"/>
    <cellStyle name="Normal 4 2 8 2 3 4 2 2" xfId="48390" xr:uid="{E1B9708C-8B80-41A6-8D7D-87CEEBFDB025}"/>
    <cellStyle name="Normal 4 2 8 2 3 4 3" xfId="38140" xr:uid="{D79B27CC-D651-453A-87F1-4B3303F4F6B7}"/>
    <cellStyle name="Normal 4 2 8 2 3 5" xfId="24424" xr:uid="{922B051D-90A4-46C1-B6B6-EC2B4AF445B9}"/>
    <cellStyle name="Normal 4 2 8 2 3 5 2" xfId="51509" xr:uid="{4F1E6001-09B7-464B-B74F-5C8A29E05611}"/>
    <cellStyle name="Normal 4 2 8 2 3 6" xfId="13272" xr:uid="{DC760ECE-99AD-48E1-BE65-8213D11E5EA1}"/>
    <cellStyle name="Normal 4 2 8 2 3 6 2" xfId="40510" xr:uid="{5F4EC979-EE86-4D45-A5D8-0E872B20EB3E}"/>
    <cellStyle name="Normal 4 2 8 2 3 7" xfId="30928" xr:uid="{AAE4CBB0-8E52-42F0-8602-4D41BDAA6CAA}"/>
    <cellStyle name="Normal 4 2 8 2 4" xfId="4243" xr:uid="{A67BF5DF-DDC3-4317-893C-A318DB1B8DC9}"/>
    <cellStyle name="Normal 4 2 8 2 4 2" xfId="8996" xr:uid="{9E641EB2-713E-48FE-BA4F-07A973F6FFD4}"/>
    <cellStyle name="Normal 4 2 8 2 4 2 2" xfId="29082" xr:uid="{A574407C-1C7B-47BF-8D05-84DD5B95EE18}"/>
    <cellStyle name="Normal 4 2 8 2 4 2 2 2" xfId="55339" xr:uid="{F422FFA4-E16E-428F-9125-009C62ED3B6B}"/>
    <cellStyle name="Normal 4 2 8 2 4 2 3" xfId="19376" xr:uid="{69CAEC93-E37C-49F2-A337-7370CCF038B6}"/>
    <cellStyle name="Normal 4 2 8 2 4 2 3 2" xfId="46614" xr:uid="{35FCE07E-6CC4-4B93-B0F5-1926AB9648F2}"/>
    <cellStyle name="Normal 4 2 8 2 4 2 4" xfId="36364" xr:uid="{3B300485-C5CB-4637-A2EC-596ED5E702F3}"/>
    <cellStyle name="Normal 4 2 8 2 4 3" xfId="11829" xr:uid="{30925639-7CD7-47EE-A313-3F81CCC7407E}"/>
    <cellStyle name="Normal 4 2 8 2 4 3 2" xfId="22209" xr:uid="{474FDD57-AB79-4F54-9ECA-D27B1DFD33D5}"/>
    <cellStyle name="Normal 4 2 8 2 4 3 2 2" xfId="49447" xr:uid="{EA81B3CB-A5D1-4FEE-B7AB-508CD503CAE8}"/>
    <cellStyle name="Normal 4 2 8 2 4 3 3" xfId="39197" xr:uid="{F0B98080-3BAD-4550-A765-92C5BE6FBE6D}"/>
    <cellStyle name="Normal 4 2 8 2 4 4" xfId="24906" xr:uid="{1BAADFC9-990E-48AA-B4B4-73E9B081BF6F}"/>
    <cellStyle name="Normal 4 2 8 2 4 4 2" xfId="51948" xr:uid="{E6CF5116-6866-4406-A778-A82928811BCC}"/>
    <cellStyle name="Normal 4 2 8 2 4 5" xfId="16543" xr:uid="{7E775500-F87E-4C1C-B898-B76723F8A4BB}"/>
    <cellStyle name="Normal 4 2 8 2 4 5 2" xfId="43781" xr:uid="{E981D661-3AFB-4DD6-96C5-1931FE25251D}"/>
    <cellStyle name="Normal 4 2 8 2 4 6" xfId="31985" xr:uid="{EF0FA4EB-BC13-4E54-9324-8CDBEB1AA28C}"/>
    <cellStyle name="Normal 4 2 8 2 5" xfId="5312" xr:uid="{825833A7-5A72-41CE-A4EB-FFF1CCE75EE0}"/>
    <cellStyle name="Normal 4 2 8 2 5 2" xfId="28536" xr:uid="{00596016-FDE5-4DF9-B7C4-BD7545238EF0}"/>
    <cellStyle name="Normal 4 2 8 2 5 2 2" xfId="54843" xr:uid="{846AE3F4-9B9D-4E26-8FE8-DD9E8CADE91B}"/>
    <cellStyle name="Normal 4 2 8 2 5 3" xfId="14610" xr:uid="{C9E9392E-AE63-4AA0-B9F1-31478D3CE8AD}"/>
    <cellStyle name="Normal 4 2 8 2 5 3 2" xfId="41848" xr:uid="{58082D21-6845-4A6B-8B3A-DA3FB10516B7}"/>
    <cellStyle name="Normal 4 2 8 2 5 4" xfId="32875" xr:uid="{4E7E8B1E-8CE8-45CE-AADB-DE6F407150A3}"/>
    <cellStyle name="Normal 4 2 8 2 6" xfId="7063" xr:uid="{AF15C788-A971-4D93-AF7A-11E387DFA0FC}"/>
    <cellStyle name="Normal 4 2 8 2 6 2" xfId="17443" xr:uid="{CC1A5D56-C989-462F-BA3C-0B94D8DC97A6}"/>
    <cellStyle name="Normal 4 2 8 2 6 2 2" xfId="44681" xr:uid="{60ECA917-6885-4DCA-8060-AEB7B6B87EEF}"/>
    <cellStyle name="Normal 4 2 8 2 6 3" xfId="34431" xr:uid="{EA6BE823-9BC1-4C7A-AFD6-7E90A7491D7D}"/>
    <cellStyle name="Normal 4 2 8 2 7" xfId="9896" xr:uid="{3B7A0512-410F-4156-AF14-310487A16C00}"/>
    <cellStyle name="Normal 4 2 8 2 7 2" xfId="20276" xr:uid="{02243F1B-9CC1-46E6-B6B7-050EC229803C}"/>
    <cellStyle name="Normal 4 2 8 2 7 2 2" xfId="47514" xr:uid="{8352A66D-D6C2-4A21-9D26-48E09A013A7A}"/>
    <cellStyle name="Normal 4 2 8 2 7 3" xfId="37264" xr:uid="{266113C8-8DA1-444A-8CFA-C4A6F8B66DCC}"/>
    <cellStyle name="Normal 4 2 8 2 8" xfId="23462" xr:uid="{786302E6-A496-4B7F-B031-55C5CE72E1D1}"/>
    <cellStyle name="Normal 4 2 8 2 8 2" xfId="50634" xr:uid="{40976A6A-9F00-48F8-A1CE-AE0BC3A4D7C4}"/>
    <cellStyle name="Normal 4 2 8 2 9" xfId="12788" xr:uid="{DC55C4B6-F1FE-4EA4-9B8A-35643ACD032C}"/>
    <cellStyle name="Normal 4 2 8 2 9 2" xfId="40026" xr:uid="{166F7F87-3AAE-4421-85D7-044D5DDCF04B}"/>
    <cellStyle name="Normal 4 2 8 3" xfId="1029" xr:uid="{19528490-DD27-4B5E-9A22-74784E38BC9A}"/>
    <cellStyle name="Normal 4 2 8 3 2" xfId="4582" xr:uid="{66F4878A-3E06-4B14-85B3-936502DE6413}"/>
    <cellStyle name="Normal 4 2 8 3 2 2" xfId="9335" xr:uid="{641FD9AC-380E-4306-9789-32B4653B38D1}"/>
    <cellStyle name="Normal 4 2 8 3 2 2 2" xfId="29314" xr:uid="{B56DC349-8CF8-45F3-9F22-09B5E80B4D1A}"/>
    <cellStyle name="Normal 4 2 8 3 2 2 2 2" xfId="55571" xr:uid="{9BE19CA9-10D8-4002-80CE-652B7409BEE8}"/>
    <cellStyle name="Normal 4 2 8 3 2 2 3" xfId="19715" xr:uid="{D702A198-8F87-4324-99BC-9394ABD9B08B}"/>
    <cellStyle name="Normal 4 2 8 3 2 2 3 2" xfId="46953" xr:uid="{2182EE55-BA8E-4795-B5E3-55B314800933}"/>
    <cellStyle name="Normal 4 2 8 3 2 2 4" xfId="36703" xr:uid="{CB123981-C839-4A8E-9622-167D600754BE}"/>
    <cellStyle name="Normal 4 2 8 3 2 3" xfId="12168" xr:uid="{B993740A-CE30-4697-96E3-584BF1604BFE}"/>
    <cellStyle name="Normal 4 2 8 3 2 3 2" xfId="22548" xr:uid="{02C2A663-901B-4B71-9362-3C4676B6311A}"/>
    <cellStyle name="Normal 4 2 8 3 2 3 2 2" xfId="49786" xr:uid="{CABC71EA-6F95-40DA-BDAE-8CF6420CEBEB}"/>
    <cellStyle name="Normal 4 2 8 3 2 3 3" xfId="39536" xr:uid="{EE13BDC5-1812-4067-BA43-EDCB4EB6D18C}"/>
    <cellStyle name="Normal 4 2 8 3 2 4" xfId="25663" xr:uid="{D413B943-54B3-4F9D-9BED-2ACE937A48FA}"/>
    <cellStyle name="Normal 4 2 8 3 2 4 2" xfId="52640" xr:uid="{4952F904-3774-4341-A7FD-46820A8323B3}"/>
    <cellStyle name="Normal 4 2 8 3 2 5" xfId="16882" xr:uid="{1A045C86-64DC-4007-8504-F7837CD009F2}"/>
    <cellStyle name="Normal 4 2 8 3 2 5 2" xfId="44120" xr:uid="{CEE016F7-4DD3-4A2D-B9A7-7D459CD2A035}"/>
    <cellStyle name="Normal 4 2 8 3 2 6" xfId="32324" xr:uid="{82BAB1FE-0410-49D5-A0A0-9663467BAC4A}"/>
    <cellStyle name="Normal 4 2 8 3 3" xfId="5314" xr:uid="{7A0CD762-A11F-4743-8460-368A2F18EE6B}"/>
    <cellStyle name="Normal 4 2 8 3 3 2" xfId="26864" xr:uid="{62F0692E-ED75-4DFF-B6D7-32085073CAA2}"/>
    <cellStyle name="Normal 4 2 8 3 3 2 2" xfId="53536" xr:uid="{6D653F6F-6481-45C5-984A-353009C05F63}"/>
    <cellStyle name="Normal 4 2 8 3 3 3" xfId="26117" xr:uid="{DBC5A87B-A272-4A92-B3EB-D731529BD980}"/>
    <cellStyle name="Normal 4 2 8 3 3 3 2" xfId="52957" xr:uid="{FC01065F-404D-42C0-838B-46D363365AFA}"/>
    <cellStyle name="Normal 4 2 8 3 3 4" xfId="14612" xr:uid="{17098309-5AC0-4C1A-BA7A-0DAD362AD3ED}"/>
    <cellStyle name="Normal 4 2 8 3 3 4 2" xfId="41850" xr:uid="{C0895F41-26F5-4AF3-97FB-C58FD180106D}"/>
    <cellStyle name="Normal 4 2 8 3 3 5" xfId="32877" xr:uid="{B5205CF2-6B56-42ED-8775-DC09FF6734F3}"/>
    <cellStyle name="Normal 4 2 8 3 4" xfId="7065" xr:uid="{12BEBEE6-B511-4286-8015-6254F9818857}"/>
    <cellStyle name="Normal 4 2 8 3 4 2" xfId="27625" xr:uid="{965881EE-EF5C-4CCA-AAB7-2F1D9D7CEEF1}"/>
    <cellStyle name="Normal 4 2 8 3 4 2 2" xfId="54122" xr:uid="{E5A0AAB4-CFD5-4505-9D42-E15EAFC9B302}"/>
    <cellStyle name="Normal 4 2 8 3 4 3" xfId="25913" xr:uid="{C2E0C3F4-CB8D-4BCC-A215-A491C77CFEF9}"/>
    <cellStyle name="Normal 4 2 8 3 4 3 2" xfId="52812" xr:uid="{AA99EBDF-64D4-4F6A-B6DD-8645605DA5F7}"/>
    <cellStyle name="Normal 4 2 8 3 4 4" xfId="17445" xr:uid="{5B20012F-A00B-460F-AF71-AD5E424101ED}"/>
    <cellStyle name="Normal 4 2 8 3 4 4 2" xfId="44683" xr:uid="{0D6D83DB-4FA2-4F68-AC3E-2809DDE95779}"/>
    <cellStyle name="Normal 4 2 8 3 4 5" xfId="34433" xr:uid="{E59665CD-5F7E-41F3-849E-9FD7171BF3F8}"/>
    <cellStyle name="Normal 4 2 8 3 5" xfId="9898" xr:uid="{8D6C9B2A-3E30-4B8F-ABC5-2E7D61E1F2C7}"/>
    <cellStyle name="Normal 4 2 8 3 5 2" xfId="29456" xr:uid="{E94E9056-FAFF-4641-BD79-1F4D5D8AF7D3}"/>
    <cellStyle name="Normal 4 2 8 3 5 2 2" xfId="55713" xr:uid="{1DA70907-8B65-42AC-B444-2F17B155F039}"/>
    <cellStyle name="Normal 4 2 8 3 5 3" xfId="20278" xr:uid="{BF0A981E-7DD6-444F-9AD8-6E813E24C464}"/>
    <cellStyle name="Normal 4 2 8 3 5 3 2" xfId="47516" xr:uid="{63C660BB-3D65-48CC-A762-8C9F8719C2B7}"/>
    <cellStyle name="Normal 4 2 8 3 5 4" xfId="37266" xr:uid="{518505C5-8FE9-41FE-B5F0-CE6CF4B4D1FF}"/>
    <cellStyle name="Normal 4 2 8 3 6" xfId="23306" xr:uid="{66D6CCB0-2E10-4A8A-AF19-C506D07A84B4}"/>
    <cellStyle name="Normal 4 2 8 3 6 2" xfId="50489" xr:uid="{9D4693D5-7E98-46C8-ACFB-2BA219369E27}"/>
    <cellStyle name="Normal 4 2 8 3 7" xfId="13929" xr:uid="{FD36E219-32AC-4B3C-A21A-596B22BD7547}"/>
    <cellStyle name="Normal 4 2 8 3 7 2" xfId="41167" xr:uid="{AA5431C4-CBF1-4414-A2A5-BE6C3D13A180}"/>
    <cellStyle name="Normal 4 2 8 3 8" xfId="30054" xr:uid="{1B04B5CB-1DD8-49C4-BED1-80B743506E93}"/>
    <cellStyle name="Normal 4 2 8 4" xfId="1030" xr:uid="{ED22159E-0765-4F54-B8AC-A4392FCA133A}"/>
    <cellStyle name="Normal 4 2 8 4 2" xfId="5315" xr:uid="{4B8AED98-4A96-44C4-B20E-9AC72D07CD1B}"/>
    <cellStyle name="Normal 4 2 8 4 2 2" xfId="24850" xr:uid="{EE669E59-2E31-4B36-85E7-F07AF0DCF1A4}"/>
    <cellStyle name="Normal 4 2 8 4 2 2 2" xfId="51894" xr:uid="{CCACAD82-844C-4220-82D2-3F3A3D7A967C}"/>
    <cellStyle name="Normal 4 2 8 4 2 3" xfId="27732" xr:uid="{1CCBC055-A1B6-446A-9476-D0DFA403BD33}"/>
    <cellStyle name="Normal 4 2 8 4 2 3 2" xfId="54206" xr:uid="{90B64EF5-D66E-43B9-9198-2A94A6DAA451}"/>
    <cellStyle name="Normal 4 2 8 4 2 4" xfId="14613" xr:uid="{997FEA9E-9A9D-4FB2-B9A4-CCDA5F9A3BB2}"/>
    <cellStyle name="Normal 4 2 8 4 2 4 2" xfId="41851" xr:uid="{E12145BF-4A84-4F10-BE69-88C989497845}"/>
    <cellStyle name="Normal 4 2 8 4 2 5" xfId="32878" xr:uid="{6F03F128-7E4A-4611-8A4B-145D6C6042C0}"/>
    <cellStyle name="Normal 4 2 8 4 3" xfId="7066" xr:uid="{0394EA3E-A613-49A8-8F74-DF8015A21687}"/>
    <cellStyle name="Normal 4 2 8 4 3 2" xfId="27560" xr:uid="{03E5B7B6-62A5-42BA-A38A-329949DD7F68}"/>
    <cellStyle name="Normal 4 2 8 4 3 2 2" xfId="54066" xr:uid="{895E1D0C-52E1-4AC8-B182-141B824B90BF}"/>
    <cellStyle name="Normal 4 2 8 4 3 3" xfId="17446" xr:uid="{CC16B6B6-B466-4670-8E13-D212C687A8AA}"/>
    <cellStyle name="Normal 4 2 8 4 3 3 2" xfId="44684" xr:uid="{162A6AFF-218F-412E-96BC-E8C18D394B8E}"/>
    <cellStyle name="Normal 4 2 8 4 3 4" xfId="34434" xr:uid="{406FE38B-BBA8-4FCB-8810-6627CA5DBF80}"/>
    <cellStyle name="Normal 4 2 8 4 4" xfId="9899" xr:uid="{A62539EB-6152-47AD-9615-00FD2EEF4597}"/>
    <cellStyle name="Normal 4 2 8 4 4 2" xfId="20279" xr:uid="{10D51F6B-AEED-4C1A-8A57-16CE82FD3CF5}"/>
    <cellStyle name="Normal 4 2 8 4 4 2 2" xfId="47517" xr:uid="{D05E2A07-4DCC-497A-87B1-5582709D7BE4}"/>
    <cellStyle name="Normal 4 2 8 4 4 3" xfId="37267" xr:uid="{1CE62660-2086-43F3-994C-DA402EA1172F}"/>
    <cellStyle name="Normal 4 2 8 4 5" xfId="25124" xr:uid="{4C77743A-3304-4C0C-A3E1-B5D35916BC92}"/>
    <cellStyle name="Normal 4 2 8 4 5 2" xfId="52144" xr:uid="{FD13F5D0-30F9-4B10-8161-3B490D5BA26B}"/>
    <cellStyle name="Normal 4 2 8 4 6" xfId="13486" xr:uid="{FA46D94A-EA01-4273-A450-3701D920D88F}"/>
    <cellStyle name="Normal 4 2 8 4 6 2" xfId="40724" xr:uid="{1DEFD993-3C70-4108-85C7-56589043E00F}"/>
    <cellStyle name="Normal 4 2 8 4 7" xfId="30055" xr:uid="{8818CBA3-5BA5-4ED7-BFF5-17AF38C347B1}"/>
    <cellStyle name="Normal 4 2 8 5" xfId="2619" xr:uid="{64AE5681-9660-4A5C-97A3-F56651DDEF4C}"/>
    <cellStyle name="Normal 4 2 8 5 2" xfId="5869" xr:uid="{35DAF89B-D428-44D3-A56E-E1B333890B95}"/>
    <cellStyle name="Normal 4 2 8 5 2 2" xfId="28098" xr:uid="{5CBDA4A9-44E3-48FB-8D40-E1E985BAF8F3}"/>
    <cellStyle name="Normal 4 2 8 5 2 2 2" xfId="54495" xr:uid="{11D979DB-3B8C-45EF-B541-F6D9CCCE55E5}"/>
    <cellStyle name="Normal 4 2 8 5 2 3" xfId="15272" xr:uid="{EA92C2B1-1B5C-4A6A-BD40-8ED35CCC0827}"/>
    <cellStyle name="Normal 4 2 8 5 2 3 2" xfId="42510" xr:uid="{05ECFFE3-8268-4D75-A1C6-FA4EBA134167}"/>
    <cellStyle name="Normal 4 2 8 5 2 4" xfId="33237" xr:uid="{A729C6F3-F0E2-4958-A36D-40F4E4CA50C0}"/>
    <cellStyle name="Normal 4 2 8 5 3" xfId="7725" xr:uid="{CA7A4581-754D-4122-8DF5-0968E3E53F06}"/>
    <cellStyle name="Normal 4 2 8 5 3 2" xfId="18105" xr:uid="{AF33BD90-3D87-4FF7-8636-2B9865FEC324}"/>
    <cellStyle name="Normal 4 2 8 5 3 2 2" xfId="45343" xr:uid="{6EFF4F6A-453B-4762-B35D-B91CDCDE9B32}"/>
    <cellStyle name="Normal 4 2 8 5 3 3" xfId="35093" xr:uid="{AC2C70D4-9CD9-4413-A984-B3E03CA24CC1}"/>
    <cellStyle name="Normal 4 2 8 5 4" xfId="10558" xr:uid="{82E7825B-6406-4139-AC23-836C487DB8FF}"/>
    <cellStyle name="Normal 4 2 8 5 4 2" xfId="20938" xr:uid="{61D0A364-1EB2-473D-BBB4-F80801C2B76B}"/>
    <cellStyle name="Normal 4 2 8 5 4 2 2" xfId="48176" xr:uid="{B0FAFF6E-9BC8-41E7-B9F6-264BD577CA56}"/>
    <cellStyle name="Normal 4 2 8 5 4 3" xfId="37926" xr:uid="{EA40C457-0940-4B00-BA3E-3E97CE2991E2}"/>
    <cellStyle name="Normal 4 2 8 5 5" xfId="24259" xr:uid="{2B49FBC3-1F6A-4F17-B4AD-523E40A733DA}"/>
    <cellStyle name="Normal 4 2 8 5 5 2" xfId="51360" xr:uid="{DC300DA3-C9AA-4D23-B51E-58374E3C6F16}"/>
    <cellStyle name="Normal 4 2 8 5 6" xfId="12988" xr:uid="{832C7A43-F515-4961-8658-9C956F8C34B8}"/>
    <cellStyle name="Normal 4 2 8 5 6 2" xfId="40226" xr:uid="{0776E1EA-E342-4BA9-89F3-B4E9CBEAEFB8}"/>
    <cellStyle name="Normal 4 2 8 5 7" xfId="30714" xr:uid="{1672F0BD-9F0E-4521-AF7B-5DAD99DEEC2A}"/>
    <cellStyle name="Normal 4 2 8 6" xfId="2415" xr:uid="{A37C96A9-7609-4A63-A2E2-C7372A3B7E33}"/>
    <cellStyle name="Normal 4 2 8 6 2" xfId="7523" xr:uid="{8C583B11-7CD4-4A0A-9090-2F3749BC8757}"/>
    <cellStyle name="Normal 4 2 8 6 2 2" xfId="28105" xr:uid="{8B292CF3-2383-4F9E-9F59-05C756BB9D0C}"/>
    <cellStyle name="Normal 4 2 8 6 2 2 2" xfId="54502" xr:uid="{156C11B8-5469-4AAE-AF4C-1223CD0FB211}"/>
    <cellStyle name="Normal 4 2 8 6 2 3" xfId="17903" xr:uid="{CF9640E1-E00C-40F1-A475-42BA2F9354FD}"/>
    <cellStyle name="Normal 4 2 8 6 2 3 2" xfId="45141" xr:uid="{2E32ED73-0228-47CB-A628-F3338EFF538E}"/>
    <cellStyle name="Normal 4 2 8 6 2 4" xfId="34891" xr:uid="{D8475C0E-AB77-4985-9C99-68976363B657}"/>
    <cellStyle name="Normal 4 2 8 6 3" xfId="10356" xr:uid="{50276C04-5379-4134-99EC-5AEB218D007F}"/>
    <cellStyle name="Normal 4 2 8 6 3 2" xfId="20736" xr:uid="{B9C11E7C-DD98-42BC-95E1-AA5557C3F6F6}"/>
    <cellStyle name="Normal 4 2 8 6 3 2 2" xfId="47974" xr:uid="{DC90DDA6-723E-4CE9-8318-20962D64D76A}"/>
    <cellStyle name="Normal 4 2 8 6 3 3" xfId="37724" xr:uid="{E215B2A9-DC83-4D2C-8F27-40C037D52AF4}"/>
    <cellStyle name="Normal 4 2 8 6 4" xfId="23075" xr:uid="{39AA4D0A-4B97-4DC8-9ACC-AC73FD817C12}"/>
    <cellStyle name="Normal 4 2 8 6 4 2" xfId="50280" xr:uid="{2B58C9D3-AD48-4039-9D23-339714286498}"/>
    <cellStyle name="Normal 4 2 8 6 5" xfId="15070" xr:uid="{C25B4C1E-FE41-40CE-8BB9-6ADA6D613139}"/>
    <cellStyle name="Normal 4 2 8 6 5 2" xfId="42308" xr:uid="{8BD04A49-1881-4BB9-BDAD-232EA5F41D3A}"/>
    <cellStyle name="Normal 4 2 8 6 6" xfId="30512" xr:uid="{515EA668-2180-407F-BBDA-B65F48FE03B0}"/>
    <cellStyle name="Normal 4 2 8 7" xfId="4036" xr:uid="{C8C9AC47-E199-4071-828E-AE7EF0596AC8}"/>
    <cellStyle name="Normal 4 2 8 7 2" xfId="8841" xr:uid="{9C428794-73FC-4D1B-92A0-22F83054F46A}"/>
    <cellStyle name="Normal 4 2 8 7 2 2" xfId="19221" xr:uid="{7D18EE39-CBAF-4D99-A7E7-D929196057DE}"/>
    <cellStyle name="Normal 4 2 8 7 2 2 2" xfId="46459" xr:uid="{BFBDD08C-7F9C-43D4-B575-01EB6651FDE7}"/>
    <cellStyle name="Normal 4 2 8 7 2 3" xfId="36209" xr:uid="{A76D51B9-74AF-443E-8BDF-9BB9ECC90427}"/>
    <cellStyle name="Normal 4 2 8 7 3" xfId="11674" xr:uid="{F64CF1ED-D804-4CF8-A2C5-06C7CFC0E09E}"/>
    <cellStyle name="Normal 4 2 8 7 3 2" xfId="22054" xr:uid="{5C9F04E7-2803-4B44-A8FE-B12A73178127}"/>
    <cellStyle name="Normal 4 2 8 7 3 2 2" xfId="49292" xr:uid="{06D53EB2-1248-4904-BC3E-A3449F4895F2}"/>
    <cellStyle name="Normal 4 2 8 7 3 3" xfId="39042" xr:uid="{9BC704C2-B789-449E-84CB-A059F596279D}"/>
    <cellStyle name="Normal 4 2 8 7 4" xfId="27014" xr:uid="{03072E74-AB84-4D49-B876-1B2B0723B937}"/>
    <cellStyle name="Normal 4 2 8 7 4 2" xfId="53651" xr:uid="{9A4CE0FD-8EAF-455B-8CA2-2897ED6519AF}"/>
    <cellStyle name="Normal 4 2 8 7 5" xfId="16388" xr:uid="{D29BD8ED-F5C8-46CB-B6DB-6FA5B0B17468}"/>
    <cellStyle name="Normal 4 2 8 7 5 2" xfId="43626" xr:uid="{EA35A8BF-9901-4441-AB33-A71762733CA6}"/>
    <cellStyle name="Normal 4 2 8 7 6" xfId="31830" xr:uid="{6EF47CE5-7DF4-4205-BC4B-2374064A5795}"/>
    <cellStyle name="Normal 4 2 8 8" xfId="5311" xr:uid="{D0A33B2F-7413-44DC-A705-4163520F3B7F}"/>
    <cellStyle name="Normal 4 2 8 8 2" xfId="14609" xr:uid="{AE9F34D6-A3C0-4BD5-ADE2-A95B0C790CA4}"/>
    <cellStyle name="Normal 4 2 8 8 2 2" xfId="41847" xr:uid="{26421514-8FCE-43AB-A239-727024445A7E}"/>
    <cellStyle name="Normal 4 2 8 8 3" xfId="32874" xr:uid="{E2F48CBE-E843-45AB-87A9-740C1D820BB5}"/>
    <cellStyle name="Normal 4 2 8 9" xfId="7062" xr:uid="{5E53324A-55C3-4DCE-97B8-B84B49DE58BA}"/>
    <cellStyle name="Normal 4 2 8 9 2" xfId="17442" xr:uid="{572C5BF4-5E2F-492F-8A47-D1694C812548}"/>
    <cellStyle name="Normal 4 2 8 9 2 2" xfId="44680" xr:uid="{087FC857-17E5-4CD9-A990-FA5AB31C68EC}"/>
    <cellStyle name="Normal 4 2 8 9 3" xfId="34430" xr:uid="{E623C033-D9A0-49C6-B2CA-CED644EEE1D7}"/>
    <cellStyle name="Normal 4 2 9" xfId="1031" xr:uid="{26FC5163-D6B3-48A2-B53F-E8D20432FD76}"/>
    <cellStyle name="Normal 4 2 9 10" xfId="24730" xr:uid="{D25B0497-1479-46C0-B180-772C7E377944}"/>
    <cellStyle name="Normal 4 2 9 10 2" xfId="51785" xr:uid="{7B5B2EA3-10BF-49B6-A3D9-B97C7441B38E}"/>
    <cellStyle name="Normal 4 2 9 11" xfId="12631" xr:uid="{D96EC2CB-F057-46DE-9093-A78AD4217F28}"/>
    <cellStyle name="Normal 4 2 9 11 2" xfId="39869" xr:uid="{3A99D394-5D8D-4D17-8A19-83F3F198E355}"/>
    <cellStyle name="Normal 4 2 9 12" xfId="30056" xr:uid="{C4031C4B-5A8A-43F7-9786-FB8142CB8588}"/>
    <cellStyle name="Normal 4 2 9 2" xfId="1032" xr:uid="{82E64880-FF7C-4995-9AF0-AE81BCAF66A7}"/>
    <cellStyle name="Normal 4 2 9 2 2" xfId="3388" xr:uid="{2BCE797B-5758-4C15-9032-64CB9B3C09F3}"/>
    <cellStyle name="Normal 4 2 9 2 2 2" xfId="6427" xr:uid="{078E76AA-FE65-4EB3-831E-5961936C9EAE}"/>
    <cellStyle name="Normal 4 2 9 2 2 2 2" xfId="27991" xr:uid="{7E955FB4-DA50-4AA8-B244-0B5578A57C64}"/>
    <cellStyle name="Normal 4 2 9 2 2 2 2 2" xfId="54414" xr:uid="{CD3A4913-E8ED-4F95-B45C-96E6CE9A8398}"/>
    <cellStyle name="Normal 4 2 9 2 2 2 3" xfId="26548" xr:uid="{5B4F2898-E78F-4CCA-8A3C-CF5D2F07CE9E}"/>
    <cellStyle name="Normal 4 2 9 2 2 2 3 2" xfId="53280" xr:uid="{806DA9BA-B6DB-43BD-87D6-9F8D3BB3B289}"/>
    <cellStyle name="Normal 4 2 9 2 2 2 4" xfId="15996" xr:uid="{C335CE9E-57ED-4D80-AC33-70813D30B8CB}"/>
    <cellStyle name="Normal 4 2 9 2 2 2 4 2" xfId="43234" xr:uid="{6630811D-AC89-415C-87D0-9B9F07F2D737}"/>
    <cellStyle name="Normal 4 2 9 2 2 2 5" xfId="33795" xr:uid="{5BCD873B-5BC9-4509-A099-14E455EE5EEC}"/>
    <cellStyle name="Normal 4 2 9 2 2 3" xfId="8449" xr:uid="{679BD862-7CB8-4BEA-9632-88FC896A9958}"/>
    <cellStyle name="Normal 4 2 9 2 2 3 2" xfId="28944" xr:uid="{99CB91FA-D162-480F-A374-EB9751701CDF}"/>
    <cellStyle name="Normal 4 2 9 2 2 3 2 2" xfId="55201" xr:uid="{33E7E6E6-8248-4E0C-80A5-63EEFFED525B}"/>
    <cellStyle name="Normal 4 2 9 2 2 3 3" xfId="18829" xr:uid="{4D6A344A-E7E7-40F4-8AF4-A2C4EEF9FBD9}"/>
    <cellStyle name="Normal 4 2 9 2 2 3 3 2" xfId="46067" xr:uid="{8FF5A741-E8B1-4A95-AC50-EAD3565BB717}"/>
    <cellStyle name="Normal 4 2 9 2 2 3 4" xfId="35817" xr:uid="{83BB47DF-D0AC-4E1D-8A32-D3EC349C5672}"/>
    <cellStyle name="Normal 4 2 9 2 2 4" xfId="11282" xr:uid="{7BE0BDEA-B3D1-45CC-8FD0-D7922B4F33AC}"/>
    <cellStyle name="Normal 4 2 9 2 2 4 2" xfId="21662" xr:uid="{588DC43C-3EA4-4B08-849A-CD48B65EF17A}"/>
    <cellStyle name="Normal 4 2 9 2 2 4 2 2" xfId="48900" xr:uid="{D00D80A6-2E74-41A5-86B0-A6AA89C30B22}"/>
    <cellStyle name="Normal 4 2 9 2 2 4 3" xfId="38650" xr:uid="{FD13CA80-379A-4AD6-8039-CDBB6923997B}"/>
    <cellStyle name="Normal 4 2 9 2 2 5" xfId="25278" xr:uid="{1ED3FAD6-A8EB-4974-B94C-6F6B39E4D0A5}"/>
    <cellStyle name="Normal 4 2 9 2 2 5 2" xfId="52288" xr:uid="{CD1D7B5A-6670-446E-B111-3362F08DAB94}"/>
    <cellStyle name="Normal 4 2 9 2 2 6" xfId="13930" xr:uid="{4A318F14-72E1-4DF6-96F1-479F2C5E00DF}"/>
    <cellStyle name="Normal 4 2 9 2 2 6 2" xfId="41168" xr:uid="{8C72E1F3-72DB-4BA3-8624-EC0AAB104B7C}"/>
    <cellStyle name="Normal 4 2 9 2 2 7" xfId="31438" xr:uid="{67C087DF-7D15-475D-BF88-F202971D2C76}"/>
    <cellStyle name="Normal 4 2 9 2 3" xfId="4244" xr:uid="{7FCCC273-B7EF-42EE-A4FC-7B3BA6E41FDF}"/>
    <cellStyle name="Normal 4 2 9 2 3 2" xfId="8997" xr:uid="{E1239798-DB0E-4734-B5E2-7DF8B8E06BA0}"/>
    <cellStyle name="Normal 4 2 9 2 3 2 2" xfId="29083" xr:uid="{42D079E4-7ADA-4BB6-B838-F67A4F28AAF6}"/>
    <cellStyle name="Normal 4 2 9 2 3 2 2 2" xfId="55340" xr:uid="{DB509D93-B697-43F0-A2F0-564E3000DC9C}"/>
    <cellStyle name="Normal 4 2 9 2 3 2 3" xfId="19377" xr:uid="{20402858-19FB-4BAF-AA4B-457D1BD66CB9}"/>
    <cellStyle name="Normal 4 2 9 2 3 2 3 2" xfId="46615" xr:uid="{527471D6-2B2F-4417-A95E-556AA62EE48D}"/>
    <cellStyle name="Normal 4 2 9 2 3 2 4" xfId="36365" xr:uid="{1B136291-6736-4DD8-B386-AFC7ED862F26}"/>
    <cellStyle name="Normal 4 2 9 2 3 3" xfId="11830" xr:uid="{8BC7487F-02BD-4A7B-BBF9-8EC1EE2F16F2}"/>
    <cellStyle name="Normal 4 2 9 2 3 3 2" xfId="22210" xr:uid="{29C7C866-EA4B-4368-B03A-F4D3E3897992}"/>
    <cellStyle name="Normal 4 2 9 2 3 3 2 2" xfId="49448" xr:uid="{062D93D7-16C6-42F7-A1A0-F521AFC2AE61}"/>
    <cellStyle name="Normal 4 2 9 2 3 3 3" xfId="39198" xr:uid="{0F572007-D1E6-4FFA-AAAE-A536D95C9057}"/>
    <cellStyle name="Normal 4 2 9 2 3 4" xfId="23274" xr:uid="{33D69620-1C7F-4B4F-9332-2536B74626E0}"/>
    <cellStyle name="Normal 4 2 9 2 3 4 2" xfId="50459" xr:uid="{7E0F02A7-0DD5-4658-984D-73A88929FEFB}"/>
    <cellStyle name="Normal 4 2 9 2 3 5" xfId="16544" xr:uid="{AA15E262-D773-48DD-B1C1-E9278EC19DC8}"/>
    <cellStyle name="Normal 4 2 9 2 3 5 2" xfId="43782" xr:uid="{8BF05D9F-378C-4C04-B2A9-CACE8861207F}"/>
    <cellStyle name="Normal 4 2 9 2 3 6" xfId="31986" xr:uid="{D2E3C183-052E-46BF-81EE-6B80F0DA24C0}"/>
    <cellStyle name="Normal 4 2 9 2 4" xfId="5317" xr:uid="{C72883F1-0142-4218-8B35-B12FE6C35AD9}"/>
    <cellStyle name="Normal 4 2 9 2 4 2" xfId="26686" xr:uid="{1FC2DD45-1864-4C84-88BA-FA3B0A00E6EE}"/>
    <cellStyle name="Normal 4 2 9 2 4 2 2" xfId="53386" xr:uid="{C4B13C9B-1676-4656-BC54-DC965D8DFE1E}"/>
    <cellStyle name="Normal 4 2 9 2 4 3" xfId="28662" xr:uid="{BE4FCEF8-39D9-4A77-8682-8F2A75373696}"/>
    <cellStyle name="Normal 4 2 9 2 4 3 2" xfId="54941" xr:uid="{F9CF451D-1A26-47DC-82EB-5CD56FEE3760}"/>
    <cellStyle name="Normal 4 2 9 2 4 4" xfId="14615" xr:uid="{1BE68CA0-71AA-4D6E-9471-9511129ACB11}"/>
    <cellStyle name="Normal 4 2 9 2 4 4 2" xfId="41853" xr:uid="{3979ACA4-3D46-4FD5-9F31-283503E430AF}"/>
    <cellStyle name="Normal 4 2 9 2 4 5" xfId="32880" xr:uid="{3C38A894-126D-44CC-AC69-D3BD94A45C68}"/>
    <cellStyle name="Normal 4 2 9 2 5" xfId="7068" xr:uid="{A5D2DBDA-3F46-4E34-B833-4D56F2CCFD5A}"/>
    <cellStyle name="Normal 4 2 9 2 5 2" xfId="27171" xr:uid="{7F2DE20D-3D12-412F-AF5F-DCFE86873514}"/>
    <cellStyle name="Normal 4 2 9 2 5 2 2" xfId="53774" xr:uid="{DD69C2B2-133B-4042-9637-13BE8F7D992B}"/>
    <cellStyle name="Normal 4 2 9 2 5 3" xfId="17448" xr:uid="{86E082D2-B22B-4677-A5C1-6750D00EEB05}"/>
    <cellStyle name="Normal 4 2 9 2 5 3 2" xfId="44686" xr:uid="{E8D8CFA5-062F-4DA3-AC53-66E585B5873B}"/>
    <cellStyle name="Normal 4 2 9 2 5 4" xfId="34436" xr:uid="{E00DA335-51F4-435D-81BF-3BBA8C4AC938}"/>
    <cellStyle name="Normal 4 2 9 2 6" xfId="9901" xr:uid="{D658E5F2-5250-4381-A641-3B29C44F9110}"/>
    <cellStyle name="Normal 4 2 9 2 6 2" xfId="20281" xr:uid="{995738CA-31E7-457B-8DCF-2E7BF21B030B}"/>
    <cellStyle name="Normal 4 2 9 2 6 2 2" xfId="47519" xr:uid="{BD14FC0E-E6E4-494D-B72F-98EDDCE061CA}"/>
    <cellStyle name="Normal 4 2 9 2 6 3" xfId="37269" xr:uid="{77E2A531-F3FB-4A2F-8F8F-F2D59FF2CA16}"/>
    <cellStyle name="Normal 4 2 9 2 7" xfId="25022" xr:uid="{0647F5BF-D3B2-48D0-8A10-2B3E175CC83E}"/>
    <cellStyle name="Normal 4 2 9 2 7 2" xfId="52050" xr:uid="{8D8071FB-1D99-48E4-8251-7CA0D2121B2A}"/>
    <cellStyle name="Normal 4 2 9 2 8" xfId="12789" xr:uid="{53C1E892-A17E-4C1D-9AC0-4BBDF5311A61}"/>
    <cellStyle name="Normal 4 2 9 2 8 2" xfId="40027" xr:uid="{C3AAF0CD-356F-4746-BC11-4D1678BD4F47}"/>
    <cellStyle name="Normal 4 2 9 2 9" xfId="30057" xr:uid="{FDD24826-CA8E-4F19-8EF3-87F960A496B7}"/>
    <cellStyle name="Normal 4 2 9 3" xfId="1033" xr:uid="{C397247A-E29E-4E48-B1B2-878C17E1B86A}"/>
    <cellStyle name="Normal 4 2 9 3 2" xfId="5318" xr:uid="{F018D3CD-6D77-49EA-BE44-97DE6B904C57}"/>
    <cellStyle name="Normal 4 2 9 3 2 2" xfId="23773" xr:uid="{06ABC0A7-3F33-4532-975A-5D3593CCB068}"/>
    <cellStyle name="Normal 4 2 9 3 2 2 2" xfId="50920" xr:uid="{7CBE1879-F0FB-4B22-8594-11F04DBC2AB8}"/>
    <cellStyle name="Normal 4 2 9 3 2 3" xfId="27743" xr:uid="{EB347D39-DE71-4450-9BE7-D115F671B4F6}"/>
    <cellStyle name="Normal 4 2 9 3 2 3 2" xfId="54215" xr:uid="{9B41416C-9A31-4860-BEFE-7093DCC1DD12}"/>
    <cellStyle name="Normal 4 2 9 3 2 4" xfId="14616" xr:uid="{74E1AA8D-8EAC-426B-B156-47DAB4E40C10}"/>
    <cellStyle name="Normal 4 2 9 3 2 4 2" xfId="41854" xr:uid="{8EDD6055-4933-4B26-AB36-AE24D39E7598}"/>
    <cellStyle name="Normal 4 2 9 3 2 5" xfId="32881" xr:uid="{8670BE3C-E8FA-4206-9995-6BDABEA84E17}"/>
    <cellStyle name="Normal 4 2 9 3 3" xfId="7069" xr:uid="{DAD2FA16-0C99-4095-A9CD-4027963E060F}"/>
    <cellStyle name="Normal 4 2 9 3 3 2" xfId="27663" xr:uid="{AFE62A94-92A0-4DA8-AB74-F9082E403FD3}"/>
    <cellStyle name="Normal 4 2 9 3 3 2 2" xfId="54150" xr:uid="{88CC7FCA-2813-4245-8BBF-B185A696A4B6}"/>
    <cellStyle name="Normal 4 2 9 3 3 3" xfId="27237" xr:uid="{F9203A10-A170-45E2-A0CF-D1625487D606}"/>
    <cellStyle name="Normal 4 2 9 3 3 3 2" xfId="53827" xr:uid="{469429CC-7F20-47F6-B0CA-554CC1038F3A}"/>
    <cellStyle name="Normal 4 2 9 3 3 4" xfId="17449" xr:uid="{2A4C4BE4-2247-4171-9845-A4F551C7AF02}"/>
    <cellStyle name="Normal 4 2 9 3 3 4 2" xfId="44687" xr:uid="{13E51EAD-1F5B-4BDF-9B13-0969EEE3931A}"/>
    <cellStyle name="Normal 4 2 9 3 3 5" xfId="34437" xr:uid="{128CED36-8925-4DD1-AED7-0FB742D2E890}"/>
    <cellStyle name="Normal 4 2 9 3 4" xfId="9902" xr:uid="{A4764810-1118-4B82-A465-E9CFEA319D93}"/>
    <cellStyle name="Normal 4 2 9 3 4 2" xfId="26727" xr:uid="{E4A690A2-8871-4451-B0E5-393A719EA744}"/>
    <cellStyle name="Normal 4 2 9 3 4 2 2" xfId="53423" xr:uid="{12E360BB-8B9B-43FC-A0C6-A3062B9EB011}"/>
    <cellStyle name="Normal 4 2 9 3 4 3" xfId="29457" xr:uid="{EA13BE79-3347-494A-8313-177DD31B69FB}"/>
    <cellStyle name="Normal 4 2 9 3 4 3 2" xfId="55714" xr:uid="{C522FDCC-C896-4B79-9E7C-34C5C795C3BC}"/>
    <cellStyle name="Normal 4 2 9 3 4 4" xfId="20282" xr:uid="{9749E1E1-C77D-4879-A120-3DDB25818191}"/>
    <cellStyle name="Normal 4 2 9 3 4 4 2" xfId="47520" xr:uid="{C0C39003-6F88-43C0-89D9-5D7A784C0821}"/>
    <cellStyle name="Normal 4 2 9 3 4 5" xfId="37270" xr:uid="{C4718585-7FC5-467B-BE3F-DED25BC6E3F7}"/>
    <cellStyle name="Normal 4 2 9 3 5" xfId="22750" xr:uid="{C99341C1-7405-417E-A1CA-19215868D028}"/>
    <cellStyle name="Normal 4 2 9 3 5 2" xfId="49977" xr:uid="{46A34D0C-FE42-4CBD-830F-8E312EB7443F}"/>
    <cellStyle name="Normal 4 2 9 3 6" xfId="27806" xr:uid="{D7B3E9DB-1B0C-4695-B5AA-FE3952E62418}"/>
    <cellStyle name="Normal 4 2 9 3 6 2" xfId="54268" xr:uid="{F1594394-5612-41FB-B707-0A47BAFB80F8}"/>
    <cellStyle name="Normal 4 2 9 3 7" xfId="13487" xr:uid="{E1BE7D89-EFB9-40DE-B32C-65770978B4A0}"/>
    <cellStyle name="Normal 4 2 9 3 7 2" xfId="40725" xr:uid="{2B37E07E-E81C-44C7-8474-B846025AD332}"/>
    <cellStyle name="Normal 4 2 9 3 8" xfId="30058" xr:uid="{1E48DA65-A6CE-4E2F-BD84-6AFAE5E45C20}"/>
    <cellStyle name="Normal 4 2 9 4" xfId="2835" xr:uid="{E375D7BB-9DE9-408F-91E9-D7F970003DE4}"/>
    <cellStyle name="Normal 4 2 9 4 2" xfId="6034" xr:uid="{7A039F5E-E297-4094-A9E2-5ACB4069C2E7}"/>
    <cellStyle name="Normal 4 2 9 4 2 2" xfId="28645" xr:uid="{E051DDFB-7732-4522-9ADB-4D8BAAFAE096}"/>
    <cellStyle name="Normal 4 2 9 4 2 2 2" xfId="54928" xr:uid="{DAA4909E-57BC-4607-9299-0434E532DAA7}"/>
    <cellStyle name="Normal 4 2 9 4 2 3" xfId="15487" xr:uid="{E7217FFC-3A54-4552-AFCB-FC8FCC0E3DA0}"/>
    <cellStyle name="Normal 4 2 9 4 2 3 2" xfId="42725" xr:uid="{F3C536E6-ECBB-4881-900C-17E32B09ECA6}"/>
    <cellStyle name="Normal 4 2 9 4 2 4" xfId="33402" xr:uid="{1D517973-9601-4A3A-A466-123B5C8D4DCE}"/>
    <cellStyle name="Normal 4 2 9 4 3" xfId="7940" xr:uid="{D66BAFA2-E2AA-44FB-97C4-5F5F05B659BD}"/>
    <cellStyle name="Normal 4 2 9 4 3 2" xfId="18320" xr:uid="{953C4AA1-C0F8-49E5-9AC7-6ECDECABE045}"/>
    <cellStyle name="Normal 4 2 9 4 3 2 2" xfId="45558" xr:uid="{3D175DA0-917A-41E2-8297-BB8D06CB63AB}"/>
    <cellStyle name="Normal 4 2 9 4 3 3" xfId="35308" xr:uid="{38F8A3A3-16B7-4BCC-BCE3-804397EFDBF8}"/>
    <cellStyle name="Normal 4 2 9 4 4" xfId="10773" xr:uid="{D8937904-2CE0-45C2-B983-A2AA452DA480}"/>
    <cellStyle name="Normal 4 2 9 4 4 2" xfId="21153" xr:uid="{478A0EE3-E43F-4529-8A33-2203D0FE4976}"/>
    <cellStyle name="Normal 4 2 9 4 4 2 2" xfId="48391" xr:uid="{792E7D28-89AF-47FE-9C34-D6DA6356A5A4}"/>
    <cellStyle name="Normal 4 2 9 4 4 3" xfId="38141" xr:uid="{992791DD-CF33-45AE-8CDC-C816E044BDF9}"/>
    <cellStyle name="Normal 4 2 9 4 5" xfId="25013" xr:uid="{B80EF863-4E0A-44C4-B55F-E4581FC80C03}"/>
    <cellStyle name="Normal 4 2 9 4 5 2" xfId="52041" xr:uid="{A8B0F85B-3CEC-45CA-A2FC-BA12B32CE6CD}"/>
    <cellStyle name="Normal 4 2 9 4 6" xfId="13273" xr:uid="{C3F32390-2D41-4484-BFC2-5271069E4D16}"/>
    <cellStyle name="Normal 4 2 9 4 6 2" xfId="40511" xr:uid="{0683C0BF-99BC-4037-936A-90E2D5A57165}"/>
    <cellStyle name="Normal 4 2 9 4 7" xfId="30929" xr:uid="{F00E792E-4820-4A96-9E13-0B44E6E501E1}"/>
    <cellStyle name="Normal 4 2 9 5" xfId="2416" xr:uid="{673015CB-04A2-48E2-9ECD-91455067C806}"/>
    <cellStyle name="Normal 4 2 9 5 2" xfId="7524" xr:uid="{6A0A0802-0E0D-4094-A1C1-9715B248FA1B}"/>
    <cellStyle name="Normal 4 2 9 5 2 2" xfId="27505" xr:uid="{64A953C8-A10F-4206-8BEE-E949F7F5602A}"/>
    <cellStyle name="Normal 4 2 9 5 2 2 2" xfId="54023" xr:uid="{8BD874E8-623D-4B4F-AE88-AE369F02CDA9}"/>
    <cellStyle name="Normal 4 2 9 5 2 3" xfId="17904" xr:uid="{2D509981-EB89-4CC3-978A-2B21183C7392}"/>
    <cellStyle name="Normal 4 2 9 5 2 3 2" xfId="45142" xr:uid="{01E700EA-A15D-49AB-84B2-61CD6AD8A6B1}"/>
    <cellStyle name="Normal 4 2 9 5 2 4" xfId="34892" xr:uid="{5CD3092F-504D-4C52-AB4F-795BB4367767}"/>
    <cellStyle name="Normal 4 2 9 5 3" xfId="10357" xr:uid="{B2FB2790-5CCD-4745-9E00-CD043DA875F9}"/>
    <cellStyle name="Normal 4 2 9 5 3 2" xfId="20737" xr:uid="{BB0E2923-417E-4B5F-863D-235B045A57C5}"/>
    <cellStyle name="Normal 4 2 9 5 3 2 2" xfId="47975" xr:uid="{F890CB5F-A9B1-412A-8DB9-489E39D81B34}"/>
    <cellStyle name="Normal 4 2 9 5 3 3" xfId="37725" xr:uid="{D72E4AD7-04C9-4360-B8A2-82EBD16210C6}"/>
    <cellStyle name="Normal 4 2 9 5 4" xfId="23645" xr:uid="{43059FEE-C6F8-4BBE-B2F1-E19DF9AB52C0}"/>
    <cellStyle name="Normal 4 2 9 5 4 2" xfId="50808" xr:uid="{833A3BE6-EBDD-4A7D-B2B6-AEA45193F33F}"/>
    <cellStyle name="Normal 4 2 9 5 5" xfId="15071" xr:uid="{71B8B017-04FC-4600-A76D-FDE2182D64F8}"/>
    <cellStyle name="Normal 4 2 9 5 5 2" xfId="42309" xr:uid="{B77E6723-6D7F-42CC-B030-320E94D5D684}"/>
    <cellStyle name="Normal 4 2 9 5 6" xfId="30513" xr:uid="{6D60A56A-EAC0-4BB0-8F89-B4848152AA61}"/>
    <cellStyle name="Normal 4 2 9 6" xfId="4037" xr:uid="{2CFC2F43-3D0E-4489-BAFB-F377F9842AD6}"/>
    <cellStyle name="Normal 4 2 9 6 2" xfId="8842" xr:uid="{1B31AF65-E1FE-46D3-B821-3515CC4D4A73}"/>
    <cellStyle name="Normal 4 2 9 6 2 2" xfId="29021" xr:uid="{5F9493C6-1E52-4AC5-8B81-4EAB7022F4B9}"/>
    <cellStyle name="Normal 4 2 9 6 2 2 2" xfId="55278" xr:uid="{6D15CE1C-0103-403C-93E7-7DD0BD9BF67D}"/>
    <cellStyle name="Normal 4 2 9 6 2 3" xfId="19222" xr:uid="{D4C2CF34-D7D9-445B-BD2D-FD83D2305BB3}"/>
    <cellStyle name="Normal 4 2 9 6 2 3 2" xfId="46460" xr:uid="{84179D67-28CC-4765-808A-92842924C91D}"/>
    <cellStyle name="Normal 4 2 9 6 2 4" xfId="36210" xr:uid="{8F9A514A-605D-46DB-A4A2-35EFB4149FBA}"/>
    <cellStyle name="Normal 4 2 9 6 3" xfId="11675" xr:uid="{286762CB-5A1F-4666-922E-C6B808697FEF}"/>
    <cellStyle name="Normal 4 2 9 6 3 2" xfId="22055" xr:uid="{C936A2D3-56AF-4343-8F10-029BCBBF4075}"/>
    <cellStyle name="Normal 4 2 9 6 3 2 2" xfId="49293" xr:uid="{494C242C-1FEF-45C9-BE79-71F520339E35}"/>
    <cellStyle name="Normal 4 2 9 6 3 3" xfId="39043" xr:uid="{CBEC9ED1-1B93-4136-9879-F4C6DA5316E4}"/>
    <cellStyle name="Normal 4 2 9 6 4" xfId="28517" xr:uid="{08673726-D7F4-43FF-9179-878ACE99737B}"/>
    <cellStyle name="Normal 4 2 9 6 4 2" xfId="54825" xr:uid="{49AB164C-1B6F-47F0-B81E-23F83C2322A6}"/>
    <cellStyle name="Normal 4 2 9 6 5" xfId="16389" xr:uid="{C1D2D748-D7B1-4D4A-8748-8874E3409280}"/>
    <cellStyle name="Normal 4 2 9 6 5 2" xfId="43627" xr:uid="{EF90FBDB-A184-4D63-A73C-48494A853B8B}"/>
    <cellStyle name="Normal 4 2 9 6 6" xfId="31831" xr:uid="{D2CABA2F-0BB6-4F36-AFAB-53EDC9055A36}"/>
    <cellStyle name="Normal 4 2 9 7" xfId="5316" xr:uid="{14475AD0-941E-408E-AB11-45CC435B19B8}"/>
    <cellStyle name="Normal 4 2 9 7 2" xfId="26643" xr:uid="{93568CE3-3DE6-46F8-9F28-30DA3D00D572}"/>
    <cellStyle name="Normal 4 2 9 7 2 2" xfId="53353" xr:uid="{FCA33339-1203-4757-94C2-FFB93D4F5853}"/>
    <cellStyle name="Normal 4 2 9 7 3" xfId="14614" xr:uid="{BC86ECC9-382A-47B6-B107-E3345FAE6A3A}"/>
    <cellStyle name="Normal 4 2 9 7 3 2" xfId="41852" xr:uid="{990EFBF6-7CE9-43A8-96CB-0B4AC51C4E57}"/>
    <cellStyle name="Normal 4 2 9 7 4" xfId="32879" xr:uid="{47C3BF23-C80D-46CC-A0E4-DF4BB6DAC832}"/>
    <cellStyle name="Normal 4 2 9 8" xfId="7067" xr:uid="{4FBB1C8C-BED4-4729-AF34-D59B0FAEB396}"/>
    <cellStyle name="Normal 4 2 9 8 2" xfId="17447" xr:uid="{1023A6B0-F9FC-401F-BA2D-4BE83AAF1620}"/>
    <cellStyle name="Normal 4 2 9 8 2 2" xfId="44685" xr:uid="{4D0B0528-64B7-4B41-9F56-E1C70F6F04CA}"/>
    <cellStyle name="Normal 4 2 9 8 3" xfId="34435" xr:uid="{0A6FF470-453D-4A67-83EB-FCB9DEA23FC9}"/>
    <cellStyle name="Normal 4 2 9 9" xfId="9900" xr:uid="{ADF8D474-6D02-4571-9469-27E71FBA4495}"/>
    <cellStyle name="Normal 4 2 9 9 2" xfId="20280" xr:uid="{0D41C97A-50C7-4ACF-A4C9-D52C6EB82178}"/>
    <cellStyle name="Normal 4 2 9 9 2 2" xfId="47518" xr:uid="{06041F4D-C502-4508-925E-6BFD0941AEC8}"/>
    <cellStyle name="Normal 4 2 9 9 3" xfId="37268" xr:uid="{4882E2C2-2074-46FE-B66C-05F1A091FE0B}"/>
    <cellStyle name="Normal 4 20" xfId="6976" xr:uid="{532C84B8-6D5C-48D9-9435-AE6CF18336C8}"/>
    <cellStyle name="Normal 4 20 2" xfId="25825" xr:uid="{8E190BF6-AA1B-4A8F-8E9F-FAFA7A635EE4}"/>
    <cellStyle name="Normal 4 20 2 2" xfId="52751" xr:uid="{627A99E3-EEEC-48F2-BE3A-0A4A9AEA52C5}"/>
    <cellStyle name="Normal 4 20 3" xfId="24062" xr:uid="{B22C95DB-E1FC-4BDA-A1E8-5FE838FCEE81}"/>
    <cellStyle name="Normal 4 20 3 2" xfId="51179" xr:uid="{CB221423-7836-44A7-BB6A-D1BF4052E912}"/>
    <cellStyle name="Normal 4 20 4" xfId="17356" xr:uid="{04CC9C9A-4A8B-4479-A5F6-78C433FD696E}"/>
    <cellStyle name="Normal 4 20 4 2" xfId="44594" xr:uid="{F7B77B60-AC63-42FC-9AA1-F2B2495F8DE7}"/>
    <cellStyle name="Normal 4 20 5" xfId="34344" xr:uid="{B735AE4B-0C47-458F-9D57-4784E0D087EF}"/>
    <cellStyle name="Normal 4 21" xfId="9809" xr:uid="{A565DBD4-C6E6-49D0-BDCC-AA2805CBA9BB}"/>
    <cellStyle name="Normal 4 21 2" xfId="23783" xr:uid="{C03D7722-2C90-4453-B4C6-83523AEED96F}"/>
    <cellStyle name="Normal 4 21 2 2" xfId="50927" xr:uid="{35A635C8-23F0-4553-83A8-1C0E6100C4AD}"/>
    <cellStyle name="Normal 4 21 3" xfId="20189" xr:uid="{34598A65-9A3C-4F6E-B0CA-DAE86998FA1D}"/>
    <cellStyle name="Normal 4 21 3 2" xfId="47427" xr:uid="{2988E1CA-96FB-4739-96BD-CDBF2CAD169C}"/>
    <cellStyle name="Normal 4 21 4" xfId="37177" xr:uid="{8FC79073-D7DA-48A3-9BF1-23A3A76852D4}"/>
    <cellStyle name="Normal 4 22" xfId="23859" xr:uid="{CA908DF6-7FCB-4AAF-9C60-65F4AB3C8004}"/>
    <cellStyle name="Normal 4 22 2" xfId="50993" xr:uid="{5BC971EF-A381-476F-AB16-CA27BA487596}"/>
    <cellStyle name="Normal 4 23" xfId="25815" xr:uid="{1D6C19C7-1D2D-4841-8918-075F5B0AEDA9}"/>
    <cellStyle name="Normal 4 23 2" xfId="52745" xr:uid="{F7FA5FAF-4520-40D7-B959-8FD40D1C00A3}"/>
    <cellStyle name="Normal 4 24" xfId="23792" xr:uid="{F5B87C41-15EC-4881-8EC2-32D76948DFFF}"/>
    <cellStyle name="Normal 4 24 2" xfId="50934" xr:uid="{995C838E-1039-407A-9A45-D8BD3A3FBB90}"/>
    <cellStyle name="Normal 4 25" xfId="12422" xr:uid="{6729F4D1-20CB-4016-93D7-DF49E4E44BB5}"/>
    <cellStyle name="Normal 4 25 2" xfId="39660" xr:uid="{0B0CEC9E-23A8-4B81-9AA9-76A92C93A8D7}"/>
    <cellStyle name="Normal 4 26" xfId="940" xr:uid="{A319ED06-2B7F-4BB0-AC1B-D580CE1EE074}"/>
    <cellStyle name="Normal 4 27" xfId="29965" xr:uid="{1BCF8668-8362-41BF-AB50-D4E993677F47}"/>
    <cellStyle name="Normal 4 3" xfId="1034" xr:uid="{75E2DE55-B875-40BD-B268-D4A586CEC7DA}"/>
    <cellStyle name="Normal 4 3 2" xfId="1035" xr:uid="{D3DACB3A-3FD9-4348-99C8-537B388E2A6C}"/>
    <cellStyle name="Normal 4 4" xfId="1036" xr:uid="{6BACA816-2CC8-47C6-A071-3C08C68A5D15}"/>
    <cellStyle name="Normal 4 4 10" xfId="1037" xr:uid="{45692A33-BE4A-4C43-8BAA-0F2BD33E6E0B}"/>
    <cellStyle name="Normal 4 4 10 2" xfId="3389" xr:uid="{B96A05C0-CEEB-4DC9-910C-C01BAE792CC8}"/>
    <cellStyle name="Normal 4 4 10 2 2" xfId="6428" xr:uid="{D4C224AF-F52A-4B93-8357-A5600E112C02}"/>
    <cellStyle name="Normal 4 4 10 2 2 2" xfId="27471" xr:uid="{25F5DA1B-0786-4201-B94E-19336A7BECF2}"/>
    <cellStyle name="Normal 4 4 10 2 2 2 2" xfId="53995" xr:uid="{51197ECA-FEC9-4948-9AAE-EC9A89D9B4E4}"/>
    <cellStyle name="Normal 4 4 10 2 2 3" xfId="15997" xr:uid="{BDE14C86-4A1D-4954-8E00-4497D2B5A2C1}"/>
    <cellStyle name="Normal 4 4 10 2 2 3 2" xfId="43235" xr:uid="{0AAE2011-479D-4966-B004-1FD169079A9D}"/>
    <cellStyle name="Normal 4 4 10 2 2 4" xfId="33796" xr:uid="{0EEF0A69-C074-453A-A656-ADD09847B959}"/>
    <cellStyle name="Normal 4 4 10 2 3" xfId="8450" xr:uid="{9141CDDD-1C46-4B43-B37E-D67ADBBA2011}"/>
    <cellStyle name="Normal 4 4 10 2 3 2" xfId="18830" xr:uid="{10E78F93-C817-4077-998E-06FEA43F92B6}"/>
    <cellStyle name="Normal 4 4 10 2 3 2 2" xfId="46068" xr:uid="{14DA73A1-EC59-4B87-B917-ACE385BFE12A}"/>
    <cellStyle name="Normal 4 4 10 2 3 3" xfId="35818" xr:uid="{C8D2C5A3-FA1F-418A-BD15-F52E3F435566}"/>
    <cellStyle name="Normal 4 4 10 2 4" xfId="11283" xr:uid="{034FEA8B-76CA-4A53-ABA4-245C9F661CE1}"/>
    <cellStyle name="Normal 4 4 10 2 4 2" xfId="21663" xr:uid="{DD8C29FF-BFC4-4AD7-9FA6-05E6D59965CB}"/>
    <cellStyle name="Normal 4 4 10 2 4 2 2" xfId="48901" xr:uid="{86E04ABE-586B-4595-91C1-AA93D1979CFF}"/>
    <cellStyle name="Normal 4 4 10 2 4 3" xfId="38651" xr:uid="{9E8EBE5F-3CAF-4296-A8E9-C9F996B5FCA4}"/>
    <cellStyle name="Normal 4 4 10 2 5" xfId="23168" xr:uid="{572F5F66-289F-4952-BA7D-8D0317F27B82}"/>
    <cellStyle name="Normal 4 4 10 2 5 2" xfId="50360" xr:uid="{53AADBDE-7ED0-45F8-8D8A-A7B8CB3C27F4}"/>
    <cellStyle name="Normal 4 4 10 2 6" xfId="13931" xr:uid="{ACFA64FF-C8C9-4CA8-87A7-3B96ECA52EC0}"/>
    <cellStyle name="Normal 4 4 10 2 6 2" xfId="41169" xr:uid="{1E0A8D3F-12FB-4E6D-B381-2EA66C053111}"/>
    <cellStyle name="Normal 4 4 10 2 7" xfId="31439" xr:uid="{C9DC148E-3BC0-4E5A-9274-4B3712A52058}"/>
    <cellStyle name="Normal 4 4 10 3" xfId="4245" xr:uid="{96057A31-F525-4022-9922-11555EF5FD30}"/>
    <cellStyle name="Normal 4 4 10 3 2" xfId="8998" xr:uid="{63DB532E-9441-4A9C-BEDF-48700F58E36E}"/>
    <cellStyle name="Normal 4 4 10 3 2 2" xfId="29084" xr:uid="{5796336B-D570-438E-9804-F3C596374216}"/>
    <cellStyle name="Normal 4 4 10 3 2 2 2" xfId="55341" xr:uid="{C86F5B45-321C-453D-95DC-46E374104685}"/>
    <cellStyle name="Normal 4 4 10 3 2 3" xfId="19378" xr:uid="{CA213D40-46CF-43C0-A023-E0B2A39F6D20}"/>
    <cellStyle name="Normal 4 4 10 3 2 3 2" xfId="46616" xr:uid="{F41388D8-ECB8-49FD-BF5E-6E586653B4F6}"/>
    <cellStyle name="Normal 4 4 10 3 2 4" xfId="36366" xr:uid="{E885F58D-64D6-4BD2-91C9-E56DFF9FC9C6}"/>
    <cellStyle name="Normal 4 4 10 3 3" xfId="11831" xr:uid="{1944742D-7E2B-421C-A3F6-D3862967E098}"/>
    <cellStyle name="Normal 4 4 10 3 3 2" xfId="22211" xr:uid="{40AA2532-DF89-4F35-B19E-17EB7FA1F3DF}"/>
    <cellStyle name="Normal 4 4 10 3 3 2 2" xfId="49449" xr:uid="{172EE64A-1F7B-43F6-97BE-59B709208BE9}"/>
    <cellStyle name="Normal 4 4 10 3 3 3" xfId="39199" xr:uid="{43ECF308-0AD8-43AB-BFB9-2CF0CC1FD8CA}"/>
    <cellStyle name="Normal 4 4 10 3 4" xfId="24307" xr:uid="{830B392F-5E76-47FE-9B6D-CE7300722797}"/>
    <cellStyle name="Normal 4 4 10 3 4 2" xfId="51401" xr:uid="{C7FCC8AA-8AAF-432F-B5BB-C40FCAD0166E}"/>
    <cellStyle name="Normal 4 4 10 3 5" xfId="16545" xr:uid="{0914E8D5-02FE-4DBF-B32D-02966CF24F1A}"/>
    <cellStyle name="Normal 4 4 10 3 5 2" xfId="43783" xr:uid="{1B1ECDE2-868A-4E78-8FBF-AD6BA000ECB4}"/>
    <cellStyle name="Normal 4 4 10 3 6" xfId="31987" xr:uid="{6CDE1C42-E1FF-4CD9-9177-B0E902A8DB15}"/>
    <cellStyle name="Normal 4 4 10 4" xfId="5320" xr:uid="{3E11BFDA-1C93-47D6-B6AA-2FAB1F9F9C35}"/>
    <cellStyle name="Normal 4 4 10 4 2" xfId="23766" xr:uid="{5DD18039-EF27-423D-ACA5-1D76224EE119}"/>
    <cellStyle name="Normal 4 4 10 4 2 2" xfId="50914" xr:uid="{D9311A5F-1880-43A2-989F-00BFA671A996}"/>
    <cellStyle name="Normal 4 4 10 4 3" xfId="27424" xr:uid="{FF8EC024-EA5D-40A1-A76B-1489424C20EA}"/>
    <cellStyle name="Normal 4 4 10 4 3 2" xfId="53960" xr:uid="{3D1B553D-84B0-44F1-87B7-5949D45A6EB2}"/>
    <cellStyle name="Normal 4 4 10 4 4" xfId="14618" xr:uid="{2425B306-62FA-4B20-AF79-83D923B9E36D}"/>
    <cellStyle name="Normal 4 4 10 4 4 2" xfId="41856" xr:uid="{956E4E26-84FE-4D44-BCF5-6335A2792BFE}"/>
    <cellStyle name="Normal 4 4 10 4 5" xfId="32883" xr:uid="{F4D7F0B4-EB71-43A3-A6C8-8C5D0D57CA84}"/>
    <cellStyle name="Normal 4 4 10 5" xfId="7071" xr:uid="{691500F4-CD41-4727-A2B1-FFAB053EDE58}"/>
    <cellStyle name="Normal 4 4 10 5 2" xfId="27536" xr:uid="{B6D45282-8EC0-4460-9AF8-AE3D69324D32}"/>
    <cellStyle name="Normal 4 4 10 5 2 2" xfId="54046" xr:uid="{BCB4AAE8-EB7F-4057-8A0D-B6A82FD0B30D}"/>
    <cellStyle name="Normal 4 4 10 5 3" xfId="17451" xr:uid="{26A71057-8B74-42F3-9B99-06F60126794A}"/>
    <cellStyle name="Normal 4 4 10 5 3 2" xfId="44689" xr:uid="{4D7AF73A-250F-41F9-A60F-8CA7ACCF2AD0}"/>
    <cellStyle name="Normal 4 4 10 5 4" xfId="34439" xr:uid="{54F8FD8F-E766-446A-B0E6-250C136CDB9A}"/>
    <cellStyle name="Normal 4 4 10 6" xfId="9904" xr:uid="{58DCFF19-20E7-4098-8F2B-29B2E4123956}"/>
    <cellStyle name="Normal 4 4 10 6 2" xfId="20284" xr:uid="{973A9B5F-C098-4C6C-BFFB-63C3C2540618}"/>
    <cellStyle name="Normal 4 4 10 6 2 2" xfId="47522" xr:uid="{F125E7FF-CCC6-4F96-B04B-7D614DF99D31}"/>
    <cellStyle name="Normal 4 4 10 6 3" xfId="37272" xr:uid="{30039F6B-8FB4-4E24-B29B-8D4B532F0653}"/>
    <cellStyle name="Normal 4 4 10 7" xfId="24764" xr:uid="{C3C608F7-7517-496D-8902-F138F4F1EAE4}"/>
    <cellStyle name="Normal 4 4 10 7 2" xfId="51818" xr:uid="{91FC0BD1-8B38-43E8-B359-762715041ECA}"/>
    <cellStyle name="Normal 4 4 10 8" xfId="12790" xr:uid="{2C0FFDCE-DA44-4151-86D0-7F15B023230D}"/>
    <cellStyle name="Normal 4 4 10 8 2" xfId="40028" xr:uid="{E0F6AA07-D1F5-4E79-95ED-C3E60227530B}"/>
    <cellStyle name="Normal 4 4 10 9" xfId="30060" xr:uid="{F55F7E16-1557-42B8-A595-CE58357CEE91}"/>
    <cellStyle name="Normal 4 4 11" xfId="1038" xr:uid="{F76E5F68-2569-40A6-92A1-93E5CF93EC48}"/>
    <cellStyle name="Normal 4 4 11 2" xfId="5321" xr:uid="{4CE47242-CC5F-4911-A0FB-8C2B37E36181}"/>
    <cellStyle name="Normal 4 4 11 2 2" xfId="24053" xr:uid="{7326BE22-2EC9-4B45-B80A-DDAE12ADD235}"/>
    <cellStyle name="Normal 4 4 11 2 2 2" xfId="51170" xr:uid="{E4E62715-E8B4-4AF2-8469-CDCDF7095F26}"/>
    <cellStyle name="Normal 4 4 11 2 3" xfId="26227" xr:uid="{F67E0CD9-D71B-4D22-8FF3-D8FC0CB22349}"/>
    <cellStyle name="Normal 4 4 11 2 3 2" xfId="53035" xr:uid="{825A4C4B-D448-4340-A2AC-E67537FE4529}"/>
    <cellStyle name="Normal 4 4 11 2 4" xfId="14619" xr:uid="{7D8E9F51-9BDD-45F7-A978-27876C281A73}"/>
    <cellStyle name="Normal 4 4 11 2 4 2" xfId="41857" xr:uid="{48D266C8-D9BA-4D6E-B2AC-A6B3B979DB1B}"/>
    <cellStyle name="Normal 4 4 11 2 5" xfId="32884" xr:uid="{1455B03B-030B-47BF-9E6A-2BED1FF4BBF3}"/>
    <cellStyle name="Normal 4 4 11 3" xfId="7072" xr:uid="{4CF7C2FD-B9D6-40D5-A783-C51A3F81E59D}"/>
    <cellStyle name="Normal 4 4 11 3 2" xfId="28769" xr:uid="{0F4B9E4A-50A0-4A28-9F34-7CFA36A88BF0}"/>
    <cellStyle name="Normal 4 4 11 3 2 2" xfId="55028" xr:uid="{22DDD3BD-4263-4DF2-9761-B4C49B5C7300}"/>
    <cellStyle name="Normal 4 4 11 3 3" xfId="17452" xr:uid="{51517FA9-6D80-4289-AF9C-834D9AB5EA04}"/>
    <cellStyle name="Normal 4 4 11 3 3 2" xfId="44690" xr:uid="{C93AC20D-0E93-40FE-9E53-268079D99609}"/>
    <cellStyle name="Normal 4 4 11 3 4" xfId="34440" xr:uid="{E5CA1E11-3444-44D1-A1C1-2F07AC9F6C57}"/>
    <cellStyle name="Normal 4 4 11 4" xfId="9905" xr:uid="{8CB2D94C-9196-4EC6-A47C-A3A363F7D811}"/>
    <cellStyle name="Normal 4 4 11 4 2" xfId="20285" xr:uid="{29913251-E82F-419A-99EA-8095733FA22F}"/>
    <cellStyle name="Normal 4 4 11 4 2 2" xfId="47523" xr:uid="{881C2FEC-7988-46C0-B666-C1AA72CF6901}"/>
    <cellStyle name="Normal 4 4 11 4 3" xfId="37273" xr:uid="{05837309-487D-42E0-AA0C-D2364C3912D5}"/>
    <cellStyle name="Normal 4 4 11 5" xfId="23415" xr:uid="{B2ABDB6B-7661-4D88-B583-03DCFC15F84E}"/>
    <cellStyle name="Normal 4 4 11 5 2" xfId="50592" xr:uid="{A2BEBD66-4C44-4920-B365-0EFD83DA0CCF}"/>
    <cellStyle name="Normal 4 4 11 6" xfId="13488" xr:uid="{975137A0-15BF-4444-A7C1-E9C2DEB1CAF5}"/>
    <cellStyle name="Normal 4 4 11 6 2" xfId="40726" xr:uid="{B43CEC00-D641-4776-B4B2-E021F419DF5A}"/>
    <cellStyle name="Normal 4 4 11 7" xfId="30061" xr:uid="{4DE2031A-3A15-4768-B4F3-F6CAC472B140}"/>
    <cellStyle name="Normal 4 4 12" xfId="2490" xr:uid="{64401891-34A5-46E9-8A23-3906B4DD9C6C}"/>
    <cellStyle name="Normal 4 4 12 2" xfId="5766" xr:uid="{19C3CCED-34C6-4739-A2EE-6F71AA1E017D}"/>
    <cellStyle name="Normal 4 4 12 2 2" xfId="26609" xr:uid="{80982F5B-F3B5-4439-A2C1-E625122BE2F0}"/>
    <cellStyle name="Normal 4 4 12 2 2 2" xfId="53328" xr:uid="{96CD6785-F35A-42D3-94D7-65538DD26D01}"/>
    <cellStyle name="Normal 4 4 12 2 3" xfId="15143" xr:uid="{BBB9E09A-3E29-4F42-8FAE-431DB0625BCC}"/>
    <cellStyle name="Normal 4 4 12 2 3 2" xfId="42381" xr:uid="{57885617-DD16-476A-948B-3766EB47F4B5}"/>
    <cellStyle name="Normal 4 4 12 2 4" xfId="33134" xr:uid="{F95DE9F4-9633-4167-91B1-BB3282DAE308}"/>
    <cellStyle name="Normal 4 4 12 3" xfId="7596" xr:uid="{3361CA60-4F79-4500-8C31-74D237E5892B}"/>
    <cellStyle name="Normal 4 4 12 3 2" xfId="17976" xr:uid="{F5FCC5BF-46EA-4150-B7A8-D6F5AE915935}"/>
    <cellStyle name="Normal 4 4 12 3 2 2" xfId="45214" xr:uid="{ECD5A932-8B93-4D94-8C5F-211B4CB92C9C}"/>
    <cellStyle name="Normal 4 4 12 3 3" xfId="34964" xr:uid="{00B9449E-50DA-4FEB-B573-72587216AA88}"/>
    <cellStyle name="Normal 4 4 12 4" xfId="10429" xr:uid="{F1EDE2B0-1AED-4C2B-8ACF-4E7416DE2FDC}"/>
    <cellStyle name="Normal 4 4 12 4 2" xfId="20809" xr:uid="{3B28CFFD-3AD7-47C7-9654-F9A9DAABAC9A}"/>
    <cellStyle name="Normal 4 4 12 4 2 2" xfId="48047" xr:uid="{2AB1AC80-F070-4EEE-AA5E-DBFBA45717AB}"/>
    <cellStyle name="Normal 4 4 12 4 3" xfId="37797" xr:uid="{C94E5D9A-CE45-4766-A8C7-9A3F55B98BF1}"/>
    <cellStyle name="Normal 4 4 12 5" xfId="23493" xr:uid="{C018C52D-A3B8-4978-AFAC-FA209D035DAA}"/>
    <cellStyle name="Normal 4 4 12 5 2" xfId="50665" xr:uid="{ADD8A62D-8282-42DA-BE10-83FF48C0559B}"/>
    <cellStyle name="Normal 4 4 12 6" xfId="12858" xr:uid="{A67B6821-0CD4-4144-8291-EEC888ABB1DA}"/>
    <cellStyle name="Normal 4 4 12 6 2" xfId="40096" xr:uid="{823694DF-CF64-42BF-8614-4FD50EB383AE}"/>
    <cellStyle name="Normal 4 4 12 7" xfId="30585" xr:uid="{A6571842-9DFE-41DB-89DC-28B0809DB7A9}"/>
    <cellStyle name="Normal 4 4 13" xfId="2220" xr:uid="{D5E2735B-1FFC-4C19-A15E-B9D92F02A39A}"/>
    <cellStyle name="Normal 4 4 13 2" xfId="7328" xr:uid="{5B64158F-998D-400B-9F36-21A2F360C079}"/>
    <cellStyle name="Normal 4 4 13 2 2" xfId="27924" xr:uid="{08C4D393-2403-4E17-B1CE-D883E3788499}"/>
    <cellStyle name="Normal 4 4 13 2 2 2" xfId="54357" xr:uid="{215BB901-F6D5-4EB0-AE8C-CC83F2886B3D}"/>
    <cellStyle name="Normal 4 4 13 2 3" xfId="17708" xr:uid="{BBD9A510-70FD-40A5-ADC3-AF5C51F40573}"/>
    <cellStyle name="Normal 4 4 13 2 3 2" xfId="44946" xr:uid="{5B68833B-D6C5-428F-8242-C30074EB24C8}"/>
    <cellStyle name="Normal 4 4 13 2 4" xfId="34696" xr:uid="{7AD2B6DB-E02B-4957-A4F7-88A16DB07DE5}"/>
    <cellStyle name="Normal 4 4 13 3" xfId="10161" xr:uid="{981E71E2-850B-4B5C-87DA-D3E780061879}"/>
    <cellStyle name="Normal 4 4 13 3 2" xfId="20541" xr:uid="{CB20199B-C203-4A77-95A6-8AE17801AE27}"/>
    <cellStyle name="Normal 4 4 13 3 2 2" xfId="47779" xr:uid="{747352A4-E98A-4CAA-8E24-74DC1EE2753B}"/>
    <cellStyle name="Normal 4 4 13 3 3" xfId="37529" xr:uid="{BE8A2D2F-9027-4B44-9489-2FB0D67AC7CD}"/>
    <cellStyle name="Normal 4 4 13 4" xfId="23860" xr:uid="{BBFC26B3-65FC-4391-8E73-6045DC7B2B18}"/>
    <cellStyle name="Normal 4 4 13 4 2" xfId="50994" xr:uid="{FCFD6C9D-00CB-4118-B436-F1257210D7B8}"/>
    <cellStyle name="Normal 4 4 13 5" xfId="14875" xr:uid="{59500B13-EF64-4911-8C69-24B00E983DFF}"/>
    <cellStyle name="Normal 4 4 13 5 2" xfId="42113" xr:uid="{75F4CE4B-EDDF-460B-AFDE-996E9A21D949}"/>
    <cellStyle name="Normal 4 4 13 6" xfId="30317" xr:uid="{0D556178-CD0D-4F74-B785-232BE38CD05E}"/>
    <cellStyle name="Normal 4 4 14" xfId="4038" xr:uid="{3A6B7D57-BE03-43CD-A28D-174748FFE00A}"/>
    <cellStyle name="Normal 4 4 14 2" xfId="8843" xr:uid="{E1D37977-B54F-4C64-8EA7-A795450A6448}"/>
    <cellStyle name="Normal 4 4 14 2 2" xfId="19223" xr:uid="{E15C165B-964C-48A4-BCA7-9AF409F468A6}"/>
    <cellStyle name="Normal 4 4 14 2 2 2" xfId="46461" xr:uid="{F09E8C77-EE23-42D6-AC7C-D1BB9BE709D0}"/>
    <cellStyle name="Normal 4 4 14 2 3" xfId="36211" xr:uid="{2E18CE2C-85FB-41EB-A6A5-FDD68D5983AE}"/>
    <cellStyle name="Normal 4 4 14 3" xfId="11676" xr:uid="{D7F3BD75-88E0-4721-90EB-91D5BC4364E7}"/>
    <cellStyle name="Normal 4 4 14 3 2" xfId="22056" xr:uid="{5AE48C75-0CE5-487E-AB66-C4C28C48B1C2}"/>
    <cellStyle name="Normal 4 4 14 3 2 2" xfId="49294" xr:uid="{9CF9DA57-6C00-4F00-A7E8-D40C43408B95}"/>
    <cellStyle name="Normal 4 4 14 3 3" xfId="39044" xr:uid="{6C2D3C1F-FDB0-4064-9FE1-4C39FF0A2CD6}"/>
    <cellStyle name="Normal 4 4 14 4" xfId="27589" xr:uid="{46148864-0161-45EA-8B4F-EC1D12DC5B33}"/>
    <cellStyle name="Normal 4 4 14 4 2" xfId="54090" xr:uid="{97C93B61-8870-41FD-8CE7-722F48C7D71B}"/>
    <cellStyle name="Normal 4 4 14 5" xfId="16390" xr:uid="{AE267A6F-63E6-4F68-AFEE-2D4769CAAE57}"/>
    <cellStyle name="Normal 4 4 14 5 2" xfId="43628" xr:uid="{A08517A3-56A8-4EA4-96E1-908834054552}"/>
    <cellStyle name="Normal 4 4 14 6" xfId="31832" xr:uid="{7F0F78DB-162E-4BDE-A636-CB881DA75ED5}"/>
    <cellStyle name="Normal 4 4 15" xfId="5319" xr:uid="{C4E2C731-2F98-4529-9B8D-8AC87483B513}"/>
    <cellStyle name="Normal 4 4 15 2" xfId="14617" xr:uid="{10581687-BC7C-4282-936B-A3C8033A514B}"/>
    <cellStyle name="Normal 4 4 15 2 2" xfId="41855" xr:uid="{0FD8F7A5-84F8-4744-B68D-4F8E14E6DD43}"/>
    <cellStyle name="Normal 4 4 15 3" xfId="32882" xr:uid="{2E278BEA-CE85-4942-A13A-7A6C366D0DDD}"/>
    <cellStyle name="Normal 4 4 16" xfId="7070" xr:uid="{589001B0-8C71-421F-A848-E91D06206063}"/>
    <cellStyle name="Normal 4 4 16 2" xfId="17450" xr:uid="{361F79A1-25C5-4ECE-A646-8BAA040674B6}"/>
    <cellStyle name="Normal 4 4 16 2 2" xfId="44688" xr:uid="{241742EF-9A19-4A8F-9579-6F7B0B6C65EF}"/>
    <cellStyle name="Normal 4 4 16 3" xfId="34438" xr:uid="{288FEAC8-8BE9-4E1E-8BFC-4767D88AC915}"/>
    <cellStyle name="Normal 4 4 17" xfId="9903" xr:uid="{9656251D-A499-4324-A13B-B2FF76B0D107}"/>
    <cellStyle name="Normal 4 4 17 2" xfId="20283" xr:uid="{A32E104D-52D3-4E38-BCD2-E6B905E6BBE8}"/>
    <cellStyle name="Normal 4 4 17 2 2" xfId="47521" xr:uid="{4BADCC81-500F-49EE-A1E7-0918A7866F70}"/>
    <cellStyle name="Normal 4 4 17 3" xfId="37271" xr:uid="{8760F7EF-309A-4A0B-BA56-EEE8E750EC7B}"/>
    <cellStyle name="Normal 4 4 18" xfId="24781" xr:uid="{8D7D6A28-1363-4F21-8A76-2F421E0795FD}"/>
    <cellStyle name="Normal 4 4 18 2" xfId="51831" xr:uid="{C5FF5C44-85B9-48B7-A2B0-8994D5972355}"/>
    <cellStyle name="Normal 4 4 19" xfId="12433" xr:uid="{2A626E35-68F7-4DCB-838E-D84BFD67A110}"/>
    <cellStyle name="Normal 4 4 19 2" xfId="39671" xr:uid="{C7C51C4D-69DC-4974-A811-427C7E6C250F}"/>
    <cellStyle name="Normal 4 4 2" xfId="1039" xr:uid="{2F52BB78-A0FD-46C8-8E42-4A5043B05D67}"/>
    <cellStyle name="Normal 4 4 2 10" xfId="5322" xr:uid="{65158E18-FE0C-4461-AC21-37BEF9F0987D}"/>
    <cellStyle name="Normal 4 4 2 10 2" xfId="14620" xr:uid="{C0A93AEA-676C-4FFE-A579-03E0BF87CCDF}"/>
    <cellStyle name="Normal 4 4 2 10 2 2" xfId="41858" xr:uid="{61995E2C-8B4B-4CED-BD76-81FA37A60E04}"/>
    <cellStyle name="Normal 4 4 2 10 3" xfId="32885" xr:uid="{3A108BEF-3E58-4634-AC26-B5B9E9379F2C}"/>
    <cellStyle name="Normal 4 4 2 11" xfId="7073" xr:uid="{AF2E1185-3213-40B1-A9BF-F6B4252DB5A5}"/>
    <cellStyle name="Normal 4 4 2 11 2" xfId="17453" xr:uid="{4899A654-07A4-416B-85AA-4EA8A58E3700}"/>
    <cellStyle name="Normal 4 4 2 11 2 2" xfId="44691" xr:uid="{F24C3A84-588C-4AD2-9607-24ECCEA853DD}"/>
    <cellStyle name="Normal 4 4 2 11 3" xfId="34441" xr:uid="{CCAA6019-785B-40BF-A5D4-80149619CB0D}"/>
    <cellStyle name="Normal 4 4 2 12" xfId="9906" xr:uid="{9FD2E845-1119-4E5F-866D-3874046FC752}"/>
    <cellStyle name="Normal 4 4 2 12 2" xfId="20286" xr:uid="{6882C1F9-59FA-4E3E-BEBE-A31C79AF7113}"/>
    <cellStyle name="Normal 4 4 2 12 2 2" xfId="47524" xr:uid="{68CAD37C-E8C9-4812-B3C8-B5D4B9DC01A3}"/>
    <cellStyle name="Normal 4 4 2 12 3" xfId="37274" xr:uid="{5E03A8E3-1E50-4883-AA39-292B7D9D39F3}"/>
    <cellStyle name="Normal 4 4 2 13" xfId="25568" xr:uid="{E45F47AB-27AD-4E7C-AE6E-1EE06C8189FA}"/>
    <cellStyle name="Normal 4 4 2 13 2" xfId="52560" xr:uid="{3FEE737D-9B80-4C93-8F94-F5DE19471C38}"/>
    <cellStyle name="Normal 4 4 2 14" xfId="12456" xr:uid="{BB51B47C-41D7-4102-950A-41769470B24D}"/>
    <cellStyle name="Normal 4 4 2 14 2" xfId="39694" xr:uid="{D15F94C0-184B-4195-B159-23B6244F88C0}"/>
    <cellStyle name="Normal 4 4 2 15" xfId="30062" xr:uid="{35CF44CA-AAF4-4283-893E-98ADFFB8F461}"/>
    <cellStyle name="Normal 4 4 2 2" xfId="1040" xr:uid="{FBE5EDA9-99E5-4250-B258-58CE35109B1C}"/>
    <cellStyle name="Normal 4 4 2 2 10" xfId="7074" xr:uid="{5D9EC94C-EF3B-4154-8CAB-F7B606D8B47E}"/>
    <cellStyle name="Normal 4 4 2 2 10 2" xfId="17454" xr:uid="{0415D2B7-0164-4A36-B175-944AD812C1F7}"/>
    <cellStyle name="Normal 4 4 2 2 10 2 2" xfId="44692" xr:uid="{DC2DBF68-94D3-4B8C-9097-3A7CA4E68D45}"/>
    <cellStyle name="Normal 4 4 2 2 10 3" xfId="34442" xr:uid="{2C787652-E53B-4882-BAE7-C42E1DC2A889}"/>
    <cellStyle name="Normal 4 4 2 2 11" xfId="9907" xr:uid="{AC3E3EA9-A470-4170-BBD6-7DD7B2ED3A8B}"/>
    <cellStyle name="Normal 4 4 2 2 11 2" xfId="20287" xr:uid="{4C8919E6-7263-487E-BAFB-993A75C1B50D}"/>
    <cellStyle name="Normal 4 4 2 2 11 2 2" xfId="47525" xr:uid="{4DD4C62D-248D-44A1-8AE9-65C42DF4D6B3}"/>
    <cellStyle name="Normal 4 4 2 2 11 3" xfId="37275" xr:uid="{87431F47-1946-433A-9862-54772734FCA9}"/>
    <cellStyle name="Normal 4 4 2 2 12" xfId="24346" xr:uid="{7A1E4FE1-8D1C-405A-BCCA-134F5427E4D2}"/>
    <cellStyle name="Normal 4 4 2 2 12 2" xfId="51437" xr:uid="{BA651408-6A46-45DA-8945-E63EB0FE31A0}"/>
    <cellStyle name="Normal 4 4 2 2 13" xfId="12516" xr:uid="{E823FDCD-DC65-4C33-A249-9207FA2DA649}"/>
    <cellStyle name="Normal 4 4 2 2 13 2" xfId="39754" xr:uid="{B3812B7C-44C3-4C4A-A22E-3EE0A6E5391D}"/>
    <cellStyle name="Normal 4 4 2 2 14" xfId="30063" xr:uid="{31B2AFBB-4D5B-4FBF-9E2A-36F8A85782DB}"/>
    <cellStyle name="Normal 4 4 2 2 2" xfId="1041" xr:uid="{1FC330DD-903C-4A15-9CE5-F6CBBC115195}"/>
    <cellStyle name="Normal 4 4 2 2 2 10" xfId="13081" xr:uid="{F20F9A16-AAEE-4CCE-AA3F-3DF64ECB0681}"/>
    <cellStyle name="Normal 4 4 2 2 2 10 2" xfId="40319" xr:uid="{110AFEA1-E338-4FC5-877D-AEB91B941B94}"/>
    <cellStyle name="Normal 4 4 2 2 2 11" xfId="30064" xr:uid="{ED63544B-BB36-4DB0-A1E1-DC8E0EA0AFB6}"/>
    <cellStyle name="Normal 4 4 2 2 2 2" xfId="2839" xr:uid="{EE58BAB9-862B-4A5A-A9DA-E43010A74FA2}"/>
    <cellStyle name="Normal 4 4 2 2 2 2 2" xfId="3392" xr:uid="{171FF600-8E8B-4C34-B676-78B6891BC0C8}"/>
    <cellStyle name="Normal 4 4 2 2 2 2 2 2" xfId="6431" xr:uid="{C6760B35-8CBB-40A9-A49B-ED8191B81BF8}"/>
    <cellStyle name="Normal 4 4 2 2 2 2 2 2 2" xfId="27008" xr:uid="{5238B596-18F3-41DC-900D-BF7E35A60FD2}"/>
    <cellStyle name="Normal 4 4 2 2 2 2 2 2 2 2" xfId="53646" xr:uid="{3F2B64F1-5314-4428-A0A2-CF85E994C7D1}"/>
    <cellStyle name="Normal 4 4 2 2 2 2 2 2 3" xfId="16000" xr:uid="{EBE77F05-0D84-4FE7-8825-9686CB802C1F}"/>
    <cellStyle name="Normal 4 4 2 2 2 2 2 2 3 2" xfId="43238" xr:uid="{14D4EB69-8C89-49F8-93E1-06136F900BCA}"/>
    <cellStyle name="Normal 4 4 2 2 2 2 2 2 4" xfId="33799" xr:uid="{071225B0-1FB3-4480-AD3A-E39B15BA8F1F}"/>
    <cellStyle name="Normal 4 4 2 2 2 2 2 3" xfId="8453" xr:uid="{7E607AD3-3CE3-4015-A787-CC705F441573}"/>
    <cellStyle name="Normal 4 4 2 2 2 2 2 3 2" xfId="18833" xr:uid="{C0E9531D-B7CA-407A-8518-C26838B7F6DE}"/>
    <cellStyle name="Normal 4 4 2 2 2 2 2 3 2 2" xfId="46071" xr:uid="{4898CAB1-0A13-415A-A5B5-354E8D44D3A7}"/>
    <cellStyle name="Normal 4 4 2 2 2 2 2 3 3" xfId="35821" xr:uid="{97921038-2220-4099-989A-A7566B2723AE}"/>
    <cellStyle name="Normal 4 4 2 2 2 2 2 4" xfId="11286" xr:uid="{3C65E000-41CC-40B7-8F8A-0612B35E66F3}"/>
    <cellStyle name="Normal 4 4 2 2 2 2 2 4 2" xfId="21666" xr:uid="{24CE1BA9-4A88-4152-8687-CFA8191FD283}"/>
    <cellStyle name="Normal 4 4 2 2 2 2 2 4 2 2" xfId="48904" xr:uid="{400690D1-049E-4674-84C6-E8CAADA55E4E}"/>
    <cellStyle name="Normal 4 4 2 2 2 2 2 4 3" xfId="38654" xr:uid="{D14A1C20-A7A5-47DC-B180-0D25E31A03D6}"/>
    <cellStyle name="Normal 4 4 2 2 2 2 2 5" xfId="24679" xr:uid="{244C39FC-C897-4F95-8905-19BB5C97361E}"/>
    <cellStyle name="Normal 4 4 2 2 2 2 2 5 2" xfId="51740" xr:uid="{94F10309-B484-4CBF-BB40-824AA96CF182}"/>
    <cellStyle name="Normal 4 4 2 2 2 2 2 6" xfId="13934" xr:uid="{9A1FCB71-BC19-4D48-A02F-7731E734B300}"/>
    <cellStyle name="Normal 4 4 2 2 2 2 2 6 2" xfId="41172" xr:uid="{72934FD3-D552-46FB-B21A-52688A262B11}"/>
    <cellStyle name="Normal 4 4 2 2 2 2 2 7" xfId="31442" xr:uid="{74374A11-2F5E-4423-905A-55A5C89B8E38}"/>
    <cellStyle name="Normal 4 4 2 2 2 2 3" xfId="4392" xr:uid="{C5B49F2F-A324-40B9-863C-B7C08A693270}"/>
    <cellStyle name="Normal 4 4 2 2 2 2 3 2" xfId="9145" xr:uid="{CDCF0567-51E3-4DD3-B385-17B93CF0D2AD}"/>
    <cellStyle name="Normal 4 4 2 2 2 2 3 2 2" xfId="29188" xr:uid="{288DA5C2-2B68-4551-BC66-D6168B944DD1}"/>
    <cellStyle name="Normal 4 4 2 2 2 2 3 2 2 2" xfId="55445" xr:uid="{EA2D89DC-A09A-4041-865F-497BD0FE45B7}"/>
    <cellStyle name="Normal 4 4 2 2 2 2 3 2 3" xfId="19525" xr:uid="{DB2DB348-E7EC-4B4A-AE0E-2E7C0F65BF06}"/>
    <cellStyle name="Normal 4 4 2 2 2 2 3 2 3 2" xfId="46763" xr:uid="{3CFB9A68-C940-4902-A6CE-547730D47C32}"/>
    <cellStyle name="Normal 4 4 2 2 2 2 3 2 4" xfId="36513" xr:uid="{C26AF8C0-E77F-4FB8-987F-5D57C28DAB8B}"/>
    <cellStyle name="Normal 4 4 2 2 2 2 3 3" xfId="11978" xr:uid="{FB479E76-AF0F-412B-A187-DEF3C3A15133}"/>
    <cellStyle name="Normal 4 4 2 2 2 2 3 3 2" xfId="22358" xr:uid="{BB42B517-B3EF-4D73-9CA8-95DAEDD0D146}"/>
    <cellStyle name="Normal 4 4 2 2 2 2 3 3 2 2" xfId="49596" xr:uid="{99374F28-EA7A-4419-A3F9-D23346B46D58}"/>
    <cellStyle name="Normal 4 4 2 2 2 2 3 3 3" xfId="39346" xr:uid="{8261C155-38F2-456D-80C0-FCA271A2EFBA}"/>
    <cellStyle name="Normal 4 4 2 2 2 2 3 4" xfId="23030" xr:uid="{767C685D-FF34-4A2B-877A-391F93590DE1}"/>
    <cellStyle name="Normal 4 4 2 2 2 2 3 4 2" xfId="50238" xr:uid="{953BCAEC-3C6D-4FA8-BEF0-9571A741B576}"/>
    <cellStyle name="Normal 4 4 2 2 2 2 3 5" xfId="16692" xr:uid="{314D7611-8B7D-4143-9A7E-C2B2256AF3F3}"/>
    <cellStyle name="Normal 4 4 2 2 2 2 3 5 2" xfId="43930" xr:uid="{5CAE449B-B401-4C6D-A6EC-F993607A8568}"/>
    <cellStyle name="Normal 4 4 2 2 2 2 3 6" xfId="32134" xr:uid="{A5A09D0B-7705-4E6C-9CD6-FB7529622798}"/>
    <cellStyle name="Normal 4 4 2 2 2 2 4" xfId="6038" xr:uid="{70B933AC-6534-4F1A-9B74-D10ACD87C86E}"/>
    <cellStyle name="Normal 4 4 2 2 2 2 4 2" xfId="25993" xr:uid="{EB396D63-9A2B-43AA-B8AD-85F2B8981FD9}"/>
    <cellStyle name="Normal 4 4 2 2 2 2 4 2 2" xfId="52870" xr:uid="{3BA1D723-DFCF-429B-864A-31FBC7173A39}"/>
    <cellStyle name="Normal 4 4 2 2 2 2 4 3" xfId="15491" xr:uid="{CD27A054-2368-4E14-8D26-6429AB8623AD}"/>
    <cellStyle name="Normal 4 4 2 2 2 2 4 3 2" xfId="42729" xr:uid="{F5E2E3DC-6E41-4B53-B623-95363168226E}"/>
    <cellStyle name="Normal 4 4 2 2 2 2 4 4" xfId="33406" xr:uid="{3BAA56FB-B98E-4C12-961C-8914465C2C3B}"/>
    <cellStyle name="Normal 4 4 2 2 2 2 5" xfId="7944" xr:uid="{891B9DA3-9F46-4A22-A00F-D2CC63A0DB03}"/>
    <cellStyle name="Normal 4 4 2 2 2 2 5 2" xfId="18324" xr:uid="{0C55BC18-0C64-42F7-904D-D8814256DE8D}"/>
    <cellStyle name="Normal 4 4 2 2 2 2 5 2 2" xfId="45562" xr:uid="{6C64C9AC-D852-4D50-95C9-22B428F30371}"/>
    <cellStyle name="Normal 4 4 2 2 2 2 5 3" xfId="35312" xr:uid="{4F0A3E81-16E9-4501-9FB9-433FB3024C07}"/>
    <cellStyle name="Normal 4 4 2 2 2 2 6" xfId="10777" xr:uid="{5689068C-8906-4923-8D73-BEEE71074379}"/>
    <cellStyle name="Normal 4 4 2 2 2 2 6 2" xfId="21157" xr:uid="{B06F8E34-4431-4FEF-9D74-2ADC2D4DA6E8}"/>
    <cellStyle name="Normal 4 4 2 2 2 2 6 2 2" xfId="48395" xr:uid="{D5ED397E-1FD5-441F-8774-7EABEC4F14CA}"/>
    <cellStyle name="Normal 4 4 2 2 2 2 6 3" xfId="38145" xr:uid="{FAC517B1-0DB2-44E7-AF4B-352127C8FBDA}"/>
    <cellStyle name="Normal 4 4 2 2 2 2 7" xfId="25582" xr:uid="{39E61339-6217-4C6C-AE0D-9A6A6BD9CC26}"/>
    <cellStyle name="Normal 4 4 2 2 2 2 7 2" xfId="52571" xr:uid="{F51ACD8B-5325-47B2-9B07-4895907B4E1A}"/>
    <cellStyle name="Normal 4 4 2 2 2 2 8" xfId="13277" xr:uid="{58D65C27-E53B-44BA-A390-0BE96B55D7E7}"/>
    <cellStyle name="Normal 4 4 2 2 2 2 8 2" xfId="40515" xr:uid="{88DA7407-BF7C-49F4-A0A5-E35311E3CF31}"/>
    <cellStyle name="Normal 4 4 2 2 2 2 9" xfId="30933" xr:uid="{325DAF4A-DD95-4327-988B-2763B5ADA72B}"/>
    <cellStyle name="Normal 4 4 2 2 2 3" xfId="3393" xr:uid="{A4DC8A05-1ED3-46F8-942A-355354E6F9B7}"/>
    <cellStyle name="Normal 4 4 2 2 2 3 2" xfId="4583" xr:uid="{926394EB-EC26-42A8-99DC-CC3D0754B653}"/>
    <cellStyle name="Normal 4 4 2 2 2 3 2 2" xfId="9336" xr:uid="{1927A4AA-20D3-4187-A0EB-8A721F71259C}"/>
    <cellStyle name="Normal 4 4 2 2 2 3 2 2 2" xfId="19716" xr:uid="{5E7002C7-666B-4A4F-B46D-0440C38FC8BE}"/>
    <cellStyle name="Normal 4 4 2 2 2 3 2 2 2 2" xfId="46954" xr:uid="{1A28C724-F374-4558-A8D1-3ED97EDEA1AE}"/>
    <cellStyle name="Normal 4 4 2 2 2 3 2 2 3" xfId="36704" xr:uid="{DD5B8624-FE59-40BF-B210-1F04792D5FB2}"/>
    <cellStyle name="Normal 4 4 2 2 2 3 2 3" xfId="12169" xr:uid="{B64C275B-C5C4-40B1-B50F-F83FE5DCBB8C}"/>
    <cellStyle name="Normal 4 4 2 2 2 3 2 3 2" xfId="22549" xr:uid="{593B2CF1-A4D0-4A20-ABDC-1FFE62F08A27}"/>
    <cellStyle name="Normal 4 4 2 2 2 3 2 3 2 2" xfId="49787" xr:uid="{2BC24EC2-ED18-4267-9D07-CC4FA2FBEBAF}"/>
    <cellStyle name="Normal 4 4 2 2 2 3 2 3 3" xfId="39537" xr:uid="{EAB689AB-9CD2-490B-97B6-8746153889A3}"/>
    <cellStyle name="Normal 4 4 2 2 2 3 2 4" xfId="27196" xr:uid="{E1923A19-D8CA-400C-ACDA-8C8A6BA54D98}"/>
    <cellStyle name="Normal 4 4 2 2 2 3 2 4 2" xfId="53794" xr:uid="{029C0AF4-FC32-40E1-8EB3-2079F457785F}"/>
    <cellStyle name="Normal 4 4 2 2 2 3 2 5" xfId="16883" xr:uid="{EEBC6182-AD2B-4A95-A44A-029CF72CBB15}"/>
    <cellStyle name="Normal 4 4 2 2 2 3 2 5 2" xfId="44121" xr:uid="{74FDC269-B0C7-4D76-9F73-B5FB4E1801B1}"/>
    <cellStyle name="Normal 4 4 2 2 2 3 2 6" xfId="32325" xr:uid="{DF56D9F3-ED51-4644-B571-D42C50E0AA80}"/>
    <cellStyle name="Normal 4 4 2 2 2 3 3" xfId="6432" xr:uid="{0C29C220-1DEA-4B91-8C45-FF7D4711A8B9}"/>
    <cellStyle name="Normal 4 4 2 2 2 3 3 2" xfId="16001" xr:uid="{3FED3937-CB28-4BC6-B3D8-77A94FCA53A4}"/>
    <cellStyle name="Normal 4 4 2 2 2 3 3 2 2" xfId="43239" xr:uid="{94E6AA9F-A781-4308-BADE-C5E3E140B210}"/>
    <cellStyle name="Normal 4 4 2 2 2 3 3 3" xfId="33800" xr:uid="{FBF228D4-D176-4E1A-A21F-739F129D1509}"/>
    <cellStyle name="Normal 4 4 2 2 2 3 4" xfId="8454" xr:uid="{9B23CF95-3F61-4E01-9CDF-F9986EDDF284}"/>
    <cellStyle name="Normal 4 4 2 2 2 3 4 2" xfId="18834" xr:uid="{D0907182-30EC-4175-9007-7167E6DBA9EE}"/>
    <cellStyle name="Normal 4 4 2 2 2 3 4 2 2" xfId="46072" xr:uid="{2C94839D-9B0B-4CC8-A66A-2C13380D98B4}"/>
    <cellStyle name="Normal 4 4 2 2 2 3 4 3" xfId="35822" xr:uid="{36283351-5FA4-4510-9934-ADE565A175C9}"/>
    <cellStyle name="Normal 4 4 2 2 2 3 5" xfId="11287" xr:uid="{72DF7C1F-5BF8-4436-A2D8-C736FA1CC19E}"/>
    <cellStyle name="Normal 4 4 2 2 2 3 5 2" xfId="21667" xr:uid="{75DC8537-93A1-43FB-9F60-CB9569FF3695}"/>
    <cellStyle name="Normal 4 4 2 2 2 3 5 2 2" xfId="48905" xr:uid="{AB02BB74-C307-4FA0-9A47-154DFD851E67}"/>
    <cellStyle name="Normal 4 4 2 2 2 3 5 3" xfId="38655" xr:uid="{26EDFA43-4B1E-4405-89E3-4836A1752731}"/>
    <cellStyle name="Normal 4 4 2 2 2 3 6" xfId="24516" xr:uid="{BCFA3011-82A6-436D-BFD4-5474B01DE2A4}"/>
    <cellStyle name="Normal 4 4 2 2 2 3 6 2" xfId="51588" xr:uid="{AF702075-523B-4B55-AB7C-86CEF25548DA}"/>
    <cellStyle name="Normal 4 4 2 2 2 3 7" xfId="13935" xr:uid="{197F16B9-4867-40A1-BF1A-982A12CADF58}"/>
    <cellStyle name="Normal 4 4 2 2 2 3 7 2" xfId="41173" xr:uid="{6205631D-AD5D-4306-A7C0-0A3A36B1A153}"/>
    <cellStyle name="Normal 4 4 2 2 2 3 8" xfId="31443" xr:uid="{98691D12-C57E-4308-86A3-72AB805B75E0}"/>
    <cellStyle name="Normal 4 4 2 2 2 4" xfId="3391" xr:uid="{71DBA354-2C68-400A-BFA1-55E3F851625A}"/>
    <cellStyle name="Normal 4 4 2 2 2 4 2" xfId="6430" xr:uid="{CEBDABC3-041F-4449-931D-D29CF82F2421}"/>
    <cellStyle name="Normal 4 4 2 2 2 4 2 2" xfId="28355" xr:uid="{789666CC-2826-4841-B3B8-02FFA4496074}"/>
    <cellStyle name="Normal 4 4 2 2 2 4 2 2 2" xfId="54700" xr:uid="{9CD49FF5-3A18-47D5-A372-87E432CE1E3F}"/>
    <cellStyle name="Normal 4 4 2 2 2 4 2 3" xfId="15999" xr:uid="{D6456CEB-6B08-4095-8C65-61EE068367B1}"/>
    <cellStyle name="Normal 4 4 2 2 2 4 2 3 2" xfId="43237" xr:uid="{6B81BFC7-5A09-4CAC-A9E5-6016B83FB886}"/>
    <cellStyle name="Normal 4 4 2 2 2 4 2 4" xfId="33798" xr:uid="{3F599AD5-86C4-4BFF-9805-9BFF6144DB53}"/>
    <cellStyle name="Normal 4 4 2 2 2 4 3" xfId="8452" xr:uid="{2A2D5FE7-074B-4EA4-BA1A-B9D951E6E4F8}"/>
    <cellStyle name="Normal 4 4 2 2 2 4 3 2" xfId="18832" xr:uid="{310C9B17-6C59-472F-AEA7-32EBFB4945C0}"/>
    <cellStyle name="Normal 4 4 2 2 2 4 3 2 2" xfId="46070" xr:uid="{DA925DB3-06DE-4F3D-B4BD-ED4F598AF51B}"/>
    <cellStyle name="Normal 4 4 2 2 2 4 3 3" xfId="35820" xr:uid="{B462A698-47AA-4195-B05D-6C69094D3163}"/>
    <cellStyle name="Normal 4 4 2 2 2 4 4" xfId="11285" xr:uid="{38D5EEAD-152D-42CF-8604-46DC3F44CCF8}"/>
    <cellStyle name="Normal 4 4 2 2 2 4 4 2" xfId="21665" xr:uid="{C534383B-B372-47B3-9167-2668362FAD29}"/>
    <cellStyle name="Normal 4 4 2 2 2 4 4 2 2" xfId="48903" xr:uid="{88103C57-7E63-498F-848C-7FB4C4CEA1DE}"/>
    <cellStyle name="Normal 4 4 2 2 2 4 4 3" xfId="38653" xr:uid="{F7AE67DD-7592-4A25-A72F-F8BEE950C598}"/>
    <cellStyle name="Normal 4 4 2 2 2 4 5" xfId="23099" xr:uid="{03B63947-F801-4499-8F5F-52D22D4C5D9F}"/>
    <cellStyle name="Normal 4 4 2 2 2 4 5 2" xfId="50301" xr:uid="{9FB4FD68-9755-4089-A180-22615EE9BE09}"/>
    <cellStyle name="Normal 4 4 2 2 2 4 6" xfId="13933" xr:uid="{00D37007-0C66-4753-9761-92C20ECE6389}"/>
    <cellStyle name="Normal 4 4 2 2 2 4 6 2" xfId="41171" xr:uid="{52E9E2C6-3C45-4AAF-874F-09A44D125C3D}"/>
    <cellStyle name="Normal 4 4 2 2 2 4 7" xfId="31441" xr:uid="{AEF7EA74-511D-4C49-A4F5-82634FBF06B6}"/>
    <cellStyle name="Normal 4 4 2 2 2 5" xfId="4299" xr:uid="{9A851F7C-641F-437D-8170-032226DADFBB}"/>
    <cellStyle name="Normal 4 4 2 2 2 5 2" xfId="9052" xr:uid="{81C2162B-72CC-4197-B643-5E380A1CA6E3}"/>
    <cellStyle name="Normal 4 4 2 2 2 5 2 2" xfId="29123" xr:uid="{0121304A-D236-4812-93F1-39E65489DC63}"/>
    <cellStyle name="Normal 4 4 2 2 2 5 2 2 2" xfId="55380" xr:uid="{5381B67E-1F92-47F7-AECE-BE2534DE3DC8}"/>
    <cellStyle name="Normal 4 4 2 2 2 5 2 3" xfId="19432" xr:uid="{EF88EE4B-EC6C-401A-B3FB-57298A2BE539}"/>
    <cellStyle name="Normal 4 4 2 2 2 5 2 3 2" xfId="46670" xr:uid="{B65B8F9A-4058-4AB9-A773-382B2669081E}"/>
    <cellStyle name="Normal 4 4 2 2 2 5 2 4" xfId="36420" xr:uid="{EE96EE1F-5BB7-4E35-9211-B7A312D060F3}"/>
    <cellStyle name="Normal 4 4 2 2 2 5 3" xfId="11885" xr:uid="{C1A64AD9-160C-49F2-AF16-D60F787EA857}"/>
    <cellStyle name="Normal 4 4 2 2 2 5 3 2" xfId="22265" xr:uid="{11BFA13D-1EED-4A17-9449-FA3735ACE1F8}"/>
    <cellStyle name="Normal 4 4 2 2 2 5 3 2 2" xfId="49503" xr:uid="{AB084081-FCF9-4355-9F1A-DFB680607A66}"/>
    <cellStyle name="Normal 4 4 2 2 2 5 3 3" xfId="39253" xr:uid="{59224057-9799-4FA1-8F55-5FF72F7278CB}"/>
    <cellStyle name="Normal 4 4 2 2 2 5 4" xfId="24236" xr:uid="{A46E6350-96F4-4986-B0FD-05EC0F9C9841}"/>
    <cellStyle name="Normal 4 4 2 2 2 5 4 2" xfId="51338" xr:uid="{1229B5B5-CA86-4104-8871-4F65B75BD4CC}"/>
    <cellStyle name="Normal 4 4 2 2 2 5 5" xfId="16599" xr:uid="{E1914796-588A-4CFB-A511-89D8C8904C72}"/>
    <cellStyle name="Normal 4 4 2 2 2 5 5 2" xfId="43837" xr:uid="{FF57FA47-060A-44D7-8C50-0E3DA8373465}"/>
    <cellStyle name="Normal 4 4 2 2 2 5 6" xfId="32041" xr:uid="{4EABA583-8F20-49B2-B0D2-67C6397E0891}"/>
    <cellStyle name="Normal 4 4 2 2 2 6" xfId="5324" xr:uid="{2C43BABC-E96F-44F8-8CFD-DCD5532F07EF}"/>
    <cellStyle name="Normal 4 4 2 2 2 6 2" xfId="27368" xr:uid="{0F7D14DC-A30B-48F4-BA97-F0EFA20BB8A1}"/>
    <cellStyle name="Normal 4 4 2 2 2 6 2 2" xfId="53922" xr:uid="{2CFD0FA2-95CE-4BBE-8DDC-364422EBFAD4}"/>
    <cellStyle name="Normal 4 4 2 2 2 6 3" xfId="14622" xr:uid="{8BA2537F-6C31-43F4-B5CD-12D41B490CC7}"/>
    <cellStyle name="Normal 4 4 2 2 2 6 3 2" xfId="41860" xr:uid="{347BA757-1134-4721-BA6B-E758F30AD8B9}"/>
    <cellStyle name="Normal 4 4 2 2 2 6 4" xfId="32887" xr:uid="{8302CA19-296A-4EBF-BF65-8F5CC50AC9C4}"/>
    <cellStyle name="Normal 4 4 2 2 2 7" xfId="7075" xr:uid="{6697FB84-398F-44D7-96DE-FC6096834CE9}"/>
    <cellStyle name="Normal 4 4 2 2 2 7 2" xfId="17455" xr:uid="{F8A8A124-7AF4-43D3-860A-27217A7D90FB}"/>
    <cellStyle name="Normal 4 4 2 2 2 7 2 2" xfId="44693" xr:uid="{F9BFBCEB-8583-43D1-890A-9603C6676572}"/>
    <cellStyle name="Normal 4 4 2 2 2 7 3" xfId="34443" xr:uid="{12F36D53-A38A-406A-B3DD-7D2680AA0771}"/>
    <cellStyle name="Normal 4 4 2 2 2 8" xfId="9908" xr:uid="{28EF0212-E065-441F-8CFE-446F27B7D4D2}"/>
    <cellStyle name="Normal 4 4 2 2 2 8 2" xfId="20288" xr:uid="{25778496-4C64-4DFB-B022-A56331E2CB70}"/>
    <cellStyle name="Normal 4 4 2 2 2 8 2 2" xfId="47526" xr:uid="{86636927-1C52-4920-9A9B-4556B611FFC4}"/>
    <cellStyle name="Normal 4 4 2 2 2 8 3" xfId="37276" xr:uid="{E14D8302-75E4-4B15-B301-0B28FA48E313}"/>
    <cellStyle name="Normal 4 4 2 2 2 9" xfId="24205" xr:uid="{5CC54C08-9291-4211-9AA0-05D0A1A46089}"/>
    <cellStyle name="Normal 4 4 2 2 2 9 2" xfId="51309" xr:uid="{83E269E9-CEA2-4436-A1B6-F3414892CF92}"/>
    <cellStyle name="Normal 4 4 2 2 3" xfId="2838" xr:uid="{31D9DA63-FDE1-4DDC-B0E8-19DAC2CB356A}"/>
    <cellStyle name="Normal 4 4 2 2 3 2" xfId="3394" xr:uid="{C8115B06-F549-407E-8278-7BDFD02EE401}"/>
    <cellStyle name="Normal 4 4 2 2 3 2 2" xfId="6433" xr:uid="{10556186-7715-4D7B-B9DE-742B71E58FD9}"/>
    <cellStyle name="Normal 4 4 2 2 3 2 2 2" xfId="28755" xr:uid="{2117E307-CDA9-4D08-A79C-09E60F31A466}"/>
    <cellStyle name="Normal 4 4 2 2 3 2 2 2 2" xfId="55015" xr:uid="{D71252A4-602B-48D0-A550-18E20D7F8C20}"/>
    <cellStyle name="Normal 4 4 2 2 3 2 2 3" xfId="16002" xr:uid="{69A98196-0ED4-4F0B-9DE5-01C0BC3E43C5}"/>
    <cellStyle name="Normal 4 4 2 2 3 2 2 3 2" xfId="43240" xr:uid="{7FFA0888-2326-4F8A-863C-75373262EC7C}"/>
    <cellStyle name="Normal 4 4 2 2 3 2 2 4" xfId="33801" xr:uid="{1E6AA647-AA9D-4EB6-8D7A-6BB92AAF1E5F}"/>
    <cellStyle name="Normal 4 4 2 2 3 2 3" xfId="8455" xr:uid="{51D8461A-51CA-49A5-B644-5D8B0D13DD56}"/>
    <cellStyle name="Normal 4 4 2 2 3 2 3 2" xfId="18835" xr:uid="{550D74D6-08F1-4444-98C5-69AD9A428F45}"/>
    <cellStyle name="Normal 4 4 2 2 3 2 3 2 2" xfId="46073" xr:uid="{767EC646-6A0B-4E41-8956-F4E1293A8052}"/>
    <cellStyle name="Normal 4 4 2 2 3 2 3 3" xfId="35823" xr:uid="{79AF8A36-1957-4FCC-BC03-17986F0698A3}"/>
    <cellStyle name="Normal 4 4 2 2 3 2 4" xfId="11288" xr:uid="{BCBFAD92-FFA9-432A-BA20-241303D0EAC4}"/>
    <cellStyle name="Normal 4 4 2 2 3 2 4 2" xfId="21668" xr:uid="{43269252-AD8F-4A2A-BB6E-91E563F25C6E}"/>
    <cellStyle name="Normal 4 4 2 2 3 2 4 2 2" xfId="48906" xr:uid="{1FC77AAF-FE39-428E-8403-59B4ACF71383}"/>
    <cellStyle name="Normal 4 4 2 2 3 2 4 3" xfId="38656" xr:uid="{A2C07E66-06EF-407D-8D5F-0FEE7F1D289A}"/>
    <cellStyle name="Normal 4 4 2 2 3 2 5" xfId="24267" xr:uid="{A6245E21-6B0C-45A3-87F5-EB6927AE9B8F}"/>
    <cellStyle name="Normal 4 4 2 2 3 2 5 2" xfId="51367" xr:uid="{83BDB38E-8A68-43B0-9F86-4F1F48378C81}"/>
    <cellStyle name="Normal 4 4 2 2 3 2 6" xfId="13936" xr:uid="{CE7D4EFC-AB84-4FF6-8D22-0A0A16313C32}"/>
    <cellStyle name="Normal 4 4 2 2 3 2 6 2" xfId="41174" xr:uid="{E22845B4-6929-4FBD-A4C9-7E59C7C44B09}"/>
    <cellStyle name="Normal 4 4 2 2 3 2 7" xfId="31444" xr:uid="{934831F4-FE33-4ED2-B8BF-FEB5FC63F933}"/>
    <cellStyle name="Normal 4 4 2 2 3 3" xfId="4391" xr:uid="{E723C5F5-4EE7-4A83-B524-15101D8A3741}"/>
    <cellStyle name="Normal 4 4 2 2 3 3 2" xfId="9144" xr:uid="{A9C78B62-86FE-4B47-A6C8-EB4C758D4644}"/>
    <cellStyle name="Normal 4 4 2 2 3 3 2 2" xfId="29187" xr:uid="{6E324DAF-9098-477A-BAC2-AC02A8FCC8F4}"/>
    <cellStyle name="Normal 4 4 2 2 3 3 2 2 2" xfId="55444" xr:uid="{9D882494-05E0-4652-90BB-C5D28BD79D28}"/>
    <cellStyle name="Normal 4 4 2 2 3 3 2 3" xfId="19524" xr:uid="{BEA1396B-0E45-4A22-AF97-3A8845CAE731}"/>
    <cellStyle name="Normal 4 4 2 2 3 3 2 3 2" xfId="46762" xr:uid="{55AE7815-415B-475D-B228-1D4D8EAA12E4}"/>
    <cellStyle name="Normal 4 4 2 2 3 3 2 4" xfId="36512" xr:uid="{5C707B18-D4AD-4975-B585-C256D26BBD43}"/>
    <cellStyle name="Normal 4 4 2 2 3 3 3" xfId="11977" xr:uid="{6350E918-6C91-4786-9E3C-782CA3C0D3B0}"/>
    <cellStyle name="Normal 4 4 2 2 3 3 3 2" xfId="22357" xr:uid="{0558C570-F7E2-415E-A436-9195D3906655}"/>
    <cellStyle name="Normal 4 4 2 2 3 3 3 2 2" xfId="49595" xr:uid="{BA61D40C-30D3-4ADB-BD4C-41A2E0CFB991}"/>
    <cellStyle name="Normal 4 4 2 2 3 3 3 3" xfId="39345" xr:uid="{AF5FA693-CD22-4C69-A84C-84C981BA3FA6}"/>
    <cellStyle name="Normal 4 4 2 2 3 3 4" xfId="24942" xr:uid="{840B2D94-0AE3-4BE5-95BA-495295127AB7}"/>
    <cellStyle name="Normal 4 4 2 2 3 3 4 2" xfId="51981" xr:uid="{5F3C0FE8-4A82-4BE4-89C8-CD9509A012F3}"/>
    <cellStyle name="Normal 4 4 2 2 3 3 5" xfId="16691" xr:uid="{636195E4-54DC-4978-B74B-4ECEF2A5E07F}"/>
    <cellStyle name="Normal 4 4 2 2 3 3 5 2" xfId="43929" xr:uid="{A16E7D04-03E4-4619-8214-87FE26749AA8}"/>
    <cellStyle name="Normal 4 4 2 2 3 3 6" xfId="32133" xr:uid="{79259E34-4231-42CA-97BC-1C2903993206}"/>
    <cellStyle name="Normal 4 4 2 2 3 4" xfId="6037" xr:uid="{41074413-40AC-485E-B34C-B3E0E7CB45F1}"/>
    <cellStyle name="Normal 4 4 2 2 3 4 2" xfId="26970" xr:uid="{B7C7337E-BCA8-4F58-8BFF-125319743221}"/>
    <cellStyle name="Normal 4 4 2 2 3 4 2 2" xfId="53618" xr:uid="{0C2043ED-04A8-44DD-B44D-07ECBEBD525C}"/>
    <cellStyle name="Normal 4 4 2 2 3 4 3" xfId="15490" xr:uid="{0DE7A16C-BA12-4C31-B1FF-0B02757A9708}"/>
    <cellStyle name="Normal 4 4 2 2 3 4 3 2" xfId="42728" xr:uid="{05D8CE2C-B0BC-4C0F-B453-42BACF1C04DF}"/>
    <cellStyle name="Normal 4 4 2 2 3 4 4" xfId="33405" xr:uid="{F5CDB238-2E79-43C8-B4A1-FE08C8A6EA72}"/>
    <cellStyle name="Normal 4 4 2 2 3 5" xfId="7943" xr:uid="{9507CBF7-54BB-4D80-89EB-7AE2A91F06CE}"/>
    <cellStyle name="Normal 4 4 2 2 3 5 2" xfId="18323" xr:uid="{5B548C2D-3988-49F0-9FC1-522A0C581D51}"/>
    <cellStyle name="Normal 4 4 2 2 3 5 2 2" xfId="45561" xr:uid="{60D910DB-2957-4904-B866-F093BE1EBF84}"/>
    <cellStyle name="Normal 4 4 2 2 3 5 3" xfId="35311" xr:uid="{20215892-0A7C-46F9-A17C-B79E731F6BFA}"/>
    <cellStyle name="Normal 4 4 2 2 3 6" xfId="10776" xr:uid="{EEA24DE7-834A-4177-BDAE-7AD8BF4D49FF}"/>
    <cellStyle name="Normal 4 4 2 2 3 6 2" xfId="21156" xr:uid="{AF0F68F0-AAA0-4952-AAD8-2D4C50925DC7}"/>
    <cellStyle name="Normal 4 4 2 2 3 6 2 2" xfId="48394" xr:uid="{12540350-EE65-40F1-804E-8EEEBBFC5DAE}"/>
    <cellStyle name="Normal 4 4 2 2 3 6 3" xfId="38144" xr:uid="{7E8AFDCC-C14C-449A-BDBD-01174F80240A}"/>
    <cellStyle name="Normal 4 4 2 2 3 7" xfId="23753" xr:uid="{318FE8C7-FE1D-49CC-8EAD-CA53C41FA1CB}"/>
    <cellStyle name="Normal 4 4 2 2 3 7 2" xfId="50903" xr:uid="{614234BE-292B-4903-9A37-36DB2E4554D4}"/>
    <cellStyle name="Normal 4 4 2 2 3 8" xfId="13276" xr:uid="{234F89CC-8C2E-47C0-AB37-DB27EBCFB776}"/>
    <cellStyle name="Normal 4 4 2 2 3 8 2" xfId="40514" xr:uid="{27B79A8C-CA91-452A-AF1A-062D10540159}"/>
    <cellStyle name="Normal 4 4 2 2 3 9" xfId="30932" xr:uid="{C0D4A0C7-1692-41F4-8D42-46320BE87B17}"/>
    <cellStyle name="Normal 4 4 2 2 4" xfId="3395" xr:uid="{9636A37E-9D46-4A6F-9C86-3EEBC04DC3EF}"/>
    <cellStyle name="Normal 4 4 2 2 4 2" xfId="4584" xr:uid="{D9AA064C-BBEC-4B5A-8A6C-00994031A926}"/>
    <cellStyle name="Normal 4 4 2 2 4 2 2" xfId="9337" xr:uid="{572F8156-9E26-4E70-9314-65CB34FE6393}"/>
    <cellStyle name="Normal 4 4 2 2 4 2 2 2" xfId="19717" xr:uid="{D7DAF655-97C0-497A-B022-4133BFD2643E}"/>
    <cellStyle name="Normal 4 4 2 2 4 2 2 2 2" xfId="46955" xr:uid="{969DCB34-4E8E-499A-ADAB-B340711750E6}"/>
    <cellStyle name="Normal 4 4 2 2 4 2 2 3" xfId="36705" xr:uid="{584ED76D-B02D-4DA3-A5FC-54FE9CE6B138}"/>
    <cellStyle name="Normal 4 4 2 2 4 2 3" xfId="12170" xr:uid="{179BCD33-6DDE-4E55-81AB-970D28FCAAD4}"/>
    <cellStyle name="Normal 4 4 2 2 4 2 3 2" xfId="22550" xr:uid="{7313034C-9176-40F6-858C-FC68988A59CF}"/>
    <cellStyle name="Normal 4 4 2 2 4 2 3 2 2" xfId="49788" xr:uid="{2F99AF05-D92C-421F-91FF-C3D543443052}"/>
    <cellStyle name="Normal 4 4 2 2 4 2 3 3" xfId="39538" xr:uid="{8531289E-5259-4FFD-A738-ACFF4A12B5D1}"/>
    <cellStyle name="Normal 4 4 2 2 4 2 4" xfId="25894" xr:uid="{BD768EBF-91B6-4021-8053-B7D64E02B782}"/>
    <cellStyle name="Normal 4 4 2 2 4 2 4 2" xfId="52795" xr:uid="{595265FA-44F6-462D-B444-6E63E21F0CB0}"/>
    <cellStyle name="Normal 4 4 2 2 4 2 5" xfId="16884" xr:uid="{8A5DEFE7-22D4-4124-B8FC-5B295E30A6E4}"/>
    <cellStyle name="Normal 4 4 2 2 4 2 5 2" xfId="44122" xr:uid="{9E7C20F1-82B8-4B84-820C-21BCDBEFB760}"/>
    <cellStyle name="Normal 4 4 2 2 4 2 6" xfId="32326" xr:uid="{2A43B107-1CFA-48F7-A5EA-86AC6EFE67E2}"/>
    <cellStyle name="Normal 4 4 2 2 4 3" xfId="6434" xr:uid="{7B252173-8EC9-4370-A547-C99E2D56AB2D}"/>
    <cellStyle name="Normal 4 4 2 2 4 3 2" xfId="16003" xr:uid="{4A5A3970-BFB0-4883-891C-B8CBBF0F3B73}"/>
    <cellStyle name="Normal 4 4 2 2 4 3 2 2" xfId="43241" xr:uid="{45D674D5-E34B-4911-A1DE-376BC34984D5}"/>
    <cellStyle name="Normal 4 4 2 2 4 3 3" xfId="33802" xr:uid="{B279EFBC-0E01-4C5B-A166-5C5564CF06D0}"/>
    <cellStyle name="Normal 4 4 2 2 4 4" xfId="8456" xr:uid="{80766CA6-1F95-48B0-8FCA-E33ECB3C7BB6}"/>
    <cellStyle name="Normal 4 4 2 2 4 4 2" xfId="18836" xr:uid="{FC60D674-09F7-4AA5-982E-C317086A3D9D}"/>
    <cellStyle name="Normal 4 4 2 2 4 4 2 2" xfId="46074" xr:uid="{9A272873-6F8F-4483-86B9-C94EAD51E0FF}"/>
    <cellStyle name="Normal 4 4 2 2 4 4 3" xfId="35824" xr:uid="{99234C3C-CAC6-4507-AE85-C84008BF54FF}"/>
    <cellStyle name="Normal 4 4 2 2 4 5" xfId="11289" xr:uid="{737B03A4-B6A8-4E85-852D-AD28C940119B}"/>
    <cellStyle name="Normal 4 4 2 2 4 5 2" xfId="21669" xr:uid="{C61BF1CA-1629-4704-9AEB-958BF75166A9}"/>
    <cellStyle name="Normal 4 4 2 2 4 5 2 2" xfId="48907" xr:uid="{45F1E035-29F0-4FCD-87AD-FAA512D5478D}"/>
    <cellStyle name="Normal 4 4 2 2 4 5 3" xfId="38657" xr:uid="{0E8EBF8E-E360-4EC1-966E-45A3E66BC9E7}"/>
    <cellStyle name="Normal 4 4 2 2 4 6" xfId="25424" xr:uid="{758FDE14-85DB-40AB-8B70-195300DC3542}"/>
    <cellStyle name="Normal 4 4 2 2 4 6 2" xfId="52421" xr:uid="{BF39E83C-D1BB-4ABC-BB8E-2111D6B95732}"/>
    <cellStyle name="Normal 4 4 2 2 4 7" xfId="13937" xr:uid="{4E359653-C0F6-4BDE-BADE-7DE098628633}"/>
    <cellStyle name="Normal 4 4 2 2 4 7 2" xfId="41175" xr:uid="{C4DC55DA-3C9C-4FDF-819A-355F15E8E5D2}"/>
    <cellStyle name="Normal 4 4 2 2 4 8" xfId="31445" xr:uid="{91CE6E90-4E66-4DDB-A47D-51D0EEDDE346}"/>
    <cellStyle name="Normal 4 4 2 2 5" xfId="3390" xr:uid="{EF6A817F-A0C3-41D1-ABD3-6F6A0175618F}"/>
    <cellStyle name="Normal 4 4 2 2 5 2" xfId="6429" xr:uid="{74D8A935-2301-4D23-B358-92E0BBCF989F}"/>
    <cellStyle name="Normal 4 4 2 2 5 2 2" xfId="26562" xr:uid="{9CD4DC67-5848-4E09-9E83-956B9DFBB5B3}"/>
    <cellStyle name="Normal 4 4 2 2 5 2 2 2" xfId="53290" xr:uid="{F732D1E5-CDDB-4DF8-9AD7-87DF7E38E948}"/>
    <cellStyle name="Normal 4 4 2 2 5 2 3" xfId="15998" xr:uid="{E68CCCDD-3190-4518-81B2-CCFA0E11A788}"/>
    <cellStyle name="Normal 4 4 2 2 5 2 3 2" xfId="43236" xr:uid="{CEE6356A-69DD-40DF-9F1E-D4473D70775E}"/>
    <cellStyle name="Normal 4 4 2 2 5 2 4" xfId="33797" xr:uid="{1F0A5CC0-19C3-4B18-A8C2-09CF748F67CF}"/>
    <cellStyle name="Normal 4 4 2 2 5 3" xfId="8451" xr:uid="{D90AAFC8-341A-495D-B97D-DB1B5E2A275B}"/>
    <cellStyle name="Normal 4 4 2 2 5 3 2" xfId="18831" xr:uid="{C275B70D-327B-4D43-86D9-96D2C08207E9}"/>
    <cellStyle name="Normal 4 4 2 2 5 3 2 2" xfId="46069" xr:uid="{732C9FB1-49B8-4C27-83EB-90F0DEA4F2B6}"/>
    <cellStyle name="Normal 4 4 2 2 5 3 3" xfId="35819" xr:uid="{0D47D513-3F1F-4137-94E2-C4BC27DEFD6E}"/>
    <cellStyle name="Normal 4 4 2 2 5 4" xfId="11284" xr:uid="{17F000D4-DC0E-48F4-B14D-9886FB857A57}"/>
    <cellStyle name="Normal 4 4 2 2 5 4 2" xfId="21664" xr:uid="{5B0D969B-B3B7-44A9-9937-F29235FEF868}"/>
    <cellStyle name="Normal 4 4 2 2 5 4 2 2" xfId="48902" xr:uid="{5FB3A29D-74A2-46E2-86CF-9107277E4163}"/>
    <cellStyle name="Normal 4 4 2 2 5 4 3" xfId="38652" xr:uid="{3BD94F1D-0A7A-487D-AC88-57DA4D9B721E}"/>
    <cellStyle name="Normal 4 4 2 2 5 5" xfId="24618" xr:uid="{4FD5FCAB-5BBE-4479-A5C2-5018DC16B256}"/>
    <cellStyle name="Normal 4 4 2 2 5 5 2" xfId="51683" xr:uid="{C02BCAF0-0FC9-4175-9CBB-CAF36CE05FD0}"/>
    <cellStyle name="Normal 4 4 2 2 5 6" xfId="13932" xr:uid="{E18325EB-9B65-4378-A407-4C290BF84AEC}"/>
    <cellStyle name="Normal 4 4 2 2 5 6 2" xfId="41170" xr:uid="{4B6BF081-E7D0-4F72-90FE-23B3C400E5BF}"/>
    <cellStyle name="Normal 4 4 2 2 5 7" xfId="31440" xr:uid="{029DB5C5-D59E-4667-8829-038F34F5D074}"/>
    <cellStyle name="Normal 4 4 2 2 6" xfId="2609" xr:uid="{4B7B0D98-5C4C-4C2A-BB57-F6993680EB5F}"/>
    <cellStyle name="Normal 4 4 2 2 6 2" xfId="5860" xr:uid="{E70ADBBA-80AE-4784-B9F2-AA93ECE236BA}"/>
    <cellStyle name="Normal 4 4 2 2 6 2 2" xfId="28439" xr:uid="{A3874853-5A05-482E-8418-A16F7E55B057}"/>
    <cellStyle name="Normal 4 4 2 2 6 2 2 2" xfId="54768" xr:uid="{F113D05E-8194-4B03-866D-84E33A3EF28D}"/>
    <cellStyle name="Normal 4 4 2 2 6 2 3" xfId="15262" xr:uid="{A6E82479-E572-4DB9-B8AC-0B5915A9EE8F}"/>
    <cellStyle name="Normal 4 4 2 2 6 2 3 2" xfId="42500" xr:uid="{413BD9AA-5000-47E4-929F-AE1936D98E7F}"/>
    <cellStyle name="Normal 4 4 2 2 6 2 4" xfId="33228" xr:uid="{F4FE8471-F2F1-4FB8-952A-0EBA8966FEB4}"/>
    <cellStyle name="Normal 4 4 2 2 6 3" xfId="7715" xr:uid="{401381AD-3E23-462F-B267-C8C6DECD3E78}"/>
    <cellStyle name="Normal 4 4 2 2 6 3 2" xfId="18095" xr:uid="{A5AD1502-2C14-4C01-832C-DE0BED24E3E6}"/>
    <cellStyle name="Normal 4 4 2 2 6 3 2 2" xfId="45333" xr:uid="{66BC67C2-905C-4420-A338-31A14AF2541E}"/>
    <cellStyle name="Normal 4 4 2 2 6 3 3" xfId="35083" xr:uid="{1F66B1D9-AB23-4A2C-9130-1C21E9A9F212}"/>
    <cellStyle name="Normal 4 4 2 2 6 4" xfId="10548" xr:uid="{D6EFCE95-F909-4A05-8B04-E5113C08D6E0}"/>
    <cellStyle name="Normal 4 4 2 2 6 4 2" xfId="20928" xr:uid="{D997985F-777C-4658-90D2-7A219A32358E}"/>
    <cellStyle name="Normal 4 4 2 2 6 4 2 2" xfId="48166" xr:uid="{94AB381B-920F-4A14-831E-B727FECD9299}"/>
    <cellStyle name="Normal 4 4 2 2 6 4 3" xfId="37916" xr:uid="{DD1C6137-0279-49CA-A345-892E1B39F874}"/>
    <cellStyle name="Normal 4 4 2 2 6 5" xfId="25125" xr:uid="{84752030-89AD-449D-B765-5E1F2958263B}"/>
    <cellStyle name="Normal 4 4 2 2 6 5 2" xfId="52145" xr:uid="{5C3FB1D5-5415-4DAC-956B-BB3D5A5FF54A}"/>
    <cellStyle name="Normal 4 4 2 2 6 6" xfId="12978" xr:uid="{81758F9A-E93F-4485-815D-28C248A1D964}"/>
    <cellStyle name="Normal 4 4 2 2 6 6 2" xfId="40216" xr:uid="{4316065D-81D4-41AA-B984-E3DBBD28F294}"/>
    <cellStyle name="Normal 4 4 2 2 6 7" xfId="30704" xr:uid="{CAEE8C53-EBE1-437A-9139-082235968E9F}"/>
    <cellStyle name="Normal 4 4 2 2 7" xfId="2303" xr:uid="{2D066742-C0D3-4B8E-BF13-DD7F0EC426EA}"/>
    <cellStyle name="Normal 4 4 2 2 7 2" xfId="7411" xr:uid="{B0259219-E663-4F31-A710-B0A70504D105}"/>
    <cellStyle name="Normal 4 4 2 2 7 2 2" xfId="17791" xr:uid="{9873AA03-DD4D-48A2-9DD4-B96F2C198D9B}"/>
    <cellStyle name="Normal 4 4 2 2 7 2 2 2" xfId="45029" xr:uid="{F51B2189-6419-4AF6-9E5E-3718E24A4C54}"/>
    <cellStyle name="Normal 4 4 2 2 7 2 3" xfId="34779" xr:uid="{C96B111B-B2B5-4A53-AF30-53C125FC5F03}"/>
    <cellStyle name="Normal 4 4 2 2 7 3" xfId="10244" xr:uid="{43AAC789-25AE-491D-8237-DBA881763AF2}"/>
    <cellStyle name="Normal 4 4 2 2 7 3 2" xfId="20624" xr:uid="{DDB5F0A2-10F8-4EB3-83EA-9987118E4796}"/>
    <cellStyle name="Normal 4 4 2 2 7 3 2 2" xfId="47862" xr:uid="{402F9ED2-F1B0-4BB6-93D5-B3ECAC704C48}"/>
    <cellStyle name="Normal 4 4 2 2 7 3 3" xfId="37612" xr:uid="{05CACE29-3FF4-426B-A8D8-0AA21B9E4836}"/>
    <cellStyle name="Normal 4 4 2 2 7 4" xfId="25283" xr:uid="{12A4FD6E-BDBB-4D4A-89F5-EC27D256863A}"/>
    <cellStyle name="Normal 4 4 2 2 7 4 2" xfId="52293" xr:uid="{9CFBEEB4-B79B-4D39-8A1D-9DDE8C94C7C5}"/>
    <cellStyle name="Normal 4 4 2 2 7 5" xfId="14958" xr:uid="{67777EDC-58E4-4F8F-87B9-73CA975BEDF8}"/>
    <cellStyle name="Normal 4 4 2 2 7 5 2" xfId="42196" xr:uid="{CF9CFE6E-1DC5-4D03-9162-2191A7FCB529}"/>
    <cellStyle name="Normal 4 4 2 2 7 6" xfId="30400" xr:uid="{EA8007EB-D4A6-46EA-A080-A39C8B5D541A}"/>
    <cellStyle name="Normal 4 4 2 2 8" xfId="3854" xr:uid="{1339E4B4-D464-488E-88E3-A6CA92B3FDDF}"/>
    <cellStyle name="Normal 4 4 2 2 8 2" xfId="8671" xr:uid="{CD2EF462-4F19-4A95-BC65-C36CA8EB60DE}"/>
    <cellStyle name="Normal 4 4 2 2 8 2 2" xfId="19051" xr:uid="{160972F9-3AAC-4FAF-9C56-06D50BD2BA3B}"/>
    <cellStyle name="Normal 4 4 2 2 8 2 2 2" xfId="46289" xr:uid="{F7F41737-7F1C-4083-913B-D2BCD868D9B3}"/>
    <cellStyle name="Normal 4 4 2 2 8 2 3" xfId="36039" xr:uid="{4CC88161-DCDB-415C-9F55-2B70784C808E}"/>
    <cellStyle name="Normal 4 4 2 2 8 3" xfId="11504" xr:uid="{137F841F-1105-46D6-8534-5AF45AC1FF63}"/>
    <cellStyle name="Normal 4 4 2 2 8 3 2" xfId="21884" xr:uid="{207A626C-FBF0-4E77-B50F-4AAF5F86667F}"/>
    <cellStyle name="Normal 4 4 2 2 8 3 2 2" xfId="49122" xr:uid="{5355F08E-94E5-40EE-A1AE-4A77FBE32186}"/>
    <cellStyle name="Normal 4 4 2 2 8 3 3" xfId="38872" xr:uid="{6C2C9BF1-FB14-4722-A679-44DD0F57434D}"/>
    <cellStyle name="Normal 4 4 2 2 8 4" xfId="16218" xr:uid="{DDAF1447-349C-41EE-8B58-8D5CD31FD8FE}"/>
    <cellStyle name="Normal 4 4 2 2 8 4 2" xfId="43456" xr:uid="{A6BA3709-D6E7-4D27-94FA-D88A4B672CA7}"/>
    <cellStyle name="Normal 4 4 2 2 8 5" xfId="31660" xr:uid="{A02C26EB-F7DC-4FAA-814C-19CC0B6B4C3E}"/>
    <cellStyle name="Normal 4 4 2 2 9" xfId="5323" xr:uid="{A5965502-E8FF-4936-8591-6C221679C694}"/>
    <cellStyle name="Normal 4 4 2 2 9 2" xfId="14621" xr:uid="{B8C2C849-B142-4418-BBA2-00A5288606D3}"/>
    <cellStyle name="Normal 4 4 2 2 9 2 2" xfId="41859" xr:uid="{1DFA2FAA-C951-4971-B666-25D0DC1138CC}"/>
    <cellStyle name="Normal 4 4 2 2 9 3" xfId="32886" xr:uid="{CF2E9202-7009-4532-B979-D2AEFC02D897}"/>
    <cellStyle name="Normal 4 4 2 3" xfId="1042" xr:uid="{720184D2-5B1B-4835-9C76-90923358CD3A}"/>
    <cellStyle name="Normal 4 4 2 3 10" xfId="9909" xr:uid="{6E3D4A3A-934E-453B-B61B-6153B6EF5037}"/>
    <cellStyle name="Normal 4 4 2 3 10 2" xfId="20289" xr:uid="{243EA5A3-D527-432B-B4E0-E38D5035E550}"/>
    <cellStyle name="Normal 4 4 2 3 10 2 2" xfId="47527" xr:uid="{AE416944-DE2F-4D93-9278-78BA0E48A210}"/>
    <cellStyle name="Normal 4 4 2 3 10 3" xfId="37277" xr:uid="{35AD3251-0251-4586-BEB2-A1AC73E86DA6}"/>
    <cellStyle name="Normal 4 4 2 3 11" xfId="25457" xr:uid="{8297CE76-B39A-49B9-B05B-CDF07D2FC02F}"/>
    <cellStyle name="Normal 4 4 2 3 11 2" xfId="52453" xr:uid="{5C45595E-B99E-4BD4-9647-2862D83B4486}"/>
    <cellStyle name="Normal 4 4 2 3 12" xfId="12633" xr:uid="{EE8899AD-E510-4166-A0EC-4BCF6A3773FE}"/>
    <cellStyle name="Normal 4 4 2 3 12 2" xfId="39871" xr:uid="{939ECE79-4C2B-48BE-A236-F3D7CED3550D}"/>
    <cellStyle name="Normal 4 4 2 3 13" xfId="30065" xr:uid="{8C97FB90-9EE7-4631-842C-535E98338F50}"/>
    <cellStyle name="Normal 4 4 2 3 2" xfId="2840" xr:uid="{9255FB91-374C-4E3B-B6A8-8C56A08B8FF9}"/>
    <cellStyle name="Normal 4 4 2 3 2 2" xfId="3397" xr:uid="{0B639A3A-4078-435F-B0B2-51EBE5969A35}"/>
    <cellStyle name="Normal 4 4 2 3 2 2 2" xfId="6436" xr:uid="{A25310F1-8DC5-443D-B268-22E49E2B5291}"/>
    <cellStyle name="Normal 4 4 2 3 2 2 2 2" xfId="28650" xr:uid="{DC8B93A0-01BB-4E82-A77F-AB887B494433}"/>
    <cellStyle name="Normal 4 4 2 3 2 2 2 2 2" xfId="54932" xr:uid="{1F72329D-7DED-4227-A098-9587CA9FEAA8}"/>
    <cellStyle name="Normal 4 4 2 3 2 2 2 3" xfId="16005" xr:uid="{E3F44F1E-90C6-4744-B995-4A5A7C322710}"/>
    <cellStyle name="Normal 4 4 2 3 2 2 2 3 2" xfId="43243" xr:uid="{A4ECE474-3E97-41B3-8353-8EF5496C0BF2}"/>
    <cellStyle name="Normal 4 4 2 3 2 2 2 4" xfId="33804" xr:uid="{11D53810-CE25-472E-B516-40C217ADD870}"/>
    <cellStyle name="Normal 4 4 2 3 2 2 3" xfId="8458" xr:uid="{A36B03CD-A0AC-44C0-ABFB-31A9FA4D4CDF}"/>
    <cellStyle name="Normal 4 4 2 3 2 2 3 2" xfId="18838" xr:uid="{5DBC8374-FEB3-4F7C-B9C5-B9698EA3F736}"/>
    <cellStyle name="Normal 4 4 2 3 2 2 3 2 2" xfId="46076" xr:uid="{3704EE60-7437-4792-B8E1-E179FBCEE34A}"/>
    <cellStyle name="Normal 4 4 2 3 2 2 3 3" xfId="35826" xr:uid="{92B43AE0-6F02-4293-9302-489BAEE281B6}"/>
    <cellStyle name="Normal 4 4 2 3 2 2 4" xfId="11291" xr:uid="{0CF5E549-5A6E-458C-B131-A264712BDC75}"/>
    <cellStyle name="Normal 4 4 2 3 2 2 4 2" xfId="21671" xr:uid="{30B58C80-3B06-4614-BEAE-19DC54C9FB90}"/>
    <cellStyle name="Normal 4 4 2 3 2 2 4 2 2" xfId="48909" xr:uid="{08111AA6-CBA7-4870-818D-D80C8C52F272}"/>
    <cellStyle name="Normal 4 4 2 3 2 2 4 3" xfId="38659" xr:uid="{EBE6E2AB-4FD1-46BF-B42C-1510E7952DA2}"/>
    <cellStyle name="Normal 4 4 2 3 2 2 5" xfId="25576" xr:uid="{41B0BB3D-DDCE-4218-8447-9A933954C04E}"/>
    <cellStyle name="Normal 4 4 2 3 2 2 5 2" xfId="52567" xr:uid="{FAD1798C-F667-43F3-93BA-C19BBF066C62}"/>
    <cellStyle name="Normal 4 4 2 3 2 2 6" xfId="13939" xr:uid="{851FEB3F-EF70-4C8C-8D69-371DB3E03338}"/>
    <cellStyle name="Normal 4 4 2 3 2 2 6 2" xfId="41177" xr:uid="{C3F18AC5-7E82-42D5-8EF2-ACA7F16675F3}"/>
    <cellStyle name="Normal 4 4 2 3 2 2 7" xfId="31447" xr:uid="{E5B399CD-D77A-4441-AC51-7BAAC8DE9E64}"/>
    <cellStyle name="Normal 4 4 2 3 2 3" xfId="4393" xr:uid="{FC02C018-B10C-4D5B-8FD2-E612F45BBEBC}"/>
    <cellStyle name="Normal 4 4 2 3 2 3 2" xfId="9146" xr:uid="{302B1D75-FA64-49A0-B419-7861696DCD0B}"/>
    <cellStyle name="Normal 4 4 2 3 2 3 2 2" xfId="29189" xr:uid="{D10B5969-68C8-47AE-9F0C-E2813228D4F5}"/>
    <cellStyle name="Normal 4 4 2 3 2 3 2 2 2" xfId="55446" xr:uid="{2F66CEEA-DC84-4573-92F2-B0BAF9194EC9}"/>
    <cellStyle name="Normal 4 4 2 3 2 3 2 3" xfId="19526" xr:uid="{0C147361-98B1-4F7A-B48F-39B2CD46415E}"/>
    <cellStyle name="Normal 4 4 2 3 2 3 2 3 2" xfId="46764" xr:uid="{63A85543-3263-44F0-9D1C-8B6F7C03B549}"/>
    <cellStyle name="Normal 4 4 2 3 2 3 2 4" xfId="36514" xr:uid="{C13BC5D4-1503-45E2-A406-A6ACE2E2F63D}"/>
    <cellStyle name="Normal 4 4 2 3 2 3 3" xfId="11979" xr:uid="{31E55736-0A77-41EB-994F-B30348382484}"/>
    <cellStyle name="Normal 4 4 2 3 2 3 3 2" xfId="22359" xr:uid="{D8A09538-5DE3-4C86-ABDE-E6F16077B6AC}"/>
    <cellStyle name="Normal 4 4 2 3 2 3 3 2 2" xfId="49597" xr:uid="{7D89244F-5173-4550-A482-EC555EE2F8B4}"/>
    <cellStyle name="Normal 4 4 2 3 2 3 3 3" xfId="39347" xr:uid="{C90EC012-5F95-41FB-8756-91C2128C282E}"/>
    <cellStyle name="Normal 4 4 2 3 2 3 4" xfId="24432" xr:uid="{9F666EF1-5412-4F6B-A3E3-76AA2B15D0E7}"/>
    <cellStyle name="Normal 4 4 2 3 2 3 4 2" xfId="51515" xr:uid="{1C17D014-416D-4292-B86B-64CB4D5E652A}"/>
    <cellStyle name="Normal 4 4 2 3 2 3 5" xfId="16693" xr:uid="{65EA8A9C-9EF1-45B4-ACCF-D5CA2A9787AF}"/>
    <cellStyle name="Normal 4 4 2 3 2 3 5 2" xfId="43931" xr:uid="{D49EB66A-5A1B-4573-B847-3BEEAFAAB16A}"/>
    <cellStyle name="Normal 4 4 2 3 2 3 6" xfId="32135" xr:uid="{80BA7DCB-2BFA-45A5-8C91-973ACE9C989B}"/>
    <cellStyle name="Normal 4 4 2 3 2 4" xfId="6039" xr:uid="{F905A1DB-D940-40EE-8BE6-76CBEC9AFCB6}"/>
    <cellStyle name="Normal 4 4 2 3 2 4 2" xfId="27812" xr:uid="{3A813DD8-D38F-4337-B32C-A9009C178395}"/>
    <cellStyle name="Normal 4 4 2 3 2 4 2 2" xfId="54274" xr:uid="{C2982088-95B9-4D63-BDF5-6FB6635BDB4C}"/>
    <cellStyle name="Normal 4 4 2 3 2 4 3" xfId="15492" xr:uid="{6AC1BFD8-5C7A-410A-99E9-32DDE25C2669}"/>
    <cellStyle name="Normal 4 4 2 3 2 4 3 2" xfId="42730" xr:uid="{EA8210E7-692E-4A06-B9CD-535DFDEC3C7C}"/>
    <cellStyle name="Normal 4 4 2 3 2 4 4" xfId="33407" xr:uid="{26D96C96-4A3F-4E5A-9884-CCDADB9EEE78}"/>
    <cellStyle name="Normal 4 4 2 3 2 5" xfId="7945" xr:uid="{B7418E80-2009-448D-8624-3A5222847FC3}"/>
    <cellStyle name="Normal 4 4 2 3 2 5 2" xfId="18325" xr:uid="{AE0A8805-3ACF-4866-83DC-AF532CD3A4EA}"/>
    <cellStyle name="Normal 4 4 2 3 2 5 2 2" xfId="45563" xr:uid="{1F1BCF8E-915D-423F-B0AF-ED60075128CA}"/>
    <cellStyle name="Normal 4 4 2 3 2 5 3" xfId="35313" xr:uid="{CC69E33F-974C-43DD-8D12-8AB987952F62}"/>
    <cellStyle name="Normal 4 4 2 3 2 6" xfId="10778" xr:uid="{AC5068AC-9C7E-45A9-A396-585D967CA8DB}"/>
    <cellStyle name="Normal 4 4 2 3 2 6 2" xfId="21158" xr:uid="{5083F4D7-14A4-4675-A634-BBD07980E812}"/>
    <cellStyle name="Normal 4 4 2 3 2 6 2 2" xfId="48396" xr:uid="{60310E5A-B1F6-43E2-A57D-808B9DAB0E3B}"/>
    <cellStyle name="Normal 4 4 2 3 2 6 3" xfId="38146" xr:uid="{8E6D4931-4FB6-49A3-BA25-0B2F0241FE10}"/>
    <cellStyle name="Normal 4 4 2 3 2 7" xfId="24725" xr:uid="{7D2F227F-7DB2-469F-87A7-75473408CFEB}"/>
    <cellStyle name="Normal 4 4 2 3 2 7 2" xfId="51781" xr:uid="{2E633385-E2F9-409B-BE1C-5C1FCD8A39BD}"/>
    <cellStyle name="Normal 4 4 2 3 2 8" xfId="13278" xr:uid="{23FF018C-7808-4107-B9C5-EB0DFE905B33}"/>
    <cellStyle name="Normal 4 4 2 3 2 8 2" xfId="40516" xr:uid="{4875B8F2-B786-4179-B4FF-8C1BADEB704E}"/>
    <cellStyle name="Normal 4 4 2 3 2 9" xfId="30934" xr:uid="{2DAFF79B-A4F4-4CC4-91AB-457C940BFFE5}"/>
    <cellStyle name="Normal 4 4 2 3 3" xfId="3398" xr:uid="{03698E1E-1158-410C-BD89-65C53E4D3145}"/>
    <cellStyle name="Normal 4 4 2 3 3 2" xfId="4585" xr:uid="{A3D33E3E-CCEF-4092-9F75-46D5C72FAD57}"/>
    <cellStyle name="Normal 4 4 2 3 3 2 2" xfId="9338" xr:uid="{3B561F28-699D-4873-960C-16FA0462853F}"/>
    <cellStyle name="Normal 4 4 2 3 3 2 2 2" xfId="29315" xr:uid="{A0A99ACE-1E0C-4EA8-B038-4F0ACD890AFE}"/>
    <cellStyle name="Normal 4 4 2 3 3 2 2 2 2" xfId="55572" xr:uid="{43497353-E5D4-40F6-99E8-B1CB93D4A91E}"/>
    <cellStyle name="Normal 4 4 2 3 3 2 2 3" xfId="19718" xr:uid="{AC90409A-D77E-46B7-83AA-01B8BC3895C6}"/>
    <cellStyle name="Normal 4 4 2 3 3 2 2 3 2" xfId="46956" xr:uid="{4E8E4D1F-6F32-47A5-865F-6C7E5B944403}"/>
    <cellStyle name="Normal 4 4 2 3 3 2 2 4" xfId="36706" xr:uid="{8D70A9CE-8ECF-42FC-B0C8-FE66E32B3FD9}"/>
    <cellStyle name="Normal 4 4 2 3 3 2 3" xfId="12171" xr:uid="{43D06645-F060-4B41-B4F6-72F54BCE326C}"/>
    <cellStyle name="Normal 4 4 2 3 3 2 3 2" xfId="22551" xr:uid="{3C866C0D-F548-42ED-8822-07D0BD58A1F2}"/>
    <cellStyle name="Normal 4 4 2 3 3 2 3 2 2" xfId="49789" xr:uid="{3C7D5CA6-000C-41F3-8F40-9C36F9CF268D}"/>
    <cellStyle name="Normal 4 4 2 3 3 2 3 3" xfId="39539" xr:uid="{7064E111-2461-4393-9F1F-5613BA2040C4}"/>
    <cellStyle name="Normal 4 4 2 3 3 2 4" xfId="25861" xr:uid="{CCE1B3A5-DC51-4B4A-98BF-DCA718BB1F76}"/>
    <cellStyle name="Normal 4 4 2 3 3 2 4 2" xfId="52771" xr:uid="{36A5CC07-84A6-4CE5-882A-B8B1550BB3F3}"/>
    <cellStyle name="Normal 4 4 2 3 3 2 5" xfId="16885" xr:uid="{BFC7F654-1725-430D-8F7C-5D99E988A219}"/>
    <cellStyle name="Normal 4 4 2 3 3 2 5 2" xfId="44123" xr:uid="{2A109034-F5A3-42CB-BEF0-9F180D3DA02A}"/>
    <cellStyle name="Normal 4 4 2 3 3 2 6" xfId="32327" xr:uid="{59BB3407-CB5B-43C5-A024-F3EDB84AC84C}"/>
    <cellStyle name="Normal 4 4 2 3 3 3" xfId="6437" xr:uid="{C9CC8F34-56C7-4CF9-AB89-FD227D7E7230}"/>
    <cellStyle name="Normal 4 4 2 3 3 3 2" xfId="27119" xr:uid="{3C268180-4DD9-4E76-82C5-3A036C69A36D}"/>
    <cellStyle name="Normal 4 4 2 3 3 3 2 2" xfId="53734" xr:uid="{BA71F29C-1EA4-4367-81FB-4CC3CA0A72BB}"/>
    <cellStyle name="Normal 4 4 2 3 3 3 3" xfId="16006" xr:uid="{868A6327-15EE-45DE-A445-669127E4E242}"/>
    <cellStyle name="Normal 4 4 2 3 3 3 3 2" xfId="43244" xr:uid="{A98EA648-19DE-4415-99FD-BC98E367B260}"/>
    <cellStyle name="Normal 4 4 2 3 3 3 4" xfId="33805" xr:uid="{1D3DFD3D-EAA5-4A7A-9847-F5490C947E5C}"/>
    <cellStyle name="Normal 4 4 2 3 3 4" xfId="8459" xr:uid="{3AE6D4BA-FE8D-4F7E-A80F-08F566504A37}"/>
    <cellStyle name="Normal 4 4 2 3 3 4 2" xfId="18839" xr:uid="{FB3E9B4A-FBAF-46D3-94FD-70FFD06C9E47}"/>
    <cellStyle name="Normal 4 4 2 3 3 4 2 2" xfId="46077" xr:uid="{70E35DD2-3837-48C3-B328-AE33EDBAFBC2}"/>
    <cellStyle name="Normal 4 4 2 3 3 4 3" xfId="35827" xr:uid="{37C733C0-94C1-498C-A816-9F1901560AF2}"/>
    <cellStyle name="Normal 4 4 2 3 3 5" xfId="11292" xr:uid="{2A58A1C7-3E9D-4D42-BC28-0F91357FB055}"/>
    <cellStyle name="Normal 4 4 2 3 3 5 2" xfId="21672" xr:uid="{02A1ED06-B3DF-4AEE-8E2E-D467BC3893F5}"/>
    <cellStyle name="Normal 4 4 2 3 3 5 2 2" xfId="48910" xr:uid="{D2FFE5C5-5253-4D82-AE79-DF14DA262FA9}"/>
    <cellStyle name="Normal 4 4 2 3 3 5 3" xfId="38660" xr:uid="{08B43146-EE92-496C-92C3-FB2FE8636DD0}"/>
    <cellStyle name="Normal 4 4 2 3 3 6" xfId="25595" xr:uid="{D2EFC970-3740-459D-9662-48BBC6B6DBC7}"/>
    <cellStyle name="Normal 4 4 2 3 3 6 2" xfId="52584" xr:uid="{51520AB0-3566-4721-8F62-4AAED737AC10}"/>
    <cellStyle name="Normal 4 4 2 3 3 7" xfId="13940" xr:uid="{43B3C159-6C5F-447F-9AB0-C245AA85A44D}"/>
    <cellStyle name="Normal 4 4 2 3 3 7 2" xfId="41178" xr:uid="{4069FFFB-2486-4B1A-9870-9164DA3D7F3E}"/>
    <cellStyle name="Normal 4 4 2 3 3 8" xfId="31448" xr:uid="{41058CBC-0F99-4219-8447-42ED33902F1C}"/>
    <cellStyle name="Normal 4 4 2 3 4" xfId="3396" xr:uid="{DB41DA6D-68AE-4C1B-B3AB-C18820DE2955}"/>
    <cellStyle name="Normal 4 4 2 3 4 2" xfId="6435" xr:uid="{C7EEFA84-46D2-4247-ADDF-708726BA2E42}"/>
    <cellStyle name="Normal 4 4 2 3 4 2 2" xfId="27425" xr:uid="{4A5A9028-273B-4C14-9007-845BF1F99F79}"/>
    <cellStyle name="Normal 4 4 2 3 4 2 2 2" xfId="53961" xr:uid="{338BCA21-9CB8-40BB-9DA6-A30AA583CAFB}"/>
    <cellStyle name="Normal 4 4 2 3 4 2 3" xfId="16004" xr:uid="{5DEBE18C-2066-4F2C-B516-3DC25D9C52BC}"/>
    <cellStyle name="Normal 4 4 2 3 4 2 3 2" xfId="43242" xr:uid="{04350981-7E11-4879-9AC2-B909980A293F}"/>
    <cellStyle name="Normal 4 4 2 3 4 2 4" xfId="33803" xr:uid="{EE80AAFE-8C4C-470A-9085-C8D2B018BF2B}"/>
    <cellStyle name="Normal 4 4 2 3 4 3" xfId="8457" xr:uid="{9B0DC648-F4BA-4568-80B9-2A25BAC30413}"/>
    <cellStyle name="Normal 4 4 2 3 4 3 2" xfId="18837" xr:uid="{DE55D7B0-4138-4E78-8A6B-AAF2B2B091A9}"/>
    <cellStyle name="Normal 4 4 2 3 4 3 2 2" xfId="46075" xr:uid="{70378392-38C7-41CF-A2AD-17EE35E43C76}"/>
    <cellStyle name="Normal 4 4 2 3 4 3 3" xfId="35825" xr:uid="{60FDC1A3-75E0-47D2-9DD5-9A102261F557}"/>
    <cellStyle name="Normal 4 4 2 3 4 4" xfId="11290" xr:uid="{7EFD0219-91CF-49C2-A35D-4185BAF22CD5}"/>
    <cellStyle name="Normal 4 4 2 3 4 4 2" xfId="21670" xr:uid="{52FAC19A-DC68-4BB9-BDF2-262BE08DEAB5}"/>
    <cellStyle name="Normal 4 4 2 3 4 4 2 2" xfId="48908" xr:uid="{2C384CF7-B654-4F2D-ADE8-7E342CFF2453}"/>
    <cellStyle name="Normal 4 4 2 3 4 4 3" xfId="38658" xr:uid="{FAAF50A3-DBCD-4CD1-BDB8-400FF2289C59}"/>
    <cellStyle name="Normal 4 4 2 3 4 5" xfId="25529" xr:uid="{AC44F21F-7952-4256-ACC2-EE2E57BDE33F}"/>
    <cellStyle name="Normal 4 4 2 3 4 5 2" xfId="52522" xr:uid="{FFFCD5D4-99A4-4C0D-9279-D0A9A08A615F}"/>
    <cellStyle name="Normal 4 4 2 3 4 6" xfId="13938" xr:uid="{D3548524-CD16-43C8-BA65-594121A80ACA}"/>
    <cellStyle name="Normal 4 4 2 3 4 6 2" xfId="41176" xr:uid="{7EA95958-1A67-42BD-B8C7-67F36FD5C15A}"/>
    <cellStyle name="Normal 4 4 2 3 4 7" xfId="31446" xr:uid="{61F5A458-D013-446C-B20E-3507AE716127}"/>
    <cellStyle name="Normal 4 4 2 3 5" xfId="2652" xr:uid="{88C7A461-14A2-41BC-85B9-AB3DA4A635FE}"/>
    <cellStyle name="Normal 4 4 2 3 5 2" xfId="5898" xr:uid="{E95AB444-CBAE-4F5D-91DA-DED15096AAC7}"/>
    <cellStyle name="Normal 4 4 2 3 5 2 2" xfId="26217" xr:uid="{FA40C840-98B6-4CE3-ABBC-3EA9FEA289FD}"/>
    <cellStyle name="Normal 4 4 2 3 5 2 2 2" xfId="53026" xr:uid="{8178170A-C59B-4306-896B-4A29EBBE29C5}"/>
    <cellStyle name="Normal 4 4 2 3 5 2 3" xfId="15305" xr:uid="{AD0EF026-3B3A-4BCE-98FE-3256464CD3F2}"/>
    <cellStyle name="Normal 4 4 2 3 5 2 3 2" xfId="42543" xr:uid="{C3F86E08-621B-471C-A00F-E37131A0F8C1}"/>
    <cellStyle name="Normal 4 4 2 3 5 2 4" xfId="33266" xr:uid="{2C8A806B-254E-4ECE-8D7E-1312094D7875}"/>
    <cellStyle name="Normal 4 4 2 3 5 3" xfId="7758" xr:uid="{4B48A9BB-07D7-42DA-98A0-FCF5447D85C4}"/>
    <cellStyle name="Normal 4 4 2 3 5 3 2" xfId="18138" xr:uid="{59BF94F0-DE18-4559-B936-4C76148B1875}"/>
    <cellStyle name="Normal 4 4 2 3 5 3 2 2" xfId="45376" xr:uid="{C32F4BC9-925B-47C6-B7E8-17D777DE0DFD}"/>
    <cellStyle name="Normal 4 4 2 3 5 3 3" xfId="35126" xr:uid="{F6364093-6D69-41A6-A242-389B54088CEB}"/>
    <cellStyle name="Normal 4 4 2 3 5 4" xfId="10591" xr:uid="{7D524A74-1EEE-4DA3-9F1D-C3C9E604C0CD}"/>
    <cellStyle name="Normal 4 4 2 3 5 4 2" xfId="20971" xr:uid="{8B27E9A3-BE61-4129-9CEC-F0442B155743}"/>
    <cellStyle name="Normal 4 4 2 3 5 4 2 2" xfId="48209" xr:uid="{847D9A38-B93C-4247-A665-2FE3B9054DDB}"/>
    <cellStyle name="Normal 4 4 2 3 5 4 3" xfId="37959" xr:uid="{4F6EAB43-3E6F-4075-95B5-B26BA2FD96A0}"/>
    <cellStyle name="Normal 4 4 2 3 5 5" xfId="23394" xr:uid="{C34081E2-786D-47CA-B6EC-73B81D8969DD}"/>
    <cellStyle name="Normal 4 4 2 3 5 5 2" xfId="50573" xr:uid="{A08632FE-BFE4-4F97-B8B8-6ECF78497705}"/>
    <cellStyle name="Normal 4 4 2 3 5 6" xfId="13021" xr:uid="{D8611293-48D9-438C-B11B-95806B7EB984}"/>
    <cellStyle name="Normal 4 4 2 3 5 6 2" xfId="40259" xr:uid="{D6EE9212-AE3B-45EF-96D7-89BB87F8453A}"/>
    <cellStyle name="Normal 4 4 2 3 5 7" xfId="30747" xr:uid="{6A21518D-67C6-4B49-90B7-DF3F60E39563}"/>
    <cellStyle name="Normal 4 4 2 3 6" xfId="2418" xr:uid="{A7C41FE2-31F6-4D64-A3E5-56744E741DC3}"/>
    <cellStyle name="Normal 4 4 2 3 6 2" xfId="7526" xr:uid="{9F6FB9A4-AA2F-4F0D-A6F6-1F00699ED307}"/>
    <cellStyle name="Normal 4 4 2 3 6 2 2" xfId="17906" xr:uid="{AD4AE46F-A7DA-481B-A4AE-3CCA51DA31A3}"/>
    <cellStyle name="Normal 4 4 2 3 6 2 2 2" xfId="45144" xr:uid="{452236C8-CEA6-49BC-B484-127AB78D2501}"/>
    <cellStyle name="Normal 4 4 2 3 6 2 3" xfId="34894" xr:uid="{9EECB023-D845-4B49-92D1-A0403485B32C}"/>
    <cellStyle name="Normal 4 4 2 3 6 3" xfId="10359" xr:uid="{807C012F-97A3-485A-A60F-AFA70B7B77BB}"/>
    <cellStyle name="Normal 4 4 2 3 6 3 2" xfId="20739" xr:uid="{2F96ECEF-A365-4651-A845-BA83F2735D68}"/>
    <cellStyle name="Normal 4 4 2 3 6 3 2 2" xfId="47977" xr:uid="{759F9A46-C198-49D7-A968-F8F749D791B5}"/>
    <cellStyle name="Normal 4 4 2 3 6 3 3" xfId="37727" xr:uid="{61F27F15-A619-4467-A248-4678ED95A3BD}"/>
    <cellStyle name="Normal 4 4 2 3 6 4" xfId="22942" xr:uid="{8E4178E0-5D26-487F-B0B3-F0D7B8E45376}"/>
    <cellStyle name="Normal 4 4 2 3 6 4 2" xfId="50156" xr:uid="{EE5B02BE-15D5-45AC-A88E-2F43B3E7849A}"/>
    <cellStyle name="Normal 4 4 2 3 6 5" xfId="15073" xr:uid="{B0DA4DDE-6ABD-4327-A198-2129720D1E21}"/>
    <cellStyle name="Normal 4 4 2 3 6 5 2" xfId="42311" xr:uid="{DCDF686D-2053-4896-B627-5EDAB13D5783}"/>
    <cellStyle name="Normal 4 4 2 3 6 6" xfId="30515" xr:uid="{242210CF-D91C-4536-91CA-65B99CA29D55}"/>
    <cellStyle name="Normal 4 4 2 3 7" xfId="3953" xr:uid="{B0FF4CD8-C02A-4E74-9130-532E9BC8017B}"/>
    <cellStyle name="Normal 4 4 2 3 7 2" xfId="8766" xr:uid="{FED8E2FF-4C4C-47F1-A4D0-B6209964A164}"/>
    <cellStyle name="Normal 4 4 2 3 7 2 2" xfId="19146" xr:uid="{694FB2A2-FFF5-4F9C-AE19-DE4C28DC31A9}"/>
    <cellStyle name="Normal 4 4 2 3 7 2 2 2" xfId="46384" xr:uid="{F643B9B7-6A9B-4359-A308-D70EF2D5AF6F}"/>
    <cellStyle name="Normal 4 4 2 3 7 2 3" xfId="36134" xr:uid="{6720C292-3CCB-4B45-9078-B6953F7BB111}"/>
    <cellStyle name="Normal 4 4 2 3 7 3" xfId="11599" xr:uid="{F8F58E2E-910B-415D-BEA7-D3EDA748C528}"/>
    <cellStyle name="Normal 4 4 2 3 7 3 2" xfId="21979" xr:uid="{C4F813CC-F874-40EA-BF73-4F5AF3F5B862}"/>
    <cellStyle name="Normal 4 4 2 3 7 3 2 2" xfId="49217" xr:uid="{3124FF85-8F87-4B1B-A897-B7198E4F4365}"/>
    <cellStyle name="Normal 4 4 2 3 7 3 3" xfId="38967" xr:uid="{9240FD7F-2C89-4F87-B6E2-332275A7CF38}"/>
    <cellStyle name="Normal 4 4 2 3 7 4" xfId="16313" xr:uid="{65A97634-6D22-4F41-876B-CF51A935C266}"/>
    <cellStyle name="Normal 4 4 2 3 7 4 2" xfId="43551" xr:uid="{CCA61306-E990-40DD-A2AE-0DDFE471792A}"/>
    <cellStyle name="Normal 4 4 2 3 7 5" xfId="31755" xr:uid="{7C98F024-D040-427F-8826-8BA22814DAD5}"/>
    <cellStyle name="Normal 4 4 2 3 8" xfId="5325" xr:uid="{C77873AB-938E-49B4-B158-753947A46F91}"/>
    <cellStyle name="Normal 4 4 2 3 8 2" xfId="14623" xr:uid="{81F80E01-58CE-49EE-A0ED-44D9D74016C1}"/>
    <cellStyle name="Normal 4 4 2 3 8 2 2" xfId="41861" xr:uid="{5EAD2A58-D72F-4320-A87B-82868AA54BE6}"/>
    <cellStyle name="Normal 4 4 2 3 8 3" xfId="32888" xr:uid="{D11EF173-2CAC-4A9C-9324-BEB6B7E6DDC8}"/>
    <cellStyle name="Normal 4 4 2 3 9" xfId="7076" xr:uid="{317C2CC0-6222-44F6-B9CB-71532713F052}"/>
    <cellStyle name="Normal 4 4 2 3 9 2" xfId="17456" xr:uid="{0D603B9C-4442-4613-A1B3-9EAB66EBCAA9}"/>
    <cellStyle name="Normal 4 4 2 3 9 2 2" xfId="44694" xr:uid="{CBD8F850-160F-4544-A7C8-5723576FD32F}"/>
    <cellStyle name="Normal 4 4 2 3 9 3" xfId="34444" xr:uid="{5338CDD0-57D6-4B80-A67D-3D0C0A3078D9}"/>
    <cellStyle name="Normal 4 4 2 4" xfId="1043" xr:uid="{E52FB7F3-66AD-4A5B-AAD1-EF6278D80430}"/>
    <cellStyle name="Normal 4 4 2 4 10" xfId="30066" xr:uid="{DCDC6944-7935-4973-AEB3-5DC77953219F}"/>
    <cellStyle name="Normal 4 4 2 4 2" xfId="3399" xr:uid="{767F3DC2-E78E-4DF9-A2E3-70E5BE241903}"/>
    <cellStyle name="Normal 4 4 2 4 2 2" xfId="6438" xr:uid="{FFB74642-0D63-4157-BB51-1D7E7F087FC9}"/>
    <cellStyle name="Normal 4 4 2 4 2 2 2" xfId="27210" xr:uid="{3ED94136-ACCA-4917-B9F6-8937CD169F4F}"/>
    <cellStyle name="Normal 4 4 2 4 2 2 2 2" xfId="53806" xr:uid="{A6B94648-D524-4AF4-94C6-1CDCCA317EF3}"/>
    <cellStyle name="Normal 4 4 2 4 2 2 3" xfId="16007" xr:uid="{1C638D84-A873-4E02-B861-F9269BD289EA}"/>
    <cellStyle name="Normal 4 4 2 4 2 2 3 2" xfId="43245" xr:uid="{D8373A3A-BDF9-4239-90FA-71403395EE09}"/>
    <cellStyle name="Normal 4 4 2 4 2 2 4" xfId="33806" xr:uid="{811CD75C-485A-439A-A11C-52A88A8BBD40}"/>
    <cellStyle name="Normal 4 4 2 4 2 3" xfId="8460" xr:uid="{F2581C54-B405-4CA1-990E-2644E8BC5E92}"/>
    <cellStyle name="Normal 4 4 2 4 2 3 2" xfId="18840" xr:uid="{A237A197-C511-4EA5-8A0B-3CFF96519176}"/>
    <cellStyle name="Normal 4 4 2 4 2 3 2 2" xfId="46078" xr:uid="{5F529DB8-3A14-4154-B101-11388D1D5358}"/>
    <cellStyle name="Normal 4 4 2 4 2 3 3" xfId="35828" xr:uid="{700CCDA6-8F92-4BBA-B01D-33A056A627DA}"/>
    <cellStyle name="Normal 4 4 2 4 2 4" xfId="11293" xr:uid="{A150E370-7B9D-4B13-9D49-EDB225242676}"/>
    <cellStyle name="Normal 4 4 2 4 2 4 2" xfId="21673" xr:uid="{5C29E1FC-FA64-4094-A0D1-34C466771FD7}"/>
    <cellStyle name="Normal 4 4 2 4 2 4 2 2" xfId="48911" xr:uid="{0167E69C-33A7-4DB2-83F7-A8D60992C6C0}"/>
    <cellStyle name="Normal 4 4 2 4 2 4 3" xfId="38661" xr:uid="{F16891A8-32AA-4D97-8BA2-164192F0280C}"/>
    <cellStyle name="Normal 4 4 2 4 2 5" xfId="24019" xr:uid="{EC580B39-37AE-4C0A-BE7D-916A1BEAD09D}"/>
    <cellStyle name="Normal 4 4 2 4 2 5 2" xfId="51140" xr:uid="{4BF2C836-0EF1-4A73-A53C-144F0B37745E}"/>
    <cellStyle name="Normal 4 4 2 4 2 6" xfId="13941" xr:uid="{20ACE2E1-CC3A-4BCB-BD55-68EE0706838B}"/>
    <cellStyle name="Normal 4 4 2 4 2 6 2" xfId="41179" xr:uid="{876F187D-B09F-4479-850D-AA668007CA67}"/>
    <cellStyle name="Normal 4 4 2 4 2 7" xfId="31449" xr:uid="{C02AD50B-6B6E-43E5-B6F4-4F872E974073}"/>
    <cellStyle name="Normal 4 4 2 4 3" xfId="2837" xr:uid="{7CB32D21-6A0C-4E6A-9AFF-6B061E4F75F1}"/>
    <cellStyle name="Normal 4 4 2 4 3 2" xfId="6036" xr:uid="{107E42FF-36F3-469D-8DCC-F8410992B893}"/>
    <cellStyle name="Normal 4 4 2 4 3 2 2" xfId="28175" xr:uid="{8B1EE704-B7C7-44DC-BE43-8B1F410D9AC9}"/>
    <cellStyle name="Normal 4 4 2 4 3 2 2 2" xfId="54559" xr:uid="{F864874F-5521-4529-88AB-DEBC90F26EF1}"/>
    <cellStyle name="Normal 4 4 2 4 3 2 3" xfId="15489" xr:uid="{44F74644-BEC4-4440-B133-8278B2E4B694}"/>
    <cellStyle name="Normal 4 4 2 4 3 2 3 2" xfId="42727" xr:uid="{499DE8B9-4DAF-4B18-88C0-73D8ECBABD1A}"/>
    <cellStyle name="Normal 4 4 2 4 3 2 4" xfId="33404" xr:uid="{67B6C09F-8509-41DC-AEA8-DA17E493ED26}"/>
    <cellStyle name="Normal 4 4 2 4 3 3" xfId="7942" xr:uid="{E586952F-9CC7-4A5E-8E33-BE299CE84E19}"/>
    <cellStyle name="Normal 4 4 2 4 3 3 2" xfId="18322" xr:uid="{BA36D7F5-1441-4AB4-B6FC-FD8DF493CFA1}"/>
    <cellStyle name="Normal 4 4 2 4 3 3 2 2" xfId="45560" xr:uid="{4D298591-D780-449C-8663-7CCD2E8969FE}"/>
    <cellStyle name="Normal 4 4 2 4 3 3 3" xfId="35310" xr:uid="{75D7A83B-E897-45BA-A6E7-6647DE07F6C3}"/>
    <cellStyle name="Normal 4 4 2 4 3 4" xfId="10775" xr:uid="{426E229F-ABCE-461D-AA58-8BE94023E6C5}"/>
    <cellStyle name="Normal 4 4 2 4 3 4 2" xfId="21155" xr:uid="{609D81E9-927F-496B-9A2A-00919A0D56C4}"/>
    <cellStyle name="Normal 4 4 2 4 3 4 2 2" xfId="48393" xr:uid="{B2245AB3-C1E0-438C-93D8-0F30800EA3DC}"/>
    <cellStyle name="Normal 4 4 2 4 3 4 3" xfId="38143" xr:uid="{D31FC7CC-C55D-4F2B-A1EE-53781619D4FA}"/>
    <cellStyle name="Normal 4 4 2 4 3 5" xfId="22681" xr:uid="{DE4CA4CD-1A8C-4010-9DD1-B0D3F3B0C8DA}"/>
    <cellStyle name="Normal 4 4 2 4 3 5 2" xfId="49918" xr:uid="{A46AA2F4-F840-4945-8F31-FFE40F8FBEEC}"/>
    <cellStyle name="Normal 4 4 2 4 3 6" xfId="13275" xr:uid="{53E4CF7A-4D2C-432D-B10C-37E8E2012EB6}"/>
    <cellStyle name="Normal 4 4 2 4 3 6 2" xfId="40513" xr:uid="{8419A260-F1D8-4A68-8C9B-0D8A75A82339}"/>
    <cellStyle name="Normal 4 4 2 4 3 7" xfId="30931" xr:uid="{D96FAD3C-418A-41E7-9254-F31B4B46E1B5}"/>
    <cellStyle name="Normal 4 4 2 4 4" xfId="4246" xr:uid="{7525A7A4-EB0B-4DD3-B473-12D44ADB8798}"/>
    <cellStyle name="Normal 4 4 2 4 4 2" xfId="8999" xr:uid="{5D2B8D08-0A97-4E4D-AB28-18FF6ECB9AEB}"/>
    <cellStyle name="Normal 4 4 2 4 4 2 2" xfId="19379" xr:uid="{AA46608D-A495-4367-B3C2-2C774326E608}"/>
    <cellStyle name="Normal 4 4 2 4 4 2 2 2" xfId="46617" xr:uid="{23FB4994-0D77-4374-A391-0B453734307B}"/>
    <cellStyle name="Normal 4 4 2 4 4 2 3" xfId="36367" xr:uid="{B24B6BF7-DDD2-42C0-AF2D-10C71078F4D8}"/>
    <cellStyle name="Normal 4 4 2 4 4 3" xfId="11832" xr:uid="{6E7C2B6D-FF84-459F-9637-7CA8F8905272}"/>
    <cellStyle name="Normal 4 4 2 4 4 3 2" xfId="22212" xr:uid="{E0B1C272-DD90-4F58-A644-F8D093F4239B}"/>
    <cellStyle name="Normal 4 4 2 4 4 3 2 2" xfId="49450" xr:uid="{35F6FA98-DB10-43CE-8BCC-4D0E70E97C2E}"/>
    <cellStyle name="Normal 4 4 2 4 4 3 3" xfId="39200" xr:uid="{2A0D9664-33D1-4DFB-A235-07CF65009A3E}"/>
    <cellStyle name="Normal 4 4 2 4 4 4" xfId="23186" xr:uid="{C403C122-AF90-458C-ACF9-36C3C2B73E82}"/>
    <cellStyle name="Normal 4 4 2 4 4 4 2" xfId="50377" xr:uid="{4A5AEC69-B700-4883-AC92-00FBF7E7C6D1}"/>
    <cellStyle name="Normal 4 4 2 4 4 5" xfId="16546" xr:uid="{294CC3D8-AC88-4F2A-819D-BBA83D9B7BE7}"/>
    <cellStyle name="Normal 4 4 2 4 4 5 2" xfId="43784" xr:uid="{75B2FFB2-8590-422A-A4D9-D8DE2C1914F6}"/>
    <cellStyle name="Normal 4 4 2 4 4 6" xfId="31988" xr:uid="{9D2D1DEC-4E6C-4FA0-8B77-D9F491FACCA9}"/>
    <cellStyle name="Normal 4 4 2 4 5" xfId="5326" xr:uid="{3BC0AE62-B97A-4E83-9657-507486DE260D}"/>
    <cellStyle name="Normal 4 4 2 4 5 2" xfId="14624" xr:uid="{24A2CC97-617B-4201-B4D3-15460DBE2430}"/>
    <cellStyle name="Normal 4 4 2 4 5 2 2" xfId="41862" xr:uid="{841448A4-E212-4D12-8666-CA4F01E55003}"/>
    <cellStyle name="Normal 4 4 2 4 5 3" xfId="32889" xr:uid="{CC0E642B-F28B-46BC-A2B1-1CDA1598449C}"/>
    <cellStyle name="Normal 4 4 2 4 6" xfId="7077" xr:uid="{68490228-EB53-4424-AA40-486B68F7C877}"/>
    <cellStyle name="Normal 4 4 2 4 6 2" xfId="17457" xr:uid="{AA792A17-7CA2-4AEE-8B07-1D4F747F1593}"/>
    <cellStyle name="Normal 4 4 2 4 6 2 2" xfId="44695" xr:uid="{A64106FE-653F-480F-A988-CDE1EF33FA42}"/>
    <cellStyle name="Normal 4 4 2 4 6 3" xfId="34445" xr:uid="{188E775F-EDBC-4949-89D7-D301510D448A}"/>
    <cellStyle name="Normal 4 4 2 4 7" xfId="9910" xr:uid="{99A30339-EB79-4922-AC20-36BD21C5F3E4}"/>
    <cellStyle name="Normal 4 4 2 4 7 2" xfId="20290" xr:uid="{04F661F8-E8C0-4BD3-AF5B-BF7F5822C1E2}"/>
    <cellStyle name="Normal 4 4 2 4 7 2 2" xfId="47528" xr:uid="{279DAB81-38FF-4A69-ACCF-BF2DB5E17E4B}"/>
    <cellStyle name="Normal 4 4 2 4 7 3" xfId="37278" xr:uid="{6DD367A8-6BC4-4451-98ED-80809352979B}"/>
    <cellStyle name="Normal 4 4 2 4 8" xfId="23978" xr:uid="{86991C3A-9F3F-4C00-BB91-9F169ECCDD3A}"/>
    <cellStyle name="Normal 4 4 2 4 8 2" xfId="51101" xr:uid="{9C476CDC-8EDD-4746-B962-E5C03EDBD6E1}"/>
    <cellStyle name="Normal 4 4 2 4 9" xfId="12791" xr:uid="{B7E2478E-B935-4B7E-998F-C84F8EE5341D}"/>
    <cellStyle name="Normal 4 4 2 4 9 2" xfId="40029" xr:uid="{040D5619-197D-4793-9646-E2D087683589}"/>
    <cellStyle name="Normal 4 4 2 5" xfId="3400" xr:uid="{5612003A-1B2C-4EFC-9DBC-7522696DDD40}"/>
    <cellStyle name="Normal 4 4 2 5 2" xfId="4586" xr:uid="{065F1460-7AD3-43FC-B216-2843F000F4EB}"/>
    <cellStyle name="Normal 4 4 2 5 2 2" xfId="9339" xr:uid="{97797870-CB7A-48A4-8E89-C7B779E536CE}"/>
    <cellStyle name="Normal 4 4 2 5 2 2 2" xfId="29316" xr:uid="{CF84D9B2-666F-475E-99D9-E27FDAFBCC0E}"/>
    <cellStyle name="Normal 4 4 2 5 2 2 2 2" xfId="55573" xr:uid="{88B8FBD8-BC83-4342-B1F5-8150623986FE}"/>
    <cellStyle name="Normal 4 4 2 5 2 2 3" xfId="19719" xr:uid="{D5BA5CF3-EFCF-48F8-AC22-CA9951BB3D3D}"/>
    <cellStyle name="Normal 4 4 2 5 2 2 3 2" xfId="46957" xr:uid="{6A7ED2BB-2EA3-4F9C-AB54-34DA19199EAD}"/>
    <cellStyle name="Normal 4 4 2 5 2 2 4" xfId="36707" xr:uid="{64D98A39-3C60-4E5B-8E61-A0A365FFEB4E}"/>
    <cellStyle name="Normal 4 4 2 5 2 3" xfId="12172" xr:uid="{B35B961A-39F1-49A2-BC8B-71631D4CC054}"/>
    <cellStyle name="Normal 4 4 2 5 2 3 2" xfId="22552" xr:uid="{5B6E46CA-B33F-4CAB-953F-05D40676B1DC}"/>
    <cellStyle name="Normal 4 4 2 5 2 3 2 2" xfId="49790" xr:uid="{C5E140BB-BAAF-4AB3-B564-DE38D6A88850}"/>
    <cellStyle name="Normal 4 4 2 5 2 3 3" xfId="39540" xr:uid="{26A331AF-2239-4B30-BF9F-5ED14C4DF3F3}"/>
    <cellStyle name="Normal 4 4 2 5 2 4" xfId="24162" xr:uid="{5A3D0A04-8B9B-4870-97BE-864D014AC991}"/>
    <cellStyle name="Normal 4 4 2 5 2 4 2" xfId="51269" xr:uid="{FCC1D330-A4EC-43BE-BDAC-EF3C2B9F0265}"/>
    <cellStyle name="Normal 4 4 2 5 2 5" xfId="16886" xr:uid="{4D9DC244-92D1-4F72-A1CF-067867CE3E4F}"/>
    <cellStyle name="Normal 4 4 2 5 2 5 2" xfId="44124" xr:uid="{3E793D49-453C-433B-B169-CC299A628C0C}"/>
    <cellStyle name="Normal 4 4 2 5 2 6" xfId="32328" xr:uid="{2EA48CE9-74EC-4B63-AD35-84BBF9B0B5D9}"/>
    <cellStyle name="Normal 4 4 2 5 3" xfId="6439" xr:uid="{1D486A22-F54B-4B71-A347-B838FCC6051A}"/>
    <cellStyle name="Normal 4 4 2 5 3 2" xfId="28194" xr:uid="{92065885-E113-413E-99E9-4EB709568BBA}"/>
    <cellStyle name="Normal 4 4 2 5 3 2 2" xfId="54576" xr:uid="{68E5806C-D4F3-4110-BFBA-68DB77973669}"/>
    <cellStyle name="Normal 4 4 2 5 3 3" xfId="16008" xr:uid="{67605FB2-A406-497A-82A6-B7299A1DE4FD}"/>
    <cellStyle name="Normal 4 4 2 5 3 3 2" xfId="43246" xr:uid="{45F4E04B-8727-4EDC-BFE7-8A51C71B3E9D}"/>
    <cellStyle name="Normal 4 4 2 5 3 4" xfId="33807" xr:uid="{28D99895-2E36-48DB-9871-7C81E89138CB}"/>
    <cellStyle name="Normal 4 4 2 5 4" xfId="8461" xr:uid="{DD034A3E-88F2-4265-A291-D20BC14D2A54}"/>
    <cellStyle name="Normal 4 4 2 5 4 2" xfId="18841" xr:uid="{0534DB65-84C9-4A75-B8C4-5A4E58C56F46}"/>
    <cellStyle name="Normal 4 4 2 5 4 2 2" xfId="46079" xr:uid="{E5580FD6-9A79-4893-BC9E-D5D7CDDD9F8D}"/>
    <cellStyle name="Normal 4 4 2 5 4 3" xfId="35829" xr:uid="{99C94C26-F3B2-4FAB-9597-C623448A3F2A}"/>
    <cellStyle name="Normal 4 4 2 5 5" xfId="11294" xr:uid="{057A95D0-C0DD-4C02-8A82-182B2AFF4797}"/>
    <cellStyle name="Normal 4 4 2 5 5 2" xfId="21674" xr:uid="{AE9FACF8-EC6F-463A-9453-FCD742FDE3E8}"/>
    <cellStyle name="Normal 4 4 2 5 5 2 2" xfId="48912" xr:uid="{A1DF8447-036C-4B92-8F8C-E4691E64B98F}"/>
    <cellStyle name="Normal 4 4 2 5 5 3" xfId="38662" xr:uid="{43340CCC-B940-42CC-BC67-1D858DCE0B9F}"/>
    <cellStyle name="Normal 4 4 2 5 6" xfId="25551" xr:uid="{CA08235A-EA20-48E8-9E9A-555AB4549257}"/>
    <cellStyle name="Normal 4 4 2 5 6 2" xfId="52544" xr:uid="{DEF96405-A9B2-409D-A0ED-54B4222907C4}"/>
    <cellStyle name="Normal 4 4 2 5 7" xfId="13942" xr:uid="{9A2C731A-7F97-4277-8A91-8359CF6B1B17}"/>
    <cellStyle name="Normal 4 4 2 5 7 2" xfId="41180" xr:uid="{989DF982-FCE0-493C-81E2-13AE336E4B96}"/>
    <cellStyle name="Normal 4 4 2 5 8" xfId="31450" xr:uid="{19AD9169-9FEE-419D-8091-95F5FFA349BF}"/>
    <cellStyle name="Normal 4 4 2 6" xfId="2989" xr:uid="{0F145A42-0583-4710-986D-2A1FEFF3990C}"/>
    <cellStyle name="Normal 4 4 2 6 2" xfId="6150" xr:uid="{4CE4FE61-6C1B-40DC-86F3-39D4ABA39369}"/>
    <cellStyle name="Normal 4 4 2 6 2 2" xfId="27535" xr:uid="{E8D1C762-5B55-404B-97F6-B761A1710A1A}"/>
    <cellStyle name="Normal 4 4 2 6 2 2 2" xfId="54045" xr:uid="{10A385DA-98BE-4E4E-8C3A-C875235DCAEB}"/>
    <cellStyle name="Normal 4 4 2 6 2 3" xfId="15628" xr:uid="{E8AABA29-1D23-4F41-A6A8-461C92CD1335}"/>
    <cellStyle name="Normal 4 4 2 6 2 3 2" xfId="42866" xr:uid="{DCC6CD71-B6FE-4788-A606-3847548BBA67}"/>
    <cellStyle name="Normal 4 4 2 6 2 4" xfId="33518" xr:uid="{61FF1B5A-CD0F-44FB-8F39-EA7153C3D436}"/>
    <cellStyle name="Normal 4 4 2 6 3" xfId="8081" xr:uid="{1961B355-0119-464C-B247-0B965679C116}"/>
    <cellStyle name="Normal 4 4 2 6 3 2" xfId="18461" xr:uid="{0E25F2D6-6BCE-4817-A18A-C82CE8D35F26}"/>
    <cellStyle name="Normal 4 4 2 6 3 2 2" xfId="45699" xr:uid="{D33C9376-8A94-402D-B67C-0E4A10B1CD0C}"/>
    <cellStyle name="Normal 4 4 2 6 3 3" xfId="35449" xr:uid="{16585ADF-BB20-46D5-BE89-AE83BBD6C848}"/>
    <cellStyle name="Normal 4 4 2 6 4" xfId="10914" xr:uid="{83D844FD-0634-49E3-B3B8-536EAA58F181}"/>
    <cellStyle name="Normal 4 4 2 6 4 2" xfId="21294" xr:uid="{4B4BD42D-0F81-4868-9352-AF192FA77DDD}"/>
    <cellStyle name="Normal 4 4 2 6 4 2 2" xfId="48532" xr:uid="{40559D3D-4EDC-440B-9EAD-7E80D344E34F}"/>
    <cellStyle name="Normal 4 4 2 6 4 3" xfId="38282" xr:uid="{8D1D6ABE-4C70-4B63-920E-E1CC06D3CA27}"/>
    <cellStyle name="Normal 4 4 2 6 5" xfId="22792" xr:uid="{F657500F-25AE-478A-933A-1AE287B77AFF}"/>
    <cellStyle name="Normal 4 4 2 6 5 2" xfId="50016" xr:uid="{1D2673C1-D36F-4D66-B7DA-DC6573BA5B7C}"/>
    <cellStyle name="Normal 4 4 2 6 6" xfId="13489" xr:uid="{9D1F21D3-33FD-4216-94CC-6DCA007D98D6}"/>
    <cellStyle name="Normal 4 4 2 6 6 2" xfId="40727" xr:uid="{A77255E1-8405-4995-A5BB-1A7382FD7353}"/>
    <cellStyle name="Normal 4 4 2 6 7" xfId="31070" xr:uid="{EA4D072D-277C-45CE-80FA-C8247D32ACE8}"/>
    <cellStyle name="Normal 4 4 2 7" xfId="2549" xr:uid="{E0BF5E76-2545-4EFB-B9D5-A2FFAEDA82B8}"/>
    <cellStyle name="Normal 4 4 2 7 2" xfId="5813" xr:uid="{B0A9CAA9-DC3F-4E5B-A921-F53E64DCD733}"/>
    <cellStyle name="Normal 4 4 2 7 2 2" xfId="27220" xr:uid="{7B9077EF-22FA-4FB6-B7DF-FF8FC9B0FD9D}"/>
    <cellStyle name="Normal 4 4 2 7 2 2 2" xfId="53814" xr:uid="{C9C9AB95-91DE-4211-AFA8-D7FA6CC96C9E}"/>
    <cellStyle name="Normal 4 4 2 7 2 3" xfId="15202" xr:uid="{619B1ABD-CB87-41D3-9029-CE05CBDE89DD}"/>
    <cellStyle name="Normal 4 4 2 7 2 3 2" xfId="42440" xr:uid="{14C847C9-E6F3-41F9-969C-F927CF1391BC}"/>
    <cellStyle name="Normal 4 4 2 7 2 4" xfId="33181" xr:uid="{EA77B769-BC30-48D9-AE36-45571D64AAE1}"/>
    <cellStyle name="Normal 4 4 2 7 3" xfId="7655" xr:uid="{7F9317B2-65B1-46D6-814F-E74382B34C9D}"/>
    <cellStyle name="Normal 4 4 2 7 3 2" xfId="18035" xr:uid="{7F5B44A5-B40C-4D95-A230-DB78B1890929}"/>
    <cellStyle name="Normal 4 4 2 7 3 2 2" xfId="45273" xr:uid="{53F57CC7-356E-4A33-9F49-83A9BC343085}"/>
    <cellStyle name="Normal 4 4 2 7 3 3" xfId="35023" xr:uid="{F0AFD4F4-74AA-4B39-AAB6-400617F63C7D}"/>
    <cellStyle name="Normal 4 4 2 7 4" xfId="10488" xr:uid="{F2F276AC-28F6-45EE-AA5B-6D5A07D9BEE7}"/>
    <cellStyle name="Normal 4 4 2 7 4 2" xfId="20868" xr:uid="{25180DD6-1542-4A47-8F5F-2B950242A3CA}"/>
    <cellStyle name="Normal 4 4 2 7 4 2 2" xfId="48106" xr:uid="{8C34E6DA-5D7E-495B-AFF6-35C229AC05B4}"/>
    <cellStyle name="Normal 4 4 2 7 4 3" xfId="37856" xr:uid="{21F62E26-595A-4CF9-A365-A4E2A8665360}"/>
    <cellStyle name="Normal 4 4 2 7 5" xfId="22964" xr:uid="{2BD9D35A-2543-4FA6-8EEE-E6D3714B4285}"/>
    <cellStyle name="Normal 4 4 2 7 5 2" xfId="50176" xr:uid="{59252151-BF6D-4BC5-ADD5-5FAE847AFF8F}"/>
    <cellStyle name="Normal 4 4 2 7 6" xfId="12918" xr:uid="{4CBD3499-87E1-4601-934E-713AE033A63D}"/>
    <cellStyle name="Normal 4 4 2 7 6 2" xfId="40156" xr:uid="{AB5BCAD1-28D3-4358-B5FA-9163FFB8910E}"/>
    <cellStyle name="Normal 4 4 2 7 7" xfId="30644" xr:uid="{3E484C18-AC90-43CE-83CC-40AC947E308B}"/>
    <cellStyle name="Normal 4 4 2 8" xfId="2243" xr:uid="{19B02A6A-7D48-4602-AC53-99D729F0FBDA}"/>
    <cellStyle name="Normal 4 4 2 8 2" xfId="7351" xr:uid="{40FAA85C-AF21-4F6B-B792-F81CD6935D0F}"/>
    <cellStyle name="Normal 4 4 2 8 2 2" xfId="17731" xr:uid="{3102A16D-19B4-4C13-8CF8-0CF46942FE18}"/>
    <cellStyle name="Normal 4 4 2 8 2 2 2" xfId="44969" xr:uid="{44D62C97-5810-4510-9EFF-26FDDBDA1CB6}"/>
    <cellStyle name="Normal 4 4 2 8 2 3" xfId="34719" xr:uid="{556A8E2A-2E1D-42DF-A326-9C851B372565}"/>
    <cellStyle name="Normal 4 4 2 8 3" xfId="10184" xr:uid="{12C46DFC-BB2E-4E41-92AC-2BD7F4033E05}"/>
    <cellStyle name="Normal 4 4 2 8 3 2" xfId="20564" xr:uid="{960CB7A6-FD11-491E-A40D-97324E20B331}"/>
    <cellStyle name="Normal 4 4 2 8 3 2 2" xfId="47802" xr:uid="{2E68335F-D2FB-45AB-8679-7EAC656168CC}"/>
    <cellStyle name="Normal 4 4 2 8 3 3" xfId="37552" xr:uid="{0A0CE4D5-6F81-4C65-BD0E-3E0DBD432B39}"/>
    <cellStyle name="Normal 4 4 2 8 4" xfId="23193" xr:uid="{0C3BEA96-6E4A-481B-8422-85219AAE1B60}"/>
    <cellStyle name="Normal 4 4 2 8 4 2" xfId="50384" xr:uid="{8E8816ED-E214-4C92-99E9-DFE363F1EB75}"/>
    <cellStyle name="Normal 4 4 2 8 5" xfId="14898" xr:uid="{454A6F7A-9658-4D05-B782-7FAF7CF94BA1}"/>
    <cellStyle name="Normal 4 4 2 8 5 2" xfId="42136" xr:uid="{9951B9A7-F48D-4B19-B4FE-8162CC25DB4B}"/>
    <cellStyle name="Normal 4 4 2 8 6" xfId="30340" xr:uid="{A53D404E-CFB5-43AB-9654-30B9364E1843}"/>
    <cellStyle name="Normal 4 4 2 9" xfId="4039" xr:uid="{BDAAC20C-1FE3-49EA-80D4-0C8FA8E130B2}"/>
    <cellStyle name="Normal 4 4 2 9 2" xfId="8844" xr:uid="{FEF8E7FE-F8C0-4049-97C9-7BDEECB6B24C}"/>
    <cellStyle name="Normal 4 4 2 9 2 2" xfId="19224" xr:uid="{EE6E3D02-8092-409D-B286-8A4C584B723F}"/>
    <cellStyle name="Normal 4 4 2 9 2 2 2" xfId="46462" xr:uid="{6AFC5D78-2530-4FAD-B60F-94CCA444B930}"/>
    <cellStyle name="Normal 4 4 2 9 2 3" xfId="36212" xr:uid="{035CC747-43FC-41E5-A7F1-82D751532A3F}"/>
    <cellStyle name="Normal 4 4 2 9 3" xfId="11677" xr:uid="{831D541A-24E0-4B98-8F38-E086154C4ACA}"/>
    <cellStyle name="Normal 4 4 2 9 3 2" xfId="22057" xr:uid="{029DFBFF-C9FE-41B7-BE9C-B347BEA1477D}"/>
    <cellStyle name="Normal 4 4 2 9 3 2 2" xfId="49295" xr:uid="{3A67205B-51F1-4C39-8C71-F58FFC26BD4B}"/>
    <cellStyle name="Normal 4 4 2 9 3 3" xfId="39045" xr:uid="{8E2B8D6F-F882-4B57-A35B-FFD5D08118C3}"/>
    <cellStyle name="Normal 4 4 2 9 4" xfId="16391" xr:uid="{B7FF5AE7-DE2C-4766-B1DC-F25D322116F0}"/>
    <cellStyle name="Normal 4 4 2 9 4 2" xfId="43629" xr:uid="{05F1CABF-C88C-46DB-90A9-87147815BFC3}"/>
    <cellStyle name="Normal 4 4 2 9 5" xfId="31833" xr:uid="{2FF2072B-37CE-4208-9539-3A3375BB670A}"/>
    <cellStyle name="Normal 4 4 20" xfId="30059" xr:uid="{3E753D21-6036-448E-88D7-9067E4D08C50}"/>
    <cellStyle name="Normal 4 4 3" xfId="1044" xr:uid="{6084EB96-F9A2-4538-AC63-99F93CF5A8AE}"/>
    <cellStyle name="Normal 4 4 3 10" xfId="5327" xr:uid="{587C6CBA-F090-4734-AA99-61386922D286}"/>
    <cellStyle name="Normal 4 4 3 10 2" xfId="14625" xr:uid="{AF50F199-99D6-43C2-B3C3-BBB6EE7E20C6}"/>
    <cellStyle name="Normal 4 4 3 10 2 2" xfId="41863" xr:uid="{60B43D82-FBD6-436C-A327-D69AE506BD41}"/>
    <cellStyle name="Normal 4 4 3 10 3" xfId="32890" xr:uid="{E4C3A556-FC98-4E8F-8A29-3DE617F778A7}"/>
    <cellStyle name="Normal 4 4 3 11" xfId="7078" xr:uid="{8015B153-FA66-4ED3-BBF0-14C46B1BCD36}"/>
    <cellStyle name="Normal 4 4 3 11 2" xfId="17458" xr:uid="{97B8E16F-0333-4D18-A69E-86B1B4EF2A4C}"/>
    <cellStyle name="Normal 4 4 3 11 2 2" xfId="44696" xr:uid="{CEFA26CB-E9CF-43B0-80B4-6847433BC659}"/>
    <cellStyle name="Normal 4 4 3 11 3" xfId="34446" xr:uid="{2126F530-F38E-41D6-A49A-58460EE726BC}"/>
    <cellStyle name="Normal 4 4 3 12" xfId="9911" xr:uid="{E0E0DBE3-4D3C-4EDD-A350-90CA669E4496}"/>
    <cellStyle name="Normal 4 4 3 12 2" xfId="20291" xr:uid="{BCF6FDDB-9665-40D8-858D-17AA0B9D75A4}"/>
    <cellStyle name="Normal 4 4 3 12 2 2" xfId="47529" xr:uid="{6531D8D6-9941-4CD8-969C-A01DE8564016}"/>
    <cellStyle name="Normal 4 4 3 12 3" xfId="37279" xr:uid="{E96ED39A-926D-43F4-8ABB-001A1BF69772}"/>
    <cellStyle name="Normal 4 4 3 13" xfId="24703" xr:uid="{81F53DE5-61E4-450E-AE39-C7F98BD84A67}"/>
    <cellStyle name="Normal 4 4 3 13 2" xfId="51761" xr:uid="{6579EBE3-FB59-45A2-A54E-4283AEA32C4D}"/>
    <cellStyle name="Normal 4 4 3 14" xfId="12493" xr:uid="{A70B02BC-D380-433A-ABAC-AE1FA2129B4F}"/>
    <cellStyle name="Normal 4 4 3 14 2" xfId="39731" xr:uid="{A0448E02-94AC-4FDD-8936-A07AC6880CD6}"/>
    <cellStyle name="Normal 4 4 3 15" xfId="30067" xr:uid="{C81534BA-1BEC-415A-ADEA-828E5F30C800}"/>
    <cellStyle name="Normal 4 4 3 2" xfId="1045" xr:uid="{F66994EE-B20D-4114-96CE-41BF4F517201}"/>
    <cellStyle name="Normal 4 4 3 2 10" xfId="9912" xr:uid="{AC2C127C-54A7-4FD8-A866-88908EBD212C}"/>
    <cellStyle name="Normal 4 4 3 2 10 2" xfId="20292" xr:uid="{D400370F-714C-4AF5-9AC5-206AEA19F0C2}"/>
    <cellStyle name="Normal 4 4 3 2 10 2 2" xfId="47530" xr:uid="{8999D507-CAC9-44B1-A196-FF0EF1C6775F}"/>
    <cellStyle name="Normal 4 4 3 2 10 3" xfId="37280" xr:uid="{369FED3B-B2A0-4598-839F-43BACBD4D6AF}"/>
    <cellStyle name="Normal 4 4 3 2 11" xfId="24707" xr:uid="{08BA9DA0-1CB2-4137-888A-D773BF9C416B}"/>
    <cellStyle name="Normal 4 4 3 2 11 2" xfId="51765" xr:uid="{A37F5B37-8EE0-4D01-9AD3-22A432B05591}"/>
    <cellStyle name="Normal 4 4 3 2 12" xfId="12634" xr:uid="{3D3B3855-76AD-4537-990E-DFFDBABDDD49}"/>
    <cellStyle name="Normal 4 4 3 2 12 2" xfId="39872" xr:uid="{398618F9-87DF-442E-9350-077FEEC81C67}"/>
    <cellStyle name="Normal 4 4 3 2 13" xfId="30068" xr:uid="{332DEEDB-F972-4290-9A6D-EE044BF0F38C}"/>
    <cellStyle name="Normal 4 4 3 2 2" xfId="1046" xr:uid="{E538027F-1871-42A6-8F5D-FF9806FAB710}"/>
    <cellStyle name="Normal 4 4 3 2 2 2" xfId="3402" xr:uid="{9FED0DEF-D356-4E69-A647-8F24EE96A754}"/>
    <cellStyle name="Normal 4 4 3 2 2 2 2" xfId="6441" xr:uid="{4967B6A5-7128-4B32-812B-3278802D3EFE}"/>
    <cellStyle name="Normal 4 4 3 2 2 2 2 2" xfId="28080" xr:uid="{7F5A1BA6-9924-4D29-AAD0-6E3BB8BB2BE9}"/>
    <cellStyle name="Normal 4 4 3 2 2 2 2 2 2" xfId="54484" xr:uid="{991F57EB-B61E-46AD-9382-D0E2BD40BC74}"/>
    <cellStyle name="Normal 4 4 3 2 2 2 2 3" xfId="28089" xr:uid="{04046295-8C22-491B-A3AB-A5043523B94D}"/>
    <cellStyle name="Normal 4 4 3 2 2 2 2 3 2" xfId="54488" xr:uid="{732335B0-87C1-43A6-ADBF-457012F3B44E}"/>
    <cellStyle name="Normal 4 4 3 2 2 2 2 4" xfId="16010" xr:uid="{C9D91401-CDD1-455A-9C71-79C01C4333F1}"/>
    <cellStyle name="Normal 4 4 3 2 2 2 2 4 2" xfId="43248" xr:uid="{B4353E9B-5DC2-4987-8D6A-55E375DA6A85}"/>
    <cellStyle name="Normal 4 4 3 2 2 2 2 5" xfId="33809" xr:uid="{E4964922-4ADC-4958-A292-B37D7E4B3D89}"/>
    <cellStyle name="Normal 4 4 3 2 2 2 3" xfId="8463" xr:uid="{A671D26D-3F31-4F9F-9640-5897CD6038F3}"/>
    <cellStyle name="Normal 4 4 3 2 2 2 3 2" xfId="28945" xr:uid="{99103A6D-8FBD-4F66-A520-FC7AA2CACE28}"/>
    <cellStyle name="Normal 4 4 3 2 2 2 3 2 2" xfId="55202" xr:uid="{4A206C89-F217-4B01-9A6D-69A8186B4CB0}"/>
    <cellStyle name="Normal 4 4 3 2 2 2 3 3" xfId="18843" xr:uid="{8A3DBA95-1AB7-4E04-8EC3-10560554C7C5}"/>
    <cellStyle name="Normal 4 4 3 2 2 2 3 3 2" xfId="46081" xr:uid="{89BC0E9A-F961-467A-BA96-6C8C0EFAD185}"/>
    <cellStyle name="Normal 4 4 3 2 2 2 3 4" xfId="35831" xr:uid="{6DAAC780-1C3F-4029-911B-E2C273C7905C}"/>
    <cellStyle name="Normal 4 4 3 2 2 2 4" xfId="11296" xr:uid="{A555387F-E353-49EF-8740-A6EC450F9603}"/>
    <cellStyle name="Normal 4 4 3 2 2 2 4 2" xfId="21676" xr:uid="{2DEC7952-3558-4483-B4B8-C56197B5B3E1}"/>
    <cellStyle name="Normal 4 4 3 2 2 2 4 2 2" xfId="48914" xr:uid="{41D1C8C2-A1C6-4CB7-B1EC-16293E65E24D}"/>
    <cellStyle name="Normal 4 4 3 2 2 2 4 3" xfId="38664" xr:uid="{0AD45BB3-37B1-46E3-AD7E-1A4168766AE1}"/>
    <cellStyle name="Normal 4 4 3 2 2 2 5" xfId="25226" xr:uid="{E657DA9B-16AD-434F-BD76-ACECE90E7AA9}"/>
    <cellStyle name="Normal 4 4 3 2 2 2 5 2" xfId="52241" xr:uid="{DF020AA8-C2A5-47AB-AD8B-1239D6E4A9B5}"/>
    <cellStyle name="Normal 4 4 3 2 2 2 6" xfId="13944" xr:uid="{A2E6BEB7-E708-434E-8184-9647A6190F66}"/>
    <cellStyle name="Normal 4 4 3 2 2 2 6 2" xfId="41182" xr:uid="{80F7F06B-D1F4-4B48-A474-BA7EBC7254ED}"/>
    <cellStyle name="Normal 4 4 3 2 2 2 7" xfId="31452" xr:uid="{D2562668-B0C9-45E0-8272-4FB6B05FF69F}"/>
    <cellStyle name="Normal 4 4 3 2 2 3" xfId="4395" xr:uid="{B9F58786-F1D6-45C5-A4B9-765CE28CB038}"/>
    <cellStyle name="Normal 4 4 3 2 2 3 2" xfId="9148" xr:uid="{C03CFB62-8F29-4879-BCD9-DE21BA3297D7}"/>
    <cellStyle name="Normal 4 4 3 2 2 3 2 2" xfId="29191" xr:uid="{F5B0DD71-74A0-4DAC-8404-FF71C110C96E}"/>
    <cellStyle name="Normal 4 4 3 2 2 3 2 2 2" xfId="55448" xr:uid="{62712F2C-8931-4139-AA5E-2DD00F570576}"/>
    <cellStyle name="Normal 4 4 3 2 2 3 2 3" xfId="19528" xr:uid="{8ED0066B-EA1D-48F9-8433-16E77DF35F47}"/>
    <cellStyle name="Normal 4 4 3 2 2 3 2 3 2" xfId="46766" xr:uid="{B8AD2F41-0519-4B17-A108-176613393A61}"/>
    <cellStyle name="Normal 4 4 3 2 2 3 2 4" xfId="36516" xr:uid="{ABDEC284-1BAA-4CF2-9000-B309A3CA02CC}"/>
    <cellStyle name="Normal 4 4 3 2 2 3 3" xfId="11981" xr:uid="{C15064F1-3240-474C-B7E4-C091C588DD5F}"/>
    <cellStyle name="Normal 4 4 3 2 2 3 3 2" xfId="22361" xr:uid="{FF851EF6-F98D-4314-9F09-397CC629FEF0}"/>
    <cellStyle name="Normal 4 4 3 2 2 3 3 2 2" xfId="49599" xr:uid="{EAA99071-C6BD-448B-8F33-7A893A9B0644}"/>
    <cellStyle name="Normal 4 4 3 2 2 3 3 3" xfId="39349" xr:uid="{923BEEB5-5016-4B6D-99A9-A19BFF54213C}"/>
    <cellStyle name="Normal 4 4 3 2 2 3 4" xfId="23530" xr:uid="{E19EC850-643A-4DC3-A51C-8CCF57B21A10}"/>
    <cellStyle name="Normal 4 4 3 2 2 3 4 2" xfId="50700" xr:uid="{F3429474-5137-4866-B058-6472828CA5FD}"/>
    <cellStyle name="Normal 4 4 3 2 2 3 5" xfId="16695" xr:uid="{6E45D44D-D926-4AE2-8749-2DB4C9F7AA0D}"/>
    <cellStyle name="Normal 4 4 3 2 2 3 5 2" xfId="43933" xr:uid="{FFD19159-0DF8-47BD-AE8D-17D4D6F9C6F8}"/>
    <cellStyle name="Normal 4 4 3 2 2 3 6" xfId="32137" xr:uid="{D8228A45-4A62-4FA9-B395-7D8971E06A80}"/>
    <cellStyle name="Normal 4 4 3 2 2 4" xfId="5329" xr:uid="{A9A520E9-DBA1-4AD0-B455-642694CC94CD}"/>
    <cellStyle name="Normal 4 4 3 2 2 4 2" xfId="27836" xr:uid="{0C398076-4E54-456E-9219-67E0DAC8774E}"/>
    <cellStyle name="Normal 4 4 3 2 2 4 2 2" xfId="54293" xr:uid="{BA2F4684-F296-41F2-B208-8A06DA6AB5A7}"/>
    <cellStyle name="Normal 4 4 3 2 2 4 3" xfId="14627" xr:uid="{62E0B5DC-2DBA-46BB-B502-024D1D77C8E2}"/>
    <cellStyle name="Normal 4 4 3 2 2 4 3 2" xfId="41865" xr:uid="{CB058D5E-16F8-4CEB-A701-05D954211CFF}"/>
    <cellStyle name="Normal 4 4 3 2 2 4 4" xfId="32892" xr:uid="{23856E09-7C0D-4FD3-AF93-CB84262544AA}"/>
    <cellStyle name="Normal 4 4 3 2 2 5" xfId="7080" xr:uid="{E2833B81-110D-4606-9587-220878F4F322}"/>
    <cellStyle name="Normal 4 4 3 2 2 5 2" xfId="17460" xr:uid="{17D25AAE-A52B-458E-BE5B-C7AC75178186}"/>
    <cellStyle name="Normal 4 4 3 2 2 5 2 2" xfId="44698" xr:uid="{A2022066-C85A-4BE2-8CAC-53B1295CF5F9}"/>
    <cellStyle name="Normal 4 4 3 2 2 5 3" xfId="34448" xr:uid="{4193512D-C477-4B4F-B49C-0C6DF4B3291C}"/>
    <cellStyle name="Normal 4 4 3 2 2 6" xfId="9913" xr:uid="{4306BF81-BB2B-4EF0-89CC-397B766D4ED5}"/>
    <cellStyle name="Normal 4 4 3 2 2 6 2" xfId="20293" xr:uid="{9AD76DE0-7931-40A1-952A-D54739B2EB6D}"/>
    <cellStyle name="Normal 4 4 3 2 2 6 2 2" xfId="47531" xr:uid="{0CACC59F-078B-42BA-8E9C-DEF10DC9CE01}"/>
    <cellStyle name="Normal 4 4 3 2 2 6 3" xfId="37281" xr:uid="{6EBC2A5B-6FE9-4F03-9517-239867B632C0}"/>
    <cellStyle name="Normal 4 4 3 2 2 7" xfId="24338" xr:uid="{BB487585-CD34-439A-ACB6-3D998B2E2717}"/>
    <cellStyle name="Normal 4 4 3 2 2 7 2" xfId="51431" xr:uid="{48C3DB79-FD4C-4830-AC23-17D6080EB822}"/>
    <cellStyle name="Normal 4 4 3 2 2 8" xfId="13280" xr:uid="{C40C5EA0-FE3C-4AD8-A78B-9EA59AFED379}"/>
    <cellStyle name="Normal 4 4 3 2 2 8 2" xfId="40518" xr:uid="{4EA796E3-3DEC-48A0-8AF5-B72539CE85F1}"/>
    <cellStyle name="Normal 4 4 3 2 2 9" xfId="30069" xr:uid="{DFCD5235-D4C2-4FCF-B1FF-494FF820F11A}"/>
    <cellStyle name="Normal 4 4 3 2 3" xfId="3403" xr:uid="{C50EBC3A-839E-4E36-8B46-9BF96AFA6195}"/>
    <cellStyle name="Normal 4 4 3 2 3 2" xfId="4587" xr:uid="{B1ED379A-FE45-417C-9694-35B7BD0CD507}"/>
    <cellStyle name="Normal 4 4 3 2 3 2 2" xfId="9340" xr:uid="{4B88A33C-0CF2-4C14-9405-93581A7786D0}"/>
    <cellStyle name="Normal 4 4 3 2 3 2 2 2" xfId="29317" xr:uid="{24F262B0-64EC-48A0-B86B-3072F6740043}"/>
    <cellStyle name="Normal 4 4 3 2 3 2 2 2 2" xfId="55574" xr:uid="{8989D749-32AC-45F9-BF54-84280A0C3DB7}"/>
    <cellStyle name="Normal 4 4 3 2 3 2 2 3" xfId="19720" xr:uid="{DA5BDD2F-1A15-410A-8BDA-A2B2D3E2FFD8}"/>
    <cellStyle name="Normal 4 4 3 2 3 2 2 3 2" xfId="46958" xr:uid="{8AF25377-E86D-47F7-84CA-B4DAEC81AC57}"/>
    <cellStyle name="Normal 4 4 3 2 3 2 2 4" xfId="36708" xr:uid="{42F5A105-29E8-4963-83CC-6D16491F4283}"/>
    <cellStyle name="Normal 4 4 3 2 3 2 3" xfId="12173" xr:uid="{98248975-4B31-4AD4-B025-0575C044A6AF}"/>
    <cellStyle name="Normal 4 4 3 2 3 2 3 2" xfId="22553" xr:uid="{994DA581-4871-46C4-9E91-DAB4FD0C87B6}"/>
    <cellStyle name="Normal 4 4 3 2 3 2 3 2 2" xfId="49791" xr:uid="{A24831F9-F55F-490C-9762-F50DCBF802C7}"/>
    <cellStyle name="Normal 4 4 3 2 3 2 3 3" xfId="39541" xr:uid="{49254AEC-0A74-402A-AADF-627EC1611B66}"/>
    <cellStyle name="Normal 4 4 3 2 3 2 4" xfId="24846" xr:uid="{983957EB-6639-4B4D-BE9E-801BCBA65D27}"/>
    <cellStyle name="Normal 4 4 3 2 3 2 4 2" xfId="51890" xr:uid="{D9B5036E-AB84-461B-8999-8F0300DF3ABE}"/>
    <cellStyle name="Normal 4 4 3 2 3 2 5" xfId="16887" xr:uid="{BC032EB5-F9F7-4B7D-98C8-F8DC2D8AE16A}"/>
    <cellStyle name="Normal 4 4 3 2 3 2 5 2" xfId="44125" xr:uid="{5912658D-F896-4184-9C44-BDAB8157B147}"/>
    <cellStyle name="Normal 4 4 3 2 3 2 6" xfId="32329" xr:uid="{5198ED8C-F161-458F-90D1-1D34819496B0}"/>
    <cellStyle name="Normal 4 4 3 2 3 3" xfId="6442" xr:uid="{EB8CE025-AD7E-4926-BDC4-635325DF3EA1}"/>
    <cellStyle name="Normal 4 4 3 2 3 3 2" xfId="27587" xr:uid="{454DFF29-CEC5-4742-AFB6-A0FB51FAC434}"/>
    <cellStyle name="Normal 4 4 3 2 3 3 2 2" xfId="54088" xr:uid="{21F675F0-F2C5-44D3-8AAE-2F679A614F44}"/>
    <cellStyle name="Normal 4 4 3 2 3 3 3" xfId="16011" xr:uid="{E5C66A2B-3A99-467C-9CEE-496C04A851D5}"/>
    <cellStyle name="Normal 4 4 3 2 3 3 3 2" xfId="43249" xr:uid="{1380F302-A1B0-4B06-9336-B82B0BA8828A}"/>
    <cellStyle name="Normal 4 4 3 2 3 3 4" xfId="33810" xr:uid="{EAC9DDD3-19C5-4FF3-95B9-05C9A6B1D553}"/>
    <cellStyle name="Normal 4 4 3 2 3 4" xfId="8464" xr:uid="{093C9D41-003C-4CEA-81C7-07CB3F693B2D}"/>
    <cellStyle name="Normal 4 4 3 2 3 4 2" xfId="18844" xr:uid="{A8264382-EDF1-4F42-A207-49F641B8D4AE}"/>
    <cellStyle name="Normal 4 4 3 2 3 4 2 2" xfId="46082" xr:uid="{74161B32-B77F-49A8-BA25-5663C80625F3}"/>
    <cellStyle name="Normal 4 4 3 2 3 4 3" xfId="35832" xr:uid="{5B0AB210-3B8F-4A57-B66F-2534FAE2F924}"/>
    <cellStyle name="Normal 4 4 3 2 3 5" xfId="11297" xr:uid="{E642BA23-81C8-4586-9388-BF90C29AA6A5}"/>
    <cellStyle name="Normal 4 4 3 2 3 5 2" xfId="21677" xr:uid="{011B4771-67AA-431E-A11F-14D5A49A4347}"/>
    <cellStyle name="Normal 4 4 3 2 3 5 2 2" xfId="48915" xr:uid="{E9C72782-E4BD-46F9-B090-DF09F38F93E8}"/>
    <cellStyle name="Normal 4 4 3 2 3 5 3" xfId="38665" xr:uid="{FB87D6F9-5E6A-4DA5-89C4-E2DF3F72D6C2}"/>
    <cellStyle name="Normal 4 4 3 2 3 6" xfId="23064" xr:uid="{926A0350-1766-4873-9BA4-A5FB7F33164B}"/>
    <cellStyle name="Normal 4 4 3 2 3 6 2" xfId="50270" xr:uid="{F991332E-B39A-4B1C-9B87-3BAA8CF3A8FB}"/>
    <cellStyle name="Normal 4 4 3 2 3 7" xfId="13945" xr:uid="{83862FD0-8549-4C4E-BB8D-F019B84A9F8C}"/>
    <cellStyle name="Normal 4 4 3 2 3 7 2" xfId="41183" xr:uid="{A66A6148-2DBE-42F7-856F-32D9CA365643}"/>
    <cellStyle name="Normal 4 4 3 2 3 8" xfId="31453" xr:uid="{30881FB1-3377-4994-AE7C-310ABCE98703}"/>
    <cellStyle name="Normal 4 4 3 2 4" xfId="3401" xr:uid="{B4E61E8D-50F8-42B7-A516-525D762CAE2E}"/>
    <cellStyle name="Normal 4 4 3 2 4 2" xfId="6440" xr:uid="{8A07D2C1-220A-409A-A70B-E767A504F0D5}"/>
    <cellStyle name="Normal 4 4 3 2 4 2 2" xfId="28602" xr:uid="{30BBE3A4-230B-4FE3-AED5-7625F35E2664}"/>
    <cellStyle name="Normal 4 4 3 2 4 2 2 2" xfId="54896" xr:uid="{3A773E53-AB88-43EA-9B12-F7F78C98DE97}"/>
    <cellStyle name="Normal 4 4 3 2 4 2 3" xfId="16009" xr:uid="{43CFCCFA-D8F1-4C5E-8D38-7C86CA53FC97}"/>
    <cellStyle name="Normal 4 4 3 2 4 2 3 2" xfId="43247" xr:uid="{407D9B79-179B-4A6E-B747-76F7DF874F36}"/>
    <cellStyle name="Normal 4 4 3 2 4 2 4" xfId="33808" xr:uid="{9D052013-357D-4549-8147-CC001F8BFFE6}"/>
    <cellStyle name="Normal 4 4 3 2 4 3" xfId="8462" xr:uid="{A85B3E70-BF06-44FA-85BA-1B45396F86A9}"/>
    <cellStyle name="Normal 4 4 3 2 4 3 2" xfId="18842" xr:uid="{40F91686-8FCD-4092-AB03-48EDF50F7B08}"/>
    <cellStyle name="Normal 4 4 3 2 4 3 2 2" xfId="46080" xr:uid="{75C9AD6C-2943-4164-A2A8-C945472330C8}"/>
    <cellStyle name="Normal 4 4 3 2 4 3 3" xfId="35830" xr:uid="{AF87F328-E763-4222-A477-03294421F1A9}"/>
    <cellStyle name="Normal 4 4 3 2 4 4" xfId="11295" xr:uid="{5B5DD874-DD4B-4958-8905-33344AF02F08}"/>
    <cellStyle name="Normal 4 4 3 2 4 4 2" xfId="21675" xr:uid="{9BEA4A63-6BEB-4A4B-A2EA-A552111443CF}"/>
    <cellStyle name="Normal 4 4 3 2 4 4 2 2" xfId="48913" xr:uid="{B98CB1AA-0FD7-46B8-8C15-3FF165B078BF}"/>
    <cellStyle name="Normal 4 4 3 2 4 4 3" xfId="38663" xr:uid="{5933578C-D27C-40F3-A2D8-1482DA63AC4C}"/>
    <cellStyle name="Normal 4 4 3 2 4 5" xfId="24760" xr:uid="{FAB93CA8-1983-4E02-A301-2D5DB1C80EE1}"/>
    <cellStyle name="Normal 4 4 3 2 4 5 2" xfId="51815" xr:uid="{8B0BFB3B-EB94-4791-B99E-FC5EC8ABDF66}"/>
    <cellStyle name="Normal 4 4 3 2 4 6" xfId="13943" xr:uid="{F076F8C3-AD5B-4DAD-A1EC-DA705EDDE018}"/>
    <cellStyle name="Normal 4 4 3 2 4 6 2" xfId="41181" xr:uid="{A13440B5-8F5B-45EE-8909-B4DB6EA7E0DF}"/>
    <cellStyle name="Normal 4 4 3 2 4 7" xfId="31451" xr:uid="{A23F1D8A-D168-4208-8B8A-AF4A1C26892F}"/>
    <cellStyle name="Normal 4 4 3 2 5" xfId="2586" xr:uid="{0FEE0355-9815-4AB7-A454-FCED2DD6C324}"/>
    <cellStyle name="Normal 4 4 3 2 5 2" xfId="5841" xr:uid="{D4C69535-86B1-4EC7-ACDA-66C589460F4B}"/>
    <cellStyle name="Normal 4 4 3 2 5 2 2" xfId="27030" xr:uid="{7E78C113-F6DF-4E35-B3EC-2F067E1C08D7}"/>
    <cellStyle name="Normal 4 4 3 2 5 2 2 2" xfId="53665" xr:uid="{4943DD56-5C4E-41C5-AF67-D7B9D1A81F88}"/>
    <cellStyle name="Normal 4 4 3 2 5 2 3" xfId="15239" xr:uid="{FAE369ED-14F3-4E44-8109-9D28990BD6AD}"/>
    <cellStyle name="Normal 4 4 3 2 5 2 3 2" xfId="42477" xr:uid="{2C8FB863-B180-49B0-AB4C-475F66F622D8}"/>
    <cellStyle name="Normal 4 4 3 2 5 2 4" xfId="33209" xr:uid="{C6B8095B-E7B7-4D7E-89FA-5588CB8442B0}"/>
    <cellStyle name="Normal 4 4 3 2 5 3" xfId="7692" xr:uid="{73A32DFF-9112-4C4C-BA87-739396CE62CE}"/>
    <cellStyle name="Normal 4 4 3 2 5 3 2" xfId="18072" xr:uid="{602A8729-B3DC-4FBB-9FB2-FB1F63B4EE8D}"/>
    <cellStyle name="Normal 4 4 3 2 5 3 2 2" xfId="45310" xr:uid="{9333DF45-CBBA-428F-9A75-5C0468AA896F}"/>
    <cellStyle name="Normal 4 4 3 2 5 3 3" xfId="35060" xr:uid="{A8835E49-8B72-4B02-AEA7-AEC4A98C4A0B}"/>
    <cellStyle name="Normal 4 4 3 2 5 4" xfId="10525" xr:uid="{4898CE73-FF55-4560-9E9A-85B3ADCDFB78}"/>
    <cellStyle name="Normal 4 4 3 2 5 4 2" xfId="20905" xr:uid="{6199B211-40EA-42EE-BE00-6F549DBF7A2A}"/>
    <cellStyle name="Normal 4 4 3 2 5 4 2 2" xfId="48143" xr:uid="{09BCB2E4-DCBE-4317-A0B2-3B348228CD6D}"/>
    <cellStyle name="Normal 4 4 3 2 5 4 3" xfId="37893" xr:uid="{8E5E7DD8-770A-4AB2-B190-483FA2BB36DE}"/>
    <cellStyle name="Normal 4 4 3 2 5 5" xfId="24574" xr:uid="{22D642AF-51A7-47E2-B47B-E93B33F8F551}"/>
    <cellStyle name="Normal 4 4 3 2 5 5 2" xfId="51644" xr:uid="{8FD292E0-FB4F-4624-8A17-D9A2252ACBAF}"/>
    <cellStyle name="Normal 4 4 3 2 5 6" xfId="12955" xr:uid="{C20B1687-07C5-49B5-9FCB-8A5DF4296778}"/>
    <cellStyle name="Normal 4 4 3 2 5 6 2" xfId="40193" xr:uid="{36A44F20-CF4F-4C2E-9E1C-79B5AC630F54}"/>
    <cellStyle name="Normal 4 4 3 2 5 7" xfId="30681" xr:uid="{B3EA0DA2-5A2F-465F-9892-8D8DB9EE4CF0}"/>
    <cellStyle name="Normal 4 4 3 2 6" xfId="2419" xr:uid="{D40DC2F3-593F-42FE-982B-BAE0F02609E1}"/>
    <cellStyle name="Normal 4 4 3 2 6 2" xfId="7527" xr:uid="{58FAB444-0428-4519-A364-3921DDE113F0}"/>
    <cellStyle name="Normal 4 4 3 2 6 2 2" xfId="17907" xr:uid="{0A6CC064-166B-4138-A90F-3B0AC118C292}"/>
    <cellStyle name="Normal 4 4 3 2 6 2 2 2" xfId="45145" xr:uid="{142E496B-BA9F-4FDE-B4E1-A87A4CD96878}"/>
    <cellStyle name="Normal 4 4 3 2 6 2 3" xfId="34895" xr:uid="{02B5FF17-5F20-422A-A382-1031CD7FF5D0}"/>
    <cellStyle name="Normal 4 4 3 2 6 3" xfId="10360" xr:uid="{A17A7A46-D8F9-46B7-8DB0-109397B0BB1B}"/>
    <cellStyle name="Normal 4 4 3 2 6 3 2" xfId="20740" xr:uid="{3C89E0AA-B7AF-45CF-94D5-2D9153379968}"/>
    <cellStyle name="Normal 4 4 3 2 6 3 2 2" xfId="47978" xr:uid="{3338D08F-B485-4416-866F-2702CBE6C92A}"/>
    <cellStyle name="Normal 4 4 3 2 6 3 3" xfId="37728" xr:uid="{1D725D53-C20B-4A55-80D6-623F3E011F95}"/>
    <cellStyle name="Normal 4 4 3 2 6 4" xfId="25620" xr:uid="{334A8167-BC3A-4CF7-A848-C39E6BC07502}"/>
    <cellStyle name="Normal 4 4 3 2 6 4 2" xfId="52609" xr:uid="{10BCE2B0-F849-4CD0-B42A-83162E91178D}"/>
    <cellStyle name="Normal 4 4 3 2 6 5" xfId="15074" xr:uid="{1B058827-918B-427E-831C-772804A230DE}"/>
    <cellStyle name="Normal 4 4 3 2 6 5 2" xfId="42312" xr:uid="{B41E8411-945B-4E13-89B6-51172F8D7CE2}"/>
    <cellStyle name="Normal 4 4 3 2 6 6" xfId="30516" xr:uid="{63916894-D89A-4527-880F-A1560B3D2A00}"/>
    <cellStyle name="Normal 4 4 3 2 7" xfId="3954" xr:uid="{7B27CE80-0BCA-43A7-99FB-AD13DBC3E8E2}"/>
    <cellStyle name="Normal 4 4 3 2 7 2" xfId="8767" xr:uid="{B3839028-CB26-460E-BCEE-1A7D7B0C696B}"/>
    <cellStyle name="Normal 4 4 3 2 7 2 2" xfId="19147" xr:uid="{B1E2231F-DE8A-43AC-849D-704A95292E07}"/>
    <cellStyle name="Normal 4 4 3 2 7 2 2 2" xfId="46385" xr:uid="{65C6020A-3B73-4C43-9EB2-9AA07ED91D5C}"/>
    <cellStyle name="Normal 4 4 3 2 7 2 3" xfId="36135" xr:uid="{B086E0C5-BBCC-4954-9AEA-DCEC1C3DD411}"/>
    <cellStyle name="Normal 4 4 3 2 7 3" xfId="11600" xr:uid="{25D8B1B1-45CC-4835-A18A-972132589B2A}"/>
    <cellStyle name="Normal 4 4 3 2 7 3 2" xfId="21980" xr:uid="{98FC03E2-78B2-44FF-A30D-C5B3B652A03B}"/>
    <cellStyle name="Normal 4 4 3 2 7 3 2 2" xfId="49218" xr:uid="{9F9D9E46-43E1-42BF-8694-03846128FBBB}"/>
    <cellStyle name="Normal 4 4 3 2 7 3 3" xfId="38968" xr:uid="{7B2281C7-3904-4935-B48B-222394D28D3C}"/>
    <cellStyle name="Normal 4 4 3 2 7 4" xfId="16314" xr:uid="{222851C6-AAD9-4EA8-AEE0-005570230434}"/>
    <cellStyle name="Normal 4 4 3 2 7 4 2" xfId="43552" xr:uid="{933B0B1A-99AC-4172-8328-68C10FEC07E2}"/>
    <cellStyle name="Normal 4 4 3 2 7 5" xfId="31756" xr:uid="{33BF0324-D4F9-466E-A667-743411D4D66D}"/>
    <cellStyle name="Normal 4 4 3 2 8" xfId="5328" xr:uid="{B90FCD6D-AB51-4406-B121-43E26390457F}"/>
    <cellStyle name="Normal 4 4 3 2 8 2" xfId="14626" xr:uid="{F67F45C4-CAE2-414A-9532-AF8457DA32C3}"/>
    <cellStyle name="Normal 4 4 3 2 8 2 2" xfId="41864" xr:uid="{9B29E82B-B047-435C-843E-A12353D3E460}"/>
    <cellStyle name="Normal 4 4 3 2 8 3" xfId="32891" xr:uid="{26C1FCC8-4E84-4D99-A313-BF9F04D5A9F9}"/>
    <cellStyle name="Normal 4 4 3 2 9" xfId="7079" xr:uid="{6C10D1C5-99F7-4865-92EB-7A62F8A33F2A}"/>
    <cellStyle name="Normal 4 4 3 2 9 2" xfId="17459" xr:uid="{0D805C03-8682-46D0-926B-DE20B9CBE375}"/>
    <cellStyle name="Normal 4 4 3 2 9 2 2" xfId="44697" xr:uid="{F0A2283C-27B9-4E23-BDEC-5331C65E2805}"/>
    <cellStyle name="Normal 4 4 3 2 9 3" xfId="34447" xr:uid="{E057A3AD-7504-4B01-9734-BDEB0690E7DE}"/>
    <cellStyle name="Normal 4 4 3 3" xfId="1047" xr:uid="{2B4B297F-5042-4C54-AC3D-1480FC32EA2B}"/>
    <cellStyle name="Normal 4 4 3 3 10" xfId="22841" xr:uid="{87A05375-BA32-438F-A0D3-41B24669EE8B}"/>
    <cellStyle name="Normal 4 4 3 3 10 2" xfId="50061" xr:uid="{3CD77492-A2F1-4F93-BEB2-41559411ED1F}"/>
    <cellStyle name="Normal 4 4 3 3 11" xfId="12792" xr:uid="{23617044-ADEA-4D4D-BEA2-45BC766364F5}"/>
    <cellStyle name="Normal 4 4 3 3 11 2" xfId="40030" xr:uid="{0FADFF49-4FC5-467C-964E-F03CB20C6A91}"/>
    <cellStyle name="Normal 4 4 3 3 12" xfId="30070" xr:uid="{B6B11E5B-D8EF-49F2-9C05-83A02A1D8607}"/>
    <cellStyle name="Normal 4 4 3 3 2" xfId="2841" xr:uid="{768E15AD-4DD0-4ED7-B5C6-FA66758F0092}"/>
    <cellStyle name="Normal 4 4 3 3 2 2" xfId="3405" xr:uid="{9476163D-5373-49C9-AD3F-9288DB470E88}"/>
    <cellStyle name="Normal 4 4 3 3 2 2 2" xfId="6444" xr:uid="{50A6BF2D-0917-4F59-8963-0004FD28941A}"/>
    <cellStyle name="Normal 4 4 3 3 2 2 2 2" xfId="26344" xr:uid="{CE2583B6-6C27-4FC7-9A6A-5CA4F079B244}"/>
    <cellStyle name="Normal 4 4 3 3 2 2 2 2 2" xfId="53131" xr:uid="{40092081-9FAF-4144-93B7-7457BDD524F3}"/>
    <cellStyle name="Normal 4 4 3 3 2 2 2 3" xfId="16013" xr:uid="{15416A14-9F27-4528-8264-AFDBB65BB80E}"/>
    <cellStyle name="Normal 4 4 3 3 2 2 2 3 2" xfId="43251" xr:uid="{4F5D1B77-2616-4366-846A-C98C14CAB437}"/>
    <cellStyle name="Normal 4 4 3 3 2 2 2 4" xfId="33812" xr:uid="{F70EFC57-006F-4922-B0D2-D1C5149048B9}"/>
    <cellStyle name="Normal 4 4 3 3 2 2 3" xfId="8466" xr:uid="{41850D1D-5BE6-430A-916E-1FAAAE0EDC9D}"/>
    <cellStyle name="Normal 4 4 3 3 2 2 3 2" xfId="18846" xr:uid="{70B306EF-667F-4A89-A960-BE76525B731C}"/>
    <cellStyle name="Normal 4 4 3 3 2 2 3 2 2" xfId="46084" xr:uid="{DED5954C-8FDA-44F4-9223-C02943C69BCD}"/>
    <cellStyle name="Normal 4 4 3 3 2 2 3 3" xfId="35834" xr:uid="{1220AF58-8BA6-4BEC-99B9-624A077F8B69}"/>
    <cellStyle name="Normal 4 4 3 3 2 2 4" xfId="11299" xr:uid="{C8FD27E4-B58E-4699-BD1E-0199C70BCA21}"/>
    <cellStyle name="Normal 4 4 3 3 2 2 4 2" xfId="21679" xr:uid="{B6BD90FD-C7B6-412F-90D5-C218C8E2044B}"/>
    <cellStyle name="Normal 4 4 3 3 2 2 4 2 2" xfId="48917" xr:uid="{04D88D47-289A-4E44-A1D8-AEAD25C62A26}"/>
    <cellStyle name="Normal 4 4 3 3 2 2 4 3" xfId="38667" xr:uid="{0680DD72-DC97-4C21-A7F1-38FD4395C55F}"/>
    <cellStyle name="Normal 4 4 3 3 2 2 5" xfId="24356" xr:uid="{FFE2CA13-C54E-454B-A096-44991572C51E}"/>
    <cellStyle name="Normal 4 4 3 3 2 2 5 2" xfId="51445" xr:uid="{2EBE0B45-0978-4943-A96C-B58CAFB60E31}"/>
    <cellStyle name="Normal 4 4 3 3 2 2 6" xfId="13947" xr:uid="{113BA2FB-FA47-4BC2-B8DA-828B739700EF}"/>
    <cellStyle name="Normal 4 4 3 3 2 2 6 2" xfId="41185" xr:uid="{C0594261-D3CA-480B-AA20-73FBEC9E7E8C}"/>
    <cellStyle name="Normal 4 4 3 3 2 2 7" xfId="31455" xr:uid="{D54C598B-6569-4B49-BD71-1510C929556C}"/>
    <cellStyle name="Normal 4 4 3 3 2 3" xfId="4396" xr:uid="{C5CF1B7B-0629-4597-A1C6-88577CA81E16}"/>
    <cellStyle name="Normal 4 4 3 3 2 3 2" xfId="9149" xr:uid="{FD5E751F-06B3-4E0B-96A4-EDF3A1D29E06}"/>
    <cellStyle name="Normal 4 4 3 3 2 3 2 2" xfId="29192" xr:uid="{5170D56D-73D3-498A-A7C4-612DCAF9CE0B}"/>
    <cellStyle name="Normal 4 4 3 3 2 3 2 2 2" xfId="55449" xr:uid="{8771CC14-120D-481A-9575-381BD3C99BDE}"/>
    <cellStyle name="Normal 4 4 3 3 2 3 2 3" xfId="19529" xr:uid="{B6749539-9308-4D2A-8864-A414EDD237A6}"/>
    <cellStyle name="Normal 4 4 3 3 2 3 2 3 2" xfId="46767" xr:uid="{2DBAE6D6-30E8-4AB2-B771-D93BE123BC57}"/>
    <cellStyle name="Normal 4 4 3 3 2 3 2 4" xfId="36517" xr:uid="{28FFDBB3-187C-4AF3-B8DF-7255ED115FB4}"/>
    <cellStyle name="Normal 4 4 3 3 2 3 3" xfId="11982" xr:uid="{494CC937-A798-43AD-9297-AA9E1A003D04}"/>
    <cellStyle name="Normal 4 4 3 3 2 3 3 2" xfId="22362" xr:uid="{93C95AC5-1C25-428F-8926-8515E24907EA}"/>
    <cellStyle name="Normal 4 4 3 3 2 3 3 2 2" xfId="49600" xr:uid="{7EB8B7AA-646C-4EC8-BA19-30274CD3EB7C}"/>
    <cellStyle name="Normal 4 4 3 3 2 3 3 3" xfId="39350" xr:uid="{23644C96-FB45-44C3-92FB-FB29EB19CA25}"/>
    <cellStyle name="Normal 4 4 3 3 2 3 4" xfId="25521" xr:uid="{9390687F-D508-43AE-B223-071E8F2F4609}"/>
    <cellStyle name="Normal 4 4 3 3 2 3 4 2" xfId="52514" xr:uid="{CD2C98FE-7DC8-486D-A051-449225BEC898}"/>
    <cellStyle name="Normal 4 4 3 3 2 3 5" xfId="16696" xr:uid="{50D6A9FA-AC50-4ED0-8F8B-3F3E619E6880}"/>
    <cellStyle name="Normal 4 4 3 3 2 3 5 2" xfId="43934" xr:uid="{438ABC44-EC8D-4F5B-A5BA-F7578BE04BC0}"/>
    <cellStyle name="Normal 4 4 3 3 2 3 6" xfId="32138" xr:uid="{9EAC2C23-C892-4109-8753-BBA53A8D4744}"/>
    <cellStyle name="Normal 4 4 3 3 2 4" xfId="6040" xr:uid="{F6E68B51-ACFE-4919-B4A1-761AB75ECC83}"/>
    <cellStyle name="Normal 4 4 3 3 2 4 2" xfId="26786" xr:uid="{B0F6164F-6C16-49CC-96CA-C41A7429C0C2}"/>
    <cellStyle name="Normal 4 4 3 3 2 4 2 2" xfId="53471" xr:uid="{29623058-C507-404D-9F7A-B06BD9890128}"/>
    <cellStyle name="Normal 4 4 3 3 2 4 3" xfId="15493" xr:uid="{09084486-9E35-4A9D-AFEB-DD3D7B15522D}"/>
    <cellStyle name="Normal 4 4 3 3 2 4 3 2" xfId="42731" xr:uid="{43616DC9-B6AF-4FA1-8A92-2AA8813F5DDB}"/>
    <cellStyle name="Normal 4 4 3 3 2 4 4" xfId="33408" xr:uid="{A8C3E36E-9096-488A-BAEF-43EFBD35811A}"/>
    <cellStyle name="Normal 4 4 3 3 2 5" xfId="7946" xr:uid="{278FADFC-2182-47F4-8D18-E4FD65C8BF51}"/>
    <cellStyle name="Normal 4 4 3 3 2 5 2" xfId="18326" xr:uid="{D480EA0B-76B5-46AA-90E7-768BDEE37B60}"/>
    <cellStyle name="Normal 4 4 3 3 2 5 2 2" xfId="45564" xr:uid="{72526EFB-7272-4670-A005-05748BC375E4}"/>
    <cellStyle name="Normal 4 4 3 3 2 5 3" xfId="35314" xr:uid="{E0F415BA-F25A-4C4A-8F57-2A5E643CE21C}"/>
    <cellStyle name="Normal 4 4 3 3 2 6" xfId="10779" xr:uid="{3F263E11-9DA6-4108-AD9A-ACCD6B88523E}"/>
    <cellStyle name="Normal 4 4 3 3 2 6 2" xfId="21159" xr:uid="{2A547DAA-27A2-4233-A03C-981349E09A26}"/>
    <cellStyle name="Normal 4 4 3 3 2 6 2 2" xfId="48397" xr:uid="{1C060059-5A50-4013-B406-E3F814D0AA41}"/>
    <cellStyle name="Normal 4 4 3 3 2 6 3" xfId="38147" xr:uid="{96C21F2C-B361-44FA-8F43-E19C1D4E17F9}"/>
    <cellStyle name="Normal 4 4 3 3 2 7" xfId="24572" xr:uid="{3DC753E9-367F-486B-B8AF-7E237D359010}"/>
    <cellStyle name="Normal 4 4 3 3 2 7 2" xfId="51642" xr:uid="{B663899C-9526-4745-8759-9774A5F2A876}"/>
    <cellStyle name="Normal 4 4 3 3 2 8" xfId="13281" xr:uid="{80FF70C4-443C-4724-8BA1-82A3C591E718}"/>
    <cellStyle name="Normal 4 4 3 3 2 8 2" xfId="40519" xr:uid="{8FD07BCD-8369-466B-AA98-E05747A8BAD7}"/>
    <cellStyle name="Normal 4 4 3 3 2 9" xfId="30935" xr:uid="{78A4825F-1D6C-4862-84A2-55ABE3F2A352}"/>
    <cellStyle name="Normal 4 4 3 3 3" xfId="3406" xr:uid="{494CE49C-3625-4108-8624-06D21BC8E1A4}"/>
    <cellStyle name="Normal 4 4 3 3 3 2" xfId="4588" xr:uid="{0DBB7276-17C2-4505-8D2C-46A0248A3CBC}"/>
    <cellStyle name="Normal 4 4 3 3 3 2 2" xfId="9341" xr:uid="{A1B5D2D7-7796-460C-A81C-94C038C68D7D}"/>
    <cellStyle name="Normal 4 4 3 3 3 2 2 2" xfId="29318" xr:uid="{D2687905-6FF6-49D4-8AE4-02785D89CB1E}"/>
    <cellStyle name="Normal 4 4 3 3 3 2 2 2 2" xfId="55575" xr:uid="{5A85DCE7-214B-4AEA-9B5D-94DC512658FB}"/>
    <cellStyle name="Normal 4 4 3 3 3 2 2 3" xfId="19721" xr:uid="{0EC9D28B-3FC0-44FF-8BD5-F393A2F1E39B}"/>
    <cellStyle name="Normal 4 4 3 3 3 2 2 3 2" xfId="46959" xr:uid="{A438C2A7-6649-4D65-A379-EB87955AAA00}"/>
    <cellStyle name="Normal 4 4 3 3 3 2 2 4" xfId="36709" xr:uid="{26367A32-3CB8-4242-9FB4-B439E7976F46}"/>
    <cellStyle name="Normal 4 4 3 3 3 2 3" xfId="12174" xr:uid="{4BBA4419-FD7D-45CF-ADD2-D54015CA9832}"/>
    <cellStyle name="Normal 4 4 3 3 3 2 3 2" xfId="22554" xr:uid="{24C91257-4B6D-4B7B-A195-D71D801C6DEE}"/>
    <cellStyle name="Normal 4 4 3 3 3 2 3 2 2" xfId="49792" xr:uid="{74DF97CA-32E9-4464-8DE3-66FF2DB95F5C}"/>
    <cellStyle name="Normal 4 4 3 3 3 2 3 3" xfId="39542" xr:uid="{731C81A3-E3CF-4165-920F-26B4E8993B5A}"/>
    <cellStyle name="Normal 4 4 3 3 3 2 4" xfId="24241" xr:uid="{328E98EB-ED6D-4F96-A45F-60FD1EC3A1B4}"/>
    <cellStyle name="Normal 4 4 3 3 3 2 4 2" xfId="51343" xr:uid="{1EC5E36C-C673-4DA4-9053-AF757A694FB2}"/>
    <cellStyle name="Normal 4 4 3 3 3 2 5" xfId="16888" xr:uid="{1B44AC4B-7040-4598-A7ED-9F4CFB799CA4}"/>
    <cellStyle name="Normal 4 4 3 3 3 2 5 2" xfId="44126" xr:uid="{202745E1-57DC-482A-85C1-C52EC1CC95C2}"/>
    <cellStyle name="Normal 4 4 3 3 3 2 6" xfId="32330" xr:uid="{E14E856C-B0C0-48FA-9017-DB4AD0536312}"/>
    <cellStyle name="Normal 4 4 3 3 3 3" xfId="6445" xr:uid="{14378AD5-DDD4-44E0-989D-FACFC9643811}"/>
    <cellStyle name="Normal 4 4 3 3 3 3 2" xfId="27068" xr:uid="{DD2B1A10-340D-4C55-ACA0-36B78847FE81}"/>
    <cellStyle name="Normal 4 4 3 3 3 3 2 2" xfId="53694" xr:uid="{B21A90DB-C626-4AF5-9211-81AAF3D0D7A4}"/>
    <cellStyle name="Normal 4 4 3 3 3 3 3" xfId="16014" xr:uid="{094094E5-E6F3-42B0-8801-E226294615A8}"/>
    <cellStyle name="Normal 4 4 3 3 3 3 3 2" xfId="43252" xr:uid="{FCF38982-DA76-4894-B1DD-13C19FAA2F5A}"/>
    <cellStyle name="Normal 4 4 3 3 3 3 4" xfId="33813" xr:uid="{25AEFF6E-A2DE-4B44-9734-50B330FAA5CB}"/>
    <cellStyle name="Normal 4 4 3 3 3 4" xfId="8467" xr:uid="{BB31ABF8-9BC9-41B4-9F2B-A22E95EE7FAD}"/>
    <cellStyle name="Normal 4 4 3 3 3 4 2" xfId="18847" xr:uid="{F518626C-34CF-4E24-B657-0D052DFF1BDA}"/>
    <cellStyle name="Normal 4 4 3 3 3 4 2 2" xfId="46085" xr:uid="{CF514B5A-14D2-4580-82C2-2C1A1BFEB3D2}"/>
    <cellStyle name="Normal 4 4 3 3 3 4 3" xfId="35835" xr:uid="{C2159E35-9FC7-4562-AACA-12F56AD861F3}"/>
    <cellStyle name="Normal 4 4 3 3 3 5" xfId="11300" xr:uid="{4FA0F522-C52B-49EF-BD46-FD8F818FA167}"/>
    <cellStyle name="Normal 4 4 3 3 3 5 2" xfId="21680" xr:uid="{B4DE4E14-F6B9-4778-8C60-E5B2F59AF3E8}"/>
    <cellStyle name="Normal 4 4 3 3 3 5 2 2" xfId="48918" xr:uid="{C237AEF6-37A9-4013-82D2-F9F0E9B53D3D}"/>
    <cellStyle name="Normal 4 4 3 3 3 5 3" xfId="38668" xr:uid="{33600DE8-7C50-4D0F-BF49-099F56C9E2E8}"/>
    <cellStyle name="Normal 4 4 3 3 3 6" xfId="24722" xr:uid="{929EF3BD-69C6-4ADF-9597-C51BDD638359}"/>
    <cellStyle name="Normal 4 4 3 3 3 6 2" xfId="51779" xr:uid="{C670001A-8A8A-481A-A3FE-0BA808D0738C}"/>
    <cellStyle name="Normal 4 4 3 3 3 7" xfId="13948" xr:uid="{62E0ADC3-1E0A-41D8-9287-3791179B59DB}"/>
    <cellStyle name="Normal 4 4 3 3 3 7 2" xfId="41186" xr:uid="{971ECD9C-8E8C-4B56-BFAD-E80900973546}"/>
    <cellStyle name="Normal 4 4 3 3 3 8" xfId="31456" xr:uid="{1BCAA317-0F79-4F9B-8739-5971F5120F4A}"/>
    <cellStyle name="Normal 4 4 3 3 4" xfId="3404" xr:uid="{ACC80987-3933-41E8-BEE6-2523CDF16AF6}"/>
    <cellStyle name="Normal 4 4 3 3 4 2" xfId="6443" xr:uid="{0A46B337-38AE-4F9A-944F-E95E7332FEDC}"/>
    <cellStyle name="Normal 4 4 3 3 4 2 2" xfId="27126" xr:uid="{F564566E-B08E-4B45-B313-FCEFD5F0CEB7}"/>
    <cellStyle name="Normal 4 4 3 3 4 2 2 2" xfId="53740" xr:uid="{E7601DF4-D74A-4168-8625-4448EC9EEF41}"/>
    <cellStyle name="Normal 4 4 3 3 4 2 3" xfId="16012" xr:uid="{CE114E97-5074-4320-8F7C-E979EA4CDA8B}"/>
    <cellStyle name="Normal 4 4 3 3 4 2 3 2" xfId="43250" xr:uid="{34F3E576-B683-4DB0-B8E1-A3334E24FF7E}"/>
    <cellStyle name="Normal 4 4 3 3 4 2 4" xfId="33811" xr:uid="{5078FB54-2F55-46A2-964A-797F34395F5D}"/>
    <cellStyle name="Normal 4 4 3 3 4 3" xfId="8465" xr:uid="{F652C3BD-86D0-4A94-A3AB-E987B6A4E984}"/>
    <cellStyle name="Normal 4 4 3 3 4 3 2" xfId="18845" xr:uid="{B378A25A-B3BC-4BC9-904B-4C35CAB19568}"/>
    <cellStyle name="Normal 4 4 3 3 4 3 2 2" xfId="46083" xr:uid="{5B2928B0-1635-47F2-B5CA-8BDF983386D6}"/>
    <cellStyle name="Normal 4 4 3 3 4 3 3" xfId="35833" xr:uid="{309D7C76-17D7-4CBF-8E96-6F680F869B6D}"/>
    <cellStyle name="Normal 4 4 3 3 4 4" xfId="11298" xr:uid="{82306A8C-6300-4354-A24E-06E9F6CCF706}"/>
    <cellStyle name="Normal 4 4 3 3 4 4 2" xfId="21678" xr:uid="{D1790978-C5F7-459D-967F-259BA0E5B364}"/>
    <cellStyle name="Normal 4 4 3 3 4 4 2 2" xfId="48916" xr:uid="{8BF199A9-3BDC-4979-83FE-8EB2829A5ADC}"/>
    <cellStyle name="Normal 4 4 3 3 4 4 3" xfId="38666" xr:uid="{D8EE8DA4-3BA7-4062-9C00-E13FAF3818B3}"/>
    <cellStyle name="Normal 4 4 3 3 4 5" xfId="24397" xr:uid="{455380EF-7695-4716-9FE9-AA9CB552E420}"/>
    <cellStyle name="Normal 4 4 3 3 4 5 2" xfId="51483" xr:uid="{D62924C9-AC7E-4F78-9E50-C62039D2324D}"/>
    <cellStyle name="Normal 4 4 3 3 4 6" xfId="13946" xr:uid="{579A7687-F1CF-4988-A9FA-B415B63778AD}"/>
    <cellStyle name="Normal 4 4 3 3 4 6 2" xfId="41184" xr:uid="{A212D2F6-F125-4F57-88F9-39C6E1238EF3}"/>
    <cellStyle name="Normal 4 4 3 3 4 7" xfId="31454" xr:uid="{9A949BB3-91C2-46F7-88C4-BD12AAE94659}"/>
    <cellStyle name="Normal 4 4 3 3 5" xfId="2688" xr:uid="{38EAB063-62A1-4823-A1BA-63D4C3AE6F12}"/>
    <cellStyle name="Normal 4 4 3 3 5 2" xfId="5931" xr:uid="{A6D99B65-907B-4527-B3C4-C1DEED6C601F}"/>
    <cellStyle name="Normal 4 4 3 3 5 2 2" xfId="25931" xr:uid="{51F6704E-BD2A-4622-AF76-8444FD57B3CD}"/>
    <cellStyle name="Normal 4 4 3 3 5 2 2 2" xfId="52827" xr:uid="{C0E302CE-AC62-470C-9852-8E912A7A3C18}"/>
    <cellStyle name="Normal 4 4 3 3 5 2 3" xfId="15341" xr:uid="{601166C6-A8C2-4C7A-94B0-30919839ECD9}"/>
    <cellStyle name="Normal 4 4 3 3 5 2 3 2" xfId="42579" xr:uid="{EB295B28-C729-477C-8CE5-4D4ACFE41153}"/>
    <cellStyle name="Normal 4 4 3 3 5 2 4" xfId="33299" xr:uid="{69926FEA-0D0E-4B94-9BFF-C2155CEABEA6}"/>
    <cellStyle name="Normal 4 4 3 3 5 3" xfId="7794" xr:uid="{8A21A91B-1C3A-47B3-8287-2618ED88A1B5}"/>
    <cellStyle name="Normal 4 4 3 3 5 3 2" xfId="18174" xr:uid="{B5601FC3-4DCD-4CC3-8D61-8DF7BEC10395}"/>
    <cellStyle name="Normal 4 4 3 3 5 3 2 2" xfId="45412" xr:uid="{C8B58A19-B2DF-44B5-8DC4-4F9C48D18636}"/>
    <cellStyle name="Normal 4 4 3 3 5 3 3" xfId="35162" xr:uid="{891927B8-23AF-4A6E-9242-CC9A2A964FDB}"/>
    <cellStyle name="Normal 4 4 3 3 5 4" xfId="10627" xr:uid="{C8628F35-0CB8-4E6F-9C4D-10F61245269C}"/>
    <cellStyle name="Normal 4 4 3 3 5 4 2" xfId="21007" xr:uid="{2D926A3C-8BC7-410C-ABD7-28DCC6E2D45A}"/>
    <cellStyle name="Normal 4 4 3 3 5 4 2 2" xfId="48245" xr:uid="{D01E05EA-80E1-4DAC-857C-14602E5D2437}"/>
    <cellStyle name="Normal 4 4 3 3 5 4 3" xfId="37995" xr:uid="{51CE73C6-184B-4D5A-B02A-EC04376E362E}"/>
    <cellStyle name="Normal 4 4 3 3 5 5" xfId="22844" xr:uid="{D1B335D5-FE0B-42BA-882C-BECCE80EDAD4}"/>
    <cellStyle name="Normal 4 4 3 3 5 5 2" xfId="50064" xr:uid="{B5B2D723-2936-4AC9-9920-C0B30A6D05C3}"/>
    <cellStyle name="Normal 4 4 3 3 5 6" xfId="13058" xr:uid="{E33D6DC5-0089-49D8-97DF-0C3AF804C2CC}"/>
    <cellStyle name="Normal 4 4 3 3 5 6 2" xfId="40296" xr:uid="{32575454-0970-4AAE-AF1A-8B854149D19F}"/>
    <cellStyle name="Normal 4 4 3 3 5 7" xfId="30783" xr:uid="{07CC086A-1E55-475D-9183-8A228260C7F1}"/>
    <cellStyle name="Normal 4 4 3 3 6" xfId="4247" xr:uid="{9293C977-D9E7-4125-865E-5F3A87CACE4C}"/>
    <cellStyle name="Normal 4 4 3 3 6 2" xfId="9000" xr:uid="{742BF05A-C859-4E4A-9037-FDDE79095384}"/>
    <cellStyle name="Normal 4 4 3 3 6 2 2" xfId="19380" xr:uid="{BD2D1241-93B1-4ECB-BEEA-3F5009E1CB24}"/>
    <cellStyle name="Normal 4 4 3 3 6 2 2 2" xfId="46618" xr:uid="{AF469B58-0659-43BF-A24C-36C7BB64E4D0}"/>
    <cellStyle name="Normal 4 4 3 3 6 2 3" xfId="36368" xr:uid="{8C53210C-86A9-452F-9FBC-35B44829E545}"/>
    <cellStyle name="Normal 4 4 3 3 6 3" xfId="11833" xr:uid="{C1DE2BB1-76C3-4F5C-A03C-39B67B0BCB90}"/>
    <cellStyle name="Normal 4 4 3 3 6 3 2" xfId="22213" xr:uid="{6D7DC331-9353-4FBE-9400-0CA1EBB70588}"/>
    <cellStyle name="Normal 4 4 3 3 6 3 2 2" xfId="49451" xr:uid="{28D6C995-5EE1-4B8D-9ACD-7B4462C6C542}"/>
    <cellStyle name="Normal 4 4 3 3 6 3 3" xfId="39201" xr:uid="{59732B37-DCD1-4657-9BA7-1A25DA782B27}"/>
    <cellStyle name="Normal 4 4 3 3 6 4" xfId="24404" xr:uid="{82C2E8C5-7DFC-4B3B-919C-4982E8118A2A}"/>
    <cellStyle name="Normal 4 4 3 3 6 4 2" xfId="51489" xr:uid="{F73AF3B3-67F1-4670-AABE-53E62531AB98}"/>
    <cellStyle name="Normal 4 4 3 3 6 5" xfId="16547" xr:uid="{0FB8FCCD-22E0-4394-B1B1-92EEDDB27F23}"/>
    <cellStyle name="Normal 4 4 3 3 6 5 2" xfId="43785" xr:uid="{BDBB1010-E172-4A7F-8289-FC2DF91929F6}"/>
    <cellStyle name="Normal 4 4 3 3 6 6" xfId="31989" xr:uid="{DE0DA5A7-5E48-403E-A420-C57A323F7B82}"/>
    <cellStyle name="Normal 4 4 3 3 7" xfId="5330" xr:uid="{3A029D12-E8A7-4B23-B7CF-E38322ECF616}"/>
    <cellStyle name="Normal 4 4 3 3 7 2" xfId="14628" xr:uid="{D43040F3-2440-4217-B1C8-8598041CFD76}"/>
    <cellStyle name="Normal 4 4 3 3 7 2 2" xfId="41866" xr:uid="{0C6E76E3-F5D5-4B76-A011-7988E0D7988D}"/>
    <cellStyle name="Normal 4 4 3 3 7 3" xfId="32893" xr:uid="{5E2F02FD-3AED-4447-8912-EBBA1F028E83}"/>
    <cellStyle name="Normal 4 4 3 3 8" xfId="7081" xr:uid="{83D9190B-4910-4F64-9D1A-635761A679FE}"/>
    <cellStyle name="Normal 4 4 3 3 8 2" xfId="17461" xr:uid="{67BDC0D2-6844-4884-964D-4D3FCAAE8217}"/>
    <cellStyle name="Normal 4 4 3 3 8 2 2" xfId="44699" xr:uid="{15BAA91E-AFE7-45E0-87C2-CA1E37D81C3D}"/>
    <cellStyle name="Normal 4 4 3 3 8 3" xfId="34449" xr:uid="{46151976-5DCE-459C-9F2D-A0DE79A046B4}"/>
    <cellStyle name="Normal 4 4 3 3 9" xfId="9914" xr:uid="{DB524005-A8DE-4ED3-B63F-41AF62D8C878}"/>
    <cellStyle name="Normal 4 4 3 3 9 2" xfId="20294" xr:uid="{49F7D957-89F6-4873-A87A-4BCCE5B01329}"/>
    <cellStyle name="Normal 4 4 3 3 9 2 2" xfId="47532" xr:uid="{54683E47-D1FC-4446-B73A-3C0199E1359A}"/>
    <cellStyle name="Normal 4 4 3 3 9 3" xfId="37282" xr:uid="{D23A6063-C366-4054-8397-1ABD18F8CE5A}"/>
    <cellStyle name="Normal 4 4 3 4" xfId="1048" xr:uid="{54F95FAB-FA68-4129-9CD7-094E741E74B6}"/>
    <cellStyle name="Normal 4 4 3 4 2" xfId="3407" xr:uid="{BD8AE18E-482B-45D7-9205-FB4D8948C028}"/>
    <cellStyle name="Normal 4 4 3 4 2 2" xfId="6446" xr:uid="{36B7C1D3-7B9C-49CB-9CE5-92F50234DC40}"/>
    <cellStyle name="Normal 4 4 3 4 2 2 2" xfId="26093" xr:uid="{646820AF-3A0A-4F0B-8B67-5C148839E655}"/>
    <cellStyle name="Normal 4 4 3 4 2 2 2 2" xfId="52940" xr:uid="{C56DA379-8722-4D9B-A2AA-31D093A144DF}"/>
    <cellStyle name="Normal 4 4 3 4 2 2 3" xfId="16015" xr:uid="{AE1EEE33-AFC4-414D-81ED-3C9B3CDCBC88}"/>
    <cellStyle name="Normal 4 4 3 4 2 2 3 2" xfId="43253" xr:uid="{91D77AFF-398C-4E28-9262-97531367DBAE}"/>
    <cellStyle name="Normal 4 4 3 4 2 2 4" xfId="33814" xr:uid="{68D20CF0-DA3D-4214-8B23-E80B1C855F6B}"/>
    <cellStyle name="Normal 4 4 3 4 2 3" xfId="8468" xr:uid="{B8C37DD5-78D2-43A2-841B-2EBA54863B0E}"/>
    <cellStyle name="Normal 4 4 3 4 2 3 2" xfId="18848" xr:uid="{DB05AA16-45A2-4378-997B-6BDE4A5B00C0}"/>
    <cellStyle name="Normal 4 4 3 4 2 3 2 2" xfId="46086" xr:uid="{C3184D33-7D10-4FE3-903A-F35D8962A830}"/>
    <cellStyle name="Normal 4 4 3 4 2 3 3" xfId="35836" xr:uid="{D90A8457-E6EF-4962-9BC3-288EC3EE1F68}"/>
    <cellStyle name="Normal 4 4 3 4 2 4" xfId="11301" xr:uid="{4CAF3FDB-DDA3-42A9-8139-B1943D60C630}"/>
    <cellStyle name="Normal 4 4 3 4 2 4 2" xfId="21681" xr:uid="{9B0D98B6-5F4D-4150-9900-CE0EEE923DFE}"/>
    <cellStyle name="Normal 4 4 3 4 2 4 2 2" xfId="48919" xr:uid="{1094F0F9-EAC6-41AA-94E7-697996B71BDE}"/>
    <cellStyle name="Normal 4 4 3 4 2 4 3" xfId="38669" xr:uid="{A0CD2D05-70BC-4262-BAC0-DDD76EDE09EB}"/>
    <cellStyle name="Normal 4 4 3 4 2 5" xfId="23518" xr:uid="{E0A4D61D-0FD2-48E8-BF42-2E54F68818DF}"/>
    <cellStyle name="Normal 4 4 3 4 2 5 2" xfId="50689" xr:uid="{C64465F6-3DAE-4488-A1EF-BD5F7CD7EBC1}"/>
    <cellStyle name="Normal 4 4 3 4 2 6" xfId="13949" xr:uid="{82E9975A-5559-4399-9C7A-BA7D0E824AAD}"/>
    <cellStyle name="Normal 4 4 3 4 2 6 2" xfId="41187" xr:uid="{75408462-6A79-4C99-A80A-66D5DA87C678}"/>
    <cellStyle name="Normal 4 4 3 4 2 7" xfId="31457" xr:uid="{F6560DE0-100F-4E70-8964-B84659C6D2FB}"/>
    <cellStyle name="Normal 4 4 3 4 3" xfId="4394" xr:uid="{C1E019D9-15C7-48FA-BAF8-8D11D11DE7EE}"/>
    <cellStyle name="Normal 4 4 3 4 3 2" xfId="9147" xr:uid="{511D370B-60ED-46FC-896E-FFFFE19DDC12}"/>
    <cellStyle name="Normal 4 4 3 4 3 2 2" xfId="29190" xr:uid="{CB990F5B-1734-4100-B600-ED3CAF8BA04C}"/>
    <cellStyle name="Normal 4 4 3 4 3 2 2 2" xfId="55447" xr:uid="{0EF90AC7-457F-4DFF-88FE-25914F9DDE13}"/>
    <cellStyle name="Normal 4 4 3 4 3 2 3" xfId="19527" xr:uid="{9E9AE264-B59F-48C3-9C82-C163F403C981}"/>
    <cellStyle name="Normal 4 4 3 4 3 2 3 2" xfId="46765" xr:uid="{383579D1-56A7-491B-96E8-8108FABF4B46}"/>
    <cellStyle name="Normal 4 4 3 4 3 2 4" xfId="36515" xr:uid="{11337536-4B7E-4566-B095-38229A3AD8CB}"/>
    <cellStyle name="Normal 4 4 3 4 3 3" xfId="11980" xr:uid="{CCB0EDCA-CB8B-4D9F-AA64-B988FFECE818}"/>
    <cellStyle name="Normal 4 4 3 4 3 3 2" xfId="22360" xr:uid="{6CF6AD32-EACC-440F-B347-D2DD03BDEB76}"/>
    <cellStyle name="Normal 4 4 3 4 3 3 2 2" xfId="49598" xr:uid="{E5EA359D-0B0A-4D86-90BD-225251D59CD1}"/>
    <cellStyle name="Normal 4 4 3 4 3 3 3" xfId="39348" xr:uid="{F8E3D15F-0B69-4681-9D04-E89E2A214863}"/>
    <cellStyle name="Normal 4 4 3 4 3 4" xfId="23257" xr:uid="{09FAFA56-0B64-4098-BE1D-49C0D2E7996C}"/>
    <cellStyle name="Normal 4 4 3 4 3 4 2" xfId="50444" xr:uid="{200F3324-AD24-40C7-BCF4-E6E181FB4673}"/>
    <cellStyle name="Normal 4 4 3 4 3 5" xfId="16694" xr:uid="{44355877-A856-4E87-A9C4-93134ADD7B27}"/>
    <cellStyle name="Normal 4 4 3 4 3 5 2" xfId="43932" xr:uid="{C39C2C23-0169-4F90-A556-E43B5AC50983}"/>
    <cellStyle name="Normal 4 4 3 4 3 6" xfId="32136" xr:uid="{1A20BEE7-A6A9-49D7-B2D2-0F733B97FE66}"/>
    <cellStyle name="Normal 4 4 3 4 4" xfId="5331" xr:uid="{8DE66053-3693-4950-8145-1DAA1D7DE479}"/>
    <cellStyle name="Normal 4 4 3 4 4 2" xfId="28076" xr:uid="{11886CC1-9649-470D-8C53-24DC6B09414B}"/>
    <cellStyle name="Normal 4 4 3 4 4 2 2" xfId="54480" xr:uid="{542EB2AD-E9F4-409A-9E29-2020D7CD72F6}"/>
    <cellStyle name="Normal 4 4 3 4 4 3" xfId="14629" xr:uid="{76190961-A313-497B-86C4-E2A499BE2FD2}"/>
    <cellStyle name="Normal 4 4 3 4 4 3 2" xfId="41867" xr:uid="{4A10D29F-1886-477F-BA2A-453DCB5CFEE0}"/>
    <cellStyle name="Normal 4 4 3 4 4 4" xfId="32894" xr:uid="{7BDFFA60-0ED6-4609-BCD1-88E83C3F0E8B}"/>
    <cellStyle name="Normal 4 4 3 4 5" xfId="7082" xr:uid="{C8CE8488-06B4-424C-8EE7-BC1D3D226982}"/>
    <cellStyle name="Normal 4 4 3 4 5 2" xfId="17462" xr:uid="{D9D77B7C-6E15-4396-AFB3-3A826F0481CB}"/>
    <cellStyle name="Normal 4 4 3 4 5 2 2" xfId="44700" xr:uid="{70DE5C4E-86EC-4FC8-A892-CCF5E98D4D9B}"/>
    <cellStyle name="Normal 4 4 3 4 5 3" xfId="34450" xr:uid="{26B89866-722F-417A-A596-1FE4179CF1A4}"/>
    <cellStyle name="Normal 4 4 3 4 6" xfId="9915" xr:uid="{CCC2FF15-3572-435B-B1F0-BCD9327BFC22}"/>
    <cellStyle name="Normal 4 4 3 4 6 2" xfId="20295" xr:uid="{4674769F-18FD-4514-ACFC-B68B79800378}"/>
    <cellStyle name="Normal 4 4 3 4 6 2 2" xfId="47533" xr:uid="{026BBFF6-4E75-4B42-8D43-D142E0669231}"/>
    <cellStyle name="Normal 4 4 3 4 6 3" xfId="37283" xr:uid="{C97BCB91-BDE5-4B76-ADFE-B017E5FCFE5E}"/>
    <cellStyle name="Normal 4 4 3 4 7" xfId="24190" xr:uid="{60B66E76-D6DF-4DE0-B844-C2E7956C9E8F}"/>
    <cellStyle name="Normal 4 4 3 4 7 2" xfId="51295" xr:uid="{B77D1D9D-1AB2-4458-B15B-5DD3B1B69B30}"/>
    <cellStyle name="Normal 4 4 3 4 8" xfId="13279" xr:uid="{B1199CB1-0D62-4158-B5DD-09F646E74A20}"/>
    <cellStyle name="Normal 4 4 3 4 8 2" xfId="40517" xr:uid="{8227EFC8-F7D8-469C-B7F2-D94E6DE4BA70}"/>
    <cellStyle name="Normal 4 4 3 4 9" xfId="30071" xr:uid="{142A0885-D587-4563-B379-038973AA84C0}"/>
    <cellStyle name="Normal 4 4 3 5" xfId="3408" xr:uid="{6A19D711-A4DF-4513-8398-DEBB17BE2E09}"/>
    <cellStyle name="Normal 4 4 3 5 2" xfId="4589" xr:uid="{65606A1A-AE4F-4B99-AFE6-9B0A375D1548}"/>
    <cellStyle name="Normal 4 4 3 5 2 2" xfId="9342" xr:uid="{44886509-02CE-47FD-AEA0-1D39328E2D0F}"/>
    <cellStyle name="Normal 4 4 3 5 2 2 2" xfId="29319" xr:uid="{3113BF7F-2869-4747-9D44-8F5F6331ECEF}"/>
    <cellStyle name="Normal 4 4 3 5 2 2 2 2" xfId="55576" xr:uid="{15F7E696-278A-47C5-A44B-D60727F349CD}"/>
    <cellStyle name="Normal 4 4 3 5 2 2 3" xfId="19722" xr:uid="{34578E67-B71C-48E9-BB6B-457D685F3DE6}"/>
    <cellStyle name="Normal 4 4 3 5 2 2 3 2" xfId="46960" xr:uid="{595F2540-A65F-4DC9-A2E3-652554AC7885}"/>
    <cellStyle name="Normal 4 4 3 5 2 2 4" xfId="36710" xr:uid="{38B55A18-4428-434C-89D4-E3CA8255FF67}"/>
    <cellStyle name="Normal 4 4 3 5 2 3" xfId="12175" xr:uid="{72980BE3-281E-469C-80E1-DB71E93625E8}"/>
    <cellStyle name="Normal 4 4 3 5 2 3 2" xfId="22555" xr:uid="{69C02D58-FB6A-479E-A04A-8A5FB36D6E18}"/>
    <cellStyle name="Normal 4 4 3 5 2 3 2 2" xfId="49793" xr:uid="{EAE8EFB5-2F47-4CDF-8C6C-6E53F7472D36}"/>
    <cellStyle name="Normal 4 4 3 5 2 3 3" xfId="39543" xr:uid="{AF462FC2-9B18-4D43-95AA-F8A5DE55A489}"/>
    <cellStyle name="Normal 4 4 3 5 2 4" xfId="25299" xr:uid="{2A238EA6-CF3E-4280-814C-9C3EEEF52DF8}"/>
    <cellStyle name="Normal 4 4 3 5 2 4 2" xfId="52307" xr:uid="{8FE9B69D-D20D-4221-BD7E-621769313F46}"/>
    <cellStyle name="Normal 4 4 3 5 2 5" xfId="16889" xr:uid="{FBA37615-0CAB-4052-864F-A1865B2ECAB0}"/>
    <cellStyle name="Normal 4 4 3 5 2 5 2" xfId="44127" xr:uid="{A294C593-986D-437F-81BC-A5DACFC4E6CA}"/>
    <cellStyle name="Normal 4 4 3 5 2 6" xfId="32331" xr:uid="{491A390D-9771-4233-B9CB-8D7AC4AD0788}"/>
    <cellStyle name="Normal 4 4 3 5 3" xfId="6447" xr:uid="{0F80B6FF-95FE-4C3B-BE73-FE7A84C8B12C}"/>
    <cellStyle name="Normal 4 4 3 5 3 2" xfId="27190" xr:uid="{EE4E1699-545A-4A54-9F90-8A63AB4E6F34}"/>
    <cellStyle name="Normal 4 4 3 5 3 2 2" xfId="53789" xr:uid="{660B4199-7569-405A-99A6-474C38D80918}"/>
    <cellStyle name="Normal 4 4 3 5 3 3" xfId="16016" xr:uid="{08E59897-4B32-41F5-B810-FABA9987ED73}"/>
    <cellStyle name="Normal 4 4 3 5 3 3 2" xfId="43254" xr:uid="{3591D50A-3E1D-4D95-A25C-5466D6620AB8}"/>
    <cellStyle name="Normal 4 4 3 5 3 4" xfId="33815" xr:uid="{28BA07B2-785A-4DD4-80E2-66CEDC6CD6C9}"/>
    <cellStyle name="Normal 4 4 3 5 4" xfId="8469" xr:uid="{358A9DC7-576D-4B91-9CEA-31CE94632D5F}"/>
    <cellStyle name="Normal 4 4 3 5 4 2" xfId="18849" xr:uid="{3E3A2C2F-7913-4DFB-B135-F5DC05258C83}"/>
    <cellStyle name="Normal 4 4 3 5 4 2 2" xfId="46087" xr:uid="{5106E94C-A51E-4EA6-BA6E-F606A054DF37}"/>
    <cellStyle name="Normal 4 4 3 5 4 3" xfId="35837" xr:uid="{EE7CF422-78A7-40FD-A2EE-3BA4DD4CC523}"/>
    <cellStyle name="Normal 4 4 3 5 5" xfId="11302" xr:uid="{95C6AC0E-99C5-4089-B2CB-6C7553717D25}"/>
    <cellStyle name="Normal 4 4 3 5 5 2" xfId="21682" xr:uid="{897DF436-B712-4670-9C62-9F0B9A602EB2}"/>
    <cellStyle name="Normal 4 4 3 5 5 2 2" xfId="48920" xr:uid="{20B6B67D-C247-4A5F-9D4E-3AE935CEF1F6}"/>
    <cellStyle name="Normal 4 4 3 5 5 3" xfId="38670" xr:uid="{82A88146-E311-42CF-9BAB-3DA39FE4E1C0}"/>
    <cellStyle name="Normal 4 4 3 5 6" xfId="23916" xr:uid="{7BC5F25B-45BD-458D-A385-850D62B7025B}"/>
    <cellStyle name="Normal 4 4 3 5 6 2" xfId="51043" xr:uid="{A498A488-0B51-4661-848B-87D34C5D5980}"/>
    <cellStyle name="Normal 4 4 3 5 7" xfId="13950" xr:uid="{FA000A75-60EA-40F0-99B7-37CE512C0D53}"/>
    <cellStyle name="Normal 4 4 3 5 7 2" xfId="41188" xr:uid="{54B0F326-29F1-4D3E-8D3E-231DD21A0B33}"/>
    <cellStyle name="Normal 4 4 3 5 8" xfId="31458" xr:uid="{209E6643-A07C-47D4-93F6-E7375F297EF5}"/>
    <cellStyle name="Normal 4 4 3 6" xfId="2990" xr:uid="{453737FA-42CC-4B38-93BF-12A5C9131BEF}"/>
    <cellStyle name="Normal 4 4 3 6 2" xfId="6151" xr:uid="{4B21379B-B72D-4E48-8F76-D544E0CC14DB}"/>
    <cellStyle name="Normal 4 4 3 6 2 2" xfId="26060" xr:uid="{CC8CD17F-E4AB-48DF-8C56-E34D16ECB26E}"/>
    <cellStyle name="Normal 4 4 3 6 2 2 2" xfId="52916" xr:uid="{D7B00AFF-1F6D-4560-8420-8F07210220D2}"/>
    <cellStyle name="Normal 4 4 3 6 2 3" xfId="15629" xr:uid="{CF514F23-8140-4C70-B533-431BBA25B716}"/>
    <cellStyle name="Normal 4 4 3 6 2 3 2" xfId="42867" xr:uid="{8E826E95-0079-4224-B6EC-1F759D288BCF}"/>
    <cellStyle name="Normal 4 4 3 6 2 4" xfId="33519" xr:uid="{D82D5BBD-7EF8-4037-8EE9-1093D99C922F}"/>
    <cellStyle name="Normal 4 4 3 6 3" xfId="8082" xr:uid="{CB83DC0D-5D03-4CFD-9C35-4D4CE21D47A2}"/>
    <cellStyle name="Normal 4 4 3 6 3 2" xfId="18462" xr:uid="{616E43F8-2BEB-4786-846C-5E0E5F2D15C1}"/>
    <cellStyle name="Normal 4 4 3 6 3 2 2" xfId="45700" xr:uid="{D399CBD6-930B-4558-8877-E0CD6DAF0058}"/>
    <cellStyle name="Normal 4 4 3 6 3 3" xfId="35450" xr:uid="{B1D21C7C-63EE-4164-999C-16EEF74FD5A9}"/>
    <cellStyle name="Normal 4 4 3 6 4" xfId="10915" xr:uid="{25DFF76F-5371-4A23-B090-D3915262C21A}"/>
    <cellStyle name="Normal 4 4 3 6 4 2" xfId="21295" xr:uid="{7EE2B974-E7C8-4773-8A6C-35A3B0B22661}"/>
    <cellStyle name="Normal 4 4 3 6 4 2 2" xfId="48533" xr:uid="{4C54407B-83B9-4848-8D04-621FB4D8297C}"/>
    <cellStyle name="Normal 4 4 3 6 4 3" xfId="38283" xr:uid="{6036E320-87C7-4B96-AD41-3650E9BBC8E0}"/>
    <cellStyle name="Normal 4 4 3 6 5" xfId="25244" xr:uid="{90AEDA4C-A872-408A-8A56-27A23C84568D}"/>
    <cellStyle name="Normal 4 4 3 6 5 2" xfId="52256" xr:uid="{B588F667-0557-43BB-BBD7-DF91C43AC4C1}"/>
    <cellStyle name="Normal 4 4 3 6 6" xfId="13490" xr:uid="{851B4B91-690C-47FE-8A7F-D90CC006359A}"/>
    <cellStyle name="Normal 4 4 3 6 6 2" xfId="40728" xr:uid="{CE60F7B1-D06C-48F6-8AEB-3DE396FE28F6}"/>
    <cellStyle name="Normal 4 4 3 6 7" xfId="31071" xr:uid="{8A7983E5-1BCC-4C18-9207-62C1C2CACB24}"/>
    <cellStyle name="Normal 4 4 3 7" xfId="2526" xr:uid="{5237F194-CD3C-4C39-B3E6-A819EA97742D}"/>
    <cellStyle name="Normal 4 4 3 7 2" xfId="5795" xr:uid="{07936A62-377B-49F6-A364-45D448D14C1F}"/>
    <cellStyle name="Normal 4 4 3 7 2 2" xfId="27758" xr:uid="{8E40E809-225C-4807-9DBC-B287C2346060}"/>
    <cellStyle name="Normal 4 4 3 7 2 2 2" xfId="54229" xr:uid="{75D783F6-9A5C-4B50-9BA2-98D52FF3F465}"/>
    <cellStyle name="Normal 4 4 3 7 2 3" xfId="15179" xr:uid="{25DFCBFC-1840-45C2-B236-56245A485B4A}"/>
    <cellStyle name="Normal 4 4 3 7 2 3 2" xfId="42417" xr:uid="{07BB0988-CEB8-4F6C-BD2F-93963962DD1A}"/>
    <cellStyle name="Normal 4 4 3 7 2 4" xfId="33163" xr:uid="{C59864FF-B233-4DEA-A948-4B80DBE81DBE}"/>
    <cellStyle name="Normal 4 4 3 7 3" xfId="7632" xr:uid="{7BD9ABDA-4E85-4B75-B3A0-81135C5D9F57}"/>
    <cellStyle name="Normal 4 4 3 7 3 2" xfId="18012" xr:uid="{C6D44BFA-E258-477A-AA09-26D9DB460648}"/>
    <cellStyle name="Normal 4 4 3 7 3 2 2" xfId="45250" xr:uid="{445A0CD2-718C-485C-B617-F07A6B7E8E5F}"/>
    <cellStyle name="Normal 4 4 3 7 3 3" xfId="35000" xr:uid="{3562F8DC-F51D-4D9D-ACDB-535B52CB14AE}"/>
    <cellStyle name="Normal 4 4 3 7 4" xfId="10465" xr:uid="{EFD28BA2-4220-4FC2-B0D3-A009FB3F48A8}"/>
    <cellStyle name="Normal 4 4 3 7 4 2" xfId="20845" xr:uid="{F1BC9DC8-E7D2-4253-9815-5EB7B8F2179E}"/>
    <cellStyle name="Normal 4 4 3 7 4 2 2" xfId="48083" xr:uid="{63268995-5C19-4A28-BEC9-54269263B3D1}"/>
    <cellStyle name="Normal 4 4 3 7 4 3" xfId="37833" xr:uid="{FE11C400-4F71-4F69-986A-75469FB0EAEB}"/>
    <cellStyle name="Normal 4 4 3 7 5" xfId="25549" xr:uid="{B21954C6-AE46-4CD7-861B-63D6AF2CCE3D}"/>
    <cellStyle name="Normal 4 4 3 7 5 2" xfId="52542" xr:uid="{180D35CC-CD94-4557-B26B-F8377B3BBB95}"/>
    <cellStyle name="Normal 4 4 3 7 6" xfId="12895" xr:uid="{56D3126A-40D5-482D-B34A-71F6AAF4649F}"/>
    <cellStyle name="Normal 4 4 3 7 6 2" xfId="40133" xr:uid="{0CFB7B12-D646-458C-B2B0-BFA7ECE5DD4D}"/>
    <cellStyle name="Normal 4 4 3 7 7" xfId="30621" xr:uid="{C96CDA16-8BEB-41F5-92A1-F6284DBB1E6F}"/>
    <cellStyle name="Normal 4 4 3 8" xfId="2280" xr:uid="{E0BCF651-2525-40AF-9ADC-2E4D5D19F9ED}"/>
    <cellStyle name="Normal 4 4 3 8 2" xfId="7388" xr:uid="{00E413FA-19FE-41D4-87F0-952EC1FB9007}"/>
    <cellStyle name="Normal 4 4 3 8 2 2" xfId="17768" xr:uid="{F53B1B2D-6A2E-4B3E-9C92-8F9DF143FD8F}"/>
    <cellStyle name="Normal 4 4 3 8 2 2 2" xfId="45006" xr:uid="{6E6B329B-3437-4295-AB59-DF275AF29DD1}"/>
    <cellStyle name="Normal 4 4 3 8 2 3" xfId="34756" xr:uid="{1E5D073C-EA28-40C5-BD19-C22D19EB8312}"/>
    <cellStyle name="Normal 4 4 3 8 3" xfId="10221" xr:uid="{8E4C9993-F6CD-454E-83DF-7C08352F6269}"/>
    <cellStyle name="Normal 4 4 3 8 3 2" xfId="20601" xr:uid="{0B5C6A86-3E55-4B92-8DFA-B5B2EF2A8166}"/>
    <cellStyle name="Normal 4 4 3 8 3 2 2" xfId="47839" xr:uid="{B8D7C997-0233-43C8-86C0-0F30F49F7DFE}"/>
    <cellStyle name="Normal 4 4 3 8 3 3" xfId="37589" xr:uid="{DDAEDFA4-CC42-489E-A203-4EEF515BA68C}"/>
    <cellStyle name="Normal 4 4 3 8 4" xfId="25409" xr:uid="{A7AA4460-9F48-4240-8AEA-B30B6DF4A416}"/>
    <cellStyle name="Normal 4 4 3 8 4 2" xfId="52407" xr:uid="{1D9C2FF3-1BE5-4B28-A02B-AFBA8636EFC8}"/>
    <cellStyle name="Normal 4 4 3 8 5" xfId="14935" xr:uid="{6EA034E5-D952-4A65-9241-F44B5000B2F9}"/>
    <cellStyle name="Normal 4 4 3 8 5 2" xfId="42173" xr:uid="{476D3A33-183E-4004-B100-661017981D8A}"/>
    <cellStyle name="Normal 4 4 3 8 6" xfId="30377" xr:uid="{90A8668D-160A-4711-AEE1-B777CA2D87B4}"/>
    <cellStyle name="Normal 4 4 3 9" xfId="4040" xr:uid="{C909D158-5F3E-49D9-9133-784598E9A03E}"/>
    <cellStyle name="Normal 4 4 3 9 2" xfId="8845" xr:uid="{0BC542F7-CC4A-4AD2-AFD3-91D29D32061E}"/>
    <cellStyle name="Normal 4 4 3 9 2 2" xfId="19225" xr:uid="{5C153801-135C-4640-A3A6-BE9E9E187B92}"/>
    <cellStyle name="Normal 4 4 3 9 2 2 2" xfId="46463" xr:uid="{09548BE0-B232-4DB3-BA1F-7A86EC3370C9}"/>
    <cellStyle name="Normal 4 4 3 9 2 3" xfId="36213" xr:uid="{ED8DC900-7366-4FF8-AE21-2559F05B4837}"/>
    <cellStyle name="Normal 4 4 3 9 3" xfId="11678" xr:uid="{58414A3D-2589-400E-9420-1DA06C2F64E2}"/>
    <cellStyle name="Normal 4 4 3 9 3 2" xfId="22058" xr:uid="{A98C8A01-D006-4F53-BC5D-63A590654684}"/>
    <cellStyle name="Normal 4 4 3 9 3 2 2" xfId="49296" xr:uid="{E31598A8-5740-47DC-B567-F0A35EF139B8}"/>
    <cellStyle name="Normal 4 4 3 9 3 3" xfId="39046" xr:uid="{FBE46BF8-80DC-43CA-9304-53D1A44CF444}"/>
    <cellStyle name="Normal 4 4 3 9 4" xfId="16392" xr:uid="{4D2AAC4A-68A1-424C-84C5-A1DD0333930A}"/>
    <cellStyle name="Normal 4 4 3 9 4 2" xfId="43630" xr:uid="{7189D4FA-A8B3-436D-ACE2-794A3F800A13}"/>
    <cellStyle name="Normal 4 4 3 9 5" xfId="31834" xr:uid="{E779C760-FEDD-4F09-9407-0BF1F106B953}"/>
    <cellStyle name="Normal 4 4 4" xfId="1049" xr:uid="{5D04C642-EC9E-482D-92B7-E7AF600F6604}"/>
    <cellStyle name="Normal 4 4 4 10" xfId="7083" xr:uid="{4B226564-B2A8-403A-A812-31E03F6B508D}"/>
    <cellStyle name="Normal 4 4 4 10 2" xfId="17463" xr:uid="{DBB0CC23-C9FF-4FCF-8CE8-D4A8BC33511B}"/>
    <cellStyle name="Normal 4 4 4 10 2 2" xfId="44701" xr:uid="{561055D1-A41B-4F79-AFC5-BD4DB8FBD083}"/>
    <cellStyle name="Normal 4 4 4 10 3" xfId="34451" xr:uid="{A560FF9A-3C37-49B0-A626-5FAFC6C4DBE6}"/>
    <cellStyle name="Normal 4 4 4 11" xfId="9916" xr:uid="{14B459A4-F0F3-40A9-A109-D7E2EC7D6D16}"/>
    <cellStyle name="Normal 4 4 4 11 2" xfId="20296" xr:uid="{EFFE32EC-5502-4894-B216-6BA4DC370FAF}"/>
    <cellStyle name="Normal 4 4 4 11 2 2" xfId="47534" xr:uid="{A2FBD231-063F-49F4-B0E4-F09AB80D47D3}"/>
    <cellStyle name="Normal 4 4 4 11 3" xfId="37284" xr:uid="{7E9A59A1-20E6-43B1-AB6A-8B1EC9A79B45}"/>
    <cellStyle name="Normal 4 4 4 12" xfId="24657" xr:uid="{E2041CA9-7930-42A3-9491-28E405A54765}"/>
    <cellStyle name="Normal 4 4 4 12 2" xfId="51721" xr:uid="{92FA11D8-85B8-498E-93D7-550358983A15}"/>
    <cellStyle name="Normal 4 4 4 13" xfId="12473" xr:uid="{27683F85-1B2B-4048-8683-379228C7C251}"/>
    <cellStyle name="Normal 4 4 4 13 2" xfId="39711" xr:uid="{B8E085DE-B163-4223-A5BF-2A8318EE0F8B}"/>
    <cellStyle name="Normal 4 4 4 14" xfId="30072" xr:uid="{6EA548DB-2DF4-4783-BE6B-43027FC028A6}"/>
    <cellStyle name="Normal 4 4 4 2" xfId="1050" xr:uid="{B6336701-DBE3-445B-9A0A-91468B516C33}"/>
    <cellStyle name="Normal 4 4 4 2 10" xfId="9917" xr:uid="{6DEAF489-ABE6-4A3F-B7CF-BF032AA96784}"/>
    <cellStyle name="Normal 4 4 4 2 10 2" xfId="20297" xr:uid="{640973A3-8F83-4113-B021-A7BCD0439151}"/>
    <cellStyle name="Normal 4 4 4 2 10 2 2" xfId="47535" xr:uid="{B3021A8E-421C-4971-838D-B60BC5E13451}"/>
    <cellStyle name="Normal 4 4 4 2 10 3" xfId="37285" xr:uid="{ED754FA9-193F-4DB0-968F-C74F0188FCF6}"/>
    <cellStyle name="Normal 4 4 4 2 11" xfId="25277" xr:uid="{849A3C88-2631-4B29-AB86-FE9748A92697}"/>
    <cellStyle name="Normal 4 4 4 2 11 2" xfId="52287" xr:uid="{2215AB88-1C0F-48A1-92B7-67D1E5E85322}"/>
    <cellStyle name="Normal 4 4 4 2 12" xfId="12635" xr:uid="{916BABDE-58F3-428A-A2CB-9DA4E06F4C41}"/>
    <cellStyle name="Normal 4 4 4 2 12 2" xfId="39873" xr:uid="{603A1427-73D4-421F-8E79-95C952F02872}"/>
    <cellStyle name="Normal 4 4 4 2 13" xfId="30073" xr:uid="{4973B75D-CC03-4A09-B17A-3FB10162013F}"/>
    <cellStyle name="Normal 4 4 4 2 2" xfId="1051" xr:uid="{248EE6C4-FDDB-4CE1-8BD5-2EC585D802F2}"/>
    <cellStyle name="Normal 4 4 4 2 2 2" xfId="3410" xr:uid="{7E784661-4749-4616-9A9E-F6CEE3BD64E2}"/>
    <cellStyle name="Normal 4 4 4 2 2 2 2" xfId="6449" xr:uid="{6235C93A-7514-48F9-8C6F-CC44786EAB8B}"/>
    <cellStyle name="Normal 4 4 4 2 2 2 2 2" xfId="27448" xr:uid="{0E346BC6-4D5F-4E5F-B390-D532819649FA}"/>
    <cellStyle name="Normal 4 4 4 2 2 2 2 2 2" xfId="53977" xr:uid="{A618D249-3317-40CF-A5BF-19E1C096221F}"/>
    <cellStyle name="Normal 4 4 4 2 2 2 2 3" xfId="28141" xr:uid="{B97D4A7B-96B9-49F8-BF0A-C125BDD11B90}"/>
    <cellStyle name="Normal 4 4 4 2 2 2 2 3 2" xfId="54532" xr:uid="{C9FC420C-6466-47C1-A2AC-40A19CA2EF3F}"/>
    <cellStyle name="Normal 4 4 4 2 2 2 2 4" xfId="16018" xr:uid="{375F5C0E-A606-4205-986E-8CC8B1BB0A32}"/>
    <cellStyle name="Normal 4 4 4 2 2 2 2 4 2" xfId="43256" xr:uid="{E0F377DD-3D0D-4CB2-A1B4-F4D1C44CD8DE}"/>
    <cellStyle name="Normal 4 4 4 2 2 2 2 5" xfId="33817" xr:uid="{44DE3FAB-8C80-4E6F-932A-5DF46985AF1D}"/>
    <cellStyle name="Normal 4 4 4 2 2 2 3" xfId="8471" xr:uid="{93D55A69-31F8-4785-8069-D9F01D12AEAF}"/>
    <cellStyle name="Normal 4 4 4 2 2 2 3 2" xfId="28946" xr:uid="{111C417D-62B3-4B1C-9D6E-4125F2E7839B}"/>
    <cellStyle name="Normal 4 4 4 2 2 2 3 2 2" xfId="55203" xr:uid="{6DDA478C-6797-4176-ABCD-8371722571BE}"/>
    <cellStyle name="Normal 4 4 4 2 2 2 3 3" xfId="18851" xr:uid="{DCAB7F03-C36E-4131-82E5-1D2AF1D4E160}"/>
    <cellStyle name="Normal 4 4 4 2 2 2 3 3 2" xfId="46089" xr:uid="{6C86DFB7-7170-490C-BC2E-B6B3C8B19B94}"/>
    <cellStyle name="Normal 4 4 4 2 2 2 3 4" xfId="35839" xr:uid="{E726D432-6B57-400C-9FEC-18433639B78A}"/>
    <cellStyle name="Normal 4 4 4 2 2 2 4" xfId="11304" xr:uid="{D396C2D3-2F3C-4E7A-B059-36736012F555}"/>
    <cellStyle name="Normal 4 4 4 2 2 2 4 2" xfId="21684" xr:uid="{EE359D82-D476-4C2D-94D3-5EE6F85F0039}"/>
    <cellStyle name="Normal 4 4 4 2 2 2 4 2 2" xfId="48922" xr:uid="{54C3BF2C-0FA0-498B-8FF2-47BD3B57B4FA}"/>
    <cellStyle name="Normal 4 4 4 2 2 2 4 3" xfId="38672" xr:uid="{66DED576-E41F-44C0-9400-33534717882E}"/>
    <cellStyle name="Normal 4 4 4 2 2 2 5" xfId="24003" xr:uid="{F243B386-1D5C-43ED-A6E0-077D4612CE2F}"/>
    <cellStyle name="Normal 4 4 4 2 2 2 5 2" xfId="51126" xr:uid="{20D7FD62-E7FE-4529-B7E6-6ECACBAC2584}"/>
    <cellStyle name="Normal 4 4 4 2 2 2 6" xfId="13952" xr:uid="{02E23790-25FF-42B5-8B8F-FBE0DFAF87CB}"/>
    <cellStyle name="Normal 4 4 4 2 2 2 6 2" xfId="41190" xr:uid="{60D7FB74-D813-44E3-A2FB-95815E294B4F}"/>
    <cellStyle name="Normal 4 4 4 2 2 2 7" xfId="31460" xr:uid="{89014CA5-69FA-46AF-A4AA-40F53368A162}"/>
    <cellStyle name="Normal 4 4 4 2 2 3" xfId="4397" xr:uid="{6493D601-FC52-40EE-A9B3-1F9515B4EF95}"/>
    <cellStyle name="Normal 4 4 4 2 2 3 2" xfId="9150" xr:uid="{713A9EDA-22AC-4C99-8436-C893DA97DA37}"/>
    <cellStyle name="Normal 4 4 4 2 2 3 2 2" xfId="29193" xr:uid="{332E181A-A50D-4A6E-8460-D34BF85809F5}"/>
    <cellStyle name="Normal 4 4 4 2 2 3 2 2 2" xfId="55450" xr:uid="{1E901FCB-E814-405F-B0A4-1BC8F8579731}"/>
    <cellStyle name="Normal 4 4 4 2 2 3 2 3" xfId="19530" xr:uid="{5AE42396-1BE9-48D9-BB23-E991B4E9E7CE}"/>
    <cellStyle name="Normal 4 4 4 2 2 3 2 3 2" xfId="46768" xr:uid="{0421B217-730A-4E52-8E85-AA2D61108AE6}"/>
    <cellStyle name="Normal 4 4 4 2 2 3 2 4" xfId="36518" xr:uid="{75C074C3-D63B-4D07-AD3D-15DFCB8B1679}"/>
    <cellStyle name="Normal 4 4 4 2 2 3 3" xfId="11983" xr:uid="{420454F0-F939-4D84-92BD-F34AEE279519}"/>
    <cellStyle name="Normal 4 4 4 2 2 3 3 2" xfId="22363" xr:uid="{1BA157E1-8684-4629-BDDD-650A91CB26DD}"/>
    <cellStyle name="Normal 4 4 4 2 2 3 3 2 2" xfId="49601" xr:uid="{42C62592-07AD-4A17-B3FE-3E907182F52C}"/>
    <cellStyle name="Normal 4 4 4 2 2 3 3 3" xfId="39351" xr:uid="{335B8F86-47ED-43A3-8491-B1CCE30B4EEE}"/>
    <cellStyle name="Normal 4 4 4 2 2 3 4" xfId="23038" xr:uid="{EA9B690D-5C6A-46FD-8758-604A86AFC8C3}"/>
    <cellStyle name="Normal 4 4 4 2 2 3 4 2" xfId="50246" xr:uid="{72FB6CE7-0A06-4356-9F80-939CB7DB47E1}"/>
    <cellStyle name="Normal 4 4 4 2 2 3 5" xfId="16697" xr:uid="{88A96D2B-A15A-411E-9EB9-B0AB5D098A61}"/>
    <cellStyle name="Normal 4 4 4 2 2 3 5 2" xfId="43935" xr:uid="{5601C6AC-028A-49A0-856F-3690988BCB7B}"/>
    <cellStyle name="Normal 4 4 4 2 2 3 6" xfId="32139" xr:uid="{7F2E37F7-18BF-4A4B-8749-038003EE705B}"/>
    <cellStyle name="Normal 4 4 4 2 2 4" xfId="5334" xr:uid="{84BDE28A-02C8-438F-BCCB-10901657254C}"/>
    <cellStyle name="Normal 4 4 4 2 2 4 2" xfId="26270" xr:uid="{36945DB9-BD25-4C40-82B4-E4C046DE9D7A}"/>
    <cellStyle name="Normal 4 4 4 2 2 4 2 2" xfId="53071" xr:uid="{5D01C828-584A-40FA-A221-A92D712ECF50}"/>
    <cellStyle name="Normal 4 4 4 2 2 4 3" xfId="14632" xr:uid="{12E3D975-65F8-4CA5-A023-DC4B0A3D53C3}"/>
    <cellStyle name="Normal 4 4 4 2 2 4 3 2" xfId="41870" xr:uid="{32B0FC33-F7A2-494B-939F-AC9A49B11444}"/>
    <cellStyle name="Normal 4 4 4 2 2 4 4" xfId="32897" xr:uid="{46E75080-20B0-4029-8656-606AB6E41140}"/>
    <cellStyle name="Normal 4 4 4 2 2 5" xfId="7085" xr:uid="{F082AD65-5312-40F3-A811-398F0C867BDE}"/>
    <cellStyle name="Normal 4 4 4 2 2 5 2" xfId="17465" xr:uid="{E34EEAD7-A51D-44F6-8AE3-55C0374EACFE}"/>
    <cellStyle name="Normal 4 4 4 2 2 5 2 2" xfId="44703" xr:uid="{94646B12-2587-44B6-89AE-7EFFE5A36C18}"/>
    <cellStyle name="Normal 4 4 4 2 2 5 3" xfId="34453" xr:uid="{3F22FF52-EAF3-4C5C-9F96-F335A3A14ABA}"/>
    <cellStyle name="Normal 4 4 4 2 2 6" xfId="9918" xr:uid="{AEDDB422-ACCE-4B21-8A4E-8DA012FF9264}"/>
    <cellStyle name="Normal 4 4 4 2 2 6 2" xfId="20298" xr:uid="{49547C1A-716C-43B8-A023-64D48C0DAAF2}"/>
    <cellStyle name="Normal 4 4 4 2 2 6 2 2" xfId="47536" xr:uid="{218F1188-8862-4E5C-8A85-C91CBC77562F}"/>
    <cellStyle name="Normal 4 4 4 2 2 6 3" xfId="37286" xr:uid="{24DEB754-A171-4CF4-B565-2A18AB342DB4}"/>
    <cellStyle name="Normal 4 4 4 2 2 7" xfId="22725" xr:uid="{E7873A0F-0F9C-4942-AA04-21934A587E7D}"/>
    <cellStyle name="Normal 4 4 4 2 2 7 2" xfId="49957" xr:uid="{32FB4B8E-8D4B-4BDA-8784-93E145C5C60D}"/>
    <cellStyle name="Normal 4 4 4 2 2 8" xfId="13283" xr:uid="{CA642794-0789-4E06-A040-D88CA95D1ACB}"/>
    <cellStyle name="Normal 4 4 4 2 2 8 2" xfId="40521" xr:uid="{72B3C21C-AECD-467C-ACC6-C94D59BD4EA8}"/>
    <cellStyle name="Normal 4 4 4 2 2 9" xfId="30074" xr:uid="{C6FD0DB7-EFA7-44A2-8053-CCD24E62F9DD}"/>
    <cellStyle name="Normal 4 4 4 2 3" xfId="3411" xr:uid="{80EA4F55-9052-4B6C-90B7-25971E6C85B2}"/>
    <cellStyle name="Normal 4 4 4 2 3 2" xfId="4590" xr:uid="{2E428F42-E4F5-4F6B-BF77-6D4EAB4BA2F7}"/>
    <cellStyle name="Normal 4 4 4 2 3 2 2" xfId="9343" xr:uid="{73CF37D2-D23E-44FD-9DCE-CCCC121B7513}"/>
    <cellStyle name="Normal 4 4 4 2 3 2 2 2" xfId="29320" xr:uid="{27C0EFE2-DD89-4593-803D-0A67B704FCE2}"/>
    <cellStyle name="Normal 4 4 4 2 3 2 2 2 2" xfId="55577" xr:uid="{E9BD4940-6FD4-494C-BD4E-6F697AABF483}"/>
    <cellStyle name="Normal 4 4 4 2 3 2 2 3" xfId="19723" xr:uid="{3811B7AA-B939-4299-B1A9-96135B4C5A28}"/>
    <cellStyle name="Normal 4 4 4 2 3 2 2 3 2" xfId="46961" xr:uid="{1F381F67-C42A-4ECE-AABD-77D03CFF0856}"/>
    <cellStyle name="Normal 4 4 4 2 3 2 2 4" xfId="36711" xr:uid="{F0972F24-87AA-4F06-8E4F-1125DC21BB61}"/>
    <cellStyle name="Normal 4 4 4 2 3 2 3" xfId="12176" xr:uid="{AECB2283-7BB9-421C-8C2F-C09D4D0899E4}"/>
    <cellStyle name="Normal 4 4 4 2 3 2 3 2" xfId="22556" xr:uid="{B307F62A-310F-47B8-A5A1-D1F3DDBDA952}"/>
    <cellStyle name="Normal 4 4 4 2 3 2 3 2 2" xfId="49794" xr:uid="{C2BE9955-4F53-4CF5-9F2D-215450708375}"/>
    <cellStyle name="Normal 4 4 4 2 3 2 3 3" xfId="39544" xr:uid="{EBEA6C30-F726-4433-8117-A204E928FC47}"/>
    <cellStyle name="Normal 4 4 4 2 3 2 4" xfId="25062" xr:uid="{D6953558-92FB-42B4-8B09-C6C2E80AFE7F}"/>
    <cellStyle name="Normal 4 4 4 2 3 2 4 2" xfId="52086" xr:uid="{EE4D10E5-DBC4-4BFC-8559-394941CAB290}"/>
    <cellStyle name="Normal 4 4 4 2 3 2 5" xfId="16890" xr:uid="{1E0F1293-7C97-4048-8144-9CE5B44475EB}"/>
    <cellStyle name="Normal 4 4 4 2 3 2 5 2" xfId="44128" xr:uid="{53853C29-3BCF-4511-AE40-FDBCA9F171C7}"/>
    <cellStyle name="Normal 4 4 4 2 3 2 6" xfId="32332" xr:uid="{6780B600-CAC8-4F78-9797-83FC4DC484CF}"/>
    <cellStyle name="Normal 4 4 4 2 3 3" xfId="6450" xr:uid="{C5053490-975F-446C-B3B1-0E2666AFC0AE}"/>
    <cellStyle name="Normal 4 4 4 2 3 3 2" xfId="28493" xr:uid="{6CC68954-85C8-4CBB-B665-BDAB38E33FD1}"/>
    <cellStyle name="Normal 4 4 4 2 3 3 2 2" xfId="54807" xr:uid="{96102624-C8F3-435C-B2B6-B73657F6689E}"/>
    <cellStyle name="Normal 4 4 4 2 3 3 3" xfId="16019" xr:uid="{BE3D933A-88C5-4488-92C1-68B648FCAB5B}"/>
    <cellStyle name="Normal 4 4 4 2 3 3 3 2" xfId="43257" xr:uid="{AB06A9DB-6D05-4FB3-BF84-FCB29A8799D4}"/>
    <cellStyle name="Normal 4 4 4 2 3 3 4" xfId="33818" xr:uid="{71C1D258-AE2F-4B1E-BF18-1D8083D6CBEE}"/>
    <cellStyle name="Normal 4 4 4 2 3 4" xfId="8472" xr:uid="{2348FEB8-F0E6-484E-9A7A-6E063547492A}"/>
    <cellStyle name="Normal 4 4 4 2 3 4 2" xfId="18852" xr:uid="{3E0A3746-EA03-4D00-95AE-09A5F6692096}"/>
    <cellStyle name="Normal 4 4 4 2 3 4 2 2" xfId="46090" xr:uid="{0A55CEF1-425A-4F53-AF1B-2396BF5B8F2C}"/>
    <cellStyle name="Normal 4 4 4 2 3 4 3" xfId="35840" xr:uid="{49DAA5C9-432A-4E99-82BC-515D48F88C04}"/>
    <cellStyle name="Normal 4 4 4 2 3 5" xfId="11305" xr:uid="{2C1BF78C-14C8-419E-AFA2-51E255A6DE65}"/>
    <cellStyle name="Normal 4 4 4 2 3 5 2" xfId="21685" xr:uid="{75F2D632-D250-4F65-A92A-EF487E92CD33}"/>
    <cellStyle name="Normal 4 4 4 2 3 5 2 2" xfId="48923" xr:uid="{B011D3F6-094C-4A6A-A924-8D73FEF0AEEB}"/>
    <cellStyle name="Normal 4 4 4 2 3 5 3" xfId="38673" xr:uid="{55F353A6-0729-4866-95A5-1CF9186AFC18}"/>
    <cellStyle name="Normal 4 4 4 2 3 6" xfId="23147" xr:uid="{7BB6A254-5C6B-4AD8-BB51-23AF0215E6D8}"/>
    <cellStyle name="Normal 4 4 4 2 3 6 2" xfId="50340" xr:uid="{2B1C3BCC-2A5F-446F-AFCF-B57C0D98F28D}"/>
    <cellStyle name="Normal 4 4 4 2 3 7" xfId="13953" xr:uid="{B77C5A91-B0BE-4A98-A93D-E877B1E854C5}"/>
    <cellStyle name="Normal 4 4 4 2 3 7 2" xfId="41191" xr:uid="{5A8F6A4C-FD06-410F-A698-2F58F28F7A08}"/>
    <cellStyle name="Normal 4 4 4 2 3 8" xfId="31461" xr:uid="{9BE88EDC-A0CD-43AB-95B7-A95EB2018494}"/>
    <cellStyle name="Normal 4 4 4 2 4" xfId="3409" xr:uid="{1E158DC3-0186-491F-8264-1794E55C32CB}"/>
    <cellStyle name="Normal 4 4 4 2 4 2" xfId="6448" xr:uid="{4458F146-7CF4-444B-AE1F-D26E6908BFB7}"/>
    <cellStyle name="Normal 4 4 4 2 4 2 2" xfId="28146" xr:uid="{2A26AE77-1BE3-414D-AF3A-77947ACA0429}"/>
    <cellStyle name="Normal 4 4 4 2 4 2 2 2" xfId="54535" xr:uid="{E7B246CF-0F64-462E-8C94-8FF709DD9076}"/>
    <cellStyle name="Normal 4 4 4 2 4 2 3" xfId="16017" xr:uid="{154691B6-3508-4247-A0E7-B4A0A583325A}"/>
    <cellStyle name="Normal 4 4 4 2 4 2 3 2" xfId="43255" xr:uid="{79ED3347-2013-4BB2-A38F-23A1E912154D}"/>
    <cellStyle name="Normal 4 4 4 2 4 2 4" xfId="33816" xr:uid="{47C72AE8-1210-4715-A273-358B2B953E4C}"/>
    <cellStyle name="Normal 4 4 4 2 4 3" xfId="8470" xr:uid="{A550BC30-0CFC-4DE6-9026-B7FBC38AF8B6}"/>
    <cellStyle name="Normal 4 4 4 2 4 3 2" xfId="18850" xr:uid="{D1B1B83A-1A01-4F89-99FB-2C31E5FEC007}"/>
    <cellStyle name="Normal 4 4 4 2 4 3 2 2" xfId="46088" xr:uid="{58668920-12E1-45EB-A9FE-4A5E4DAA266B}"/>
    <cellStyle name="Normal 4 4 4 2 4 3 3" xfId="35838" xr:uid="{88F01478-63E5-4FD8-A381-2FEF57FBACCC}"/>
    <cellStyle name="Normal 4 4 4 2 4 4" xfId="11303" xr:uid="{4B871635-74D0-4904-921A-7C03478FB155}"/>
    <cellStyle name="Normal 4 4 4 2 4 4 2" xfId="21683" xr:uid="{2AA7AB9F-12CC-4FEF-8D57-FF653D9F3A2C}"/>
    <cellStyle name="Normal 4 4 4 2 4 4 2 2" xfId="48921" xr:uid="{D69D04A4-EAAD-4F91-9F9F-CBA6CA17C227}"/>
    <cellStyle name="Normal 4 4 4 2 4 4 3" xfId="38671" xr:uid="{59B2993C-C77E-4EBC-A930-66B343560033}"/>
    <cellStyle name="Normal 4 4 4 2 4 5" xfId="23037" xr:uid="{A0AC8F90-CD3E-43C7-B5AC-F3E28D7A7815}"/>
    <cellStyle name="Normal 4 4 4 2 4 5 2" xfId="50245" xr:uid="{3D67E52C-75B4-43A9-B53A-0C847DFD7150}"/>
    <cellStyle name="Normal 4 4 4 2 4 6" xfId="13951" xr:uid="{768D92E1-3F4B-4A32-ACCF-55A9DE8FCBDE}"/>
    <cellStyle name="Normal 4 4 4 2 4 6 2" xfId="41189" xr:uid="{6B6F5E96-C43D-45B8-AAEE-D25BF5168DA3}"/>
    <cellStyle name="Normal 4 4 4 2 4 7" xfId="31459" xr:uid="{5F6A508F-CCF0-47A7-A3DF-DB7CA3CFB420}"/>
    <cellStyle name="Normal 4 4 4 2 5" xfId="2669" xr:uid="{76B97966-C3BB-45C6-97A1-4B8B720696AF}"/>
    <cellStyle name="Normal 4 4 4 2 5 2" xfId="5912" xr:uid="{9C23DCEF-E1FB-4EC2-B3C6-C2B053E2D78C}"/>
    <cellStyle name="Normal 4 4 4 2 5 2 2" xfId="28680" xr:uid="{C5BBC634-242D-4FAC-B74D-44E0549427F6}"/>
    <cellStyle name="Normal 4 4 4 2 5 2 2 2" xfId="54955" xr:uid="{FB1C37DF-BB80-4101-8360-E1BCE631231E}"/>
    <cellStyle name="Normal 4 4 4 2 5 2 3" xfId="15322" xr:uid="{8269C6D9-8AF5-412A-A9B4-EDB816138D53}"/>
    <cellStyle name="Normal 4 4 4 2 5 2 3 2" xfId="42560" xr:uid="{F168920B-D612-4ED1-BA10-5F2F4B22A3AB}"/>
    <cellStyle name="Normal 4 4 4 2 5 2 4" xfId="33280" xr:uid="{CD924B0C-5F7D-4791-A80B-69E99D55A50D}"/>
    <cellStyle name="Normal 4 4 4 2 5 3" xfId="7775" xr:uid="{48F6753C-4647-4BB6-A537-998EB08776AC}"/>
    <cellStyle name="Normal 4 4 4 2 5 3 2" xfId="18155" xr:uid="{50CD5665-8FC8-4219-93B8-A538965F5434}"/>
    <cellStyle name="Normal 4 4 4 2 5 3 2 2" xfId="45393" xr:uid="{870E9BE6-7499-4048-8CC4-03A5CA571566}"/>
    <cellStyle name="Normal 4 4 4 2 5 3 3" xfId="35143" xr:uid="{767AA64B-D851-4965-9F22-37FCC6BD409B}"/>
    <cellStyle name="Normal 4 4 4 2 5 4" xfId="10608" xr:uid="{A1AFD5E1-1500-4D2D-930F-0067AFF109A9}"/>
    <cellStyle name="Normal 4 4 4 2 5 4 2" xfId="20988" xr:uid="{471F88E4-B49B-4DC1-A840-D5460EFFA29B}"/>
    <cellStyle name="Normal 4 4 4 2 5 4 2 2" xfId="48226" xr:uid="{38EF9C77-928E-44FF-B73D-102046E9C79C}"/>
    <cellStyle name="Normal 4 4 4 2 5 4 3" xfId="37976" xr:uid="{E20B78BF-62D5-4B67-ACD7-DCEE548FD06A}"/>
    <cellStyle name="Normal 4 4 4 2 5 5" xfId="23226" xr:uid="{98246285-62E8-4BE6-8288-F7BE63C2E256}"/>
    <cellStyle name="Normal 4 4 4 2 5 5 2" xfId="50416" xr:uid="{4D33EDB5-6EB9-4D0F-BDC1-0AC72B6342A0}"/>
    <cellStyle name="Normal 4 4 4 2 5 6" xfId="13038" xr:uid="{24EB099A-7AB1-4C36-9A68-EE44551C61AF}"/>
    <cellStyle name="Normal 4 4 4 2 5 6 2" xfId="40276" xr:uid="{F85C0A53-B638-4870-9E42-A27F060F5930}"/>
    <cellStyle name="Normal 4 4 4 2 5 7" xfId="30764" xr:uid="{060A75DE-60DA-4CFD-AC53-DD91C409D85E}"/>
    <cellStyle name="Normal 4 4 4 2 6" xfId="2420" xr:uid="{27104A39-F31C-4057-B4E3-330FC13C7C98}"/>
    <cellStyle name="Normal 4 4 4 2 6 2" xfId="7528" xr:uid="{AE30DAB4-B092-492B-9B40-4531B9CBB31D}"/>
    <cellStyle name="Normal 4 4 4 2 6 2 2" xfId="17908" xr:uid="{D81EEA5A-1840-4305-A8D0-C5699368ED7C}"/>
    <cellStyle name="Normal 4 4 4 2 6 2 2 2" xfId="45146" xr:uid="{EA037954-2573-4D83-92AE-BB5008BC0DB8}"/>
    <cellStyle name="Normal 4 4 4 2 6 2 3" xfId="34896" xr:uid="{055F4098-BC72-457B-8D64-7D753923EBD1}"/>
    <cellStyle name="Normal 4 4 4 2 6 3" xfId="10361" xr:uid="{0FCAACFC-CD15-49BA-A0BB-C23DC2E8CEA7}"/>
    <cellStyle name="Normal 4 4 4 2 6 3 2" xfId="20741" xr:uid="{6210E319-D217-4623-8CDF-95A4BB534113}"/>
    <cellStyle name="Normal 4 4 4 2 6 3 2 2" xfId="47979" xr:uid="{039D94AD-9889-44F4-8172-74E239CBD524}"/>
    <cellStyle name="Normal 4 4 4 2 6 3 3" xfId="37729" xr:uid="{0D210E03-A2A0-4FC0-9704-0BF44E91A626}"/>
    <cellStyle name="Normal 4 4 4 2 6 4" xfId="24350" xr:uid="{DA81C1A0-0759-467A-B316-37B429283447}"/>
    <cellStyle name="Normal 4 4 4 2 6 4 2" xfId="51441" xr:uid="{03CAC873-0CCB-4C11-8015-45A8EE03328F}"/>
    <cellStyle name="Normal 4 4 4 2 6 5" xfId="15075" xr:uid="{7686E7A8-D867-430B-A309-F4E804144C1A}"/>
    <cellStyle name="Normal 4 4 4 2 6 5 2" xfId="42313" xr:uid="{FCC022E3-86B2-48E3-90A6-072945A92845}"/>
    <cellStyle name="Normal 4 4 4 2 6 6" xfId="30517" xr:uid="{1955DBF8-FF9D-4796-8051-17FF789538FE}"/>
    <cellStyle name="Normal 4 4 4 2 7" xfId="3955" xr:uid="{B5B36696-C419-4D85-8163-DBBAB9929857}"/>
    <cellStyle name="Normal 4 4 4 2 7 2" xfId="8768" xr:uid="{F4279EF0-FDB3-4833-B5AB-2462DD79AFE3}"/>
    <cellStyle name="Normal 4 4 4 2 7 2 2" xfId="19148" xr:uid="{EA974A50-F8E3-4D5E-8CB7-15C467090CE9}"/>
    <cellStyle name="Normal 4 4 4 2 7 2 2 2" xfId="46386" xr:uid="{61E2986A-FA9E-4AE0-93AD-5CEADDF48353}"/>
    <cellStyle name="Normal 4 4 4 2 7 2 3" xfId="36136" xr:uid="{FD34AD7A-92A4-404B-9B43-5732126954D2}"/>
    <cellStyle name="Normal 4 4 4 2 7 3" xfId="11601" xr:uid="{84CCFD85-DD67-459B-9BFE-47A2C50D37D2}"/>
    <cellStyle name="Normal 4 4 4 2 7 3 2" xfId="21981" xr:uid="{5AE6E69C-10FD-4780-937A-0FFE76D3164B}"/>
    <cellStyle name="Normal 4 4 4 2 7 3 2 2" xfId="49219" xr:uid="{C233C17B-0462-4E72-B24B-7D696E098C49}"/>
    <cellStyle name="Normal 4 4 4 2 7 3 3" xfId="38969" xr:uid="{CD4EF6D1-F14A-4CDC-AE77-ADD5F05A8265}"/>
    <cellStyle name="Normal 4 4 4 2 7 4" xfId="16315" xr:uid="{6538B41B-E481-4D4A-85B8-30B8EC672DE2}"/>
    <cellStyle name="Normal 4 4 4 2 7 4 2" xfId="43553" xr:uid="{2EED71E5-9876-4152-8E74-2EC43DBBC30B}"/>
    <cellStyle name="Normal 4 4 4 2 7 5" xfId="31757" xr:uid="{390D6158-408C-406A-86DC-CADCB8D86A14}"/>
    <cellStyle name="Normal 4 4 4 2 8" xfId="5333" xr:uid="{43EF0E04-DD37-4F60-ABA2-FE39C5F31D28}"/>
    <cellStyle name="Normal 4 4 4 2 8 2" xfId="14631" xr:uid="{800E15A3-4ECF-4249-8C5F-FDB741E8039F}"/>
    <cellStyle name="Normal 4 4 4 2 8 2 2" xfId="41869" xr:uid="{F8EFC57F-230E-4E2F-8713-5C40B80BFFB1}"/>
    <cellStyle name="Normal 4 4 4 2 8 3" xfId="32896" xr:uid="{DAFF6601-CCBA-4544-9153-FF1B5D719FF4}"/>
    <cellStyle name="Normal 4 4 4 2 9" xfId="7084" xr:uid="{E3C0A9F0-4786-4EFB-BFA6-C3F7EE454C17}"/>
    <cellStyle name="Normal 4 4 4 2 9 2" xfId="17464" xr:uid="{8690F78E-E07A-4AD4-8725-5D9CE5E2D308}"/>
    <cellStyle name="Normal 4 4 4 2 9 2 2" xfId="44702" xr:uid="{29BCC94F-9802-435B-89FA-6AC633A05476}"/>
    <cellStyle name="Normal 4 4 4 2 9 3" xfId="34452" xr:uid="{81B8CE54-CCAB-4A0F-A34F-FF0A18A4F80A}"/>
    <cellStyle name="Normal 4 4 4 3" xfId="1052" xr:uid="{F5D80888-F700-47C7-8864-6423AA2BD4E5}"/>
    <cellStyle name="Normal 4 4 4 3 10" xfId="30075" xr:uid="{2C69CB60-9B78-4A67-9B3E-38EFAB781795}"/>
    <cellStyle name="Normal 4 4 4 3 2" xfId="3412" xr:uid="{EE74CF2C-E267-4619-AB43-72E1417629E6}"/>
    <cellStyle name="Normal 4 4 4 3 2 2" xfId="6451" xr:uid="{9A4BDC52-A754-4DC6-8F55-2DA4158448B6}"/>
    <cellStyle name="Normal 4 4 4 3 2 2 2" xfId="24391" xr:uid="{4ABF3611-FF12-443C-AEB1-A624C9077469}"/>
    <cellStyle name="Normal 4 4 4 3 2 2 2 2" xfId="51477" xr:uid="{1F2CF3DF-3661-495A-92A6-4E8FE3E59FDE}"/>
    <cellStyle name="Normal 4 4 4 3 2 2 3" xfId="27539" xr:uid="{1264D3F8-F5CE-43EB-82A7-257D30968C8B}"/>
    <cellStyle name="Normal 4 4 4 3 2 2 3 2" xfId="54049" xr:uid="{DAF8C191-6ED8-43EC-B85F-8F68EDEEC5C3}"/>
    <cellStyle name="Normal 4 4 4 3 2 2 4" xfId="16020" xr:uid="{A35D653C-7686-4166-9900-1600FF8846B1}"/>
    <cellStyle name="Normal 4 4 4 3 2 2 4 2" xfId="43258" xr:uid="{C6897D50-7A81-472B-879F-5F3BF371B582}"/>
    <cellStyle name="Normal 4 4 4 3 2 2 5" xfId="33819" xr:uid="{53575E83-3817-4421-9D85-FBB13193ECDC}"/>
    <cellStyle name="Normal 4 4 4 3 2 3" xfId="8473" xr:uid="{4BB9B5D3-AFBD-4CA8-BC0A-A296C35B0BB0}"/>
    <cellStyle name="Normal 4 4 4 3 2 3 2" xfId="28947" xr:uid="{76D707A5-46B1-4FF7-A2B2-43662E02CD66}"/>
    <cellStyle name="Normal 4 4 4 3 2 3 2 2" xfId="55204" xr:uid="{35DB7E24-5F5E-4373-B03B-885A175F970C}"/>
    <cellStyle name="Normal 4 4 4 3 2 3 3" xfId="18853" xr:uid="{73C11B06-422C-4304-9D3E-FE0E79F11263}"/>
    <cellStyle name="Normal 4 4 4 3 2 3 3 2" xfId="46091" xr:uid="{210C0143-BFA2-45D3-B582-A7C345D60DDE}"/>
    <cellStyle name="Normal 4 4 4 3 2 3 4" xfId="35841" xr:uid="{62546589-6006-4790-BE31-D841262590D0}"/>
    <cellStyle name="Normal 4 4 4 3 2 4" xfId="11306" xr:uid="{404002CD-48E0-4D31-8B46-D5A8D4189C57}"/>
    <cellStyle name="Normal 4 4 4 3 2 4 2" xfId="21686" xr:uid="{EC7CD10D-0FDF-4BF8-97FC-C02C7770A181}"/>
    <cellStyle name="Normal 4 4 4 3 2 4 2 2" xfId="48924" xr:uid="{49201452-FB7B-4F35-B461-D29DCA24A84E}"/>
    <cellStyle name="Normal 4 4 4 3 2 4 3" xfId="38674" xr:uid="{38CA920E-1290-4A76-ACBA-5CDABE1CBDE6}"/>
    <cellStyle name="Normal 4 4 4 3 2 5" xfId="24118" xr:uid="{752520B5-FC0B-4978-92C1-1521A26CBEF2}"/>
    <cellStyle name="Normal 4 4 4 3 2 5 2" xfId="51228" xr:uid="{CDB1D748-1F94-4BFB-9A2C-C9E7C7108EAF}"/>
    <cellStyle name="Normal 4 4 4 3 2 6" xfId="13954" xr:uid="{8A49003B-3DAB-4B40-9986-790CC8D2C929}"/>
    <cellStyle name="Normal 4 4 4 3 2 6 2" xfId="41192" xr:uid="{3321490F-F340-4789-A505-FE42322A83FE}"/>
    <cellStyle name="Normal 4 4 4 3 2 7" xfId="31462" xr:uid="{46EB23BF-1591-4679-BFD6-4AF417DE598B}"/>
    <cellStyle name="Normal 4 4 4 3 3" xfId="2842" xr:uid="{CBBF2C88-DE82-4DC6-ADEE-C3E479806688}"/>
    <cellStyle name="Normal 4 4 4 3 3 2" xfId="6041" xr:uid="{0468A8A1-1896-4719-81F4-B36C9A4118A8}"/>
    <cellStyle name="Normal 4 4 4 3 3 2 2" xfId="26618" xr:uid="{6E7D8378-BFC7-40E5-B1CB-63CFA262C6F9}"/>
    <cellStyle name="Normal 4 4 4 3 3 2 2 2" xfId="53336" xr:uid="{CCDD3FBA-0F16-43E6-ACC1-CED181E540A5}"/>
    <cellStyle name="Normal 4 4 4 3 3 2 3" xfId="15494" xr:uid="{16A5FF43-402F-4CDC-AC6D-C92E2627BE30}"/>
    <cellStyle name="Normal 4 4 4 3 3 2 3 2" xfId="42732" xr:uid="{AAFE7C0B-8C91-4285-8AEB-31F2F6C1AE03}"/>
    <cellStyle name="Normal 4 4 4 3 3 2 4" xfId="33409" xr:uid="{FB174128-C15D-4318-9917-DBB7197CB46C}"/>
    <cellStyle name="Normal 4 4 4 3 3 3" xfId="7947" xr:uid="{879AA2D5-0536-4E73-AE0C-5D32C631EA6B}"/>
    <cellStyle name="Normal 4 4 4 3 3 3 2" xfId="18327" xr:uid="{5C533035-68FD-44A6-9830-81DBE7F86A20}"/>
    <cellStyle name="Normal 4 4 4 3 3 3 2 2" xfId="45565" xr:uid="{6F90046E-3C93-4821-9034-E98CF7A391B2}"/>
    <cellStyle name="Normal 4 4 4 3 3 3 3" xfId="35315" xr:uid="{C777BF01-4249-4A4E-AEA5-9B0745A24850}"/>
    <cellStyle name="Normal 4 4 4 3 3 4" xfId="10780" xr:uid="{F51F18F8-C310-455B-BCE8-C3D0E93B903E}"/>
    <cellStyle name="Normal 4 4 4 3 3 4 2" xfId="21160" xr:uid="{34240D6F-FE39-4228-BCB8-B3C74C85E532}"/>
    <cellStyle name="Normal 4 4 4 3 3 4 2 2" xfId="48398" xr:uid="{2AF83AFE-CAF5-4622-89A6-EC2DDC80B3D7}"/>
    <cellStyle name="Normal 4 4 4 3 3 4 3" xfId="38148" xr:uid="{CCF7BB90-44F0-43D4-8336-2567AB19E16A}"/>
    <cellStyle name="Normal 4 4 4 3 3 5" xfId="24442" xr:uid="{4F0DD6CA-760B-419A-9884-D9213210C03C}"/>
    <cellStyle name="Normal 4 4 4 3 3 5 2" xfId="51523" xr:uid="{399E36BD-2A41-4BB4-9C54-24C94141EB49}"/>
    <cellStyle name="Normal 4 4 4 3 3 6" xfId="13282" xr:uid="{61D3797C-1900-4D4E-A052-5A17DD923D61}"/>
    <cellStyle name="Normal 4 4 4 3 3 6 2" xfId="40520" xr:uid="{1FE4FA7B-C5C1-4441-9F7F-2B686FFEDAF7}"/>
    <cellStyle name="Normal 4 4 4 3 3 7" xfId="30936" xr:uid="{D4A82F53-C265-4976-A0B3-997642AAB603}"/>
    <cellStyle name="Normal 4 4 4 3 4" xfId="4248" xr:uid="{C97FDBDC-7ACD-492F-B33C-1B212A0F8ACC}"/>
    <cellStyle name="Normal 4 4 4 3 4 2" xfId="9001" xr:uid="{740CE43B-5129-4C3B-B978-7DB79648F850}"/>
    <cellStyle name="Normal 4 4 4 3 4 2 2" xfId="29085" xr:uid="{10E3F7BC-403D-410E-88E8-73C3A8DE591B}"/>
    <cellStyle name="Normal 4 4 4 3 4 2 2 2" xfId="55342" xr:uid="{4DD1E61A-E898-468B-9053-A7EA0848288A}"/>
    <cellStyle name="Normal 4 4 4 3 4 2 3" xfId="19381" xr:uid="{0E90B14E-8442-4A7B-B7B3-878A1DB0F495}"/>
    <cellStyle name="Normal 4 4 4 3 4 2 3 2" xfId="46619" xr:uid="{67F25349-5336-4B75-8CE7-00F45BBFBDEE}"/>
    <cellStyle name="Normal 4 4 4 3 4 2 4" xfId="36369" xr:uid="{2C7A639D-55BB-410F-8661-E1E13D5141EC}"/>
    <cellStyle name="Normal 4 4 4 3 4 3" xfId="11834" xr:uid="{CEFA8D9B-365A-441B-A52F-BCA19764C259}"/>
    <cellStyle name="Normal 4 4 4 3 4 3 2" xfId="22214" xr:uid="{5135800B-81D4-4B5E-BE27-FFDA085AD784}"/>
    <cellStyle name="Normal 4 4 4 3 4 3 2 2" xfId="49452" xr:uid="{C5513EF7-CCD7-4A9A-AF14-2A0DBE8A80D1}"/>
    <cellStyle name="Normal 4 4 4 3 4 3 3" xfId="39202" xr:uid="{6234121C-29FD-402D-B8BD-D8B6D329F4BE}"/>
    <cellStyle name="Normal 4 4 4 3 4 4" xfId="22752" xr:uid="{86971328-FD7B-4FA8-A110-EA3333B43FCA}"/>
    <cellStyle name="Normal 4 4 4 3 4 4 2" xfId="49979" xr:uid="{8D7F9352-4415-420D-95CC-750C9025AEC9}"/>
    <cellStyle name="Normal 4 4 4 3 4 5" xfId="16548" xr:uid="{C4B7BF62-D396-4496-A645-946CB4544730}"/>
    <cellStyle name="Normal 4 4 4 3 4 5 2" xfId="43786" xr:uid="{36A6549A-F92B-40BC-BB49-0E95B5C6CAF5}"/>
    <cellStyle name="Normal 4 4 4 3 4 6" xfId="31990" xr:uid="{98F26B57-FEB2-47A8-8CCA-859F741D7C7E}"/>
    <cellStyle name="Normal 4 4 4 3 5" xfId="5335" xr:uid="{2BFEE212-DB46-41BA-919A-EB8AFC8B1CB8}"/>
    <cellStyle name="Normal 4 4 4 3 5 2" xfId="28616" xr:uid="{05D7368A-B813-43EC-AA96-6545C69979F3}"/>
    <cellStyle name="Normal 4 4 4 3 5 2 2" xfId="54906" xr:uid="{38352FCA-4323-490B-A418-4EFDCB0B6D03}"/>
    <cellStyle name="Normal 4 4 4 3 5 3" xfId="14633" xr:uid="{A6F600EE-5350-43B4-80EC-67717A3FB6CF}"/>
    <cellStyle name="Normal 4 4 4 3 5 3 2" xfId="41871" xr:uid="{6506E2FC-C3F9-46E0-9C2E-3BA38A367EC6}"/>
    <cellStyle name="Normal 4 4 4 3 5 4" xfId="32898" xr:uid="{5D084E59-5A01-4722-8854-00C0DF858DCD}"/>
    <cellStyle name="Normal 4 4 4 3 6" xfId="7086" xr:uid="{0D2C50A3-42DB-4E0B-B832-602C3BB9993F}"/>
    <cellStyle name="Normal 4 4 4 3 6 2" xfId="17466" xr:uid="{5D66303F-BDFD-4C8F-B1A8-1E9660193C0B}"/>
    <cellStyle name="Normal 4 4 4 3 6 2 2" xfId="44704" xr:uid="{BC712613-3336-4C91-A32C-71B75F8076A7}"/>
    <cellStyle name="Normal 4 4 4 3 6 3" xfId="34454" xr:uid="{68ADCE72-D54A-459D-B0A5-AF6B39D6EBF9}"/>
    <cellStyle name="Normal 4 4 4 3 7" xfId="9919" xr:uid="{B0BDD732-3BA5-4875-AA85-386F377534D4}"/>
    <cellStyle name="Normal 4 4 4 3 7 2" xfId="20299" xr:uid="{35F5F6EE-202A-4444-BE8A-5E7688E65C2C}"/>
    <cellStyle name="Normal 4 4 4 3 7 2 2" xfId="47537" xr:uid="{B10CDA15-7C23-467D-8957-5074237C12A6}"/>
    <cellStyle name="Normal 4 4 4 3 7 3" xfId="37287" xr:uid="{83303440-82B3-4C0C-A850-1E2F78A8BC64}"/>
    <cellStyle name="Normal 4 4 4 3 8" xfId="24797" xr:uid="{91D0C1BB-980C-49E0-AB6D-72E970A01587}"/>
    <cellStyle name="Normal 4 4 4 3 8 2" xfId="51846" xr:uid="{DCEC850A-D24A-4593-82D7-948013249260}"/>
    <cellStyle name="Normal 4 4 4 3 9" xfId="12793" xr:uid="{E6B403F3-E83D-48A9-91A0-B38969ACAE3C}"/>
    <cellStyle name="Normal 4 4 4 3 9 2" xfId="40031" xr:uid="{EBF66530-21B7-4949-9FB5-C53E56674717}"/>
    <cellStyle name="Normal 4 4 4 4" xfId="1053" xr:uid="{935D91EA-47AA-4FE7-81CE-8E458A6E55A0}"/>
    <cellStyle name="Normal 4 4 4 4 2" xfId="4591" xr:uid="{E46C49D6-5D22-4049-B6AF-13A3F30904A7}"/>
    <cellStyle name="Normal 4 4 4 4 2 2" xfId="9344" xr:uid="{B81807FA-8C8D-4A67-ABD0-2218BCC1CB32}"/>
    <cellStyle name="Normal 4 4 4 4 2 2 2" xfId="29321" xr:uid="{8C7C620B-B2D4-4835-9180-D110D02113EC}"/>
    <cellStyle name="Normal 4 4 4 4 2 2 2 2" xfId="55578" xr:uid="{0420273A-A956-4457-85DE-D21FE17F9FD1}"/>
    <cellStyle name="Normal 4 4 4 4 2 2 3" xfId="19724" xr:uid="{1782827B-0B88-4FCD-824E-80645BD929B7}"/>
    <cellStyle name="Normal 4 4 4 4 2 2 3 2" xfId="46962" xr:uid="{93883C37-2107-45FA-BAAE-D5545127251B}"/>
    <cellStyle name="Normal 4 4 4 4 2 2 4" xfId="36712" xr:uid="{83C5CDEA-428B-4B7A-AC05-F967ADA5E511}"/>
    <cellStyle name="Normal 4 4 4 4 2 3" xfId="12177" xr:uid="{D62BF037-2B1B-42E6-BB8D-D51BF2C713D6}"/>
    <cellStyle name="Normal 4 4 4 4 2 3 2" xfId="22557" xr:uid="{FC10D78F-BA51-4575-A76F-EB912552BF4D}"/>
    <cellStyle name="Normal 4 4 4 4 2 3 2 2" xfId="49795" xr:uid="{F92A406B-37B9-450C-9F70-80AAE6B9AD7C}"/>
    <cellStyle name="Normal 4 4 4 4 2 3 3" xfId="39545" xr:uid="{4E21C1B0-DA77-4D0C-AC31-F6A9CC155FBE}"/>
    <cellStyle name="Normal 4 4 4 4 2 4" xfId="25035" xr:uid="{DCA28A03-BF87-4240-85AE-164046795E61}"/>
    <cellStyle name="Normal 4 4 4 4 2 4 2" xfId="52061" xr:uid="{5215F799-A615-4F9D-B7F6-4145C42C9031}"/>
    <cellStyle name="Normal 4 4 4 4 2 5" xfId="16891" xr:uid="{0A034147-6714-405C-823E-AB470A8F66C7}"/>
    <cellStyle name="Normal 4 4 4 4 2 5 2" xfId="44129" xr:uid="{09DEDC06-5BA0-461C-AE3A-2CED96C5C3E1}"/>
    <cellStyle name="Normal 4 4 4 4 2 6" xfId="32333" xr:uid="{4143B6A3-4761-491A-A759-E1DE34AF8AF5}"/>
    <cellStyle name="Normal 4 4 4 4 3" xfId="5336" xr:uid="{C692495E-C3B4-4F58-9AB2-21702F59CADB}"/>
    <cellStyle name="Normal 4 4 4 4 3 2" xfId="27286" xr:uid="{678E8D22-BFBD-4007-B7E0-9111DFF6DA60}"/>
    <cellStyle name="Normal 4 4 4 4 3 2 2" xfId="53865" xr:uid="{5596A516-2609-4BBB-B227-4AC3B672AF0B}"/>
    <cellStyle name="Normal 4 4 4 4 3 3" xfId="14634" xr:uid="{C4D2200E-4D0F-4DF2-A924-1B89E4C33FE6}"/>
    <cellStyle name="Normal 4 4 4 4 3 3 2" xfId="41872" xr:uid="{2F483B34-7E6A-4004-B2F4-484DE4CE2751}"/>
    <cellStyle name="Normal 4 4 4 4 3 4" xfId="32899" xr:uid="{12D73294-7F3D-4D28-A101-C948DD42F223}"/>
    <cellStyle name="Normal 4 4 4 4 4" xfId="7087" xr:uid="{81739E21-2B50-4336-ABFB-B704E2FCB5B7}"/>
    <cellStyle name="Normal 4 4 4 4 4 2" xfId="17467" xr:uid="{9D34A485-AC96-45D1-821C-794D34117C80}"/>
    <cellStyle name="Normal 4 4 4 4 4 2 2" xfId="44705" xr:uid="{CB53E1E0-2D67-49E9-8821-258057A0FF74}"/>
    <cellStyle name="Normal 4 4 4 4 4 3" xfId="34455" xr:uid="{85DE0A13-FE21-41AC-B822-B9232C1AAEF4}"/>
    <cellStyle name="Normal 4 4 4 4 5" xfId="9920" xr:uid="{A5020B46-A1BB-409A-BD8C-8A14BD93B67B}"/>
    <cellStyle name="Normal 4 4 4 4 5 2" xfId="20300" xr:uid="{E98B08F5-6F84-4790-AEE5-919667C7955A}"/>
    <cellStyle name="Normal 4 4 4 4 5 2 2" xfId="47538" xr:uid="{AC7B5CB4-BC4A-4641-B193-9157F19DA385}"/>
    <cellStyle name="Normal 4 4 4 4 5 3" xfId="37288" xr:uid="{34FA0E1C-C9DE-4E86-8574-D4118AC32733}"/>
    <cellStyle name="Normal 4 4 4 4 6" xfId="24347" xr:uid="{DA4D3CEA-C81A-40DB-834C-AE669D9D781E}"/>
    <cellStyle name="Normal 4 4 4 4 6 2" xfId="51438" xr:uid="{4D57B6BA-726E-4D35-B7FA-39256D3EFF17}"/>
    <cellStyle name="Normal 4 4 4 4 7" xfId="13955" xr:uid="{FAC96694-2464-40DA-86A9-8578D295DB21}"/>
    <cellStyle name="Normal 4 4 4 4 7 2" xfId="41193" xr:uid="{1E012DF0-40BF-4BEE-8D1F-45D337F194C2}"/>
    <cellStyle name="Normal 4 4 4 4 8" xfId="30076" xr:uid="{F296B31E-4CBE-4C9D-84D2-C636260E3DC2}"/>
    <cellStyle name="Normal 4 4 4 5" xfId="2991" xr:uid="{FC389854-BC5E-4F22-A959-5378B4BDF0AD}"/>
    <cellStyle name="Normal 4 4 4 5 2" xfId="6152" xr:uid="{E55E80F2-9AF7-44EA-9664-5E072E4154C7}"/>
    <cellStyle name="Normal 4 4 4 5 2 2" xfId="23941" xr:uid="{76BB77AA-AB1F-4962-9952-6E5B850F1401}"/>
    <cellStyle name="Normal 4 4 4 5 2 2 2" xfId="51067" xr:uid="{0741D74D-F0C4-469C-B2B9-FD5E536089BF}"/>
    <cellStyle name="Normal 4 4 4 5 2 3" xfId="26481" xr:uid="{58AE2309-F1F1-48B1-A67B-7A8B7F5E0195}"/>
    <cellStyle name="Normal 4 4 4 5 2 3 2" xfId="53229" xr:uid="{7BCE1C37-7AF2-450A-8835-65E8B1423172}"/>
    <cellStyle name="Normal 4 4 4 5 2 4" xfId="15630" xr:uid="{DC4ADC25-B31A-4A47-B6E1-5DAA0A689176}"/>
    <cellStyle name="Normal 4 4 4 5 2 4 2" xfId="42868" xr:uid="{13A524BC-327F-4BAA-88C2-C496D314A2C9}"/>
    <cellStyle name="Normal 4 4 4 5 2 5" xfId="33520" xr:uid="{805DA032-7CC1-45AE-A252-7F5357FF5C6C}"/>
    <cellStyle name="Normal 4 4 4 5 3" xfId="8083" xr:uid="{B78E67CC-375E-4A09-943A-8FCC776023E2}"/>
    <cellStyle name="Normal 4 4 4 5 3 2" xfId="28788" xr:uid="{E1787147-8A65-4BC2-99D6-A52E8E395F3B}"/>
    <cellStyle name="Normal 4 4 4 5 3 2 2" xfId="55045" xr:uid="{785D89E2-182A-4576-892E-DD2487E99F13}"/>
    <cellStyle name="Normal 4 4 4 5 3 3" xfId="18463" xr:uid="{1450F376-657A-4CC8-9B95-F43E1DA240B5}"/>
    <cellStyle name="Normal 4 4 4 5 3 3 2" xfId="45701" xr:uid="{1050F633-3F94-4667-9077-FE7F758FEF4D}"/>
    <cellStyle name="Normal 4 4 4 5 3 4" xfId="35451" xr:uid="{C60C80FE-83F8-4ECA-B3A1-2F5F7AA6C9FB}"/>
    <cellStyle name="Normal 4 4 4 5 4" xfId="10916" xr:uid="{76EBFE45-D4CF-42CF-94A5-1D897ABBAD34}"/>
    <cellStyle name="Normal 4 4 4 5 4 2" xfId="21296" xr:uid="{69D504F1-3141-4367-8A15-7FE85F1932DF}"/>
    <cellStyle name="Normal 4 4 4 5 4 2 2" xfId="48534" xr:uid="{CA1188FB-1159-4706-A7F9-EFC7DD4496F1}"/>
    <cellStyle name="Normal 4 4 4 5 4 3" xfId="38284" xr:uid="{19525CB9-322C-4EA2-BDED-C425577A68ED}"/>
    <cellStyle name="Normal 4 4 4 5 5" xfId="24027" xr:uid="{8F7567D2-35D1-45E2-AB8C-AB51D1F61553}"/>
    <cellStyle name="Normal 4 4 4 5 5 2" xfId="51147" xr:uid="{7F8A3C39-B421-41C2-90C5-880A5DED28FC}"/>
    <cellStyle name="Normal 4 4 4 5 6" xfId="13491" xr:uid="{FCD50D2D-60CE-4035-8A41-F150A2D54A0A}"/>
    <cellStyle name="Normal 4 4 4 5 6 2" xfId="40729" xr:uid="{992C6B87-2A64-4687-81FB-7AFA21FF5D16}"/>
    <cellStyle name="Normal 4 4 4 5 7" xfId="31072" xr:uid="{C429A941-6B16-47AB-99CB-2A61515FCEE4}"/>
    <cellStyle name="Normal 4 4 4 6" xfId="2506" xr:uid="{3100D7D7-E5A9-448B-87D4-42FA16AADF84}"/>
    <cellStyle name="Normal 4 4 4 6 2" xfId="5779" xr:uid="{BA43AE53-70F3-4914-BAE0-9A276C5E00B5}"/>
    <cellStyle name="Normal 4 4 4 6 2 2" xfId="26541" xr:uid="{180AE677-8B5F-4C1D-96C9-A5E43601677A}"/>
    <cellStyle name="Normal 4 4 4 6 2 2 2" xfId="53274" xr:uid="{A9315F25-1907-4C67-A80D-DE26BAF719B6}"/>
    <cellStyle name="Normal 4 4 4 6 2 3" xfId="15159" xr:uid="{7328528E-9A41-49A6-A511-0188D8430328}"/>
    <cellStyle name="Normal 4 4 4 6 2 3 2" xfId="42397" xr:uid="{8E4C7B70-60DC-4566-81A7-3191AA79C3DA}"/>
    <cellStyle name="Normal 4 4 4 6 2 4" xfId="33147" xr:uid="{48F59F8C-19CF-4EF7-B5D7-182143A7F4FF}"/>
    <cellStyle name="Normal 4 4 4 6 3" xfId="7612" xr:uid="{A42EA7B4-62D7-4DDA-8073-BDF41E3EC74C}"/>
    <cellStyle name="Normal 4 4 4 6 3 2" xfId="17992" xr:uid="{E7303976-27E3-401E-82A0-A368438B1EB3}"/>
    <cellStyle name="Normal 4 4 4 6 3 2 2" xfId="45230" xr:uid="{A4241857-71D5-42D2-9145-CCE3DA5A0FE8}"/>
    <cellStyle name="Normal 4 4 4 6 3 3" xfId="34980" xr:uid="{303B0F5C-6445-43A1-AC7F-7902B4E1134D}"/>
    <cellStyle name="Normal 4 4 4 6 4" xfId="10445" xr:uid="{B8A09ED7-FDA4-4414-B74B-F50EF64C3AAB}"/>
    <cellStyle name="Normal 4 4 4 6 4 2" xfId="20825" xr:uid="{A6F8CF06-D494-474E-A71F-64F2F8521EF3}"/>
    <cellStyle name="Normal 4 4 4 6 4 2 2" xfId="48063" xr:uid="{709FE1F1-D09D-49F3-9FFE-DFCF2C06B54A}"/>
    <cellStyle name="Normal 4 4 4 6 4 3" xfId="37813" xr:uid="{68CA3F63-5910-422C-A3E0-A6BB74E5A2C5}"/>
    <cellStyle name="Normal 4 4 4 6 5" xfId="25553" xr:uid="{F8DA4FD0-FC08-43D3-9CC6-26769D25B4B8}"/>
    <cellStyle name="Normal 4 4 4 6 5 2" xfId="52546" xr:uid="{51C5E8EE-80FB-46DE-9B71-67F18FAE482F}"/>
    <cellStyle name="Normal 4 4 4 6 6" xfId="12875" xr:uid="{DF627DFB-75FE-4ACA-AC16-144173578745}"/>
    <cellStyle name="Normal 4 4 4 6 6 2" xfId="40113" xr:uid="{BE20C9CC-332D-4C57-A0E0-2FEB8806B0E9}"/>
    <cellStyle name="Normal 4 4 4 6 7" xfId="30601" xr:uid="{160FA600-15D7-45E7-A265-47EAD9E1CB14}"/>
    <cellStyle name="Normal 4 4 4 7" xfId="2260" xr:uid="{E3593612-1F8B-4240-BD39-CEC2C6AF52A2}"/>
    <cellStyle name="Normal 4 4 4 7 2" xfId="7368" xr:uid="{6D2CAE15-E8C7-408A-A7A7-C096A6369E3B}"/>
    <cellStyle name="Normal 4 4 4 7 2 2" xfId="17748" xr:uid="{DADDCE51-EEA2-4A75-B523-C421C243E3F2}"/>
    <cellStyle name="Normal 4 4 4 7 2 2 2" xfId="44986" xr:uid="{897B1564-525C-4F54-AFCA-27B80A339A14}"/>
    <cellStyle name="Normal 4 4 4 7 2 3" xfId="34736" xr:uid="{382E3A66-F2B6-4D05-A483-1B99C193354E}"/>
    <cellStyle name="Normal 4 4 4 7 3" xfId="10201" xr:uid="{F257A494-6A37-4754-A78A-E2ABB577AA9A}"/>
    <cellStyle name="Normal 4 4 4 7 3 2" xfId="20581" xr:uid="{FC02ACE7-F690-4157-AC45-59C3A6518D6C}"/>
    <cellStyle name="Normal 4 4 4 7 3 2 2" xfId="47819" xr:uid="{6497FFE3-FFEE-48E4-8DEF-91ACBB0FC98E}"/>
    <cellStyle name="Normal 4 4 4 7 3 3" xfId="37569" xr:uid="{34B207ED-66E5-4DA8-AD28-AE7BCD8B81E8}"/>
    <cellStyle name="Normal 4 4 4 7 4" xfId="23431" xr:uid="{93633033-D980-4DA5-96D3-A2E2E6BDB230}"/>
    <cellStyle name="Normal 4 4 4 7 4 2" xfId="50607" xr:uid="{93AE4980-C7DB-431A-841E-08A7E8AEA235}"/>
    <cellStyle name="Normal 4 4 4 7 5" xfId="14915" xr:uid="{C3305D80-5C5B-447B-8AEF-FE0C2EF4944C}"/>
    <cellStyle name="Normal 4 4 4 7 5 2" xfId="42153" xr:uid="{2F48D044-1243-4342-877A-D9C963B4FD8E}"/>
    <cellStyle name="Normal 4 4 4 7 6" xfId="30357" xr:uid="{C891C198-D3D0-4FCB-90B7-BD33E85D381F}"/>
    <cellStyle name="Normal 4 4 4 8" xfId="4041" xr:uid="{541519B7-31EA-4C24-B8D9-468FD912CB8F}"/>
    <cellStyle name="Normal 4 4 4 8 2" xfId="8846" xr:uid="{5CA7FBEA-BAB0-4E94-A7C1-D17E3C0116A0}"/>
    <cellStyle name="Normal 4 4 4 8 2 2" xfId="19226" xr:uid="{8142ABAD-CB80-4CCA-81F4-BE9ABAB168A0}"/>
    <cellStyle name="Normal 4 4 4 8 2 2 2" xfId="46464" xr:uid="{7CF3EC43-3026-43DB-8542-994FB43D32EC}"/>
    <cellStyle name="Normal 4 4 4 8 2 3" xfId="36214" xr:uid="{4C92022E-1E16-4728-A75D-3A8305CFFA9E}"/>
    <cellStyle name="Normal 4 4 4 8 3" xfId="11679" xr:uid="{3AE3D43E-C8FB-4810-942C-CA240E571D19}"/>
    <cellStyle name="Normal 4 4 4 8 3 2" xfId="22059" xr:uid="{7B8D51B3-656E-4376-B23A-6018EB3F4843}"/>
    <cellStyle name="Normal 4 4 4 8 3 2 2" xfId="49297" xr:uid="{FE3FC1CA-02FA-4A83-BF54-F559085FCB22}"/>
    <cellStyle name="Normal 4 4 4 8 3 3" xfId="39047" xr:uid="{04483306-5789-48A9-833C-ED1547DC36F1}"/>
    <cellStyle name="Normal 4 4 4 8 4" xfId="16393" xr:uid="{21B79904-DF99-497E-A8A3-38D47934261C}"/>
    <cellStyle name="Normal 4 4 4 8 4 2" xfId="43631" xr:uid="{8322CE03-0511-47D6-9D70-D8351D44EBD1}"/>
    <cellStyle name="Normal 4 4 4 8 5" xfId="31835" xr:uid="{031A1363-7E8B-471A-BE9A-A8BA0E6809C0}"/>
    <cellStyle name="Normal 4 4 4 9" xfId="5332" xr:uid="{5D2BD609-9D38-485C-A715-E10A20B8060F}"/>
    <cellStyle name="Normal 4 4 4 9 2" xfId="14630" xr:uid="{4A37FBB2-EB48-4E4C-B6D1-78AB73D86639}"/>
    <cellStyle name="Normal 4 4 4 9 2 2" xfId="41868" xr:uid="{29DB71F6-7625-4E5A-B185-B9EA962D1C74}"/>
    <cellStyle name="Normal 4 4 4 9 3" xfId="32895" xr:uid="{E6E771C3-381E-427A-9218-B793B5E966C0}"/>
    <cellStyle name="Normal 4 4 5" xfId="1054" xr:uid="{A07056F7-B1AF-4323-BD3D-A15269C3B3F3}"/>
    <cellStyle name="Normal 4 4 5 10" xfId="9921" xr:uid="{DC148943-0939-4C62-AB07-339A600FCD30}"/>
    <cellStyle name="Normal 4 4 5 10 2" xfId="20301" xr:uid="{70B05D9D-9990-47E6-BCFD-3783F0A9B380}"/>
    <cellStyle name="Normal 4 4 5 10 2 2" xfId="47539" xr:uid="{F0617850-0730-4E6E-A0AD-2704592971C3}"/>
    <cellStyle name="Normal 4 4 5 10 3" xfId="37289" xr:uid="{F838FFAC-0D68-49B6-946B-F3A7591739CF}"/>
    <cellStyle name="Normal 4 4 5 11" xfId="24959" xr:uid="{E21C46EE-9EFA-436C-BF73-08D31DE273A0}"/>
    <cellStyle name="Normal 4 4 5 11 2" xfId="51995" xr:uid="{DA2740DA-2C16-46B9-9930-8B0C23059E66}"/>
    <cellStyle name="Normal 4 4 5 12" xfId="12636" xr:uid="{55B81E21-ADB6-4C40-A26E-67800B7FC523}"/>
    <cellStyle name="Normal 4 4 5 12 2" xfId="39874" xr:uid="{23EF6423-250A-4446-822B-6525A30D6141}"/>
    <cellStyle name="Normal 4 4 5 13" xfId="30077" xr:uid="{6807E641-03E9-431B-BE80-E8F367449F1F}"/>
    <cellStyle name="Normal 4 4 5 2" xfId="1055" xr:uid="{DB99D4CB-06AB-41C3-A8BC-D32929BC6138}"/>
    <cellStyle name="Normal 4 4 5 2 10" xfId="30078" xr:uid="{0B6B97C6-D18D-4CCA-AA69-637224C84B61}"/>
    <cellStyle name="Normal 4 4 5 2 2" xfId="1056" xr:uid="{801E7A59-87F4-4AAE-9EF8-0BD52EE18DE4}"/>
    <cellStyle name="Normal 4 4 5 2 2 2" xfId="5339" xr:uid="{C38385C8-B1BE-45E3-9A2E-58478E3BBD03}"/>
    <cellStyle name="Normal 4 4 5 2 2 2 2" xfId="25735" xr:uid="{70081FB5-AFCE-403C-997C-88A00451DA32}"/>
    <cellStyle name="Normal 4 4 5 2 2 2 2 2" xfId="52692" xr:uid="{BA831A29-DC1F-45CE-AF0C-41562EC641B3}"/>
    <cellStyle name="Normal 4 4 5 2 2 2 3" xfId="26861" xr:uid="{D97317BF-5CA4-411C-A871-0AC9D81B2A78}"/>
    <cellStyle name="Normal 4 4 5 2 2 2 3 2" xfId="53533" xr:uid="{7AD5C10C-33BB-402C-BC96-03367637ABF9}"/>
    <cellStyle name="Normal 4 4 5 2 2 2 4" xfId="14637" xr:uid="{E1546735-F506-443B-A384-B67075911B3E}"/>
    <cellStyle name="Normal 4 4 5 2 2 2 4 2" xfId="41875" xr:uid="{813BAD69-E7F5-40C5-9F12-BA3E5449F7CB}"/>
    <cellStyle name="Normal 4 4 5 2 2 2 5" xfId="32902" xr:uid="{BA1B877F-E5F5-4008-92AE-768BA4E356D0}"/>
    <cellStyle name="Normal 4 4 5 2 2 3" xfId="7090" xr:uid="{5E0BB4F8-D02B-47D8-9F29-36B4C62413E7}"/>
    <cellStyle name="Normal 4 4 5 2 2 3 2" xfId="27667" xr:uid="{54E4670F-6FD7-4A4E-B87D-42B433ACE7EB}"/>
    <cellStyle name="Normal 4 4 5 2 2 3 2 2" xfId="54153" xr:uid="{C93EC80D-06BE-4D89-A6AC-FAF402307D28}"/>
    <cellStyle name="Normal 4 4 5 2 2 3 3" xfId="28106" xr:uid="{F74E99E6-6B09-4ECD-91B6-6199229725B5}"/>
    <cellStyle name="Normal 4 4 5 2 2 3 3 2" xfId="54503" xr:uid="{57E1B3C5-B9D6-4411-B779-B52B76134993}"/>
    <cellStyle name="Normal 4 4 5 2 2 3 4" xfId="17470" xr:uid="{E960BEA6-05ED-4E87-B3F0-1138AA7D8532}"/>
    <cellStyle name="Normal 4 4 5 2 2 3 4 2" xfId="44708" xr:uid="{B8CFA9EE-AFF3-4BEA-A010-50AA375E530F}"/>
    <cellStyle name="Normal 4 4 5 2 2 3 5" xfId="34458" xr:uid="{3321B0DB-FA1C-40EA-95AD-68E458DDF90F}"/>
    <cellStyle name="Normal 4 4 5 2 2 4" xfId="9923" xr:uid="{733AD83F-BF6A-468C-8F63-DB01DC3EA797}"/>
    <cellStyle name="Normal 4 4 5 2 2 4 2" xfId="29458" xr:uid="{EDCE452F-5D27-46B3-B873-D5E3462FEB6D}"/>
    <cellStyle name="Normal 4 4 5 2 2 4 2 2" xfId="55715" xr:uid="{0FA4BD4C-6DED-4F81-945F-7E78531BD039}"/>
    <cellStyle name="Normal 4 4 5 2 2 4 3" xfId="20303" xr:uid="{FF8F28C4-01F7-482D-8644-2F4EED63F572}"/>
    <cellStyle name="Normal 4 4 5 2 2 4 3 2" xfId="47541" xr:uid="{6307A16B-892E-4A6F-B1FC-10E7E0E721BB}"/>
    <cellStyle name="Normal 4 4 5 2 2 4 4" xfId="37291" xr:uid="{8233625C-C8FE-4918-BAB9-71B4F7248E45}"/>
    <cellStyle name="Normal 4 4 5 2 2 5" xfId="25288" xr:uid="{FBA170F5-37BD-4F0F-A4E0-197494C64615}"/>
    <cellStyle name="Normal 4 4 5 2 2 5 2" xfId="52297" xr:uid="{62FA4CE7-F6A4-40AE-BF39-AEEC1C4173A9}"/>
    <cellStyle name="Normal 4 4 5 2 2 6" xfId="13956" xr:uid="{83A205BF-99E6-4579-9936-FD719930FC44}"/>
    <cellStyle name="Normal 4 4 5 2 2 6 2" xfId="41194" xr:uid="{98BC32AD-0A5A-4F4D-9CE5-54014676E164}"/>
    <cellStyle name="Normal 4 4 5 2 2 7" xfId="30079" xr:uid="{53771573-15F7-45CF-AF18-18E33D8076AF}"/>
    <cellStyle name="Normal 4 4 5 2 3" xfId="2843" xr:uid="{A85A3C2F-503E-468A-92B0-689AE66A745F}"/>
    <cellStyle name="Normal 4 4 5 2 3 2" xfId="6042" xr:uid="{0E821412-2E13-48EE-84DA-4263A9B95444}"/>
    <cellStyle name="Normal 4 4 5 2 3 2 2" xfId="27238" xr:uid="{7A9314EE-3782-4A88-A5CB-92E29765B33C}"/>
    <cellStyle name="Normal 4 4 5 2 3 2 2 2" xfId="53828" xr:uid="{ADBD7639-F032-4600-A089-4C28D16350D6}"/>
    <cellStyle name="Normal 4 4 5 2 3 2 3" xfId="15495" xr:uid="{F36BD8AE-AAEB-4CF4-ACC2-EA81CCBF8B2D}"/>
    <cellStyle name="Normal 4 4 5 2 3 2 3 2" xfId="42733" xr:uid="{7179BC3A-A9F2-48C0-A6D8-1269EC64CD1F}"/>
    <cellStyle name="Normal 4 4 5 2 3 2 4" xfId="33410" xr:uid="{E02B0596-277A-42A6-B6E7-50A099F5557D}"/>
    <cellStyle name="Normal 4 4 5 2 3 3" xfId="7948" xr:uid="{9BE2E564-5287-4B64-B7C0-A378A6191FC3}"/>
    <cellStyle name="Normal 4 4 5 2 3 3 2" xfId="18328" xr:uid="{B7C6317D-7E29-412D-94FC-C875D370994B}"/>
    <cellStyle name="Normal 4 4 5 2 3 3 2 2" xfId="45566" xr:uid="{56A448CC-EBEA-427A-823F-4BD3709C30B6}"/>
    <cellStyle name="Normal 4 4 5 2 3 3 3" xfId="35316" xr:uid="{2E86FF34-7F2D-4A16-8D17-80764208FA4A}"/>
    <cellStyle name="Normal 4 4 5 2 3 4" xfId="10781" xr:uid="{48F6B220-0129-425E-AB8A-819EA8C1E7F8}"/>
    <cellStyle name="Normal 4 4 5 2 3 4 2" xfId="21161" xr:uid="{F9C76C76-09E1-4F46-A349-4E0B7434112A}"/>
    <cellStyle name="Normal 4 4 5 2 3 4 2 2" xfId="48399" xr:uid="{80B3DB18-2158-4EDC-882A-6DA9D295ABC6}"/>
    <cellStyle name="Normal 4 4 5 2 3 4 3" xfId="38149" xr:uid="{5BD7A7BC-21BB-432C-B5CA-E63F4588ED9B}"/>
    <cellStyle name="Normal 4 4 5 2 3 5" xfId="25513" xr:uid="{19C8A522-EBDD-4E6D-B8B5-39688118FD88}"/>
    <cellStyle name="Normal 4 4 5 2 3 5 2" xfId="52506" xr:uid="{54E641A7-C712-4053-9971-2EE79C0E1C42}"/>
    <cellStyle name="Normal 4 4 5 2 3 6" xfId="13284" xr:uid="{52EFFC76-6876-46EE-8753-7C58430F5956}"/>
    <cellStyle name="Normal 4 4 5 2 3 6 2" xfId="40522" xr:uid="{42025E02-156C-4E77-A73B-4A36C294F0C6}"/>
    <cellStyle name="Normal 4 4 5 2 3 7" xfId="30937" xr:uid="{0E0D5F2D-52DB-4799-BEBC-BAB15E5B337A}"/>
    <cellStyle name="Normal 4 4 5 2 4" xfId="4249" xr:uid="{472A3ABC-06F9-46DB-B67D-833F13D0D778}"/>
    <cellStyle name="Normal 4 4 5 2 4 2" xfId="9002" xr:uid="{30CED1BA-8E2B-4F33-A270-3569E8A1B0DD}"/>
    <cellStyle name="Normal 4 4 5 2 4 2 2" xfId="29086" xr:uid="{C9DCEA56-AB8E-4175-ABA7-2443E4C2E0AB}"/>
    <cellStyle name="Normal 4 4 5 2 4 2 2 2" xfId="55343" xr:uid="{4CD98599-24C0-42EE-889A-EDA5D0CC69A8}"/>
    <cellStyle name="Normal 4 4 5 2 4 2 3" xfId="19382" xr:uid="{D8E4FE3E-932C-4819-9F04-B41C0C21E285}"/>
    <cellStyle name="Normal 4 4 5 2 4 2 3 2" xfId="46620" xr:uid="{5C1A2DBF-3FB9-4E01-A3C8-1C8689095C12}"/>
    <cellStyle name="Normal 4 4 5 2 4 2 4" xfId="36370" xr:uid="{DD1799B1-626E-4A1D-A525-801120EF839C}"/>
    <cellStyle name="Normal 4 4 5 2 4 3" xfId="11835" xr:uid="{7473FDB6-A284-4485-8C7F-489116BD0B62}"/>
    <cellStyle name="Normal 4 4 5 2 4 3 2" xfId="22215" xr:uid="{EB6B1886-1457-4E30-BB78-9EF9B340E474}"/>
    <cellStyle name="Normal 4 4 5 2 4 3 2 2" xfId="49453" xr:uid="{67408D64-43AB-4E9E-A0D5-5BA46EF861CE}"/>
    <cellStyle name="Normal 4 4 5 2 4 3 3" xfId="39203" xr:uid="{1F5D86E6-AA8B-492D-932C-951DEB6FFEAB}"/>
    <cellStyle name="Normal 4 4 5 2 4 4" xfId="24750" xr:uid="{B4A44BF3-FDFC-4ED4-A711-F6DA706AAF05}"/>
    <cellStyle name="Normal 4 4 5 2 4 4 2" xfId="51805" xr:uid="{743BD4B0-1E8A-4ECA-ACDA-A4CC6B220286}"/>
    <cellStyle name="Normal 4 4 5 2 4 5" xfId="16549" xr:uid="{35940D03-161C-4BE9-A6B3-FD525F1C9274}"/>
    <cellStyle name="Normal 4 4 5 2 4 5 2" xfId="43787" xr:uid="{9FF201C3-3DE0-49D6-BCBF-41F797FF3E1E}"/>
    <cellStyle name="Normal 4 4 5 2 4 6" xfId="31991" xr:uid="{3B331CAE-64C7-4417-965C-F80C6F28FD3F}"/>
    <cellStyle name="Normal 4 4 5 2 5" xfId="5338" xr:uid="{82F41F8D-00A5-4688-9391-6D262CB21ADE}"/>
    <cellStyle name="Normal 4 4 5 2 5 2" xfId="27912" xr:uid="{DEFA2C19-31C5-4005-85F0-F711E303E26E}"/>
    <cellStyle name="Normal 4 4 5 2 5 2 2" xfId="54351" xr:uid="{EBB829C7-ECD0-4223-BEEA-5BE6BCCE61AB}"/>
    <cellStyle name="Normal 4 4 5 2 5 3" xfId="14636" xr:uid="{7D04EAB2-FB74-4493-9EE5-788CC0DD089D}"/>
    <cellStyle name="Normal 4 4 5 2 5 3 2" xfId="41874" xr:uid="{11E5DDA5-2E6D-4C90-8497-EDC5CC0220D3}"/>
    <cellStyle name="Normal 4 4 5 2 5 4" xfId="32901" xr:uid="{A1C1198F-6D35-4F9D-964E-5EEC72390C88}"/>
    <cellStyle name="Normal 4 4 5 2 6" xfId="7089" xr:uid="{49E96A20-789D-4827-A631-17A679FAAFCA}"/>
    <cellStyle name="Normal 4 4 5 2 6 2" xfId="17469" xr:uid="{055CA415-1B2C-4522-9ADB-3F118D547FA7}"/>
    <cellStyle name="Normal 4 4 5 2 6 2 2" xfId="44707" xr:uid="{18CB3DD1-31E5-4AC7-A3B6-3FC0B69630C5}"/>
    <cellStyle name="Normal 4 4 5 2 6 3" xfId="34457" xr:uid="{DD7F1E7C-567B-4E2A-8DED-131E98738876}"/>
    <cellStyle name="Normal 4 4 5 2 7" xfId="9922" xr:uid="{302CA557-393E-46D4-869E-C729DCC6C0AB}"/>
    <cellStyle name="Normal 4 4 5 2 7 2" xfId="20302" xr:uid="{8184017F-0103-4ED7-A527-8B5986142EC3}"/>
    <cellStyle name="Normal 4 4 5 2 7 2 2" xfId="47540" xr:uid="{992CF0A0-9C7C-4F1D-9B5C-7E5F8DAEDA9F}"/>
    <cellStyle name="Normal 4 4 5 2 7 3" xfId="37290" xr:uid="{3EB6424A-3D73-479C-9C9F-FA7E06A88085}"/>
    <cellStyle name="Normal 4 4 5 2 8" xfId="23323" xr:uid="{ECB38C1B-A86F-4C2F-AD30-5A87FB3E79AA}"/>
    <cellStyle name="Normal 4 4 5 2 8 2" xfId="50503" xr:uid="{08903861-A1C3-491B-97FA-188918191418}"/>
    <cellStyle name="Normal 4 4 5 2 9" xfId="12794" xr:uid="{D8D1719B-8865-43E9-899A-B31FEAEDFE39}"/>
    <cellStyle name="Normal 4 4 5 2 9 2" xfId="40032" xr:uid="{29BDEB55-1293-4EDC-965B-D61B668AC80A}"/>
    <cellStyle name="Normal 4 4 5 3" xfId="1057" xr:uid="{1DC2136A-0792-4C03-A503-607F3AFC1975}"/>
    <cellStyle name="Normal 4 4 5 3 2" xfId="4592" xr:uid="{B854D989-6CC9-464E-8AC6-71C42658147A}"/>
    <cellStyle name="Normal 4 4 5 3 2 2" xfId="9345" xr:uid="{73103733-76EB-4A03-8985-2DFF34997287}"/>
    <cellStyle name="Normal 4 4 5 3 2 2 2" xfId="29322" xr:uid="{7B589CE9-78C1-41E9-8786-9F0D996FC376}"/>
    <cellStyle name="Normal 4 4 5 3 2 2 2 2" xfId="55579" xr:uid="{77E6F866-7B28-4000-A660-99DA6EE4F0B0}"/>
    <cellStyle name="Normal 4 4 5 3 2 2 3" xfId="19725" xr:uid="{1455BC15-99F5-4C40-A8D9-D03E13492E4F}"/>
    <cellStyle name="Normal 4 4 5 3 2 2 3 2" xfId="46963" xr:uid="{D085C38F-6E4F-4E30-B8B8-CDAD9458B6E1}"/>
    <cellStyle name="Normal 4 4 5 3 2 2 4" xfId="36713" xr:uid="{5D38D7EA-DD25-4C25-86B8-AEC37CBAD63C}"/>
    <cellStyle name="Normal 4 4 5 3 2 3" xfId="12178" xr:uid="{F095F812-0660-4B23-BCBE-D71E949F7D76}"/>
    <cellStyle name="Normal 4 4 5 3 2 3 2" xfId="22558" xr:uid="{14966B01-3EAB-496E-A836-472B5B92A007}"/>
    <cellStyle name="Normal 4 4 5 3 2 3 2 2" xfId="49796" xr:uid="{CFBDB5A1-9F7A-4598-98FF-62389A9D26F8}"/>
    <cellStyle name="Normal 4 4 5 3 2 3 3" xfId="39546" xr:uid="{509BEFFA-C526-4EEC-AE98-AE9638B2747F}"/>
    <cellStyle name="Normal 4 4 5 3 2 4" xfId="25017" xr:uid="{7F92C758-6726-42D2-B65B-CC184EECC505}"/>
    <cellStyle name="Normal 4 4 5 3 2 4 2" xfId="52045" xr:uid="{BD73B5CD-4F4C-4690-959E-F93DD23644B2}"/>
    <cellStyle name="Normal 4 4 5 3 2 5" xfId="16892" xr:uid="{957E8F13-CB56-42B7-B9AD-0A66A5BA64D8}"/>
    <cellStyle name="Normal 4 4 5 3 2 5 2" xfId="44130" xr:uid="{D26D9B58-8607-427D-A7A6-BD6F61737958}"/>
    <cellStyle name="Normal 4 4 5 3 2 6" xfId="32334" xr:uid="{7493616F-4234-457E-8996-6707B2B29A25}"/>
    <cellStyle name="Normal 4 4 5 3 3" xfId="5340" xr:uid="{3B633239-99D8-4E0D-8F18-CAD76B0E552E}"/>
    <cellStyle name="Normal 4 4 5 3 3 2" xfId="23707" xr:uid="{6A00B94B-FB60-434B-AD12-EDF77B639C98}"/>
    <cellStyle name="Normal 4 4 5 3 3 2 2" xfId="50864" xr:uid="{7477654A-EBCD-4F8F-B370-036A1413CDCD}"/>
    <cellStyle name="Normal 4 4 5 3 3 3" xfId="26301" xr:uid="{E4783A59-E742-42A2-A204-E846CC46EC71}"/>
    <cellStyle name="Normal 4 4 5 3 3 3 2" xfId="53095" xr:uid="{A93A865F-0B6C-41C8-893D-C0A0F996C8B2}"/>
    <cellStyle name="Normal 4 4 5 3 3 4" xfId="14638" xr:uid="{FF4704E7-9CBC-4024-9172-07837318F4B9}"/>
    <cellStyle name="Normal 4 4 5 3 3 4 2" xfId="41876" xr:uid="{0887D27F-2A13-419F-8B6A-742DAE9D4EB1}"/>
    <cellStyle name="Normal 4 4 5 3 3 5" xfId="32903" xr:uid="{82A11858-2F05-4FB5-87D3-BE1284CC8E75}"/>
    <cellStyle name="Normal 4 4 5 3 4" xfId="7091" xr:uid="{139BBB19-7FAB-493B-B2DC-4612AA9717BB}"/>
    <cellStyle name="Normal 4 4 5 3 4 2" xfId="25798" xr:uid="{A937E3AA-4538-4D9D-873D-A53345B9A3EA}"/>
    <cellStyle name="Normal 4 4 5 3 4 2 2" xfId="52736" xr:uid="{C6C9CD96-1F08-4EA0-87C2-9908FCD5BA46}"/>
    <cellStyle name="Normal 4 4 5 3 4 3" xfId="26026" xr:uid="{2BE79164-EEF0-438B-942B-15FB513D6052}"/>
    <cellStyle name="Normal 4 4 5 3 4 3 2" xfId="52896" xr:uid="{A28FA9D0-DBCF-42F4-BAFF-9666A7538187}"/>
    <cellStyle name="Normal 4 4 5 3 4 4" xfId="17471" xr:uid="{C3984D10-DA87-453C-808E-193E6F573887}"/>
    <cellStyle name="Normal 4 4 5 3 4 4 2" xfId="44709" xr:uid="{90861F57-D1B5-46AE-89E8-7A0448DE1A60}"/>
    <cellStyle name="Normal 4 4 5 3 4 5" xfId="34459" xr:uid="{5693B577-AEB6-47CE-8ECC-914D72112CA6}"/>
    <cellStyle name="Normal 4 4 5 3 5" xfId="9924" xr:uid="{A2C43482-6419-4B2E-96CC-022CDC4BB1A3}"/>
    <cellStyle name="Normal 4 4 5 3 5 2" xfId="29459" xr:uid="{881675DF-AA33-4193-AD93-C5378CA0E443}"/>
    <cellStyle name="Normal 4 4 5 3 5 2 2" xfId="55716" xr:uid="{7850BEE9-5DAB-49FE-822A-F01A6142D264}"/>
    <cellStyle name="Normal 4 4 5 3 5 3" xfId="20304" xr:uid="{AD11DFE4-A14C-4625-971D-47A96481DEC4}"/>
    <cellStyle name="Normal 4 4 5 3 5 3 2" xfId="47542" xr:uid="{88F84082-6F15-4CF7-845A-922D88EBF52A}"/>
    <cellStyle name="Normal 4 4 5 3 5 4" xfId="37292" xr:uid="{8BA7CF17-C7A4-4302-AF37-F495143041E7}"/>
    <cellStyle name="Normal 4 4 5 3 6" xfId="23963" xr:uid="{F0A6FE31-C1BA-4CF9-B3F5-96D5CC3F9947}"/>
    <cellStyle name="Normal 4 4 5 3 6 2" xfId="51087" xr:uid="{B04BBD29-B937-4418-800D-13A5D5631686}"/>
    <cellStyle name="Normal 4 4 5 3 7" xfId="13957" xr:uid="{A6FEB5D7-D31B-48E0-BA39-5924E5B97A9A}"/>
    <cellStyle name="Normal 4 4 5 3 7 2" xfId="41195" xr:uid="{A95F8B0F-FA1B-4F8E-9F1C-7D458D8B2C8E}"/>
    <cellStyle name="Normal 4 4 5 3 8" xfId="30080" xr:uid="{DAFA9578-42E5-4B31-A750-E1F9C4262321}"/>
    <cellStyle name="Normal 4 4 5 4" xfId="1058" xr:uid="{5CB0C307-C790-43F6-98FA-09F43A44A92C}"/>
    <cellStyle name="Normal 4 4 5 4 2" xfId="5341" xr:uid="{D779F400-15A1-48E5-B137-5B54611924C6}"/>
    <cellStyle name="Normal 4 4 5 4 2 2" xfId="24608" xr:uid="{9976DC71-D899-418D-83AE-033459F3698E}"/>
    <cellStyle name="Normal 4 4 5 4 2 2 2" xfId="51675" xr:uid="{FA001D9E-F48C-4DDF-8A72-097366162174}"/>
    <cellStyle name="Normal 4 4 5 4 2 3" xfId="27724" xr:uid="{5984EB20-D1EF-4FAC-BD12-D8143882D085}"/>
    <cellStyle name="Normal 4 4 5 4 2 3 2" xfId="54201" xr:uid="{B7C7D081-DF6E-44E6-82AB-14FED541A279}"/>
    <cellStyle name="Normal 4 4 5 4 2 4" xfId="14639" xr:uid="{5DF36C7B-CAA1-433B-A1DF-D3B353687F0C}"/>
    <cellStyle name="Normal 4 4 5 4 2 4 2" xfId="41877" xr:uid="{6188DC33-EFD5-4E46-901E-07A695A1A8BC}"/>
    <cellStyle name="Normal 4 4 5 4 2 5" xfId="32904" xr:uid="{6DC7F3CE-47FE-4A9F-8E21-E27CCE1BB8DC}"/>
    <cellStyle name="Normal 4 4 5 4 3" xfId="7092" xr:uid="{AE4922E6-D9CC-40FF-BF99-B877964C9CBF}"/>
    <cellStyle name="Normal 4 4 5 4 3 2" xfId="27586" xr:uid="{C4379646-577C-46D7-A22C-92905C9F9070}"/>
    <cellStyle name="Normal 4 4 5 4 3 2 2" xfId="54087" xr:uid="{64CBD037-94AD-41C0-8F9B-DAC74B632A3C}"/>
    <cellStyle name="Normal 4 4 5 4 3 3" xfId="17472" xr:uid="{BD16D254-37A1-40AB-881F-704610472DD9}"/>
    <cellStyle name="Normal 4 4 5 4 3 3 2" xfId="44710" xr:uid="{6CD5F1A3-C5D7-472C-AB6B-06E708CA4672}"/>
    <cellStyle name="Normal 4 4 5 4 3 4" xfId="34460" xr:uid="{9B62AA43-4E53-415E-B69D-2DC93F6C5A51}"/>
    <cellStyle name="Normal 4 4 5 4 4" xfId="9925" xr:uid="{6E8C8070-BE36-4C84-BE4D-845429A70E56}"/>
    <cellStyle name="Normal 4 4 5 4 4 2" xfId="20305" xr:uid="{AD6103B7-28DC-42C5-AEF3-7E5E9F93F255}"/>
    <cellStyle name="Normal 4 4 5 4 4 2 2" xfId="47543" xr:uid="{796E5943-7BC4-4AA7-AAF8-DDB4C6D1FD2F}"/>
    <cellStyle name="Normal 4 4 5 4 4 3" xfId="37293" xr:uid="{A23D066D-5553-4A2F-98A3-71D485FE403C}"/>
    <cellStyle name="Normal 4 4 5 4 5" xfId="24312" xr:uid="{BB34C2B6-6535-4466-A485-F58CAAB53EBB}"/>
    <cellStyle name="Normal 4 4 5 4 5 2" xfId="51406" xr:uid="{7F95D1D6-15A5-4E94-972D-98395DD6A838}"/>
    <cellStyle name="Normal 4 4 5 4 6" xfId="13492" xr:uid="{075FDD6E-A603-48DB-BDDB-B5B3D3DF57E6}"/>
    <cellStyle name="Normal 4 4 5 4 6 2" xfId="40730" xr:uid="{F87F1945-13BF-44E5-AB69-9916012F8538}"/>
    <cellStyle name="Normal 4 4 5 4 7" xfId="30081" xr:uid="{4B342DC4-0AFA-4B8B-B570-1CA5087B5D4D}"/>
    <cellStyle name="Normal 4 4 5 5" xfId="2566" xr:uid="{9FFB2D3A-CAF6-41BE-9E3C-6CED096954F5}"/>
    <cellStyle name="Normal 4 4 5 5 2" xfId="5825" xr:uid="{14834F76-F46A-46DE-AB44-CEB5A58307C5}"/>
    <cellStyle name="Normal 4 4 5 5 2 2" xfId="27050" xr:uid="{EDFB2074-B71D-4A2F-9BED-D28024D72855}"/>
    <cellStyle name="Normal 4 4 5 5 2 2 2" xfId="53681" xr:uid="{DE4ECFAC-40B4-4F75-9C4D-B72346D452FD}"/>
    <cellStyle name="Normal 4 4 5 5 2 3" xfId="15219" xr:uid="{CBEAFADE-CF4A-4554-91DA-23391B2EF9C8}"/>
    <cellStyle name="Normal 4 4 5 5 2 3 2" xfId="42457" xr:uid="{F1FC4E4E-9B86-4EE9-B5CB-462904B5FACF}"/>
    <cellStyle name="Normal 4 4 5 5 2 4" xfId="33193" xr:uid="{384A949B-242A-4E41-8C5D-8E08ED66AB03}"/>
    <cellStyle name="Normal 4 4 5 5 3" xfId="7672" xr:uid="{C66393B2-733B-4792-9541-D4A9467C1A23}"/>
    <cellStyle name="Normal 4 4 5 5 3 2" xfId="18052" xr:uid="{9A39C59B-47EB-49CA-A277-710093F01D64}"/>
    <cellStyle name="Normal 4 4 5 5 3 2 2" xfId="45290" xr:uid="{8335478A-F2BE-4859-8646-F179A34EFFF6}"/>
    <cellStyle name="Normal 4 4 5 5 3 3" xfId="35040" xr:uid="{53861C50-8A83-471B-8CA6-51550AC51746}"/>
    <cellStyle name="Normal 4 4 5 5 4" xfId="10505" xr:uid="{22471F24-B81C-4DAC-B9B6-46841F65355F}"/>
    <cellStyle name="Normal 4 4 5 5 4 2" xfId="20885" xr:uid="{69182EBC-1DC0-4B1A-A5A5-2DE296DED42D}"/>
    <cellStyle name="Normal 4 4 5 5 4 2 2" xfId="48123" xr:uid="{42351075-C69A-441A-9291-1DA441B606FC}"/>
    <cellStyle name="Normal 4 4 5 5 4 3" xfId="37873" xr:uid="{C8B03B2A-8A1E-44CF-A3A4-699BAD5D3C5F}"/>
    <cellStyle name="Normal 4 4 5 5 5" xfId="25023" xr:uid="{1AB8DBE2-6D2C-48AA-B3A5-BDC23293E63C}"/>
    <cellStyle name="Normal 4 4 5 5 5 2" xfId="52051" xr:uid="{DA65C9B2-5BA1-4614-A079-86A5A14FF6B1}"/>
    <cellStyle name="Normal 4 4 5 5 6" xfId="12935" xr:uid="{E41594DF-65AC-4430-AF09-3BAA67EE8BAE}"/>
    <cellStyle name="Normal 4 4 5 5 6 2" xfId="40173" xr:uid="{370E543D-6DEC-4E78-8CBD-EF2D7BB275B9}"/>
    <cellStyle name="Normal 4 4 5 5 7" xfId="30661" xr:uid="{88A14C09-2A15-40CC-AC03-6DDF87674D34}"/>
    <cellStyle name="Normal 4 4 5 6" xfId="2421" xr:uid="{468BE5DE-3249-46EC-A589-ED7534E330C2}"/>
    <cellStyle name="Normal 4 4 5 6 2" xfId="7529" xr:uid="{29D4CBF0-F84B-4BF8-906F-4C0632B7F5ED}"/>
    <cellStyle name="Normal 4 4 5 6 2 2" xfId="27479" xr:uid="{56106F9D-F6C0-4E8C-ADB8-C86DAE5DF60E}"/>
    <cellStyle name="Normal 4 4 5 6 2 2 2" xfId="54001" xr:uid="{7FF629F0-E89D-4647-896D-616957B8AB23}"/>
    <cellStyle name="Normal 4 4 5 6 2 3" xfId="17909" xr:uid="{1B0ACD65-E26F-487E-9F9A-EE2B7B3C0ED9}"/>
    <cellStyle name="Normal 4 4 5 6 2 3 2" xfId="45147" xr:uid="{04B0455C-6473-49CF-938E-193119870F2B}"/>
    <cellStyle name="Normal 4 4 5 6 2 4" xfId="34897" xr:uid="{D1705A5E-D436-4F55-B438-71B268611E0D}"/>
    <cellStyle name="Normal 4 4 5 6 3" xfId="10362" xr:uid="{28767AC9-47A0-453C-9142-E7954C7F11A0}"/>
    <cellStyle name="Normal 4 4 5 6 3 2" xfId="20742" xr:uid="{5657F9C9-5326-4057-B282-756C85729334}"/>
    <cellStyle name="Normal 4 4 5 6 3 2 2" xfId="47980" xr:uid="{DEF79352-062F-4E21-83BC-F172A4BFEAD3}"/>
    <cellStyle name="Normal 4 4 5 6 3 3" xfId="37730" xr:uid="{E0804939-DB9A-42E1-A850-0B003F96789F}"/>
    <cellStyle name="Normal 4 4 5 6 4" xfId="23438" xr:uid="{44E97BA7-4AC1-446B-B76D-2157FE18E490}"/>
    <cellStyle name="Normal 4 4 5 6 4 2" xfId="50614" xr:uid="{CAB64E7A-AF88-4DE5-8BDD-E607DA3D1B7C}"/>
    <cellStyle name="Normal 4 4 5 6 5" xfId="15076" xr:uid="{4BD2C361-EA72-4165-800B-41E304B519A3}"/>
    <cellStyle name="Normal 4 4 5 6 5 2" xfId="42314" xr:uid="{098C9D82-A031-47D1-B4AD-9A6C4EFB4C2F}"/>
    <cellStyle name="Normal 4 4 5 6 6" xfId="30518" xr:uid="{E81981F0-6140-453E-A5E0-3E209FFC2A12}"/>
    <cellStyle name="Normal 4 4 5 7" xfId="4042" xr:uid="{E528F776-4D64-490C-884B-431C93A9E991}"/>
    <cellStyle name="Normal 4 4 5 7 2" xfId="8847" xr:uid="{6E77393D-749C-451A-8198-EC6B93E2660C}"/>
    <cellStyle name="Normal 4 4 5 7 2 2" xfId="19227" xr:uid="{A065233F-BE63-4AC9-88C7-1A18ED95CDC1}"/>
    <cellStyle name="Normal 4 4 5 7 2 2 2" xfId="46465" xr:uid="{DBDCF794-265B-49D8-B8B0-73BE967A9B0B}"/>
    <cellStyle name="Normal 4 4 5 7 2 3" xfId="36215" xr:uid="{FD1835C6-62C0-4DDA-B17D-E87F78F15796}"/>
    <cellStyle name="Normal 4 4 5 7 3" xfId="11680" xr:uid="{5B111958-F108-4CD5-B187-965C524259F9}"/>
    <cellStyle name="Normal 4 4 5 7 3 2" xfId="22060" xr:uid="{7A067419-8A8B-47F9-AD8E-DAC33BAB5DD3}"/>
    <cellStyle name="Normal 4 4 5 7 3 2 2" xfId="49298" xr:uid="{F0C2C05B-67F7-408A-8E59-363AA3F06A13}"/>
    <cellStyle name="Normal 4 4 5 7 3 3" xfId="39048" xr:uid="{80357934-1C6E-40E3-BF7C-5590D01B068B}"/>
    <cellStyle name="Normal 4 4 5 7 4" xfId="26745" xr:uid="{5E964C9C-9C0F-41DE-B345-815EFC116B7C}"/>
    <cellStyle name="Normal 4 4 5 7 4 2" xfId="53437" xr:uid="{6E86E86E-D060-4F86-B230-254404C7AB89}"/>
    <cellStyle name="Normal 4 4 5 7 5" xfId="16394" xr:uid="{BAE2911F-B5AD-4C6D-8176-BD1D1BF41D39}"/>
    <cellStyle name="Normal 4 4 5 7 5 2" xfId="43632" xr:uid="{ECC2809C-E008-406E-89D7-D4B73E968415}"/>
    <cellStyle name="Normal 4 4 5 7 6" xfId="31836" xr:uid="{D865DCD4-B8DA-4D03-B59D-D1218C71E018}"/>
    <cellStyle name="Normal 4 4 5 8" xfId="5337" xr:uid="{1453BA7D-AF21-45FE-82A2-A28FE80BC218}"/>
    <cellStyle name="Normal 4 4 5 8 2" xfId="14635" xr:uid="{F057D578-B7CF-4844-B470-920D0F5090ED}"/>
    <cellStyle name="Normal 4 4 5 8 2 2" xfId="41873" xr:uid="{0ED3AB83-A957-49FE-BE8F-0C3AB41CC929}"/>
    <cellStyle name="Normal 4 4 5 8 3" xfId="32900" xr:uid="{3388C903-E9ED-482D-AA7E-0F6A6BEB1F4D}"/>
    <cellStyle name="Normal 4 4 5 9" xfId="7088" xr:uid="{946FD58B-A40F-434D-A62E-C8558272346F}"/>
    <cellStyle name="Normal 4 4 5 9 2" xfId="17468" xr:uid="{A6CA8A21-0435-4E7C-B869-363450387C1D}"/>
    <cellStyle name="Normal 4 4 5 9 2 2" xfId="44706" xr:uid="{FD50262D-3CEB-4D12-B2B0-833B3BFF6AA5}"/>
    <cellStyle name="Normal 4 4 5 9 3" xfId="34456" xr:uid="{9B3DCEF2-F356-4E9C-8E22-2A18410D9DC2}"/>
    <cellStyle name="Normal 4 4 6" xfId="1059" xr:uid="{7B565F32-6E48-4688-AA87-68E284A686DA}"/>
    <cellStyle name="Normal 4 4 6 10" xfId="9926" xr:uid="{466C597F-1D4E-412A-A540-D993D2A02BF4}"/>
    <cellStyle name="Normal 4 4 6 10 2" xfId="20306" xr:uid="{AD69A469-B855-4C79-A22D-1F3459B40F66}"/>
    <cellStyle name="Normal 4 4 6 10 2 2" xfId="47544" xr:uid="{9EB90170-DA2C-4932-B92A-856771892797}"/>
    <cellStyle name="Normal 4 4 6 10 3" xfId="37294" xr:uid="{4C2A2537-E2B8-4A16-8A05-E55E1AF2D1D8}"/>
    <cellStyle name="Normal 4 4 6 11" xfId="23299" xr:uid="{66085550-EA99-4364-93A3-4214E05618C0}"/>
    <cellStyle name="Normal 4 4 6 11 2" xfId="50482" xr:uid="{87D4212A-D4A5-4028-84CD-8D5588EFD697}"/>
    <cellStyle name="Normal 4 4 6 12" xfId="12637" xr:uid="{14D3276C-8460-4863-991C-774E716E2D80}"/>
    <cellStyle name="Normal 4 4 6 12 2" xfId="39875" xr:uid="{64B30458-E49B-40C5-A0D7-E3774BB5AC7C}"/>
    <cellStyle name="Normal 4 4 6 13" xfId="30082" xr:uid="{2C65B0C8-71BB-46AB-A999-BF1D0AA4BB8E}"/>
    <cellStyle name="Normal 4 4 6 2" xfId="1060" xr:uid="{18B2B731-4728-40C0-B63D-8803EC6A2FCA}"/>
    <cellStyle name="Normal 4 4 6 2 10" xfId="30083" xr:uid="{CF2BCC55-243A-4BB0-8AC4-0663FF442462}"/>
    <cellStyle name="Normal 4 4 6 2 2" xfId="1061" xr:uid="{89141BAE-2D84-4F05-AC1E-FFEC13A6548F}"/>
    <cellStyle name="Normal 4 4 6 2 2 2" xfId="5344" xr:uid="{67914B94-3788-4350-8C09-675D0298A8FF}"/>
    <cellStyle name="Normal 4 4 6 2 2 2 2" xfId="24047" xr:uid="{D07E22DC-7F4E-4978-ACBD-999753A998A8}"/>
    <cellStyle name="Normal 4 4 6 2 2 2 2 2" xfId="51165" xr:uid="{048A7A0A-06B3-4843-83F4-03A537ED4B1B}"/>
    <cellStyle name="Normal 4 4 6 2 2 2 3" xfId="27028" xr:uid="{EFAF98FC-5137-440E-A8B8-C2A2697F3217}"/>
    <cellStyle name="Normal 4 4 6 2 2 2 3 2" xfId="53663" xr:uid="{8C6AC4B3-1FCF-40BF-A07F-E51C35F7C9A5}"/>
    <cellStyle name="Normal 4 4 6 2 2 2 4" xfId="14642" xr:uid="{5502D2E6-B340-40FC-9B87-0C7DF29C6739}"/>
    <cellStyle name="Normal 4 4 6 2 2 2 4 2" xfId="41880" xr:uid="{BF5F3200-7261-4A0B-B6EB-E4D54E6CE41D}"/>
    <cellStyle name="Normal 4 4 6 2 2 2 5" xfId="32907" xr:uid="{12FCD3E6-EF01-46A1-AC70-C660DF572C85}"/>
    <cellStyle name="Normal 4 4 6 2 2 3" xfId="7095" xr:uid="{2ED1EAF5-D11C-44FC-B97F-ECD4311F4A4B}"/>
    <cellStyle name="Normal 4 4 6 2 2 3 2" xfId="27668" xr:uid="{DEA81BCB-9AC5-4690-9092-CD222F29954C}"/>
    <cellStyle name="Normal 4 4 6 2 2 3 2 2" xfId="54154" xr:uid="{65F3D2BC-9E8F-414C-A717-4FF69EB88A7C}"/>
    <cellStyle name="Normal 4 4 6 2 2 3 3" xfId="28092" xr:uid="{10859E23-D031-4411-83B2-1160E11BE28B}"/>
    <cellStyle name="Normal 4 4 6 2 2 3 3 2" xfId="54490" xr:uid="{E97EDD7F-C86F-4A5E-AA69-2C27D32F7496}"/>
    <cellStyle name="Normal 4 4 6 2 2 3 4" xfId="17475" xr:uid="{8DAA449A-E77E-47C7-B118-EDA588613299}"/>
    <cellStyle name="Normal 4 4 6 2 2 3 4 2" xfId="44713" xr:uid="{A455AFB1-31AE-4F59-8784-DFD0A47831BA}"/>
    <cellStyle name="Normal 4 4 6 2 2 3 5" xfId="34463" xr:uid="{F0AA55BC-4C98-435E-84FD-2D7428F5A8D8}"/>
    <cellStyle name="Normal 4 4 6 2 2 4" xfId="9928" xr:uid="{F261B3FF-7A6E-48F2-90A1-449042A047F0}"/>
    <cellStyle name="Normal 4 4 6 2 2 4 2" xfId="29460" xr:uid="{C2E5FE5E-F8F6-4583-B6F8-0000C71DD1A1}"/>
    <cellStyle name="Normal 4 4 6 2 2 4 2 2" xfId="55717" xr:uid="{E01BB6DA-3040-4CA2-A172-6938963131E8}"/>
    <cellStyle name="Normal 4 4 6 2 2 4 3" xfId="20308" xr:uid="{A155F0FD-B4FD-4BBD-945D-B61E66BF5F7B}"/>
    <cellStyle name="Normal 4 4 6 2 2 4 3 2" xfId="47546" xr:uid="{2E715C9C-0095-41A4-A587-940E290B2A82}"/>
    <cellStyle name="Normal 4 4 6 2 2 4 4" xfId="37296" xr:uid="{BEEC0864-BFF2-45D7-A96F-907A0A514EBC}"/>
    <cellStyle name="Normal 4 4 6 2 2 5" xfId="22679" xr:uid="{9AAE1456-9DC7-4EE0-89E6-07A871081C53}"/>
    <cellStyle name="Normal 4 4 6 2 2 5 2" xfId="49916" xr:uid="{43834D40-0503-48A8-A5D0-B9E630832BFD}"/>
    <cellStyle name="Normal 4 4 6 2 2 6" xfId="13958" xr:uid="{D95D0B9E-0A58-4963-8BC2-0786AC784E28}"/>
    <cellStyle name="Normal 4 4 6 2 2 6 2" xfId="41196" xr:uid="{BCF89B23-4E7D-4AD3-94F0-D4914E6A290D}"/>
    <cellStyle name="Normal 4 4 6 2 2 7" xfId="30084" xr:uid="{B4E1E3CD-A61C-4712-893E-2823FBEE8E2E}"/>
    <cellStyle name="Normal 4 4 6 2 3" xfId="2844" xr:uid="{C083758A-E26B-457E-ABB4-7A9C66B5B307}"/>
    <cellStyle name="Normal 4 4 6 2 3 2" xfId="6043" xr:uid="{9F6AADD9-75DA-4B54-9ACE-6A6083706929}"/>
    <cellStyle name="Normal 4 4 6 2 3 2 2" xfId="25990" xr:uid="{2200228E-B0CC-4575-B3FC-B937D2EC3D74}"/>
    <cellStyle name="Normal 4 4 6 2 3 2 2 2" xfId="52868" xr:uid="{3FB82871-B1FA-4875-A891-3A75FDB87D1F}"/>
    <cellStyle name="Normal 4 4 6 2 3 2 3" xfId="15496" xr:uid="{D0FFB3DE-CBCA-419D-9165-6084FF6E8842}"/>
    <cellStyle name="Normal 4 4 6 2 3 2 3 2" xfId="42734" xr:uid="{3544B129-4699-40BD-B554-E6E0957C55AB}"/>
    <cellStyle name="Normal 4 4 6 2 3 2 4" xfId="33411" xr:uid="{1DABA521-2D2A-4922-93CE-4F4F6B393D4C}"/>
    <cellStyle name="Normal 4 4 6 2 3 3" xfId="7949" xr:uid="{86A346D7-4AE2-47AA-8109-BAA3C3BF753F}"/>
    <cellStyle name="Normal 4 4 6 2 3 3 2" xfId="18329" xr:uid="{46738CFB-AEDC-46B4-A265-4469C8BDC53D}"/>
    <cellStyle name="Normal 4 4 6 2 3 3 2 2" xfId="45567" xr:uid="{14CF121B-A2FA-4302-B3D6-5357012A1D9A}"/>
    <cellStyle name="Normal 4 4 6 2 3 3 3" xfId="35317" xr:uid="{2DE1894B-1BE4-4759-8270-F2E23ABED199}"/>
    <cellStyle name="Normal 4 4 6 2 3 4" xfId="10782" xr:uid="{E2C59658-6290-422C-96CA-D10BF5D60483}"/>
    <cellStyle name="Normal 4 4 6 2 3 4 2" xfId="21162" xr:uid="{F2AC69B4-1AED-4993-87BE-9150F06E6037}"/>
    <cellStyle name="Normal 4 4 6 2 3 4 2 2" xfId="48400" xr:uid="{F0C385DB-04B0-4EA8-B140-ED87DFACE4C3}"/>
    <cellStyle name="Normal 4 4 6 2 3 4 3" xfId="38150" xr:uid="{9448B4F3-AAA5-4299-B4E6-8882D3063923}"/>
    <cellStyle name="Normal 4 4 6 2 3 5" xfId="24444" xr:uid="{67B522C7-A5AD-4F7F-BB51-E7F190C5A1E0}"/>
    <cellStyle name="Normal 4 4 6 2 3 5 2" xfId="51524" xr:uid="{3AD0F51A-1381-4AC0-87CE-62B7C0433B9B}"/>
    <cellStyle name="Normal 4 4 6 2 3 6" xfId="13285" xr:uid="{A89731F7-9541-42ED-BD0A-41FF0463219B}"/>
    <cellStyle name="Normal 4 4 6 2 3 6 2" xfId="40523" xr:uid="{DE39766E-4EB7-4C5E-AEA0-64D641C074FD}"/>
    <cellStyle name="Normal 4 4 6 2 3 7" xfId="30938" xr:uid="{E4842AC9-2AEE-4EF1-A456-864C092C28F6}"/>
    <cellStyle name="Normal 4 4 6 2 4" xfId="4250" xr:uid="{0A67A589-5EE9-40E2-8548-3DF0A4600427}"/>
    <cellStyle name="Normal 4 4 6 2 4 2" xfId="9003" xr:uid="{DD5E2996-1D3B-420C-BCA5-0D2B7CBD09BC}"/>
    <cellStyle name="Normal 4 4 6 2 4 2 2" xfId="29087" xr:uid="{8D36C8D6-034A-48D0-8A01-4A73439CF07F}"/>
    <cellStyle name="Normal 4 4 6 2 4 2 2 2" xfId="55344" xr:uid="{62A2C75F-F442-45B5-BBD9-559711CD663A}"/>
    <cellStyle name="Normal 4 4 6 2 4 2 3" xfId="19383" xr:uid="{BBE6282A-6433-44E9-BAAD-9EC0CF5FE359}"/>
    <cellStyle name="Normal 4 4 6 2 4 2 3 2" xfId="46621" xr:uid="{FBD2B6EA-F662-429F-BC0D-18A77CE44AEB}"/>
    <cellStyle name="Normal 4 4 6 2 4 2 4" xfId="36371" xr:uid="{4FA3F783-3048-49C6-AB9D-D5CC7B578CB9}"/>
    <cellStyle name="Normal 4 4 6 2 4 3" xfId="11836" xr:uid="{F11BA2C3-6E2A-4DC9-938F-1B8A7D3E7C0D}"/>
    <cellStyle name="Normal 4 4 6 2 4 3 2" xfId="22216" xr:uid="{55FCA581-9960-4377-BE1E-2135A0BB0BDF}"/>
    <cellStyle name="Normal 4 4 6 2 4 3 2 2" xfId="49454" xr:uid="{05BB173A-17C2-4A78-A64B-76D84CFCC18A}"/>
    <cellStyle name="Normal 4 4 6 2 4 3 3" xfId="39204" xr:uid="{A4EE27C6-FE52-4275-B875-E528F657798C}"/>
    <cellStyle name="Normal 4 4 6 2 4 4" xfId="25502" xr:uid="{F7EC551D-54C5-42F7-BA22-CB52C5C54526}"/>
    <cellStyle name="Normal 4 4 6 2 4 4 2" xfId="52495" xr:uid="{0B73FC24-D375-4DA5-B102-F9040291B21C}"/>
    <cellStyle name="Normal 4 4 6 2 4 5" xfId="16550" xr:uid="{BFF6014C-F09E-4E15-BF55-83D3F7A86545}"/>
    <cellStyle name="Normal 4 4 6 2 4 5 2" xfId="43788" xr:uid="{D621C928-4C67-4410-8550-7F7CF04C1B6D}"/>
    <cellStyle name="Normal 4 4 6 2 4 6" xfId="31992" xr:uid="{4BFBC0C5-943E-4388-A7B2-D68CBB6F3F51}"/>
    <cellStyle name="Normal 4 4 6 2 5" xfId="5343" xr:uid="{A413B823-9C2F-415E-9331-3D74AC1B5463}"/>
    <cellStyle name="Normal 4 4 6 2 5 2" xfId="26125" xr:uid="{E3F93BE1-7C38-4AE1-ABF6-C841E6D682F6}"/>
    <cellStyle name="Normal 4 4 6 2 5 2 2" xfId="52965" xr:uid="{F91B4FBF-E2B4-4EEA-BF48-3CE6EBD07769}"/>
    <cellStyle name="Normal 4 4 6 2 5 3" xfId="14641" xr:uid="{751A0F20-A61B-48A2-8EF1-BB3E032ADF37}"/>
    <cellStyle name="Normal 4 4 6 2 5 3 2" xfId="41879" xr:uid="{DCCA7AA3-7C73-4796-AF69-FAC517FD2E3D}"/>
    <cellStyle name="Normal 4 4 6 2 5 4" xfId="32906" xr:uid="{D51B98F0-5BC9-4486-97C3-AF65CE20E417}"/>
    <cellStyle name="Normal 4 4 6 2 6" xfId="7094" xr:uid="{D28FE466-8458-4087-8303-3327E35D6A15}"/>
    <cellStyle name="Normal 4 4 6 2 6 2" xfId="17474" xr:uid="{673ED3BA-183A-404C-AFBE-0C0FB196E9C0}"/>
    <cellStyle name="Normal 4 4 6 2 6 2 2" xfId="44712" xr:uid="{7AD21E4B-DA98-476E-8E91-6AFAD0E44B3B}"/>
    <cellStyle name="Normal 4 4 6 2 6 3" xfId="34462" xr:uid="{B78DCD92-C7AA-4DCF-89B0-AF012D96E3A9}"/>
    <cellStyle name="Normal 4 4 6 2 7" xfId="9927" xr:uid="{638A5569-E258-4E95-B139-A019BF3E9DA0}"/>
    <cellStyle name="Normal 4 4 6 2 7 2" xfId="20307" xr:uid="{2227D6BE-7A67-44FA-8133-A20C03034B9D}"/>
    <cellStyle name="Normal 4 4 6 2 7 2 2" xfId="47545" xr:uid="{12D7612F-B145-480F-A6E3-92D31FE307AC}"/>
    <cellStyle name="Normal 4 4 6 2 7 3" xfId="37295" xr:uid="{89F4E361-58B5-4C02-8F45-53D064D8D766}"/>
    <cellStyle name="Normal 4 4 6 2 8" xfId="25266" xr:uid="{3C2844B4-8EC6-40F5-AC2C-A9B8077D942B}"/>
    <cellStyle name="Normal 4 4 6 2 8 2" xfId="52277" xr:uid="{6A5BFEF6-9DD1-494D-8CE3-3D3B7822BBF3}"/>
    <cellStyle name="Normal 4 4 6 2 9" xfId="12795" xr:uid="{2F433B9D-9B4D-4C76-BF21-F237DD34A474}"/>
    <cellStyle name="Normal 4 4 6 2 9 2" xfId="40033" xr:uid="{EB88338A-89CE-4ACB-9015-674F0DC05757}"/>
    <cellStyle name="Normal 4 4 6 3" xfId="1062" xr:uid="{982BBDDA-4F6B-4A47-B82D-19ECA1F39B22}"/>
    <cellStyle name="Normal 4 4 6 3 2" xfId="4593" xr:uid="{3E42051A-BC87-4242-972D-A467DB020410}"/>
    <cellStyle name="Normal 4 4 6 3 2 2" xfId="9346" xr:uid="{C95360FE-55BB-4E30-9BAD-4278C5A19C4E}"/>
    <cellStyle name="Normal 4 4 6 3 2 2 2" xfId="29323" xr:uid="{CBC8A99C-B47C-45BA-BC84-B580DCB56557}"/>
    <cellStyle name="Normal 4 4 6 3 2 2 2 2" xfId="55580" xr:uid="{5BEC096B-387C-4654-A202-171F1698BA54}"/>
    <cellStyle name="Normal 4 4 6 3 2 2 3" xfId="19726" xr:uid="{8A1A94B3-1A4E-4AF9-A562-8449B3A8E64F}"/>
    <cellStyle name="Normal 4 4 6 3 2 2 3 2" xfId="46964" xr:uid="{B2E39776-3159-4C96-886C-98BB924469FC}"/>
    <cellStyle name="Normal 4 4 6 3 2 2 4" xfId="36714" xr:uid="{5D7374F7-6B68-4270-AE30-E0C7DFEF998D}"/>
    <cellStyle name="Normal 4 4 6 3 2 3" xfId="12179" xr:uid="{C55303A0-53E8-40A5-8689-8B10C9204290}"/>
    <cellStyle name="Normal 4 4 6 3 2 3 2" xfId="22559" xr:uid="{8EEED3FB-2B44-4940-AB1B-F0B169663CAE}"/>
    <cellStyle name="Normal 4 4 6 3 2 3 2 2" xfId="49797" xr:uid="{56C3F0F4-592D-448F-84D7-185500AFC9F8}"/>
    <cellStyle name="Normal 4 4 6 3 2 3 3" xfId="39547" xr:uid="{1CB656E7-35EA-495D-8C00-B8A92ABF044B}"/>
    <cellStyle name="Normal 4 4 6 3 2 4" xfId="25079" xr:uid="{226A05C2-1791-4DEB-94E9-C95BCEEB46EB}"/>
    <cellStyle name="Normal 4 4 6 3 2 4 2" xfId="52102" xr:uid="{0AC454D2-4D0A-4B1C-A5D3-AF517F6E6D04}"/>
    <cellStyle name="Normal 4 4 6 3 2 5" xfId="16893" xr:uid="{E61989B1-0AF3-4717-808C-CFB7618B7D19}"/>
    <cellStyle name="Normal 4 4 6 3 2 5 2" xfId="44131" xr:uid="{AD961D17-3A65-4959-B71C-341B01DC4D45}"/>
    <cellStyle name="Normal 4 4 6 3 2 6" xfId="32335" xr:uid="{4BB0DD70-30B1-45BB-B7EA-DFCDAADCD788}"/>
    <cellStyle name="Normal 4 4 6 3 3" xfId="5345" xr:uid="{C12956E6-C91E-4423-BA23-95A0639F6B41}"/>
    <cellStyle name="Normal 4 4 6 3 3 2" xfId="26870" xr:uid="{88EEB0CC-15C8-4360-9F7A-A9891AAF93FD}"/>
    <cellStyle name="Normal 4 4 6 3 3 2 2" xfId="53539" xr:uid="{F26FF13B-B3C4-4C5C-9B2C-BF233C8BF5DB}"/>
    <cellStyle name="Normal 4 4 6 3 3 3" xfId="26940" xr:uid="{68AD7E35-6455-41C0-949C-488D7F080313}"/>
    <cellStyle name="Normal 4 4 6 3 3 3 2" xfId="53596" xr:uid="{E1991FE6-1F96-496A-94AD-AC113EF267F5}"/>
    <cellStyle name="Normal 4 4 6 3 3 4" xfId="14643" xr:uid="{9FEC5018-ADF9-485F-BE32-272D9D796347}"/>
    <cellStyle name="Normal 4 4 6 3 3 4 2" xfId="41881" xr:uid="{71A15EE4-5833-4D02-8A21-1681DE9ACAAF}"/>
    <cellStyle name="Normal 4 4 6 3 3 5" xfId="32908" xr:uid="{BB9401AA-49CE-4670-A8C1-BDA4FB605061}"/>
    <cellStyle name="Normal 4 4 6 3 4" xfId="7096" xr:uid="{3D69C779-C48D-4620-82BA-3CE58A8346C9}"/>
    <cellStyle name="Normal 4 4 6 3 4 2" xfId="26212" xr:uid="{DF1C77A8-A90B-42F7-A1C1-A34A65259605}"/>
    <cellStyle name="Normal 4 4 6 3 4 2 2" xfId="53023" xr:uid="{1841C951-81ED-453C-81D9-496284C15B75}"/>
    <cellStyle name="Normal 4 4 6 3 4 3" xfId="27778" xr:uid="{2F874970-4DC3-4D0E-8405-224BE0FF2921}"/>
    <cellStyle name="Normal 4 4 6 3 4 3 2" xfId="54245" xr:uid="{8DADED5A-0C76-4DB2-BCB8-C64D6C601102}"/>
    <cellStyle name="Normal 4 4 6 3 4 4" xfId="17476" xr:uid="{AB34A6B3-D251-4F9C-9DDB-02E923D54BF7}"/>
    <cellStyle name="Normal 4 4 6 3 4 4 2" xfId="44714" xr:uid="{2296ECB9-AB77-424D-902F-BE4A6F25B9D0}"/>
    <cellStyle name="Normal 4 4 6 3 4 5" xfId="34464" xr:uid="{918B5B2D-F42B-43F7-BD9D-ABB877A0F345}"/>
    <cellStyle name="Normal 4 4 6 3 5" xfId="9929" xr:uid="{3FE17EF5-F678-4189-B222-57057DF3E9D0}"/>
    <cellStyle name="Normal 4 4 6 3 5 2" xfId="29461" xr:uid="{51750682-E674-49C9-A44E-6BEA05FEECC6}"/>
    <cellStyle name="Normal 4 4 6 3 5 2 2" xfId="55718" xr:uid="{69A32260-ADED-4DCD-A570-CCB7471E9742}"/>
    <cellStyle name="Normal 4 4 6 3 5 3" xfId="20309" xr:uid="{3053D1BE-4A4A-4DDA-8585-E56EF69C6AD1}"/>
    <cellStyle name="Normal 4 4 6 3 5 3 2" xfId="47547" xr:uid="{99F136D4-EA19-4463-B589-A8FC2B496AB2}"/>
    <cellStyle name="Normal 4 4 6 3 5 4" xfId="37297" xr:uid="{44E9F539-4C85-442D-A955-1AE39EC41478}"/>
    <cellStyle name="Normal 4 4 6 3 6" xfId="24565" xr:uid="{95EA742F-7083-4D92-8FDC-BB0F4FCE5FDD}"/>
    <cellStyle name="Normal 4 4 6 3 6 2" xfId="51635" xr:uid="{8E7D50D3-AA85-4983-BBAD-4524A4430411}"/>
    <cellStyle name="Normal 4 4 6 3 7" xfId="13959" xr:uid="{387679F4-9218-4240-834D-38A65A5BD54D}"/>
    <cellStyle name="Normal 4 4 6 3 7 2" xfId="41197" xr:uid="{EF3937A6-FEA7-4B70-B3BA-B2B5B1906B10}"/>
    <cellStyle name="Normal 4 4 6 3 8" xfId="30085" xr:uid="{CE1E37CC-A6D1-4A70-BED4-57047BADD584}"/>
    <cellStyle name="Normal 4 4 6 4" xfId="1063" xr:uid="{3363D5B7-F53B-4251-9819-77999C0562E5}"/>
    <cellStyle name="Normal 4 4 6 4 2" xfId="5346" xr:uid="{6EE94BE5-63D1-4B14-943F-4680CF7C1AB4}"/>
    <cellStyle name="Normal 4 4 6 4 2 2" xfId="25138" xr:uid="{F1D0F6A6-CDA4-46B8-92AE-F68B294B3E4D}"/>
    <cellStyle name="Normal 4 4 6 4 2 2 2" xfId="52157" xr:uid="{26E25B3A-16F0-45C0-A169-8E3FEB313AAA}"/>
    <cellStyle name="Normal 4 4 6 4 2 3" xfId="27034" xr:uid="{802A2F97-89B3-405F-8309-358532A9A765}"/>
    <cellStyle name="Normal 4 4 6 4 2 3 2" xfId="53668" xr:uid="{A40C1747-31AB-43C4-8E8B-225C4BE451A2}"/>
    <cellStyle name="Normal 4 4 6 4 2 4" xfId="14644" xr:uid="{6A3BD3DF-17E0-43AA-813B-F2BCC1BFD722}"/>
    <cellStyle name="Normal 4 4 6 4 2 4 2" xfId="41882" xr:uid="{FD34E604-D723-4096-840C-E7252DEF7CD1}"/>
    <cellStyle name="Normal 4 4 6 4 2 5" xfId="32909" xr:uid="{27A41F43-B3DC-4F29-AB0A-4655856EF537}"/>
    <cellStyle name="Normal 4 4 6 4 3" xfId="7097" xr:uid="{E7E4B398-74FD-4046-8307-3173D6AE9925}"/>
    <cellStyle name="Normal 4 4 6 4 3 2" xfId="25999" xr:uid="{4DCC7444-848B-4B45-950D-D9BE12D5C26F}"/>
    <cellStyle name="Normal 4 4 6 4 3 2 2" xfId="52874" xr:uid="{5FF0D7CA-4A8A-4487-A8B7-7EFCD11DF6A6}"/>
    <cellStyle name="Normal 4 4 6 4 3 3" xfId="17477" xr:uid="{F2C09189-1C73-4495-91A3-8939090B4D3E}"/>
    <cellStyle name="Normal 4 4 6 4 3 3 2" xfId="44715" xr:uid="{116EF4B8-2423-46F4-8A43-2C1AF7899F72}"/>
    <cellStyle name="Normal 4 4 6 4 3 4" xfId="34465" xr:uid="{E3AD738E-0AD3-47D3-8BDF-17F8E54B5915}"/>
    <cellStyle name="Normal 4 4 6 4 4" xfId="9930" xr:uid="{961A67B8-75DE-42D4-A164-DB6245FF9965}"/>
    <cellStyle name="Normal 4 4 6 4 4 2" xfId="20310" xr:uid="{D06576B0-714B-4F78-9FBA-049814174436}"/>
    <cellStyle name="Normal 4 4 6 4 4 2 2" xfId="47548" xr:uid="{1D88565D-CD45-4016-95EA-4D882C3C9741}"/>
    <cellStyle name="Normal 4 4 6 4 4 3" xfId="37298" xr:uid="{9E46477D-D6D9-4721-B195-7459E7D4B455}"/>
    <cellStyle name="Normal 4 4 6 4 5" xfId="24921" xr:uid="{609B4426-B8DA-4C7A-93A9-99163D963FF5}"/>
    <cellStyle name="Normal 4 4 6 4 5 2" xfId="51963" xr:uid="{AE502DA7-9295-4572-8702-F8FCA51F1952}"/>
    <cellStyle name="Normal 4 4 6 4 6" xfId="13493" xr:uid="{0A68DF45-71E7-4A9E-94C0-C94FD65D761D}"/>
    <cellStyle name="Normal 4 4 6 4 6 2" xfId="40731" xr:uid="{6B9DBB4A-2510-44A9-883E-F9FAB801A44C}"/>
    <cellStyle name="Normal 4 4 6 4 7" xfId="30086" xr:uid="{50AB06A4-76BF-427C-BD13-FA981584B784}"/>
    <cellStyle name="Normal 4 4 6 5" xfId="2629" xr:uid="{94267288-14C5-419F-A789-D788286C0BD5}"/>
    <cellStyle name="Normal 4 4 6 5 2" xfId="5875" xr:uid="{7FFC1E78-8B60-47CC-8CFD-C71C9188F839}"/>
    <cellStyle name="Normal 4 4 6 5 2 2" xfId="27832" xr:uid="{B10FFF8C-E807-49D5-B812-314FDC6B72DC}"/>
    <cellStyle name="Normal 4 4 6 5 2 2 2" xfId="54289" xr:uid="{900B0EE9-3617-42CB-96E2-95342B590279}"/>
    <cellStyle name="Normal 4 4 6 5 2 3" xfId="15282" xr:uid="{41B630BC-6756-4983-A8A9-53A310856CA0}"/>
    <cellStyle name="Normal 4 4 6 5 2 3 2" xfId="42520" xr:uid="{9C920720-507E-49EF-BFD6-89C4800DA41D}"/>
    <cellStyle name="Normal 4 4 6 5 2 4" xfId="33243" xr:uid="{E0194A9D-E34E-4E81-8A0E-A9AE9EC0AA22}"/>
    <cellStyle name="Normal 4 4 6 5 3" xfId="7735" xr:uid="{EEE6E050-C6AF-4FA0-91A3-FE30D00BC5DA}"/>
    <cellStyle name="Normal 4 4 6 5 3 2" xfId="18115" xr:uid="{0A02DCF0-07B3-418F-AD56-923A33FFB082}"/>
    <cellStyle name="Normal 4 4 6 5 3 2 2" xfId="45353" xr:uid="{60975E4A-DB2B-4668-BE20-245CD4A6F1C0}"/>
    <cellStyle name="Normal 4 4 6 5 3 3" xfId="35103" xr:uid="{10389964-F6D9-48D9-AE45-7A136F85B733}"/>
    <cellStyle name="Normal 4 4 6 5 4" xfId="10568" xr:uid="{DB75D76B-3DFB-4A3A-B7FC-80E1B519D6BF}"/>
    <cellStyle name="Normal 4 4 6 5 4 2" xfId="20948" xr:uid="{9445D0B6-A044-4268-BB0B-6FB3FD4FB478}"/>
    <cellStyle name="Normal 4 4 6 5 4 2 2" xfId="48186" xr:uid="{1A0D5A73-C88C-4BD5-9E23-4231E7CDEF69}"/>
    <cellStyle name="Normal 4 4 6 5 4 3" xfId="37936" xr:uid="{23A0EF8C-6BE1-441F-B146-B389D05B0636}"/>
    <cellStyle name="Normal 4 4 6 5 5" xfId="24909" xr:uid="{7877E6CE-8CBB-42CF-A4B8-7752BBC88D49}"/>
    <cellStyle name="Normal 4 4 6 5 5 2" xfId="51951" xr:uid="{AAB1BD3A-2112-4224-9268-06D2E87BE4D7}"/>
    <cellStyle name="Normal 4 4 6 5 6" xfId="12998" xr:uid="{B849EB21-36EF-4C55-AA61-BC2FE15D6BA4}"/>
    <cellStyle name="Normal 4 4 6 5 6 2" xfId="40236" xr:uid="{802CDB44-0295-43F9-9258-43B9393FA8D2}"/>
    <cellStyle name="Normal 4 4 6 5 7" xfId="30724" xr:uid="{66B22549-FEAB-45CD-BC86-F71F9DA60AF6}"/>
    <cellStyle name="Normal 4 4 6 6" xfId="2422" xr:uid="{94768D35-8573-410D-9656-0B9A5F0057DA}"/>
    <cellStyle name="Normal 4 4 6 6 2" xfId="7530" xr:uid="{7EFAD307-3FBF-45A0-B715-966151F06659}"/>
    <cellStyle name="Normal 4 4 6 6 2 2" xfId="27484" xr:uid="{31EE5D9C-9314-4F15-9EB9-4B604C101916}"/>
    <cellStyle name="Normal 4 4 6 6 2 2 2" xfId="54006" xr:uid="{309C0546-A22D-416C-8366-152A2AAE42BB}"/>
    <cellStyle name="Normal 4 4 6 6 2 3" xfId="17910" xr:uid="{5CFD5A21-6343-45AE-9971-6878AE19BD10}"/>
    <cellStyle name="Normal 4 4 6 6 2 3 2" xfId="45148" xr:uid="{9BC69CC1-FD1D-476A-9638-B870A6DA9590}"/>
    <cellStyle name="Normal 4 4 6 6 2 4" xfId="34898" xr:uid="{32D4DF3C-ADA6-40AA-BAD6-D28F6D0C653D}"/>
    <cellStyle name="Normal 4 4 6 6 3" xfId="10363" xr:uid="{E3172B35-B6FB-4DCF-B3A1-628807A3711D}"/>
    <cellStyle name="Normal 4 4 6 6 3 2" xfId="20743" xr:uid="{E08B38E7-AC38-4740-A1BD-46B0A35F2FAC}"/>
    <cellStyle name="Normal 4 4 6 6 3 2 2" xfId="47981" xr:uid="{FB5D5329-4068-4AFE-9BDE-9C97BAAEC32F}"/>
    <cellStyle name="Normal 4 4 6 6 3 3" xfId="37731" xr:uid="{F2B91AFF-BFD6-44A0-9C61-03F9ECFE730F}"/>
    <cellStyle name="Normal 4 4 6 6 4" xfId="22783" xr:uid="{5AB8A6F3-5225-4F75-885E-2F53BF7152DF}"/>
    <cellStyle name="Normal 4 4 6 6 4 2" xfId="50009" xr:uid="{51F572CC-06FE-4EE8-A020-233DEA4BCEF5}"/>
    <cellStyle name="Normal 4 4 6 6 5" xfId="15077" xr:uid="{A1C79D63-FA48-45B1-8480-8FD986A63C81}"/>
    <cellStyle name="Normal 4 4 6 6 5 2" xfId="42315" xr:uid="{A4C286EC-20C2-4F88-95A6-62D4A8918D88}"/>
    <cellStyle name="Normal 4 4 6 6 6" xfId="30519" xr:uid="{64C9537F-53AD-475D-AE55-C5E061E6B6CA}"/>
    <cellStyle name="Normal 4 4 6 7" xfId="4043" xr:uid="{B3E78389-5246-4109-B6F4-69590D241517}"/>
    <cellStyle name="Normal 4 4 6 7 2" xfId="8848" xr:uid="{CBB985C6-DA68-4D69-9B14-5BA305C7F237}"/>
    <cellStyle name="Normal 4 4 6 7 2 2" xfId="19228" xr:uid="{954A346B-7880-45CB-A294-0085DDD9F0BC}"/>
    <cellStyle name="Normal 4 4 6 7 2 2 2" xfId="46466" xr:uid="{A5AB5548-ABD3-4674-A2D5-E07B6F343BA7}"/>
    <cellStyle name="Normal 4 4 6 7 2 3" xfId="36216" xr:uid="{07696D15-6339-4AB7-98AC-C8D6E34D1FBC}"/>
    <cellStyle name="Normal 4 4 6 7 3" xfId="11681" xr:uid="{A275E85C-EF3B-4E29-9010-CF83295E77B2}"/>
    <cellStyle name="Normal 4 4 6 7 3 2" xfId="22061" xr:uid="{4E8469B8-7E43-4DB2-89A8-500374D66224}"/>
    <cellStyle name="Normal 4 4 6 7 3 2 2" xfId="49299" xr:uid="{4CB95FFF-F727-4E46-92BD-21D8A19B4B80}"/>
    <cellStyle name="Normal 4 4 6 7 3 3" xfId="39049" xr:uid="{1D7E08B9-01FB-4735-B083-5CD8FEA6E848}"/>
    <cellStyle name="Normal 4 4 6 7 4" xfId="27707" xr:uid="{F75B2373-ADEA-460A-A946-E9BC0A0367BC}"/>
    <cellStyle name="Normal 4 4 6 7 4 2" xfId="54185" xr:uid="{9489F83C-9E36-402E-A01C-AE42F2228A62}"/>
    <cellStyle name="Normal 4 4 6 7 5" xfId="16395" xr:uid="{6E27B31B-A811-459E-8904-B0DD60AE82FA}"/>
    <cellStyle name="Normal 4 4 6 7 5 2" xfId="43633" xr:uid="{371C6A2E-0828-4341-ACB0-8A0BCA99A8FA}"/>
    <cellStyle name="Normal 4 4 6 7 6" xfId="31837" xr:uid="{7B3664BD-5627-457F-A9C1-CBEDD948741B}"/>
    <cellStyle name="Normal 4 4 6 8" xfId="5342" xr:uid="{1F2993F2-F6C5-4EC1-B8AF-4E419E5FACBA}"/>
    <cellStyle name="Normal 4 4 6 8 2" xfId="14640" xr:uid="{9AE23F78-2178-4B10-8365-5A1AC03FC527}"/>
    <cellStyle name="Normal 4 4 6 8 2 2" xfId="41878" xr:uid="{F21865EF-6322-40D8-83B6-F33D1A15DF9C}"/>
    <cellStyle name="Normal 4 4 6 8 3" xfId="32905" xr:uid="{4A459F49-E822-446F-8647-19D3519AB62C}"/>
    <cellStyle name="Normal 4 4 6 9" xfId="7093" xr:uid="{6A0E5CB8-EE7A-4BE9-BB18-185D3FE78071}"/>
    <cellStyle name="Normal 4 4 6 9 2" xfId="17473" xr:uid="{67CE6DF4-F6FC-4AE9-AEBA-5D486B16A1E2}"/>
    <cellStyle name="Normal 4 4 6 9 2 2" xfId="44711" xr:uid="{1878B11A-A12E-4156-AF2B-7770D0E639BE}"/>
    <cellStyle name="Normal 4 4 6 9 3" xfId="34461" xr:uid="{E0CBA227-2D1B-4C31-916A-E0F7DCE7C464}"/>
    <cellStyle name="Normal 4 4 7" xfId="1064" xr:uid="{13F19517-9BAD-4073-AC22-770451BF0304}"/>
    <cellStyle name="Normal 4 4 7 10" xfId="12638" xr:uid="{4272C8F6-A1E1-4B04-B28B-182B05340B71}"/>
    <cellStyle name="Normal 4 4 7 10 2" xfId="39876" xr:uid="{A702DA1D-CEF8-41E2-879A-EBBBD807D2D1}"/>
    <cellStyle name="Normal 4 4 7 11" xfId="30087" xr:uid="{B6B6EFFF-6E5E-4DE6-9A14-3702EB99C5D4}"/>
    <cellStyle name="Normal 4 4 7 2" xfId="1065" xr:uid="{47329CE3-AAA0-4BDD-BD61-CAED96BFDEDE}"/>
    <cellStyle name="Normal 4 4 7 2 2" xfId="2992" xr:uid="{F44CB2A8-9B1D-4E1A-AF46-91B9130BDFFB}"/>
    <cellStyle name="Normal 4 4 7 2 2 2" xfId="6153" xr:uid="{FAEA88AC-C074-4906-8504-A96A932C2704}"/>
    <cellStyle name="Normal 4 4 7 2 2 2 2" xfId="28237" xr:uid="{AEBB435F-614B-4009-9E38-D7AEAE09E911}"/>
    <cellStyle name="Normal 4 4 7 2 2 2 2 2" xfId="54613" xr:uid="{1993FB6D-8FE7-4759-A341-6F56AAF0E55D}"/>
    <cellStyle name="Normal 4 4 7 2 2 2 3" xfId="28157" xr:uid="{8F8D1658-D6C2-4645-8D2C-16B9C134FB6F}"/>
    <cellStyle name="Normal 4 4 7 2 2 2 3 2" xfId="54544" xr:uid="{5C13AE6E-2553-4A59-B220-3BC837283EB2}"/>
    <cellStyle name="Normal 4 4 7 2 2 2 4" xfId="15631" xr:uid="{EBA1FD10-C628-462B-9A74-B6C875920C24}"/>
    <cellStyle name="Normal 4 4 7 2 2 2 4 2" xfId="42869" xr:uid="{95F6935A-B511-4A7C-B5AA-CAB2AFE6135E}"/>
    <cellStyle name="Normal 4 4 7 2 2 2 5" xfId="33521" xr:uid="{2FD217D6-61A9-4CC4-ADF4-D0DC5B93B9C8}"/>
    <cellStyle name="Normal 4 4 7 2 2 3" xfId="8084" xr:uid="{5226442A-A9E9-46DD-8D75-62F51CC5C0FD}"/>
    <cellStyle name="Normal 4 4 7 2 2 3 2" xfId="28789" xr:uid="{6D69A028-0B9A-4128-8CF8-8D13A85E5184}"/>
    <cellStyle name="Normal 4 4 7 2 2 3 2 2" xfId="55046" xr:uid="{B500B235-BD91-46A9-BF95-1B38A68D9755}"/>
    <cellStyle name="Normal 4 4 7 2 2 3 3" xfId="18464" xr:uid="{6A76714D-9B8F-4991-B17D-664AC4C5DC3A}"/>
    <cellStyle name="Normal 4 4 7 2 2 3 3 2" xfId="45702" xr:uid="{A2827371-EC9F-40DB-8144-89083CBD7D50}"/>
    <cellStyle name="Normal 4 4 7 2 2 3 4" xfId="35452" xr:uid="{664AA0AA-5C5A-436F-BC41-EFCF96769140}"/>
    <cellStyle name="Normal 4 4 7 2 2 4" xfId="10917" xr:uid="{ED5DCF8F-8184-4044-9855-0C5347BC1063}"/>
    <cellStyle name="Normal 4 4 7 2 2 4 2" xfId="21297" xr:uid="{4AF1F987-2B92-468A-BD57-F335AEF78F16}"/>
    <cellStyle name="Normal 4 4 7 2 2 4 2 2" xfId="48535" xr:uid="{8C7281C1-6468-4416-B07F-EBBB66BECF7E}"/>
    <cellStyle name="Normal 4 4 7 2 2 4 3" xfId="38285" xr:uid="{82FC0A10-FA0B-4A27-BE35-78D83140BC54}"/>
    <cellStyle name="Normal 4 4 7 2 2 5" xfId="25395" xr:uid="{2BF2C0A5-7F97-4EF3-951A-0076A6773AB2}"/>
    <cellStyle name="Normal 4 4 7 2 2 5 2" xfId="52394" xr:uid="{7C7DD1EE-7ECC-445B-847A-065294571099}"/>
    <cellStyle name="Normal 4 4 7 2 2 6" xfId="13494" xr:uid="{B75BF041-E0E7-48C9-B0EE-C318F3EA38C7}"/>
    <cellStyle name="Normal 4 4 7 2 2 6 2" xfId="40732" xr:uid="{5FB3EE98-FEA9-4DE5-9472-2F46DE980B25}"/>
    <cellStyle name="Normal 4 4 7 2 2 7" xfId="31073" xr:uid="{79C535C2-93D8-4253-B782-C9974567034A}"/>
    <cellStyle name="Normal 4 4 7 2 3" xfId="5348" xr:uid="{E48B51D8-8A3A-4589-BA4C-4BE56E2E9F00}"/>
    <cellStyle name="Normal 4 4 7 2 3 2" xfId="25354" xr:uid="{222D3EA8-6159-44C8-B180-7729FB3A139D}"/>
    <cellStyle name="Normal 4 4 7 2 3 2 2" xfId="52357" xr:uid="{E855360D-1379-4310-8088-CF1070D447E6}"/>
    <cellStyle name="Normal 4 4 7 2 3 3" xfId="27976" xr:uid="{6B60AD92-1EE2-4199-BD3B-9C60645F0D36}"/>
    <cellStyle name="Normal 4 4 7 2 3 3 2" xfId="54402" xr:uid="{4BED6B61-EC7E-49F0-8698-1AFECBB62B6F}"/>
    <cellStyle name="Normal 4 4 7 2 3 4" xfId="14646" xr:uid="{F1C37F57-6A18-44FD-A876-6C01EA56FC80}"/>
    <cellStyle name="Normal 4 4 7 2 3 4 2" xfId="41884" xr:uid="{2846EBD8-ABE6-43D3-8BB7-9479D0FCDCAE}"/>
    <cellStyle name="Normal 4 4 7 2 3 5" xfId="32911" xr:uid="{661B5745-553B-43D3-AADE-6F820911E482}"/>
    <cellStyle name="Normal 4 4 7 2 4" xfId="7099" xr:uid="{4890C3F5-4FC8-4494-97C7-52166BC68537}"/>
    <cellStyle name="Normal 4 4 7 2 4 2" xfId="26155" xr:uid="{3E089E55-18E2-4B9F-BB3A-A9F4DFF07204}"/>
    <cellStyle name="Normal 4 4 7 2 4 2 2" xfId="52987" xr:uid="{BA211091-3904-41F0-A43A-203F554EEC77}"/>
    <cellStyle name="Normal 4 4 7 2 4 3" xfId="26877" xr:uid="{4C2E8340-F82D-4F38-ADAE-A0D6C6B14D8F}"/>
    <cellStyle name="Normal 4 4 7 2 4 3 2" xfId="53545" xr:uid="{DEEFE914-46F6-46AB-9480-432570D5E83C}"/>
    <cellStyle name="Normal 4 4 7 2 4 4" xfId="17479" xr:uid="{0D726335-E25A-4BA6-894F-F42D14518BDF}"/>
    <cellStyle name="Normal 4 4 7 2 4 4 2" xfId="44717" xr:uid="{268853EC-AA61-47E1-A352-F80598CD8E55}"/>
    <cellStyle name="Normal 4 4 7 2 4 5" xfId="34467" xr:uid="{34E80AE1-7AEF-4684-A6C6-B92EDC2DB706}"/>
    <cellStyle name="Normal 4 4 7 2 5" xfId="9932" xr:uid="{B1D468C2-55FC-4750-BD39-22C3FAD17693}"/>
    <cellStyle name="Normal 4 4 7 2 5 2" xfId="29462" xr:uid="{48D576E8-BBA0-4F64-8630-FD6C600ADDD1}"/>
    <cellStyle name="Normal 4 4 7 2 5 2 2" xfId="55719" xr:uid="{5BA01355-1AAB-45AA-B84F-6A61E8B010B3}"/>
    <cellStyle name="Normal 4 4 7 2 5 3" xfId="20312" xr:uid="{AB15E0B0-2B6D-499A-A43C-6FC61538F566}"/>
    <cellStyle name="Normal 4 4 7 2 5 3 2" xfId="47550" xr:uid="{2B92D3EE-4194-4B85-9FC6-88846D3D9088}"/>
    <cellStyle name="Normal 4 4 7 2 5 4" xfId="37300" xr:uid="{0390A59C-8A62-41A7-8CFD-D509B63581F6}"/>
    <cellStyle name="Normal 4 4 7 2 6" xfId="25143" xr:uid="{FC974BAE-B93A-480A-AC77-A06B0C6A4E31}"/>
    <cellStyle name="Normal 4 4 7 2 6 2" xfId="52162" xr:uid="{0F0E08F5-EFCC-4DD7-92D5-CBB70B32AD98}"/>
    <cellStyle name="Normal 4 4 7 2 7" xfId="12796" xr:uid="{5C69F292-DE89-4FE4-8E88-5D4F85D22FEA}"/>
    <cellStyle name="Normal 4 4 7 2 7 2" xfId="40034" xr:uid="{436E11AF-D393-4BE1-A59C-B6D6E822B067}"/>
    <cellStyle name="Normal 4 4 7 2 8" xfId="30088" xr:uid="{44D5ACED-6291-4823-9C11-BE06CDF65D9A}"/>
    <cellStyle name="Normal 4 4 7 3" xfId="1066" xr:uid="{821D8C3D-88C2-4F60-9585-0AC030607A97}"/>
    <cellStyle name="Normal 4 4 7 3 2" xfId="5349" xr:uid="{66BA73A3-F7DE-408A-9A50-0BCE424BBE27}"/>
    <cellStyle name="Normal 4 4 7 3 2 2" xfId="28268" xr:uid="{2745E3EE-8252-445E-8E0D-F99CF1496217}"/>
    <cellStyle name="Normal 4 4 7 3 2 2 2" xfId="54635" xr:uid="{269EFAFD-7205-4F3E-A8EC-F0970FFF2718}"/>
    <cellStyle name="Normal 4 4 7 3 2 3" xfId="27860" xr:uid="{121AED17-792A-4589-B823-65BC2E447422}"/>
    <cellStyle name="Normal 4 4 7 3 2 3 2" xfId="54314" xr:uid="{EC20C668-FE53-4583-A9A6-444D3F0C6294}"/>
    <cellStyle name="Normal 4 4 7 3 2 4" xfId="14647" xr:uid="{BFFE9441-EBDA-4AC0-B178-71806987F75D}"/>
    <cellStyle name="Normal 4 4 7 3 2 4 2" xfId="41885" xr:uid="{95DB1DCA-AF75-45E2-8CBD-1E22ECF3D8C2}"/>
    <cellStyle name="Normal 4 4 7 3 2 5" xfId="32912" xr:uid="{DA801BCE-1362-4CE6-AEA1-68141F87C408}"/>
    <cellStyle name="Normal 4 4 7 3 3" xfId="7100" xr:uid="{BFDD9C69-FE35-4076-9249-59B66E699C1A}"/>
    <cellStyle name="Normal 4 4 7 3 3 2" xfId="27927" xr:uid="{B15EEC14-C525-4E10-B4B2-D352B8FF8159}"/>
    <cellStyle name="Normal 4 4 7 3 3 2 2" xfId="54360" xr:uid="{070B55E5-D174-4E9C-A313-7CDB6509B4CD}"/>
    <cellStyle name="Normal 4 4 7 3 3 3" xfId="26707" xr:uid="{8D86DA47-43A2-4C93-AE83-9143AB992C46}"/>
    <cellStyle name="Normal 4 4 7 3 3 3 2" xfId="53405" xr:uid="{24CBBBEB-D603-4B48-8D5F-9A25AD5ED9A6}"/>
    <cellStyle name="Normal 4 4 7 3 3 4" xfId="17480" xr:uid="{E9DEFDD1-9651-4BAA-8B63-AB7720387A6B}"/>
    <cellStyle name="Normal 4 4 7 3 3 4 2" xfId="44718" xr:uid="{EC485D8C-9366-4DB1-AB9F-858027531E1E}"/>
    <cellStyle name="Normal 4 4 7 3 3 5" xfId="34468" xr:uid="{F32367C2-360F-47CF-AF01-5863B0A8BC1D}"/>
    <cellStyle name="Normal 4 4 7 3 4" xfId="9933" xr:uid="{1C4F747E-A313-4927-826E-4ADF80582AE5}"/>
    <cellStyle name="Normal 4 4 7 3 4 2" xfId="29463" xr:uid="{793783D0-7FBF-4233-A9D4-7BCF1F4F2B9D}"/>
    <cellStyle name="Normal 4 4 7 3 4 2 2" xfId="55720" xr:uid="{54E36A68-37A8-405E-BD82-065AB1937BE4}"/>
    <cellStyle name="Normal 4 4 7 3 4 3" xfId="20313" xr:uid="{E3DF0DC8-9513-4A53-B508-8D87760939BE}"/>
    <cellStyle name="Normal 4 4 7 3 4 3 2" xfId="47551" xr:uid="{CE048F39-F348-408C-9518-888C311166AB}"/>
    <cellStyle name="Normal 4 4 7 3 4 4" xfId="37301" xr:uid="{D4CA4E37-7B05-4250-A5B8-D71EA560BB36}"/>
    <cellStyle name="Normal 4 4 7 3 5" xfId="23628" xr:uid="{BD9EE9E8-A9F7-4F35-B5AA-C8DBB0971A09}"/>
    <cellStyle name="Normal 4 4 7 3 5 2" xfId="50792" xr:uid="{7DDCA90D-F52E-44AF-905B-28229AE29923}"/>
    <cellStyle name="Normal 4 4 7 3 6" xfId="13286" xr:uid="{015E96D6-05C3-43E8-A70E-A7A91BA08C77}"/>
    <cellStyle name="Normal 4 4 7 3 6 2" xfId="40524" xr:uid="{1689DDF4-6226-4AD9-9C09-BE4127B47669}"/>
    <cellStyle name="Normal 4 4 7 3 7" xfId="30089" xr:uid="{CC794313-04FD-408F-BFB6-7F09ECBAC013}"/>
    <cellStyle name="Normal 4 4 7 4" xfId="2423" xr:uid="{0AB8578F-A3D2-420D-85B2-9461E47D7B6D}"/>
    <cellStyle name="Normal 4 4 7 4 2" xfId="7531" xr:uid="{4AF66AAA-0E9F-4C28-AD14-2A8C123BB620}"/>
    <cellStyle name="Normal 4 4 7 4 2 2" xfId="28164" xr:uid="{C88B091C-1244-4C8E-87C9-DCEEA62D43C9}"/>
    <cellStyle name="Normal 4 4 7 4 2 2 2" xfId="54549" xr:uid="{0B99911A-634D-4D37-A288-CA19699FBB14}"/>
    <cellStyle name="Normal 4 4 7 4 2 3" xfId="17911" xr:uid="{EB56D8B0-1FA5-4BA5-95DE-38B8F4BF07B2}"/>
    <cellStyle name="Normal 4 4 7 4 2 3 2" xfId="45149" xr:uid="{EFFB24BB-9455-4624-8FFD-FCEAB815D3F8}"/>
    <cellStyle name="Normal 4 4 7 4 2 4" xfId="34899" xr:uid="{25CF9147-74A7-4662-A193-60096705AD60}"/>
    <cellStyle name="Normal 4 4 7 4 3" xfId="10364" xr:uid="{7E94B29B-AFF7-4C9F-B5EA-FAD284476477}"/>
    <cellStyle name="Normal 4 4 7 4 3 2" xfId="20744" xr:uid="{2C9D6606-08D2-42F8-A6E3-311895DBDE85}"/>
    <cellStyle name="Normal 4 4 7 4 3 2 2" xfId="47982" xr:uid="{C8C0C99B-55D6-44F7-A0D4-97FBAF6D5388}"/>
    <cellStyle name="Normal 4 4 7 4 3 3" xfId="37732" xr:uid="{64F2637A-FB06-434F-9373-B79EE4CFA94F}"/>
    <cellStyle name="Normal 4 4 7 4 4" xfId="24358" xr:uid="{C16E03CB-3BA8-477C-A683-C043B93D9B94}"/>
    <cellStyle name="Normal 4 4 7 4 4 2" xfId="51446" xr:uid="{F6D43205-EFB0-447E-A8F8-51A7C933C265}"/>
    <cellStyle name="Normal 4 4 7 4 5" xfId="15078" xr:uid="{65931644-2AE7-4706-B2AA-0F087D3482D3}"/>
    <cellStyle name="Normal 4 4 7 4 5 2" xfId="42316" xr:uid="{2AF22E17-8353-4435-A465-2C8868A447B8}"/>
    <cellStyle name="Normal 4 4 7 4 6" xfId="30520" xr:uid="{CD2D94E7-0C20-4579-9444-9131E1754E47}"/>
    <cellStyle name="Normal 4 4 7 5" xfId="4044" xr:uid="{2D314FCE-38F8-43D3-B107-D4EA31E231D6}"/>
    <cellStyle name="Normal 4 4 7 5 2" xfId="8849" xr:uid="{9BF51C93-7016-47B2-BE30-328926E56E12}"/>
    <cellStyle name="Normal 4 4 7 5 2 2" xfId="29022" xr:uid="{CF685B12-CDD3-4486-B202-433977A1BBFE}"/>
    <cellStyle name="Normal 4 4 7 5 2 2 2" xfId="55279" xr:uid="{B015F25B-A026-458C-87EE-8BC1D3431F51}"/>
    <cellStyle name="Normal 4 4 7 5 2 3" xfId="19229" xr:uid="{BB503A64-2B6B-4497-A585-079939746496}"/>
    <cellStyle name="Normal 4 4 7 5 2 3 2" xfId="46467" xr:uid="{8649B2E1-606F-4AEE-A4BD-38D8D3599EE7}"/>
    <cellStyle name="Normal 4 4 7 5 2 4" xfId="36217" xr:uid="{A6EDD18C-1747-4229-805A-8A43635916B2}"/>
    <cellStyle name="Normal 4 4 7 5 3" xfId="11682" xr:uid="{DA3CF45D-8099-47CA-9AD5-6D000E672222}"/>
    <cellStyle name="Normal 4 4 7 5 3 2" xfId="22062" xr:uid="{07F4DF90-2A79-49C7-85AD-096DDAB6D61B}"/>
    <cellStyle name="Normal 4 4 7 5 3 2 2" xfId="49300" xr:uid="{041FAB7D-BEB7-4482-93FC-1B0B00CFC530}"/>
    <cellStyle name="Normal 4 4 7 5 3 3" xfId="39050" xr:uid="{4BCCF994-218B-4D12-A7F6-21060598BBE1}"/>
    <cellStyle name="Normal 4 4 7 5 4" xfId="22802" xr:uid="{AAFCC106-B7A2-4830-A559-458A34EBCE8A}"/>
    <cellStyle name="Normal 4 4 7 5 4 2" xfId="50026" xr:uid="{82A27744-A699-4713-A341-67B9490A8A4B}"/>
    <cellStyle name="Normal 4 4 7 5 5" xfId="16396" xr:uid="{5AF12F01-21B1-456C-8764-90CEC43CFBBD}"/>
    <cellStyle name="Normal 4 4 7 5 5 2" xfId="43634" xr:uid="{C3282A5C-AB5F-44AD-BF20-1E962A1F9844}"/>
    <cellStyle name="Normal 4 4 7 5 6" xfId="31838" xr:uid="{EF1486D0-58F4-4A0C-8E23-8A9DE8795D5E}"/>
    <cellStyle name="Normal 4 4 7 6" xfId="5347" xr:uid="{280C855A-A382-4CF5-980B-0D7FE6FD0F6B}"/>
    <cellStyle name="Normal 4 4 7 6 2" xfId="25872" xr:uid="{67DEDD10-4B65-49F0-B682-ED6DC2CBF4FF}"/>
    <cellStyle name="Normal 4 4 7 6 2 2" xfId="52779" xr:uid="{E8D3D97F-DE38-458D-A298-78B880220EFA}"/>
    <cellStyle name="Normal 4 4 7 6 3" xfId="26040" xr:uid="{1F33148C-DB1A-4EF9-B17E-0E5FDBB0F50E}"/>
    <cellStyle name="Normal 4 4 7 6 3 2" xfId="52903" xr:uid="{377AA9B4-9BD5-4ADC-BE4F-9CCA7E87188E}"/>
    <cellStyle name="Normal 4 4 7 6 4" xfId="14645" xr:uid="{49B12AE8-1C71-4967-8F5D-6E05D2E002F4}"/>
    <cellStyle name="Normal 4 4 7 6 4 2" xfId="41883" xr:uid="{65802506-A8D0-476A-878D-67C3F72AA5D8}"/>
    <cellStyle name="Normal 4 4 7 6 5" xfId="32910" xr:uid="{9C604DFF-7522-4959-AA49-49ACD086B849}"/>
    <cellStyle name="Normal 4 4 7 7" xfId="7098" xr:uid="{628DCF88-2A62-4595-9E0B-15EEDA828570}"/>
    <cellStyle name="Normal 4 4 7 7 2" xfId="26229" xr:uid="{E38562B0-6D54-4871-A5C3-5D39B8C80966}"/>
    <cellStyle name="Normal 4 4 7 7 2 2" xfId="53037" xr:uid="{5E65A726-19F5-4453-88FA-5A7B7233C968}"/>
    <cellStyle name="Normal 4 4 7 7 3" xfId="17478" xr:uid="{4702D89A-B55C-4955-982C-FA645DAA1FF8}"/>
    <cellStyle name="Normal 4 4 7 7 3 2" xfId="44716" xr:uid="{9AB2A7F0-C1C5-4B10-A876-14449BB962B0}"/>
    <cellStyle name="Normal 4 4 7 7 4" xfId="34466" xr:uid="{487C2A39-DF32-4BEE-9028-E3BF213B1D57}"/>
    <cellStyle name="Normal 4 4 7 8" xfId="9931" xr:uid="{79728BFE-3631-4EE1-8A0C-CE6AA0CE28EA}"/>
    <cellStyle name="Normal 4 4 7 8 2" xfId="20311" xr:uid="{FF22D2C6-48AA-49FF-8331-B469A0A058DB}"/>
    <cellStyle name="Normal 4 4 7 8 2 2" xfId="47549" xr:uid="{D5E32F5A-9437-4733-82E3-DBEDBFA7BC63}"/>
    <cellStyle name="Normal 4 4 7 8 3" xfId="37299" xr:uid="{69EBEAAC-E51D-4780-8367-2AD2690D436F}"/>
    <cellStyle name="Normal 4 4 7 9" xfId="24171" xr:uid="{F16B9AB5-ADF2-4EEC-B898-E409EE2F5ACE}"/>
    <cellStyle name="Normal 4 4 7 9 2" xfId="51277" xr:uid="{755B390F-D326-4FCD-8643-1055B9E2E853}"/>
    <cellStyle name="Normal 4 4 8" xfId="1067" xr:uid="{7580198A-A4FF-4E4E-842B-0977097CA037}"/>
    <cellStyle name="Normal 4 4 8 10" xfId="12639" xr:uid="{BF831BFF-59A3-480B-B5D7-13DD4C4B6219}"/>
    <cellStyle name="Normal 4 4 8 10 2" xfId="39877" xr:uid="{D030166F-BB88-4A4C-B029-80755C4E5785}"/>
    <cellStyle name="Normal 4 4 8 11" xfId="30090" xr:uid="{73903663-ADD7-45B2-8B06-B6DD6CB9A19F}"/>
    <cellStyle name="Normal 4 4 8 2" xfId="1068" xr:uid="{EF79C984-3958-49AD-AC93-DE6D41EC9249}"/>
    <cellStyle name="Normal 4 4 8 2 2" xfId="2993" xr:uid="{BB52EA90-E8A8-46CD-A31B-D55C87EBFB37}"/>
    <cellStyle name="Normal 4 4 8 2 2 2" xfId="6154" xr:uid="{83186675-ED3D-487B-A923-3955358A8729}"/>
    <cellStyle name="Normal 4 4 8 2 2 2 2" xfId="26536" xr:uid="{AE9E0100-7055-4ADE-ADAB-46E00F82D0E6}"/>
    <cellStyle name="Normal 4 4 8 2 2 2 2 2" xfId="53272" xr:uid="{1F9264B4-6C25-4D13-BB5A-01ACA54519F0}"/>
    <cellStyle name="Normal 4 4 8 2 2 2 3" xfId="28088" xr:uid="{C89B5CC1-EE3B-42F5-9E5B-76B196A32F24}"/>
    <cellStyle name="Normal 4 4 8 2 2 2 3 2" xfId="54487" xr:uid="{DF7877AA-4602-4B90-8D66-FC6D41A03301}"/>
    <cellStyle name="Normal 4 4 8 2 2 2 4" xfId="15632" xr:uid="{E1F942CB-54A3-4766-8ADC-8A1BB26DE3C8}"/>
    <cellStyle name="Normal 4 4 8 2 2 2 4 2" xfId="42870" xr:uid="{E95FAFB9-3A1A-4E1C-849C-80DCD1A21569}"/>
    <cellStyle name="Normal 4 4 8 2 2 2 5" xfId="33522" xr:uid="{22F5B4A0-8F40-4661-B895-128F8EDCF2A2}"/>
    <cellStyle name="Normal 4 4 8 2 2 3" xfId="8085" xr:uid="{0AAD6A95-4EBA-455A-9B79-9EA2AB10259D}"/>
    <cellStyle name="Normal 4 4 8 2 2 3 2" xfId="28790" xr:uid="{6184B3A7-99B3-4598-BF37-0C3ED4FEDF49}"/>
    <cellStyle name="Normal 4 4 8 2 2 3 2 2" xfId="55047" xr:uid="{96B00739-E843-47C1-9241-840F84B675F1}"/>
    <cellStyle name="Normal 4 4 8 2 2 3 3" xfId="18465" xr:uid="{330B5073-8A86-4D62-BBEB-E44908D951E7}"/>
    <cellStyle name="Normal 4 4 8 2 2 3 3 2" xfId="45703" xr:uid="{C794CF3A-B657-465C-A774-A57703DB0579}"/>
    <cellStyle name="Normal 4 4 8 2 2 3 4" xfId="35453" xr:uid="{75A8C04B-8EE2-4117-9590-986D68A9354E}"/>
    <cellStyle name="Normal 4 4 8 2 2 4" xfId="10918" xr:uid="{676C4C2E-2FBA-4464-8662-9A200ABC0233}"/>
    <cellStyle name="Normal 4 4 8 2 2 4 2" xfId="21298" xr:uid="{A76532B6-86B1-48DB-AD7D-96F821215F5B}"/>
    <cellStyle name="Normal 4 4 8 2 2 4 2 2" xfId="48536" xr:uid="{FE0C3C24-25D1-4711-8607-B8B80C8587D0}"/>
    <cellStyle name="Normal 4 4 8 2 2 4 3" xfId="38286" xr:uid="{0324E2D2-FA30-4C2A-A6E4-ECB75060EF24}"/>
    <cellStyle name="Normal 4 4 8 2 2 5" xfId="24589" xr:uid="{77D753AF-A30A-428F-82E7-DA6A1F0ACAD6}"/>
    <cellStyle name="Normal 4 4 8 2 2 5 2" xfId="51658" xr:uid="{F43F93DD-19B7-41E4-BEA8-BD4F1CF7A45C}"/>
    <cellStyle name="Normal 4 4 8 2 2 6" xfId="13495" xr:uid="{7B16610A-29C9-4A10-A37B-53031891E992}"/>
    <cellStyle name="Normal 4 4 8 2 2 6 2" xfId="40733" xr:uid="{47A24E24-43DD-484D-B97D-C679100F1260}"/>
    <cellStyle name="Normal 4 4 8 2 2 7" xfId="31074" xr:uid="{4F2B3792-DFB4-4330-966C-5B4E042F4514}"/>
    <cellStyle name="Normal 4 4 8 2 3" xfId="5351" xr:uid="{6B1E35AA-F077-48FA-99A1-5AA59735545D}"/>
    <cellStyle name="Normal 4 4 8 2 3 2" xfId="24488" xr:uid="{BAE8FF3B-A3BE-4873-B164-07FA10689675}"/>
    <cellStyle name="Normal 4 4 8 2 3 2 2" xfId="51562" xr:uid="{32E7D6C9-580A-432E-BCE3-461B5C0CB742}"/>
    <cellStyle name="Normal 4 4 8 2 3 3" xfId="26459" xr:uid="{D71D9103-6FFA-467C-B0F4-13F6C649287F}"/>
    <cellStyle name="Normal 4 4 8 2 3 3 2" xfId="53214" xr:uid="{880A3489-D8E1-44C2-9129-DC219690CBA4}"/>
    <cellStyle name="Normal 4 4 8 2 3 4" xfId="14649" xr:uid="{68DB90BC-31CD-4B8F-BBF3-E2977A45C647}"/>
    <cellStyle name="Normal 4 4 8 2 3 4 2" xfId="41887" xr:uid="{F4597EAA-09AB-4B88-ACB6-9000FE7D3EED}"/>
    <cellStyle name="Normal 4 4 8 2 3 5" xfId="32914" xr:uid="{45F4280F-1D73-4156-8D8E-7E6900D3A231}"/>
    <cellStyle name="Normal 4 4 8 2 4" xfId="7102" xr:uid="{62ADB4CE-8700-4F03-9E01-CBFEA275622D}"/>
    <cellStyle name="Normal 4 4 8 2 4 2" xfId="27954" xr:uid="{E59F6D56-2FC4-44E6-A941-7F9DDCD537F2}"/>
    <cellStyle name="Normal 4 4 8 2 4 2 2" xfId="54384" xr:uid="{E2E5B686-625E-48E8-BB83-9A344A2DDB16}"/>
    <cellStyle name="Normal 4 4 8 2 4 3" xfId="26333" xr:uid="{C1595261-F1F0-497E-91B0-11E00EF97B6B}"/>
    <cellStyle name="Normal 4 4 8 2 4 3 2" xfId="53122" xr:uid="{A2CF8CA4-43D7-450C-9547-EFD1C451F72A}"/>
    <cellStyle name="Normal 4 4 8 2 4 4" xfId="17482" xr:uid="{96513910-5D3D-4458-9503-C4BF484AFA0C}"/>
    <cellStyle name="Normal 4 4 8 2 4 4 2" xfId="44720" xr:uid="{59CFEFFC-872B-4BE7-AA37-B12B6F964E2B}"/>
    <cellStyle name="Normal 4 4 8 2 4 5" xfId="34470" xr:uid="{DA13C1AE-027D-495A-91F6-546905FEC60B}"/>
    <cellStyle name="Normal 4 4 8 2 5" xfId="9935" xr:uid="{634EC2C2-1BE9-4B34-8E21-21735F50AAFC}"/>
    <cellStyle name="Normal 4 4 8 2 5 2" xfId="29464" xr:uid="{E41D2E3F-454F-4D5A-A7C2-C122B83F6B46}"/>
    <cellStyle name="Normal 4 4 8 2 5 2 2" xfId="55721" xr:uid="{F771A908-864E-4693-ABB4-808B3EFE4AB7}"/>
    <cellStyle name="Normal 4 4 8 2 5 3" xfId="20315" xr:uid="{05B49B96-155D-46CF-B90A-E13629A167DE}"/>
    <cellStyle name="Normal 4 4 8 2 5 3 2" xfId="47553" xr:uid="{09A08373-D8CD-4F04-AD8D-FD08DE886966}"/>
    <cellStyle name="Normal 4 4 8 2 5 4" xfId="37303" xr:uid="{86ED793B-1BA0-4507-BAC3-0A65C52390E3}"/>
    <cellStyle name="Normal 4 4 8 2 6" xfId="25530" xr:uid="{9A495CDF-12D6-4F83-ABF3-0FA0950703B3}"/>
    <cellStyle name="Normal 4 4 8 2 6 2" xfId="52523" xr:uid="{B778566F-0EC3-4191-872F-E9FE167525CE}"/>
    <cellStyle name="Normal 4 4 8 2 7" xfId="12797" xr:uid="{05271EC5-E849-429C-82AD-873481F1DE71}"/>
    <cellStyle name="Normal 4 4 8 2 7 2" xfId="40035" xr:uid="{FF5F93B7-CE6E-43F3-BA64-D4B6A84AE91B}"/>
    <cellStyle name="Normal 4 4 8 2 8" xfId="30091" xr:uid="{B1487833-4085-4F11-B263-FAC662D8342F}"/>
    <cellStyle name="Normal 4 4 8 3" xfId="1069" xr:uid="{952EC269-8440-4730-957D-7BB47FA90752}"/>
    <cellStyle name="Normal 4 4 8 3 2" xfId="5352" xr:uid="{67D617D5-C2D9-4F04-AFED-89C24B3F145C}"/>
    <cellStyle name="Normal 4 4 8 3 2 2" xfId="28091" xr:uid="{3FAD42A2-CB7A-4659-9DB7-EEFC3341B411}"/>
    <cellStyle name="Normal 4 4 8 3 2 2 2" xfId="54489" xr:uid="{812442F8-755C-470E-9ADD-EE7244110979}"/>
    <cellStyle name="Normal 4 4 8 3 2 3" xfId="27026" xr:uid="{1F6E7A2E-0A4B-40D4-A77B-F1ECB87CDD01}"/>
    <cellStyle name="Normal 4 4 8 3 2 3 2" xfId="53662" xr:uid="{F916B892-020E-4220-8B88-30B82A5B5CDC}"/>
    <cellStyle name="Normal 4 4 8 3 2 4" xfId="14650" xr:uid="{6C831FCE-BFED-4B83-9877-69C31D6BE39E}"/>
    <cellStyle name="Normal 4 4 8 3 2 4 2" xfId="41888" xr:uid="{406732E8-9408-4F71-9BF4-DC6DD9AFB99B}"/>
    <cellStyle name="Normal 4 4 8 3 2 5" xfId="32915" xr:uid="{65EDE0B4-0E99-4001-A7C7-178C05C7109D}"/>
    <cellStyle name="Normal 4 4 8 3 3" xfId="7103" xr:uid="{C4128DE5-772E-4606-B451-B159C9EE3541}"/>
    <cellStyle name="Normal 4 4 8 3 3 2" xfId="26307" xr:uid="{1ACC9A8E-DDB9-4039-922D-2E4B142B88A1}"/>
    <cellStyle name="Normal 4 4 8 3 3 2 2" xfId="53100" xr:uid="{493F7364-8947-4E65-ABD7-10BFCE7F37FB}"/>
    <cellStyle name="Normal 4 4 8 3 3 3" xfId="28475" xr:uid="{FB5B3A49-00E8-4E1F-8744-7A8891AE5665}"/>
    <cellStyle name="Normal 4 4 8 3 3 3 2" xfId="54794" xr:uid="{7852217D-1489-45B2-87A3-7B71416F83C6}"/>
    <cellStyle name="Normal 4 4 8 3 3 4" xfId="17483" xr:uid="{B5D176E8-CD3E-4DFB-BE63-F0ED32AA127B}"/>
    <cellStyle name="Normal 4 4 8 3 3 4 2" xfId="44721" xr:uid="{09404B10-BE77-4D46-8F5C-9FF1518C4B2B}"/>
    <cellStyle name="Normal 4 4 8 3 3 5" xfId="34471" xr:uid="{230ED7D6-EF66-4E9E-AECD-81AFA0444D47}"/>
    <cellStyle name="Normal 4 4 8 3 4" xfId="9936" xr:uid="{D249F082-1488-40B1-A332-544728153F9D}"/>
    <cellStyle name="Normal 4 4 8 3 4 2" xfId="29465" xr:uid="{B759F0FD-EB6E-4C1C-ACAA-DF4C5B115A3A}"/>
    <cellStyle name="Normal 4 4 8 3 4 2 2" xfId="55722" xr:uid="{BE6F9E15-39A3-446A-9123-99921024B526}"/>
    <cellStyle name="Normal 4 4 8 3 4 3" xfId="20316" xr:uid="{5BE06F1B-6628-4A0C-82BB-221FC6001BB3}"/>
    <cellStyle name="Normal 4 4 8 3 4 3 2" xfId="47554" xr:uid="{A0A87E27-F50D-4707-A750-0995A5CAED4E}"/>
    <cellStyle name="Normal 4 4 8 3 4 4" xfId="37304" xr:uid="{4B61680C-38B0-460B-9060-EECF37EC9961}"/>
    <cellStyle name="Normal 4 4 8 3 5" xfId="23326" xr:uid="{5CB412B5-B421-49BC-8CB9-3021D89A476F}"/>
    <cellStyle name="Normal 4 4 8 3 5 2" xfId="50506" xr:uid="{49613CB8-FBDB-41C5-AC72-7D3DDF9D0C4D}"/>
    <cellStyle name="Normal 4 4 8 3 6" xfId="13287" xr:uid="{8F9BCCEF-9492-4B3D-B851-EEC891C9E94A}"/>
    <cellStyle name="Normal 4 4 8 3 6 2" xfId="40525" xr:uid="{9D666BD4-E6E7-48FA-9D5D-2D002EEBF6F1}"/>
    <cellStyle name="Normal 4 4 8 3 7" xfId="30092" xr:uid="{04ADA198-71C0-4660-8DF2-91EE609AD345}"/>
    <cellStyle name="Normal 4 4 8 4" xfId="2424" xr:uid="{EDF9FF48-2128-44D7-9A4C-14F6E679F07D}"/>
    <cellStyle name="Normal 4 4 8 4 2" xfId="7532" xr:uid="{FF311727-DD3C-4CE7-8799-6E64580EAD38}"/>
    <cellStyle name="Normal 4 4 8 4 2 2" xfId="27866" xr:uid="{F4A363CE-48D0-400B-BF37-D2297C3FD65E}"/>
    <cellStyle name="Normal 4 4 8 4 2 2 2" xfId="54319" xr:uid="{36B2FBCC-D0BE-4338-8AF9-A8AB85E9AABA}"/>
    <cellStyle name="Normal 4 4 8 4 2 3" xfId="17912" xr:uid="{4A5DDF35-CF94-4045-9A4F-68C335466289}"/>
    <cellStyle name="Normal 4 4 8 4 2 3 2" xfId="45150" xr:uid="{108F68CE-8DAA-4694-B65B-04912CC532FA}"/>
    <cellStyle name="Normal 4 4 8 4 2 4" xfId="34900" xr:uid="{CAB5CBCB-7903-485B-9701-EA2CCD637AEB}"/>
    <cellStyle name="Normal 4 4 8 4 3" xfId="10365" xr:uid="{89E7A1C2-3796-4613-96E2-061B00AA8194}"/>
    <cellStyle name="Normal 4 4 8 4 3 2" xfId="20745" xr:uid="{083BF462-73C9-4A6A-95FD-2F6DC4D42B56}"/>
    <cellStyle name="Normal 4 4 8 4 3 2 2" xfId="47983" xr:uid="{6D8CA121-96F8-46B1-B6E3-ACDF02FDC957}"/>
    <cellStyle name="Normal 4 4 8 4 3 3" xfId="37733" xr:uid="{BB4BB1EB-9231-443C-AF6C-A3725EA7676D}"/>
    <cellStyle name="Normal 4 4 8 4 4" xfId="23901" xr:uid="{51B3E1C2-DDF8-4E68-8818-10B410449581}"/>
    <cellStyle name="Normal 4 4 8 4 4 2" xfId="51030" xr:uid="{C78A6F3D-CCEC-40D4-ACE1-8FF3D2CBCD7F}"/>
    <cellStyle name="Normal 4 4 8 4 5" xfId="15079" xr:uid="{EE5C854C-85DD-42D1-99F0-72CA957F4AB2}"/>
    <cellStyle name="Normal 4 4 8 4 5 2" xfId="42317" xr:uid="{A5FBB17E-AF32-4986-B2D5-4FEEF85D8CF6}"/>
    <cellStyle name="Normal 4 4 8 4 6" xfId="30521" xr:uid="{7BD01DB2-AC49-4F02-A2B5-C14EBFDA8794}"/>
    <cellStyle name="Normal 4 4 8 5" xfId="4045" xr:uid="{CC1B7509-ED1C-43FA-AAF9-51F8ABB6CD77}"/>
    <cellStyle name="Normal 4 4 8 5 2" xfId="8850" xr:uid="{B73B3699-00C2-411A-A502-2B3453DF0D0F}"/>
    <cellStyle name="Normal 4 4 8 5 2 2" xfId="29023" xr:uid="{C812080E-AB03-4E50-B52D-82D72CB843D1}"/>
    <cellStyle name="Normal 4 4 8 5 2 2 2" xfId="55280" xr:uid="{914966F9-29F8-47C5-A746-BDDA6900F850}"/>
    <cellStyle name="Normal 4 4 8 5 2 3" xfId="19230" xr:uid="{4BF6FC8C-3526-4EF6-A5B2-41A82E60F888}"/>
    <cellStyle name="Normal 4 4 8 5 2 3 2" xfId="46468" xr:uid="{2E8E536A-79E3-4EF8-AD80-E52C0E919D72}"/>
    <cellStyle name="Normal 4 4 8 5 2 4" xfId="36218" xr:uid="{E06E42A8-39F2-4D1D-8382-49F71CAD6F61}"/>
    <cellStyle name="Normal 4 4 8 5 3" xfId="11683" xr:uid="{7B8EB4E5-2F5C-408F-8AB9-5CFEFD688743}"/>
    <cellStyle name="Normal 4 4 8 5 3 2" xfId="22063" xr:uid="{E0DBDA86-406E-4618-B6F0-8989DC368FAE}"/>
    <cellStyle name="Normal 4 4 8 5 3 2 2" xfId="49301" xr:uid="{DE416C49-43EE-4A82-AA6C-691DD08BC1A8}"/>
    <cellStyle name="Normal 4 4 8 5 3 3" xfId="39051" xr:uid="{5D1852ED-A32D-4349-B39F-F5FA14A763AD}"/>
    <cellStyle name="Normal 4 4 8 5 4" xfId="24378" xr:uid="{59C9BB03-673D-4BC1-B239-2E18A5329458}"/>
    <cellStyle name="Normal 4 4 8 5 4 2" xfId="51465" xr:uid="{DAA79072-713A-487F-802C-212089F3A793}"/>
    <cellStyle name="Normal 4 4 8 5 5" xfId="16397" xr:uid="{597DAB2B-2832-46CE-B81A-AD9CAEDE79D2}"/>
    <cellStyle name="Normal 4 4 8 5 5 2" xfId="43635" xr:uid="{BE33DFDE-150E-4EE1-B978-2EE20833FFF4}"/>
    <cellStyle name="Normal 4 4 8 5 6" xfId="31839" xr:uid="{6DCE6E93-82A1-40BB-AB94-B57A995D7B8D}"/>
    <cellStyle name="Normal 4 4 8 6" xfId="5350" xr:uid="{9EC37A9F-4EFF-4BEF-8056-3C1345CF58A0}"/>
    <cellStyle name="Normal 4 4 8 6 2" xfId="27568" xr:uid="{968C815F-33B9-45AA-9A7A-B4F74FECF503}"/>
    <cellStyle name="Normal 4 4 8 6 2 2" xfId="54073" xr:uid="{F4F6D4E1-67BB-4B56-9D47-F82245B3BD8E}"/>
    <cellStyle name="Normal 4 4 8 6 3" xfId="28040" xr:uid="{7F41DE3F-6C9E-473B-9C25-89F9036A727A}"/>
    <cellStyle name="Normal 4 4 8 6 3 2" xfId="54452" xr:uid="{050A8297-6F95-4518-A59E-B26F14CD92AA}"/>
    <cellStyle name="Normal 4 4 8 6 4" xfId="14648" xr:uid="{14FE1F47-6A73-451F-876C-70A6E49CBA6E}"/>
    <cellStyle name="Normal 4 4 8 6 4 2" xfId="41886" xr:uid="{67A0DAEB-705A-481A-A4B5-49C9A8252678}"/>
    <cellStyle name="Normal 4 4 8 6 5" xfId="32913" xr:uid="{849EAAB1-3263-4E6C-8224-CC080399629D}"/>
    <cellStyle name="Normal 4 4 8 7" xfId="7101" xr:uid="{FDF87988-D887-4F55-BFFE-27C224DCF364}"/>
    <cellStyle name="Normal 4 4 8 7 2" xfId="28349" xr:uid="{28CE02BF-9638-4579-949A-6C67CDEF8D87}"/>
    <cellStyle name="Normal 4 4 8 7 2 2" xfId="54694" xr:uid="{582558ED-53F8-4CE2-BEF2-FE679D89D4E9}"/>
    <cellStyle name="Normal 4 4 8 7 3" xfId="17481" xr:uid="{B987A1B9-116F-4F9A-B94B-0D38A83E0FF8}"/>
    <cellStyle name="Normal 4 4 8 7 3 2" xfId="44719" xr:uid="{F34202F5-8B16-4E3D-B756-9AE19F67628A}"/>
    <cellStyle name="Normal 4 4 8 7 4" xfId="34469" xr:uid="{31D6175F-77E8-4638-9F88-F00111A7AA28}"/>
    <cellStyle name="Normal 4 4 8 8" xfId="9934" xr:uid="{D3197FB5-D85A-4F43-9FBF-3E35734ABD51}"/>
    <cellStyle name="Normal 4 4 8 8 2" xfId="20314" xr:uid="{9B124503-03FD-4546-AE7D-21169BDCD58F}"/>
    <cellStyle name="Normal 4 4 8 8 2 2" xfId="47552" xr:uid="{7384B52F-32A7-4AF0-A9F6-4203ED630127}"/>
    <cellStyle name="Normal 4 4 8 8 3" xfId="37302" xr:uid="{438A0C14-A85B-4305-AB66-E3C14726817A}"/>
    <cellStyle name="Normal 4 4 8 9" xfId="24193" xr:uid="{794E4029-E925-4932-937B-DA8C69AC7DAC}"/>
    <cellStyle name="Normal 4 4 8 9 2" xfId="51298" xr:uid="{A9E60BE4-5CD4-4E72-A750-9FEFB1742A19}"/>
    <cellStyle name="Normal 4 4 9" xfId="1070" xr:uid="{7DA1CDFE-9E1A-472D-818F-CF3A797461CC}"/>
    <cellStyle name="Normal 4 4 9 10" xfId="12632" xr:uid="{EE1C0B0E-A584-46BF-A56F-50386B5FC27C}"/>
    <cellStyle name="Normal 4 4 9 10 2" xfId="39870" xr:uid="{71C585A7-E789-4A6A-831D-7F751DD790C4}"/>
    <cellStyle name="Normal 4 4 9 11" xfId="30093" xr:uid="{7D613091-D361-4E10-8D0B-18570149059C}"/>
    <cellStyle name="Normal 4 4 9 2" xfId="3413" xr:uid="{93502BEF-E1DF-4887-A269-1270718F7376}"/>
    <cellStyle name="Normal 4 4 9 2 2" xfId="6452" xr:uid="{6EF3DDDB-CCEA-4C3B-A9EE-F826022D825F}"/>
    <cellStyle name="Normal 4 4 9 2 2 2" xfId="25617" xr:uid="{C12E6B09-E857-477E-A745-5BEA0B914152}"/>
    <cellStyle name="Normal 4 4 9 2 2 2 2" xfId="52606" xr:uid="{506372C7-EAEE-443B-A60E-94653D4493D4}"/>
    <cellStyle name="Normal 4 4 9 2 2 3" xfId="27043" xr:uid="{04380EDC-8DBF-4CF4-AD98-291FF424CDA8}"/>
    <cellStyle name="Normal 4 4 9 2 2 3 2" xfId="53676" xr:uid="{FCA5A789-254E-4EFA-B563-BB507F45F9FD}"/>
    <cellStyle name="Normal 4 4 9 2 2 4" xfId="16021" xr:uid="{83816458-4D7A-4397-A803-8C4B8DCD809B}"/>
    <cellStyle name="Normal 4 4 9 2 2 4 2" xfId="43259" xr:uid="{B50B9488-DF7C-442C-90BE-5970E261EF48}"/>
    <cellStyle name="Normal 4 4 9 2 2 5" xfId="33820" xr:uid="{B167CE18-2C3C-4C5D-9537-65ACA6D210D0}"/>
    <cellStyle name="Normal 4 4 9 2 3" xfId="8474" xr:uid="{34B81A79-3FAC-49D5-B647-DCDFF4F43FB5}"/>
    <cellStyle name="Normal 4 4 9 2 3 2" xfId="26825" xr:uid="{78B23439-3336-44ED-80E2-8BFCEC62D97E}"/>
    <cellStyle name="Normal 4 4 9 2 3 2 2" xfId="53504" xr:uid="{4A9807E3-6C7B-49F1-ABD7-4A9907E8CA04}"/>
    <cellStyle name="Normal 4 4 9 2 3 3" xfId="28948" xr:uid="{58019838-770B-463F-8951-8B3D40D26645}"/>
    <cellStyle name="Normal 4 4 9 2 3 3 2" xfId="55205" xr:uid="{F4FBB124-7D09-4EC6-9AEE-C66A13566CC5}"/>
    <cellStyle name="Normal 4 4 9 2 3 4" xfId="18854" xr:uid="{11BE576F-E513-4576-834F-765A7B503155}"/>
    <cellStyle name="Normal 4 4 9 2 3 4 2" xfId="46092" xr:uid="{6480D28D-3895-40B6-8952-A838455A1356}"/>
    <cellStyle name="Normal 4 4 9 2 3 5" xfId="35842" xr:uid="{878355AD-3557-4606-8A6D-880B45A7663C}"/>
    <cellStyle name="Normal 4 4 9 2 4" xfId="11307" xr:uid="{F65D3531-D13B-44A0-9303-3FE945B91BB7}"/>
    <cellStyle name="Normal 4 4 9 2 4 2" xfId="29515" xr:uid="{1E353ACD-5E7F-4C72-B090-A79EFFA35CCC}"/>
    <cellStyle name="Normal 4 4 9 2 4 2 2" xfId="55772" xr:uid="{74A191A0-B36E-4E39-BAA5-06272FD98CC9}"/>
    <cellStyle name="Normal 4 4 9 2 4 3" xfId="21687" xr:uid="{494E9128-A681-4B4C-BD2F-E9EAB6B9F6DC}"/>
    <cellStyle name="Normal 4 4 9 2 4 3 2" xfId="48925" xr:uid="{CE0F3895-2B26-4CA2-9643-BE392EFD3CC9}"/>
    <cellStyle name="Normal 4 4 9 2 4 4" xfId="38675" xr:uid="{9329118E-73EE-4E6E-8467-C319AC526F16}"/>
    <cellStyle name="Normal 4 4 9 2 5" xfId="25282" xr:uid="{21556356-669C-4B8F-952F-1D023EB316E8}"/>
    <cellStyle name="Normal 4 4 9 2 5 2" xfId="52292" xr:uid="{60B33205-3412-4B68-A51F-ADB51DF09EDF}"/>
    <cellStyle name="Normal 4 4 9 2 6" xfId="13960" xr:uid="{E41ADA54-4089-4264-BB77-C8945337E587}"/>
    <cellStyle name="Normal 4 4 9 2 6 2" xfId="41198" xr:uid="{CE0D7910-F2E8-42D5-8F4A-D38C988EBE1C}"/>
    <cellStyle name="Normal 4 4 9 2 7" xfId="31463" xr:uid="{FC8A35BB-9B47-4A71-B584-24B5E34299FF}"/>
    <cellStyle name="Normal 4 4 9 3" xfId="2836" xr:uid="{5A3C1EBE-3987-443F-8FB0-070E4379C148}"/>
    <cellStyle name="Normal 4 4 9 3 2" xfId="6035" xr:uid="{8E563E05-BE4C-434B-A17A-6210F580859F}"/>
    <cellStyle name="Normal 4 4 9 3 2 2" xfId="26675" xr:uid="{B3C6D4DB-60A1-4021-AAE2-D010BBEDD88A}"/>
    <cellStyle name="Normal 4 4 9 3 2 2 2" xfId="53379" xr:uid="{A3F5C9C5-E66D-42FA-9894-7F8D9DAB5688}"/>
    <cellStyle name="Normal 4 4 9 3 2 3" xfId="15488" xr:uid="{D718FBE5-FAF2-47B1-B01B-DF80C90FE877}"/>
    <cellStyle name="Normal 4 4 9 3 2 3 2" xfId="42726" xr:uid="{57DD34D1-3091-43CE-AFD3-E0CF463A3560}"/>
    <cellStyle name="Normal 4 4 9 3 2 4" xfId="33403" xr:uid="{34F2EF29-10F8-43F1-B7F4-960D96A1D824}"/>
    <cellStyle name="Normal 4 4 9 3 3" xfId="7941" xr:uid="{B8AFDEA8-A778-4181-9569-712DB5FC2CFD}"/>
    <cellStyle name="Normal 4 4 9 3 3 2" xfId="18321" xr:uid="{93CCE1D1-E0A2-4C9B-B986-0028ECDD5F9C}"/>
    <cellStyle name="Normal 4 4 9 3 3 2 2" xfId="45559" xr:uid="{EBA1262E-625F-40E4-8DD0-B2A9B6E5B8EB}"/>
    <cellStyle name="Normal 4 4 9 3 3 3" xfId="35309" xr:uid="{78456B62-308A-4F40-A033-D48EDCEE5DFF}"/>
    <cellStyle name="Normal 4 4 9 3 4" xfId="10774" xr:uid="{EBF241FA-09AE-49DF-ADCD-CFE86069693A}"/>
    <cellStyle name="Normal 4 4 9 3 4 2" xfId="21154" xr:uid="{0935459D-9D85-4B98-94C8-EE494FE7A0EF}"/>
    <cellStyle name="Normal 4 4 9 3 4 2 2" xfId="48392" xr:uid="{C1461D45-5C3C-400B-BFC7-3143FEA5810C}"/>
    <cellStyle name="Normal 4 4 9 3 4 3" xfId="38142" xr:uid="{79E39C1D-1ADA-46DB-8587-D20F774253A5}"/>
    <cellStyle name="Normal 4 4 9 3 5" xfId="24667" xr:uid="{3237853D-87A1-4ACF-8154-F6BB8189080F}"/>
    <cellStyle name="Normal 4 4 9 3 5 2" xfId="51731" xr:uid="{221FE8AE-9512-452F-B9B6-42B86824D207}"/>
    <cellStyle name="Normal 4 4 9 3 6" xfId="13274" xr:uid="{F7EEA45E-2D09-4ECD-A75F-BCED313612CA}"/>
    <cellStyle name="Normal 4 4 9 3 6 2" xfId="40512" xr:uid="{21C5FF95-8A9F-44CE-8DAF-9F5EA6256689}"/>
    <cellStyle name="Normal 4 4 9 3 7" xfId="30930" xr:uid="{763ABA27-B65D-47B4-B65B-CE88FB3FBD3E}"/>
    <cellStyle name="Normal 4 4 9 4" xfId="2417" xr:uid="{ECFAC820-A545-4366-BCD4-CF0861641ADF}"/>
    <cellStyle name="Normal 4 4 9 4 2" xfId="7525" xr:uid="{C55F4D49-C097-4F24-9BED-0F61D1656239}"/>
    <cellStyle name="Normal 4 4 9 4 2 2" xfId="27880" xr:uid="{514489BA-5881-404F-87A1-7BBFDBFBFDCF}"/>
    <cellStyle name="Normal 4 4 9 4 2 2 2" xfId="54330" xr:uid="{E6D590A2-18A0-4A6A-9DDD-C93CBA2A773F}"/>
    <cellStyle name="Normal 4 4 9 4 2 3" xfId="17905" xr:uid="{6E6070DF-E67B-4884-A789-CEAA55287226}"/>
    <cellStyle name="Normal 4 4 9 4 2 3 2" xfId="45143" xr:uid="{E722B1D3-2692-4A85-B0A6-1CF133DF99A4}"/>
    <cellStyle name="Normal 4 4 9 4 2 4" xfId="34893" xr:uid="{83E2DFF6-183B-4848-90E6-326B1273A9C5}"/>
    <cellStyle name="Normal 4 4 9 4 3" xfId="10358" xr:uid="{AE7FB0FC-0279-4FBC-9597-E03AB52DC21E}"/>
    <cellStyle name="Normal 4 4 9 4 3 2" xfId="20738" xr:uid="{73A52EEB-B824-40A9-BC25-3A1741F89C3F}"/>
    <cellStyle name="Normal 4 4 9 4 3 2 2" xfId="47976" xr:uid="{4E8225B0-7BDD-4B70-8B5E-FA80A5F5C5CF}"/>
    <cellStyle name="Normal 4 4 9 4 3 3" xfId="37726" xr:uid="{4EE23038-F62F-4B73-A7F5-7A62F73ABDD5}"/>
    <cellStyle name="Normal 4 4 9 4 4" xfId="25615" xr:uid="{A2A9703F-77D4-45A3-902A-2B54499AA6E5}"/>
    <cellStyle name="Normal 4 4 9 4 4 2" xfId="52604" xr:uid="{DEA131CC-93CC-42FE-8169-AE08397D8677}"/>
    <cellStyle name="Normal 4 4 9 4 5" xfId="15072" xr:uid="{1E85D7C3-DFED-45D7-A70D-FA36A98CFD46}"/>
    <cellStyle name="Normal 4 4 9 4 5 2" xfId="42310" xr:uid="{18D7FF11-3759-416F-A6A2-80241FD81269}"/>
    <cellStyle name="Normal 4 4 9 4 6" xfId="30514" xr:uid="{28AA7BF1-05FB-45CE-9CD9-B5D5DDDEDF49}"/>
    <cellStyle name="Normal 4 4 9 5" xfId="3952" xr:uid="{79391904-5051-4073-8965-18DFB040A58E}"/>
    <cellStyle name="Normal 4 4 9 5 2" xfId="8765" xr:uid="{938B9BEC-C00A-4F0F-8062-157DDB3E7736}"/>
    <cellStyle name="Normal 4 4 9 5 2 2" xfId="19145" xr:uid="{9277D329-6832-4849-BE42-56AAE7DD666F}"/>
    <cellStyle name="Normal 4 4 9 5 2 2 2" xfId="46383" xr:uid="{A131E238-E376-49D3-8844-B25620A8B67A}"/>
    <cellStyle name="Normal 4 4 9 5 2 3" xfId="36133" xr:uid="{BAA94200-8D5C-4CBF-9FC8-C5680FA66A59}"/>
    <cellStyle name="Normal 4 4 9 5 3" xfId="11598" xr:uid="{EB12646D-A040-478C-BCAE-72E0A5A729B8}"/>
    <cellStyle name="Normal 4 4 9 5 3 2" xfId="21978" xr:uid="{191A8EBC-8FD3-45D7-ADA2-3748CF6C393D}"/>
    <cellStyle name="Normal 4 4 9 5 3 2 2" xfId="49216" xr:uid="{953E3F60-0E0B-4F8F-B89C-B3866ED58BB2}"/>
    <cellStyle name="Normal 4 4 9 5 3 3" xfId="38966" xr:uid="{E6FEF9AD-5F19-4A4E-84C9-1CA0ADEDC428}"/>
    <cellStyle name="Normal 4 4 9 5 4" xfId="26300" xr:uid="{210B3357-D1DA-4316-9D23-0FBACB86DF44}"/>
    <cellStyle name="Normal 4 4 9 5 4 2" xfId="53094" xr:uid="{E8A41AE7-59E9-4A4F-B728-D86A71C9D49A}"/>
    <cellStyle name="Normal 4 4 9 5 5" xfId="16312" xr:uid="{EC502A0A-4DF6-4234-A29E-F04DB63FEA03}"/>
    <cellStyle name="Normal 4 4 9 5 5 2" xfId="43550" xr:uid="{6282B26C-ABF8-47F8-B87C-65038230FEDB}"/>
    <cellStyle name="Normal 4 4 9 5 6" xfId="31754" xr:uid="{C67ED3E7-645A-47A1-B702-7526C5D7E1D5}"/>
    <cellStyle name="Normal 4 4 9 6" xfId="5353" xr:uid="{31A4DCCC-4DAA-41D9-A21C-278A775CA838}"/>
    <cellStyle name="Normal 4 4 9 6 2" xfId="14651" xr:uid="{7FDB9B02-D56D-428E-8112-C55D9DA13719}"/>
    <cellStyle name="Normal 4 4 9 6 2 2" xfId="41889" xr:uid="{F73083F3-1AAB-4AB6-AD22-97040688DFE7}"/>
    <cellStyle name="Normal 4 4 9 6 3" xfId="32916" xr:uid="{46A83EF5-6271-4B34-994A-4988999FCCBB}"/>
    <cellStyle name="Normal 4 4 9 7" xfId="7104" xr:uid="{DE8B5DE5-FDDC-43B8-AD5C-792EF499F8E5}"/>
    <cellStyle name="Normal 4 4 9 7 2" xfId="17484" xr:uid="{F70FDEF7-9433-485D-A652-0744D26D1469}"/>
    <cellStyle name="Normal 4 4 9 7 2 2" xfId="44722" xr:uid="{64011CA2-9C5A-411D-A392-C99FFC2E34DC}"/>
    <cellStyle name="Normal 4 4 9 7 3" xfId="34472" xr:uid="{84C9D7B8-9FF7-4AE4-9DBA-FE520C2F562C}"/>
    <cellStyle name="Normal 4 4 9 8" xfId="9937" xr:uid="{B9523CDA-1729-4776-9703-99B3D7E88176}"/>
    <cellStyle name="Normal 4 4 9 8 2" xfId="20317" xr:uid="{E8E645AE-1951-49F7-BA36-3F63A6CD0EEE}"/>
    <cellStyle name="Normal 4 4 9 8 2 2" xfId="47555" xr:uid="{13B94E28-E12B-4FA4-95BA-307A9307194B}"/>
    <cellStyle name="Normal 4 4 9 8 3" xfId="37305" xr:uid="{1EAC207E-7965-48F1-A6D0-F8750EFBFE19}"/>
    <cellStyle name="Normal 4 4 9 9" xfId="23477" xr:uid="{01070361-E0EE-421E-9B58-C125D28A96B1}"/>
    <cellStyle name="Normal 4 4 9 9 2" xfId="50649" xr:uid="{B6F3956E-FD2E-4809-A2DE-C6561CFED8EB}"/>
    <cellStyle name="Normal 4 5" xfId="1071" xr:uid="{7ED85567-4991-4AFE-B9AB-6A7A812881EA}"/>
    <cellStyle name="Normal 4 5 10" xfId="5354" xr:uid="{220761C8-546D-4243-B9D8-601B2213A58F}"/>
    <cellStyle name="Normal 4 5 10 2" xfId="14652" xr:uid="{4EE1A1F6-697E-4798-8318-F0871FFEAE40}"/>
    <cellStyle name="Normal 4 5 10 2 2" xfId="41890" xr:uid="{59E6490B-58D9-46D1-B0C8-D5BB88B35E4B}"/>
    <cellStyle name="Normal 4 5 10 3" xfId="32917" xr:uid="{D090A0AB-F880-4AC0-A291-D51262B2C861}"/>
    <cellStyle name="Normal 4 5 11" xfId="7105" xr:uid="{09149453-D79C-445F-8588-BEB3D3FCA133}"/>
    <cellStyle name="Normal 4 5 11 2" xfId="17485" xr:uid="{1BADD431-1026-410B-BD09-F051704C0FF0}"/>
    <cellStyle name="Normal 4 5 11 2 2" xfId="44723" xr:uid="{135DB595-F6EE-4793-A2C0-8A0C01FF1C04}"/>
    <cellStyle name="Normal 4 5 11 3" xfId="34473" xr:uid="{3FC96123-A3D9-4061-9302-EB91C3D1A5A4}"/>
    <cellStyle name="Normal 4 5 12" xfId="9938" xr:uid="{8A8766D8-CB51-45D3-9D37-3869288CE287}"/>
    <cellStyle name="Normal 4 5 12 2" xfId="20318" xr:uid="{D9E064B6-C597-4C64-828B-757C8FD84AD3}"/>
    <cellStyle name="Normal 4 5 12 2 2" xfId="47556" xr:uid="{6215A19A-ECAC-4BAB-A559-E24E24837670}"/>
    <cellStyle name="Normal 4 5 12 3" xfId="37306" xr:uid="{B8855DF7-674E-4FF4-9E6F-0968E85D38B6}"/>
    <cellStyle name="Normal 4 5 13" xfId="25588" xr:uid="{6EE6141C-7312-4886-B3B2-D0D2601B874C}"/>
    <cellStyle name="Normal 4 5 13 2" xfId="52577" xr:uid="{86B3D8EB-B8DD-408A-BC91-9E2E7E9B6579}"/>
    <cellStyle name="Normal 4 5 14" xfId="12442" xr:uid="{23ED1F6B-32A0-4283-B0D6-35F0B9C143FF}"/>
    <cellStyle name="Normal 4 5 14 2" xfId="39680" xr:uid="{631473AD-6E74-4EDE-BBB0-557EB4D6A1FB}"/>
    <cellStyle name="Normal 4 5 15" xfId="29594" xr:uid="{486DA9AB-54DB-49C1-8E0C-07678A27FB6F}"/>
    <cellStyle name="Normal 4 5 16" xfId="30094" xr:uid="{B891B845-069C-4AD8-BF42-23A044FF04C4}"/>
    <cellStyle name="Normal 4 5 2" xfId="1072" xr:uid="{232C718C-837D-401E-A5F5-8BD8DBBFA211}"/>
    <cellStyle name="Normal 4 5 2 10" xfId="7106" xr:uid="{9DE0C968-BAB3-4AC9-8FCF-095C10B7DBA4}"/>
    <cellStyle name="Normal 4 5 2 10 2" xfId="17486" xr:uid="{DA7A2CAF-90C6-491D-A713-2FDD89B39F71}"/>
    <cellStyle name="Normal 4 5 2 10 2 2" xfId="44724" xr:uid="{CA785B62-C644-48D7-98DB-3D61BC351CDB}"/>
    <cellStyle name="Normal 4 5 2 10 3" xfId="34474" xr:uid="{8D76FEE4-2659-471B-BBC2-D48C8EC61443}"/>
    <cellStyle name="Normal 4 5 2 11" xfId="9939" xr:uid="{31EF3232-C02B-4277-A930-3676D0C308B8}"/>
    <cellStyle name="Normal 4 5 2 11 2" xfId="20319" xr:uid="{CD6E583B-D0BF-49A7-A6BD-3FA7FF1E8A8A}"/>
    <cellStyle name="Normal 4 5 2 11 2 2" xfId="47557" xr:uid="{7A9D3E1A-A173-4132-B296-DE2A97BE9BA4}"/>
    <cellStyle name="Normal 4 5 2 11 3" xfId="37307" xr:uid="{F7ECA597-A7C8-467F-9CC5-129DA90B8A27}"/>
    <cellStyle name="Normal 4 5 2 12" xfId="22680" xr:uid="{77EE497B-E795-4BF0-ABE3-A55A75497840}"/>
    <cellStyle name="Normal 4 5 2 12 2" xfId="49917" xr:uid="{CC48151C-382C-4D8C-BB08-C072502231D0}"/>
    <cellStyle name="Normal 4 5 2 13" xfId="12502" xr:uid="{B7639333-28AB-4064-9D73-68A0B70E0030}"/>
    <cellStyle name="Normal 4 5 2 13 2" xfId="39740" xr:uid="{40E99873-8CAB-4B80-80B1-D1A7EE8C776C}"/>
    <cellStyle name="Normal 4 5 2 14" xfId="30095" xr:uid="{C36306B4-FB48-4676-8271-E526815498E3}"/>
    <cellStyle name="Normal 4 5 2 2" xfId="1073" xr:uid="{525D8898-4DFE-41E5-83B8-487ACAA0DEC5}"/>
    <cellStyle name="Normal 4 5 2 2 10" xfId="9940" xr:uid="{81337105-7CD3-45FE-B8E6-2438934D01B4}"/>
    <cellStyle name="Normal 4 5 2 2 10 2" xfId="20320" xr:uid="{1B78DD5F-8747-4821-B261-0D4F076279C7}"/>
    <cellStyle name="Normal 4 5 2 2 10 2 2" xfId="47558" xr:uid="{D0D3DF5E-2AE7-4C9D-9E12-900063B8EC6E}"/>
    <cellStyle name="Normal 4 5 2 2 10 3" xfId="37308" xr:uid="{33B04FCD-F00F-4404-91FD-C20B66759C34}"/>
    <cellStyle name="Normal 4 5 2 2 11" xfId="25598" xr:uid="{7564349B-DF10-4419-87AC-1E1471A6CEEF}"/>
    <cellStyle name="Normal 4 5 2 2 11 2" xfId="52587" xr:uid="{9537C06E-D0C0-45C2-BECD-571A541C86B3}"/>
    <cellStyle name="Normal 4 5 2 2 12" xfId="12641" xr:uid="{828B8010-31FB-4CB2-B772-C4220E638FCE}"/>
    <cellStyle name="Normal 4 5 2 2 12 2" xfId="39879" xr:uid="{9DC9F234-D7C2-4BD5-BB82-8FF25128C880}"/>
    <cellStyle name="Normal 4 5 2 2 13" xfId="30096" xr:uid="{B603EB75-BF9F-4E9C-B5EE-5C782EF0A697}"/>
    <cellStyle name="Normal 4 5 2 2 2" xfId="2847" xr:uid="{AA8AB05A-8702-4F7B-B03D-24D1D580B03B}"/>
    <cellStyle name="Normal 4 5 2 2 2 2" xfId="3415" xr:uid="{540A456D-F130-4B7F-8DC3-96755A8ECA5D}"/>
    <cellStyle name="Normal 4 5 2 2 2 2 2" xfId="6454" xr:uid="{AEE17C5A-5361-4EFD-94AF-3F93C95D5F7C}"/>
    <cellStyle name="Normal 4 5 2 2 2 2 2 2" xfId="27506" xr:uid="{65E61F96-FD40-4840-BA28-47DB63D9F0A4}"/>
    <cellStyle name="Normal 4 5 2 2 2 2 2 2 2" xfId="54024" xr:uid="{50C5421A-6CB4-415E-A006-338EB8332FDB}"/>
    <cellStyle name="Normal 4 5 2 2 2 2 2 3" xfId="27731" xr:uid="{59034B4F-5081-488D-8F4D-409377892B7E}"/>
    <cellStyle name="Normal 4 5 2 2 2 2 2 3 2" xfId="54205" xr:uid="{BE1AFB7E-F87E-45BB-897C-455C74634C07}"/>
    <cellStyle name="Normal 4 5 2 2 2 2 2 4" xfId="16023" xr:uid="{0F8A6DC8-628E-4316-8F7E-89B683140A12}"/>
    <cellStyle name="Normal 4 5 2 2 2 2 2 4 2" xfId="43261" xr:uid="{4163F0B4-182C-4B14-8586-C487D9235E24}"/>
    <cellStyle name="Normal 4 5 2 2 2 2 2 5" xfId="33822" xr:uid="{B9299973-1100-4CDB-ADDD-169F276B65CF}"/>
    <cellStyle name="Normal 4 5 2 2 2 2 3" xfId="8476" xr:uid="{3D80A11A-9D05-4ABE-9AC9-65B5A163B077}"/>
    <cellStyle name="Normal 4 5 2 2 2 2 3 2" xfId="28949" xr:uid="{F1C122BB-0A45-4ADD-9DDE-CECA63E9CA8C}"/>
    <cellStyle name="Normal 4 5 2 2 2 2 3 2 2" xfId="55206" xr:uid="{2932AD61-D4AF-4A97-BD4D-F00C7B2D8002}"/>
    <cellStyle name="Normal 4 5 2 2 2 2 3 3" xfId="18856" xr:uid="{713872B1-EBCE-4CAE-88D7-FFB59F49696A}"/>
    <cellStyle name="Normal 4 5 2 2 2 2 3 3 2" xfId="46094" xr:uid="{86B9E59F-8483-4B2C-91CB-647CAA0CC3D9}"/>
    <cellStyle name="Normal 4 5 2 2 2 2 3 4" xfId="35844" xr:uid="{A06EFF75-DD31-4E9C-B740-D7F6BD58BDDD}"/>
    <cellStyle name="Normal 4 5 2 2 2 2 4" xfId="11309" xr:uid="{E7396945-7679-4E14-B2D4-424AE58DC390}"/>
    <cellStyle name="Normal 4 5 2 2 2 2 4 2" xfId="21689" xr:uid="{4D1F18B6-54D3-44BA-802F-DC0B7582F86B}"/>
    <cellStyle name="Normal 4 5 2 2 2 2 4 2 2" xfId="48927" xr:uid="{C1FE7DEC-EBCC-43DF-B58E-5694EABB61B2}"/>
    <cellStyle name="Normal 4 5 2 2 2 2 4 3" xfId="38677" xr:uid="{4415E29B-FD8E-4D9E-B048-2EF101E850ED}"/>
    <cellStyle name="Normal 4 5 2 2 2 2 5" xfId="24953" xr:uid="{C5BE6C9C-43E5-462E-B2C7-6ED964928968}"/>
    <cellStyle name="Normal 4 5 2 2 2 2 5 2" xfId="51990" xr:uid="{D7B77327-9B81-40CF-AD99-4AB1B35FA286}"/>
    <cellStyle name="Normal 4 5 2 2 2 2 6" xfId="13962" xr:uid="{C89AFBAA-F9CD-4F5A-A944-D6719B86E842}"/>
    <cellStyle name="Normal 4 5 2 2 2 2 6 2" xfId="41200" xr:uid="{F917F59A-51B3-4C84-851C-EEFDECA17848}"/>
    <cellStyle name="Normal 4 5 2 2 2 2 7" xfId="31465" xr:uid="{62000B15-B8E4-4012-8578-D9340B1922B3}"/>
    <cellStyle name="Normal 4 5 2 2 2 3" xfId="4398" xr:uid="{2BAAA57F-1DD8-4277-A5AD-5CBBE4C64107}"/>
    <cellStyle name="Normal 4 5 2 2 2 3 2" xfId="9151" xr:uid="{E5085F07-18C2-419D-A6D4-9B4C00162F2D}"/>
    <cellStyle name="Normal 4 5 2 2 2 3 2 2" xfId="29194" xr:uid="{D3620567-DC8A-413E-9323-67AF05898892}"/>
    <cellStyle name="Normal 4 5 2 2 2 3 2 2 2" xfId="55451" xr:uid="{34F82782-7F86-4858-B081-8B8A9BCEEC0C}"/>
    <cellStyle name="Normal 4 5 2 2 2 3 2 3" xfId="19531" xr:uid="{2C9381C3-1282-49CB-B2C2-BAA1E9739484}"/>
    <cellStyle name="Normal 4 5 2 2 2 3 2 3 2" xfId="46769" xr:uid="{9D682B89-8461-4FD6-BEAF-E5D5A804A02F}"/>
    <cellStyle name="Normal 4 5 2 2 2 3 2 4" xfId="36519" xr:uid="{7B4C67A9-B948-463B-8A27-C380BA23E1C3}"/>
    <cellStyle name="Normal 4 5 2 2 2 3 3" xfId="11984" xr:uid="{0A27B969-1026-436F-BC00-313DB265DA2E}"/>
    <cellStyle name="Normal 4 5 2 2 2 3 3 2" xfId="22364" xr:uid="{41370740-859F-4207-8A9B-F9A874DE5780}"/>
    <cellStyle name="Normal 4 5 2 2 2 3 3 2 2" xfId="49602" xr:uid="{31199A76-D772-4BDA-8F42-86A1588DA7BF}"/>
    <cellStyle name="Normal 4 5 2 2 2 3 3 3" xfId="39352" xr:uid="{B1E60ABA-7662-4E88-874E-4C5A3E7A5BD7}"/>
    <cellStyle name="Normal 4 5 2 2 2 3 4" xfId="24896" xr:uid="{8AD8F945-CFC3-47B3-9D60-90CF0EF4FF22}"/>
    <cellStyle name="Normal 4 5 2 2 2 3 4 2" xfId="51938" xr:uid="{81D4B6D3-3B28-46CA-8072-29F544D921BF}"/>
    <cellStyle name="Normal 4 5 2 2 2 3 5" xfId="16698" xr:uid="{51688C2E-38CD-4D11-B454-02B866637514}"/>
    <cellStyle name="Normal 4 5 2 2 2 3 5 2" xfId="43936" xr:uid="{E5901E06-2B6D-49B0-8E18-226F702D904B}"/>
    <cellStyle name="Normal 4 5 2 2 2 3 6" xfId="32140" xr:uid="{6F2FD813-D17F-4BB7-8174-946C6CC392A3}"/>
    <cellStyle name="Normal 4 5 2 2 2 4" xfId="6046" xr:uid="{80D1F1C3-EA47-403B-876A-33E570E0955E}"/>
    <cellStyle name="Normal 4 5 2 2 2 4 2" xfId="26113" xr:uid="{8E397F13-1A63-4E17-87DD-37216D23347B}"/>
    <cellStyle name="Normal 4 5 2 2 2 4 2 2" xfId="52954" xr:uid="{E4DA3449-73DF-4398-95C8-567F53F03F5E}"/>
    <cellStyle name="Normal 4 5 2 2 2 4 3" xfId="15499" xr:uid="{7F311C35-6E67-47EC-A197-A2FF7E686AD5}"/>
    <cellStyle name="Normal 4 5 2 2 2 4 3 2" xfId="42737" xr:uid="{C040947D-A46B-4635-A705-A5C48C22DF69}"/>
    <cellStyle name="Normal 4 5 2 2 2 4 4" xfId="33414" xr:uid="{F6AE9D6D-9530-4D86-A87D-0F30659250BD}"/>
    <cellStyle name="Normal 4 5 2 2 2 5" xfId="7952" xr:uid="{0DB4CBEF-10BF-4262-BB7D-2C0F21F8C5B5}"/>
    <cellStyle name="Normal 4 5 2 2 2 5 2" xfId="18332" xr:uid="{CDBFFA25-FB08-49D0-A647-C83CFFB12AF9}"/>
    <cellStyle name="Normal 4 5 2 2 2 5 2 2" xfId="45570" xr:uid="{538670B7-0135-44EE-B89A-E81FD1B7FB34}"/>
    <cellStyle name="Normal 4 5 2 2 2 5 3" xfId="35320" xr:uid="{6F2ECD20-AB2D-4640-90B6-7A2E3406DC89}"/>
    <cellStyle name="Normal 4 5 2 2 2 6" xfId="10785" xr:uid="{A9EAB490-B713-4661-B80D-359B94EEF20E}"/>
    <cellStyle name="Normal 4 5 2 2 2 6 2" xfId="21165" xr:uid="{482AF2DA-A6D1-4129-9645-79571B9623FF}"/>
    <cellStyle name="Normal 4 5 2 2 2 6 2 2" xfId="48403" xr:uid="{3FD20EB6-8660-42E1-BA7F-FC6F3343D1F3}"/>
    <cellStyle name="Normal 4 5 2 2 2 6 3" xfId="38153" xr:uid="{E47FB248-6511-403F-922B-236122092EFE}"/>
    <cellStyle name="Normal 4 5 2 2 2 7" xfId="24970" xr:uid="{33BAFBD5-9B57-449C-B519-85FA64D206B3}"/>
    <cellStyle name="Normal 4 5 2 2 2 7 2" xfId="52005" xr:uid="{8B8EF377-6563-4FD9-8765-C93A5D427D29}"/>
    <cellStyle name="Normal 4 5 2 2 2 8" xfId="13290" xr:uid="{07747B9D-E401-4986-B8F5-7290BCDED751}"/>
    <cellStyle name="Normal 4 5 2 2 2 8 2" xfId="40528" xr:uid="{ED3E89C1-9433-47E2-9BA7-360B75BA0135}"/>
    <cellStyle name="Normal 4 5 2 2 2 9" xfId="30941" xr:uid="{DEA7C372-1560-4160-9F5F-58D1549AF00D}"/>
    <cellStyle name="Normal 4 5 2 2 3" xfId="3416" xr:uid="{4C3B3E17-CBF6-4337-B84C-89595018BFBD}"/>
    <cellStyle name="Normal 4 5 2 2 3 2" xfId="4594" xr:uid="{461A107C-01FB-4646-A11C-B539CDA95BDA}"/>
    <cellStyle name="Normal 4 5 2 2 3 2 2" xfId="9347" xr:uid="{EF779C3E-527F-4623-850A-80411C127E4E}"/>
    <cellStyle name="Normal 4 5 2 2 3 2 2 2" xfId="29324" xr:uid="{B3476128-C4C6-4FFE-925C-E69AE2635C35}"/>
    <cellStyle name="Normal 4 5 2 2 3 2 2 2 2" xfId="55581" xr:uid="{4270D25B-03F3-4CD5-862D-828EB2274F51}"/>
    <cellStyle name="Normal 4 5 2 2 3 2 2 3" xfId="19727" xr:uid="{86CF3372-FCF7-419D-A693-867915F63D16}"/>
    <cellStyle name="Normal 4 5 2 2 3 2 2 3 2" xfId="46965" xr:uid="{A04DFF80-33AD-4BFB-B1AB-3F87D52F107A}"/>
    <cellStyle name="Normal 4 5 2 2 3 2 2 4" xfId="36715" xr:uid="{3D7635C1-A629-4390-8AB1-D59AC700E6B6}"/>
    <cellStyle name="Normal 4 5 2 2 3 2 3" xfId="12180" xr:uid="{64ECF1B7-1172-45E2-B42E-FB3AED3955A6}"/>
    <cellStyle name="Normal 4 5 2 2 3 2 3 2" xfId="22560" xr:uid="{F3273E9C-6A32-411C-818B-9EB2E0F201AF}"/>
    <cellStyle name="Normal 4 5 2 2 3 2 3 2 2" xfId="49798" xr:uid="{F1AEAC8C-B7AC-403D-AF1C-B2D826CC0B43}"/>
    <cellStyle name="Normal 4 5 2 2 3 2 3 3" xfId="39548" xr:uid="{4010DD6E-3EB6-4FF2-BD03-A88B50F4D466}"/>
    <cellStyle name="Normal 4 5 2 2 3 2 4" xfId="26062" xr:uid="{9D567896-3EB8-46DE-9B9C-4C6F41506013}"/>
    <cellStyle name="Normal 4 5 2 2 3 2 4 2" xfId="52917" xr:uid="{60E5DABF-2933-4C6A-9198-F019C16B9216}"/>
    <cellStyle name="Normal 4 5 2 2 3 2 5" xfId="16894" xr:uid="{50B0B089-A768-4AB0-8ACE-375858949644}"/>
    <cellStyle name="Normal 4 5 2 2 3 2 5 2" xfId="44132" xr:uid="{AAB9CF7A-EB1A-497C-A28A-191B8E02DDD7}"/>
    <cellStyle name="Normal 4 5 2 2 3 2 6" xfId="32336" xr:uid="{D6CC3C93-CCE9-4418-B226-B6699C421231}"/>
    <cellStyle name="Normal 4 5 2 2 3 3" xfId="6455" xr:uid="{C2EEA341-FFD8-4DF9-B1CF-A73650956EF7}"/>
    <cellStyle name="Normal 4 5 2 2 3 3 2" xfId="26748" xr:uid="{A3016A09-87D2-4FC5-9601-4F07EB9E1A1E}"/>
    <cellStyle name="Normal 4 5 2 2 3 3 2 2" xfId="53440" xr:uid="{1FDAF8E3-8BC0-478D-B814-79C173DBA15E}"/>
    <cellStyle name="Normal 4 5 2 2 3 3 3" xfId="16024" xr:uid="{BAEE6F62-E3E6-4ADD-ADAE-652D50083080}"/>
    <cellStyle name="Normal 4 5 2 2 3 3 3 2" xfId="43262" xr:uid="{F60789FC-00DB-4B15-A6DE-6757A35E5A3A}"/>
    <cellStyle name="Normal 4 5 2 2 3 3 4" xfId="33823" xr:uid="{A4A87C59-7941-4FAB-8D7A-7F7A7DEED9CC}"/>
    <cellStyle name="Normal 4 5 2 2 3 4" xfId="8477" xr:uid="{C896F9BF-6B68-415C-A463-BB963C6E6781}"/>
    <cellStyle name="Normal 4 5 2 2 3 4 2" xfId="18857" xr:uid="{A5154C35-F4A6-4D90-A0F5-31C0B0FECC19}"/>
    <cellStyle name="Normal 4 5 2 2 3 4 2 2" xfId="46095" xr:uid="{298EE60E-2078-4C8C-BED3-AEC61474BE60}"/>
    <cellStyle name="Normal 4 5 2 2 3 4 3" xfId="35845" xr:uid="{18C95719-800E-4A73-B8D7-8D6224523577}"/>
    <cellStyle name="Normal 4 5 2 2 3 5" xfId="11310" xr:uid="{6343D07D-CC53-4800-8C01-26B3760C977E}"/>
    <cellStyle name="Normal 4 5 2 2 3 5 2" xfId="21690" xr:uid="{C48C8DEE-BC30-451D-B4A7-E0A43F0D22B7}"/>
    <cellStyle name="Normal 4 5 2 2 3 5 2 2" xfId="48928" xr:uid="{307B51C1-A56E-48F6-86A1-EE958608E2D7}"/>
    <cellStyle name="Normal 4 5 2 2 3 5 3" xfId="38678" xr:uid="{01D07B81-F592-4A4E-84BA-BFA936ECCF71}"/>
    <cellStyle name="Normal 4 5 2 2 3 6" xfId="23331" xr:uid="{D838B4E5-8232-4DD2-9DAA-6A7B14721C4E}"/>
    <cellStyle name="Normal 4 5 2 2 3 6 2" xfId="50511" xr:uid="{2FA7EC9E-EFB7-46D0-932B-A58D4E08DC5C}"/>
    <cellStyle name="Normal 4 5 2 2 3 7" xfId="13963" xr:uid="{23ED0F86-E86F-4614-89F2-F4E794FF6E72}"/>
    <cellStyle name="Normal 4 5 2 2 3 7 2" xfId="41201" xr:uid="{17C5B53E-8458-4FD3-AAA9-4452279666A9}"/>
    <cellStyle name="Normal 4 5 2 2 3 8" xfId="31466" xr:uid="{AFD29144-372E-4B3E-A248-9D336539073B}"/>
    <cellStyle name="Normal 4 5 2 2 4" xfId="3414" xr:uid="{22C09F40-A1A1-447A-8E66-04C524E498AE}"/>
    <cellStyle name="Normal 4 5 2 2 4 2" xfId="6453" xr:uid="{522AFD18-7767-4594-9BCB-C09CBFDA14F1}"/>
    <cellStyle name="Normal 4 5 2 2 4 2 2" xfId="27887" xr:uid="{2487E0FF-E177-48B0-B2C5-6BF53AD08F16}"/>
    <cellStyle name="Normal 4 5 2 2 4 2 2 2" xfId="54336" xr:uid="{B30708AF-4912-46C5-896E-550CC05479A7}"/>
    <cellStyle name="Normal 4 5 2 2 4 2 3" xfId="16022" xr:uid="{C662E550-4BD5-4DA2-A75F-D17FADC4C690}"/>
    <cellStyle name="Normal 4 5 2 2 4 2 3 2" xfId="43260" xr:uid="{CE8FCA24-C432-4DA9-8762-3857C4C5B903}"/>
    <cellStyle name="Normal 4 5 2 2 4 2 4" xfId="33821" xr:uid="{00D28C88-92C9-4E06-B6E7-05A706C696D3}"/>
    <cellStyle name="Normal 4 5 2 2 4 3" xfId="8475" xr:uid="{D50AADF6-568F-46B7-8720-BA2B239D2803}"/>
    <cellStyle name="Normal 4 5 2 2 4 3 2" xfId="18855" xr:uid="{9B9812F8-2FF7-4475-8A65-A3E4DD810B15}"/>
    <cellStyle name="Normal 4 5 2 2 4 3 2 2" xfId="46093" xr:uid="{63FEAD5E-425C-4C7F-825D-594FDF8A8E92}"/>
    <cellStyle name="Normal 4 5 2 2 4 3 3" xfId="35843" xr:uid="{D7FF5793-6611-4D0D-A6DE-FF54870B92B3}"/>
    <cellStyle name="Normal 4 5 2 2 4 4" xfId="11308" xr:uid="{DFE02E19-3432-4E26-8592-75186EFCEEB2}"/>
    <cellStyle name="Normal 4 5 2 2 4 4 2" xfId="21688" xr:uid="{1BC50829-1103-4B4C-AE59-533B09DA29FA}"/>
    <cellStyle name="Normal 4 5 2 2 4 4 2 2" xfId="48926" xr:uid="{ED997024-8006-453D-8061-CA0936898BFD}"/>
    <cellStyle name="Normal 4 5 2 2 4 4 3" xfId="38676" xr:uid="{647F06BD-D252-4E5B-B3FA-3D3B0035E2C3}"/>
    <cellStyle name="Normal 4 5 2 2 4 5" xfId="25070" xr:uid="{DE42F882-25C7-40FE-85B1-756317966851}"/>
    <cellStyle name="Normal 4 5 2 2 4 5 2" xfId="52093" xr:uid="{1C163100-F691-4EBA-B8FE-244702AC6B1C}"/>
    <cellStyle name="Normal 4 5 2 2 4 6" xfId="13961" xr:uid="{045B507D-69D7-40A2-8C96-69DFB5FA7914}"/>
    <cellStyle name="Normal 4 5 2 2 4 6 2" xfId="41199" xr:uid="{3051D063-7D81-45E9-B981-6BD4EA5C6C8B}"/>
    <cellStyle name="Normal 4 5 2 2 4 7" xfId="31464" xr:uid="{0E9420AE-87E6-42CF-AB4D-54201CD1FC75}"/>
    <cellStyle name="Normal 4 5 2 2 5" xfId="2697" xr:uid="{F84153E2-E097-4F5B-A663-FA3475253836}"/>
    <cellStyle name="Normal 4 5 2 2 5 2" xfId="5940" xr:uid="{6978E045-A3B6-4838-A600-DD1985E59220}"/>
    <cellStyle name="Normal 4 5 2 2 5 2 2" xfId="25902" xr:uid="{B675798E-6636-4224-B419-31C5CEE3F85C}"/>
    <cellStyle name="Normal 4 5 2 2 5 2 2 2" xfId="52803" xr:uid="{E4621DA9-893C-4D43-91A2-2D22F3AEDFF4}"/>
    <cellStyle name="Normal 4 5 2 2 5 2 3" xfId="15350" xr:uid="{5925276B-FC18-4343-94AA-1BEED2CEA373}"/>
    <cellStyle name="Normal 4 5 2 2 5 2 3 2" xfId="42588" xr:uid="{8E931D30-BB9A-45F5-9DD6-1A9D354003C4}"/>
    <cellStyle name="Normal 4 5 2 2 5 2 4" xfId="33308" xr:uid="{BF4C29CF-AA79-4797-A0B7-2F01D906D35A}"/>
    <cellStyle name="Normal 4 5 2 2 5 3" xfId="7803" xr:uid="{78017BBD-8714-4D48-8976-36A81D29007F}"/>
    <cellStyle name="Normal 4 5 2 2 5 3 2" xfId="18183" xr:uid="{4496BA57-7D78-475F-99C9-E5CF6468E1D4}"/>
    <cellStyle name="Normal 4 5 2 2 5 3 2 2" xfId="45421" xr:uid="{8B8C9BEE-F6BB-40AE-B0E6-913B1C5CFCEB}"/>
    <cellStyle name="Normal 4 5 2 2 5 3 3" xfId="35171" xr:uid="{E5E4E2DA-175D-42D3-8B73-84E689293035}"/>
    <cellStyle name="Normal 4 5 2 2 5 4" xfId="10636" xr:uid="{F62592F3-7BD2-421F-A773-B8067C112BBC}"/>
    <cellStyle name="Normal 4 5 2 2 5 4 2" xfId="21016" xr:uid="{743F8174-F1E4-4E6B-B303-8896E4F6DE36}"/>
    <cellStyle name="Normal 4 5 2 2 5 4 2 2" xfId="48254" xr:uid="{259AFFEA-789B-4508-8552-A1F67B1FD5B5}"/>
    <cellStyle name="Normal 4 5 2 2 5 4 3" xfId="38004" xr:uid="{A3AAABE5-A96D-4393-AB9D-C335CEBF5310}"/>
    <cellStyle name="Normal 4 5 2 2 5 5" xfId="23149" xr:uid="{C8F0338D-E2DC-46B6-BBEB-F01B3C9A7D4A}"/>
    <cellStyle name="Normal 4 5 2 2 5 5 2" xfId="50342" xr:uid="{362018C2-3024-464C-8FCC-B9C7FF9792E6}"/>
    <cellStyle name="Normal 4 5 2 2 5 6" xfId="13067" xr:uid="{D0264B5E-A61A-4BEE-97C1-F9DEAD4F1E17}"/>
    <cellStyle name="Normal 4 5 2 2 5 6 2" xfId="40305" xr:uid="{FE4C9BC1-B40A-4546-8DCF-93AE7300F505}"/>
    <cellStyle name="Normal 4 5 2 2 5 7" xfId="30792" xr:uid="{85182FA2-6FB0-44C5-8EBB-78C6B1DDDA74}"/>
    <cellStyle name="Normal 4 5 2 2 6" xfId="2426" xr:uid="{158C365C-5316-4A16-8696-D9C06CC1A8AF}"/>
    <cellStyle name="Normal 4 5 2 2 6 2" xfId="7534" xr:uid="{B6ABE45E-C823-41F9-A28C-514F8A46BDD6}"/>
    <cellStyle name="Normal 4 5 2 2 6 2 2" xfId="17914" xr:uid="{C287814E-48D7-421F-AFE6-D992D3EFBFD3}"/>
    <cellStyle name="Normal 4 5 2 2 6 2 2 2" xfId="45152" xr:uid="{3F9C7B0A-CF35-4648-8687-453ACABA14C1}"/>
    <cellStyle name="Normal 4 5 2 2 6 2 3" xfId="34902" xr:uid="{94394445-DF48-4F4F-B54F-F1A996CBA25C}"/>
    <cellStyle name="Normal 4 5 2 2 6 3" xfId="10367" xr:uid="{E5940DC2-4EE9-420A-A1B1-F4DA20DDA15D}"/>
    <cellStyle name="Normal 4 5 2 2 6 3 2" xfId="20747" xr:uid="{FE88B7DE-E087-4B18-BDE7-52479E022D38}"/>
    <cellStyle name="Normal 4 5 2 2 6 3 2 2" xfId="47985" xr:uid="{92676138-EDA8-4772-991B-BBFA488DCE59}"/>
    <cellStyle name="Normal 4 5 2 2 6 3 3" xfId="37735" xr:uid="{EC5BC63A-FD3F-40D0-AE8B-3CC028711207}"/>
    <cellStyle name="Normal 4 5 2 2 6 4" xfId="23411" xr:uid="{E6B54FDD-C3AF-410B-B9E5-949C6B0E1BF6}"/>
    <cellStyle name="Normal 4 5 2 2 6 4 2" xfId="50589" xr:uid="{88B566D9-663F-4EAC-9FF1-4BCAEBD5A928}"/>
    <cellStyle name="Normal 4 5 2 2 6 5" xfId="15081" xr:uid="{752F2133-815E-44A5-9574-B7F9AAF441CE}"/>
    <cellStyle name="Normal 4 5 2 2 6 5 2" xfId="42319" xr:uid="{1ACC1C6E-6E80-4966-A6BA-560665BD2659}"/>
    <cellStyle name="Normal 4 5 2 2 6 6" xfId="30523" xr:uid="{FC22A31E-EDB9-4779-9E35-FD60B744C399}"/>
    <cellStyle name="Normal 4 5 2 2 7" xfId="3977" xr:uid="{BDE2A3EC-73BE-4B9F-8CBA-B5A878DB9D21}"/>
    <cellStyle name="Normal 4 5 2 2 7 2" xfId="8790" xr:uid="{8B6956C7-078D-4985-B70D-85EE300A6238}"/>
    <cellStyle name="Normal 4 5 2 2 7 2 2" xfId="19170" xr:uid="{7265412B-F692-4E92-BDC5-09247A75F9CC}"/>
    <cellStyle name="Normal 4 5 2 2 7 2 2 2" xfId="46408" xr:uid="{C4371DB9-7AA8-482A-AA35-659EE38EE174}"/>
    <cellStyle name="Normal 4 5 2 2 7 2 3" xfId="36158" xr:uid="{2E319982-4B1D-458E-9B3E-40B4C65293B2}"/>
    <cellStyle name="Normal 4 5 2 2 7 3" xfId="11623" xr:uid="{59151DBF-6766-4F6F-A783-F0F4E591E5FB}"/>
    <cellStyle name="Normal 4 5 2 2 7 3 2" xfId="22003" xr:uid="{5C3DAB65-08A2-46FA-944F-AA12DB3DBD4B}"/>
    <cellStyle name="Normal 4 5 2 2 7 3 2 2" xfId="49241" xr:uid="{DAA4F99C-265F-42ED-AECA-7C46689AEF7C}"/>
    <cellStyle name="Normal 4 5 2 2 7 3 3" xfId="38991" xr:uid="{01BC1D8D-92FE-4DD9-87E0-BE6FADC8A1D1}"/>
    <cellStyle name="Normal 4 5 2 2 7 4" xfId="16337" xr:uid="{9480D6C4-D40B-4AD3-AD74-C32B233002A8}"/>
    <cellStyle name="Normal 4 5 2 2 7 4 2" xfId="43575" xr:uid="{D86AFFE6-4D95-483C-84D8-58D84F9337E1}"/>
    <cellStyle name="Normal 4 5 2 2 7 5" xfId="31779" xr:uid="{0098A78E-9869-4D8E-BAF0-E3CE7509D40D}"/>
    <cellStyle name="Normal 4 5 2 2 8" xfId="5356" xr:uid="{8CA60929-1B33-4108-AB2D-FC1928C86690}"/>
    <cellStyle name="Normal 4 5 2 2 8 2" xfId="14654" xr:uid="{248D236D-3865-476B-9BFC-FA12FDE581CB}"/>
    <cellStyle name="Normal 4 5 2 2 8 2 2" xfId="41892" xr:uid="{9E62592C-7F12-42DD-A623-43B71650D802}"/>
    <cellStyle name="Normal 4 5 2 2 8 3" xfId="32919" xr:uid="{CAA8393E-9EF7-43AD-A087-764547D5117A}"/>
    <cellStyle name="Normal 4 5 2 2 9" xfId="7107" xr:uid="{428DD937-A0D9-4F44-A56E-36A96B605F01}"/>
    <cellStyle name="Normal 4 5 2 2 9 2" xfId="17487" xr:uid="{8656256A-BF2D-4DDB-89F3-7E466B8FD457}"/>
    <cellStyle name="Normal 4 5 2 2 9 2 2" xfId="44725" xr:uid="{6211F58D-D7CD-4B1B-A152-4166E0F671BC}"/>
    <cellStyle name="Normal 4 5 2 2 9 3" xfId="34475" xr:uid="{38DCA0C2-D97E-4FE3-9018-9639A2C8928F}"/>
    <cellStyle name="Normal 4 5 2 3" xfId="1074" xr:uid="{70A4A7C8-1770-40CC-866A-0E7A3976522F}"/>
    <cellStyle name="Normal 4 5 2 3 10" xfId="30097" xr:uid="{352211E6-F3C7-4B7A-A885-D1EF8AD70B23}"/>
    <cellStyle name="Normal 4 5 2 3 2" xfId="3417" xr:uid="{300DD792-B437-4385-9ABC-321F7501D523}"/>
    <cellStyle name="Normal 4 5 2 3 2 2" xfId="6456" xr:uid="{6075444F-42A0-410E-8E3E-03396AA02046}"/>
    <cellStyle name="Normal 4 5 2 3 2 2 2" xfId="26746" xr:uid="{FE1D30CA-CE99-4BC1-8F55-459B3FE1AE80}"/>
    <cellStyle name="Normal 4 5 2 3 2 2 2 2" xfId="53438" xr:uid="{49EDB333-04DE-405B-BB7C-9A5531A6BE8C}"/>
    <cellStyle name="Normal 4 5 2 3 2 2 3" xfId="28239" xr:uid="{934B83E5-1E7C-473E-8C8A-38DDE7954272}"/>
    <cellStyle name="Normal 4 5 2 3 2 2 3 2" xfId="54615" xr:uid="{C7A45995-A04F-49A3-BF45-EEC728BE0A63}"/>
    <cellStyle name="Normal 4 5 2 3 2 2 4" xfId="16025" xr:uid="{8633ACA4-2316-4F9F-80B1-B202924D4C77}"/>
    <cellStyle name="Normal 4 5 2 3 2 2 4 2" xfId="43263" xr:uid="{370590DA-56A5-4751-9377-B6744D78CC18}"/>
    <cellStyle name="Normal 4 5 2 3 2 2 5" xfId="33824" xr:uid="{149335E6-C24B-46A6-BBCE-AEFF3A0331EE}"/>
    <cellStyle name="Normal 4 5 2 3 2 3" xfId="8478" xr:uid="{2280D833-CB63-42A5-9B16-1B5DCA33C697}"/>
    <cellStyle name="Normal 4 5 2 3 2 3 2" xfId="28950" xr:uid="{470723A8-B5DD-47EF-98FC-AF5D1855CF14}"/>
    <cellStyle name="Normal 4 5 2 3 2 3 2 2" xfId="55207" xr:uid="{F925C748-9BC4-4661-B4DA-7C700E761084}"/>
    <cellStyle name="Normal 4 5 2 3 2 3 3" xfId="18858" xr:uid="{849F8D9E-7AA3-441D-9144-8F15543EF263}"/>
    <cellStyle name="Normal 4 5 2 3 2 3 3 2" xfId="46096" xr:uid="{D7C2E0E5-41A3-4932-9854-4EFCF884B9DE}"/>
    <cellStyle name="Normal 4 5 2 3 2 3 4" xfId="35846" xr:uid="{33DFCFD7-000A-4329-808C-E2A393A7AA16}"/>
    <cellStyle name="Normal 4 5 2 3 2 4" xfId="11311" xr:uid="{96F50E0C-EE95-42C2-84EF-9751F9EB0183}"/>
    <cellStyle name="Normal 4 5 2 3 2 4 2" xfId="21691" xr:uid="{CFA31D19-37AB-4214-A330-42BF107D9F45}"/>
    <cellStyle name="Normal 4 5 2 3 2 4 2 2" xfId="48929" xr:uid="{122B8916-FD16-4633-823E-732434307B46}"/>
    <cellStyle name="Normal 4 5 2 3 2 4 3" xfId="38679" xr:uid="{3582D6EA-5E91-4900-A983-887E9416E8BA}"/>
    <cellStyle name="Normal 4 5 2 3 2 5" xfId="23957" xr:uid="{87673C42-6D4C-4375-BB8D-5FFD9D583D45}"/>
    <cellStyle name="Normal 4 5 2 3 2 5 2" xfId="51081" xr:uid="{8AF2DC2E-5ABA-4905-8F7A-0C4903F83ACB}"/>
    <cellStyle name="Normal 4 5 2 3 2 6" xfId="13964" xr:uid="{AC6E3875-DA25-4675-B491-1ECB66ABDB60}"/>
    <cellStyle name="Normal 4 5 2 3 2 6 2" xfId="41202" xr:uid="{B1276EDF-53DE-4D91-88B9-E4C818267837}"/>
    <cellStyle name="Normal 4 5 2 3 2 7" xfId="31467" xr:uid="{61917B96-125E-4665-8C1F-9CCA388E3CC9}"/>
    <cellStyle name="Normal 4 5 2 3 3" xfId="2846" xr:uid="{1DE76299-BC80-4828-B988-9EB49C4E6F17}"/>
    <cellStyle name="Normal 4 5 2 3 3 2" xfId="6045" xr:uid="{7BA0D2A5-8764-4200-9B2A-699A3C6A275B}"/>
    <cellStyle name="Normal 4 5 2 3 3 2 2" xfId="26382" xr:uid="{EEBD7456-BBB9-4C7D-94BA-C6D5C6C4D60B}"/>
    <cellStyle name="Normal 4 5 2 3 3 2 2 2" xfId="53157" xr:uid="{696D60F7-C28D-4B13-8C1B-15E436BD0C1F}"/>
    <cellStyle name="Normal 4 5 2 3 3 2 3" xfId="15498" xr:uid="{712247C0-47A3-4808-B5E0-7E6FBB1C4CEB}"/>
    <cellStyle name="Normal 4 5 2 3 3 2 3 2" xfId="42736" xr:uid="{C0593A3A-472A-4F6A-A7C9-F2C288473002}"/>
    <cellStyle name="Normal 4 5 2 3 3 2 4" xfId="33413" xr:uid="{8DE293D4-3955-4C2B-957B-941D396F942A}"/>
    <cellStyle name="Normal 4 5 2 3 3 3" xfId="7951" xr:uid="{515FC433-FF43-4D08-A65B-B4430ED619E4}"/>
    <cellStyle name="Normal 4 5 2 3 3 3 2" xfId="18331" xr:uid="{FF935A66-13E3-4EF7-9690-B8918B7F8A1B}"/>
    <cellStyle name="Normal 4 5 2 3 3 3 2 2" xfId="45569" xr:uid="{CB7D4DCC-1813-4E96-9B79-798741FA4860}"/>
    <cellStyle name="Normal 4 5 2 3 3 3 3" xfId="35319" xr:uid="{173148C9-37D7-4EBA-B9EC-ACD9A235BBA5}"/>
    <cellStyle name="Normal 4 5 2 3 3 4" xfId="10784" xr:uid="{CBB79FFF-BBF0-4687-A54F-8B0B4E7A852B}"/>
    <cellStyle name="Normal 4 5 2 3 3 4 2" xfId="21164" xr:uid="{9E3A4D3C-6780-43F0-A1BE-BD06CDBE0A06}"/>
    <cellStyle name="Normal 4 5 2 3 3 4 2 2" xfId="48402" xr:uid="{8FEA28DA-3548-43FF-B1C0-EEBECB4136F9}"/>
    <cellStyle name="Normal 4 5 2 3 3 4 3" xfId="38152" xr:uid="{5653D5C1-4A65-40B7-9AC6-A04899679E4A}"/>
    <cellStyle name="Normal 4 5 2 3 3 5" xfId="24796" xr:uid="{4AB2C3DC-CCD0-4771-82F8-ECABD81CCB3F}"/>
    <cellStyle name="Normal 4 5 2 3 3 5 2" xfId="51845" xr:uid="{83210E89-7E1C-474A-B4CE-45A7B08D72F6}"/>
    <cellStyle name="Normal 4 5 2 3 3 6" xfId="13289" xr:uid="{EBD945AF-B797-4C61-A8ED-F1851FA52BD4}"/>
    <cellStyle name="Normal 4 5 2 3 3 6 2" xfId="40527" xr:uid="{49102D75-AC19-41FE-A271-2D49A322EA50}"/>
    <cellStyle name="Normal 4 5 2 3 3 7" xfId="30940" xr:uid="{EF21EF59-3957-47A7-A100-8F4571B87CA5}"/>
    <cellStyle name="Normal 4 5 2 3 4" xfId="4252" xr:uid="{5DF5C3BD-4FFC-443A-AF37-8F9CBAC7BF23}"/>
    <cellStyle name="Normal 4 5 2 3 4 2" xfId="9005" xr:uid="{E1ED94B9-B165-4675-8156-204DAFA5937E}"/>
    <cellStyle name="Normal 4 5 2 3 4 2 2" xfId="29089" xr:uid="{AC22768A-DC03-4893-A62E-731F10A60FEA}"/>
    <cellStyle name="Normal 4 5 2 3 4 2 2 2" xfId="55346" xr:uid="{492AB8CD-B4F4-4B9B-AA88-88E1B474A123}"/>
    <cellStyle name="Normal 4 5 2 3 4 2 3" xfId="19385" xr:uid="{31E25F50-6348-4130-9C30-18D8E2E0507C}"/>
    <cellStyle name="Normal 4 5 2 3 4 2 3 2" xfId="46623" xr:uid="{CE4CF1FA-D39D-4202-B331-E795303886D4}"/>
    <cellStyle name="Normal 4 5 2 3 4 2 4" xfId="36373" xr:uid="{4EE20667-0F8B-46D4-8A6F-8906CE870F9D}"/>
    <cellStyle name="Normal 4 5 2 3 4 3" xfId="11838" xr:uid="{091E9501-955B-4C55-934B-52BB1A67F9A6}"/>
    <cellStyle name="Normal 4 5 2 3 4 3 2" xfId="22218" xr:uid="{3941BBED-6FCE-4AE8-BA3D-F73ECAF531EC}"/>
    <cellStyle name="Normal 4 5 2 3 4 3 2 2" xfId="49456" xr:uid="{74D4E727-AA7E-44DF-A773-CD8FEC52FD08}"/>
    <cellStyle name="Normal 4 5 2 3 4 3 3" xfId="39206" xr:uid="{90F5F117-2E4D-49AB-A50B-131406BB200A}"/>
    <cellStyle name="Normal 4 5 2 3 4 4" xfId="23156" xr:uid="{AB48953F-2E86-41A7-9301-897BE8BD4102}"/>
    <cellStyle name="Normal 4 5 2 3 4 4 2" xfId="50348" xr:uid="{F036440A-014A-4881-A026-4C6CF8BF7253}"/>
    <cellStyle name="Normal 4 5 2 3 4 5" xfId="16552" xr:uid="{51871FA5-0AE4-4F12-96CC-1F73AFAB6DB1}"/>
    <cellStyle name="Normal 4 5 2 3 4 5 2" xfId="43790" xr:uid="{20CCCCAE-0DF5-455D-BA6C-08728C4C13D7}"/>
    <cellStyle name="Normal 4 5 2 3 4 6" xfId="31994" xr:uid="{50BC777F-7C79-45CE-9293-B82EA0FDC498}"/>
    <cellStyle name="Normal 4 5 2 3 5" xfId="5357" xr:uid="{D065E636-0EB0-4D9C-B142-DCD20C13757E}"/>
    <cellStyle name="Normal 4 5 2 3 5 2" xfId="28136" xr:uid="{F160D40D-2C2B-4484-91F7-8BDAC99FD6FF}"/>
    <cellStyle name="Normal 4 5 2 3 5 2 2" xfId="54528" xr:uid="{BA82FEB7-5FCC-4322-A2B8-131F2389F22C}"/>
    <cellStyle name="Normal 4 5 2 3 5 3" xfId="14655" xr:uid="{A080740E-50FA-4CD3-AD8D-5408E71AC6A1}"/>
    <cellStyle name="Normal 4 5 2 3 5 3 2" xfId="41893" xr:uid="{12A0BC6E-5B46-40E9-B4AC-33289CEFE922}"/>
    <cellStyle name="Normal 4 5 2 3 5 4" xfId="32920" xr:uid="{23AA2564-122B-49E6-9FFD-CC528EEA9E15}"/>
    <cellStyle name="Normal 4 5 2 3 6" xfId="7108" xr:uid="{01C2B1AB-1068-4318-A2F6-783F68A98B2F}"/>
    <cellStyle name="Normal 4 5 2 3 6 2" xfId="17488" xr:uid="{A8A580AA-BAFA-46CF-954A-01AE30196A7F}"/>
    <cellStyle name="Normal 4 5 2 3 6 2 2" xfId="44726" xr:uid="{B49A652A-2251-49F7-8AB8-01C3C15A433E}"/>
    <cellStyle name="Normal 4 5 2 3 6 3" xfId="34476" xr:uid="{2B9EF5D5-7247-4643-81B5-F806CD6F045C}"/>
    <cellStyle name="Normal 4 5 2 3 7" xfId="9941" xr:uid="{B97B2216-A599-43C3-A378-2D1530A83588}"/>
    <cellStyle name="Normal 4 5 2 3 7 2" xfId="20321" xr:uid="{9BBB6DA1-00C6-46F3-8D95-96AD211807A9}"/>
    <cellStyle name="Normal 4 5 2 3 7 2 2" xfId="47559" xr:uid="{733E4EB5-3D79-4FA5-A50C-E8B50D91D1DF}"/>
    <cellStyle name="Normal 4 5 2 3 7 3" xfId="37309" xr:uid="{466F2AC4-FC0E-47C4-A454-7123DDC0C90E}"/>
    <cellStyle name="Normal 4 5 2 3 8" xfId="24306" xr:uid="{6F8A1F6E-528E-4202-8158-623E54546678}"/>
    <cellStyle name="Normal 4 5 2 3 8 2" xfId="51400" xr:uid="{2BCC5E78-BA63-4130-A258-1F4ADD40D904}"/>
    <cellStyle name="Normal 4 5 2 3 9" xfId="12799" xr:uid="{E1C6CA57-9175-4CE0-8C71-A66AFFF728BC}"/>
    <cellStyle name="Normal 4 5 2 3 9 2" xfId="40037" xr:uid="{E58B04CD-6CC9-48D6-8DF4-A1E1F3C6A3AC}"/>
    <cellStyle name="Normal 4 5 2 4" xfId="3418" xr:uid="{C1492E02-19CE-4027-9364-965C26BC2B92}"/>
    <cellStyle name="Normal 4 5 2 4 2" xfId="4595" xr:uid="{05EC0F29-3961-4416-B95F-08AE14355B80}"/>
    <cellStyle name="Normal 4 5 2 4 2 2" xfId="9348" xr:uid="{7D077450-6009-4D78-91F4-6BBE0FBE4E4E}"/>
    <cellStyle name="Normal 4 5 2 4 2 2 2" xfId="29325" xr:uid="{59108819-AC6A-4545-9B4D-CAFEBAD9FC9C}"/>
    <cellStyle name="Normal 4 5 2 4 2 2 2 2" xfId="55582" xr:uid="{1CDD4FE2-18BF-4D3F-8947-B44E0C8C35C3}"/>
    <cellStyle name="Normal 4 5 2 4 2 2 3" xfId="19728" xr:uid="{96C73D69-B0E1-4E4F-A884-6E9A1BC4FF42}"/>
    <cellStyle name="Normal 4 5 2 4 2 2 3 2" xfId="46966" xr:uid="{435BC757-FDDC-4C14-BF38-935C8BE4F9A4}"/>
    <cellStyle name="Normal 4 5 2 4 2 2 4" xfId="36716" xr:uid="{D07C7EC1-263A-4110-A748-891883FE2338}"/>
    <cellStyle name="Normal 4 5 2 4 2 3" xfId="12181" xr:uid="{31ACE9A2-5AB0-4774-A8F5-705713772793}"/>
    <cellStyle name="Normal 4 5 2 4 2 3 2" xfId="22561" xr:uid="{B3CB5A8C-5A2B-4410-BF74-ED55A26E32EA}"/>
    <cellStyle name="Normal 4 5 2 4 2 3 2 2" xfId="49799" xr:uid="{D0ADBD4E-1E00-42D4-B184-CD9FCF6F46BA}"/>
    <cellStyle name="Normal 4 5 2 4 2 3 3" xfId="39549" xr:uid="{13343461-78FF-44DF-86C2-E3AA95779679}"/>
    <cellStyle name="Normal 4 5 2 4 2 4" xfId="25053" xr:uid="{B574062A-0ADB-4806-8725-3723A55C8F9F}"/>
    <cellStyle name="Normal 4 5 2 4 2 4 2" xfId="52077" xr:uid="{B242B834-C7AF-4C23-9E27-BDB5BC993C69}"/>
    <cellStyle name="Normal 4 5 2 4 2 5" xfId="16895" xr:uid="{4BB55C89-152D-4D1A-B551-0B0A41FA7478}"/>
    <cellStyle name="Normal 4 5 2 4 2 5 2" xfId="44133" xr:uid="{54B1EEEE-0E5B-4914-9E96-E8951D08163C}"/>
    <cellStyle name="Normal 4 5 2 4 2 6" xfId="32337" xr:uid="{BA589B05-8129-4A3F-B632-26B5B887FDD7}"/>
    <cellStyle name="Normal 4 5 2 4 3" xfId="6457" xr:uid="{4016D21E-F459-482E-AA51-2BB0AE205362}"/>
    <cellStyle name="Normal 4 5 2 4 3 2" xfId="27553" xr:uid="{0E276E31-8F4D-40F3-A6F1-95713C677881}"/>
    <cellStyle name="Normal 4 5 2 4 3 2 2" xfId="54061" xr:uid="{4015B3CD-BBAA-4D9F-8F42-6ACEE6F04B6E}"/>
    <cellStyle name="Normal 4 5 2 4 3 3" xfId="16026" xr:uid="{F5BD41FE-6895-4FC3-A0A9-A9C2B80840B4}"/>
    <cellStyle name="Normal 4 5 2 4 3 3 2" xfId="43264" xr:uid="{7E548D67-63A3-4CB4-8E22-8FC678C37B57}"/>
    <cellStyle name="Normal 4 5 2 4 3 4" xfId="33825" xr:uid="{3D78758A-42DA-4A43-A5B7-6AFF074FE9D4}"/>
    <cellStyle name="Normal 4 5 2 4 4" xfId="8479" xr:uid="{DA75C677-5C39-4F75-A93F-0989EA6F8D77}"/>
    <cellStyle name="Normal 4 5 2 4 4 2" xfId="18859" xr:uid="{CF1A1F7A-8201-4D46-AB44-A3B533AE8E2E}"/>
    <cellStyle name="Normal 4 5 2 4 4 2 2" xfId="46097" xr:uid="{643BEB6B-0DCF-4B59-BE15-F677D8D131A3}"/>
    <cellStyle name="Normal 4 5 2 4 4 3" xfId="35847" xr:uid="{29D0654F-B979-4D41-92E2-62578ACF1C63}"/>
    <cellStyle name="Normal 4 5 2 4 5" xfId="11312" xr:uid="{8B45D468-A7D3-4A09-959C-0206231AE02A}"/>
    <cellStyle name="Normal 4 5 2 4 5 2" xfId="21692" xr:uid="{44DF7FFA-A4D3-43A2-AB33-A8119691F181}"/>
    <cellStyle name="Normal 4 5 2 4 5 2 2" xfId="48930" xr:uid="{1CD73617-39F4-477E-B9A6-3660907D072D}"/>
    <cellStyle name="Normal 4 5 2 4 5 3" xfId="38680" xr:uid="{9835AEA8-218B-4F43-8E27-0A6DD7B7E98F}"/>
    <cellStyle name="Normal 4 5 2 4 6" xfId="25058" xr:uid="{7F7BF760-323A-4F3B-9AF1-7ACAEAC47A39}"/>
    <cellStyle name="Normal 4 5 2 4 6 2" xfId="52082" xr:uid="{0950B104-ED44-4C67-A918-D7E3F342EF06}"/>
    <cellStyle name="Normal 4 5 2 4 7" xfId="13965" xr:uid="{34A84DEE-C3D7-43B7-975F-2F8172A714EE}"/>
    <cellStyle name="Normal 4 5 2 4 7 2" xfId="41203" xr:uid="{8411C858-BCFA-4D34-85D0-F1712D021CBB}"/>
    <cellStyle name="Normal 4 5 2 4 8" xfId="31468" xr:uid="{0E89D7A9-35B7-4B27-BF48-3B71F2CBA666}"/>
    <cellStyle name="Normal 4 5 2 5" xfId="2995" xr:uid="{3AF06978-E948-460A-81F8-6D398013BC0B}"/>
    <cellStyle name="Normal 4 5 2 5 2" xfId="6156" xr:uid="{541D5618-1588-40E9-AD48-C31AE8049504}"/>
    <cellStyle name="Normal 4 5 2 5 2 2" xfId="27402" xr:uid="{087AB30E-124C-450B-9199-D65CA02BFA1A}"/>
    <cellStyle name="Normal 4 5 2 5 2 2 2" xfId="53946" xr:uid="{283880FE-4644-4C72-9742-6F3ABD930508}"/>
    <cellStyle name="Normal 4 5 2 5 2 3" xfId="28391" xr:uid="{13E77F1C-EBBD-4573-9399-6FE396D47A3F}"/>
    <cellStyle name="Normal 4 5 2 5 2 3 2" xfId="54730" xr:uid="{352D942F-A44C-4CAF-B11C-CC056CB305F8}"/>
    <cellStyle name="Normal 4 5 2 5 2 4" xfId="15634" xr:uid="{355EA195-0908-499C-AC5F-C51178EFA93A}"/>
    <cellStyle name="Normal 4 5 2 5 2 4 2" xfId="42872" xr:uid="{C9334C8C-185C-487F-9137-FED6B4968B0E}"/>
    <cellStyle name="Normal 4 5 2 5 2 5" xfId="33524" xr:uid="{86574298-9A60-4E63-820E-719A5EFC6A36}"/>
    <cellStyle name="Normal 4 5 2 5 3" xfId="8087" xr:uid="{552C881E-CE71-40CD-9D33-5A41034D4173}"/>
    <cellStyle name="Normal 4 5 2 5 3 2" xfId="27551" xr:uid="{38A89B40-FDCC-4D5F-A616-5A73C0E02AAD}"/>
    <cellStyle name="Normal 4 5 2 5 3 2 2" xfId="54059" xr:uid="{F49118B6-448E-44FF-A623-64E33E152D6A}"/>
    <cellStyle name="Normal 4 5 2 5 3 3" xfId="18467" xr:uid="{AFAA2284-C8EB-4CAD-B980-34C507D9A1A1}"/>
    <cellStyle name="Normal 4 5 2 5 3 3 2" xfId="45705" xr:uid="{5971667C-D0E6-43EB-AC0A-D70A44FC69F9}"/>
    <cellStyle name="Normal 4 5 2 5 3 4" xfId="35455" xr:uid="{9585DB32-8B4F-4FAE-9BFD-8C1C1D723330}"/>
    <cellStyle name="Normal 4 5 2 5 4" xfId="10920" xr:uid="{6D5D9BF2-489D-4BCF-84FA-63DBB6D00589}"/>
    <cellStyle name="Normal 4 5 2 5 4 2" xfId="21300" xr:uid="{41D4C9FF-FC1C-4EB5-BE2A-E73015788C8C}"/>
    <cellStyle name="Normal 4 5 2 5 4 2 2" xfId="48538" xr:uid="{DB11DBB3-F0B9-45DF-A639-47D77C46CD9D}"/>
    <cellStyle name="Normal 4 5 2 5 4 3" xfId="38288" xr:uid="{2D39A854-AB38-47BE-96AA-FCBA89D5429D}"/>
    <cellStyle name="Normal 4 5 2 5 5" xfId="23827" xr:uid="{CDEBD17A-0FBD-413B-AFCB-A4125E2FC6EC}"/>
    <cellStyle name="Normal 4 5 2 5 5 2" xfId="50965" xr:uid="{0ED4D8A5-261B-4F2D-8CCD-3914055FFEA3}"/>
    <cellStyle name="Normal 4 5 2 5 6" xfId="13497" xr:uid="{0E670D2A-0E6F-4259-A056-AC1ADB20BE2E}"/>
    <cellStyle name="Normal 4 5 2 5 6 2" xfId="40735" xr:uid="{C5A70D8E-0B01-49E9-8F1E-D8F0E6E208AC}"/>
    <cellStyle name="Normal 4 5 2 5 7" xfId="31076" xr:uid="{062DF9DA-A3C0-4F01-A74A-84739C1DB763}"/>
    <cellStyle name="Normal 4 5 2 6" xfId="2595" xr:uid="{D889906D-BDBF-482D-ADB0-FEDF33DB432C}"/>
    <cellStyle name="Normal 4 5 2 6 2" xfId="5848" xr:uid="{EB768957-9C8D-4891-8203-57CE4F2B5D05}"/>
    <cellStyle name="Normal 4 5 2 6 2 2" xfId="28007" xr:uid="{AADFF954-B58A-4304-BB82-A3755408E3CA}"/>
    <cellStyle name="Normal 4 5 2 6 2 2 2" xfId="54427" xr:uid="{DD27D8E5-A168-499A-9A90-C10C2A6CE5BF}"/>
    <cellStyle name="Normal 4 5 2 6 2 3" xfId="15248" xr:uid="{E71E1AC7-03B8-47A1-A436-DA6B6FFE9BF5}"/>
    <cellStyle name="Normal 4 5 2 6 2 3 2" xfId="42486" xr:uid="{C84A1123-A218-47C1-94B8-CEFDF26E2ACC}"/>
    <cellStyle name="Normal 4 5 2 6 2 4" xfId="33216" xr:uid="{5C744041-1519-4D35-B5F6-A9E8E73B6350}"/>
    <cellStyle name="Normal 4 5 2 6 3" xfId="7701" xr:uid="{EF12311F-37D1-4096-A916-206A5398528F}"/>
    <cellStyle name="Normal 4 5 2 6 3 2" xfId="18081" xr:uid="{A24BC5E7-BC1F-4C2A-BEF4-F65657335BB6}"/>
    <cellStyle name="Normal 4 5 2 6 3 2 2" xfId="45319" xr:uid="{74974C29-A6B5-4F82-B8C2-1D01A0CF28BC}"/>
    <cellStyle name="Normal 4 5 2 6 3 3" xfId="35069" xr:uid="{78CAA0C4-2C3D-43D3-85FC-0E17707F4093}"/>
    <cellStyle name="Normal 4 5 2 6 4" xfId="10534" xr:uid="{7E1447FA-031F-4DFC-AABD-1D17066E926E}"/>
    <cellStyle name="Normal 4 5 2 6 4 2" xfId="20914" xr:uid="{8492F46F-EFBF-4752-A992-DE6A2DC9BA11}"/>
    <cellStyle name="Normal 4 5 2 6 4 2 2" xfId="48152" xr:uid="{32110D99-C05F-4A20-B709-E7DC5D52961F}"/>
    <cellStyle name="Normal 4 5 2 6 4 3" xfId="37902" xr:uid="{8F05B840-F5F2-417C-AA94-F31BF6776A09}"/>
    <cellStyle name="Normal 4 5 2 6 5" xfId="23185" xr:uid="{F1DE1C51-5B52-47BF-8A57-F0C43C7BB96E}"/>
    <cellStyle name="Normal 4 5 2 6 5 2" xfId="50376" xr:uid="{A5E92A1C-F084-44A9-A616-E8F8ACC22701}"/>
    <cellStyle name="Normal 4 5 2 6 6" xfId="12964" xr:uid="{96E22837-ABD0-4A9B-AD91-A794F66754F3}"/>
    <cellStyle name="Normal 4 5 2 6 6 2" xfId="40202" xr:uid="{BB046721-33C2-4DD8-AA79-5FC104377122}"/>
    <cellStyle name="Normal 4 5 2 6 7" xfId="30690" xr:uid="{77D912EA-8A52-45F3-94AC-03CE76677014}"/>
    <cellStyle name="Normal 4 5 2 7" xfId="2289" xr:uid="{94942BD0-402E-4FDE-9E45-7BC66E510CF9}"/>
    <cellStyle name="Normal 4 5 2 7 2" xfId="7397" xr:uid="{29A1C9FF-4E9F-429E-82C9-FD3DB2BBDF0A}"/>
    <cellStyle name="Normal 4 5 2 7 2 2" xfId="17777" xr:uid="{3B0EEE11-685F-4E89-AF73-71E78812213C}"/>
    <cellStyle name="Normal 4 5 2 7 2 2 2" xfId="45015" xr:uid="{D67099DF-693B-48DF-8624-006F83FA1155}"/>
    <cellStyle name="Normal 4 5 2 7 2 3" xfId="34765" xr:uid="{DC8526B6-2688-40AB-8B60-4904E3040ED6}"/>
    <cellStyle name="Normal 4 5 2 7 3" xfId="10230" xr:uid="{2FE36BC2-1E17-45E2-A928-583271019C22}"/>
    <cellStyle name="Normal 4 5 2 7 3 2" xfId="20610" xr:uid="{3446721C-9484-4EA2-855F-A8F8DC2DC793}"/>
    <cellStyle name="Normal 4 5 2 7 3 2 2" xfId="47848" xr:uid="{3E4083DC-C484-49A7-A35E-6484A16C3812}"/>
    <cellStyle name="Normal 4 5 2 7 3 3" xfId="37598" xr:uid="{8021139B-E8E9-44A4-8BE1-0471475E3B6A}"/>
    <cellStyle name="Normal 4 5 2 7 4" xfId="23240" xr:uid="{184E3862-179B-47A9-A451-C190DAF4D324}"/>
    <cellStyle name="Normal 4 5 2 7 4 2" xfId="50428" xr:uid="{FC9322A0-9473-409B-A6F9-A3F7C555D2ED}"/>
    <cellStyle name="Normal 4 5 2 7 5" xfId="14944" xr:uid="{E09C82FC-C1E6-4280-AB6D-1A97769BAAF7}"/>
    <cellStyle name="Normal 4 5 2 7 5 2" xfId="42182" xr:uid="{C3CF1A1D-9FA4-4B3D-A3E5-7DB0F1429D91}"/>
    <cellStyle name="Normal 4 5 2 7 6" xfId="30386" xr:uid="{75C0B995-11AA-4919-A29B-4CB39FF41AF2}"/>
    <cellStyle name="Normal 4 5 2 8" xfId="4047" xr:uid="{45C2989D-9B0B-442D-905C-A95E2B4D9C12}"/>
    <cellStyle name="Normal 4 5 2 8 2" xfId="8852" xr:uid="{E7216177-CC9F-4FF1-8666-7121BFD2420C}"/>
    <cellStyle name="Normal 4 5 2 8 2 2" xfId="19232" xr:uid="{ABAA94F1-8321-409C-845D-E95CF4764197}"/>
    <cellStyle name="Normal 4 5 2 8 2 2 2" xfId="46470" xr:uid="{0C39717C-5AEB-4090-95A8-C31E2E34188F}"/>
    <cellStyle name="Normal 4 5 2 8 2 3" xfId="36220" xr:uid="{E72128DC-657B-4076-B795-1C04E70653E2}"/>
    <cellStyle name="Normal 4 5 2 8 3" xfId="11685" xr:uid="{357D4B4A-E571-40B3-90A7-77F6C9B7CEDC}"/>
    <cellStyle name="Normal 4 5 2 8 3 2" xfId="22065" xr:uid="{13F8248C-AC84-4171-998D-09828484819C}"/>
    <cellStyle name="Normal 4 5 2 8 3 2 2" xfId="49303" xr:uid="{69046757-BC4D-4184-91FE-8B7271ED4813}"/>
    <cellStyle name="Normal 4 5 2 8 3 3" xfId="39053" xr:uid="{450487B7-AD6F-4E69-B860-61D4AAAA0574}"/>
    <cellStyle name="Normal 4 5 2 8 4" xfId="16399" xr:uid="{CCFC6701-FC81-42C3-8BF0-7378678D69FE}"/>
    <cellStyle name="Normal 4 5 2 8 4 2" xfId="43637" xr:uid="{A6D1CC06-AAA2-41A4-A893-1D7F022B4EB9}"/>
    <cellStyle name="Normal 4 5 2 8 5" xfId="31841" xr:uid="{61F47351-8C0D-4C06-B1B0-54ED9F1A495E}"/>
    <cellStyle name="Normal 4 5 2 9" xfId="5355" xr:uid="{12E15E64-04F5-41F1-8627-072C30F308DF}"/>
    <cellStyle name="Normal 4 5 2 9 2" xfId="14653" xr:uid="{FE2B9490-A26F-4DBE-80DA-91D0B9EC3AAE}"/>
    <cellStyle name="Normal 4 5 2 9 2 2" xfId="41891" xr:uid="{3905CC7E-09EB-4E76-A205-D5423E302158}"/>
    <cellStyle name="Normal 4 5 2 9 3" xfId="32918" xr:uid="{AF0DE3EC-B705-4C45-B520-086B157FBC7C}"/>
    <cellStyle name="Normal 4 5 3" xfId="1075" xr:uid="{83EC41EE-205E-483A-BD96-86BB77D18297}"/>
    <cellStyle name="Normal 4 5 3 10" xfId="9942" xr:uid="{DBF2EC8D-7161-4E65-8E4C-C647D129A124}"/>
    <cellStyle name="Normal 4 5 3 10 2" xfId="20322" xr:uid="{0DC70A39-8EBD-420A-89CD-1699DCCF7AAA}"/>
    <cellStyle name="Normal 4 5 3 10 2 2" xfId="47560" xr:uid="{063B5B7B-AE96-4BD4-953C-1550EDFA3A03}"/>
    <cellStyle name="Normal 4 5 3 10 3" xfId="37310" xr:uid="{EC0F8443-BF9D-4E1E-B74B-77A39FFA889B}"/>
    <cellStyle name="Normal 4 5 3 11" xfId="23592" xr:uid="{1E5E2145-7AC4-4E63-90EE-1A205A347A99}"/>
    <cellStyle name="Normal 4 5 3 11 2" xfId="50757" xr:uid="{D90242F9-5E50-4544-BDBF-795C283D226F}"/>
    <cellStyle name="Normal 4 5 3 12" xfId="12640" xr:uid="{6EE645A2-44CA-42CC-9099-A3A2CF95418F}"/>
    <cellStyle name="Normal 4 5 3 12 2" xfId="39878" xr:uid="{266EA459-BCE5-4ABB-8D07-5A159521BD20}"/>
    <cellStyle name="Normal 4 5 3 13" xfId="30098" xr:uid="{907F3832-9056-494E-804E-B5B0B4CFB2EC}"/>
    <cellStyle name="Normal 4 5 3 2" xfId="2848" xr:uid="{992700A9-F047-4AFE-A985-940B329F8579}"/>
    <cellStyle name="Normal 4 5 3 2 2" xfId="3420" xr:uid="{9752CFA0-8B80-4ADC-BEA3-F1E3AFAF7EB0}"/>
    <cellStyle name="Normal 4 5 3 2 2 2" xfId="6459" xr:uid="{2935BCB5-DFE7-443F-897A-4A8F5D2D78BF}"/>
    <cellStyle name="Normal 4 5 3 2 2 2 2" xfId="27069" xr:uid="{5F722534-880A-49A6-B99A-58F0B62054F8}"/>
    <cellStyle name="Normal 4 5 3 2 2 2 2 2" xfId="53695" xr:uid="{E7F7AC62-910A-44A9-9A2D-130CD6499C8B}"/>
    <cellStyle name="Normal 4 5 3 2 2 2 3" xfId="26056" xr:uid="{04B9D95E-157D-4570-A40D-370CB5E08A3C}"/>
    <cellStyle name="Normal 4 5 3 2 2 2 3 2" xfId="52914" xr:uid="{ED866A2A-42FE-4E55-BE32-755372B41C5D}"/>
    <cellStyle name="Normal 4 5 3 2 2 2 4" xfId="16028" xr:uid="{B5EDA8CC-14DC-49D7-9246-A11404F465FA}"/>
    <cellStyle name="Normal 4 5 3 2 2 2 4 2" xfId="43266" xr:uid="{4A3745C9-2709-4772-A358-4A62035932B7}"/>
    <cellStyle name="Normal 4 5 3 2 2 2 5" xfId="33827" xr:uid="{9B1FE585-BEB7-4D1E-9769-8F2B13E30F0A}"/>
    <cellStyle name="Normal 4 5 3 2 2 3" xfId="8481" xr:uid="{5B3BC498-604F-48DD-9C7B-38C8BA377968}"/>
    <cellStyle name="Normal 4 5 3 2 2 3 2" xfId="28951" xr:uid="{FEB45AB5-1E20-48C9-A42D-104D4F842A13}"/>
    <cellStyle name="Normal 4 5 3 2 2 3 2 2" xfId="55208" xr:uid="{A5156CFD-C073-4232-BA5E-925325DDCC48}"/>
    <cellStyle name="Normal 4 5 3 2 2 3 3" xfId="18861" xr:uid="{9BC1A79E-30F1-4ECA-A35F-79A5EBCF7FEF}"/>
    <cellStyle name="Normal 4 5 3 2 2 3 3 2" xfId="46099" xr:uid="{FCB809CC-F476-4887-AD40-3EEBD0A1AFCE}"/>
    <cellStyle name="Normal 4 5 3 2 2 3 4" xfId="35849" xr:uid="{7C21AAEB-04C0-4C34-807C-9E1552C9891D}"/>
    <cellStyle name="Normal 4 5 3 2 2 4" xfId="11314" xr:uid="{8C634AD3-B8F9-4B08-BB7D-1CE60CE2857B}"/>
    <cellStyle name="Normal 4 5 3 2 2 4 2" xfId="21694" xr:uid="{A3EB5D1B-DBC8-4763-991E-3CCFBBF7B160}"/>
    <cellStyle name="Normal 4 5 3 2 2 4 2 2" xfId="48932" xr:uid="{3A70ABA9-49C2-46DA-847A-399F099D7294}"/>
    <cellStyle name="Normal 4 5 3 2 2 4 3" xfId="38682" xr:uid="{193ABB66-0299-4D67-ACF7-D0461ABDB5E8}"/>
    <cellStyle name="Normal 4 5 3 2 2 5" xfId="23404" xr:uid="{0BC1FA53-3CF7-4B46-8005-1CAE2D19973A}"/>
    <cellStyle name="Normal 4 5 3 2 2 5 2" xfId="50582" xr:uid="{88467975-60AC-4FA9-A424-C1945D8B6B27}"/>
    <cellStyle name="Normal 4 5 3 2 2 6" xfId="13967" xr:uid="{BA041F6D-3997-48DA-9073-8706591A0530}"/>
    <cellStyle name="Normal 4 5 3 2 2 6 2" xfId="41205" xr:uid="{DCDEEC48-7A5A-4BE2-9052-B899FF2B330C}"/>
    <cellStyle name="Normal 4 5 3 2 2 7" xfId="31470" xr:uid="{05CC0A7D-7611-4863-9217-2A62E8F6A563}"/>
    <cellStyle name="Normal 4 5 3 2 3" xfId="4399" xr:uid="{2C50A18A-3B71-4F50-98F4-38E195F56A15}"/>
    <cellStyle name="Normal 4 5 3 2 3 2" xfId="9152" xr:uid="{0641F001-6AAF-4087-A7B9-3C8BE5B6FB77}"/>
    <cellStyle name="Normal 4 5 3 2 3 2 2" xfId="29195" xr:uid="{CBB8FD16-3AE8-4D7E-AA50-CFB213E7B4F8}"/>
    <cellStyle name="Normal 4 5 3 2 3 2 2 2" xfId="55452" xr:uid="{04D15F1E-51F3-4903-8EC9-A805E268B632}"/>
    <cellStyle name="Normal 4 5 3 2 3 2 3" xfId="19532" xr:uid="{ECECF773-008A-4817-9BE1-15C0ED74F5F2}"/>
    <cellStyle name="Normal 4 5 3 2 3 2 3 2" xfId="46770" xr:uid="{DA0C3ADB-13D3-4210-AA21-E8C27DD77222}"/>
    <cellStyle name="Normal 4 5 3 2 3 2 4" xfId="36520" xr:uid="{C8684494-6849-4859-B427-41092A6068CD}"/>
    <cellStyle name="Normal 4 5 3 2 3 3" xfId="11985" xr:uid="{3C06F630-DFF9-470F-989D-2D544F6F307B}"/>
    <cellStyle name="Normal 4 5 3 2 3 3 2" xfId="22365" xr:uid="{7D3259E6-DE29-4473-8C36-02EA4EBE071C}"/>
    <cellStyle name="Normal 4 5 3 2 3 3 2 2" xfId="49603" xr:uid="{0504F68A-77AD-4886-90C6-B4BC26A1FA7F}"/>
    <cellStyle name="Normal 4 5 3 2 3 3 3" xfId="39353" xr:uid="{6DD0572C-A82D-4B4B-95BB-352B4E93B11B}"/>
    <cellStyle name="Normal 4 5 3 2 3 4" xfId="24978" xr:uid="{7055F5BB-75BC-40E2-A9F4-001D98EDFB01}"/>
    <cellStyle name="Normal 4 5 3 2 3 4 2" xfId="52011" xr:uid="{ECDA0F46-DE0C-4CEB-8BEA-4341B71D7AD1}"/>
    <cellStyle name="Normal 4 5 3 2 3 5" xfId="16699" xr:uid="{E8EB7EA2-6C77-4A64-8FB1-C8DF2A3EC9EE}"/>
    <cellStyle name="Normal 4 5 3 2 3 5 2" xfId="43937" xr:uid="{1DF4A4C7-0753-4645-BDD5-9A608C52E81F}"/>
    <cellStyle name="Normal 4 5 3 2 3 6" xfId="32141" xr:uid="{A2C02A41-123D-49D4-BFA0-4FBD3655335D}"/>
    <cellStyle name="Normal 4 5 3 2 4" xfId="6047" xr:uid="{4E68B8EF-68B6-4A02-8368-03EC16D7240B}"/>
    <cellStyle name="Normal 4 5 3 2 4 2" xfId="28241" xr:uid="{F1C15F5A-C75F-4994-AC84-AA376A4B4879}"/>
    <cellStyle name="Normal 4 5 3 2 4 2 2" xfId="54616" xr:uid="{121F2FB3-A90F-4B58-8656-87106ED76058}"/>
    <cellStyle name="Normal 4 5 3 2 4 3" xfId="15500" xr:uid="{D71DCA93-CFD0-4DC2-8826-5B0FFBC5EF21}"/>
    <cellStyle name="Normal 4 5 3 2 4 3 2" xfId="42738" xr:uid="{5DF03A3D-9D4D-40D8-8CB8-266AC7E9DF63}"/>
    <cellStyle name="Normal 4 5 3 2 4 4" xfId="33415" xr:uid="{9B01D863-D6C4-45AF-BEFD-2BFBA446151D}"/>
    <cellStyle name="Normal 4 5 3 2 5" xfId="7953" xr:uid="{ACDA69C0-CF61-445D-8BE3-E3B8E7672CA7}"/>
    <cellStyle name="Normal 4 5 3 2 5 2" xfId="18333" xr:uid="{1B44602E-A812-4868-BC80-92A732EE3D42}"/>
    <cellStyle name="Normal 4 5 3 2 5 2 2" xfId="45571" xr:uid="{FC6D402E-81E5-4C4A-A851-6A4424DEE718}"/>
    <cellStyle name="Normal 4 5 3 2 5 3" xfId="35321" xr:uid="{0D327295-528A-4BC3-B54B-E756196DB290}"/>
    <cellStyle name="Normal 4 5 3 2 6" xfId="10786" xr:uid="{4CD4335D-C878-443A-A9F0-F536FD5A8280}"/>
    <cellStyle name="Normal 4 5 3 2 6 2" xfId="21166" xr:uid="{1A58C038-0C72-4BE5-8F54-F674E1696936}"/>
    <cellStyle name="Normal 4 5 3 2 6 2 2" xfId="48404" xr:uid="{64466289-BD3E-4F42-A622-A5D11977E653}"/>
    <cellStyle name="Normal 4 5 3 2 6 3" xfId="38154" xr:uid="{AF490EAB-FE69-4765-9E05-84C587FC5B60}"/>
    <cellStyle name="Normal 4 5 3 2 7" xfId="23151" xr:uid="{659398AA-0A4E-4DD8-A183-A4C89B05095C}"/>
    <cellStyle name="Normal 4 5 3 2 7 2" xfId="50344" xr:uid="{5A743E67-8547-48AA-BF60-4CD549DC6618}"/>
    <cellStyle name="Normal 4 5 3 2 8" xfId="13291" xr:uid="{BCB7FD39-B732-461E-B11E-4342C2AF6FF3}"/>
    <cellStyle name="Normal 4 5 3 2 8 2" xfId="40529" xr:uid="{2BC6255D-1785-442C-83B3-E9895C7995FA}"/>
    <cellStyle name="Normal 4 5 3 2 9" xfId="30942" xr:uid="{62C29818-0380-4FD0-9EDF-7DEB5F143917}"/>
    <cellStyle name="Normal 4 5 3 3" xfId="3421" xr:uid="{69E8D131-44C3-4AA1-A402-4B124667EAFF}"/>
    <cellStyle name="Normal 4 5 3 3 2" xfId="4596" xr:uid="{4E187DA9-1A9C-4636-8D98-18032F165562}"/>
    <cellStyle name="Normal 4 5 3 3 2 2" xfId="9349" xr:uid="{FB1EA511-264C-452B-9689-12EC033E8872}"/>
    <cellStyle name="Normal 4 5 3 3 2 2 2" xfId="29326" xr:uid="{3006A347-0EFD-4755-96C2-18648CF4A479}"/>
    <cellStyle name="Normal 4 5 3 3 2 2 2 2" xfId="55583" xr:uid="{D5E02F0E-F118-4747-8877-9468BD05066D}"/>
    <cellStyle name="Normal 4 5 3 3 2 2 3" xfId="19729" xr:uid="{FC06F486-BBA2-41D1-AA8C-4E30CA3BFED7}"/>
    <cellStyle name="Normal 4 5 3 3 2 2 3 2" xfId="46967" xr:uid="{A7FCDF72-39C1-439D-98C9-72A0161B23A9}"/>
    <cellStyle name="Normal 4 5 3 3 2 2 4" xfId="36717" xr:uid="{9C0C0F0D-70B5-4B38-A443-E9580766C526}"/>
    <cellStyle name="Normal 4 5 3 3 2 3" xfId="12182" xr:uid="{1A2CDB90-C1B2-4E3D-A9CC-B553F6BEBB65}"/>
    <cellStyle name="Normal 4 5 3 3 2 3 2" xfId="22562" xr:uid="{41869FF9-7DA3-414F-9C80-7FC2FA28EB2C}"/>
    <cellStyle name="Normal 4 5 3 3 2 3 2 2" xfId="49800" xr:uid="{AAB88111-5656-4A9B-8E0F-5CAA4EA1F9A1}"/>
    <cellStyle name="Normal 4 5 3 3 2 3 3" xfId="39550" xr:uid="{690765F4-BE63-40F0-8482-58929D0D174B}"/>
    <cellStyle name="Normal 4 5 3 3 2 4" xfId="23522" xr:uid="{34B4A08B-B01A-4382-9313-7B38D7132D10}"/>
    <cellStyle name="Normal 4 5 3 3 2 4 2" xfId="50693" xr:uid="{846270C7-0DFA-48BB-B3B1-665584E68865}"/>
    <cellStyle name="Normal 4 5 3 3 2 5" xfId="16896" xr:uid="{008EF7B7-A3B3-41B1-9E24-E3DEBE576CEA}"/>
    <cellStyle name="Normal 4 5 3 3 2 5 2" xfId="44134" xr:uid="{BCB137A8-0B63-45D4-BF88-DE65C5D93326}"/>
    <cellStyle name="Normal 4 5 3 3 2 6" xfId="32338" xr:uid="{9684C4FC-0D93-41E4-BB70-9FA2AE18BEAE}"/>
    <cellStyle name="Normal 4 5 3 3 3" xfId="6460" xr:uid="{06393C97-1BC0-45DD-8694-B2B68AACA586}"/>
    <cellStyle name="Normal 4 5 3 3 3 2" xfId="27405" xr:uid="{47420857-C743-4021-8AA5-CD1A70338AFB}"/>
    <cellStyle name="Normal 4 5 3 3 3 2 2" xfId="53948" xr:uid="{A5FEDF59-7636-4EEA-A946-D8B128DF07F2}"/>
    <cellStyle name="Normal 4 5 3 3 3 3" xfId="16029" xr:uid="{1FE4EBC8-7545-43A9-B904-585C58C7F8C1}"/>
    <cellStyle name="Normal 4 5 3 3 3 3 2" xfId="43267" xr:uid="{AC456D23-F802-4880-A414-BF63D79F8E38}"/>
    <cellStyle name="Normal 4 5 3 3 3 4" xfId="33828" xr:uid="{BB9C463B-EF04-4C00-B16C-6B14377C3795}"/>
    <cellStyle name="Normal 4 5 3 3 4" xfId="8482" xr:uid="{090A8F8D-8A4F-4ACC-AA98-FC02A4A46E4C}"/>
    <cellStyle name="Normal 4 5 3 3 4 2" xfId="18862" xr:uid="{42BF9BA9-A0CD-41C3-9D4C-9F31FE353C67}"/>
    <cellStyle name="Normal 4 5 3 3 4 2 2" xfId="46100" xr:uid="{8D2E3E68-2917-49CA-8F83-A9CEFEFE2779}"/>
    <cellStyle name="Normal 4 5 3 3 4 3" xfId="35850" xr:uid="{C5BC2F6F-0897-4FA0-8302-3B7F9EBB9507}"/>
    <cellStyle name="Normal 4 5 3 3 5" xfId="11315" xr:uid="{DA29E45B-23A3-49CE-9BC3-062E534BB785}"/>
    <cellStyle name="Normal 4 5 3 3 5 2" xfId="21695" xr:uid="{0FED0DC3-269E-4B4B-8FFD-C9537FEC756F}"/>
    <cellStyle name="Normal 4 5 3 3 5 2 2" xfId="48933" xr:uid="{0AF2D381-DDE2-4012-823E-DC9D47589D0E}"/>
    <cellStyle name="Normal 4 5 3 3 5 3" xfId="38683" xr:uid="{D53BFF42-B7B6-4025-8A74-BFDD00E853A9}"/>
    <cellStyle name="Normal 4 5 3 3 6" xfId="22916" xr:uid="{9B6C2E4D-8B64-4A5C-8096-91E117196747}"/>
    <cellStyle name="Normal 4 5 3 3 6 2" xfId="50132" xr:uid="{2F848FE5-BF7E-4E47-8770-71690E93AA57}"/>
    <cellStyle name="Normal 4 5 3 3 7" xfId="13968" xr:uid="{1C4DECCB-A135-48FB-92C5-BC87C44F6470}"/>
    <cellStyle name="Normal 4 5 3 3 7 2" xfId="41206" xr:uid="{6EF57878-A774-4ACC-9C2E-07CC1D45098C}"/>
    <cellStyle name="Normal 4 5 3 3 8" xfId="31471" xr:uid="{B737F9F0-3CD2-4722-AFED-19E2D5250732}"/>
    <cellStyle name="Normal 4 5 3 4" xfId="3419" xr:uid="{EB562E0B-7CA7-4CD7-B3E9-DB5E4E8D2F7E}"/>
    <cellStyle name="Normal 4 5 3 4 2" xfId="6458" xr:uid="{49C8AEED-6278-4EEA-B2B4-C8A4DAE8CB00}"/>
    <cellStyle name="Normal 4 5 3 4 2 2" xfId="26781" xr:uid="{32D1DAB6-7867-4478-A413-610AE37E4184}"/>
    <cellStyle name="Normal 4 5 3 4 2 2 2" xfId="53467" xr:uid="{41613B70-2ABC-4E1B-977E-FB5733EAE8AD}"/>
    <cellStyle name="Normal 4 5 3 4 2 3" xfId="16027" xr:uid="{A27817FC-7738-43B3-90F8-2B73A49D2315}"/>
    <cellStyle name="Normal 4 5 3 4 2 3 2" xfId="43265" xr:uid="{3D86F75A-A63F-47F9-BA01-2E22359881A0}"/>
    <cellStyle name="Normal 4 5 3 4 2 4" xfId="33826" xr:uid="{6CA94CB7-CF4A-48B6-B4D3-8FF7FEC66CB7}"/>
    <cellStyle name="Normal 4 5 3 4 3" xfId="8480" xr:uid="{84F0B78B-388C-41D7-8E4A-57CCDA6B2506}"/>
    <cellStyle name="Normal 4 5 3 4 3 2" xfId="18860" xr:uid="{820FF7F9-00B4-4ECB-99B3-D9D80E469BB5}"/>
    <cellStyle name="Normal 4 5 3 4 3 2 2" xfId="46098" xr:uid="{C90ACF7F-BD6F-425E-A526-3E442A077831}"/>
    <cellStyle name="Normal 4 5 3 4 3 3" xfId="35848" xr:uid="{671A1044-211F-474C-9AD7-DAFCEA5A01E5}"/>
    <cellStyle name="Normal 4 5 3 4 4" xfId="11313" xr:uid="{477460E0-B3C1-4A82-87DA-C1220321C675}"/>
    <cellStyle name="Normal 4 5 3 4 4 2" xfId="21693" xr:uid="{6AE50DE7-CD43-43B6-9469-0F47EEFF1180}"/>
    <cellStyle name="Normal 4 5 3 4 4 2 2" xfId="48931" xr:uid="{A9E32996-4054-4B4C-9995-27FC7C00AA4C}"/>
    <cellStyle name="Normal 4 5 3 4 4 3" xfId="38681" xr:uid="{BFCBBC05-12F5-4ADC-BEF2-4D2BCE521C5E}"/>
    <cellStyle name="Normal 4 5 3 4 5" xfId="24651" xr:uid="{CC3E85D6-A560-44B2-A867-445DFAED4A0F}"/>
    <cellStyle name="Normal 4 5 3 4 5 2" xfId="51715" xr:uid="{139A32C9-7462-4E8F-912C-DC0756FDB180}"/>
    <cellStyle name="Normal 4 5 3 4 6" xfId="13966" xr:uid="{FC224DA6-04D4-4D26-BD66-3F826F0D8650}"/>
    <cellStyle name="Normal 4 5 3 4 6 2" xfId="41204" xr:uid="{3E9DBCDA-AC39-45D7-A29D-33759E8C3B5B}"/>
    <cellStyle name="Normal 4 5 3 4 7" xfId="31469" xr:uid="{A6A44600-2351-4808-A185-31080231443B}"/>
    <cellStyle name="Normal 4 5 3 5" xfId="2638" xr:uid="{79B9EF02-594C-4FD1-A83B-C7F419C4BB72}"/>
    <cellStyle name="Normal 4 5 3 5 2" xfId="5884" xr:uid="{7B021673-38AF-47F7-94A9-AB8A851A222D}"/>
    <cellStyle name="Normal 4 5 3 5 2 2" xfId="27437" xr:uid="{F846EF0B-D210-40C8-9106-2670B30C34B8}"/>
    <cellStyle name="Normal 4 5 3 5 2 2 2" xfId="53971" xr:uid="{33D471F4-3B42-47E3-8739-9DB54076EDF6}"/>
    <cellStyle name="Normal 4 5 3 5 2 3" xfId="15291" xr:uid="{125A993B-AD4F-4996-B679-9C88B12DF9D8}"/>
    <cellStyle name="Normal 4 5 3 5 2 3 2" xfId="42529" xr:uid="{7249D1CB-405E-48C0-9E86-17874B380574}"/>
    <cellStyle name="Normal 4 5 3 5 2 4" xfId="33252" xr:uid="{CA60D514-60E3-43BA-8E20-EF0CF40EB8E8}"/>
    <cellStyle name="Normal 4 5 3 5 3" xfId="7744" xr:uid="{8F0C9DC1-C55A-46B7-9EC6-3CDEFB2A52AF}"/>
    <cellStyle name="Normal 4 5 3 5 3 2" xfId="18124" xr:uid="{EE092064-0254-4577-8916-346C42A0A859}"/>
    <cellStyle name="Normal 4 5 3 5 3 2 2" xfId="45362" xr:uid="{342500BA-343D-49E5-A3D2-94C0B9676610}"/>
    <cellStyle name="Normal 4 5 3 5 3 3" xfId="35112" xr:uid="{BAE96A85-A27E-4712-B2D5-15494301CF21}"/>
    <cellStyle name="Normal 4 5 3 5 4" xfId="10577" xr:uid="{2D73E7AF-5871-4FF8-924C-069A6B97995F}"/>
    <cellStyle name="Normal 4 5 3 5 4 2" xfId="20957" xr:uid="{D9BA4A0A-B819-42C9-996E-588384E0D4B1}"/>
    <cellStyle name="Normal 4 5 3 5 4 2 2" xfId="48195" xr:uid="{0BA6A8F4-89D9-4CB3-9632-9EC3689876EB}"/>
    <cellStyle name="Normal 4 5 3 5 4 3" xfId="37945" xr:uid="{DFC78768-94EE-43C0-B954-D4BCB2A16B92}"/>
    <cellStyle name="Normal 4 5 3 5 5" xfId="23007" xr:uid="{10938181-233E-452E-A35A-5E15AA061FCD}"/>
    <cellStyle name="Normal 4 5 3 5 5 2" xfId="50216" xr:uid="{B27960F6-C259-41F6-B861-C16654E67B24}"/>
    <cellStyle name="Normal 4 5 3 5 6" xfId="13007" xr:uid="{F02C08FA-94C4-47EC-BF9C-D8B257F1D9FA}"/>
    <cellStyle name="Normal 4 5 3 5 6 2" xfId="40245" xr:uid="{E5223051-D938-41BA-88FE-EBDD0A1C4428}"/>
    <cellStyle name="Normal 4 5 3 5 7" xfId="30733" xr:uid="{D14F5787-BF03-4D92-B172-86D6A5322702}"/>
    <cellStyle name="Normal 4 5 3 6" xfId="2425" xr:uid="{245F3129-1DAD-46A8-94E0-D5B4706B9700}"/>
    <cellStyle name="Normal 4 5 3 6 2" xfId="7533" xr:uid="{3237035D-3880-4E9E-98DB-0803168274E4}"/>
    <cellStyle name="Normal 4 5 3 6 2 2" xfId="17913" xr:uid="{A7D7C727-7BB4-4CF1-A384-A5C6B9BF89A3}"/>
    <cellStyle name="Normal 4 5 3 6 2 2 2" xfId="45151" xr:uid="{52328DB9-9CFB-40BE-9649-565B8510B5A7}"/>
    <cellStyle name="Normal 4 5 3 6 2 3" xfId="34901" xr:uid="{9DDE7955-014C-423B-86B5-2FFF9FD4635C}"/>
    <cellStyle name="Normal 4 5 3 6 3" xfId="10366" xr:uid="{A5C6C42E-E8EA-4A61-A1CB-E2B08C500EE0}"/>
    <cellStyle name="Normal 4 5 3 6 3 2" xfId="20746" xr:uid="{93E0E504-5413-4711-AC08-0D8394381391}"/>
    <cellStyle name="Normal 4 5 3 6 3 2 2" xfId="47984" xr:uid="{EFF21C3D-4B03-4762-A28C-AAD6A608D63B}"/>
    <cellStyle name="Normal 4 5 3 6 3 3" xfId="37734" xr:uid="{D5A0A730-5D1C-46AB-843B-AFE86CEF3E42}"/>
    <cellStyle name="Normal 4 5 3 6 4" xfId="24379" xr:uid="{34ED4487-5D4E-4658-B9D6-6194DF6F39AD}"/>
    <cellStyle name="Normal 4 5 3 6 4 2" xfId="51466" xr:uid="{657C8B0C-2E23-49BC-BA4D-6904A018C91B}"/>
    <cellStyle name="Normal 4 5 3 6 5" xfId="15080" xr:uid="{F9831A19-F606-4072-9258-96B05F57C7A4}"/>
    <cellStyle name="Normal 4 5 3 6 5 2" xfId="42318" xr:uid="{EF0EF345-3FAA-4EE9-BEF5-CD33BC70E356}"/>
    <cellStyle name="Normal 4 5 3 6 6" xfId="30522" xr:uid="{A78F0D43-6501-4675-ADFE-AD8C0A3CA38F}"/>
    <cellStyle name="Normal 4 5 3 7" xfId="3968" xr:uid="{AFDF31C1-C6AC-4038-8E1E-7C183CEC91D8}"/>
    <cellStyle name="Normal 4 5 3 7 2" xfId="8781" xr:uid="{6CAABA80-D0A1-4CC4-963B-5B2973F87426}"/>
    <cellStyle name="Normal 4 5 3 7 2 2" xfId="19161" xr:uid="{B4AD9A41-0DF0-4D5D-9A57-9FC7D92CA3BB}"/>
    <cellStyle name="Normal 4 5 3 7 2 2 2" xfId="46399" xr:uid="{8654615B-B521-434B-81BA-50B7110BBD47}"/>
    <cellStyle name="Normal 4 5 3 7 2 3" xfId="36149" xr:uid="{8F8CA849-38B2-4F69-B729-5532B4BBA6A8}"/>
    <cellStyle name="Normal 4 5 3 7 3" xfId="11614" xr:uid="{346D2053-7377-42AF-8400-5A928FF4CCBC}"/>
    <cellStyle name="Normal 4 5 3 7 3 2" xfId="21994" xr:uid="{C3D09491-8907-497A-AE43-669AB4C33B11}"/>
    <cellStyle name="Normal 4 5 3 7 3 2 2" xfId="49232" xr:uid="{D2E7C454-973D-48E5-82F5-BDCA8111DF83}"/>
    <cellStyle name="Normal 4 5 3 7 3 3" xfId="38982" xr:uid="{F1B420F7-A687-4D55-9808-ADCDC3643AF9}"/>
    <cellStyle name="Normal 4 5 3 7 4" xfId="16328" xr:uid="{F640B349-CE26-4EFA-9DEC-F9B556B4732D}"/>
    <cellStyle name="Normal 4 5 3 7 4 2" xfId="43566" xr:uid="{47ABC632-74B7-476B-B5B1-F6E1C3CA9704}"/>
    <cellStyle name="Normal 4 5 3 7 5" xfId="31770" xr:uid="{A71F654A-301C-4642-8F40-7A270DE68900}"/>
    <cellStyle name="Normal 4 5 3 8" xfId="5358" xr:uid="{D4BEA568-87EA-4A95-9C8C-F92A8E5D5059}"/>
    <cellStyle name="Normal 4 5 3 8 2" xfId="14656" xr:uid="{AFE61191-D3E0-4C71-A539-31FDC59C5DA0}"/>
    <cellStyle name="Normal 4 5 3 8 2 2" xfId="41894" xr:uid="{F225030C-9742-471C-B90B-3C91EBFD023A}"/>
    <cellStyle name="Normal 4 5 3 8 3" xfId="32921" xr:uid="{38F60233-586D-4989-B155-DF6F6DBCA447}"/>
    <cellStyle name="Normal 4 5 3 9" xfId="7109" xr:uid="{03782322-3DB1-4E24-B70F-1835578D03A4}"/>
    <cellStyle name="Normal 4 5 3 9 2" xfId="17489" xr:uid="{1313D631-FAF6-4681-83F9-42D366A0385C}"/>
    <cellStyle name="Normal 4 5 3 9 2 2" xfId="44727" xr:uid="{88DAF997-2C6E-460A-91EB-A5DE3B0CB155}"/>
    <cellStyle name="Normal 4 5 3 9 3" xfId="34477" xr:uid="{DCC374D5-5BFD-4AED-83ED-B93D3CBEAAA2}"/>
    <cellStyle name="Normal 4 5 4" xfId="1076" xr:uid="{DE27BFBD-0BD0-4DCA-8D46-B4AAEB8216EA}"/>
    <cellStyle name="Normal 4 5 4 10" xfId="30099" xr:uid="{D60FB3C1-A0D6-4A43-8959-0624FFA919F5}"/>
    <cellStyle name="Normal 4 5 4 2" xfId="3422" xr:uid="{C52C8B84-97D6-4147-AF5F-E1244490C320}"/>
    <cellStyle name="Normal 4 5 4 2 2" xfId="6461" xr:uid="{676D00F7-5DF8-4354-943F-D46F215792E3}"/>
    <cellStyle name="Normal 4 5 4 2 2 2" xfId="24499" xr:uid="{C115DD7D-2758-449D-8458-9A4A6AA2A072}"/>
    <cellStyle name="Normal 4 5 4 2 2 2 2" xfId="51571" xr:uid="{5B6102A0-F9B7-4AF5-97C5-E9423DBFB4BA}"/>
    <cellStyle name="Normal 4 5 4 2 2 3" xfId="26617" xr:uid="{91E9EAF9-08AB-4CEB-9312-2B120487A85A}"/>
    <cellStyle name="Normal 4 5 4 2 2 3 2" xfId="53335" xr:uid="{1AF30BB6-8643-4236-8CAD-BDC1ECEDC5A9}"/>
    <cellStyle name="Normal 4 5 4 2 2 4" xfId="16030" xr:uid="{B1A615E3-FB96-4C43-8C51-40441CF0E6CC}"/>
    <cellStyle name="Normal 4 5 4 2 2 4 2" xfId="43268" xr:uid="{BF51A5D4-43F6-42FA-81C6-8A28C5DEBB54}"/>
    <cellStyle name="Normal 4 5 4 2 2 5" xfId="33829" xr:uid="{803D5917-7ACC-4536-A475-5DDE6059639A}"/>
    <cellStyle name="Normal 4 5 4 2 3" xfId="8483" xr:uid="{25450430-DBBD-455F-975C-060E395D4CC2}"/>
    <cellStyle name="Normal 4 5 4 2 3 2" xfId="28952" xr:uid="{A57166A5-8F9B-4A6C-AFE6-029C5B443442}"/>
    <cellStyle name="Normal 4 5 4 2 3 2 2" xfId="55209" xr:uid="{11F1177B-B300-4DF6-8892-7F506BC15CA5}"/>
    <cellStyle name="Normal 4 5 4 2 3 3" xfId="18863" xr:uid="{B2757FD9-7A62-46ED-90E9-E2B619E7DC4D}"/>
    <cellStyle name="Normal 4 5 4 2 3 3 2" xfId="46101" xr:uid="{B84AEF92-1822-457D-B8B2-F82985C4A961}"/>
    <cellStyle name="Normal 4 5 4 2 3 4" xfId="35851" xr:uid="{73DF82D3-5F0E-4837-84E9-55DDB9F2EE45}"/>
    <cellStyle name="Normal 4 5 4 2 4" xfId="11316" xr:uid="{E6C27B37-AE7D-4820-867E-7EE45D064389}"/>
    <cellStyle name="Normal 4 5 4 2 4 2" xfId="21696" xr:uid="{547445C5-8CA5-44E5-9E69-76BA2712BEF2}"/>
    <cellStyle name="Normal 4 5 4 2 4 2 2" xfId="48934" xr:uid="{A4CC7659-7CD4-4714-8644-DF98D7EDFC90}"/>
    <cellStyle name="Normal 4 5 4 2 4 3" xfId="38684" xr:uid="{51159C0A-2967-4AB1-9BA4-5E3777577046}"/>
    <cellStyle name="Normal 4 5 4 2 5" xfId="24137" xr:uid="{5D797675-5703-4119-9B5F-D5D10E16C107}"/>
    <cellStyle name="Normal 4 5 4 2 5 2" xfId="51246" xr:uid="{873DA47C-899D-442A-B52C-2653F9FB22F8}"/>
    <cellStyle name="Normal 4 5 4 2 6" xfId="13969" xr:uid="{1EF206CC-BD3C-42E3-80D8-14DD32E9C2E9}"/>
    <cellStyle name="Normal 4 5 4 2 6 2" xfId="41207" xr:uid="{A0CF986F-5570-41CD-83AD-E52B046752F1}"/>
    <cellStyle name="Normal 4 5 4 2 7" xfId="31472" xr:uid="{B7BC850F-DF14-4146-9245-E0989357067A}"/>
    <cellStyle name="Normal 4 5 4 3" xfId="2845" xr:uid="{544B9113-9767-41FF-B820-DDC1E308FE09}"/>
    <cellStyle name="Normal 4 5 4 3 2" xfId="6044" xr:uid="{6820B4A1-0800-42F2-A62D-AFD58D8DB89F}"/>
    <cellStyle name="Normal 4 5 4 3 2 2" xfId="27465" xr:uid="{26AC2DFB-229D-402A-BAAD-67DDFCF77107}"/>
    <cellStyle name="Normal 4 5 4 3 2 2 2" xfId="53991" xr:uid="{1D375BB8-3C77-42E1-89BD-C9E39B15A537}"/>
    <cellStyle name="Normal 4 5 4 3 2 3" xfId="15497" xr:uid="{8304386F-C0F0-4C5C-A195-DA50EDC44148}"/>
    <cellStyle name="Normal 4 5 4 3 2 3 2" xfId="42735" xr:uid="{F5868691-EDAE-4FC8-9265-417AD9369C21}"/>
    <cellStyle name="Normal 4 5 4 3 2 4" xfId="33412" xr:uid="{318C1D8E-DD15-4B24-BBE0-62F8C1982C89}"/>
    <cellStyle name="Normal 4 5 4 3 3" xfId="7950" xr:uid="{9FE0FB6B-D9E9-47A0-9A7B-FFDCAAB84889}"/>
    <cellStyle name="Normal 4 5 4 3 3 2" xfId="18330" xr:uid="{5EFD6B57-80E6-42B8-9B0A-B51C4C88DA4E}"/>
    <cellStyle name="Normal 4 5 4 3 3 2 2" xfId="45568" xr:uid="{ED2DA809-BCD0-4AED-BB91-F5582309874B}"/>
    <cellStyle name="Normal 4 5 4 3 3 3" xfId="35318" xr:uid="{DD91E7CF-9A91-4A47-A8B0-6E58503EF918}"/>
    <cellStyle name="Normal 4 5 4 3 4" xfId="10783" xr:uid="{B9746AA6-DB71-46D2-8C61-C885FBAFEDC6}"/>
    <cellStyle name="Normal 4 5 4 3 4 2" xfId="21163" xr:uid="{3544F582-9ADA-45D3-A71C-7201B005E62F}"/>
    <cellStyle name="Normal 4 5 4 3 4 2 2" xfId="48401" xr:uid="{109F35A8-A85B-41D4-9F1B-A9031B6E2C55}"/>
    <cellStyle name="Normal 4 5 4 3 4 3" xfId="38151" xr:uid="{1B6C920D-0F90-4E72-A6AB-0F0EF371220A}"/>
    <cellStyle name="Normal 4 5 4 3 5" xfId="23128" xr:uid="{14CCC72A-1A8D-4BAC-8172-B787150119D6}"/>
    <cellStyle name="Normal 4 5 4 3 5 2" xfId="50327" xr:uid="{2AA9207D-E6DA-40E6-B991-C2AB07D8E9C1}"/>
    <cellStyle name="Normal 4 5 4 3 6" xfId="13288" xr:uid="{AB24E068-4B3E-48BA-B0AB-DA2FA63C60B3}"/>
    <cellStyle name="Normal 4 5 4 3 6 2" xfId="40526" xr:uid="{FBDF3143-5F64-4269-B361-C8AD24F3CFDA}"/>
    <cellStyle name="Normal 4 5 4 3 7" xfId="30939" xr:uid="{0A28A4B7-EB0E-45CF-AE99-1BB68B9424DA}"/>
    <cellStyle name="Normal 4 5 4 4" xfId="4251" xr:uid="{3F41575F-6CB4-4AFE-9757-BF1D39DEFBA7}"/>
    <cellStyle name="Normal 4 5 4 4 2" xfId="9004" xr:uid="{14E1CAD8-E340-474F-8D31-F32E5D58A2E3}"/>
    <cellStyle name="Normal 4 5 4 4 2 2" xfId="29088" xr:uid="{E3AC105E-3BBA-4129-A022-836FD79F1832}"/>
    <cellStyle name="Normal 4 5 4 4 2 2 2" xfId="55345" xr:uid="{2E50A319-D34F-402F-8BA8-D324688AC4E2}"/>
    <cellStyle name="Normal 4 5 4 4 2 3" xfId="19384" xr:uid="{F17CCD49-2853-4896-AD06-4DA94D54B1DB}"/>
    <cellStyle name="Normal 4 5 4 4 2 3 2" xfId="46622" xr:uid="{FC0096A4-880E-4EB7-BC6E-EFB587F4DCEE}"/>
    <cellStyle name="Normal 4 5 4 4 2 4" xfId="36372" xr:uid="{6B8B586D-4ECE-46DC-983B-BE85E9CEA333}"/>
    <cellStyle name="Normal 4 5 4 4 3" xfId="11837" xr:uid="{CFA21AF1-46C4-475A-8059-6EB016CDA87D}"/>
    <cellStyle name="Normal 4 5 4 4 3 2" xfId="22217" xr:uid="{904C0E3A-1E3C-45E8-B6CA-3A83B0350DE2}"/>
    <cellStyle name="Normal 4 5 4 4 3 2 2" xfId="49455" xr:uid="{66A0145C-705E-432B-B864-B7D88CA84F1F}"/>
    <cellStyle name="Normal 4 5 4 4 3 3" xfId="39205" xr:uid="{41CFBDAC-DC93-429C-90CF-ADC261E8F1C5}"/>
    <cellStyle name="Normal 4 5 4 4 4" xfId="23113" xr:uid="{375C0786-D5A2-4090-B296-3AC72EAD0BC0}"/>
    <cellStyle name="Normal 4 5 4 4 4 2" xfId="50312" xr:uid="{AB44A8D3-225A-4152-9A27-A389DCAF231C}"/>
    <cellStyle name="Normal 4 5 4 4 5" xfId="16551" xr:uid="{6D4F6C00-4367-4F28-985D-FD77B52433C7}"/>
    <cellStyle name="Normal 4 5 4 4 5 2" xfId="43789" xr:uid="{3959ED6F-356C-47A8-80BD-1D791151DF2C}"/>
    <cellStyle name="Normal 4 5 4 4 6" xfId="31993" xr:uid="{DBC66F20-D96B-4183-8A14-79E34AB00645}"/>
    <cellStyle name="Normal 4 5 4 5" xfId="5359" xr:uid="{2501C701-628B-4016-B38E-6855E85794F6}"/>
    <cellStyle name="Normal 4 5 4 5 2" xfId="28255" xr:uid="{184DF49B-DC9B-4006-B3E7-86F257F63939}"/>
    <cellStyle name="Normal 4 5 4 5 2 2" xfId="54626" xr:uid="{4C99A46C-D927-491F-8B70-24F0DE0EF2AA}"/>
    <cellStyle name="Normal 4 5 4 5 3" xfId="14657" xr:uid="{5B1928D0-016A-4DF6-A16F-7BEFA88BA164}"/>
    <cellStyle name="Normal 4 5 4 5 3 2" xfId="41895" xr:uid="{108B57CA-6307-40C5-A3FC-1424CF25D6DD}"/>
    <cellStyle name="Normal 4 5 4 5 4" xfId="32922" xr:uid="{BC77F0B1-4D3F-4544-9C33-F008A68912AB}"/>
    <cellStyle name="Normal 4 5 4 6" xfId="7110" xr:uid="{BB20812B-87A4-45AD-9C61-BF78D32755FD}"/>
    <cellStyle name="Normal 4 5 4 6 2" xfId="17490" xr:uid="{CE8EA3CF-20A6-49A0-B2FE-668930CA6C11}"/>
    <cellStyle name="Normal 4 5 4 6 2 2" xfId="44728" xr:uid="{8230F8CB-8F4B-4D81-8377-730E0BF24305}"/>
    <cellStyle name="Normal 4 5 4 6 3" xfId="34478" xr:uid="{283D5A5B-B61E-42CD-8853-8893691AA257}"/>
    <cellStyle name="Normal 4 5 4 7" xfId="9943" xr:uid="{3E527AEE-E78F-48DA-873B-C3F2D9C1D96C}"/>
    <cellStyle name="Normal 4 5 4 7 2" xfId="20323" xr:uid="{992AD9E9-8EDF-4B82-A6E2-90FED49CC9B9}"/>
    <cellStyle name="Normal 4 5 4 7 2 2" xfId="47561" xr:uid="{9BF63F11-E3FA-4456-823F-234A98325450}"/>
    <cellStyle name="Normal 4 5 4 7 3" xfId="37311" xr:uid="{FFB0DDD7-44C2-408E-99EB-4AB24C3242D0}"/>
    <cellStyle name="Normal 4 5 4 8" xfId="23876" xr:uid="{BFB8C657-CB78-4B61-8CD9-878F4DF7876C}"/>
    <cellStyle name="Normal 4 5 4 8 2" xfId="51009" xr:uid="{875FDF4B-F5CB-4087-AFBB-58509D5A106F}"/>
    <cellStyle name="Normal 4 5 4 9" xfId="12798" xr:uid="{08E08E92-43B4-429B-A7A0-F01C22AFA847}"/>
    <cellStyle name="Normal 4 5 4 9 2" xfId="40036" xr:uid="{1B46471B-8725-4C18-BDC3-02EC490513AD}"/>
    <cellStyle name="Normal 4 5 5" xfId="1077" xr:uid="{ED3A6896-DC04-455B-87FA-268186DA131B}"/>
    <cellStyle name="Normal 4 5 5 2" xfId="4597" xr:uid="{C38A2289-F442-4C87-A9C1-EF8F286DBB8F}"/>
    <cellStyle name="Normal 4 5 5 2 2" xfId="9350" xr:uid="{D4F8BC56-6B88-42F8-A483-09EAE367562A}"/>
    <cellStyle name="Normal 4 5 5 2 2 2" xfId="29327" xr:uid="{0B663C1D-320D-4EE8-8B93-A86090CB0734}"/>
    <cellStyle name="Normal 4 5 5 2 2 2 2" xfId="55584" xr:uid="{821AFD8A-0BFA-4C0C-8AAF-FF176D9EAD8A}"/>
    <cellStyle name="Normal 4 5 5 2 2 3" xfId="19730" xr:uid="{21731F8E-0C08-4A6D-8E70-7595F286B6D4}"/>
    <cellStyle name="Normal 4 5 5 2 2 3 2" xfId="46968" xr:uid="{AFE1BE5D-012A-4CA4-A9D9-662AE847C887}"/>
    <cellStyle name="Normal 4 5 5 2 2 4" xfId="36718" xr:uid="{AE0F4574-AAEE-4378-B5B1-E2808DC69B65}"/>
    <cellStyle name="Normal 4 5 5 2 3" xfId="12183" xr:uid="{831A5CF2-3BCD-4F54-98AB-D21CDEFBBC9F}"/>
    <cellStyle name="Normal 4 5 5 2 3 2" xfId="22563" xr:uid="{D5E9CE90-FD2E-4D5A-809A-0C56A352E387}"/>
    <cellStyle name="Normal 4 5 5 2 3 2 2" xfId="49801" xr:uid="{8C7B9D97-3B86-48BA-950B-09389BFB5A9C}"/>
    <cellStyle name="Normal 4 5 5 2 3 3" xfId="39551" xr:uid="{69CF0D89-880D-4A26-9446-AA31D91F671A}"/>
    <cellStyle name="Normal 4 5 5 2 4" xfId="24642" xr:uid="{64047DC3-FDB8-44C6-AB02-3F83A825D342}"/>
    <cellStyle name="Normal 4 5 5 2 4 2" xfId="51707" xr:uid="{23A3582A-9F02-438E-9B82-FE05BD858752}"/>
    <cellStyle name="Normal 4 5 5 2 5" xfId="16897" xr:uid="{0725B6E0-8A8B-48A9-9B07-A126788B0EA5}"/>
    <cellStyle name="Normal 4 5 5 2 5 2" xfId="44135" xr:uid="{FC95A8DA-E5C1-4FC1-9458-07D0C5BD2346}"/>
    <cellStyle name="Normal 4 5 5 2 6" xfId="32339" xr:uid="{7BC5AF5D-327F-4C90-86DA-6760765EBB63}"/>
    <cellStyle name="Normal 4 5 5 3" xfId="5360" xr:uid="{90254583-9034-4973-BE9C-4C76350A5D00}"/>
    <cellStyle name="Normal 4 5 5 3 2" xfId="26761" xr:uid="{FA22F50E-E5ED-4818-A73A-65F2A1DF2CF4}"/>
    <cellStyle name="Normal 4 5 5 3 2 2" xfId="53451" xr:uid="{B3962FAD-F8C2-431A-8ED5-F61D4F613CE7}"/>
    <cellStyle name="Normal 4 5 5 3 3" xfId="14658" xr:uid="{FEC8E400-EB54-401C-B44D-C31E3498C4F8}"/>
    <cellStyle name="Normal 4 5 5 3 3 2" xfId="41896" xr:uid="{574C8F55-9DA4-43A5-93C9-AA9403B08B45}"/>
    <cellStyle name="Normal 4 5 5 3 4" xfId="32923" xr:uid="{38383CB7-DB00-4B5C-A242-8B733EC3E83D}"/>
    <cellStyle name="Normal 4 5 5 4" xfId="7111" xr:uid="{DACF3DA5-A83A-4530-958A-2968D0B58FB9}"/>
    <cellStyle name="Normal 4 5 5 4 2" xfId="17491" xr:uid="{E771C0AB-3B8C-4813-86FE-C45F5E361109}"/>
    <cellStyle name="Normal 4 5 5 4 2 2" xfId="44729" xr:uid="{561F77E2-759F-4406-96E8-B7B8A312BC61}"/>
    <cellStyle name="Normal 4 5 5 4 3" xfId="34479" xr:uid="{C3BA965B-22D7-441F-8F8D-A1DBDFA9FA2A}"/>
    <cellStyle name="Normal 4 5 5 5" xfId="9944" xr:uid="{B456E39B-E90D-40D4-88D4-8BC6E9BFE000}"/>
    <cellStyle name="Normal 4 5 5 5 2" xfId="20324" xr:uid="{871F0A4F-6CA8-48EF-8D90-2418B83E6676}"/>
    <cellStyle name="Normal 4 5 5 5 2 2" xfId="47562" xr:uid="{2411E260-E5DC-4610-9C1A-DB0E17D8E6BA}"/>
    <cellStyle name="Normal 4 5 5 5 3" xfId="37312" xr:uid="{29FB9543-7305-4CAB-AB9A-13BF010DF944}"/>
    <cellStyle name="Normal 4 5 5 6" xfId="24143" xr:uid="{C82AD95E-ED6E-4582-8284-844C9D979108}"/>
    <cellStyle name="Normal 4 5 5 6 2" xfId="51251" xr:uid="{65B3ED1F-12DD-4BCB-8721-20033BB4ABEF}"/>
    <cellStyle name="Normal 4 5 5 7" xfId="13970" xr:uid="{3D7482B2-6833-40B3-93EE-5470FDE9C402}"/>
    <cellStyle name="Normal 4 5 5 7 2" xfId="41208" xr:uid="{A3B950A1-3FFA-45CB-9D40-01302BB3D49C}"/>
    <cellStyle name="Normal 4 5 5 8" xfId="30100" xr:uid="{5D221F90-D3AB-4563-AE8E-9AB32E8680D9}"/>
    <cellStyle name="Normal 4 5 6" xfId="2994" xr:uid="{33D365E1-AEBE-44D8-A236-D2480D83BE29}"/>
    <cellStyle name="Normal 4 5 6 2" xfId="6155" xr:uid="{C89A05A9-910C-48DA-8333-4AAF60CDE010}"/>
    <cellStyle name="Normal 4 5 6 2 2" xfId="25666" xr:uid="{A498A33F-7311-481E-B9A5-6BCFB1BF10A0}"/>
    <cellStyle name="Normal 4 5 6 2 2 2" xfId="52643" xr:uid="{6EE68C8A-E0D9-4345-96CC-1F210A679961}"/>
    <cellStyle name="Normal 4 5 6 2 3" xfId="27524" xr:uid="{7FEB9CC4-D814-4539-9491-105711E26193}"/>
    <cellStyle name="Normal 4 5 6 2 3 2" xfId="54039" xr:uid="{B5D8D29E-D72F-4508-9716-B5432FE450A1}"/>
    <cellStyle name="Normal 4 5 6 2 4" xfId="15633" xr:uid="{548BD31F-2C03-4C2B-8189-055E3BAA6320}"/>
    <cellStyle name="Normal 4 5 6 2 4 2" xfId="42871" xr:uid="{D6B3D086-B3D4-4774-B1E3-CB0201E150A8}"/>
    <cellStyle name="Normal 4 5 6 2 5" xfId="33523" xr:uid="{BECA5380-2542-494D-ADC5-9034D48A44B2}"/>
    <cellStyle name="Normal 4 5 6 3" xfId="8086" xr:uid="{9118B05F-FFCB-4133-BB48-AF042D9F84C8}"/>
    <cellStyle name="Normal 4 5 6 3 2" xfId="28791" xr:uid="{F98136B8-5961-4D22-944A-164C615293A0}"/>
    <cellStyle name="Normal 4 5 6 3 2 2" xfId="55048" xr:uid="{F64C1963-BC7D-4892-9C1A-8022E7306DFF}"/>
    <cellStyle name="Normal 4 5 6 3 3" xfId="18466" xr:uid="{DDDC7F73-24C2-4E14-AA43-C54972D2E333}"/>
    <cellStyle name="Normal 4 5 6 3 3 2" xfId="45704" xr:uid="{A691CDC5-0B16-4011-9D49-2B0453CD4822}"/>
    <cellStyle name="Normal 4 5 6 3 4" xfId="35454" xr:uid="{17B4E857-C491-405C-83F2-C79E91EDA686}"/>
    <cellStyle name="Normal 4 5 6 4" xfId="10919" xr:uid="{F26BCCDE-D3CE-486C-BB3B-821A643B961D}"/>
    <cellStyle name="Normal 4 5 6 4 2" xfId="21299" xr:uid="{4E00B9FF-2124-4AF7-B638-AD9D28CFABC3}"/>
    <cellStyle name="Normal 4 5 6 4 2 2" xfId="48537" xr:uid="{3ABE2204-4D39-4D0E-8A26-CC701FBCBB85}"/>
    <cellStyle name="Normal 4 5 6 4 3" xfId="38287" xr:uid="{E36D5CB6-DC78-4D51-A681-4DA5ABED0713}"/>
    <cellStyle name="Normal 4 5 6 5" xfId="25597" xr:uid="{50EE6312-B35D-4D28-8FB4-9753A834C787}"/>
    <cellStyle name="Normal 4 5 6 5 2" xfId="52586" xr:uid="{2A97D377-F18A-4836-8C83-04805B9FA080}"/>
    <cellStyle name="Normal 4 5 6 6" xfId="13496" xr:uid="{70FF52F8-6D51-4713-ADBA-0C7486D1835F}"/>
    <cellStyle name="Normal 4 5 6 6 2" xfId="40734" xr:uid="{34FF1C05-3D75-42ED-9001-171D53073EB8}"/>
    <cellStyle name="Normal 4 5 6 7" xfId="31075" xr:uid="{3D5B143B-4A98-485A-8D21-BEBF54EBC15D}"/>
    <cellStyle name="Normal 4 5 7" xfId="2535" xr:uid="{D303A224-C605-4B39-804A-99F3A21425CD}"/>
    <cellStyle name="Normal 4 5 7 2" xfId="5802" xr:uid="{DCEF46D8-A0E3-4280-BD07-07630C5F9804}"/>
    <cellStyle name="Normal 4 5 7 2 2" xfId="28549" xr:uid="{BF29C26F-5E64-49BC-8D28-115CE0CA21A2}"/>
    <cellStyle name="Normal 4 5 7 2 2 2" xfId="54854" xr:uid="{9823E0DB-CFD0-49AB-A559-1502F71CF3D2}"/>
    <cellStyle name="Normal 4 5 7 2 3" xfId="15188" xr:uid="{266A436A-1CE0-4784-AE15-F2BA3CC0D2AB}"/>
    <cellStyle name="Normal 4 5 7 2 3 2" xfId="42426" xr:uid="{EC5E1A37-0657-4E49-999B-E058633F6039}"/>
    <cellStyle name="Normal 4 5 7 2 4" xfId="33170" xr:uid="{C3C9CBAF-407E-407C-BF45-9DEDF1BDCB4D}"/>
    <cellStyle name="Normal 4 5 7 3" xfId="7641" xr:uid="{A30B5B49-37C5-4060-AAE2-1E00652D4316}"/>
    <cellStyle name="Normal 4 5 7 3 2" xfId="18021" xr:uid="{6D6ACE32-66B7-4BAB-8F95-2ACC3496C234}"/>
    <cellStyle name="Normal 4 5 7 3 2 2" xfId="45259" xr:uid="{2F56AA69-0F39-43A6-81CD-E9AEE9BD4176}"/>
    <cellStyle name="Normal 4 5 7 3 3" xfId="35009" xr:uid="{B421EE26-D536-4D19-A34A-AD207FDB5B1E}"/>
    <cellStyle name="Normal 4 5 7 4" xfId="10474" xr:uid="{DBE29B58-1C7B-49EF-AA76-99DD640CA64A}"/>
    <cellStyle name="Normal 4 5 7 4 2" xfId="20854" xr:uid="{80D4B4B1-51D7-48A5-8E84-9D347BB911DE}"/>
    <cellStyle name="Normal 4 5 7 4 2 2" xfId="48092" xr:uid="{89F51C56-80D8-476A-A7AA-CAA6F26C0200}"/>
    <cellStyle name="Normal 4 5 7 4 3" xfId="37842" xr:uid="{ABCB3843-1F7D-4677-BF04-17409BE89324}"/>
    <cellStyle name="Normal 4 5 7 5" xfId="25105" xr:uid="{07B776B7-63CD-4B56-AA71-A905FEA93946}"/>
    <cellStyle name="Normal 4 5 7 5 2" xfId="52127" xr:uid="{E8178F3F-F3C9-461E-89EB-718FA5BE62DC}"/>
    <cellStyle name="Normal 4 5 7 6" xfId="12904" xr:uid="{B0BDD38C-DF67-4582-BBAE-B2B367B3FE9F}"/>
    <cellStyle name="Normal 4 5 7 6 2" xfId="40142" xr:uid="{68F9AADA-2F4F-479A-A96B-28452A53C1AC}"/>
    <cellStyle name="Normal 4 5 7 7" xfId="30630" xr:uid="{11881A5E-9D55-454E-AEA5-FF6D22150E0C}"/>
    <cellStyle name="Normal 4 5 8" xfId="2229" xr:uid="{06E04317-E43C-4A51-BFBA-04668D184FC1}"/>
    <cellStyle name="Normal 4 5 8 2" xfId="7337" xr:uid="{6A5D1699-9035-4FC5-AE9A-AED33E8C6143}"/>
    <cellStyle name="Normal 4 5 8 2 2" xfId="17717" xr:uid="{1433E90B-CB5E-43AD-8728-DC1BBE916CCF}"/>
    <cellStyle name="Normal 4 5 8 2 2 2" xfId="44955" xr:uid="{ED04E793-BA86-43A4-81DF-9BF06C26813D}"/>
    <cellStyle name="Normal 4 5 8 2 3" xfId="34705" xr:uid="{049700C3-03E6-45DF-BFC5-60DA3BF74554}"/>
    <cellStyle name="Normal 4 5 8 3" xfId="10170" xr:uid="{64B5EA77-7910-4386-9C2B-A60AF3AEA9B4}"/>
    <cellStyle name="Normal 4 5 8 3 2" xfId="20550" xr:uid="{5FC9878A-73C0-4CDC-AE8F-7AEE66DF2C90}"/>
    <cellStyle name="Normal 4 5 8 3 2 2" xfId="47788" xr:uid="{661789C0-16FA-4832-8A51-9E5AC706EE04}"/>
    <cellStyle name="Normal 4 5 8 3 3" xfId="37538" xr:uid="{1223BC97-B91E-41E3-8E47-D3F0E2A82396}"/>
    <cellStyle name="Normal 4 5 8 4" xfId="22927" xr:uid="{3533CDD9-25EA-4F49-9F8D-F14F9A2AD992}"/>
    <cellStyle name="Normal 4 5 8 4 2" xfId="50142" xr:uid="{F4AA2E76-F887-43FD-8C93-8BE7F43FAB0B}"/>
    <cellStyle name="Normal 4 5 8 5" xfId="14884" xr:uid="{8A3AEB0D-B781-4E97-8659-552686AA743D}"/>
    <cellStyle name="Normal 4 5 8 5 2" xfId="42122" xr:uid="{10988978-164A-44C2-BDC9-A4324F4C76FF}"/>
    <cellStyle name="Normal 4 5 8 6" xfId="30326" xr:uid="{504C7A3E-0425-4F04-8486-467E04A6FD23}"/>
    <cellStyle name="Normal 4 5 9" xfId="4046" xr:uid="{3E71BE1B-A58F-42CE-9276-75E1DF5DED1A}"/>
    <cellStyle name="Normal 4 5 9 2" xfId="8851" xr:uid="{D32087F8-C50D-40EB-A05B-99B7DE2B16BA}"/>
    <cellStyle name="Normal 4 5 9 2 2" xfId="19231" xr:uid="{E631DDD3-A07D-4F72-B127-96C6CCE90D4F}"/>
    <cellStyle name="Normal 4 5 9 2 2 2" xfId="46469" xr:uid="{F5F15EC5-BF74-4210-87DB-B27F254E817A}"/>
    <cellStyle name="Normal 4 5 9 2 3" xfId="36219" xr:uid="{A4CE151D-56FC-4CDE-95AD-8ABD2E6F7B11}"/>
    <cellStyle name="Normal 4 5 9 3" xfId="11684" xr:uid="{5831CDE9-B406-47A8-909E-964554FFFBA5}"/>
    <cellStyle name="Normal 4 5 9 3 2" xfId="22064" xr:uid="{84883CF9-48F0-4B00-A650-082DAFB505F0}"/>
    <cellStyle name="Normal 4 5 9 3 2 2" xfId="49302" xr:uid="{1908F27C-FC22-4B7D-8110-E30BEF30486C}"/>
    <cellStyle name="Normal 4 5 9 3 3" xfId="39052" xr:uid="{5DB529A3-0EB7-4097-92AF-C7E967F97E03}"/>
    <cellStyle name="Normal 4 5 9 4" xfId="16398" xr:uid="{7B1077D7-FE2A-4BB1-AFB5-5D5CCDC3494E}"/>
    <cellStyle name="Normal 4 5 9 4 2" xfId="43636" xr:uid="{8113A3DD-1D5F-4AFF-964B-6465EA7C248F}"/>
    <cellStyle name="Normal 4 5 9 5" xfId="31840" xr:uid="{167AE2FC-5BDF-4F1E-BE9F-B7CFF0D80819}"/>
    <cellStyle name="Normal 4 6" xfId="1078" xr:uid="{E14DD5DA-EBCC-4BD7-9AB0-7B31793C5CC4}"/>
    <cellStyle name="Normal 4 6 10" xfId="5361" xr:uid="{41DCE77B-A154-4BA8-BEAC-7D2A41C68A49}"/>
    <cellStyle name="Normal 4 6 10 2" xfId="14659" xr:uid="{8C63653A-A85C-4867-9DD9-318CC85D4A6E}"/>
    <cellStyle name="Normal 4 6 10 2 2" xfId="41897" xr:uid="{834B33DD-3E87-4775-9719-DFFBFB961B2C}"/>
    <cellStyle name="Normal 4 6 10 3" xfId="32924" xr:uid="{30408DC0-BAB8-44E1-8BEA-B246AD171F31}"/>
    <cellStyle name="Normal 4 6 11" xfId="7112" xr:uid="{B2781767-16CE-4595-9FEC-996EDFFA978F}"/>
    <cellStyle name="Normal 4 6 11 2" xfId="17492" xr:uid="{7278A4A5-B1EB-4E83-AD35-2AE4EBC49702}"/>
    <cellStyle name="Normal 4 6 11 2 2" xfId="44730" xr:uid="{A98F65C1-24C1-405D-8DC4-BA6185D5F1E4}"/>
    <cellStyle name="Normal 4 6 11 3" xfId="34480" xr:uid="{FB4EECC9-45B4-4D20-AA4E-A7B83604C036}"/>
    <cellStyle name="Normal 4 6 12" xfId="9945" xr:uid="{8A290A50-B5EC-4BC5-9F08-64B3E069A56E}"/>
    <cellStyle name="Normal 4 6 12 2" xfId="20325" xr:uid="{FE07714A-52E5-426E-B52E-DC0F7A524A11}"/>
    <cellStyle name="Normal 4 6 12 2 2" xfId="47563" xr:uid="{E133EDBE-5E78-49C1-AB2E-16B9DFEE9D18}"/>
    <cellStyle name="Normal 4 6 12 3" xfId="37313" xr:uid="{9E674204-7086-4E92-BE15-7D5D34725063}"/>
    <cellStyle name="Normal 4 6 13" xfId="23335" xr:uid="{90E91311-C5FE-468C-8CD6-A269443F1F20}"/>
    <cellStyle name="Normal 4 6 13 2" xfId="50515" xr:uid="{C85B2F89-36E2-4F70-82F2-80860875DECD}"/>
    <cellStyle name="Normal 4 6 14" xfId="12448" xr:uid="{3740687E-5B72-46C1-A253-71432CD0FA46}"/>
    <cellStyle name="Normal 4 6 14 2" xfId="39686" xr:uid="{7203E769-D8B6-4CA6-B6A0-51BF2063EB8F}"/>
    <cellStyle name="Normal 4 6 15" xfId="30101" xr:uid="{69F80490-1486-4388-ADC6-B24EB83D33B3}"/>
    <cellStyle name="Normal 4 6 2" xfId="1079" xr:uid="{4496FC54-4CC5-457A-8A1C-52EFC66CA300}"/>
    <cellStyle name="Normal 4 6 2 10" xfId="7113" xr:uid="{C7AAC936-E666-4D67-864C-8CE38D63E22D}"/>
    <cellStyle name="Normal 4 6 2 10 2" xfId="17493" xr:uid="{5DA8ADA2-B262-416E-ACBE-5ED6D737E4F7}"/>
    <cellStyle name="Normal 4 6 2 10 2 2" xfId="44731" xr:uid="{30C79D85-83B2-4666-9AD3-717280D30102}"/>
    <cellStyle name="Normal 4 6 2 10 3" xfId="34481" xr:uid="{59CB91FF-8FF4-4D2A-908E-71B324DBC53C}"/>
    <cellStyle name="Normal 4 6 2 11" xfId="9946" xr:uid="{DB40FEB8-212B-4AF0-9A8F-90EB7D7EEC7F}"/>
    <cellStyle name="Normal 4 6 2 11 2" xfId="20326" xr:uid="{DB41B4BC-1728-44D1-A1BB-BA061E1E2D61}"/>
    <cellStyle name="Normal 4 6 2 11 2 2" xfId="47564" xr:uid="{74EC9E86-24C8-4E26-B4F6-2BB1B4B984FA}"/>
    <cellStyle name="Normal 4 6 2 11 3" xfId="37314" xr:uid="{EC1ADF2A-6930-420A-B4E6-A06074B3324D}"/>
    <cellStyle name="Normal 4 6 2 12" xfId="22727" xr:uid="{E4287A06-574F-457C-B6FA-A355ACF5ECA3}"/>
    <cellStyle name="Normal 4 6 2 12 2" xfId="49959" xr:uid="{80934936-26AF-40F3-84C9-64F2584CB06A}"/>
    <cellStyle name="Normal 4 6 2 13" xfId="12508" xr:uid="{82F23837-2A7F-463C-B525-9AEE22EFAFB6}"/>
    <cellStyle name="Normal 4 6 2 13 2" xfId="39746" xr:uid="{2BACE215-06B9-402F-94B3-64EDCC32EDE6}"/>
    <cellStyle name="Normal 4 6 2 14" xfId="30102" xr:uid="{9952DCDD-31DD-4689-B91C-20C68F69B677}"/>
    <cellStyle name="Normal 4 6 2 2" xfId="1080" xr:uid="{0E0D39CE-DB90-4ECD-90E8-EAE9BF362D6B}"/>
    <cellStyle name="Normal 4 6 2 2 10" xfId="13073" xr:uid="{E2C15CFB-3C9F-499A-878C-A1332A2EBEE5}"/>
    <cellStyle name="Normal 4 6 2 2 10 2" xfId="40311" xr:uid="{93581387-3EC5-4347-A370-EED3E1FE953A}"/>
    <cellStyle name="Normal 4 6 2 2 11" xfId="30103" xr:uid="{4404AB79-02F0-4B4E-9CB0-C3927E7D3DE0}"/>
    <cellStyle name="Normal 4 6 2 2 2" xfId="2851" xr:uid="{078E48E9-E76D-4284-92E0-82478ABB2639}"/>
    <cellStyle name="Normal 4 6 2 2 2 2" xfId="3425" xr:uid="{3FDF361A-CA9E-4CEC-8304-ECF03BC046EB}"/>
    <cellStyle name="Normal 4 6 2 2 2 2 2" xfId="6464" xr:uid="{E095B2B5-ADB1-4E4F-97CB-DCBC66198A5C}"/>
    <cellStyle name="Normal 4 6 2 2 2 2 2 2" xfId="25979" xr:uid="{10F56EA1-A957-4531-9707-4DBCF5D332F0}"/>
    <cellStyle name="Normal 4 6 2 2 2 2 2 2 2" xfId="52861" xr:uid="{D8EEE04F-9A09-4B79-A810-1AF374569F15}"/>
    <cellStyle name="Normal 4 6 2 2 2 2 2 3" xfId="16033" xr:uid="{2E547F85-1E4C-4260-8AD1-8BA44D2F20D7}"/>
    <cellStyle name="Normal 4 6 2 2 2 2 2 3 2" xfId="43271" xr:uid="{1135F18C-7E25-4B33-BC53-94E81F6CC887}"/>
    <cellStyle name="Normal 4 6 2 2 2 2 2 4" xfId="33832" xr:uid="{FB35A7B5-939B-4D3F-9152-3CCAC825304E}"/>
    <cellStyle name="Normal 4 6 2 2 2 2 3" xfId="8486" xr:uid="{865918E3-25AF-4F44-9404-5283BFB46105}"/>
    <cellStyle name="Normal 4 6 2 2 2 2 3 2" xfId="18866" xr:uid="{EBA1688A-0320-4058-816D-52305A49EF60}"/>
    <cellStyle name="Normal 4 6 2 2 2 2 3 2 2" xfId="46104" xr:uid="{74BE0C84-33BF-4FAE-BAFD-98DC338CCFD7}"/>
    <cellStyle name="Normal 4 6 2 2 2 2 3 3" xfId="35854" xr:uid="{F5AF99A6-0533-4E00-8CEB-A51377F9505B}"/>
    <cellStyle name="Normal 4 6 2 2 2 2 4" xfId="11319" xr:uid="{B41D1448-E2BA-4E62-A055-4C818DD2349C}"/>
    <cellStyle name="Normal 4 6 2 2 2 2 4 2" xfId="21699" xr:uid="{1C216D76-02B7-490F-903B-0B50C18E99BD}"/>
    <cellStyle name="Normal 4 6 2 2 2 2 4 2 2" xfId="48937" xr:uid="{B07F4589-0B28-4BD9-9173-9473CC1254EC}"/>
    <cellStyle name="Normal 4 6 2 2 2 2 4 3" xfId="38687" xr:uid="{2C586C36-B7A7-4DD9-80ED-1B131E274126}"/>
    <cellStyle name="Normal 4 6 2 2 2 2 5" xfId="22744" xr:uid="{6DE747D4-8601-4DBB-AE5D-8F138080B2FA}"/>
    <cellStyle name="Normal 4 6 2 2 2 2 5 2" xfId="49972" xr:uid="{BAF64DF3-C41F-4CAD-B2ED-A362C37AA971}"/>
    <cellStyle name="Normal 4 6 2 2 2 2 6" xfId="13973" xr:uid="{EDE7A2D9-17B5-4688-BFC8-7B496B57E89C}"/>
    <cellStyle name="Normal 4 6 2 2 2 2 6 2" xfId="41211" xr:uid="{18F02786-5E8B-4F44-9B8A-6040FEEB7F64}"/>
    <cellStyle name="Normal 4 6 2 2 2 2 7" xfId="31475" xr:uid="{60AE8EAB-E09A-4C00-94CD-1963AE1A886D}"/>
    <cellStyle name="Normal 4 6 2 2 2 3" xfId="4401" xr:uid="{C5768121-3833-4585-BE06-D1FBC49353AB}"/>
    <cellStyle name="Normal 4 6 2 2 2 3 2" xfId="9154" xr:uid="{ACFD8A01-ABC3-403A-852A-A23005839AEB}"/>
    <cellStyle name="Normal 4 6 2 2 2 3 2 2" xfId="29197" xr:uid="{EA79314C-0952-4FD9-A295-FB6862010A96}"/>
    <cellStyle name="Normal 4 6 2 2 2 3 2 2 2" xfId="55454" xr:uid="{64FFBF81-0084-44C2-8745-3CAD58252450}"/>
    <cellStyle name="Normal 4 6 2 2 2 3 2 3" xfId="19534" xr:uid="{F0DC082E-27C5-47EF-967F-8260A0CAFB96}"/>
    <cellStyle name="Normal 4 6 2 2 2 3 2 3 2" xfId="46772" xr:uid="{D49649E1-7E59-413E-B79D-1D514BABC7B4}"/>
    <cellStyle name="Normal 4 6 2 2 2 3 2 4" xfId="36522" xr:uid="{68982FC3-2597-49D1-BFD4-F398208767FA}"/>
    <cellStyle name="Normal 4 6 2 2 2 3 3" xfId="11987" xr:uid="{8BE0E407-5896-40A6-9526-ED0550D1CAEF}"/>
    <cellStyle name="Normal 4 6 2 2 2 3 3 2" xfId="22367" xr:uid="{62DC4A95-A1EA-4CBB-B092-409C97577733}"/>
    <cellStyle name="Normal 4 6 2 2 2 3 3 2 2" xfId="49605" xr:uid="{E0E9C138-D41E-4BDA-86B3-A0C59D9B5FF2}"/>
    <cellStyle name="Normal 4 6 2 2 2 3 3 3" xfId="39355" xr:uid="{6EB26723-8472-4A47-B011-0862422E7D3E}"/>
    <cellStyle name="Normal 4 6 2 2 2 3 4" xfId="25464" xr:uid="{7074DAD2-C3C7-4391-9DFE-D185B8DD3399}"/>
    <cellStyle name="Normal 4 6 2 2 2 3 4 2" xfId="52460" xr:uid="{40F32D65-CD53-419D-B4FB-83E580F51F61}"/>
    <cellStyle name="Normal 4 6 2 2 2 3 5" xfId="16701" xr:uid="{42A8E60A-20A0-4130-B4D4-3BEB5E1550DB}"/>
    <cellStyle name="Normal 4 6 2 2 2 3 5 2" xfId="43939" xr:uid="{4EF8BEB2-B350-42F3-847E-9FDE3C288347}"/>
    <cellStyle name="Normal 4 6 2 2 2 3 6" xfId="32143" xr:uid="{7ADC935A-F1A7-4F80-83E4-0E247020CEB5}"/>
    <cellStyle name="Normal 4 6 2 2 2 4" xfId="6050" xr:uid="{2768C917-A0C9-4854-8444-C77F78E0DCB2}"/>
    <cellStyle name="Normal 4 6 2 2 2 4 2" xfId="26119" xr:uid="{85EB6B5B-7516-4358-BCBD-4BA1441DA96D}"/>
    <cellStyle name="Normal 4 6 2 2 2 4 2 2" xfId="52959" xr:uid="{BD14B2E0-FE8F-42A5-AEAA-F41B63B44868}"/>
    <cellStyle name="Normal 4 6 2 2 2 4 3" xfId="15503" xr:uid="{B466E9C3-6362-443E-98BA-41D72B815EDF}"/>
    <cellStyle name="Normal 4 6 2 2 2 4 3 2" xfId="42741" xr:uid="{F8992DF6-2DC8-4E9B-BD42-0A0A82175758}"/>
    <cellStyle name="Normal 4 6 2 2 2 4 4" xfId="33418" xr:uid="{1B59AE39-2724-4F42-B901-4837C7146835}"/>
    <cellStyle name="Normal 4 6 2 2 2 5" xfId="7956" xr:uid="{FFD4557A-C018-446C-BB87-7C0D685D7744}"/>
    <cellStyle name="Normal 4 6 2 2 2 5 2" xfId="18336" xr:uid="{19B650E9-E547-4CF2-9BB8-838CF25D9C2A}"/>
    <cellStyle name="Normal 4 6 2 2 2 5 2 2" xfId="45574" xr:uid="{51EA2045-664B-4A2A-A086-C18D538D91B3}"/>
    <cellStyle name="Normal 4 6 2 2 2 5 3" xfId="35324" xr:uid="{1BE0ED17-C159-4536-B059-E811CE9A6852}"/>
    <cellStyle name="Normal 4 6 2 2 2 6" xfId="10789" xr:uid="{6014017E-EC84-4D2C-9A8B-A359B20FA8F8}"/>
    <cellStyle name="Normal 4 6 2 2 2 6 2" xfId="21169" xr:uid="{93E93C54-B3AB-4ED3-867B-CF0948316520}"/>
    <cellStyle name="Normal 4 6 2 2 2 6 2 2" xfId="48407" xr:uid="{7344A106-1C86-4C40-B61E-C71D4092F0E1}"/>
    <cellStyle name="Normal 4 6 2 2 2 6 3" xfId="38157" xr:uid="{E85E57FD-F918-4F51-B10E-F0C323A1F36B}"/>
    <cellStyle name="Normal 4 6 2 2 2 7" xfId="24380" xr:uid="{ABE49C67-2C8C-4D8A-A24E-A6099160ED08}"/>
    <cellStyle name="Normal 4 6 2 2 2 7 2" xfId="51467" xr:uid="{6F6314E0-80A4-4B8E-A448-1599D8DCBC87}"/>
    <cellStyle name="Normal 4 6 2 2 2 8" xfId="13294" xr:uid="{F49F5E47-CECA-4627-A156-0F1103095955}"/>
    <cellStyle name="Normal 4 6 2 2 2 8 2" xfId="40532" xr:uid="{286487D4-6F8C-4D86-88EB-485DAD7DEA89}"/>
    <cellStyle name="Normal 4 6 2 2 2 9" xfId="30945" xr:uid="{7984302A-3239-42AA-957E-4876BE931015}"/>
    <cellStyle name="Normal 4 6 2 2 3" xfId="3426" xr:uid="{D43E5C97-1D14-489A-B3CD-82060BBD0A49}"/>
    <cellStyle name="Normal 4 6 2 2 3 2" xfId="4598" xr:uid="{BDC8197A-5D5A-42FA-8A49-B84F6157CA51}"/>
    <cellStyle name="Normal 4 6 2 2 3 2 2" xfId="9351" xr:uid="{E6FF4F34-59A9-4295-A72B-8F9D029E218B}"/>
    <cellStyle name="Normal 4 6 2 2 3 2 2 2" xfId="19731" xr:uid="{941991EB-6E69-4132-A525-4BAFA1C1DF14}"/>
    <cellStyle name="Normal 4 6 2 2 3 2 2 2 2" xfId="46969" xr:uid="{9E791393-205A-47A5-8115-3BE0F7DF4355}"/>
    <cellStyle name="Normal 4 6 2 2 3 2 2 3" xfId="36719" xr:uid="{54FD0264-8593-46D7-BA7C-D0279140E5DE}"/>
    <cellStyle name="Normal 4 6 2 2 3 2 3" xfId="12184" xr:uid="{E2CDA17E-0D7E-490A-B10D-183B92AE0442}"/>
    <cellStyle name="Normal 4 6 2 2 3 2 3 2" xfId="22564" xr:uid="{F746FED7-1446-4A8F-AE77-11F029DD1CE3}"/>
    <cellStyle name="Normal 4 6 2 2 3 2 3 2 2" xfId="49802" xr:uid="{FB5D784A-8B2C-4406-9D10-FCAA13323E41}"/>
    <cellStyle name="Normal 4 6 2 2 3 2 3 3" xfId="39552" xr:uid="{7C7C3C15-4283-46BE-80B5-7CFECCC40374}"/>
    <cellStyle name="Normal 4 6 2 2 3 2 4" xfId="27497" xr:uid="{2ABFD41F-D516-49E2-9F86-D48AA952B2A6}"/>
    <cellStyle name="Normal 4 6 2 2 3 2 4 2" xfId="54018" xr:uid="{0B926ACB-7972-46ED-8097-CF54380131BF}"/>
    <cellStyle name="Normal 4 6 2 2 3 2 5" xfId="16898" xr:uid="{C7AE4433-0834-4DAD-B4E4-6BEE88A443A8}"/>
    <cellStyle name="Normal 4 6 2 2 3 2 5 2" xfId="44136" xr:uid="{9DC97C99-1EF6-451F-8BBE-C92B52116E34}"/>
    <cellStyle name="Normal 4 6 2 2 3 2 6" xfId="32340" xr:uid="{8DA72CA0-3AFB-418E-8300-4A1AF391A975}"/>
    <cellStyle name="Normal 4 6 2 2 3 3" xfId="6465" xr:uid="{29AA37B3-8370-4B46-862A-55B7339CDD3C}"/>
    <cellStyle name="Normal 4 6 2 2 3 3 2" xfId="16034" xr:uid="{A40AA7EB-5D6F-4DB0-A8E9-4E909A604948}"/>
    <cellStyle name="Normal 4 6 2 2 3 3 2 2" xfId="43272" xr:uid="{1B07E206-027B-4E1E-9236-546D09D225A2}"/>
    <cellStyle name="Normal 4 6 2 2 3 3 3" xfId="33833" xr:uid="{4C17A11D-9A43-46F5-BFD7-EBF20932A2E4}"/>
    <cellStyle name="Normal 4 6 2 2 3 4" xfId="8487" xr:uid="{BD451209-D0DA-4587-A5E0-9459A2A9EE1F}"/>
    <cellStyle name="Normal 4 6 2 2 3 4 2" xfId="18867" xr:uid="{DEA681CB-66F3-4286-A46A-D21ED8D8050E}"/>
    <cellStyle name="Normal 4 6 2 2 3 4 2 2" xfId="46105" xr:uid="{0EFB6942-F49A-4BF6-A21A-D54749740952}"/>
    <cellStyle name="Normal 4 6 2 2 3 4 3" xfId="35855" xr:uid="{069BD383-DEE9-40A0-84B4-685A50025768}"/>
    <cellStyle name="Normal 4 6 2 2 3 5" xfId="11320" xr:uid="{52EAFA66-A0CD-453F-B634-86B0F3CB9070}"/>
    <cellStyle name="Normal 4 6 2 2 3 5 2" xfId="21700" xr:uid="{780481BB-D236-4156-938D-AB1145E954EB}"/>
    <cellStyle name="Normal 4 6 2 2 3 5 2 2" xfId="48938" xr:uid="{B2770C74-BB76-4F5B-B424-05D9BF82AC50}"/>
    <cellStyle name="Normal 4 6 2 2 3 5 3" xfId="38688" xr:uid="{4B41124E-4316-4259-9364-F50ECF840922}"/>
    <cellStyle name="Normal 4 6 2 2 3 6" xfId="23604" xr:uid="{DE55B1B5-1942-40C9-A7FA-C70E66714E17}"/>
    <cellStyle name="Normal 4 6 2 2 3 6 2" xfId="50768" xr:uid="{E363C57A-2523-44B6-A34B-474730899579}"/>
    <cellStyle name="Normal 4 6 2 2 3 7" xfId="13974" xr:uid="{7CA4AB5A-F339-4995-B0B0-A570CFEC21EB}"/>
    <cellStyle name="Normal 4 6 2 2 3 7 2" xfId="41212" xr:uid="{FC619212-7B80-460F-8790-700072B5726F}"/>
    <cellStyle name="Normal 4 6 2 2 3 8" xfId="31476" xr:uid="{CF72A602-4C47-4BDD-8892-3F1B0ECAD4A3}"/>
    <cellStyle name="Normal 4 6 2 2 4" xfId="3424" xr:uid="{A9BA2856-E770-46CE-9327-FE692EE769AC}"/>
    <cellStyle name="Normal 4 6 2 2 4 2" xfId="6463" xr:uid="{7E9CD429-1BB2-464C-BC1F-91773E83A3FD}"/>
    <cellStyle name="Normal 4 6 2 2 4 2 2" xfId="27718" xr:uid="{3416B0B6-7115-4B63-A1CB-B7632307879D}"/>
    <cellStyle name="Normal 4 6 2 2 4 2 2 2" xfId="54196" xr:uid="{E2E9616D-251F-40C3-9E3D-C9E0D0A4A1D6}"/>
    <cellStyle name="Normal 4 6 2 2 4 2 3" xfId="16032" xr:uid="{AB6B8E83-333E-4FD8-88C5-FB256135CC26}"/>
    <cellStyle name="Normal 4 6 2 2 4 2 3 2" xfId="43270" xr:uid="{B2A58A06-405C-4282-A11A-58E522055A84}"/>
    <cellStyle name="Normal 4 6 2 2 4 2 4" xfId="33831" xr:uid="{BD6669F1-EB45-4298-BB7A-06F038847A11}"/>
    <cellStyle name="Normal 4 6 2 2 4 3" xfId="8485" xr:uid="{6E01F646-F887-44DA-9749-435D459C3DA2}"/>
    <cellStyle name="Normal 4 6 2 2 4 3 2" xfId="18865" xr:uid="{3F96BF96-990B-4220-8F7F-F98A607CB391}"/>
    <cellStyle name="Normal 4 6 2 2 4 3 2 2" xfId="46103" xr:uid="{247A1EAB-E0D3-4FD0-AC14-4AB39AD1E6C6}"/>
    <cellStyle name="Normal 4 6 2 2 4 3 3" xfId="35853" xr:uid="{6677612D-4395-4B8A-927E-58F481A7F387}"/>
    <cellStyle name="Normal 4 6 2 2 4 4" xfId="11318" xr:uid="{E75983D6-6150-489C-99E8-9001A88E2EC9}"/>
    <cellStyle name="Normal 4 6 2 2 4 4 2" xfId="21698" xr:uid="{628B9E63-9297-4373-87A6-5E9DBB53DA63}"/>
    <cellStyle name="Normal 4 6 2 2 4 4 2 2" xfId="48936" xr:uid="{C3497CB1-4FFB-4EE6-9B54-9EDF35C45BA0}"/>
    <cellStyle name="Normal 4 6 2 2 4 4 3" xfId="38686" xr:uid="{E776AC2A-DBE9-446F-8645-951A567F0ACC}"/>
    <cellStyle name="Normal 4 6 2 2 4 5" xfId="25607" xr:uid="{DA78445B-CDAA-4377-ACD3-D3C985421F5C}"/>
    <cellStyle name="Normal 4 6 2 2 4 5 2" xfId="52596" xr:uid="{E82E91CF-187D-4188-8383-F85BD57CFD75}"/>
    <cellStyle name="Normal 4 6 2 2 4 6" xfId="13972" xr:uid="{C64C883C-4FFE-48FB-B7E9-D650D15AE5D6}"/>
    <cellStyle name="Normal 4 6 2 2 4 6 2" xfId="41210" xr:uid="{CFE07526-9ED3-4316-9AA6-E599A312D718}"/>
    <cellStyle name="Normal 4 6 2 2 4 7" xfId="31474" xr:uid="{13449D76-0E74-44D3-9D59-1434FF005627}"/>
    <cellStyle name="Normal 4 6 2 2 5" xfId="4293" xr:uid="{6BCC5A2E-A0F9-49BB-AD4E-22683E4A7AD1}"/>
    <cellStyle name="Normal 4 6 2 2 5 2" xfId="9046" xr:uid="{AA42953F-20E7-48D7-B7BC-76F1D18E965B}"/>
    <cellStyle name="Normal 4 6 2 2 5 2 2" xfId="29117" xr:uid="{6ADB3BAC-D649-4CBA-A76B-BDC53F26274F}"/>
    <cellStyle name="Normal 4 6 2 2 5 2 2 2" xfId="55374" xr:uid="{0DB76391-1386-4F0C-AB5D-64CFE88B91FA}"/>
    <cellStyle name="Normal 4 6 2 2 5 2 3" xfId="19426" xr:uid="{5C7309E8-BA9C-4C99-9A65-A3FC928A98D9}"/>
    <cellStyle name="Normal 4 6 2 2 5 2 3 2" xfId="46664" xr:uid="{15DCF0C2-F728-4B1B-B06F-A0413CA72B9C}"/>
    <cellStyle name="Normal 4 6 2 2 5 2 4" xfId="36414" xr:uid="{3F79B28E-D0FD-460C-BCFF-189B9290CAAC}"/>
    <cellStyle name="Normal 4 6 2 2 5 3" xfId="11879" xr:uid="{C6F96256-610D-469E-A614-48239CA03B55}"/>
    <cellStyle name="Normal 4 6 2 2 5 3 2" xfId="22259" xr:uid="{4A3A6B39-6AD2-415C-B6C3-99D6D87A09E6}"/>
    <cellStyle name="Normal 4 6 2 2 5 3 2 2" xfId="49497" xr:uid="{3E2ABF2C-8656-4AAC-B7CB-F083BB294739}"/>
    <cellStyle name="Normal 4 6 2 2 5 3 3" xfId="39247" xr:uid="{EBD5A345-6EEF-4A4E-949D-8C748A99A0AB}"/>
    <cellStyle name="Normal 4 6 2 2 5 4" xfId="22921" xr:uid="{B0D368AA-45FA-4516-BC35-39F5F63DBE54}"/>
    <cellStyle name="Normal 4 6 2 2 5 4 2" xfId="50136" xr:uid="{73BAB03F-D0B1-4184-806F-A9590DE57E0B}"/>
    <cellStyle name="Normal 4 6 2 2 5 5" xfId="16593" xr:uid="{07D050F6-DFA3-4B1D-AE39-867692A27DFC}"/>
    <cellStyle name="Normal 4 6 2 2 5 5 2" xfId="43831" xr:uid="{151E4739-C771-4D12-97E6-F60925849B5E}"/>
    <cellStyle name="Normal 4 6 2 2 5 6" xfId="32035" xr:uid="{51EA166B-BD02-4478-A320-D767585BFFE4}"/>
    <cellStyle name="Normal 4 6 2 2 6" xfId="5363" xr:uid="{5EAB75F1-4D3F-4369-9D64-6C83C88895AF}"/>
    <cellStyle name="Normal 4 6 2 2 6 2" xfId="26544" xr:uid="{DC0B05A6-2573-4178-865C-EADDFD3C6477}"/>
    <cellStyle name="Normal 4 6 2 2 6 2 2" xfId="53277" xr:uid="{660B751B-2B76-4528-B3D7-1EB81150F6E2}"/>
    <cellStyle name="Normal 4 6 2 2 6 3" xfId="14661" xr:uid="{1682127F-97BA-4DC4-BA67-C3FB36A34BF5}"/>
    <cellStyle name="Normal 4 6 2 2 6 3 2" xfId="41899" xr:uid="{ED0138E3-C0AD-4E22-AA9E-81CC4E41BEE3}"/>
    <cellStyle name="Normal 4 6 2 2 6 4" xfId="32926" xr:uid="{ED66D2EA-D5CE-4177-831A-C7617FE93BCB}"/>
    <cellStyle name="Normal 4 6 2 2 7" xfId="7114" xr:uid="{0B973228-AC3C-4C19-9920-62C5CED16F3F}"/>
    <cellStyle name="Normal 4 6 2 2 7 2" xfId="17494" xr:uid="{151DA6DD-FB24-4B93-82D9-E5ADF0AC14C1}"/>
    <cellStyle name="Normal 4 6 2 2 7 2 2" xfId="44732" xr:uid="{BEA40459-84DA-40AC-B582-4ABBA87B3F7B}"/>
    <cellStyle name="Normal 4 6 2 2 7 3" xfId="34482" xr:uid="{3C3F31BF-82A9-4F44-A26D-9FE6BACC5488}"/>
    <cellStyle name="Normal 4 6 2 2 8" xfId="9947" xr:uid="{227CD559-9F9A-49F6-9E9A-E25E6211A3F1}"/>
    <cellStyle name="Normal 4 6 2 2 8 2" xfId="20327" xr:uid="{38563852-7498-4EC4-9C05-C0ACA76FE189}"/>
    <cellStyle name="Normal 4 6 2 2 8 2 2" xfId="47565" xr:uid="{309F8032-123E-47AF-9143-24A5BD6F6B61}"/>
    <cellStyle name="Normal 4 6 2 2 8 3" xfId="37315" xr:uid="{EA29D7C7-C265-425F-A712-30AE19B1C346}"/>
    <cellStyle name="Normal 4 6 2 2 9" xfId="25587" xr:uid="{0ABAF6EF-B64F-4259-A1C3-DCC1AB7415DC}"/>
    <cellStyle name="Normal 4 6 2 2 9 2" xfId="52576" xr:uid="{B64B9224-1476-418F-BFAF-496A79F7E54D}"/>
    <cellStyle name="Normal 4 6 2 3" xfId="2850" xr:uid="{7022E3A2-ED19-40F9-9D35-51DE2FAC7074}"/>
    <cellStyle name="Normal 4 6 2 3 2" xfId="3427" xr:uid="{C4CEBD66-F2C2-4FAC-83DC-D01ED1A4F347}"/>
    <cellStyle name="Normal 4 6 2 3 2 2" xfId="6466" xr:uid="{6DB0EB05-6DBB-44E5-88E3-7E265FEB9A27}"/>
    <cellStyle name="Normal 4 6 2 3 2 2 2" xfId="27492" xr:uid="{F289D22A-9E02-432D-9B6A-301DE94CB2CC}"/>
    <cellStyle name="Normal 4 6 2 3 2 2 2 2" xfId="54013" xr:uid="{7A515CBE-E50A-4264-B31B-E977137AE182}"/>
    <cellStyle name="Normal 4 6 2 3 2 2 3" xfId="16035" xr:uid="{405F09FE-16EF-4D40-BCB0-38CC099642CA}"/>
    <cellStyle name="Normal 4 6 2 3 2 2 3 2" xfId="43273" xr:uid="{8E6DD1A3-032E-4A82-A760-5539F9885629}"/>
    <cellStyle name="Normal 4 6 2 3 2 2 4" xfId="33834" xr:uid="{0ED8C265-BC1A-4B19-8CC8-F072C6FCE345}"/>
    <cellStyle name="Normal 4 6 2 3 2 3" xfId="8488" xr:uid="{B95C49F1-BE1E-43CA-A00D-CBE900655262}"/>
    <cellStyle name="Normal 4 6 2 3 2 3 2" xfId="18868" xr:uid="{EEA6EB1B-2F4D-4FB4-A9E5-D8B98BBC259E}"/>
    <cellStyle name="Normal 4 6 2 3 2 3 2 2" xfId="46106" xr:uid="{784BC713-B98A-4701-88D0-5860D7F00B38}"/>
    <cellStyle name="Normal 4 6 2 3 2 3 3" xfId="35856" xr:uid="{F96FE47B-A108-497D-A380-F2FBB8C8C4C3}"/>
    <cellStyle name="Normal 4 6 2 3 2 4" xfId="11321" xr:uid="{29989988-FB41-4F92-9224-DB68C1E57398}"/>
    <cellStyle name="Normal 4 6 2 3 2 4 2" xfId="21701" xr:uid="{395A77E9-6DE8-4DE1-9154-7A3A62C79F44}"/>
    <cellStyle name="Normal 4 6 2 3 2 4 2 2" xfId="48939" xr:uid="{8749CECA-800D-400D-B28D-70E7829FE9F6}"/>
    <cellStyle name="Normal 4 6 2 3 2 4 3" xfId="38689" xr:uid="{B2F04BDD-5F70-462F-953D-3EBBAABF7B83}"/>
    <cellStyle name="Normal 4 6 2 3 2 5" xfId="23490" xr:uid="{D17E1701-FA02-46BD-B148-9BFE7C5BDD92}"/>
    <cellStyle name="Normal 4 6 2 3 2 5 2" xfId="50662" xr:uid="{096D9F84-35C6-4204-9E79-66BE3D2094F9}"/>
    <cellStyle name="Normal 4 6 2 3 2 6" xfId="13975" xr:uid="{33DD4EC5-9D88-4DC9-ABA0-F1D427268A0A}"/>
    <cellStyle name="Normal 4 6 2 3 2 6 2" xfId="41213" xr:uid="{CACA11B0-8998-4581-8AA4-656DBB735137}"/>
    <cellStyle name="Normal 4 6 2 3 2 7" xfId="31477" xr:uid="{07919A40-DBD8-4374-A965-0C3F2FF43C35}"/>
    <cellStyle name="Normal 4 6 2 3 3" xfId="4400" xr:uid="{E24CE9FD-5A8C-494B-A94E-2576D4CB7C08}"/>
    <cellStyle name="Normal 4 6 2 3 3 2" xfId="9153" xr:uid="{D744D1B8-F546-4B3A-8915-D31142F8040F}"/>
    <cellStyle name="Normal 4 6 2 3 3 2 2" xfId="29196" xr:uid="{3DA77689-3239-49C1-9D77-8F53B759F3D1}"/>
    <cellStyle name="Normal 4 6 2 3 3 2 2 2" xfId="55453" xr:uid="{8E0B10CA-1E5B-472D-B66A-6AE873B16F95}"/>
    <cellStyle name="Normal 4 6 2 3 3 2 3" xfId="19533" xr:uid="{91E13544-176A-4F3C-B6A0-2022838224DF}"/>
    <cellStyle name="Normal 4 6 2 3 3 2 3 2" xfId="46771" xr:uid="{F3288458-2A3D-489D-9FC5-527A1C2140F8}"/>
    <cellStyle name="Normal 4 6 2 3 3 2 4" xfId="36521" xr:uid="{373848BE-3298-41A8-87B7-B8E1EBA0953E}"/>
    <cellStyle name="Normal 4 6 2 3 3 3" xfId="11986" xr:uid="{77DF0C58-0D43-4484-AEE1-D3AA096D928E}"/>
    <cellStyle name="Normal 4 6 2 3 3 3 2" xfId="22366" xr:uid="{71B4493F-3C5E-4B77-BF8D-86B85F13133F}"/>
    <cellStyle name="Normal 4 6 2 3 3 3 2 2" xfId="49604" xr:uid="{8433878C-DD54-4AC9-888F-239BF86D6EB8}"/>
    <cellStyle name="Normal 4 6 2 3 3 3 3" xfId="39354" xr:uid="{1A25C327-9459-4619-8DCF-20AAAEDAC9C1}"/>
    <cellStyle name="Normal 4 6 2 3 3 4" xfId="23823" xr:uid="{F0AA2CC7-051C-4E7D-8B09-953B4CD30AE8}"/>
    <cellStyle name="Normal 4 6 2 3 3 4 2" xfId="50961" xr:uid="{2A8C1884-5B0F-4CAC-95AC-D1A73A1C1418}"/>
    <cellStyle name="Normal 4 6 2 3 3 5" xfId="16700" xr:uid="{0918ABA2-7E62-4134-AA56-5ED388858DB9}"/>
    <cellStyle name="Normal 4 6 2 3 3 5 2" xfId="43938" xr:uid="{95F7BA86-4A98-421E-BC35-75756B28D23C}"/>
    <cellStyle name="Normal 4 6 2 3 3 6" xfId="32142" xr:uid="{22E5785D-53D2-4BC4-8ADA-DC4AAC9B95FD}"/>
    <cellStyle name="Normal 4 6 2 3 4" xfId="6049" xr:uid="{09AA7071-BC48-4305-A142-F5153D791F14}"/>
    <cellStyle name="Normal 4 6 2 3 4 2" xfId="28774" xr:uid="{13960632-6B7B-4956-9645-539F0930AD13}"/>
    <cellStyle name="Normal 4 6 2 3 4 2 2" xfId="55032" xr:uid="{650BCB38-D6D6-4AD2-8396-0F69F0BD154A}"/>
    <cellStyle name="Normal 4 6 2 3 4 3" xfId="15502" xr:uid="{898205FC-D5E6-42FC-A183-F31CA0A90156}"/>
    <cellStyle name="Normal 4 6 2 3 4 3 2" xfId="42740" xr:uid="{F7FC4FBC-7A36-482F-9C37-38DDE06544D1}"/>
    <cellStyle name="Normal 4 6 2 3 4 4" xfId="33417" xr:uid="{33BF9A35-A0AA-4027-8653-3FEF33EC7D84}"/>
    <cellStyle name="Normal 4 6 2 3 5" xfId="7955" xr:uid="{68981818-9B2E-4FDD-BE31-8560A8676953}"/>
    <cellStyle name="Normal 4 6 2 3 5 2" xfId="18335" xr:uid="{92B05CA4-8B81-478C-8AC4-82C39A5CADEF}"/>
    <cellStyle name="Normal 4 6 2 3 5 2 2" xfId="45573" xr:uid="{760299AF-F51D-4BEB-B2AB-445D150AE470}"/>
    <cellStyle name="Normal 4 6 2 3 5 3" xfId="35323" xr:uid="{C220544C-926F-447B-8813-4DD40DE9DC51}"/>
    <cellStyle name="Normal 4 6 2 3 6" xfId="10788" xr:uid="{5B7F69CF-75E9-4F43-B806-DA3F049586E2}"/>
    <cellStyle name="Normal 4 6 2 3 6 2" xfId="21168" xr:uid="{2DC2A0B5-331D-44F1-B7A4-8DC19D8E205D}"/>
    <cellStyle name="Normal 4 6 2 3 6 2 2" xfId="48406" xr:uid="{D99ED5F5-E573-48B6-949F-04DA2677ABF8}"/>
    <cellStyle name="Normal 4 6 2 3 6 3" xfId="38156" xr:uid="{1D32D5EC-4976-4F70-B348-860F70BA8498}"/>
    <cellStyle name="Normal 4 6 2 3 7" xfId="24880" xr:uid="{78065E7A-CF37-4376-96D7-2D4652AF1C06}"/>
    <cellStyle name="Normal 4 6 2 3 7 2" xfId="51922" xr:uid="{72902887-95AC-4640-9C90-24A65F7387C9}"/>
    <cellStyle name="Normal 4 6 2 3 8" xfId="13293" xr:uid="{71501903-5897-4973-BE0D-3E4B3EEFA06C}"/>
    <cellStyle name="Normal 4 6 2 3 8 2" xfId="40531" xr:uid="{7BC118E3-109A-4ABA-9839-5771EC937114}"/>
    <cellStyle name="Normal 4 6 2 3 9" xfId="30944" xr:uid="{25B0EC49-4B80-4D35-9B21-E3E64B3EF1AB}"/>
    <cellStyle name="Normal 4 6 2 4" xfId="3428" xr:uid="{9DAD3136-8998-4B74-9A0F-A4CE4DC4D846}"/>
    <cellStyle name="Normal 4 6 2 4 2" xfId="4599" xr:uid="{1A9E863A-B97C-4DF4-BD0E-A3F7C14DC668}"/>
    <cellStyle name="Normal 4 6 2 4 2 2" xfId="9352" xr:uid="{29071A17-9A75-4E2A-B3B8-60A3ECD011A1}"/>
    <cellStyle name="Normal 4 6 2 4 2 2 2" xfId="19732" xr:uid="{4AB04F51-7374-44CB-8FD6-98100CD66FF6}"/>
    <cellStyle name="Normal 4 6 2 4 2 2 2 2" xfId="46970" xr:uid="{608D784F-D887-4477-836B-3B7C1771817E}"/>
    <cellStyle name="Normal 4 6 2 4 2 2 3" xfId="36720" xr:uid="{1648C84C-BFE0-4559-A69D-5BC97EC42476}"/>
    <cellStyle name="Normal 4 6 2 4 2 3" xfId="12185" xr:uid="{ECABC0EB-F374-4CEE-8F43-600B3B6D32CB}"/>
    <cellStyle name="Normal 4 6 2 4 2 3 2" xfId="22565" xr:uid="{DEA89821-EB3A-4FF2-86DB-9AFDFD89CBDD}"/>
    <cellStyle name="Normal 4 6 2 4 2 3 2 2" xfId="49803" xr:uid="{F5771153-5BC4-46F3-9A9B-3CC466B96421}"/>
    <cellStyle name="Normal 4 6 2 4 2 3 3" xfId="39553" xr:uid="{97BB9F88-FAE2-48C8-94DC-1B10BEAE2904}"/>
    <cellStyle name="Normal 4 6 2 4 2 4" xfId="28258" xr:uid="{B371C0D0-2C71-4128-A5D0-29B5E3D465F9}"/>
    <cellStyle name="Normal 4 6 2 4 2 4 2" xfId="54627" xr:uid="{BA0D3412-48FF-47E0-A645-0472902414D9}"/>
    <cellStyle name="Normal 4 6 2 4 2 5" xfId="16899" xr:uid="{F1BE077F-3E83-4C50-97FE-246D3AC946BD}"/>
    <cellStyle name="Normal 4 6 2 4 2 5 2" xfId="44137" xr:uid="{5C910E60-E67C-4D34-8CE9-6482C43798DB}"/>
    <cellStyle name="Normal 4 6 2 4 2 6" xfId="32341" xr:uid="{D6AC77EE-8FC3-410C-83A5-989046CDF5FD}"/>
    <cellStyle name="Normal 4 6 2 4 3" xfId="6467" xr:uid="{D29D3E7E-8958-4FC1-930A-08590E7D9679}"/>
    <cellStyle name="Normal 4 6 2 4 3 2" xfId="16036" xr:uid="{BA0611FA-50B1-4720-929E-11B7F816A21A}"/>
    <cellStyle name="Normal 4 6 2 4 3 2 2" xfId="43274" xr:uid="{EC8C15AC-DDD0-4171-9B3D-7A78BC2F877F}"/>
    <cellStyle name="Normal 4 6 2 4 3 3" xfId="33835" xr:uid="{FA692EB5-BC96-46BE-86A5-A35F689FB919}"/>
    <cellStyle name="Normal 4 6 2 4 4" xfId="8489" xr:uid="{F820DE04-DE09-449D-B213-14AC652750A7}"/>
    <cellStyle name="Normal 4 6 2 4 4 2" xfId="18869" xr:uid="{5AFEFAF3-97E2-49B8-87C2-D513653795D1}"/>
    <cellStyle name="Normal 4 6 2 4 4 2 2" xfId="46107" xr:uid="{3B78F44A-A952-4093-992B-68BC86BC6E91}"/>
    <cellStyle name="Normal 4 6 2 4 4 3" xfId="35857" xr:uid="{8CA218DF-4608-4D9D-B98F-8F45BE020629}"/>
    <cellStyle name="Normal 4 6 2 4 5" xfId="11322" xr:uid="{8EBC04D4-DF3B-4F36-83C0-574D4F36CA02}"/>
    <cellStyle name="Normal 4 6 2 4 5 2" xfId="21702" xr:uid="{6299C3E2-C15A-4A13-B26A-FE925092AA13}"/>
    <cellStyle name="Normal 4 6 2 4 5 2 2" xfId="48940" xr:uid="{FC7CF9A5-CD87-4BCC-8333-601C3FF91490}"/>
    <cellStyle name="Normal 4 6 2 4 5 3" xfId="38690" xr:uid="{3804CA86-89FD-4CFB-8BAE-91296B55045B}"/>
    <cellStyle name="Normal 4 6 2 4 6" xfId="23854" xr:uid="{E68F1E58-B918-45B1-AA99-974C40085980}"/>
    <cellStyle name="Normal 4 6 2 4 6 2" xfId="50989" xr:uid="{052067FA-A544-425F-A4FB-D2213C8DE48F}"/>
    <cellStyle name="Normal 4 6 2 4 7" xfId="13976" xr:uid="{C6B641FB-8B5E-466E-AA53-87F82255C068}"/>
    <cellStyle name="Normal 4 6 2 4 7 2" xfId="41214" xr:uid="{8AD86C84-4808-4692-9E99-A7199D1D47EF}"/>
    <cellStyle name="Normal 4 6 2 4 8" xfId="31478" xr:uid="{4303AE1B-851F-4A27-9B8F-2F16F32231B3}"/>
    <cellStyle name="Normal 4 6 2 5" xfId="3423" xr:uid="{6ECFF6F9-8B2E-4F4A-987F-7F00F101CB19}"/>
    <cellStyle name="Normal 4 6 2 5 2" xfId="6462" xr:uid="{7B8ADE20-10FE-46D2-B6B3-47F0C16E7FD6}"/>
    <cellStyle name="Normal 4 6 2 5 2 2" xfId="26415" xr:uid="{4D05963C-762A-48BF-83B0-1D52BF00A77B}"/>
    <cellStyle name="Normal 4 6 2 5 2 2 2" xfId="53181" xr:uid="{BB6BD1B2-0E78-47FB-8DF0-BD84E8BE41D7}"/>
    <cellStyle name="Normal 4 6 2 5 2 3" xfId="16031" xr:uid="{0963E135-C2DE-4835-9518-24E050E3F9F1}"/>
    <cellStyle name="Normal 4 6 2 5 2 3 2" xfId="43269" xr:uid="{03E319C2-0090-4203-B880-53F9761480BF}"/>
    <cellStyle name="Normal 4 6 2 5 2 4" xfId="33830" xr:uid="{D1D6F5DB-8A07-49AE-BEB6-1205889DCE58}"/>
    <cellStyle name="Normal 4 6 2 5 3" xfId="8484" xr:uid="{535E7A50-EE3A-43E2-AA2A-D3ED4BDF22D8}"/>
    <cellStyle name="Normal 4 6 2 5 3 2" xfId="18864" xr:uid="{0734F8D0-A47F-4133-B7B8-934D77D1DEAB}"/>
    <cellStyle name="Normal 4 6 2 5 3 2 2" xfId="46102" xr:uid="{4ECE427D-2FEF-46BB-BAD1-1C3623BE2BE1}"/>
    <cellStyle name="Normal 4 6 2 5 3 3" xfId="35852" xr:uid="{2A77C837-D15E-4446-9D2B-8B7D87002B50}"/>
    <cellStyle name="Normal 4 6 2 5 4" xfId="11317" xr:uid="{0108B7AF-0FC5-424B-9E2E-0A178E7D77D5}"/>
    <cellStyle name="Normal 4 6 2 5 4 2" xfId="21697" xr:uid="{70FEEB2C-C2EB-446A-825A-16D83143DE12}"/>
    <cellStyle name="Normal 4 6 2 5 4 2 2" xfId="48935" xr:uid="{072DF096-A803-408D-A97C-C36FAC6943A9}"/>
    <cellStyle name="Normal 4 6 2 5 4 3" xfId="38685" xr:uid="{AD4FEAFB-9660-4E2A-9D39-61E5DCB04991}"/>
    <cellStyle name="Normal 4 6 2 5 5" xfId="23264" xr:uid="{BFA7F09F-FBE6-4594-840E-4D60EC9F7291}"/>
    <cellStyle name="Normal 4 6 2 5 5 2" xfId="50451" xr:uid="{5E4EBA70-0DCF-4A97-A8B5-C796859CDC5B}"/>
    <cellStyle name="Normal 4 6 2 5 6" xfId="13971" xr:uid="{F3F04EE0-8167-471C-BAA9-755E071897D3}"/>
    <cellStyle name="Normal 4 6 2 5 6 2" xfId="41209" xr:uid="{4107AE88-C8B3-4B49-8242-8310AC12D57D}"/>
    <cellStyle name="Normal 4 6 2 5 7" xfId="31473" xr:uid="{7FB3AE87-024D-4BC5-BF06-9B0CD22F056C}"/>
    <cellStyle name="Normal 4 6 2 6" xfId="2601" xr:uid="{176B9F27-0AA3-4BC4-A1ED-EF866933DA0A}"/>
    <cellStyle name="Normal 4 6 2 6 2" xfId="5854" xr:uid="{7505C7AE-FBDB-45B8-9963-1DF635229403}"/>
    <cellStyle name="Normal 4 6 2 6 2 2" xfId="27544" xr:uid="{FEE25472-43D5-4C55-8F48-C0F0F1C6B8EF}"/>
    <cellStyle name="Normal 4 6 2 6 2 2 2" xfId="54054" xr:uid="{3265D5F0-45D1-429A-80E7-65725223A642}"/>
    <cellStyle name="Normal 4 6 2 6 2 3" xfId="15254" xr:uid="{55AF6B87-8A3B-4C8A-9C1D-457A6A973434}"/>
    <cellStyle name="Normal 4 6 2 6 2 3 2" xfId="42492" xr:uid="{A7C0F944-0B84-48D1-8789-584E2C870B01}"/>
    <cellStyle name="Normal 4 6 2 6 2 4" xfId="33222" xr:uid="{2FE3BB6D-C9EC-4413-BEA3-8138EB796CBF}"/>
    <cellStyle name="Normal 4 6 2 6 3" xfId="7707" xr:uid="{DF2B94F7-F5D0-4B65-9446-00E735D78A12}"/>
    <cellStyle name="Normal 4 6 2 6 3 2" xfId="18087" xr:uid="{5C54DC6C-0070-407C-A63B-9BC18AF46977}"/>
    <cellStyle name="Normal 4 6 2 6 3 2 2" xfId="45325" xr:uid="{C85C5164-A6CF-47D9-88DE-8CBAD2BE474D}"/>
    <cellStyle name="Normal 4 6 2 6 3 3" xfId="35075" xr:uid="{BF6B0D2A-0AA0-457D-9191-532C61FA4E74}"/>
    <cellStyle name="Normal 4 6 2 6 4" xfId="10540" xr:uid="{F1FE8881-C49D-41AA-8018-ACEF7B29B642}"/>
    <cellStyle name="Normal 4 6 2 6 4 2" xfId="20920" xr:uid="{02F1136D-8C54-4F9C-8FA2-4EB4D7FA43E8}"/>
    <cellStyle name="Normal 4 6 2 6 4 2 2" xfId="48158" xr:uid="{91F4B9DD-24A7-4C7D-A66D-C31A38584761}"/>
    <cellStyle name="Normal 4 6 2 6 4 3" xfId="37908" xr:uid="{76D2A8C2-843C-4C2F-B758-9A0FC5EFE5E4}"/>
    <cellStyle name="Normal 4 6 2 6 5" xfId="22917" xr:uid="{71D0E97E-0420-447A-BC71-8457FA22A03B}"/>
    <cellStyle name="Normal 4 6 2 6 5 2" xfId="50133" xr:uid="{85F1CAA5-A0E7-498B-B670-A879F0D926D8}"/>
    <cellStyle name="Normal 4 6 2 6 6" xfId="12970" xr:uid="{1BBD7188-8771-44FC-BDBD-051B9FB80B78}"/>
    <cellStyle name="Normal 4 6 2 6 6 2" xfId="40208" xr:uid="{2148CB4D-3A9D-47CB-A518-4353FDECB4B6}"/>
    <cellStyle name="Normal 4 6 2 6 7" xfId="30696" xr:uid="{BE4A060E-86A3-4BFF-9F30-65C8CF7E2B3E}"/>
    <cellStyle name="Normal 4 6 2 7" xfId="2295" xr:uid="{4E21CF70-07FB-47A8-AE1F-3B707FEF0277}"/>
    <cellStyle name="Normal 4 6 2 7 2" xfId="7403" xr:uid="{678A3A01-6923-4BBB-9B7A-23D0FE642826}"/>
    <cellStyle name="Normal 4 6 2 7 2 2" xfId="17783" xr:uid="{C33FF981-5E81-4A79-AF8E-35800C5CFE1C}"/>
    <cellStyle name="Normal 4 6 2 7 2 2 2" xfId="45021" xr:uid="{C25E0CB3-4C30-498E-9481-9B30AEE3F961}"/>
    <cellStyle name="Normal 4 6 2 7 2 3" xfId="34771" xr:uid="{5DA83A72-9A40-467F-9A26-5B1DFB2A16FA}"/>
    <cellStyle name="Normal 4 6 2 7 3" xfId="10236" xr:uid="{01FE295F-F4EF-4670-861C-83EB1A62F316}"/>
    <cellStyle name="Normal 4 6 2 7 3 2" xfId="20616" xr:uid="{48CE1333-5FCF-4B72-A516-47CDC47419EC}"/>
    <cellStyle name="Normal 4 6 2 7 3 2 2" xfId="47854" xr:uid="{650512C7-F55A-4613-8F5D-E59BE9729309}"/>
    <cellStyle name="Normal 4 6 2 7 3 3" xfId="37604" xr:uid="{B9848B7F-0173-4F93-8AB9-23873FED9A6B}"/>
    <cellStyle name="Normal 4 6 2 7 4" xfId="25360" xr:uid="{546AA26E-FF8E-434F-8AAB-EC53F98DE3CC}"/>
    <cellStyle name="Normal 4 6 2 7 4 2" xfId="52362" xr:uid="{9946098E-D1F4-4F21-8024-3817EDC48B52}"/>
    <cellStyle name="Normal 4 6 2 7 5" xfId="14950" xr:uid="{9A95FA53-D248-46C6-A4DA-22FDF5DBD03C}"/>
    <cellStyle name="Normal 4 6 2 7 5 2" xfId="42188" xr:uid="{BD7073B1-BC49-4CB8-9852-E17AE4639739}"/>
    <cellStyle name="Normal 4 6 2 7 6" xfId="30392" xr:uid="{C6BC425B-F7F2-4CA2-9DED-7063C3E3C67D}"/>
    <cellStyle name="Normal 4 6 2 8" xfId="3848" xr:uid="{332524F9-1CD6-4D81-A21D-449EBC7BFA0A}"/>
    <cellStyle name="Normal 4 6 2 8 2" xfId="8665" xr:uid="{D4EB9F01-2DA6-4507-87C6-5581E27CDF10}"/>
    <cellStyle name="Normal 4 6 2 8 2 2" xfId="19045" xr:uid="{B4F046CB-D882-485D-8EA4-6C8B9D0ECA7E}"/>
    <cellStyle name="Normal 4 6 2 8 2 2 2" xfId="46283" xr:uid="{11F4848B-74F3-4482-A4FA-DA73DD29FD23}"/>
    <cellStyle name="Normal 4 6 2 8 2 3" xfId="36033" xr:uid="{068A03CE-58B8-4266-B5CB-BAAFF2C687D2}"/>
    <cellStyle name="Normal 4 6 2 8 3" xfId="11498" xr:uid="{218B1727-7111-483F-9897-C0F9A9B805DA}"/>
    <cellStyle name="Normal 4 6 2 8 3 2" xfId="21878" xr:uid="{F19DAD3A-F962-4B9B-B37D-3A2771C4C5E4}"/>
    <cellStyle name="Normal 4 6 2 8 3 2 2" xfId="49116" xr:uid="{E46B6442-D9E3-4907-9AB9-634D0356E2B2}"/>
    <cellStyle name="Normal 4 6 2 8 3 3" xfId="38866" xr:uid="{015F502B-4117-49DA-8995-C12BD6682670}"/>
    <cellStyle name="Normal 4 6 2 8 4" xfId="16212" xr:uid="{2EC099A6-8530-4695-BF5F-90EC4141C7DE}"/>
    <cellStyle name="Normal 4 6 2 8 4 2" xfId="43450" xr:uid="{645755E3-22B2-436F-9E95-51E5DB022FF5}"/>
    <cellStyle name="Normal 4 6 2 8 5" xfId="31654" xr:uid="{A8BED672-823A-4250-9F9B-F1BB628826FE}"/>
    <cellStyle name="Normal 4 6 2 9" xfId="5362" xr:uid="{192FE87A-EC27-49C0-B4A8-C92CCA6775C5}"/>
    <cellStyle name="Normal 4 6 2 9 2" xfId="14660" xr:uid="{3422FC1B-14EB-4CC5-842B-34B810DDE892}"/>
    <cellStyle name="Normal 4 6 2 9 2 2" xfId="41898" xr:uid="{8D61609A-8C4C-4053-B500-B5D02E50FDC1}"/>
    <cellStyle name="Normal 4 6 2 9 3" xfId="32925" xr:uid="{BA72A45C-0957-48E2-9939-16E105B9C153}"/>
    <cellStyle name="Normal 4 6 3" xfId="1081" xr:uid="{7416DD1B-BD0D-43B8-9275-7C39FC300727}"/>
    <cellStyle name="Normal 4 6 3 10" xfId="9948" xr:uid="{B9D579CE-3C4A-423B-83C2-F94FB8256E9B}"/>
    <cellStyle name="Normal 4 6 3 10 2" xfId="20328" xr:uid="{5AD375BA-B8F0-4774-9AA7-15B7256A071B}"/>
    <cellStyle name="Normal 4 6 3 10 2 2" xfId="47566" xr:uid="{A2D977B0-C5C8-4C60-AE34-284636040172}"/>
    <cellStyle name="Normal 4 6 3 10 3" xfId="37316" xr:uid="{22572690-26F0-4CD3-B27A-8328C067C963}"/>
    <cellStyle name="Normal 4 6 3 11" xfId="24243" xr:uid="{2216741B-4118-479C-BF19-D46060EF88EF}"/>
    <cellStyle name="Normal 4 6 3 11 2" xfId="51345" xr:uid="{3F096F87-F4C5-4E3B-89B3-43B7730801B8}"/>
    <cellStyle name="Normal 4 6 3 12" xfId="12642" xr:uid="{71A54CB3-FA8D-45E6-8FD7-A964033B1D29}"/>
    <cellStyle name="Normal 4 6 3 12 2" xfId="39880" xr:uid="{7A8FF63B-CC8D-4C7B-93B1-DB2ED3E32910}"/>
    <cellStyle name="Normal 4 6 3 13" xfId="30104" xr:uid="{A6F38DDC-10D2-4267-A72D-DFE49F536686}"/>
    <cellStyle name="Normal 4 6 3 2" xfId="2852" xr:uid="{5813C732-A705-4608-8435-C878324BF0DB}"/>
    <cellStyle name="Normal 4 6 3 2 2" xfId="3430" xr:uid="{3F119B4F-3750-4077-A790-BD37664CF9F2}"/>
    <cellStyle name="Normal 4 6 3 2 2 2" xfId="6469" xr:uid="{ABFC6A72-D485-4170-9F4A-36B93B159C52}"/>
    <cellStyle name="Normal 4 6 3 2 2 2 2" xfId="28340" xr:uid="{1F5A9677-00F7-486A-8EA5-C309CB90C123}"/>
    <cellStyle name="Normal 4 6 3 2 2 2 2 2" xfId="54685" xr:uid="{50933C0D-E30B-433D-ABBF-819CB28E6CEA}"/>
    <cellStyle name="Normal 4 6 3 2 2 2 3" xfId="16038" xr:uid="{EA3706C1-7DA2-4909-AD78-86597C28B4F8}"/>
    <cellStyle name="Normal 4 6 3 2 2 2 3 2" xfId="43276" xr:uid="{186C5430-170D-484F-B71E-3CB4B6959A5F}"/>
    <cellStyle name="Normal 4 6 3 2 2 2 4" xfId="33837" xr:uid="{FB7CF354-0F4A-4BEF-B0EA-973ED1400DE8}"/>
    <cellStyle name="Normal 4 6 3 2 2 3" xfId="8491" xr:uid="{862F11FB-1A70-4973-A8E2-A498E97D19F6}"/>
    <cellStyle name="Normal 4 6 3 2 2 3 2" xfId="18871" xr:uid="{14E3D240-0772-4F9A-84B3-9C136811B62C}"/>
    <cellStyle name="Normal 4 6 3 2 2 3 2 2" xfId="46109" xr:uid="{F7DC8561-E12B-4C2B-AD24-0CDF2058700B}"/>
    <cellStyle name="Normal 4 6 3 2 2 3 3" xfId="35859" xr:uid="{823B01DE-84DD-412D-B5BA-0AB5D8A4E4CE}"/>
    <cellStyle name="Normal 4 6 3 2 2 4" xfId="11324" xr:uid="{273E3D77-66A0-4C4D-B3F5-1536988C91E5}"/>
    <cellStyle name="Normal 4 6 3 2 2 4 2" xfId="21704" xr:uid="{A5C77224-F2C1-4A9A-B606-AA07C507BEBD}"/>
    <cellStyle name="Normal 4 6 3 2 2 4 2 2" xfId="48942" xr:uid="{411BC2A3-3B4F-4010-9D3A-9E8F0E5F64AA}"/>
    <cellStyle name="Normal 4 6 3 2 2 4 3" xfId="38692" xr:uid="{BC5C7167-A035-499B-8750-882694591898}"/>
    <cellStyle name="Normal 4 6 3 2 2 5" xfId="23935" xr:uid="{5627F25F-DEF3-42BF-88E0-62AD727BA553}"/>
    <cellStyle name="Normal 4 6 3 2 2 5 2" xfId="51061" xr:uid="{FC5E005B-AFAA-4ADF-8922-14F7CF95C6F1}"/>
    <cellStyle name="Normal 4 6 3 2 2 6" xfId="13978" xr:uid="{E7A099AC-0D72-4FED-91D2-4B7ABF7539CE}"/>
    <cellStyle name="Normal 4 6 3 2 2 6 2" xfId="41216" xr:uid="{3DFAB94D-F42F-4393-8ECD-D3C6FEA9259B}"/>
    <cellStyle name="Normal 4 6 3 2 2 7" xfId="31480" xr:uid="{8F7B3C15-9F01-4DF7-8835-569724B27DDF}"/>
    <cellStyle name="Normal 4 6 3 2 3" xfId="4402" xr:uid="{CD1410E2-66AC-4A64-9307-A6BF256DCB9E}"/>
    <cellStyle name="Normal 4 6 3 2 3 2" xfId="9155" xr:uid="{5578300E-731A-4870-9F60-4BB621F0C535}"/>
    <cellStyle name="Normal 4 6 3 2 3 2 2" xfId="29198" xr:uid="{436BF28E-5BB0-408C-9A01-45405AC944B7}"/>
    <cellStyle name="Normal 4 6 3 2 3 2 2 2" xfId="55455" xr:uid="{2F8C6415-65B2-4301-9D15-A0FC5276CDE4}"/>
    <cellStyle name="Normal 4 6 3 2 3 2 3" xfId="19535" xr:uid="{E050C9D0-5502-40C2-A8A2-A49AB2C8BEAF}"/>
    <cellStyle name="Normal 4 6 3 2 3 2 3 2" xfId="46773" xr:uid="{BA921DBD-569E-440F-8F5B-4FC484E2F191}"/>
    <cellStyle name="Normal 4 6 3 2 3 2 4" xfId="36523" xr:uid="{2ED3848F-91BA-4E42-AB52-9EC5C636A759}"/>
    <cellStyle name="Normal 4 6 3 2 3 3" xfId="11988" xr:uid="{9842AC3C-363C-444E-BD02-AE75715706C8}"/>
    <cellStyle name="Normal 4 6 3 2 3 3 2" xfId="22368" xr:uid="{FA9E5232-2A39-4DF3-98CD-31D555699207}"/>
    <cellStyle name="Normal 4 6 3 2 3 3 2 2" xfId="49606" xr:uid="{CD50E07C-446E-414D-9963-83380E409919}"/>
    <cellStyle name="Normal 4 6 3 2 3 3 3" xfId="39356" xr:uid="{B6010845-0287-43F1-91C3-4F8FA0F2F3F2}"/>
    <cellStyle name="Normal 4 6 3 2 3 4" xfId="24058" xr:uid="{43E6113E-DA06-4516-9FA8-93E3C4E710A8}"/>
    <cellStyle name="Normal 4 6 3 2 3 4 2" xfId="51175" xr:uid="{20D90BEB-03D4-48D3-9492-13FEC0177690}"/>
    <cellStyle name="Normal 4 6 3 2 3 5" xfId="16702" xr:uid="{B98837C8-18F0-47A5-BB65-D55D27D767DD}"/>
    <cellStyle name="Normal 4 6 3 2 3 5 2" xfId="43940" xr:uid="{D260BCCD-422B-44A3-884C-8E21FC04448E}"/>
    <cellStyle name="Normal 4 6 3 2 3 6" xfId="32144" xr:uid="{179DE2F4-1E2A-42F1-BF72-0C692D1115AD}"/>
    <cellStyle name="Normal 4 6 3 2 4" xfId="6051" xr:uid="{319BF867-56B7-48CE-9474-A7E20724E04A}"/>
    <cellStyle name="Normal 4 6 3 2 4 2" xfId="26981" xr:uid="{C9F73AAF-060A-4BA2-B3A3-6D2AC7D220D5}"/>
    <cellStyle name="Normal 4 6 3 2 4 2 2" xfId="53626" xr:uid="{D855B5CA-FDBB-4648-B324-074D91087A29}"/>
    <cellStyle name="Normal 4 6 3 2 4 3" xfId="15504" xr:uid="{97C88F39-18AA-4F68-88F5-F06FD2AF8616}"/>
    <cellStyle name="Normal 4 6 3 2 4 3 2" xfId="42742" xr:uid="{5C7662F1-EFE0-4B22-843E-7B637667DB5C}"/>
    <cellStyle name="Normal 4 6 3 2 4 4" xfId="33419" xr:uid="{FE3830AD-3DC4-4E58-B5FF-A453BA437D07}"/>
    <cellStyle name="Normal 4 6 3 2 5" xfId="7957" xr:uid="{7665E323-13B6-459C-A671-DF849F4074C3}"/>
    <cellStyle name="Normal 4 6 3 2 5 2" xfId="18337" xr:uid="{8DAE2626-CEB9-4AD4-952A-134283BB0D88}"/>
    <cellStyle name="Normal 4 6 3 2 5 2 2" xfId="45575" xr:uid="{67E965EF-D43B-408D-8847-AB4210917582}"/>
    <cellStyle name="Normal 4 6 3 2 5 3" xfId="35325" xr:uid="{4C198261-B653-4616-B713-5889D03E8E5C}"/>
    <cellStyle name="Normal 4 6 3 2 6" xfId="10790" xr:uid="{D666B495-470E-4D28-9B98-2BFF1ED0153C}"/>
    <cellStyle name="Normal 4 6 3 2 6 2" xfId="21170" xr:uid="{0C75CFC1-1264-467D-B953-8B0C57C524C3}"/>
    <cellStyle name="Normal 4 6 3 2 6 2 2" xfId="48408" xr:uid="{F046E1DA-47F3-4E4C-BBCE-A6C6A0A1AD6F}"/>
    <cellStyle name="Normal 4 6 3 2 6 3" xfId="38158" xr:uid="{A0079D9B-FA28-4252-B2BF-E500CFF5466A}"/>
    <cellStyle name="Normal 4 6 3 2 7" xfId="23071" xr:uid="{FEED7CF2-D175-4EFC-A916-5DABC5073132}"/>
    <cellStyle name="Normal 4 6 3 2 7 2" xfId="50276" xr:uid="{B118F020-953D-4983-A1B8-309857DF9CDB}"/>
    <cellStyle name="Normal 4 6 3 2 8" xfId="13295" xr:uid="{1342179A-6C6A-4843-8298-30002B620B75}"/>
    <cellStyle name="Normal 4 6 3 2 8 2" xfId="40533" xr:uid="{4A1E4391-0A1F-4676-B04D-944B711610E3}"/>
    <cellStyle name="Normal 4 6 3 2 9" xfId="30946" xr:uid="{5EB1357F-DC4E-4667-A1F6-60F369EFA4A0}"/>
    <cellStyle name="Normal 4 6 3 3" xfId="3431" xr:uid="{583BEAEB-D9AC-4513-A0C7-4F8D9C272CB7}"/>
    <cellStyle name="Normal 4 6 3 3 2" xfId="4600" xr:uid="{5DE448B4-5641-4851-9F6F-E9B7386CBEA6}"/>
    <cellStyle name="Normal 4 6 3 3 2 2" xfId="9353" xr:uid="{6DA6938A-1DD4-491B-AD85-340EF218FA0A}"/>
    <cellStyle name="Normal 4 6 3 3 2 2 2" xfId="29328" xr:uid="{37A543C6-902F-4F5E-992F-4BA48D1BF2D5}"/>
    <cellStyle name="Normal 4 6 3 3 2 2 2 2" xfId="55585" xr:uid="{85443C34-2BDE-4B56-8E17-16CEEFFC141D}"/>
    <cellStyle name="Normal 4 6 3 3 2 2 3" xfId="19733" xr:uid="{7FCDED39-7FEB-4676-82FA-6A1D24ABD3EF}"/>
    <cellStyle name="Normal 4 6 3 3 2 2 3 2" xfId="46971" xr:uid="{FF86FE82-84D1-4AE5-96B1-E208B5777764}"/>
    <cellStyle name="Normal 4 6 3 3 2 2 4" xfId="36721" xr:uid="{424A44C6-2019-4B6A-9F12-C6FBE7AC95C9}"/>
    <cellStyle name="Normal 4 6 3 3 2 3" xfId="12186" xr:uid="{49BA81F8-6A58-461F-8D94-010D7EAA3351}"/>
    <cellStyle name="Normal 4 6 3 3 2 3 2" xfId="22566" xr:uid="{9C5E9986-6B10-42F6-8AA8-750AAF043E9D}"/>
    <cellStyle name="Normal 4 6 3 3 2 3 2 2" xfId="49804" xr:uid="{CEF772EC-7D83-451E-BB0A-2910DE4A344F}"/>
    <cellStyle name="Normal 4 6 3 3 2 3 3" xfId="39554" xr:uid="{9C639911-3486-4266-9E8F-C8BDA0CCA411}"/>
    <cellStyle name="Normal 4 6 3 3 2 4" xfId="24120" xr:uid="{607D6E6A-912D-4895-BAF3-06A94900B819}"/>
    <cellStyle name="Normal 4 6 3 3 2 4 2" xfId="51230" xr:uid="{D298AAE7-5F73-4C7C-B2C7-4B9464595A3A}"/>
    <cellStyle name="Normal 4 6 3 3 2 5" xfId="16900" xr:uid="{A20453EC-549A-4518-9EDA-D19E50F982A8}"/>
    <cellStyle name="Normal 4 6 3 3 2 5 2" xfId="44138" xr:uid="{15F4545B-69B2-41C0-8181-B32739C3F0D5}"/>
    <cellStyle name="Normal 4 6 3 3 2 6" xfId="32342" xr:uid="{481F5F39-4327-46D5-83AF-0934029FCA50}"/>
    <cellStyle name="Normal 4 6 3 3 3" xfId="6470" xr:uid="{7C678E80-27E1-4585-BED1-800FA23AC9A9}"/>
    <cellStyle name="Normal 4 6 3 3 3 2" xfId="27851" xr:uid="{66CF0C53-F342-4FE2-95F8-987039727586}"/>
    <cellStyle name="Normal 4 6 3 3 3 2 2" xfId="54307" xr:uid="{459BEB14-11E3-45F6-9791-086D0D757BFC}"/>
    <cellStyle name="Normal 4 6 3 3 3 3" xfId="16039" xr:uid="{7FBAE73C-E792-40C6-904C-867BB74321F2}"/>
    <cellStyle name="Normal 4 6 3 3 3 3 2" xfId="43277" xr:uid="{FFD44928-5E1B-4289-BDCE-C4B9D4488ADC}"/>
    <cellStyle name="Normal 4 6 3 3 3 4" xfId="33838" xr:uid="{111BEAA2-59F4-439C-AB61-A15AEA93288A}"/>
    <cellStyle name="Normal 4 6 3 3 4" xfId="8492" xr:uid="{96081E1D-C242-4E1A-A02F-ABEF8A82F54A}"/>
    <cellStyle name="Normal 4 6 3 3 4 2" xfId="18872" xr:uid="{0A04E561-3C12-4E10-A5F8-A3AA34AB7469}"/>
    <cellStyle name="Normal 4 6 3 3 4 2 2" xfId="46110" xr:uid="{D6932922-05FA-49B2-B124-489932CA562C}"/>
    <cellStyle name="Normal 4 6 3 3 4 3" xfId="35860" xr:uid="{1ABACABD-1418-4A3F-8676-E93450E31F05}"/>
    <cellStyle name="Normal 4 6 3 3 5" xfId="11325" xr:uid="{53BC307D-AAC9-406D-8B35-A71685DF6172}"/>
    <cellStyle name="Normal 4 6 3 3 5 2" xfId="21705" xr:uid="{17663FD9-505C-492D-A296-EA661D6A7725}"/>
    <cellStyle name="Normal 4 6 3 3 5 2 2" xfId="48943" xr:uid="{15E96B80-4E2E-46C7-952C-E49C3AC8E23E}"/>
    <cellStyle name="Normal 4 6 3 3 5 3" xfId="38693" xr:uid="{41D757AE-C427-498A-966B-A6BB40AC0A02}"/>
    <cellStyle name="Normal 4 6 3 3 6" xfId="25537" xr:uid="{59A23C74-9E96-48ED-9F46-FE007F7AF2CB}"/>
    <cellStyle name="Normal 4 6 3 3 6 2" xfId="52530" xr:uid="{804693B1-334C-4762-A9A0-95D7F4B89D2B}"/>
    <cellStyle name="Normal 4 6 3 3 7" xfId="13979" xr:uid="{D6B69832-15E2-4CC1-9C84-E423E500A14A}"/>
    <cellStyle name="Normal 4 6 3 3 7 2" xfId="41217" xr:uid="{EFD4A999-EDAA-4AE7-BA02-2D1A00E2F9B4}"/>
    <cellStyle name="Normal 4 6 3 3 8" xfId="31481" xr:uid="{4CE3190A-8CE0-405E-AA03-43D667634139}"/>
    <cellStyle name="Normal 4 6 3 4" xfId="3429" xr:uid="{8F64E28B-0AB0-426A-9600-41932C2D78E5}"/>
    <cellStyle name="Normal 4 6 3 4 2" xfId="6468" xr:uid="{FBD3C763-812D-4ABD-919C-92435A930C9C}"/>
    <cellStyle name="Normal 4 6 3 4 2 2" xfId="26739" xr:uid="{825D4527-F0E2-429D-9C17-542CD24F5EAE}"/>
    <cellStyle name="Normal 4 6 3 4 2 2 2" xfId="53432" xr:uid="{32E43633-C266-44FD-A8B6-E755929B40F5}"/>
    <cellStyle name="Normal 4 6 3 4 2 3" xfId="16037" xr:uid="{B94CF314-C3D6-47CA-88E4-B0434A7389F6}"/>
    <cellStyle name="Normal 4 6 3 4 2 3 2" xfId="43275" xr:uid="{2B0D6107-4B85-4191-A4C2-B759A2E6875F}"/>
    <cellStyle name="Normal 4 6 3 4 2 4" xfId="33836" xr:uid="{15CB4C3B-7F0D-4BB0-BB10-8CC0BA7918CC}"/>
    <cellStyle name="Normal 4 6 3 4 3" xfId="8490" xr:uid="{4BF82FD4-2106-4569-905D-D6C592CE5494}"/>
    <cellStyle name="Normal 4 6 3 4 3 2" xfId="18870" xr:uid="{63BC5BC2-4720-4DE4-84CE-CA95FD2352B7}"/>
    <cellStyle name="Normal 4 6 3 4 3 2 2" xfId="46108" xr:uid="{2CD4A6AB-DCDF-4DF4-A7AA-C505D0C7B7B9}"/>
    <cellStyle name="Normal 4 6 3 4 3 3" xfId="35858" xr:uid="{8A1F3439-895C-44C2-A39C-6B4BFD33352B}"/>
    <cellStyle name="Normal 4 6 3 4 4" xfId="11323" xr:uid="{7D4096FC-71B2-40D4-AF3A-B6BC2698A512}"/>
    <cellStyle name="Normal 4 6 3 4 4 2" xfId="21703" xr:uid="{B3269F15-C907-434A-BB12-24F39E6C3E87}"/>
    <cellStyle name="Normal 4 6 3 4 4 2 2" xfId="48941" xr:uid="{1B447FD4-EBE0-408C-9CFE-EFDD9931F4D4}"/>
    <cellStyle name="Normal 4 6 3 4 4 3" xfId="38691" xr:uid="{4E85869E-B535-42C1-8B93-7411072AD240}"/>
    <cellStyle name="Normal 4 6 3 4 5" xfId="25155" xr:uid="{AB9BFBD8-49AA-4671-AE40-26F4F60A2C16}"/>
    <cellStyle name="Normal 4 6 3 4 5 2" xfId="52174" xr:uid="{3C9CBD5E-EB96-4FF0-97A6-522B7113C96F}"/>
    <cellStyle name="Normal 4 6 3 4 6" xfId="13977" xr:uid="{A6FA3757-FEEF-4375-B24C-CF9AF8247142}"/>
    <cellStyle name="Normal 4 6 3 4 6 2" xfId="41215" xr:uid="{0A9E9CF8-D74B-42DE-913B-7298CC91B4DE}"/>
    <cellStyle name="Normal 4 6 3 4 7" xfId="31479" xr:uid="{9EE9DB4D-C63B-4B91-AEE4-4561D236F5E5}"/>
    <cellStyle name="Normal 4 6 3 5" xfId="2644" xr:uid="{6E1EFD5F-DBF1-43F8-9215-73796DB6B071}"/>
    <cellStyle name="Normal 4 6 3 5 2" xfId="5890" xr:uid="{CF5C8015-5775-4D01-B16D-F8CCA0A23C2F}"/>
    <cellStyle name="Normal 4 6 3 5 2 2" xfId="26824" xr:uid="{08B88A90-343F-4067-A39A-4505D583E5E1}"/>
    <cellStyle name="Normal 4 6 3 5 2 2 2" xfId="53503" xr:uid="{412310B1-3186-4315-BA90-721FB0CAE055}"/>
    <cellStyle name="Normal 4 6 3 5 2 3" xfId="15297" xr:uid="{81F622A4-4655-4978-BB2B-4A37FA1A7237}"/>
    <cellStyle name="Normal 4 6 3 5 2 3 2" xfId="42535" xr:uid="{74EB9A13-45DE-4569-871D-59E8A16728B1}"/>
    <cellStyle name="Normal 4 6 3 5 2 4" xfId="33258" xr:uid="{B18B27F3-8286-4DFE-B5B5-29A386A590DB}"/>
    <cellStyle name="Normal 4 6 3 5 3" xfId="7750" xr:uid="{D9387C11-F6A5-4C65-A308-A96CF32B955E}"/>
    <cellStyle name="Normal 4 6 3 5 3 2" xfId="18130" xr:uid="{A2CD7FD5-B2B6-43C7-A61A-540702E9FC95}"/>
    <cellStyle name="Normal 4 6 3 5 3 2 2" xfId="45368" xr:uid="{E25FFB42-A584-49E8-923C-4B83362674A4}"/>
    <cellStyle name="Normal 4 6 3 5 3 3" xfId="35118" xr:uid="{C96A8A34-C82D-4380-ADDF-AEBF1071C24E}"/>
    <cellStyle name="Normal 4 6 3 5 4" xfId="10583" xr:uid="{AE4292EE-B079-4D16-BFFF-23A4286F5727}"/>
    <cellStyle name="Normal 4 6 3 5 4 2" xfId="20963" xr:uid="{39B48433-D9F6-43A5-8B03-7447A7296B5B}"/>
    <cellStyle name="Normal 4 6 3 5 4 2 2" xfId="48201" xr:uid="{28274E25-00ED-4026-A995-08875BDB5541}"/>
    <cellStyle name="Normal 4 6 3 5 4 3" xfId="37951" xr:uid="{59F132EE-15FF-4BE5-A15A-7DF033B56EDC}"/>
    <cellStyle name="Normal 4 6 3 5 5" xfId="23962" xr:uid="{77FFCCA9-D236-47FC-9109-2A22757C7E8B}"/>
    <cellStyle name="Normal 4 6 3 5 5 2" xfId="51086" xr:uid="{B979C3E8-E5DF-4093-87D7-919DF4AA6DED}"/>
    <cellStyle name="Normal 4 6 3 5 6" xfId="13013" xr:uid="{5CD3E8F3-3097-4D58-891F-FE8CA60F418D}"/>
    <cellStyle name="Normal 4 6 3 5 6 2" xfId="40251" xr:uid="{936A88E0-F9F6-4962-943E-1F2D71C5011D}"/>
    <cellStyle name="Normal 4 6 3 5 7" xfId="30739" xr:uid="{A74564B2-0297-4C22-9EBB-C7E5658DA4C8}"/>
    <cellStyle name="Normal 4 6 3 6" xfId="2427" xr:uid="{771B26BA-5034-410D-AEA4-D3C2B08CF799}"/>
    <cellStyle name="Normal 4 6 3 6 2" xfId="7535" xr:uid="{61C0DBD1-064C-41CD-8FC5-64D22DC55029}"/>
    <cellStyle name="Normal 4 6 3 6 2 2" xfId="17915" xr:uid="{79EA944C-06AE-462D-9E59-B851A668C587}"/>
    <cellStyle name="Normal 4 6 3 6 2 2 2" xfId="45153" xr:uid="{44030F8A-EE77-4D41-ABB1-D08348C581FA}"/>
    <cellStyle name="Normal 4 6 3 6 2 3" xfId="34903" xr:uid="{06D31941-D7EC-4E10-8C24-C28AED629CBB}"/>
    <cellStyle name="Normal 4 6 3 6 3" xfId="10368" xr:uid="{6DFE98E0-5227-498D-98B6-98C0B54D5400}"/>
    <cellStyle name="Normal 4 6 3 6 3 2" xfId="20748" xr:uid="{2D60D8FD-85A1-41FA-B6F8-70251F8016B1}"/>
    <cellStyle name="Normal 4 6 3 6 3 2 2" xfId="47986" xr:uid="{14350C6A-43B1-4624-97A6-445F65F58831}"/>
    <cellStyle name="Normal 4 6 3 6 3 3" xfId="37736" xr:uid="{4B376417-C915-47B6-9A73-CEB52A64FD2C}"/>
    <cellStyle name="Normal 4 6 3 6 4" xfId="25479" xr:uid="{810B195C-230C-489F-9F4C-F89007118A4F}"/>
    <cellStyle name="Normal 4 6 3 6 4 2" xfId="52473" xr:uid="{6D7BE4EB-8DC1-476B-893F-BEF4E7F42715}"/>
    <cellStyle name="Normal 4 6 3 6 5" xfId="15082" xr:uid="{17CAA749-3AB8-423B-9DA4-DD41C3B15B98}"/>
    <cellStyle name="Normal 4 6 3 6 5 2" xfId="42320" xr:uid="{33D41D41-E727-4941-83EB-AD82BA861037}"/>
    <cellStyle name="Normal 4 6 3 6 6" xfId="30524" xr:uid="{2AC678DE-8510-4318-BF6F-DB4B07C837EC}"/>
    <cellStyle name="Normal 4 6 3 7" xfId="3978" xr:uid="{ADB09A24-FD70-4788-9A37-E02FE7634389}"/>
    <cellStyle name="Normal 4 6 3 7 2" xfId="8791" xr:uid="{6D0DDC6B-CFA9-4777-A330-1D92DD317476}"/>
    <cellStyle name="Normal 4 6 3 7 2 2" xfId="19171" xr:uid="{3E88115E-3F41-4DEE-8B94-EFCCCEA4F245}"/>
    <cellStyle name="Normal 4 6 3 7 2 2 2" xfId="46409" xr:uid="{AB42DFC7-121A-4C20-AFF4-85EC2CC7B38E}"/>
    <cellStyle name="Normal 4 6 3 7 2 3" xfId="36159" xr:uid="{1C7E4195-66BB-488E-8C2A-F1E32B4CBB32}"/>
    <cellStyle name="Normal 4 6 3 7 3" xfId="11624" xr:uid="{99CD2C06-8AE0-47CC-9B20-8BDBCC2D015A}"/>
    <cellStyle name="Normal 4 6 3 7 3 2" xfId="22004" xr:uid="{5B3B9FD2-D4F9-46C1-9CC3-640AE70E659B}"/>
    <cellStyle name="Normal 4 6 3 7 3 2 2" xfId="49242" xr:uid="{803935DF-E3D1-4303-8168-49CE72FCC1AC}"/>
    <cellStyle name="Normal 4 6 3 7 3 3" xfId="38992" xr:uid="{50CF24A2-0741-435E-A7D5-89D1E83E6C14}"/>
    <cellStyle name="Normal 4 6 3 7 4" xfId="16338" xr:uid="{7307957E-D1E0-4AD3-8EBC-454BE2BD0673}"/>
    <cellStyle name="Normal 4 6 3 7 4 2" xfId="43576" xr:uid="{3EDC3E4E-4234-4E06-BA76-366BBF77F73A}"/>
    <cellStyle name="Normal 4 6 3 7 5" xfId="31780" xr:uid="{1C27BF47-1F60-47E7-A3F6-CEBD6654FD60}"/>
    <cellStyle name="Normal 4 6 3 8" xfId="5364" xr:uid="{2B984608-F2D2-475E-883C-677E84ED2B68}"/>
    <cellStyle name="Normal 4 6 3 8 2" xfId="14662" xr:uid="{00DF916F-28B5-4FA8-B4F9-7A526759030C}"/>
    <cellStyle name="Normal 4 6 3 8 2 2" xfId="41900" xr:uid="{C77A8E0F-7ADA-4C18-B8B2-6145DCF13609}"/>
    <cellStyle name="Normal 4 6 3 8 3" xfId="32927" xr:uid="{A18DC6A2-9C82-4FC0-9D30-EFC62FA06AB1}"/>
    <cellStyle name="Normal 4 6 3 9" xfId="7115" xr:uid="{21C4CFDC-B031-4E6B-9B4A-D390DCB3F6D6}"/>
    <cellStyle name="Normal 4 6 3 9 2" xfId="17495" xr:uid="{1BE3DFA3-A6C3-420C-818F-B9F25BB752C5}"/>
    <cellStyle name="Normal 4 6 3 9 2 2" xfId="44733" xr:uid="{C2E0629A-3E06-4ABE-8B35-8C66FEDDD221}"/>
    <cellStyle name="Normal 4 6 3 9 3" xfId="34483" xr:uid="{29D791E4-43F3-4D84-8DA5-7663FEE5C418}"/>
    <cellStyle name="Normal 4 6 4" xfId="1082" xr:uid="{3CB77B35-25DC-47D5-8F5D-918A4536725D}"/>
    <cellStyle name="Normal 4 6 4 10" xfId="30105" xr:uid="{9A97B514-1D62-42BD-8192-84F179D87251}"/>
    <cellStyle name="Normal 4 6 4 2" xfId="3432" xr:uid="{0077619E-B395-4482-8E3D-B470471EC560}"/>
    <cellStyle name="Normal 4 6 4 2 2" xfId="6471" xr:uid="{6DB42B4C-0C7C-4022-B8F8-43A78C92DC8C}"/>
    <cellStyle name="Normal 4 6 4 2 2 2" xfId="27007" xr:uid="{67642456-88B7-463A-AB55-6A3F6633F4F4}"/>
    <cellStyle name="Normal 4 6 4 2 2 2 2" xfId="53645" xr:uid="{D6F9B75C-50D1-45F0-B1F9-F68711932F8B}"/>
    <cellStyle name="Normal 4 6 4 2 2 3" xfId="16040" xr:uid="{A8A01C57-1FEC-4FBB-B55D-DB7C937F58BE}"/>
    <cellStyle name="Normal 4 6 4 2 2 3 2" xfId="43278" xr:uid="{354957EE-9F74-4468-8194-82EE971BE6F4}"/>
    <cellStyle name="Normal 4 6 4 2 2 4" xfId="33839" xr:uid="{B6649DA5-36F9-4EE4-B7A4-EBE0B39E3FAB}"/>
    <cellStyle name="Normal 4 6 4 2 3" xfId="8493" xr:uid="{94D2B728-E3CC-4B57-94D6-1F27F1C41289}"/>
    <cellStyle name="Normal 4 6 4 2 3 2" xfId="18873" xr:uid="{BAADE3D9-6A23-4B17-847A-1EC8BAE521DE}"/>
    <cellStyle name="Normal 4 6 4 2 3 2 2" xfId="46111" xr:uid="{EB85FE0F-2827-4EB9-ACF0-73BB5AB11A6A}"/>
    <cellStyle name="Normal 4 6 4 2 3 3" xfId="35861" xr:uid="{94B0047B-08C4-4D78-86B9-F9F03A975C1F}"/>
    <cellStyle name="Normal 4 6 4 2 4" xfId="11326" xr:uid="{84D87B46-BD73-438A-9B35-5B248A171CC7}"/>
    <cellStyle name="Normal 4 6 4 2 4 2" xfId="21706" xr:uid="{7341883A-F74C-4F1F-9CF9-E66986BE6589}"/>
    <cellStyle name="Normal 4 6 4 2 4 2 2" xfId="48944" xr:uid="{E365CCC1-B43E-47D4-B15B-1D2F6887B313}"/>
    <cellStyle name="Normal 4 6 4 2 4 3" xfId="38694" xr:uid="{6A8B548D-BAB7-45D0-A5D1-0E0E72CC7878}"/>
    <cellStyle name="Normal 4 6 4 2 5" xfId="23789" xr:uid="{27EEBB1B-FAC7-4E59-A848-24C5F7BBE16F}"/>
    <cellStyle name="Normal 4 6 4 2 5 2" xfId="50931" xr:uid="{C3E27388-B13B-40F9-9A32-E619AB7EE929}"/>
    <cellStyle name="Normal 4 6 4 2 6" xfId="13980" xr:uid="{378CEE17-4601-4F21-8AAA-5C30C1E1857C}"/>
    <cellStyle name="Normal 4 6 4 2 6 2" xfId="41218" xr:uid="{EA73BAD7-566A-471F-BA08-C50509509C87}"/>
    <cellStyle name="Normal 4 6 4 2 7" xfId="31482" xr:uid="{3F9BD0BF-6B7A-4F27-B179-A224EC62259C}"/>
    <cellStyle name="Normal 4 6 4 3" xfId="2849" xr:uid="{C468E4E4-994C-4CCC-BD4D-CB048F88404A}"/>
    <cellStyle name="Normal 4 6 4 3 2" xfId="6048" xr:uid="{88186EB9-660B-412F-8355-11F50F42B746}"/>
    <cellStyle name="Normal 4 6 4 3 2 2" xfId="27537" xr:uid="{3EE9EE3C-D9C2-44AE-84AB-2A14E2889708}"/>
    <cellStyle name="Normal 4 6 4 3 2 2 2" xfId="54047" xr:uid="{70B13C26-7997-41E2-A703-AB7EDAD6DD11}"/>
    <cellStyle name="Normal 4 6 4 3 2 3" xfId="15501" xr:uid="{57DE1AAE-9F48-4EAC-B417-04FA61E407AF}"/>
    <cellStyle name="Normal 4 6 4 3 2 3 2" xfId="42739" xr:uid="{543BBF9B-B54F-4D2A-A50E-1DF5DBBB6980}"/>
    <cellStyle name="Normal 4 6 4 3 2 4" xfId="33416" xr:uid="{33B357E3-F8CB-45BB-95F5-3647CB3954DC}"/>
    <cellStyle name="Normal 4 6 4 3 3" xfId="7954" xr:uid="{F29D1055-3B2A-499F-9A96-8B5D7F031908}"/>
    <cellStyle name="Normal 4 6 4 3 3 2" xfId="18334" xr:uid="{06407CD5-70D8-4B1F-B924-01C017820B85}"/>
    <cellStyle name="Normal 4 6 4 3 3 2 2" xfId="45572" xr:uid="{E3A478ED-1282-4F9C-BE86-64F49FFDF1A8}"/>
    <cellStyle name="Normal 4 6 4 3 3 3" xfId="35322" xr:uid="{47886B6B-3EC6-46F7-8151-B272FC2FFD90}"/>
    <cellStyle name="Normal 4 6 4 3 4" xfId="10787" xr:uid="{7520F241-A12B-45CC-A590-5BB0B52F95E1}"/>
    <cellStyle name="Normal 4 6 4 3 4 2" xfId="21167" xr:uid="{C4E840D1-5C33-4E75-8A8E-807975ABAEF1}"/>
    <cellStyle name="Normal 4 6 4 3 4 2 2" xfId="48405" xr:uid="{1549C074-FDBE-41FB-9DBE-2C68821982FD}"/>
    <cellStyle name="Normal 4 6 4 3 4 3" xfId="38155" xr:uid="{C57CCF23-D8F6-4B86-B84B-6782525B1789}"/>
    <cellStyle name="Normal 4 6 4 3 5" xfId="24918" xr:uid="{824AC7E0-F6D8-43B1-8F1A-F3CE63FA20C4}"/>
    <cellStyle name="Normal 4 6 4 3 5 2" xfId="51960" xr:uid="{38EB8C2D-5417-4CD3-8454-2DDEE1562126}"/>
    <cellStyle name="Normal 4 6 4 3 6" xfId="13292" xr:uid="{8430E67F-C952-4C0A-9E09-F1CD1BA4891D}"/>
    <cellStyle name="Normal 4 6 4 3 6 2" xfId="40530" xr:uid="{C16A3B61-3950-4458-ACE1-9A557791758B}"/>
    <cellStyle name="Normal 4 6 4 3 7" xfId="30943" xr:uid="{52364F06-45BA-4119-8E49-FBC2B3CB9565}"/>
    <cellStyle name="Normal 4 6 4 4" xfId="4253" xr:uid="{30EB4347-7C07-4A9F-BE58-7184664066C9}"/>
    <cellStyle name="Normal 4 6 4 4 2" xfId="9006" xr:uid="{3638A240-415C-40B1-8E9B-6591BDA36293}"/>
    <cellStyle name="Normal 4 6 4 4 2 2" xfId="19386" xr:uid="{4E934236-B632-472B-BC62-FFCFEEC403DF}"/>
    <cellStyle name="Normal 4 6 4 4 2 2 2" xfId="46624" xr:uid="{BC2B487E-D480-4573-BF8B-EEAFD570340F}"/>
    <cellStyle name="Normal 4 6 4 4 2 3" xfId="36374" xr:uid="{F1D269CA-727D-4FB6-B56B-8E88296FF1F3}"/>
    <cellStyle name="Normal 4 6 4 4 3" xfId="11839" xr:uid="{3C00B1BB-6820-42A9-865E-198DCAB6FFCF}"/>
    <cellStyle name="Normal 4 6 4 4 3 2" xfId="22219" xr:uid="{BC1AC5B4-E185-48D9-ABC1-F9EA3823A898}"/>
    <cellStyle name="Normal 4 6 4 4 3 2 2" xfId="49457" xr:uid="{C94F2377-7EA0-44B1-AC5C-588C50F52AED}"/>
    <cellStyle name="Normal 4 6 4 4 3 3" xfId="39207" xr:uid="{BBA6F119-CB5D-400D-9220-3EA3F4E3D18D}"/>
    <cellStyle name="Normal 4 6 4 4 4" xfId="23109" xr:uid="{0A429C7B-A698-4D8C-8F1A-C21F25F0FD1C}"/>
    <cellStyle name="Normal 4 6 4 4 4 2" xfId="50308" xr:uid="{4B4D4EAA-1EB0-4B15-A246-8ED9B6C37885}"/>
    <cellStyle name="Normal 4 6 4 4 5" xfId="16553" xr:uid="{82ED43CA-5217-4342-9ABA-40E3FEFB48DF}"/>
    <cellStyle name="Normal 4 6 4 4 5 2" xfId="43791" xr:uid="{D5964453-C347-4566-882C-E47765EAE5AD}"/>
    <cellStyle name="Normal 4 6 4 4 6" xfId="31995" xr:uid="{BFB0FB8B-1406-46E7-ABB6-6D23E36F9CE7}"/>
    <cellStyle name="Normal 4 6 4 5" xfId="5365" xr:uid="{86BE15C9-1DF3-49FE-991E-61583FDD3329}"/>
    <cellStyle name="Normal 4 6 4 5 2" xfId="14663" xr:uid="{E3D51AA9-44B7-4E56-904F-130ECC8E6065}"/>
    <cellStyle name="Normal 4 6 4 5 2 2" xfId="41901" xr:uid="{FC28632A-4854-4DA1-B79B-57E31FB2F171}"/>
    <cellStyle name="Normal 4 6 4 5 3" xfId="32928" xr:uid="{78335846-B0D6-40DB-985D-EC7764396ECB}"/>
    <cellStyle name="Normal 4 6 4 6" xfId="7116" xr:uid="{9915A26C-7B5E-4FE1-A59E-A651EAC3602F}"/>
    <cellStyle name="Normal 4 6 4 6 2" xfId="17496" xr:uid="{2ED06DDC-16FB-40DC-A60D-D7A7C8BC57DD}"/>
    <cellStyle name="Normal 4 6 4 6 2 2" xfId="44734" xr:uid="{64007936-24CA-4B98-99DB-E57804F46517}"/>
    <cellStyle name="Normal 4 6 4 6 3" xfId="34484" xr:uid="{FA431465-AD64-4AFD-911D-90B6137BA6D7}"/>
    <cellStyle name="Normal 4 6 4 7" xfId="9949" xr:uid="{BFAAE768-4F7C-4949-B079-3E43B703116F}"/>
    <cellStyle name="Normal 4 6 4 7 2" xfId="20329" xr:uid="{E1A84199-80F8-4530-B263-488ABA13DE08}"/>
    <cellStyle name="Normal 4 6 4 7 2 2" xfId="47567" xr:uid="{8CA2D891-0897-4443-95D7-4313C321F5DC}"/>
    <cellStyle name="Normal 4 6 4 7 3" xfId="37317" xr:uid="{5161891C-E403-40CB-9648-8E10AE0D735E}"/>
    <cellStyle name="Normal 4 6 4 8" xfId="24975" xr:uid="{329DF68B-99BA-44D0-BDD0-31728F0CC286}"/>
    <cellStyle name="Normal 4 6 4 8 2" xfId="52009" xr:uid="{3283A7F5-69BC-4C6F-89C8-41D16C69BAFD}"/>
    <cellStyle name="Normal 4 6 4 9" xfId="12800" xr:uid="{F7CFB6E7-7264-441B-B4B4-5BCF3621410D}"/>
    <cellStyle name="Normal 4 6 4 9 2" xfId="40038" xr:uid="{5FFB271E-E927-414E-A081-3A91818650CC}"/>
    <cellStyle name="Normal 4 6 5" xfId="3433" xr:uid="{D9A68691-42E5-405A-9624-DD7BF4574D1C}"/>
    <cellStyle name="Normal 4 6 5 2" xfId="4601" xr:uid="{F30EE104-3F75-4FD2-ACCD-B4C0A0B600F9}"/>
    <cellStyle name="Normal 4 6 5 2 2" xfId="9354" xr:uid="{9FF1E77A-1ACB-432E-9916-F1EAB4D1BC45}"/>
    <cellStyle name="Normal 4 6 5 2 2 2" xfId="29329" xr:uid="{83923D59-966A-4933-B6F4-0AF29E404692}"/>
    <cellStyle name="Normal 4 6 5 2 2 2 2" xfId="55586" xr:uid="{60CF663F-927B-4940-B90B-03E41581A9F7}"/>
    <cellStyle name="Normal 4 6 5 2 2 3" xfId="19734" xr:uid="{38A6AA18-A4F6-4CB5-8D6C-AD822517C92F}"/>
    <cellStyle name="Normal 4 6 5 2 2 3 2" xfId="46972" xr:uid="{00CF1AAD-3F01-43B6-8D3C-6AD05BF8C1E1}"/>
    <cellStyle name="Normal 4 6 5 2 2 4" xfId="36722" xr:uid="{D59362E2-E2DF-4D58-B7FB-09FC1BA13DC7}"/>
    <cellStyle name="Normal 4 6 5 2 3" xfId="12187" xr:uid="{DC6260AB-0562-4614-8CA1-E6C7505E2CBA}"/>
    <cellStyle name="Normal 4 6 5 2 3 2" xfId="22567" xr:uid="{A80EBBE4-1237-4E47-B072-19F2A570128C}"/>
    <cellStyle name="Normal 4 6 5 2 3 2 2" xfId="49805" xr:uid="{4011C776-947D-4EA0-99F0-397364926455}"/>
    <cellStyle name="Normal 4 6 5 2 3 3" xfId="39555" xr:uid="{DBC8659F-8AF2-4032-BDCA-25B89C1A8E2E}"/>
    <cellStyle name="Normal 4 6 5 2 4" xfId="23338" xr:uid="{49F2BA15-E724-4D9C-990C-1FA6DE796457}"/>
    <cellStyle name="Normal 4 6 5 2 4 2" xfId="50518" xr:uid="{36CCA127-7DC9-464C-B170-3E66F35AC852}"/>
    <cellStyle name="Normal 4 6 5 2 5" xfId="16901" xr:uid="{374DB211-B83E-4F4B-9296-456F8D75452C}"/>
    <cellStyle name="Normal 4 6 5 2 5 2" xfId="44139" xr:uid="{48C4EEA1-3287-48AF-A69F-CBFC08807C4D}"/>
    <cellStyle name="Normal 4 6 5 2 6" xfId="32343" xr:uid="{BC2B7935-9519-4F9F-9E32-3ED9BF89D6D2}"/>
    <cellStyle name="Normal 4 6 5 3" xfId="6472" xr:uid="{048AA061-128F-4B49-A10C-031E599691AE}"/>
    <cellStyle name="Normal 4 6 5 3 2" xfId="26277" xr:uid="{98F32478-AB20-4F61-8F3A-AD327857F601}"/>
    <cellStyle name="Normal 4 6 5 3 2 2" xfId="53077" xr:uid="{ACA268C0-A17B-4514-B700-D48AF3C40B80}"/>
    <cellStyle name="Normal 4 6 5 3 3" xfId="16041" xr:uid="{E7B23476-FD5F-4947-A945-00A3214F5A29}"/>
    <cellStyle name="Normal 4 6 5 3 3 2" xfId="43279" xr:uid="{22751FA5-842A-470B-9E5D-E6E17A91D31B}"/>
    <cellStyle name="Normal 4 6 5 3 4" xfId="33840" xr:uid="{7756B4DC-1AF4-4A45-84E3-543C27DF0E33}"/>
    <cellStyle name="Normal 4 6 5 4" xfId="8494" xr:uid="{62001F25-A3CB-4256-A956-A709A1D9CA9E}"/>
    <cellStyle name="Normal 4 6 5 4 2" xfId="18874" xr:uid="{5474175F-4586-4E0C-9E73-84721B6388BA}"/>
    <cellStyle name="Normal 4 6 5 4 2 2" xfId="46112" xr:uid="{FEBD396C-EE1D-4DD0-B082-CC317D7A6E93}"/>
    <cellStyle name="Normal 4 6 5 4 3" xfId="35862" xr:uid="{8AC1E53B-B6C7-4161-8BC2-C213ABA7F684}"/>
    <cellStyle name="Normal 4 6 5 5" xfId="11327" xr:uid="{D55C4EE6-9441-49AB-B9A9-9F05C605439E}"/>
    <cellStyle name="Normal 4 6 5 5 2" xfId="21707" xr:uid="{76D5A845-8D61-4E86-B452-1F878CF32CEF}"/>
    <cellStyle name="Normal 4 6 5 5 2 2" xfId="48945" xr:uid="{1B57A2A5-7B8F-4BFE-81E1-DD511793E06B}"/>
    <cellStyle name="Normal 4 6 5 5 3" xfId="38695" xr:uid="{0A8DAFB6-2585-4732-8881-A285A3C4B988}"/>
    <cellStyle name="Normal 4 6 5 6" xfId="25145" xr:uid="{535AE49D-9BB6-40A6-B140-E9D82C5D2678}"/>
    <cellStyle name="Normal 4 6 5 6 2" xfId="52164" xr:uid="{DB2000EA-9008-46B8-A960-88B83D914759}"/>
    <cellStyle name="Normal 4 6 5 7" xfId="13981" xr:uid="{E2A3497F-88C7-42AA-B445-CDF66EBD55EE}"/>
    <cellStyle name="Normal 4 6 5 7 2" xfId="41219" xr:uid="{0BCD7723-8112-49FB-B2F9-8AB78EE73DD6}"/>
    <cellStyle name="Normal 4 6 5 8" xfId="31483" xr:uid="{8E2C6CB6-88D3-4583-9CC2-A0001C7EBCE3}"/>
    <cellStyle name="Normal 4 6 6" xfId="2996" xr:uid="{88432082-30AA-4D43-B7F8-1AB30E07059D}"/>
    <cellStyle name="Normal 4 6 6 2" xfId="6157" xr:uid="{8B882689-D44E-4A5F-9474-C3F4127C9B00}"/>
    <cellStyle name="Normal 4 6 6 2 2" xfId="26542" xr:uid="{042047FC-F611-43DB-97EF-963BCF3BB0EA}"/>
    <cellStyle name="Normal 4 6 6 2 2 2" xfId="53275" xr:uid="{C25B8F2B-577F-4B30-8E53-2A0D5322D7D4}"/>
    <cellStyle name="Normal 4 6 6 2 3" xfId="15635" xr:uid="{310A90A6-3CBD-4DCC-9642-B10C127CA5C9}"/>
    <cellStyle name="Normal 4 6 6 2 3 2" xfId="42873" xr:uid="{0E30173B-75F3-4BCB-B749-883CB3781526}"/>
    <cellStyle name="Normal 4 6 6 2 4" xfId="33525" xr:uid="{2401CC6E-0222-4AC5-9906-54E7EC10B729}"/>
    <cellStyle name="Normal 4 6 6 3" xfId="8088" xr:uid="{6FDAB321-5250-4058-9489-65EA48E49CB3}"/>
    <cellStyle name="Normal 4 6 6 3 2" xfId="18468" xr:uid="{F5E55A99-4D21-4B9E-A4BA-D19F2E05E0DB}"/>
    <cellStyle name="Normal 4 6 6 3 2 2" xfId="45706" xr:uid="{A70B9981-21D1-4AD9-8FCA-8C0BDA7F3939}"/>
    <cellStyle name="Normal 4 6 6 3 3" xfId="35456" xr:uid="{CF716334-65E6-4E10-9412-8ACE68AF7954}"/>
    <cellStyle name="Normal 4 6 6 4" xfId="10921" xr:uid="{527DAD1A-60C1-4706-9301-24C5C6853087}"/>
    <cellStyle name="Normal 4 6 6 4 2" xfId="21301" xr:uid="{2CBA7820-BEA6-45B0-8AE8-2937BD9D2DEC}"/>
    <cellStyle name="Normal 4 6 6 4 2 2" xfId="48539" xr:uid="{A3BD1E95-38E3-4471-B320-25F56ADFD949}"/>
    <cellStyle name="Normal 4 6 6 4 3" xfId="38289" xr:uid="{C182F998-DC8A-4340-B1AD-63E03D9C588C}"/>
    <cellStyle name="Normal 4 6 6 5" xfId="24068" xr:uid="{A3A306CD-9E66-40C1-902C-4187A2519E50}"/>
    <cellStyle name="Normal 4 6 6 5 2" xfId="51185" xr:uid="{DB43434E-CA9B-40B2-8049-AC648FAFF45A}"/>
    <cellStyle name="Normal 4 6 6 6" xfId="13498" xr:uid="{06984AE9-44FF-4537-8653-514284A21D72}"/>
    <cellStyle name="Normal 4 6 6 6 2" xfId="40736" xr:uid="{2CA15F4A-8CA2-444C-9D4D-0EAE27E0121B}"/>
    <cellStyle name="Normal 4 6 6 7" xfId="31077" xr:uid="{CAC5A674-3C44-42F4-B4DE-8C77E5B42E43}"/>
    <cellStyle name="Normal 4 6 7" xfId="2541" xr:uid="{F0EDC35F-210A-40A2-8EA0-65A226970D24}"/>
    <cellStyle name="Normal 4 6 7 2" xfId="5807" xr:uid="{09AC3E5E-4C0B-4770-86D4-2035E8645F43}"/>
    <cellStyle name="Normal 4 6 7 2 2" xfId="26193" xr:uid="{982FE1F5-2003-4A8B-B946-284FA16BA3FC}"/>
    <cellStyle name="Normal 4 6 7 2 2 2" xfId="53009" xr:uid="{F6888403-3E4B-42C5-B066-FB27E8445544}"/>
    <cellStyle name="Normal 4 6 7 2 3" xfId="15194" xr:uid="{A4B28BAB-DF1C-4EF8-9DF9-20C322D82FC9}"/>
    <cellStyle name="Normal 4 6 7 2 3 2" xfId="42432" xr:uid="{62812067-5EB3-4A0B-B882-30DE7D56C6DD}"/>
    <cellStyle name="Normal 4 6 7 2 4" xfId="33175" xr:uid="{0C7073EF-0646-49EB-94C6-30C1FA96C00E}"/>
    <cellStyle name="Normal 4 6 7 3" xfId="7647" xr:uid="{9E47DA2D-F979-49E6-8C0C-705AF6C077D9}"/>
    <cellStyle name="Normal 4 6 7 3 2" xfId="18027" xr:uid="{8495C474-0C0A-42E3-B50B-0E4C21A7D76B}"/>
    <cellStyle name="Normal 4 6 7 3 2 2" xfId="45265" xr:uid="{3D19D06C-5553-4E76-AE73-A06E34858F93}"/>
    <cellStyle name="Normal 4 6 7 3 3" xfId="35015" xr:uid="{EEB479AE-73B3-48F3-9358-EBA86EF93FC7}"/>
    <cellStyle name="Normal 4 6 7 4" xfId="10480" xr:uid="{E430C761-8DA4-4BBA-9ADA-4442D592B8DA}"/>
    <cellStyle name="Normal 4 6 7 4 2" xfId="20860" xr:uid="{42D76167-2ACF-47A1-969E-8FE7207B2E59}"/>
    <cellStyle name="Normal 4 6 7 4 2 2" xfId="48098" xr:uid="{8A7184AE-D0C6-43D3-92A4-EDB2D1B343FE}"/>
    <cellStyle name="Normal 4 6 7 4 3" xfId="37848" xr:uid="{5DA02081-E7D0-4EE8-B9BF-A509498C507D}"/>
    <cellStyle name="Normal 4 6 7 5" xfId="23353" xr:uid="{E8B6CD58-8019-4605-82A5-4C854CEF78F1}"/>
    <cellStyle name="Normal 4 6 7 5 2" xfId="50533" xr:uid="{80C22B2B-00CA-4CA8-A531-5A5A25731E5B}"/>
    <cellStyle name="Normal 4 6 7 6" xfId="12910" xr:uid="{C3BCF376-702E-41C7-AA2F-89A9738EC175}"/>
    <cellStyle name="Normal 4 6 7 6 2" xfId="40148" xr:uid="{53FC8000-90B6-4C4D-A82B-EC57045AC278}"/>
    <cellStyle name="Normal 4 6 7 7" xfId="30636" xr:uid="{12DDAD5D-40A1-4109-83E1-D770AD50711A}"/>
    <cellStyle name="Normal 4 6 8" xfId="2235" xr:uid="{EA83E21B-CFD6-4342-9AF6-F9744429D66C}"/>
    <cellStyle name="Normal 4 6 8 2" xfId="7343" xr:uid="{8806346A-B0AD-4085-BD63-AE8F3E16CE9E}"/>
    <cellStyle name="Normal 4 6 8 2 2" xfId="17723" xr:uid="{72BAC476-A406-48AB-A157-F224FC1FC19D}"/>
    <cellStyle name="Normal 4 6 8 2 2 2" xfId="44961" xr:uid="{2706D655-6908-4D90-BE8B-EA3F6CB4EF47}"/>
    <cellStyle name="Normal 4 6 8 2 3" xfId="34711" xr:uid="{F8947278-5C18-4B60-AEF7-6F1E21824991}"/>
    <cellStyle name="Normal 4 6 8 3" xfId="10176" xr:uid="{75B1AAA5-BAF8-4AD4-9BF8-D0A0E3054275}"/>
    <cellStyle name="Normal 4 6 8 3 2" xfId="20556" xr:uid="{62D47DE4-CC72-4EF6-804B-B93A510675F1}"/>
    <cellStyle name="Normal 4 6 8 3 2 2" xfId="47794" xr:uid="{B660965E-C6C6-4D4A-9B3D-EAAA8AEE6A82}"/>
    <cellStyle name="Normal 4 6 8 3 3" xfId="37544" xr:uid="{5E806CD2-8974-482C-959E-13FDDCDC69F1}"/>
    <cellStyle name="Normal 4 6 8 4" xfId="24304" xr:uid="{817409D2-4CED-474E-88F7-7D168E2F90CA}"/>
    <cellStyle name="Normal 4 6 8 4 2" xfId="51398" xr:uid="{D024997F-D478-4CDF-93A8-91711E0649CD}"/>
    <cellStyle name="Normal 4 6 8 5" xfId="14890" xr:uid="{A9E3AC9E-24F8-4A38-B2DD-AB551B0E8D8D}"/>
    <cellStyle name="Normal 4 6 8 5 2" xfId="42128" xr:uid="{1D206AC5-C911-464B-A018-1A7EA054A51E}"/>
    <cellStyle name="Normal 4 6 8 6" xfId="30332" xr:uid="{2B021142-6EC2-4418-B6D6-81C09624B23B}"/>
    <cellStyle name="Normal 4 6 9" xfId="4048" xr:uid="{525E7741-0036-4408-8460-BB52695F1BF7}"/>
    <cellStyle name="Normal 4 6 9 2" xfId="8853" xr:uid="{EEC5602C-AC78-46A4-B93C-4387B11933BC}"/>
    <cellStyle name="Normal 4 6 9 2 2" xfId="19233" xr:uid="{163ECC81-95FC-4113-8250-FED499FCDA36}"/>
    <cellStyle name="Normal 4 6 9 2 2 2" xfId="46471" xr:uid="{297CDFF1-DEA2-4276-A419-5A1E07B05069}"/>
    <cellStyle name="Normal 4 6 9 2 3" xfId="36221" xr:uid="{A2B06F9D-B601-48A4-9D4D-440D5AC878E7}"/>
    <cellStyle name="Normal 4 6 9 3" xfId="11686" xr:uid="{ED657E62-5F34-48D1-AC48-4A29CD4BF1B5}"/>
    <cellStyle name="Normal 4 6 9 3 2" xfId="22066" xr:uid="{321C85E6-9078-40D2-B555-1ECAB64B4F01}"/>
    <cellStyle name="Normal 4 6 9 3 2 2" xfId="49304" xr:uid="{98F1C0D0-12AE-495A-87E3-6014DB597A1D}"/>
    <cellStyle name="Normal 4 6 9 3 3" xfId="39054" xr:uid="{BB98FFBD-8C70-4F7D-9342-4DBF787846DB}"/>
    <cellStyle name="Normal 4 6 9 4" xfId="16400" xr:uid="{A0A74042-9410-4838-8E39-30961A3E7241}"/>
    <cellStyle name="Normal 4 6 9 4 2" xfId="43638" xr:uid="{670F95B9-E862-4CF5-BC44-8B435CDE6CA3}"/>
    <cellStyle name="Normal 4 6 9 5" xfId="31842" xr:uid="{2DD7B1DF-5509-424B-AAD4-A85CC750472D}"/>
    <cellStyle name="Normal 4 7" xfId="1083" xr:uid="{43AB1F63-D4AA-400D-BD05-932E70509C04}"/>
    <cellStyle name="Normal 4 7 10" xfId="5366" xr:uid="{04BAF3FF-C6AA-49F0-A4A3-9F85DDF1ABB5}"/>
    <cellStyle name="Normal 4 7 10 2" xfId="14664" xr:uid="{975EB50C-5079-4415-8724-C7365F1AD838}"/>
    <cellStyle name="Normal 4 7 10 2 2" xfId="41902" xr:uid="{C9CF8C23-AE95-45B9-8983-B269D9BD4884}"/>
    <cellStyle name="Normal 4 7 10 3" xfId="32929" xr:uid="{EBE829D3-058E-4DE0-B371-5DA966FBAEA5}"/>
    <cellStyle name="Normal 4 7 11" xfId="7117" xr:uid="{221B60E7-C8DC-4BF9-B96F-8880744B5946}"/>
    <cellStyle name="Normal 4 7 11 2" xfId="17497" xr:uid="{0636AFFD-1C7C-4E81-9C34-0E945E8C7D3B}"/>
    <cellStyle name="Normal 4 7 11 2 2" xfId="44735" xr:uid="{2D7A506C-7A1C-4DD8-8C28-D2C9674641DB}"/>
    <cellStyle name="Normal 4 7 11 3" xfId="34485" xr:uid="{B00AA586-3520-4981-8D84-0D8F978524C0}"/>
    <cellStyle name="Normal 4 7 12" xfId="9950" xr:uid="{0ABF2B71-B63E-4C46-853F-5FAB8AD69B69}"/>
    <cellStyle name="Normal 4 7 12 2" xfId="20330" xr:uid="{43D612C0-68F5-4E23-8D4E-86AADB0E4713}"/>
    <cellStyle name="Normal 4 7 12 2 2" xfId="47568" xr:uid="{27FE0386-A0D8-416B-9F03-9B1AD76DF8EC}"/>
    <cellStyle name="Normal 4 7 12 3" xfId="37318" xr:uid="{97B7002F-C7D9-4294-BFC5-754B2E4358C3}"/>
    <cellStyle name="Normal 4 7 13" xfId="23889" xr:uid="{300E546D-BD88-4F0F-865B-E257EE877AEB}"/>
    <cellStyle name="Normal 4 7 13 2" xfId="51020" xr:uid="{F4C151D1-5993-45D6-AC7F-EDA3F8BEF45F}"/>
    <cellStyle name="Normal 4 7 14" xfId="12482" xr:uid="{12229F44-E7A5-4B58-99D8-A15D3C3FA4C9}"/>
    <cellStyle name="Normal 4 7 14 2" xfId="39720" xr:uid="{B3F49414-3EB4-4CE5-9D7D-B5415A7FB051}"/>
    <cellStyle name="Normal 4 7 15" xfId="30106" xr:uid="{64F1660E-DB1A-4694-8938-107BB12EA4F9}"/>
    <cellStyle name="Normal 4 7 2" xfId="1084" xr:uid="{DC21412E-3320-425D-A368-68DED280A5BA}"/>
    <cellStyle name="Normal 4 7 2 10" xfId="9951" xr:uid="{F70ED89F-A455-437D-9BD8-35E89A37ACD1}"/>
    <cellStyle name="Normal 4 7 2 10 2" xfId="20331" xr:uid="{7356280B-DF45-44B8-866F-F9D26E70D088}"/>
    <cellStyle name="Normal 4 7 2 10 2 2" xfId="47569" xr:uid="{29ADD542-8B3E-4A53-9EC5-B5B3B4D84D65}"/>
    <cellStyle name="Normal 4 7 2 10 3" xfId="37319" xr:uid="{3AA373FD-F590-4518-A67F-AE51D2D03668}"/>
    <cellStyle name="Normal 4 7 2 11" xfId="23092" xr:uid="{9E1BA7B9-6FAA-4B25-9CF4-18E156867BEC}"/>
    <cellStyle name="Normal 4 7 2 11 2" xfId="50295" xr:uid="{AB33DBB4-18D4-4684-B216-5F99826C0309}"/>
    <cellStyle name="Normal 4 7 2 12" xfId="12643" xr:uid="{73697BB1-1410-4A22-B8C3-9BDF11FEEA6C}"/>
    <cellStyle name="Normal 4 7 2 12 2" xfId="39881" xr:uid="{53F9B0E0-5ECF-4C70-86B9-FF897E999B32}"/>
    <cellStyle name="Normal 4 7 2 13" xfId="30107" xr:uid="{4AF8B6B1-53BB-4819-8287-2105A2997480}"/>
    <cellStyle name="Normal 4 7 2 2" xfId="1085" xr:uid="{1DFFFF60-A864-48C9-8B01-0A46192458EB}"/>
    <cellStyle name="Normal 4 7 2 2 2" xfId="3435" xr:uid="{374A0AF9-9CE9-468D-B693-2E38D0573429}"/>
    <cellStyle name="Normal 4 7 2 2 2 2" xfId="6474" xr:uid="{F023E9FA-2400-4C82-B973-04BF1DB15465}"/>
    <cellStyle name="Normal 4 7 2 2 2 2 2" xfId="28099" xr:uid="{A375097F-4E16-40F5-A172-6C0A4BD640E9}"/>
    <cellStyle name="Normal 4 7 2 2 2 2 2 2" xfId="54496" xr:uid="{583C7622-FBC1-47BC-B0C0-84BA064E1B22}"/>
    <cellStyle name="Normal 4 7 2 2 2 2 3" xfId="28231" xr:uid="{FA06A82F-486A-4665-8274-433A8697C89C}"/>
    <cellStyle name="Normal 4 7 2 2 2 2 3 2" xfId="54607" xr:uid="{C4528782-2E71-460B-8048-AF38755A7D83}"/>
    <cellStyle name="Normal 4 7 2 2 2 2 4" xfId="16043" xr:uid="{198FBE14-C0A1-40F3-A24C-1804233DC3CB}"/>
    <cellStyle name="Normal 4 7 2 2 2 2 4 2" xfId="43281" xr:uid="{934000F3-D7FB-49BC-806A-D8A2FF046111}"/>
    <cellStyle name="Normal 4 7 2 2 2 2 5" xfId="33842" xr:uid="{6DFB745A-B1F9-40D8-92FB-7D4CF97C9114}"/>
    <cellStyle name="Normal 4 7 2 2 2 3" xfId="8496" xr:uid="{7F9CEFCB-E1C8-4074-BACD-78726F8F4B58}"/>
    <cellStyle name="Normal 4 7 2 2 2 3 2" xfId="28953" xr:uid="{0F6239F2-6E4C-4202-857D-C4295BA75107}"/>
    <cellStyle name="Normal 4 7 2 2 2 3 2 2" xfId="55210" xr:uid="{4A4D5788-CE59-4E74-91F6-76BE4CA901E9}"/>
    <cellStyle name="Normal 4 7 2 2 2 3 3" xfId="18876" xr:uid="{0492FFBB-0A5C-44EF-89D7-CCC4B6E16EEB}"/>
    <cellStyle name="Normal 4 7 2 2 2 3 3 2" xfId="46114" xr:uid="{BD87A43B-3D8F-478D-8B85-787C98AD88B8}"/>
    <cellStyle name="Normal 4 7 2 2 2 3 4" xfId="35864" xr:uid="{66A80F81-DE08-403B-A8D4-21E8662DFEDB}"/>
    <cellStyle name="Normal 4 7 2 2 2 4" xfId="11329" xr:uid="{0E03DF7F-4685-4E94-BC42-806B5AA5B0D8}"/>
    <cellStyle name="Normal 4 7 2 2 2 4 2" xfId="21709" xr:uid="{8EC3B06A-A17A-4CFD-B4B9-16E5E3CF8F42}"/>
    <cellStyle name="Normal 4 7 2 2 2 4 2 2" xfId="48947" xr:uid="{F6774320-C0F4-4F76-BB50-400FCEC84615}"/>
    <cellStyle name="Normal 4 7 2 2 2 4 3" xfId="38697" xr:uid="{F40C8122-D01E-4B7D-9D1F-580F3593D600}"/>
    <cellStyle name="Normal 4 7 2 2 2 5" xfId="25364" xr:uid="{832066BD-A40D-406B-940A-8812A424F85C}"/>
    <cellStyle name="Normal 4 7 2 2 2 5 2" xfId="52366" xr:uid="{B4F5744C-D8C3-44E6-BEC9-1AD6A6DE2142}"/>
    <cellStyle name="Normal 4 7 2 2 2 6" xfId="13983" xr:uid="{D07BDCA4-FFBC-4EFF-B756-20E77C8CB560}"/>
    <cellStyle name="Normal 4 7 2 2 2 6 2" xfId="41221" xr:uid="{15ED2EAB-1BE8-4D04-A50B-5575007BA634}"/>
    <cellStyle name="Normal 4 7 2 2 2 7" xfId="31485" xr:uid="{FAFE810A-D9D9-4D9E-8A93-2D39D3F62541}"/>
    <cellStyle name="Normal 4 7 2 2 3" xfId="4404" xr:uid="{5D441EB4-26C5-4244-8A98-D5F2BF3DC069}"/>
    <cellStyle name="Normal 4 7 2 2 3 2" xfId="9157" xr:uid="{77874AC3-CAA2-484D-9E33-CADBB0AFCE2A}"/>
    <cellStyle name="Normal 4 7 2 2 3 2 2" xfId="29200" xr:uid="{8786B516-D2BE-438F-8ECA-2EC5AC87360D}"/>
    <cellStyle name="Normal 4 7 2 2 3 2 2 2" xfId="55457" xr:uid="{E978DCA8-EF31-4DCF-A666-430ED42E3741}"/>
    <cellStyle name="Normal 4 7 2 2 3 2 3" xfId="19537" xr:uid="{BB99DFD9-AF1A-4075-9B60-149CC1B38325}"/>
    <cellStyle name="Normal 4 7 2 2 3 2 3 2" xfId="46775" xr:uid="{E8C9E592-EF25-4DE3-B596-778522CE33B0}"/>
    <cellStyle name="Normal 4 7 2 2 3 2 4" xfId="36525" xr:uid="{BFFE150B-5CBD-4BB8-B825-A449486B8DF7}"/>
    <cellStyle name="Normal 4 7 2 2 3 3" xfId="11990" xr:uid="{416422B8-D2CA-459A-86D0-7B002B575A33}"/>
    <cellStyle name="Normal 4 7 2 2 3 3 2" xfId="22370" xr:uid="{27C1ACCA-B2BE-4433-9497-F2DC5E9316F1}"/>
    <cellStyle name="Normal 4 7 2 2 3 3 2 2" xfId="49608" xr:uid="{2DC7BB7F-EDA4-44B0-A1F5-65ED34C634C5}"/>
    <cellStyle name="Normal 4 7 2 2 3 3 3" xfId="39358" xr:uid="{F6E24299-AC44-462C-9080-E6BBAE8D64E0}"/>
    <cellStyle name="Normal 4 7 2 2 3 4" xfId="24724" xr:uid="{4C8C2903-67D7-4FAB-95B7-6F49AF35F090}"/>
    <cellStyle name="Normal 4 7 2 2 3 4 2" xfId="51780" xr:uid="{8D2027ED-04E1-48E7-BDD0-8AEFBDC8B9AD}"/>
    <cellStyle name="Normal 4 7 2 2 3 5" xfId="16704" xr:uid="{4634EC19-B492-49EE-AC61-B2CE20291248}"/>
    <cellStyle name="Normal 4 7 2 2 3 5 2" xfId="43942" xr:uid="{C8A001DC-7A27-4CA4-8F35-AAF47CE3739A}"/>
    <cellStyle name="Normal 4 7 2 2 3 6" xfId="32146" xr:uid="{7E75A950-5309-4BAE-AE65-600EEC976C06}"/>
    <cellStyle name="Normal 4 7 2 2 4" xfId="5368" xr:uid="{11E7E2E9-927D-44C2-9695-E0469E246AD0}"/>
    <cellStyle name="Normal 4 7 2 2 4 2" xfId="28222" xr:uid="{C4D6C4D8-75B0-4305-BD1D-C1FDAF8715BA}"/>
    <cellStyle name="Normal 4 7 2 2 4 2 2" xfId="54599" xr:uid="{4FC0D46D-AE16-413D-A9EC-44D71FA4528A}"/>
    <cellStyle name="Normal 4 7 2 2 4 3" xfId="14666" xr:uid="{458A94E7-47F6-4E00-BC66-528EA9790C28}"/>
    <cellStyle name="Normal 4 7 2 2 4 3 2" xfId="41904" xr:uid="{C7415952-A6A1-4EA6-B64E-5DB2EE5F2012}"/>
    <cellStyle name="Normal 4 7 2 2 4 4" xfId="32931" xr:uid="{5B8A6E28-19D6-4C7B-B13A-FC9247397F44}"/>
    <cellStyle name="Normal 4 7 2 2 5" xfId="7119" xr:uid="{E69DE17D-6D2D-4BE8-B853-87E0F45333BA}"/>
    <cellStyle name="Normal 4 7 2 2 5 2" xfId="17499" xr:uid="{C08C8A89-9CF3-4CCC-B753-95BCBC5A9FA4}"/>
    <cellStyle name="Normal 4 7 2 2 5 2 2" xfId="44737" xr:uid="{B37EB809-E7EC-4123-B61E-34AEFC886EDA}"/>
    <cellStyle name="Normal 4 7 2 2 5 3" xfId="34487" xr:uid="{8AF2A212-F62E-4E00-8355-BB3080E3AE29}"/>
    <cellStyle name="Normal 4 7 2 2 6" xfId="9952" xr:uid="{22D0E926-4D9A-46F3-8C4E-7536A4BE090B}"/>
    <cellStyle name="Normal 4 7 2 2 6 2" xfId="20332" xr:uid="{05C026AD-2F1F-4F31-99DD-3777BE97B9EE}"/>
    <cellStyle name="Normal 4 7 2 2 6 2 2" xfId="47570" xr:uid="{E72AE079-D1FE-4195-8F31-FC47AF66C650}"/>
    <cellStyle name="Normal 4 7 2 2 6 3" xfId="37320" xr:uid="{B3833766-7E12-4657-A5B9-1A81ABD57BE0}"/>
    <cellStyle name="Normal 4 7 2 2 7" xfId="25467" xr:uid="{482332AF-15D0-4777-B9D6-2E94422A74A9}"/>
    <cellStyle name="Normal 4 7 2 2 7 2" xfId="52463" xr:uid="{F78197D1-C9EC-4DDE-9FA2-61BACC4BE124}"/>
    <cellStyle name="Normal 4 7 2 2 8" xfId="13297" xr:uid="{D5E2878C-3A00-4DA9-B8B6-3A82D4E4F184}"/>
    <cellStyle name="Normal 4 7 2 2 8 2" xfId="40535" xr:uid="{4F909517-865D-4AC2-82AF-124FCEA12DC2}"/>
    <cellStyle name="Normal 4 7 2 2 9" xfId="30108" xr:uid="{A541B090-7F04-4C73-B5DD-E78D27729FD2}"/>
    <cellStyle name="Normal 4 7 2 3" xfId="3436" xr:uid="{EBEA13A3-CB2B-446C-AC74-70746ABE145C}"/>
    <cellStyle name="Normal 4 7 2 3 2" xfId="4602" xr:uid="{47CCA88C-A3F3-4B3D-86B7-130C583BF498}"/>
    <cellStyle name="Normal 4 7 2 3 2 2" xfId="9355" xr:uid="{2DB970AD-3047-4792-A3DC-FA7FFF095E68}"/>
    <cellStyle name="Normal 4 7 2 3 2 2 2" xfId="29330" xr:uid="{A9803FCB-5438-4E7A-A386-35A335A7EE22}"/>
    <cellStyle name="Normal 4 7 2 3 2 2 2 2" xfId="55587" xr:uid="{A75CAC8A-1E63-49F5-A0F9-70F2D6FAB3FD}"/>
    <cellStyle name="Normal 4 7 2 3 2 2 3" xfId="19735" xr:uid="{211B9516-09C0-4450-A221-E803D7E7969A}"/>
    <cellStyle name="Normal 4 7 2 3 2 2 3 2" xfId="46973" xr:uid="{39C0DFC9-4D2C-4902-AD1F-4B1384A9E2A6}"/>
    <cellStyle name="Normal 4 7 2 3 2 2 4" xfId="36723" xr:uid="{96DA5367-48B3-419D-826F-CE31A33D36AE}"/>
    <cellStyle name="Normal 4 7 2 3 2 3" xfId="12188" xr:uid="{FD6C267A-D3B9-4EF8-B96C-6EFF2EBE1AC0}"/>
    <cellStyle name="Normal 4 7 2 3 2 3 2" xfId="22568" xr:uid="{BD8F19A0-9A7D-4869-8203-19FF5A8A1896}"/>
    <cellStyle name="Normal 4 7 2 3 2 3 2 2" xfId="49806" xr:uid="{AA03AD5B-30BD-4EA7-B8D7-2FDBCD4A6347}"/>
    <cellStyle name="Normal 4 7 2 3 2 3 3" xfId="39556" xr:uid="{C5BAEDA7-9D40-4244-B90B-B7FC07ACFD99}"/>
    <cellStyle name="Normal 4 7 2 3 2 4" xfId="23519" xr:uid="{EDCB7E5F-4E36-4089-BFE2-7D72357FC455}"/>
    <cellStyle name="Normal 4 7 2 3 2 4 2" xfId="50690" xr:uid="{F56ECC63-43C8-432A-A41A-EB469B0DB5AA}"/>
    <cellStyle name="Normal 4 7 2 3 2 5" xfId="16902" xr:uid="{BF1C428D-52B5-45E6-932A-7BA904CD4663}"/>
    <cellStyle name="Normal 4 7 2 3 2 5 2" xfId="44140" xr:uid="{1B1ABAB7-FCF0-46D7-8CE8-77AAC8A80E86}"/>
    <cellStyle name="Normal 4 7 2 3 2 6" xfId="32344" xr:uid="{51E3AB82-D7B6-47CF-B9BB-5423BB74AB1E}"/>
    <cellStyle name="Normal 4 7 2 3 3" xfId="6475" xr:uid="{0DE82045-E0B2-4756-A746-BA829FAA6C29}"/>
    <cellStyle name="Normal 4 7 2 3 3 2" xfId="27061" xr:uid="{B7C0122D-99B9-4E1C-AAD9-C5AAA607DC63}"/>
    <cellStyle name="Normal 4 7 2 3 3 2 2" xfId="53689" xr:uid="{81491980-C483-4C7A-B892-461DC2A17892}"/>
    <cellStyle name="Normal 4 7 2 3 3 3" xfId="16044" xr:uid="{8909A8EA-5144-4DC0-A662-104A5AF3DA6B}"/>
    <cellStyle name="Normal 4 7 2 3 3 3 2" xfId="43282" xr:uid="{56913885-36E1-4C9A-A75F-B11B8CC15E28}"/>
    <cellStyle name="Normal 4 7 2 3 3 4" xfId="33843" xr:uid="{5388A6F1-6B1A-48FC-A82B-D62F431862DF}"/>
    <cellStyle name="Normal 4 7 2 3 4" xfId="8497" xr:uid="{0B5D3389-6253-4DF3-839F-201DEB7C63C5}"/>
    <cellStyle name="Normal 4 7 2 3 4 2" xfId="18877" xr:uid="{DF829730-C942-4DE4-92D9-8763C79AE0AE}"/>
    <cellStyle name="Normal 4 7 2 3 4 2 2" xfId="46115" xr:uid="{AD51AD04-4956-46F9-BB88-411196B8FC1C}"/>
    <cellStyle name="Normal 4 7 2 3 4 3" xfId="35865" xr:uid="{DF32D0D8-80BB-4412-933C-A54027E43F5D}"/>
    <cellStyle name="Normal 4 7 2 3 5" xfId="11330" xr:uid="{B439B711-7212-4847-AFB1-C560A5DBA69A}"/>
    <cellStyle name="Normal 4 7 2 3 5 2" xfId="21710" xr:uid="{E7C30537-1985-4501-B190-32A12693D516}"/>
    <cellStyle name="Normal 4 7 2 3 5 2 2" xfId="48948" xr:uid="{6D5D8FE7-8110-4860-9345-0AE1FF1DA473}"/>
    <cellStyle name="Normal 4 7 2 3 5 3" xfId="38698" xr:uid="{367BD621-D7C7-4F52-8C70-A7796B0A22BD}"/>
    <cellStyle name="Normal 4 7 2 3 6" xfId="25052" xr:uid="{AFE9F86D-CD34-4997-9297-63018D00AAED}"/>
    <cellStyle name="Normal 4 7 2 3 6 2" xfId="52076" xr:uid="{73980527-EB66-4C4C-842B-1E60C2A67EF5}"/>
    <cellStyle name="Normal 4 7 2 3 7" xfId="13984" xr:uid="{B3D4AB13-8C7F-4499-90BD-E31E4C211DA9}"/>
    <cellStyle name="Normal 4 7 2 3 7 2" xfId="41222" xr:uid="{459039D6-8A79-4D25-B0F0-8EDEF0311A83}"/>
    <cellStyle name="Normal 4 7 2 3 8" xfId="31486" xr:uid="{BCB06C32-2A95-4A91-A150-C448C1E877EA}"/>
    <cellStyle name="Normal 4 7 2 4" xfId="3434" xr:uid="{9E10009D-72D5-48E0-ABED-B5CEC2CF3874}"/>
    <cellStyle name="Normal 4 7 2 4 2" xfId="6473" xr:uid="{98FA184B-ACFF-49AF-9B37-76C71EBCD8E3}"/>
    <cellStyle name="Normal 4 7 2 4 2 2" xfId="28457" xr:uid="{22F92E2F-1B94-4760-A68E-7B8BFD7CCB38}"/>
    <cellStyle name="Normal 4 7 2 4 2 2 2" xfId="54783" xr:uid="{A05FC80C-D9F8-4188-86A6-ED69E22341B2}"/>
    <cellStyle name="Normal 4 7 2 4 2 3" xfId="16042" xr:uid="{052EB1E7-DDAA-4A6F-BFA4-5BA8152E3743}"/>
    <cellStyle name="Normal 4 7 2 4 2 3 2" xfId="43280" xr:uid="{E2DF03DA-8A5B-48BB-9C91-6729D281BC28}"/>
    <cellStyle name="Normal 4 7 2 4 2 4" xfId="33841" xr:uid="{55A51901-82C6-4435-9243-E1E91A3CEF52}"/>
    <cellStyle name="Normal 4 7 2 4 3" xfId="8495" xr:uid="{B750E60A-412C-492B-9C79-B47B2CE8009A}"/>
    <cellStyle name="Normal 4 7 2 4 3 2" xfId="18875" xr:uid="{1A283251-96EA-44CD-A48A-578242849413}"/>
    <cellStyle name="Normal 4 7 2 4 3 2 2" xfId="46113" xr:uid="{173CCC8E-09B8-4EB9-B540-F87854D67B21}"/>
    <cellStyle name="Normal 4 7 2 4 3 3" xfId="35863" xr:uid="{B0103E3E-20A7-484D-8D81-CEC7467BD27E}"/>
    <cellStyle name="Normal 4 7 2 4 4" xfId="11328" xr:uid="{FA65BC06-A1EC-43FE-B3A3-E91D4BCC9C82}"/>
    <cellStyle name="Normal 4 7 2 4 4 2" xfId="21708" xr:uid="{805B4B24-79BE-40DA-821E-4372148BDBF3}"/>
    <cellStyle name="Normal 4 7 2 4 4 2 2" xfId="48946" xr:uid="{CC8EDFDE-4162-4D9E-B9C1-CAABF9461A79}"/>
    <cellStyle name="Normal 4 7 2 4 4 3" xfId="38696" xr:uid="{37F8459C-83D0-47C0-8091-964E8176D215}"/>
    <cellStyle name="Normal 4 7 2 4 5" xfId="24373" xr:uid="{6D1D16B6-4A61-4EEA-AC89-A1F00367B1C2}"/>
    <cellStyle name="Normal 4 7 2 4 5 2" xfId="51460" xr:uid="{5F20B7F7-495F-4D7B-B9CD-F2DDD253A6D4}"/>
    <cellStyle name="Normal 4 7 2 4 6" xfId="13982" xr:uid="{71B062C0-62B7-45FB-9E94-DAAF7FAF050F}"/>
    <cellStyle name="Normal 4 7 2 4 6 2" xfId="41220" xr:uid="{7453F047-CC00-4464-A75D-147F11A894A2}"/>
    <cellStyle name="Normal 4 7 2 4 7" xfId="31484" xr:uid="{70EB5741-F390-47B7-A9FF-DD83270923B5}"/>
    <cellStyle name="Normal 4 7 2 5" xfId="2575" xr:uid="{89F96F09-CA0D-4F6B-81E3-1C0454AF1175}"/>
    <cellStyle name="Normal 4 7 2 5 2" xfId="5833" xr:uid="{7247CF19-DC25-40C9-9B6E-67931995D011}"/>
    <cellStyle name="Normal 4 7 2 5 2 2" xfId="26502" xr:uid="{6EE86B1F-1B08-48ED-A731-AB643EECEC29}"/>
    <cellStyle name="Normal 4 7 2 5 2 2 2" xfId="53245" xr:uid="{4942C53E-109D-4DDF-B676-F62A7DFE1303}"/>
    <cellStyle name="Normal 4 7 2 5 2 3" xfId="15228" xr:uid="{99038828-765D-4EC7-9E8D-E3A0891768B1}"/>
    <cellStyle name="Normal 4 7 2 5 2 3 2" xfId="42466" xr:uid="{659089E2-7026-4775-8110-7D71289E6E8C}"/>
    <cellStyle name="Normal 4 7 2 5 2 4" xfId="33201" xr:uid="{BC0248C0-B362-4EFE-B7C5-532C3A3E8174}"/>
    <cellStyle name="Normal 4 7 2 5 3" xfId="7681" xr:uid="{01BF1192-6EAA-4136-BEBA-7587F762DC73}"/>
    <cellStyle name="Normal 4 7 2 5 3 2" xfId="18061" xr:uid="{949179C8-05D9-43B2-9D23-D154CC6D02E4}"/>
    <cellStyle name="Normal 4 7 2 5 3 2 2" xfId="45299" xr:uid="{0D80F359-5644-4F08-8C47-89FF06F085EF}"/>
    <cellStyle name="Normal 4 7 2 5 3 3" xfId="35049" xr:uid="{A7C828FF-284F-4051-9871-B5A9416455EB}"/>
    <cellStyle name="Normal 4 7 2 5 4" xfId="10514" xr:uid="{740F5A63-8CF1-4F7F-890A-5BFACB409941}"/>
    <cellStyle name="Normal 4 7 2 5 4 2" xfId="20894" xr:uid="{9AAC50CA-D7BA-4ECB-8047-4F77E2DAA030}"/>
    <cellStyle name="Normal 4 7 2 5 4 2 2" xfId="48132" xr:uid="{1A3BC295-A912-438F-9A99-541122ADF212}"/>
    <cellStyle name="Normal 4 7 2 5 4 3" xfId="37882" xr:uid="{F3902916-F619-483C-BF0F-9F66B9CA2485}"/>
    <cellStyle name="Normal 4 7 2 5 5" xfId="23114" xr:uid="{382AF704-BBFD-459B-9205-D70412D9B0F9}"/>
    <cellStyle name="Normal 4 7 2 5 5 2" xfId="50313" xr:uid="{F415823A-22A4-4047-B0D9-530A97D11E22}"/>
    <cellStyle name="Normal 4 7 2 5 6" xfId="12944" xr:uid="{344CDEC0-BDDE-41A6-9148-E4C70B8BC0BD}"/>
    <cellStyle name="Normal 4 7 2 5 6 2" xfId="40182" xr:uid="{473B5719-814E-4882-ACC0-E016EAFA07B5}"/>
    <cellStyle name="Normal 4 7 2 5 7" xfId="30670" xr:uid="{5963B0DD-0EAF-4C87-AC90-1BC3164EAFCE}"/>
    <cellStyle name="Normal 4 7 2 6" xfId="2428" xr:uid="{8455C8A9-0DE6-4248-97A5-A78FA8114D5F}"/>
    <cellStyle name="Normal 4 7 2 6 2" xfId="7536" xr:uid="{772880E5-0A21-48B2-80EE-B9CE337B497B}"/>
    <cellStyle name="Normal 4 7 2 6 2 2" xfId="17916" xr:uid="{8ACDC3C2-2EEE-486D-B381-B71DA1149828}"/>
    <cellStyle name="Normal 4 7 2 6 2 2 2" xfId="45154" xr:uid="{127EEFED-02E7-4EBB-B51F-9CD64C375FA1}"/>
    <cellStyle name="Normal 4 7 2 6 2 3" xfId="34904" xr:uid="{BBAE9C64-5AB9-478A-A237-C97DA4A38302}"/>
    <cellStyle name="Normal 4 7 2 6 3" xfId="10369" xr:uid="{19A024E5-296F-4803-BE21-2A0BA220522E}"/>
    <cellStyle name="Normal 4 7 2 6 3 2" xfId="20749" xr:uid="{491C92F5-8A8B-4A42-90D5-0B7146B54AFB}"/>
    <cellStyle name="Normal 4 7 2 6 3 2 2" xfId="47987" xr:uid="{5267F983-0EBC-4079-B95B-B15436016EA1}"/>
    <cellStyle name="Normal 4 7 2 6 3 3" xfId="37737" xr:uid="{74B7BAB8-2989-40E3-BE45-A1B14DB2FD8D}"/>
    <cellStyle name="Normal 4 7 2 6 4" xfId="24535" xr:uid="{95AA78A3-9144-4FBB-89C7-4993CCAE4426}"/>
    <cellStyle name="Normal 4 7 2 6 4 2" xfId="51606" xr:uid="{EEDAB053-D716-491F-9D39-D4270CBA3CA1}"/>
    <cellStyle name="Normal 4 7 2 6 5" xfId="15083" xr:uid="{67E0F220-936C-4F49-8585-63F04524CDD0}"/>
    <cellStyle name="Normal 4 7 2 6 5 2" xfId="42321" xr:uid="{88170B74-CEC4-40C5-B3AF-A3C8E2E1F32E}"/>
    <cellStyle name="Normal 4 7 2 6 6" xfId="30525" xr:uid="{EA6CDBE0-207D-44C8-AE6F-099103B76FE1}"/>
    <cellStyle name="Normal 4 7 2 7" xfId="3993" xr:uid="{BB1BF0BC-92A7-4712-A93B-B2808DC057FE}"/>
    <cellStyle name="Normal 4 7 2 7 2" xfId="8806" xr:uid="{A368C7FE-CD2F-4675-AA32-9C9BF1609FD4}"/>
    <cellStyle name="Normal 4 7 2 7 2 2" xfId="19186" xr:uid="{D9D674C8-6060-4DCE-9D08-A0CDFBAA056E}"/>
    <cellStyle name="Normal 4 7 2 7 2 2 2" xfId="46424" xr:uid="{8D91C17A-1445-4BAD-9441-618CA39CCC6F}"/>
    <cellStyle name="Normal 4 7 2 7 2 3" xfId="36174" xr:uid="{39CEB2B9-C739-4797-B26C-B872A4EE687C}"/>
    <cellStyle name="Normal 4 7 2 7 3" xfId="11639" xr:uid="{D14EDAE0-C041-44F4-8B53-0756771E97D0}"/>
    <cellStyle name="Normal 4 7 2 7 3 2" xfId="22019" xr:uid="{32CBE8F1-4F4A-4A12-BF9B-01AA25BF6429}"/>
    <cellStyle name="Normal 4 7 2 7 3 2 2" xfId="49257" xr:uid="{D5EC0D55-0F82-4867-AABD-45003675C8D1}"/>
    <cellStyle name="Normal 4 7 2 7 3 3" xfId="39007" xr:uid="{2EC23BD8-5CC3-409C-96BE-E9C25FFA69B5}"/>
    <cellStyle name="Normal 4 7 2 7 4" xfId="16353" xr:uid="{C3650406-C0EE-48D0-84F5-3F16B1CD0DF8}"/>
    <cellStyle name="Normal 4 7 2 7 4 2" xfId="43591" xr:uid="{F5A793D3-D088-48B2-AD6F-B53024B046C9}"/>
    <cellStyle name="Normal 4 7 2 7 5" xfId="31795" xr:uid="{CD82232A-280C-4C22-A2C6-9ACB7E0E5B7E}"/>
    <cellStyle name="Normal 4 7 2 8" xfId="5367" xr:uid="{01820031-FC94-46EE-BB06-1A40ABF5C998}"/>
    <cellStyle name="Normal 4 7 2 8 2" xfId="14665" xr:uid="{87E0A914-9FF1-433B-885A-D80E8F0E508D}"/>
    <cellStyle name="Normal 4 7 2 8 2 2" xfId="41903" xr:uid="{DDAED13D-2A80-4270-86ED-CF1AE636C2E9}"/>
    <cellStyle name="Normal 4 7 2 8 3" xfId="32930" xr:uid="{45AA6CCB-7940-4BE6-B3CF-1413466787D2}"/>
    <cellStyle name="Normal 4 7 2 9" xfId="7118" xr:uid="{FE42266E-A043-428B-B327-987FFB794628}"/>
    <cellStyle name="Normal 4 7 2 9 2" xfId="17498" xr:uid="{E61B7D92-7137-4C9A-B9E6-BDAF5DAAB704}"/>
    <cellStyle name="Normal 4 7 2 9 2 2" xfId="44736" xr:uid="{1C31EB6B-9030-4E84-B175-F8BD7DC004C5}"/>
    <cellStyle name="Normal 4 7 2 9 3" xfId="34486" xr:uid="{A7705327-07D4-4814-AE81-4F4AAD398ABB}"/>
    <cellStyle name="Normal 4 7 3" xfId="1086" xr:uid="{B7F92A40-3BFA-40E9-A4D5-1F20172A3EB8}"/>
    <cellStyle name="Normal 4 7 3 10" xfId="23251" xr:uid="{DC962AE2-C56F-4657-A213-DBAD9D3FAD16}"/>
    <cellStyle name="Normal 4 7 3 10 2" xfId="50439" xr:uid="{16C0A1E4-D61F-4B90-A0D6-05E0532F9E00}"/>
    <cellStyle name="Normal 4 7 3 11" xfId="12801" xr:uid="{F4BE0C2F-E1BA-4B35-AE9E-8396D2EE6A1B}"/>
    <cellStyle name="Normal 4 7 3 11 2" xfId="40039" xr:uid="{40939BC7-8461-413D-9020-98ABA2669C62}"/>
    <cellStyle name="Normal 4 7 3 12" xfId="30109" xr:uid="{D1B60337-E1DC-4099-8B6B-81E3866FE124}"/>
    <cellStyle name="Normal 4 7 3 2" xfId="2853" xr:uid="{B7CB620F-D521-4D7B-9EE3-29D8B87BEFC0}"/>
    <cellStyle name="Normal 4 7 3 2 2" xfId="3438" xr:uid="{05981154-0A22-4BA8-9BC6-0A3641C22AE0}"/>
    <cellStyle name="Normal 4 7 3 2 2 2" xfId="6477" xr:uid="{BB69EEC6-00E8-4CB9-9690-28060899E5E8}"/>
    <cellStyle name="Normal 4 7 3 2 2 2 2" xfId="27894" xr:uid="{7EEC6DC6-07D3-42B1-8137-4513735C1578}"/>
    <cellStyle name="Normal 4 7 3 2 2 2 2 2" xfId="54338" xr:uid="{34EF8CF3-ABBC-430A-8369-D16907842964}"/>
    <cellStyle name="Normal 4 7 3 2 2 2 3" xfId="16046" xr:uid="{E76C0F4C-BA3F-40FF-9DB1-5F6EF59E3C00}"/>
    <cellStyle name="Normal 4 7 3 2 2 2 3 2" xfId="43284" xr:uid="{498571D5-3310-4DA1-9F86-C0A2ECC7F0DB}"/>
    <cellStyle name="Normal 4 7 3 2 2 2 4" xfId="33845" xr:uid="{EB063EB3-75F8-4497-A875-622F74E42A5D}"/>
    <cellStyle name="Normal 4 7 3 2 2 3" xfId="8499" xr:uid="{684448FD-439B-4FC9-A9B3-0DD020019017}"/>
    <cellStyle name="Normal 4 7 3 2 2 3 2" xfId="18879" xr:uid="{457DEB5C-FE26-4299-A063-03CC0FE249D5}"/>
    <cellStyle name="Normal 4 7 3 2 2 3 2 2" xfId="46117" xr:uid="{161D1453-D5F5-47A9-B27E-26BE2CFC2914}"/>
    <cellStyle name="Normal 4 7 3 2 2 3 3" xfId="35867" xr:uid="{10D32522-B034-46BD-914E-2A5926D422B4}"/>
    <cellStyle name="Normal 4 7 3 2 2 4" xfId="11332" xr:uid="{9F68BD3F-CF29-4096-8ECB-221F48780B12}"/>
    <cellStyle name="Normal 4 7 3 2 2 4 2" xfId="21712" xr:uid="{E07325AC-A18F-43D8-BF4B-4AA1E02B5A24}"/>
    <cellStyle name="Normal 4 7 3 2 2 4 2 2" xfId="48950" xr:uid="{5DFAF918-80B9-4CF5-A480-484BDC1B3020}"/>
    <cellStyle name="Normal 4 7 3 2 2 4 3" xfId="38700" xr:uid="{A0D68D1E-BB2C-4AF8-BBA0-9409AC29DD5A}"/>
    <cellStyle name="Normal 4 7 3 2 2 5" xfId="24269" xr:uid="{DFD662B2-7E98-4C03-9327-75064CC5E578}"/>
    <cellStyle name="Normal 4 7 3 2 2 5 2" xfId="51369" xr:uid="{98E2C3A5-149F-45EA-BFDC-EEE0F8B21CAA}"/>
    <cellStyle name="Normal 4 7 3 2 2 6" xfId="13986" xr:uid="{D9B1B86A-A4BF-4D41-985E-AE233F4622B2}"/>
    <cellStyle name="Normal 4 7 3 2 2 6 2" xfId="41224" xr:uid="{4D2A6946-AFD7-4439-AC61-F7D99F0F6A70}"/>
    <cellStyle name="Normal 4 7 3 2 2 7" xfId="31488" xr:uid="{E1A978CF-238F-4B91-A81F-EE4AE983F39D}"/>
    <cellStyle name="Normal 4 7 3 2 3" xfId="4405" xr:uid="{DE9C8137-9394-4E24-A44E-ACDE847A3F89}"/>
    <cellStyle name="Normal 4 7 3 2 3 2" xfId="9158" xr:uid="{21B9221F-095D-4396-833F-FA1C2139F020}"/>
    <cellStyle name="Normal 4 7 3 2 3 2 2" xfId="29201" xr:uid="{1623E38D-8448-47D5-BF5F-A8C0CD3EA463}"/>
    <cellStyle name="Normal 4 7 3 2 3 2 2 2" xfId="55458" xr:uid="{55F90E5F-792C-4F83-9979-D86B83EE37E7}"/>
    <cellStyle name="Normal 4 7 3 2 3 2 3" xfId="19538" xr:uid="{7E1520CB-4339-4AFE-8E67-67DAB69847E3}"/>
    <cellStyle name="Normal 4 7 3 2 3 2 3 2" xfId="46776" xr:uid="{F37A071E-0C00-4824-8722-DD8A71077A9C}"/>
    <cellStyle name="Normal 4 7 3 2 3 2 4" xfId="36526" xr:uid="{2CAB3F1E-778D-42E2-B076-7C19C48BB271}"/>
    <cellStyle name="Normal 4 7 3 2 3 3" xfId="11991" xr:uid="{345F51B7-8745-4873-B9A4-DD3680E53D65}"/>
    <cellStyle name="Normal 4 7 3 2 3 3 2" xfId="22371" xr:uid="{31EA7EFB-C2E0-4A26-BF5B-F03649501AE2}"/>
    <cellStyle name="Normal 4 7 3 2 3 3 2 2" xfId="49609" xr:uid="{35B5FE67-2390-4A31-BAAE-5320EC8F268E}"/>
    <cellStyle name="Normal 4 7 3 2 3 3 3" xfId="39359" xr:uid="{45F91E34-04CF-4E7C-9927-EBA5189FAB7B}"/>
    <cellStyle name="Normal 4 7 3 2 3 4" xfId="25565" xr:uid="{90F6BC87-9146-4E8D-996A-014489DD1256}"/>
    <cellStyle name="Normal 4 7 3 2 3 4 2" xfId="52557" xr:uid="{152C9FBB-4118-4536-B6DF-B48E0692DFA1}"/>
    <cellStyle name="Normal 4 7 3 2 3 5" xfId="16705" xr:uid="{45D8B9FD-8184-44A9-895C-9162234C7556}"/>
    <cellStyle name="Normal 4 7 3 2 3 5 2" xfId="43943" xr:uid="{AA7F7538-B74A-4DD0-BC5C-A86948D53CA1}"/>
    <cellStyle name="Normal 4 7 3 2 3 6" xfId="32147" xr:uid="{E0D9A76D-EBE3-483A-B199-11190517ECD4}"/>
    <cellStyle name="Normal 4 7 3 2 4" xfId="6052" xr:uid="{2E088186-1F3C-41DB-B20C-A6E65DA833B4}"/>
    <cellStyle name="Normal 4 7 3 2 4 2" xfId="28670" xr:uid="{4075234D-46C0-4877-A072-1781731A0464}"/>
    <cellStyle name="Normal 4 7 3 2 4 2 2" xfId="54946" xr:uid="{E8B40CBA-70B3-4AE4-8989-F0B8C82E8BDE}"/>
    <cellStyle name="Normal 4 7 3 2 4 3" xfId="15505" xr:uid="{F6EFBF48-D779-4E00-B521-98B53A48AB2C}"/>
    <cellStyle name="Normal 4 7 3 2 4 3 2" xfId="42743" xr:uid="{D4FA0A30-7A90-4B1E-AE74-C1DD2C8CF1A3}"/>
    <cellStyle name="Normal 4 7 3 2 4 4" xfId="33420" xr:uid="{6406FC95-E8A9-4AEA-B6BA-6B584129FCCE}"/>
    <cellStyle name="Normal 4 7 3 2 5" xfId="7958" xr:uid="{96979A47-CFB2-438F-98AB-965429F30A44}"/>
    <cellStyle name="Normal 4 7 3 2 5 2" xfId="18338" xr:uid="{914531C0-CA5A-46BE-89AF-EB248AD84217}"/>
    <cellStyle name="Normal 4 7 3 2 5 2 2" xfId="45576" xr:uid="{5CE6D2BD-B429-45C4-96D6-89F84B5C3DB3}"/>
    <cellStyle name="Normal 4 7 3 2 5 3" xfId="35326" xr:uid="{9971C83E-0844-4DCF-9476-56F3CCB86061}"/>
    <cellStyle name="Normal 4 7 3 2 6" xfId="10791" xr:uid="{472A5088-F934-45CF-BAA4-0365C34AEC48}"/>
    <cellStyle name="Normal 4 7 3 2 6 2" xfId="21171" xr:uid="{46A93A7C-B959-414B-AEF1-C51B1135020F}"/>
    <cellStyle name="Normal 4 7 3 2 6 2 2" xfId="48409" xr:uid="{EAFF2CC4-D4EC-499A-8458-4D816682D530}"/>
    <cellStyle name="Normal 4 7 3 2 6 3" xfId="38159" xr:uid="{A5450DA3-EC9F-445D-96BC-1A9138D39DBA}"/>
    <cellStyle name="Normal 4 7 3 2 7" xfId="22967" xr:uid="{43A21811-27F6-42A7-98EF-EBB058269D23}"/>
    <cellStyle name="Normal 4 7 3 2 7 2" xfId="50179" xr:uid="{A7B26BD5-EDF2-48F1-920E-E9B947343373}"/>
    <cellStyle name="Normal 4 7 3 2 8" xfId="13298" xr:uid="{B8F08553-D205-4CDB-9005-EADA93A3F318}"/>
    <cellStyle name="Normal 4 7 3 2 8 2" xfId="40536" xr:uid="{718AF49B-086C-4774-9242-FA761762FFEA}"/>
    <cellStyle name="Normal 4 7 3 2 9" xfId="30947" xr:uid="{83ED1BBA-31A0-4590-902C-70E1B666BC67}"/>
    <cellStyle name="Normal 4 7 3 3" xfId="3439" xr:uid="{D1B8685A-90B5-4DFE-BC78-E6F8C4D3917E}"/>
    <cellStyle name="Normal 4 7 3 3 2" xfId="4603" xr:uid="{CF58F6A4-905F-4FEB-8845-6BB9B4EE3FF0}"/>
    <cellStyle name="Normal 4 7 3 3 2 2" xfId="9356" xr:uid="{1DDAA727-51A9-4906-98BE-8477BD2591D9}"/>
    <cellStyle name="Normal 4 7 3 3 2 2 2" xfId="29331" xr:uid="{003A493C-3251-4B30-A5A8-F1959F0644AA}"/>
    <cellStyle name="Normal 4 7 3 3 2 2 2 2" xfId="55588" xr:uid="{352A96C4-EEDB-408D-BC76-264A3476479C}"/>
    <cellStyle name="Normal 4 7 3 3 2 2 3" xfId="19736" xr:uid="{E4CEAC8A-4AFC-4F0D-9E4E-573F08DF1418}"/>
    <cellStyle name="Normal 4 7 3 3 2 2 3 2" xfId="46974" xr:uid="{795ABDC0-07EA-41F2-AFB2-430931E4580D}"/>
    <cellStyle name="Normal 4 7 3 3 2 2 4" xfId="36724" xr:uid="{148E1B25-5DD7-4CBE-800D-7E678011150C}"/>
    <cellStyle name="Normal 4 7 3 3 2 3" xfId="12189" xr:uid="{630AD039-72C2-4749-B197-BEC3A456A7A1}"/>
    <cellStyle name="Normal 4 7 3 3 2 3 2" xfId="22569" xr:uid="{B2AA3AE3-B918-4C34-A836-8B352EA4D59B}"/>
    <cellStyle name="Normal 4 7 3 3 2 3 2 2" xfId="49807" xr:uid="{79DA9B7D-7780-4F42-B71D-8626E26CD17E}"/>
    <cellStyle name="Normal 4 7 3 3 2 3 3" xfId="39557" xr:uid="{C2732C8B-A1C3-41A3-8764-A47866EB0999}"/>
    <cellStyle name="Normal 4 7 3 3 2 4" xfId="25649" xr:uid="{2E2A4B3E-7877-4F11-AD55-0C3D1E3E1A36}"/>
    <cellStyle name="Normal 4 7 3 3 2 4 2" xfId="52629" xr:uid="{455592C1-8289-49C0-A814-A1AA3EBF8D69}"/>
    <cellStyle name="Normal 4 7 3 3 2 5" xfId="16903" xr:uid="{60ABC117-9957-4C8D-877C-CC3D6739555C}"/>
    <cellStyle name="Normal 4 7 3 3 2 5 2" xfId="44141" xr:uid="{C26A084B-D493-40F1-B70B-E52F91341FC7}"/>
    <cellStyle name="Normal 4 7 3 3 2 6" xfId="32345" xr:uid="{2D33CD2F-5DE5-4ED6-B225-95A09758F816}"/>
    <cellStyle name="Normal 4 7 3 3 3" xfId="6478" xr:uid="{297C6D09-216F-454C-8D20-72ECE6E47033}"/>
    <cellStyle name="Normal 4 7 3 3 3 2" xfId="28154" xr:uid="{AD784C91-3790-4FFA-9AF8-F0AA1CD3BC6D}"/>
    <cellStyle name="Normal 4 7 3 3 3 2 2" xfId="54541" xr:uid="{F97681E3-E3B6-4A75-8186-C8853B8BE609}"/>
    <cellStyle name="Normal 4 7 3 3 3 3" xfId="16047" xr:uid="{AEB577B6-1500-439F-BF14-4260BD645120}"/>
    <cellStyle name="Normal 4 7 3 3 3 3 2" xfId="43285" xr:uid="{578290D1-C645-4F65-881D-62124CE6DF24}"/>
    <cellStyle name="Normal 4 7 3 3 3 4" xfId="33846" xr:uid="{3B6B6393-207B-4A81-81F4-C9B496499766}"/>
    <cellStyle name="Normal 4 7 3 3 4" xfId="8500" xr:uid="{8C5E8D8A-F28E-469E-95F0-2A13727D8AE2}"/>
    <cellStyle name="Normal 4 7 3 3 4 2" xfId="18880" xr:uid="{8CA6533E-6207-4A12-BB28-8D83F2E8B242}"/>
    <cellStyle name="Normal 4 7 3 3 4 2 2" xfId="46118" xr:uid="{F8BC2885-89A8-4A2A-8353-3FE04B41F387}"/>
    <cellStyle name="Normal 4 7 3 3 4 3" xfId="35868" xr:uid="{8F3CB34C-308C-4024-9563-AD3291C37A9C}"/>
    <cellStyle name="Normal 4 7 3 3 5" xfId="11333" xr:uid="{B2BCA671-C64E-49A4-8402-D7B898098436}"/>
    <cellStyle name="Normal 4 7 3 3 5 2" xfId="21713" xr:uid="{3C5B86C3-5C7D-4CD7-B009-299B08246881}"/>
    <cellStyle name="Normal 4 7 3 3 5 2 2" xfId="48951" xr:uid="{526F877E-8C56-4ED1-86FB-26D5E48BC554}"/>
    <cellStyle name="Normal 4 7 3 3 5 3" xfId="38701" xr:uid="{120D2FCA-33E1-4DEE-BD09-86F8E18D0286}"/>
    <cellStyle name="Normal 4 7 3 3 6" xfId="25032" xr:uid="{3E117787-C6B6-47DF-B9E6-CF90F2F40D3F}"/>
    <cellStyle name="Normal 4 7 3 3 6 2" xfId="52058" xr:uid="{08061A0F-9B2D-4A1B-9B68-593A9E465AAA}"/>
    <cellStyle name="Normal 4 7 3 3 7" xfId="13987" xr:uid="{D32DA001-7B42-4CFC-B207-465EDFC858C2}"/>
    <cellStyle name="Normal 4 7 3 3 7 2" xfId="41225" xr:uid="{89B1F581-3844-47DD-A380-02F2F505C8CB}"/>
    <cellStyle name="Normal 4 7 3 3 8" xfId="31489" xr:uid="{898D26FD-FCDA-4D87-8437-B06F6E54503D}"/>
    <cellStyle name="Normal 4 7 3 4" xfId="3437" xr:uid="{3D9045CC-37BA-4EBA-92B2-AEA70DED12BC}"/>
    <cellStyle name="Normal 4 7 3 4 2" xfId="6476" xr:uid="{1D7DCCE1-C88F-4399-9F02-6DB23A7D3B4A}"/>
    <cellStyle name="Normal 4 7 3 4 2 2" xfId="27753" xr:uid="{FE33BE36-BBE6-42AE-AA25-9650CCD4AAD0}"/>
    <cellStyle name="Normal 4 7 3 4 2 2 2" xfId="54224" xr:uid="{FCD02EBD-0967-45CD-90FF-C9F570B5A988}"/>
    <cellStyle name="Normal 4 7 3 4 2 3" xfId="16045" xr:uid="{C1E6CB17-8A87-43F7-8F66-31658FE5F1A6}"/>
    <cellStyle name="Normal 4 7 3 4 2 3 2" xfId="43283" xr:uid="{3F153E63-E62B-4716-A526-2BF9C7E60CA9}"/>
    <cellStyle name="Normal 4 7 3 4 2 4" xfId="33844" xr:uid="{921682CE-A081-4F07-8118-97CE6D13D283}"/>
    <cellStyle name="Normal 4 7 3 4 3" xfId="8498" xr:uid="{E67A6E12-5CE0-41DE-BDEF-22F4D1E87069}"/>
    <cellStyle name="Normal 4 7 3 4 3 2" xfId="18878" xr:uid="{9A620626-EDBD-47C7-B603-C736AB82F7FE}"/>
    <cellStyle name="Normal 4 7 3 4 3 2 2" xfId="46116" xr:uid="{F92E1C05-CD2A-4E8B-B6E8-08B6AACD415A}"/>
    <cellStyle name="Normal 4 7 3 4 3 3" xfId="35866" xr:uid="{14286E9A-EC28-4CA3-B51B-7A2BE01726C4}"/>
    <cellStyle name="Normal 4 7 3 4 4" xfId="11331" xr:uid="{11A33DB8-1FB5-4839-921C-C1D7A402B680}"/>
    <cellStyle name="Normal 4 7 3 4 4 2" xfId="21711" xr:uid="{1633407C-A663-4467-A198-35CF35D175E5}"/>
    <cellStyle name="Normal 4 7 3 4 4 2 2" xfId="48949" xr:uid="{1085BB0E-8170-4692-9A01-32C857FD9F5C}"/>
    <cellStyle name="Normal 4 7 3 4 4 3" xfId="38699" xr:uid="{1B6E05FC-BC31-4AB7-9AA6-CFE743E370B5}"/>
    <cellStyle name="Normal 4 7 3 4 5" xfId="24478" xr:uid="{F3CEE4B3-DF3E-4657-898C-A15FD3842937}"/>
    <cellStyle name="Normal 4 7 3 4 5 2" xfId="51554" xr:uid="{12CCFF21-D2D4-4E45-98DC-643350735631}"/>
    <cellStyle name="Normal 4 7 3 4 6" xfId="13985" xr:uid="{CEEF8F16-918F-4DD9-9F3D-3191DB4EE843}"/>
    <cellStyle name="Normal 4 7 3 4 6 2" xfId="41223" xr:uid="{5121B984-BB57-4F6E-AFC3-A24D2812FAB8}"/>
    <cellStyle name="Normal 4 7 3 4 7" xfId="31487" xr:uid="{28860630-3760-4293-857C-A517BDD6DE72}"/>
    <cellStyle name="Normal 4 7 3 5" xfId="2678" xr:uid="{FAAFA976-E509-45CB-A4B1-2B83A8F3415E}"/>
    <cellStyle name="Normal 4 7 3 5 2" xfId="5921" xr:uid="{53115F51-93DE-4BFE-9537-F44DCA89FC87}"/>
    <cellStyle name="Normal 4 7 3 5 2 2" xfId="26565" xr:uid="{3F0DD258-E4BB-4FE3-93DA-9FBC11E5A09A}"/>
    <cellStyle name="Normal 4 7 3 5 2 2 2" xfId="53293" xr:uid="{CDF2D434-9942-42EA-95FE-618E5ADFF577}"/>
    <cellStyle name="Normal 4 7 3 5 2 3" xfId="15331" xr:uid="{E67E7502-883B-4B9C-9E4D-7F1A22EFE711}"/>
    <cellStyle name="Normal 4 7 3 5 2 3 2" xfId="42569" xr:uid="{F6A22E0F-96C7-4354-ABE3-BDE8211AB7B5}"/>
    <cellStyle name="Normal 4 7 3 5 2 4" xfId="33289" xr:uid="{6B15E02C-B1CD-4C2E-AE5B-A1E1F49BAA7F}"/>
    <cellStyle name="Normal 4 7 3 5 3" xfId="7784" xr:uid="{549C4C87-DBF4-4D12-9E2E-C701B816C0B6}"/>
    <cellStyle name="Normal 4 7 3 5 3 2" xfId="18164" xr:uid="{0997929F-3CD7-4D4D-9EDE-B6CA1D534EB4}"/>
    <cellStyle name="Normal 4 7 3 5 3 2 2" xfId="45402" xr:uid="{E52135C3-F53C-47A2-9645-CB7DEC58DEF4}"/>
    <cellStyle name="Normal 4 7 3 5 3 3" xfId="35152" xr:uid="{302D5181-FFFB-4D65-8DC3-5AEA4614C905}"/>
    <cellStyle name="Normal 4 7 3 5 4" xfId="10617" xr:uid="{9034F6C8-9897-41FC-BA85-4307816A3764}"/>
    <cellStyle name="Normal 4 7 3 5 4 2" xfId="20997" xr:uid="{35AB97CE-934C-4C50-8CFD-9305D3459F32}"/>
    <cellStyle name="Normal 4 7 3 5 4 2 2" xfId="48235" xr:uid="{E76A649B-F0E8-4206-9D4B-9BB563BFA42D}"/>
    <cellStyle name="Normal 4 7 3 5 4 3" xfId="37985" xr:uid="{3388F497-6C6D-4D9A-A6FD-74BF0E1F1852}"/>
    <cellStyle name="Normal 4 7 3 5 5" xfId="24318" xr:uid="{1B787164-7FEF-4CD2-B7F8-9958E1B0F107}"/>
    <cellStyle name="Normal 4 7 3 5 5 2" xfId="51411" xr:uid="{8A3F1CC7-94BE-4F8B-91F5-3C4E6A1D2231}"/>
    <cellStyle name="Normal 4 7 3 5 6" xfId="13047" xr:uid="{34A50501-F350-41B0-A177-44871BCC62C3}"/>
    <cellStyle name="Normal 4 7 3 5 6 2" xfId="40285" xr:uid="{2FD35101-BACC-45F6-8A9D-1DB0E8C7C968}"/>
    <cellStyle name="Normal 4 7 3 5 7" xfId="30773" xr:uid="{262729D3-DFC2-4846-B1CE-78D7E2CC9787}"/>
    <cellStyle name="Normal 4 7 3 6" xfId="4254" xr:uid="{58732193-32B9-42B7-919F-BB54680BC941}"/>
    <cellStyle name="Normal 4 7 3 6 2" xfId="9007" xr:uid="{F68C2F1D-69A2-46D0-9252-51231D9E550A}"/>
    <cellStyle name="Normal 4 7 3 6 2 2" xfId="19387" xr:uid="{B1E631C0-3650-45B8-ABE8-4A9D986ADC23}"/>
    <cellStyle name="Normal 4 7 3 6 2 2 2" xfId="46625" xr:uid="{A7D75725-64FE-41F4-A7EF-63AC14F946FF}"/>
    <cellStyle name="Normal 4 7 3 6 2 3" xfId="36375" xr:uid="{B912E7BC-0745-432B-B142-D1F6EE81EC42}"/>
    <cellStyle name="Normal 4 7 3 6 3" xfId="11840" xr:uid="{94BD9E28-1B34-4FE7-AFC7-546DC6FD20D3}"/>
    <cellStyle name="Normal 4 7 3 6 3 2" xfId="22220" xr:uid="{9BE975BE-1A4D-4F89-9FAE-F6622B8D3A65}"/>
    <cellStyle name="Normal 4 7 3 6 3 2 2" xfId="49458" xr:uid="{C4A88D14-2A97-40FD-BBC7-3932C6E350E4}"/>
    <cellStyle name="Normal 4 7 3 6 3 3" xfId="39208" xr:uid="{CF7C1A00-C8ED-4A56-8E31-C14B55CA8800}"/>
    <cellStyle name="Normal 4 7 3 6 4" xfId="24299" xr:uid="{E85FF207-2E88-4903-800A-34B93DF1D30E}"/>
    <cellStyle name="Normal 4 7 3 6 4 2" xfId="51393" xr:uid="{297CC456-CFCC-4B6A-8130-E1CC4A6D39D9}"/>
    <cellStyle name="Normal 4 7 3 6 5" xfId="16554" xr:uid="{0F33D616-842F-4C97-88B1-456EB9A0C5E2}"/>
    <cellStyle name="Normal 4 7 3 6 5 2" xfId="43792" xr:uid="{9C3BFE48-FE2A-4F23-AA90-17B5AF9EFF96}"/>
    <cellStyle name="Normal 4 7 3 6 6" xfId="31996" xr:uid="{B568FCE7-CA52-47AA-BDC6-CA7008F604D9}"/>
    <cellStyle name="Normal 4 7 3 7" xfId="5369" xr:uid="{8ED30964-B48E-4950-B52A-CABA8D71CEFB}"/>
    <cellStyle name="Normal 4 7 3 7 2" xfId="14667" xr:uid="{0FBAC068-A8FE-4160-BBE9-D4019ABFB215}"/>
    <cellStyle name="Normal 4 7 3 7 2 2" xfId="41905" xr:uid="{8B78540C-CB25-41A8-A3E9-640A1591A331}"/>
    <cellStyle name="Normal 4 7 3 7 3" xfId="32932" xr:uid="{03968C36-B12F-4E70-BF4C-DB952F7B9B6D}"/>
    <cellStyle name="Normal 4 7 3 8" xfId="7120" xr:uid="{03889061-2D00-445D-A39C-9A2FE59A9452}"/>
    <cellStyle name="Normal 4 7 3 8 2" xfId="17500" xr:uid="{A8CFE0E7-1768-4437-982A-D3B808A0CE92}"/>
    <cellStyle name="Normal 4 7 3 8 2 2" xfId="44738" xr:uid="{C691671E-250A-440D-A364-12ECC36A249A}"/>
    <cellStyle name="Normal 4 7 3 8 3" xfId="34488" xr:uid="{425D6C03-1FDD-42C4-8A58-EC5334D56179}"/>
    <cellStyle name="Normal 4 7 3 9" xfId="9953" xr:uid="{429F8BE3-22F7-425A-9F25-DD65AA68462A}"/>
    <cellStyle name="Normal 4 7 3 9 2" xfId="20333" xr:uid="{0B84CAD9-7090-4A6E-A1BB-A7A90569DE83}"/>
    <cellStyle name="Normal 4 7 3 9 2 2" xfId="47571" xr:uid="{D8F666C4-660E-4A1C-93C0-A338592173A4}"/>
    <cellStyle name="Normal 4 7 3 9 3" xfId="37321" xr:uid="{B1979F78-6C80-4283-AC6D-07353BDAD75A}"/>
    <cellStyle name="Normal 4 7 4" xfId="1087" xr:uid="{88652597-AF2C-4014-89CD-6DA784655FF5}"/>
    <cellStyle name="Normal 4 7 4 2" xfId="3440" xr:uid="{95E94A3D-2287-4CDE-AEF2-C397F56209B2}"/>
    <cellStyle name="Normal 4 7 4 2 2" xfId="6479" xr:uid="{68789F71-4F9C-4F40-B3F0-787BC070A3FB}"/>
    <cellStyle name="Normal 4 7 4 2 2 2" xfId="27202" xr:uid="{8CE2AC48-24C2-4626-91D2-38FC364D0217}"/>
    <cellStyle name="Normal 4 7 4 2 2 2 2" xfId="53799" xr:uid="{CDFEBF3C-21D8-4BA2-AFE4-A4206FFD6C45}"/>
    <cellStyle name="Normal 4 7 4 2 2 3" xfId="16048" xr:uid="{9D523B71-3836-41D9-ABE7-7482309018A3}"/>
    <cellStyle name="Normal 4 7 4 2 2 3 2" xfId="43286" xr:uid="{5480E8AB-61E4-42A1-A28E-7FD7B8A41C55}"/>
    <cellStyle name="Normal 4 7 4 2 2 4" xfId="33847" xr:uid="{47B797CB-63F9-407C-B806-8D0A6B7F33FD}"/>
    <cellStyle name="Normal 4 7 4 2 3" xfId="8501" xr:uid="{D02D027E-7627-4338-90D7-26119E984EC2}"/>
    <cellStyle name="Normal 4 7 4 2 3 2" xfId="18881" xr:uid="{A9C56E31-6A27-4466-97C2-A2C65D591171}"/>
    <cellStyle name="Normal 4 7 4 2 3 2 2" xfId="46119" xr:uid="{97387A3B-2343-4996-B50A-019ADDD38B2F}"/>
    <cellStyle name="Normal 4 7 4 2 3 3" xfId="35869" xr:uid="{C3DB635E-D4B0-4D2D-A860-81924F17CC01}"/>
    <cellStyle name="Normal 4 7 4 2 4" xfId="11334" xr:uid="{2E31D00A-3ABF-40D6-BA39-F97924C513F8}"/>
    <cellStyle name="Normal 4 7 4 2 4 2" xfId="21714" xr:uid="{3E0FACC2-5AAF-497C-A98C-CF4344B39304}"/>
    <cellStyle name="Normal 4 7 4 2 4 2 2" xfId="48952" xr:uid="{A182B9F5-EA76-4CC9-B659-A206CC6B9376}"/>
    <cellStyle name="Normal 4 7 4 2 4 3" xfId="38702" xr:uid="{3704BC53-4B03-4DD1-B5F8-1BFC6314E76A}"/>
    <cellStyle name="Normal 4 7 4 2 5" xfId="25543" xr:uid="{947A06CD-126E-420A-8C22-19F07588E242}"/>
    <cellStyle name="Normal 4 7 4 2 5 2" xfId="52536" xr:uid="{D578D69D-F081-42D3-BCAD-95B57E6614E9}"/>
    <cellStyle name="Normal 4 7 4 2 6" xfId="13988" xr:uid="{1CBE0118-7F91-4BFB-8636-99ACC330CA21}"/>
    <cellStyle name="Normal 4 7 4 2 6 2" xfId="41226" xr:uid="{C9E0859B-DF69-4BED-A671-3F8AEF0EC423}"/>
    <cellStyle name="Normal 4 7 4 2 7" xfId="31490" xr:uid="{AE663AD6-DAA7-41F9-884E-3B8DDB19D95C}"/>
    <cellStyle name="Normal 4 7 4 3" xfId="4403" xr:uid="{377F5BCB-6CF3-44D6-B45A-5FE919D19526}"/>
    <cellStyle name="Normal 4 7 4 3 2" xfId="9156" xr:uid="{3EB95875-1284-40E1-8C85-FE5AE79A0CAB}"/>
    <cellStyle name="Normal 4 7 4 3 2 2" xfId="29199" xr:uid="{50C6E86C-90A7-43F1-B9FC-231FA3AA5D42}"/>
    <cellStyle name="Normal 4 7 4 3 2 2 2" xfId="55456" xr:uid="{C75A4ECE-0784-4B31-84A2-FE353F92F643}"/>
    <cellStyle name="Normal 4 7 4 3 2 3" xfId="19536" xr:uid="{8901E07E-EE5E-4A3D-9046-C7A30640752C}"/>
    <cellStyle name="Normal 4 7 4 3 2 3 2" xfId="46774" xr:uid="{7FDE625D-6796-4DE4-B6B3-28CAC5A7BD36}"/>
    <cellStyle name="Normal 4 7 4 3 2 4" xfId="36524" xr:uid="{27E913BB-4103-42CE-9D2F-9D725D188516}"/>
    <cellStyle name="Normal 4 7 4 3 3" xfId="11989" xr:uid="{29B342C4-C238-4B49-B39F-0B6ED9A6A88E}"/>
    <cellStyle name="Normal 4 7 4 3 3 2" xfId="22369" xr:uid="{0BE3B1DE-42F1-4C52-A042-E85FB46708A5}"/>
    <cellStyle name="Normal 4 7 4 3 3 2 2" xfId="49607" xr:uid="{2513D804-A9AD-4EBD-88A4-DD62ED27E6E4}"/>
    <cellStyle name="Normal 4 7 4 3 3 3" xfId="39357" xr:uid="{64DC1058-2985-44CE-A414-0BCB6873F1E4}"/>
    <cellStyle name="Normal 4 7 4 3 4" xfId="24689" xr:uid="{EBF1D85A-7257-40AD-AC63-287330EF7BA1}"/>
    <cellStyle name="Normal 4 7 4 3 4 2" xfId="51749" xr:uid="{3A875B6C-233A-418F-90F3-41E5F49BAE42}"/>
    <cellStyle name="Normal 4 7 4 3 5" xfId="16703" xr:uid="{18ADBA4F-A9BC-4223-BCDB-1521D69E5157}"/>
    <cellStyle name="Normal 4 7 4 3 5 2" xfId="43941" xr:uid="{27BFFE1B-9267-4A63-968C-A541C704AC1D}"/>
    <cellStyle name="Normal 4 7 4 3 6" xfId="32145" xr:uid="{B61D9E23-4C70-48DE-9129-D6B2B2E446E0}"/>
    <cellStyle name="Normal 4 7 4 4" xfId="5370" xr:uid="{AC2AB22B-EDD3-4ABE-8710-C60C5E7518EE}"/>
    <cellStyle name="Normal 4 7 4 4 2" xfId="27167" xr:uid="{6EE7F25C-F137-49EB-9BEF-3F2A68DE47C2}"/>
    <cellStyle name="Normal 4 7 4 4 2 2" xfId="53771" xr:uid="{161D2FAF-BDBB-43F0-AA36-678F083006C0}"/>
    <cellStyle name="Normal 4 7 4 4 3" xfId="14668" xr:uid="{ABADF190-1BAC-47F6-B0E8-49ADD438C9FD}"/>
    <cellStyle name="Normal 4 7 4 4 3 2" xfId="41906" xr:uid="{CB1C371A-939A-477A-86DE-E366D8235AFB}"/>
    <cellStyle name="Normal 4 7 4 4 4" xfId="32933" xr:uid="{12F5E91B-14B0-45FF-B683-FCF9331B81B3}"/>
    <cellStyle name="Normal 4 7 4 5" xfId="7121" xr:uid="{BF79C185-439A-402B-A3EA-D5C488CF3231}"/>
    <cellStyle name="Normal 4 7 4 5 2" xfId="17501" xr:uid="{46F0A965-7A5F-4DBC-AA26-0BA33FA05F0C}"/>
    <cellStyle name="Normal 4 7 4 5 2 2" xfId="44739" xr:uid="{101DD2ED-0055-4E5C-93F0-DF40B1CDC009}"/>
    <cellStyle name="Normal 4 7 4 5 3" xfId="34489" xr:uid="{4F9D42EC-6FB5-4A2C-889B-679052AA4C5F}"/>
    <cellStyle name="Normal 4 7 4 6" xfId="9954" xr:uid="{9B552ACE-99B6-441D-B843-3D50E0A66AF9}"/>
    <cellStyle name="Normal 4 7 4 6 2" xfId="20334" xr:uid="{05AA8095-B5E4-41B7-8AC5-A2FD713CA2BF}"/>
    <cellStyle name="Normal 4 7 4 6 2 2" xfId="47572" xr:uid="{9E7730A1-D420-4E23-A5FA-450B292E0B99}"/>
    <cellStyle name="Normal 4 7 4 6 3" xfId="37322" xr:uid="{B10322DF-E34F-4101-A95C-9C4F73140A22}"/>
    <cellStyle name="Normal 4 7 4 7" xfId="23668" xr:uid="{DA5D49F5-02DD-4628-B51F-F9182B121870}"/>
    <cellStyle name="Normal 4 7 4 7 2" xfId="50829" xr:uid="{58EA9329-3BC1-4F87-B851-6D67D43126F9}"/>
    <cellStyle name="Normal 4 7 4 8" xfId="13296" xr:uid="{8F5B7A71-B9ED-4FAA-9486-0BED7A8141D8}"/>
    <cellStyle name="Normal 4 7 4 8 2" xfId="40534" xr:uid="{D0754BBF-2F56-4290-A1E6-25BAD07FA6ED}"/>
    <cellStyle name="Normal 4 7 4 9" xfId="30110" xr:uid="{152A2A7A-4A8A-421E-B5D9-A2E9BA31EC38}"/>
    <cellStyle name="Normal 4 7 5" xfId="3441" xr:uid="{51B32562-10C9-453B-A4AE-580C6EB508D3}"/>
    <cellStyle name="Normal 4 7 5 2" xfId="4604" xr:uid="{B6C6BDC0-9485-47FD-84BA-AD9AF009E4B1}"/>
    <cellStyle name="Normal 4 7 5 2 2" xfId="9357" xr:uid="{B1CCB470-0AF8-44FD-B24F-753E4CFBF41C}"/>
    <cellStyle name="Normal 4 7 5 2 2 2" xfId="29332" xr:uid="{8FA5B3E4-CD63-45B1-B4CF-2273C339438E}"/>
    <cellStyle name="Normal 4 7 5 2 2 2 2" xfId="55589" xr:uid="{3AB67271-4B81-4344-B206-F0C4D6A5BDD6}"/>
    <cellStyle name="Normal 4 7 5 2 2 3" xfId="19737" xr:uid="{34D8D487-F466-4304-9B2B-778410A8EEFE}"/>
    <cellStyle name="Normal 4 7 5 2 2 3 2" xfId="46975" xr:uid="{05195E20-EE83-4DEF-B84E-F6E6C1A849F6}"/>
    <cellStyle name="Normal 4 7 5 2 2 4" xfId="36725" xr:uid="{50D841EB-A753-41F2-B030-21CA1F8EF636}"/>
    <cellStyle name="Normal 4 7 5 2 3" xfId="12190" xr:uid="{39CC14C6-EE96-4F24-AADF-B3B34DBEF79F}"/>
    <cellStyle name="Normal 4 7 5 2 3 2" xfId="22570" xr:uid="{8F070055-4D07-4D1B-A00E-3413E95438EC}"/>
    <cellStyle name="Normal 4 7 5 2 3 2 2" xfId="49808" xr:uid="{ED92B5E8-378D-4D11-BE82-5C5B2D5DDE4C}"/>
    <cellStyle name="Normal 4 7 5 2 3 3" xfId="39558" xr:uid="{EBEF3915-A06F-47E7-8A17-61C53E1E215E}"/>
    <cellStyle name="Normal 4 7 5 2 4" xfId="23537" xr:uid="{D7EF2DA4-4E0C-4C64-85ED-E9A1AC855465}"/>
    <cellStyle name="Normal 4 7 5 2 4 2" xfId="50706" xr:uid="{40BCFFE0-539C-4469-8372-40B58134C87F}"/>
    <cellStyle name="Normal 4 7 5 2 5" xfId="16904" xr:uid="{9AD16753-05CA-4E40-99F7-6EA98B8938E9}"/>
    <cellStyle name="Normal 4 7 5 2 5 2" xfId="44142" xr:uid="{743193B2-0036-4447-A78A-2013676FC78F}"/>
    <cellStyle name="Normal 4 7 5 2 6" xfId="32346" xr:uid="{FE8D4869-02DB-4127-907C-E85415AFEE90}"/>
    <cellStyle name="Normal 4 7 5 3" xfId="6480" xr:uid="{2DDBE400-3D3B-4912-BD88-C83F50B08581}"/>
    <cellStyle name="Normal 4 7 5 3 2" xfId="28443" xr:uid="{E732947A-F941-4319-B2BA-35DD30A039BA}"/>
    <cellStyle name="Normal 4 7 5 3 2 2" xfId="54771" xr:uid="{44CFA34A-D96C-4C11-94C6-CC2E2DB19C64}"/>
    <cellStyle name="Normal 4 7 5 3 3" xfId="16049" xr:uid="{9B50AE3E-61FE-4CEA-819F-68E0EA770EB1}"/>
    <cellStyle name="Normal 4 7 5 3 3 2" xfId="43287" xr:uid="{69495F06-0FB4-49D1-B87C-491463C0479D}"/>
    <cellStyle name="Normal 4 7 5 3 4" xfId="33848" xr:uid="{93FD87D9-1FC9-439D-9623-9AB22400C230}"/>
    <cellStyle name="Normal 4 7 5 4" xfId="8502" xr:uid="{AC9C1317-1F5D-4923-A525-A0842AAE329A}"/>
    <cellStyle name="Normal 4 7 5 4 2" xfId="18882" xr:uid="{0BC53746-53AD-4912-91C8-F5E049B3D2F9}"/>
    <cellStyle name="Normal 4 7 5 4 2 2" xfId="46120" xr:uid="{A52AE93E-92EE-4ED3-B3E6-3B72A9B36714}"/>
    <cellStyle name="Normal 4 7 5 4 3" xfId="35870" xr:uid="{56DC86A0-18AB-48A6-8FC6-9AA461F367DD}"/>
    <cellStyle name="Normal 4 7 5 5" xfId="11335" xr:uid="{49F252F3-F905-45DF-8B22-5D9C3503CAD5}"/>
    <cellStyle name="Normal 4 7 5 5 2" xfId="21715" xr:uid="{24C09A0C-AF29-47BA-8D11-56E43A4D565D}"/>
    <cellStyle name="Normal 4 7 5 5 2 2" xfId="48953" xr:uid="{7DF43D2A-3294-4836-B3A1-0813B03CAC9A}"/>
    <cellStyle name="Normal 4 7 5 5 3" xfId="38703" xr:uid="{34B2F5C2-4715-4693-A090-307E3FD2B165}"/>
    <cellStyle name="Normal 4 7 5 6" xfId="24142" xr:uid="{965F1791-E045-41E2-A70B-624372AA075F}"/>
    <cellStyle name="Normal 4 7 5 6 2" xfId="51250" xr:uid="{E979C48E-C5B7-4A2D-B202-5D2886C1460C}"/>
    <cellStyle name="Normal 4 7 5 7" xfId="13989" xr:uid="{8FF1332A-EE2A-4486-9A07-C9B37F7F5C65}"/>
    <cellStyle name="Normal 4 7 5 7 2" xfId="41227" xr:uid="{BDF15259-F598-4314-920B-8B1655DC8D31}"/>
    <cellStyle name="Normal 4 7 5 8" xfId="31491" xr:uid="{2EEBE4F3-DC3A-4E80-9C09-25BDFF9D290B}"/>
    <cellStyle name="Normal 4 7 6" xfId="2997" xr:uid="{B53E0900-BBA7-4C1C-9E39-A43A3ABCD169}"/>
    <cellStyle name="Normal 4 7 6 2" xfId="6158" xr:uid="{5C0A3A5E-82ED-4E0B-9AB9-E1933E57E5DA}"/>
    <cellStyle name="Normal 4 7 6 2 2" xfId="26052" xr:uid="{92A96CFE-5213-452C-9044-E864284258D9}"/>
    <cellStyle name="Normal 4 7 6 2 2 2" xfId="52910" xr:uid="{8110B170-D294-4E60-9FED-C22968B9F557}"/>
    <cellStyle name="Normal 4 7 6 2 3" xfId="15636" xr:uid="{F4D76CB1-6AD7-4A9F-B5E1-A36B96507FDA}"/>
    <cellStyle name="Normal 4 7 6 2 3 2" xfId="42874" xr:uid="{FB3A52AB-2668-453C-A91D-1F2B1164CA36}"/>
    <cellStyle name="Normal 4 7 6 2 4" xfId="33526" xr:uid="{47DC722C-F278-4F45-8AB7-DC45550C5E4F}"/>
    <cellStyle name="Normal 4 7 6 3" xfId="8089" xr:uid="{94DDC41F-CF50-4502-8C22-E6621676E910}"/>
    <cellStyle name="Normal 4 7 6 3 2" xfId="18469" xr:uid="{6795A7D6-68F6-4C28-A182-399182077A98}"/>
    <cellStyle name="Normal 4 7 6 3 2 2" xfId="45707" xr:uid="{A4212FA2-DA3A-4102-B653-265AE62D6B6E}"/>
    <cellStyle name="Normal 4 7 6 3 3" xfId="35457" xr:uid="{367F9013-48C7-4D89-AEAD-8A3890994905}"/>
    <cellStyle name="Normal 4 7 6 4" xfId="10922" xr:uid="{C84AB0F0-8DCC-4FB1-8EC5-6767A127B76C}"/>
    <cellStyle name="Normal 4 7 6 4 2" xfId="21302" xr:uid="{630835F3-9D6D-47E2-9887-2AE1A46FFAA3}"/>
    <cellStyle name="Normal 4 7 6 4 2 2" xfId="48540" xr:uid="{4066A517-3DD5-4EAD-B33B-44519A93A9C4}"/>
    <cellStyle name="Normal 4 7 6 4 3" xfId="38290" xr:uid="{2580CE98-C446-4D9A-9149-6AC0B668B220}"/>
    <cellStyle name="Normal 4 7 6 5" xfId="23725" xr:uid="{416790F4-0D16-4D94-9CEF-0BAD13706984}"/>
    <cellStyle name="Normal 4 7 6 5 2" xfId="50878" xr:uid="{472B308B-9026-4C68-9630-EA1C05F1A2AA}"/>
    <cellStyle name="Normal 4 7 6 6" xfId="13499" xr:uid="{DAF9EE67-8D7E-4401-94C8-B84640DB8BE3}"/>
    <cellStyle name="Normal 4 7 6 6 2" xfId="40737" xr:uid="{33B95B7D-7CF9-486A-B519-54875F390B8B}"/>
    <cellStyle name="Normal 4 7 6 7" xfId="31078" xr:uid="{297858C2-7FFF-4143-8F72-CFBA794E93B7}"/>
    <cellStyle name="Normal 4 7 7" xfId="2515" xr:uid="{BE980436-8661-4A13-85D8-97251610C124}"/>
    <cellStyle name="Normal 4 7 7 2" xfId="5787" xr:uid="{172225D2-5F8D-4EA4-9EAD-C112771DA063}"/>
    <cellStyle name="Normal 4 7 7 2 2" xfId="26679" xr:uid="{0E73CBF3-02B8-453E-A93D-AF4629C49B20}"/>
    <cellStyle name="Normal 4 7 7 2 2 2" xfId="53382" xr:uid="{734D5376-2D6B-4353-856C-92A58454FB55}"/>
    <cellStyle name="Normal 4 7 7 2 3" xfId="15168" xr:uid="{CED3A413-5C20-4B5D-91D0-829E2A13B328}"/>
    <cellStyle name="Normal 4 7 7 2 3 2" xfId="42406" xr:uid="{2B50F3E9-E854-443B-B2AB-3C8B25503301}"/>
    <cellStyle name="Normal 4 7 7 2 4" xfId="33155" xr:uid="{674458A3-D8C6-4533-A3A9-1FF0430F51D2}"/>
    <cellStyle name="Normal 4 7 7 3" xfId="7621" xr:uid="{B22E283E-1178-4A61-851B-59FD70768E4E}"/>
    <cellStyle name="Normal 4 7 7 3 2" xfId="18001" xr:uid="{850021ED-AF36-47C8-A017-96C7E0E3F8C4}"/>
    <cellStyle name="Normal 4 7 7 3 2 2" xfId="45239" xr:uid="{63C89359-1A3D-4B32-9293-F612BBE7DF86}"/>
    <cellStyle name="Normal 4 7 7 3 3" xfId="34989" xr:uid="{94CA9AD3-075D-472B-98DA-2B4D85F8F659}"/>
    <cellStyle name="Normal 4 7 7 4" xfId="10454" xr:uid="{06745B5C-A2FB-4EB9-88A1-B3FD8A6F366C}"/>
    <cellStyle name="Normal 4 7 7 4 2" xfId="20834" xr:uid="{57DACFBA-77BD-4EBE-9C7B-D812856CB0C2}"/>
    <cellStyle name="Normal 4 7 7 4 2 2" xfId="48072" xr:uid="{FFF7BAF4-F4F5-42B2-8F14-7D913934E1DB}"/>
    <cellStyle name="Normal 4 7 7 4 3" xfId="37822" xr:uid="{956988C4-EA27-40E4-8776-F1E971F496CF}"/>
    <cellStyle name="Normal 4 7 7 5" xfId="25433" xr:uid="{F9067E36-D9BA-48AA-806B-5D8D56B36C2E}"/>
    <cellStyle name="Normal 4 7 7 5 2" xfId="52430" xr:uid="{64743DC1-7141-42F2-A67B-7021E4690798}"/>
    <cellStyle name="Normal 4 7 7 6" xfId="12884" xr:uid="{7DFF1C67-EE10-4BD8-A544-8DA0F9D8E394}"/>
    <cellStyle name="Normal 4 7 7 6 2" xfId="40122" xr:uid="{FA0250CC-9F7F-48D9-8383-C7AE6683A84A}"/>
    <cellStyle name="Normal 4 7 7 7" xfId="30610" xr:uid="{19015FC7-C26B-4970-A3AB-4EF6CAFFBBD5}"/>
    <cellStyle name="Normal 4 7 8" xfId="2269" xr:uid="{08917DAA-0255-4CBA-9F36-1F49A172855F}"/>
    <cellStyle name="Normal 4 7 8 2" xfId="7377" xr:uid="{EE1AAC25-4152-4105-8A02-4C8C105414C6}"/>
    <cellStyle name="Normal 4 7 8 2 2" xfId="17757" xr:uid="{F673417D-A40F-4752-8A3D-2D969881BA76}"/>
    <cellStyle name="Normal 4 7 8 2 2 2" xfId="44995" xr:uid="{6FBF6297-AA95-4351-A8CC-2ABFCEF0BA3B}"/>
    <cellStyle name="Normal 4 7 8 2 3" xfId="34745" xr:uid="{B373FB88-993C-4C57-AD74-DE40D9119B67}"/>
    <cellStyle name="Normal 4 7 8 3" xfId="10210" xr:uid="{1CF30F60-1897-45C7-8797-E1364AA8CDEE}"/>
    <cellStyle name="Normal 4 7 8 3 2" xfId="20590" xr:uid="{84FAA2BC-D854-47D4-9BA4-EC86CF809162}"/>
    <cellStyle name="Normal 4 7 8 3 2 2" xfId="47828" xr:uid="{83D6DF2C-28E3-40D7-8FE8-DBB3BE23A32C}"/>
    <cellStyle name="Normal 4 7 8 3 3" xfId="37578" xr:uid="{BE801920-50A4-43F2-9328-BD135B4B7FB3}"/>
    <cellStyle name="Normal 4 7 8 4" xfId="25306" xr:uid="{29275153-3928-4154-8AB6-E2A1A4C4C481}"/>
    <cellStyle name="Normal 4 7 8 4 2" xfId="52313" xr:uid="{3BAB1114-DA15-4DD9-81FE-93E5B28DF6A2}"/>
    <cellStyle name="Normal 4 7 8 5" xfId="14924" xr:uid="{CC46F43C-30F7-4066-9AB6-8F3135AF47C6}"/>
    <cellStyle name="Normal 4 7 8 5 2" xfId="42162" xr:uid="{3FA313BC-3316-4E90-9A9D-4A68662D5975}"/>
    <cellStyle name="Normal 4 7 8 6" xfId="30366" xr:uid="{1A1739D2-5B6F-47CF-A03A-F57BE07D177B}"/>
    <cellStyle name="Normal 4 7 9" xfId="4049" xr:uid="{A735578B-8D6E-4AE9-8716-8BBDE8E87B4B}"/>
    <cellStyle name="Normal 4 7 9 2" xfId="8854" xr:uid="{596F6087-8F03-44D9-A1B2-10D4D14102A2}"/>
    <cellStyle name="Normal 4 7 9 2 2" xfId="19234" xr:uid="{FE10A95F-ECCF-4BF7-B507-00BAEA973B87}"/>
    <cellStyle name="Normal 4 7 9 2 2 2" xfId="46472" xr:uid="{46DEA08C-9613-44EA-8CA9-7906F23E9A02}"/>
    <cellStyle name="Normal 4 7 9 2 3" xfId="36222" xr:uid="{FE34DD12-AC44-4673-94A2-23ED8C84CD14}"/>
    <cellStyle name="Normal 4 7 9 3" xfId="11687" xr:uid="{1A15C722-C352-4AFC-843B-E7657606B9F6}"/>
    <cellStyle name="Normal 4 7 9 3 2" xfId="22067" xr:uid="{615CDE7A-0FE4-44D7-9466-0EBA05BB03A2}"/>
    <cellStyle name="Normal 4 7 9 3 2 2" xfId="49305" xr:uid="{2104C4D4-F32A-43F1-BE9F-84AF2D5AFAE8}"/>
    <cellStyle name="Normal 4 7 9 3 3" xfId="39055" xr:uid="{DB72E0C5-40E1-4797-96C1-451BBD88D95E}"/>
    <cellStyle name="Normal 4 7 9 4" xfId="16401" xr:uid="{F1CC1BBF-E43C-4C35-BBC0-8FAD1184844A}"/>
    <cellStyle name="Normal 4 7 9 4 2" xfId="43639" xr:uid="{A905F0B8-3EE7-4A4B-904B-3D2E2CFCBBE1}"/>
    <cellStyle name="Normal 4 7 9 5" xfId="31843" xr:uid="{18723BD9-8D25-4086-B445-A51352CCB4B8}"/>
    <cellStyle name="Normal 4 8" xfId="1088" xr:uid="{0239507E-A22E-41E6-AFDE-ADD7DA4FD310}"/>
    <cellStyle name="Normal 4 8 10" xfId="7122" xr:uid="{88845DA6-E0E2-47D5-8E54-E24C4FA26F0D}"/>
    <cellStyle name="Normal 4 8 10 2" xfId="17502" xr:uid="{3A785E82-AB70-4AC1-8909-03F2B1CA3521}"/>
    <cellStyle name="Normal 4 8 10 2 2" xfId="44740" xr:uid="{9E5CBC9D-AFDD-4A46-A738-1EEE983FB9EA}"/>
    <cellStyle name="Normal 4 8 10 3" xfId="34490" xr:uid="{B34C58A2-AC54-4B27-A692-BDC6EBF05B6A}"/>
    <cellStyle name="Normal 4 8 11" xfId="9955" xr:uid="{FB19FCB7-1147-42DF-B048-2ABA50C20EA6}"/>
    <cellStyle name="Normal 4 8 11 2" xfId="20335" xr:uid="{70966483-C583-4501-B9F6-80CC780D0219}"/>
    <cellStyle name="Normal 4 8 11 2 2" xfId="47573" xr:uid="{AACF91BD-A9DD-4FCE-AADB-C5CEE3AD5521}"/>
    <cellStyle name="Normal 4 8 11 3" xfId="37323" xr:uid="{AE4FB589-52B3-439A-8058-6102EB344BBC}"/>
    <cellStyle name="Normal 4 8 12" xfId="25021" xr:uid="{8F26D9EC-8918-48AB-AC0A-DD691EEA9EF7}"/>
    <cellStyle name="Normal 4 8 12 2" xfId="52049" xr:uid="{F541B5A5-8ECB-401C-9FE7-B9442B4BB020}"/>
    <cellStyle name="Normal 4 8 13" xfId="12465" xr:uid="{33DFE126-7D76-40D4-80E8-3064E24B463C}"/>
    <cellStyle name="Normal 4 8 13 2" xfId="39703" xr:uid="{96EFD7CC-98B8-4959-9591-BEE8BB417BB4}"/>
    <cellStyle name="Normal 4 8 14" xfId="30111" xr:uid="{C6446947-79D4-4081-A277-46F3BCCC23D1}"/>
    <cellStyle name="Normal 4 8 2" xfId="1089" xr:uid="{7792685C-63AF-4588-855B-F80926B4A414}"/>
    <cellStyle name="Normal 4 8 2 10" xfId="9956" xr:uid="{80D205ED-4AF4-42A0-9E8E-180BF61B1E0B}"/>
    <cellStyle name="Normal 4 8 2 10 2" xfId="20336" xr:uid="{86A96B05-0AE4-4C60-AD28-45C70A8D7C8E}"/>
    <cellStyle name="Normal 4 8 2 10 2 2" xfId="47574" xr:uid="{188B0BA1-F2CE-4683-A7CB-D94BDF254CD4}"/>
    <cellStyle name="Normal 4 8 2 10 3" xfId="37324" xr:uid="{858798C6-00E4-4EC7-AEE7-2B17182BCC01}"/>
    <cellStyle name="Normal 4 8 2 11" xfId="23561" xr:uid="{1372F071-12C2-4DA7-9AAA-FD7D3AE68A2C}"/>
    <cellStyle name="Normal 4 8 2 11 2" xfId="50728" xr:uid="{8691FFBD-7C19-40E8-A8A7-1F4B92F5838C}"/>
    <cellStyle name="Normal 4 8 2 12" xfId="12644" xr:uid="{280C3526-69D4-4B8A-8A96-201DD06914DC}"/>
    <cellStyle name="Normal 4 8 2 12 2" xfId="39882" xr:uid="{C826BF4B-D77E-4EA0-9373-C0445A52BEC1}"/>
    <cellStyle name="Normal 4 8 2 13" xfId="30112" xr:uid="{B2136694-806B-4366-B616-1006971AA3CB}"/>
    <cellStyle name="Normal 4 8 2 2" xfId="1090" xr:uid="{FF2E5C64-A0C1-49F6-9465-AB2B65F4A834}"/>
    <cellStyle name="Normal 4 8 2 2 2" xfId="3443" xr:uid="{0499C57F-7D59-4461-84EE-50E06B30E0B5}"/>
    <cellStyle name="Normal 4 8 2 2 2 2" xfId="6482" xr:uid="{54B1DB9F-E105-4FC9-94D5-B1F675CAFDAF}"/>
    <cellStyle name="Normal 4 8 2 2 2 2 2" xfId="26375" xr:uid="{70977C6B-F879-4EB3-95AB-8FEB4030979B}"/>
    <cellStyle name="Normal 4 8 2 2 2 2 2 2" xfId="53153" xr:uid="{1B3AB8BC-868E-4B75-ABD6-CCEB8EB45669}"/>
    <cellStyle name="Normal 4 8 2 2 2 2 3" xfId="27340" xr:uid="{56CC7BDE-5A8E-45FC-8D1B-B6BF9858509B}"/>
    <cellStyle name="Normal 4 8 2 2 2 2 3 2" xfId="53906" xr:uid="{952726CE-27DD-457F-85CB-126D8F330A66}"/>
    <cellStyle name="Normal 4 8 2 2 2 2 4" xfId="16051" xr:uid="{98E69CC0-1CA4-4B38-ADB9-F6C2B3ACBAD1}"/>
    <cellStyle name="Normal 4 8 2 2 2 2 4 2" xfId="43289" xr:uid="{93C962BD-103D-4D88-818F-1478111A34B5}"/>
    <cellStyle name="Normal 4 8 2 2 2 2 5" xfId="33850" xr:uid="{AF044B68-42C8-4679-94DE-15BF0889A97E}"/>
    <cellStyle name="Normal 4 8 2 2 2 3" xfId="8504" xr:uid="{B6882E77-7E1E-4E12-9FA9-D428FFDD7477}"/>
    <cellStyle name="Normal 4 8 2 2 2 3 2" xfId="28954" xr:uid="{647911B8-55A3-4A55-9D11-2B1157ED0638}"/>
    <cellStyle name="Normal 4 8 2 2 2 3 2 2" xfId="55211" xr:uid="{552BE396-F6C0-4050-A2E3-7EBAC709F1F0}"/>
    <cellStyle name="Normal 4 8 2 2 2 3 3" xfId="18884" xr:uid="{A75469C8-2C48-4DD9-B3F8-65C04CE5F4FC}"/>
    <cellStyle name="Normal 4 8 2 2 2 3 3 2" xfId="46122" xr:uid="{24635645-AFA9-4396-B803-A474B3D844C2}"/>
    <cellStyle name="Normal 4 8 2 2 2 3 4" xfId="35872" xr:uid="{0E832393-A1AB-48DF-990F-5BAFD52A3D58}"/>
    <cellStyle name="Normal 4 8 2 2 2 4" xfId="11337" xr:uid="{B0C21479-17E4-4298-85C2-E6DD78606AA5}"/>
    <cellStyle name="Normal 4 8 2 2 2 4 2" xfId="21717" xr:uid="{7DDFA3E5-FEAB-4042-A1BC-18E67D3AFC12}"/>
    <cellStyle name="Normal 4 8 2 2 2 4 2 2" xfId="48955" xr:uid="{770FD16D-7EBC-4684-AAE7-70C6BA5718E5}"/>
    <cellStyle name="Normal 4 8 2 2 2 4 3" xfId="38705" xr:uid="{DBA91A86-38D8-4C92-8124-F335944D0529}"/>
    <cellStyle name="Normal 4 8 2 2 2 5" xfId="23731" xr:uid="{8470CA5A-A40D-4A27-B1AC-BC4CDF946AC6}"/>
    <cellStyle name="Normal 4 8 2 2 2 5 2" xfId="50883" xr:uid="{51313DE9-89B3-4BA3-A659-969A6994EC0F}"/>
    <cellStyle name="Normal 4 8 2 2 2 6" xfId="13991" xr:uid="{734C4C9B-E340-4370-97A1-35110E9313CB}"/>
    <cellStyle name="Normal 4 8 2 2 2 6 2" xfId="41229" xr:uid="{8AF89169-12D2-4F61-86BF-44E8D9E036BF}"/>
    <cellStyle name="Normal 4 8 2 2 2 7" xfId="31493" xr:uid="{B96FEAFA-7161-4B22-9806-1B399DB62277}"/>
    <cellStyle name="Normal 4 8 2 2 3" xfId="4406" xr:uid="{86477B77-B151-4B4B-B64A-8A7BAD646112}"/>
    <cellStyle name="Normal 4 8 2 2 3 2" xfId="9159" xr:uid="{01606F31-DD57-4A5C-B08C-C79D31B32DA3}"/>
    <cellStyle name="Normal 4 8 2 2 3 2 2" xfId="29202" xr:uid="{F87983A1-8733-4CAD-9ADA-52843D8DA1BE}"/>
    <cellStyle name="Normal 4 8 2 2 3 2 2 2" xfId="55459" xr:uid="{BC362DAE-801D-488F-BC84-D928EA383CB6}"/>
    <cellStyle name="Normal 4 8 2 2 3 2 3" xfId="19539" xr:uid="{95C6BCEB-A86F-492E-B0E7-D8E203BD03BD}"/>
    <cellStyle name="Normal 4 8 2 2 3 2 3 2" xfId="46777" xr:uid="{F8C1578B-0FCF-4CB0-9633-C9CC2D358853}"/>
    <cellStyle name="Normal 4 8 2 2 3 2 4" xfId="36527" xr:uid="{5DC2188E-C321-43C0-8576-03B18747589D}"/>
    <cellStyle name="Normal 4 8 2 2 3 3" xfId="11992" xr:uid="{763F2846-2E7F-42DE-87A9-481947F5A4E2}"/>
    <cellStyle name="Normal 4 8 2 2 3 3 2" xfId="22372" xr:uid="{B3A9DFFA-F49D-44A0-BA2D-B9DC6C9B1350}"/>
    <cellStyle name="Normal 4 8 2 2 3 3 2 2" xfId="49610" xr:uid="{33F260EE-93AD-45F5-9A4A-B0A79CA2CEFA}"/>
    <cellStyle name="Normal 4 8 2 2 3 3 3" xfId="39360" xr:uid="{A276F557-7D8C-4FB5-8198-1F203BBE8BA9}"/>
    <cellStyle name="Normal 4 8 2 2 3 4" xfId="22821" xr:uid="{805DC78C-8D03-43B7-93F5-1FCEF08ECA7D}"/>
    <cellStyle name="Normal 4 8 2 2 3 4 2" xfId="50042" xr:uid="{C354B90C-0668-4A1F-8267-C2E24D1FAF95}"/>
    <cellStyle name="Normal 4 8 2 2 3 5" xfId="16706" xr:uid="{ECECCF40-CB82-437E-9695-45F68041B520}"/>
    <cellStyle name="Normal 4 8 2 2 3 5 2" xfId="43944" xr:uid="{78586675-23DF-4490-9799-BC58F9A04474}"/>
    <cellStyle name="Normal 4 8 2 2 3 6" xfId="32148" xr:uid="{5EE8C187-EB27-4851-9982-E8968392A3F3}"/>
    <cellStyle name="Normal 4 8 2 2 4" xfId="5373" xr:uid="{A729EAD0-5538-49FC-ABE9-6CF00249E0BB}"/>
    <cellStyle name="Normal 4 8 2 2 4 2" xfId="25987" xr:uid="{87D42A66-6795-4FA2-AFE5-68117013589D}"/>
    <cellStyle name="Normal 4 8 2 2 4 2 2" xfId="52866" xr:uid="{FFF4F26C-027F-4932-AC66-39BFC6EF012E}"/>
    <cellStyle name="Normal 4 8 2 2 4 3" xfId="14671" xr:uid="{E51A765E-9012-4A5B-A47D-ED62E60B44BF}"/>
    <cellStyle name="Normal 4 8 2 2 4 3 2" xfId="41909" xr:uid="{3EFD9759-0834-4D4D-A958-6EDB448C2757}"/>
    <cellStyle name="Normal 4 8 2 2 4 4" xfId="32936" xr:uid="{0187DC52-B8E4-4BCF-9FB8-327C68A2DF13}"/>
    <cellStyle name="Normal 4 8 2 2 5" xfId="7124" xr:uid="{AE75B6EC-1727-4CB5-B23C-1BE876C60104}"/>
    <cellStyle name="Normal 4 8 2 2 5 2" xfId="17504" xr:uid="{26FE5ECA-357A-4066-80A5-D5F236FEA2BC}"/>
    <cellStyle name="Normal 4 8 2 2 5 2 2" xfId="44742" xr:uid="{919377F2-172E-4A96-8A2E-B009F4016C4D}"/>
    <cellStyle name="Normal 4 8 2 2 5 3" xfId="34492" xr:uid="{BEF109DE-6D0A-411A-A766-F65F20F3A3B1}"/>
    <cellStyle name="Normal 4 8 2 2 6" xfId="9957" xr:uid="{2DB4E796-4B00-4CC4-A657-DD13F0D23747}"/>
    <cellStyle name="Normal 4 8 2 2 6 2" xfId="20337" xr:uid="{F0C89465-461E-4AB3-93EA-DED062EDD3E7}"/>
    <cellStyle name="Normal 4 8 2 2 6 2 2" xfId="47575" xr:uid="{CFC80DD6-CB23-4445-83F4-53A06C3AE320}"/>
    <cellStyle name="Normal 4 8 2 2 6 3" xfId="37325" xr:uid="{5B504889-754B-4A34-A78A-6C9FDC4CCA83}"/>
    <cellStyle name="Normal 4 8 2 2 7" xfId="24354" xr:uid="{F9BC112F-3C69-4FA2-88DA-2F571DBE4C24}"/>
    <cellStyle name="Normal 4 8 2 2 7 2" xfId="51444" xr:uid="{F28FF582-6894-4FE8-A1A3-16BB9C0D4C45}"/>
    <cellStyle name="Normal 4 8 2 2 8" xfId="13300" xr:uid="{A8A17CAC-A33E-46AE-9A10-AEC8F1C93247}"/>
    <cellStyle name="Normal 4 8 2 2 8 2" xfId="40538" xr:uid="{8D3B08B1-4160-4ADD-B81A-F5A9D39C4307}"/>
    <cellStyle name="Normal 4 8 2 2 9" xfId="30113" xr:uid="{8EE26BB5-9525-4C7A-8D6C-48ACD594CBE4}"/>
    <cellStyle name="Normal 4 8 2 3" xfId="3444" xr:uid="{0F6303F1-6B6F-479F-8D9A-AD79CA8365C9}"/>
    <cellStyle name="Normal 4 8 2 3 2" xfId="4605" xr:uid="{10A79706-A95C-4FA6-BBFA-AB3B07B0E656}"/>
    <cellStyle name="Normal 4 8 2 3 2 2" xfId="9358" xr:uid="{1FFECEB5-F7BC-48B9-9D46-E0877685E153}"/>
    <cellStyle name="Normal 4 8 2 3 2 2 2" xfId="29333" xr:uid="{F832F036-7EAD-4373-86FF-D1C7F8662A37}"/>
    <cellStyle name="Normal 4 8 2 3 2 2 2 2" xfId="55590" xr:uid="{9891A320-2C7F-40CB-B9B7-1DD3682D3667}"/>
    <cellStyle name="Normal 4 8 2 3 2 2 3" xfId="19738" xr:uid="{7168EBD6-65B0-4A77-82A5-682CCB29F390}"/>
    <cellStyle name="Normal 4 8 2 3 2 2 3 2" xfId="46976" xr:uid="{89675AA9-5633-4933-80C2-44ACAFB7847A}"/>
    <cellStyle name="Normal 4 8 2 3 2 2 4" xfId="36726" xr:uid="{8B4D9C77-5218-4549-B3E6-54A939F083FF}"/>
    <cellStyle name="Normal 4 8 2 3 2 3" xfId="12191" xr:uid="{25B7EAB0-7CFD-487D-948A-6AA84295D00B}"/>
    <cellStyle name="Normal 4 8 2 3 2 3 2" xfId="22571" xr:uid="{E7CCDFC6-E34A-4603-AC1E-512AA9FE07BD}"/>
    <cellStyle name="Normal 4 8 2 3 2 3 2 2" xfId="49809" xr:uid="{56324F21-C0C8-495D-A25A-B1A9A1762DAE}"/>
    <cellStyle name="Normal 4 8 2 3 2 3 3" xfId="39559" xr:uid="{337E8BC9-0157-46FE-9EDC-9D96B5210415}"/>
    <cellStyle name="Normal 4 8 2 3 2 4" xfId="25349" xr:uid="{367926D4-C03A-4F23-A798-4B313D57FEDE}"/>
    <cellStyle name="Normal 4 8 2 3 2 4 2" xfId="52352" xr:uid="{59F12765-0954-4EEF-BE29-38DBA7BE181D}"/>
    <cellStyle name="Normal 4 8 2 3 2 5" xfId="16905" xr:uid="{E1D2A725-694A-4D33-9036-58AC543DBD0B}"/>
    <cellStyle name="Normal 4 8 2 3 2 5 2" xfId="44143" xr:uid="{AF9F9861-F121-4B8A-BB93-D00694437134}"/>
    <cellStyle name="Normal 4 8 2 3 2 6" xfId="32347" xr:uid="{CCD0C48E-AEF9-4D2A-81A6-0067E6F00F5E}"/>
    <cellStyle name="Normal 4 8 2 3 3" xfId="6483" xr:uid="{6DD2FF24-3848-406E-BF44-D8EDC1A31131}"/>
    <cellStyle name="Normal 4 8 2 3 3 2" xfId="28142" xr:uid="{8FB7BB99-AFA9-4335-A95D-A6816C1B1448}"/>
    <cellStyle name="Normal 4 8 2 3 3 2 2" xfId="54533" xr:uid="{16CE94AA-35B4-4819-97BA-B307B9887765}"/>
    <cellStyle name="Normal 4 8 2 3 3 3" xfId="16052" xr:uid="{5E758EB5-9D29-4F75-8BFE-9049F16A0366}"/>
    <cellStyle name="Normal 4 8 2 3 3 3 2" xfId="43290" xr:uid="{60D029EE-1C61-4544-A428-85984815E9F6}"/>
    <cellStyle name="Normal 4 8 2 3 3 4" xfId="33851" xr:uid="{01EBAF4D-8290-4EBB-9887-50324EEA3218}"/>
    <cellStyle name="Normal 4 8 2 3 4" xfId="8505" xr:uid="{51F38B40-22B6-4C9D-B185-6B9A921B5491}"/>
    <cellStyle name="Normal 4 8 2 3 4 2" xfId="18885" xr:uid="{A6201404-5E0E-46CD-8D46-E6D3B935D6A4}"/>
    <cellStyle name="Normal 4 8 2 3 4 2 2" xfId="46123" xr:uid="{BA83CFE4-178C-4B0A-A827-E5893440D0E7}"/>
    <cellStyle name="Normal 4 8 2 3 4 3" xfId="35873" xr:uid="{5EA21EFD-A5EB-441B-A4CD-365CDB1CD40E}"/>
    <cellStyle name="Normal 4 8 2 3 5" xfId="11338" xr:uid="{F9E6F74A-0B9D-43CF-9466-B5F6D802D1C0}"/>
    <cellStyle name="Normal 4 8 2 3 5 2" xfId="21718" xr:uid="{F6866833-0DA4-40D3-B904-591DEF10B80E}"/>
    <cellStyle name="Normal 4 8 2 3 5 2 2" xfId="48956" xr:uid="{B566A1A2-98F3-470D-B002-F0D2B404629D}"/>
    <cellStyle name="Normal 4 8 2 3 5 3" xfId="38706" xr:uid="{A37E8FD6-1D4C-4DF7-862D-4A5D54523017}"/>
    <cellStyle name="Normal 4 8 2 3 6" xfId="24820" xr:uid="{93D84C4E-CF48-4FD2-A335-8CE8B487783F}"/>
    <cellStyle name="Normal 4 8 2 3 6 2" xfId="51868" xr:uid="{8844F2B6-A196-47ED-AE42-B6B834F9A421}"/>
    <cellStyle name="Normal 4 8 2 3 7" xfId="13992" xr:uid="{87755657-4638-4AFB-9DF8-38E7A5145D87}"/>
    <cellStyle name="Normal 4 8 2 3 7 2" xfId="41230" xr:uid="{7C4C03FF-1FB6-41F8-909D-8AB0D9E619AD}"/>
    <cellStyle name="Normal 4 8 2 3 8" xfId="31494" xr:uid="{BB439EC7-42DF-4201-B82D-F433E7DA1CE1}"/>
    <cellStyle name="Normal 4 8 2 4" xfId="3442" xr:uid="{7CB623BE-BE59-443C-8988-8587B1387561}"/>
    <cellStyle name="Normal 4 8 2 4 2" xfId="6481" xr:uid="{09B75425-8CB6-49CF-AA71-FAE25791CAF5}"/>
    <cellStyle name="Normal 4 8 2 4 2 2" xfId="26029" xr:uid="{994817E2-10CB-4EA5-9395-D42CE4C0987D}"/>
    <cellStyle name="Normal 4 8 2 4 2 2 2" xfId="52897" xr:uid="{3501FE51-DC51-4F78-911A-070408CF4C9E}"/>
    <cellStyle name="Normal 4 8 2 4 2 3" xfId="16050" xr:uid="{B9C5012B-8BCF-476B-B7EB-9C835556ED6A}"/>
    <cellStyle name="Normal 4 8 2 4 2 3 2" xfId="43288" xr:uid="{337191E1-2192-4412-900F-4B8A73A0B191}"/>
    <cellStyle name="Normal 4 8 2 4 2 4" xfId="33849" xr:uid="{584DAA28-CCFB-46A1-BC03-DD2DF9A60319}"/>
    <cellStyle name="Normal 4 8 2 4 3" xfId="8503" xr:uid="{FC8703D9-B0F4-4509-932F-B72B9B8619AD}"/>
    <cellStyle name="Normal 4 8 2 4 3 2" xfId="18883" xr:uid="{0457A70C-DCF2-4980-BB59-79676B8D759C}"/>
    <cellStyle name="Normal 4 8 2 4 3 2 2" xfId="46121" xr:uid="{0ED89368-3EAF-4024-BAED-C2E1CD599335}"/>
    <cellStyle name="Normal 4 8 2 4 3 3" xfId="35871" xr:uid="{20FDE7CE-2061-4AA9-8181-F78AD935CBD2}"/>
    <cellStyle name="Normal 4 8 2 4 4" xfId="11336" xr:uid="{7F6BA30D-E886-434F-B077-B13D154C0221}"/>
    <cellStyle name="Normal 4 8 2 4 4 2" xfId="21716" xr:uid="{2F5CEECB-E8B4-4BB5-BEDE-63C41FE41F48}"/>
    <cellStyle name="Normal 4 8 2 4 4 2 2" xfId="48954" xr:uid="{47583A81-20A7-497C-9530-20CCF17C61C1}"/>
    <cellStyle name="Normal 4 8 2 4 4 3" xfId="38704" xr:uid="{4683A9B1-7F36-494D-AA56-C63724B1CB9E}"/>
    <cellStyle name="Normal 4 8 2 4 5" xfId="25095" xr:uid="{367ACA8B-63A6-43E9-8EB7-7A64DF413EE1}"/>
    <cellStyle name="Normal 4 8 2 4 5 2" xfId="52117" xr:uid="{AE1B2938-DE3D-4B83-A830-EEDFF1741B1F}"/>
    <cellStyle name="Normal 4 8 2 4 6" xfId="13990" xr:uid="{CD463DA7-AFD0-4DC7-A5F1-D5E955E25ADC}"/>
    <cellStyle name="Normal 4 8 2 4 6 2" xfId="41228" xr:uid="{E8B3E13C-7678-4834-A2BC-048BB28547E8}"/>
    <cellStyle name="Normal 4 8 2 4 7" xfId="31492" xr:uid="{0EAC50ED-540B-4692-BBCB-E55EF1BF7CF3}"/>
    <cellStyle name="Normal 4 8 2 5" xfId="2661" xr:uid="{04CBDF1D-F6BA-4F8E-9362-837C6AE638AE}"/>
    <cellStyle name="Normal 4 8 2 5 2" xfId="5906" xr:uid="{76B221D8-CE14-470A-9690-16A68FB89B2B}"/>
    <cellStyle name="Normal 4 8 2 5 2 2" xfId="28603" xr:uid="{4EFB6D92-32FF-471A-A19A-9D3E52E95C30}"/>
    <cellStyle name="Normal 4 8 2 5 2 2 2" xfId="54897" xr:uid="{8D356BDB-9107-4B06-875E-76B2CD3D23F5}"/>
    <cellStyle name="Normal 4 8 2 5 2 3" xfId="15314" xr:uid="{6BB5812A-F1F3-4B16-AA1F-BA6BCAD5C2B7}"/>
    <cellStyle name="Normal 4 8 2 5 2 3 2" xfId="42552" xr:uid="{FD063741-19ED-4C61-98EC-41F7FB96FD0A}"/>
    <cellStyle name="Normal 4 8 2 5 2 4" xfId="33274" xr:uid="{4D3B7603-746B-41E3-AFA3-67EC0923D87E}"/>
    <cellStyle name="Normal 4 8 2 5 3" xfId="7767" xr:uid="{3353549D-B722-46DA-9920-50B8606B3660}"/>
    <cellStyle name="Normal 4 8 2 5 3 2" xfId="18147" xr:uid="{3AE875BC-13F6-45FE-ABD5-373869644330}"/>
    <cellStyle name="Normal 4 8 2 5 3 2 2" xfId="45385" xr:uid="{C03E665C-756C-458C-989F-402621BB0F01}"/>
    <cellStyle name="Normal 4 8 2 5 3 3" xfId="35135" xr:uid="{C3FF6E53-20ED-4338-A87B-671668F5B9DE}"/>
    <cellStyle name="Normal 4 8 2 5 4" xfId="10600" xr:uid="{666D3C1B-8DD7-45C4-A130-4DB67585C679}"/>
    <cellStyle name="Normal 4 8 2 5 4 2" xfId="20980" xr:uid="{1B6B885B-7D83-4B70-95C6-F81F94DBF2CB}"/>
    <cellStyle name="Normal 4 8 2 5 4 2 2" xfId="48218" xr:uid="{81B7AAEF-7DAD-492B-95DA-FA22C6F07B7B}"/>
    <cellStyle name="Normal 4 8 2 5 4 3" xfId="37968" xr:uid="{34194892-E52F-4E73-B653-9EFED1065EA9}"/>
    <cellStyle name="Normal 4 8 2 5 5" xfId="24170" xr:uid="{43934985-DC0D-4F1F-9D9F-4D3A8EE9DED1}"/>
    <cellStyle name="Normal 4 8 2 5 5 2" xfId="51276" xr:uid="{A6C33F0F-FD06-4FA5-A8A1-53907D5ACD9E}"/>
    <cellStyle name="Normal 4 8 2 5 6" xfId="13030" xr:uid="{49FC47F3-8303-4A33-903B-5C3B7EB0FB18}"/>
    <cellStyle name="Normal 4 8 2 5 6 2" xfId="40268" xr:uid="{C42175E2-7755-4A28-AE3C-EEEA3D8730A4}"/>
    <cellStyle name="Normal 4 8 2 5 7" xfId="30756" xr:uid="{2F0307B6-F491-4B0A-A988-676409E890B6}"/>
    <cellStyle name="Normal 4 8 2 6" xfId="2429" xr:uid="{19B34737-A44B-4BE8-91A8-4D7EA4CDE789}"/>
    <cellStyle name="Normal 4 8 2 6 2" xfId="7537" xr:uid="{F85A9F17-0272-40E9-92D5-79BE4E1903CD}"/>
    <cellStyle name="Normal 4 8 2 6 2 2" xfId="17917" xr:uid="{5F1964F2-97C8-4E90-9CBB-F020CA847B94}"/>
    <cellStyle name="Normal 4 8 2 6 2 2 2" xfId="45155" xr:uid="{3C1D525E-9815-4995-B4B7-71C684765BF6}"/>
    <cellStyle name="Normal 4 8 2 6 2 3" xfId="34905" xr:uid="{87FB78EB-9314-4DC7-BDCD-0F429B61613C}"/>
    <cellStyle name="Normal 4 8 2 6 3" xfId="10370" xr:uid="{5552D718-827A-476B-97BB-5D09D9A207CE}"/>
    <cellStyle name="Normal 4 8 2 6 3 2" xfId="20750" xr:uid="{EA8CBE28-6722-406E-802B-229C805FCF85}"/>
    <cellStyle name="Normal 4 8 2 6 3 2 2" xfId="47988" xr:uid="{93224AA0-6750-4A09-8896-BEB03D2B2A3E}"/>
    <cellStyle name="Normal 4 8 2 6 3 3" xfId="37738" xr:uid="{775D963D-847B-48AA-9F77-D8E85B000195}"/>
    <cellStyle name="Normal 4 8 2 6 4" xfId="24663" xr:uid="{E599A7AD-0EC3-4CB4-BBC2-39E6B369890C}"/>
    <cellStyle name="Normal 4 8 2 6 4 2" xfId="51727" xr:uid="{706E2C1B-30FB-42AE-82B1-AA069A51EF00}"/>
    <cellStyle name="Normal 4 8 2 6 5" xfId="15084" xr:uid="{04917A2A-2A62-44A7-90DD-C0DF67F0E539}"/>
    <cellStyle name="Normal 4 8 2 6 5 2" xfId="42322" xr:uid="{4FD2AF55-3D72-4615-A55D-7F5C179102EE}"/>
    <cellStyle name="Normal 4 8 2 6 6" xfId="30526" xr:uid="{37A28D00-9F5B-46B8-88B0-C113196DB8BE}"/>
    <cellStyle name="Normal 4 8 2 7" xfId="3994" xr:uid="{E85C64A1-B869-4502-816A-CAE3A8C93EA6}"/>
    <cellStyle name="Normal 4 8 2 7 2" xfId="8807" xr:uid="{8245B370-83B3-4B7E-8DA8-E17BB6B9BFA9}"/>
    <cellStyle name="Normal 4 8 2 7 2 2" xfId="19187" xr:uid="{62EC31DC-4780-439E-8CE6-7B311DC69CA5}"/>
    <cellStyle name="Normal 4 8 2 7 2 2 2" xfId="46425" xr:uid="{1EC716DD-D7A7-4531-B619-3D5EDC06C59D}"/>
    <cellStyle name="Normal 4 8 2 7 2 3" xfId="36175" xr:uid="{3A72C804-F787-433C-9BF4-640B35A83960}"/>
    <cellStyle name="Normal 4 8 2 7 3" xfId="11640" xr:uid="{67DF7B52-DBBC-43EC-9C17-521D2254E5D2}"/>
    <cellStyle name="Normal 4 8 2 7 3 2" xfId="22020" xr:uid="{4A809F1F-2337-47AC-8823-720F65B09E62}"/>
    <cellStyle name="Normal 4 8 2 7 3 2 2" xfId="49258" xr:uid="{77919704-E8A2-49BE-A635-5E84325ACD87}"/>
    <cellStyle name="Normal 4 8 2 7 3 3" xfId="39008" xr:uid="{F8DF7D76-5289-4377-94BA-B97C4BEDE164}"/>
    <cellStyle name="Normal 4 8 2 7 4" xfId="16354" xr:uid="{CA6C9424-7431-4414-9808-65A9AFE98919}"/>
    <cellStyle name="Normal 4 8 2 7 4 2" xfId="43592" xr:uid="{B2F8BC5C-9BF9-450A-ABE6-CAC04146E8C1}"/>
    <cellStyle name="Normal 4 8 2 7 5" xfId="31796" xr:uid="{B5FC8240-2B77-4773-8496-834EFB94804B}"/>
    <cellStyle name="Normal 4 8 2 8" xfId="5372" xr:uid="{5ED4AA95-C763-4F23-8DF0-4689241B46F0}"/>
    <cellStyle name="Normal 4 8 2 8 2" xfId="14670" xr:uid="{76D2B5D7-150D-4737-99CA-1F767D0CFA4C}"/>
    <cellStyle name="Normal 4 8 2 8 2 2" xfId="41908" xr:uid="{F142E835-D360-4473-8D29-BCAD1064124A}"/>
    <cellStyle name="Normal 4 8 2 8 3" xfId="32935" xr:uid="{05131919-563C-4D05-857A-9B989A2F8AAD}"/>
    <cellStyle name="Normal 4 8 2 9" xfId="7123" xr:uid="{2D6C7B89-D8BC-4EB0-B1BB-41E6A307BAD1}"/>
    <cellStyle name="Normal 4 8 2 9 2" xfId="17503" xr:uid="{9ECD6A99-D280-4A1C-B0AA-9ED4C6268E59}"/>
    <cellStyle name="Normal 4 8 2 9 2 2" xfId="44741" xr:uid="{B5967BE0-CE0E-4E92-A751-DB0C7418AACD}"/>
    <cellStyle name="Normal 4 8 2 9 3" xfId="34491" xr:uid="{BB273631-25A0-4909-841E-F2B6599522CB}"/>
    <cellStyle name="Normal 4 8 3" xfId="1091" xr:uid="{A8DD3EFC-F07D-4720-BFD7-601EACBDB04A}"/>
    <cellStyle name="Normal 4 8 3 10" xfId="30114" xr:uid="{40EB4E2B-F94F-4FA3-869B-7E36D9137FB4}"/>
    <cellStyle name="Normal 4 8 3 2" xfId="3445" xr:uid="{E9D51337-92E4-443F-ADC8-E86B8B21F0E3}"/>
    <cellStyle name="Normal 4 8 3 2 2" xfId="6484" xr:uid="{7F5848F7-8761-4C08-8EFA-236947DFA209}"/>
    <cellStyle name="Normal 4 8 3 2 2 2" xfId="25831" xr:uid="{CD013360-1390-4D78-B506-CC8E5B6AC792}"/>
    <cellStyle name="Normal 4 8 3 2 2 2 2" xfId="52753" xr:uid="{CB160242-1DF8-437B-BADD-E049BE2AE340}"/>
    <cellStyle name="Normal 4 8 3 2 2 3" xfId="27990" xr:uid="{DBBFEA8E-7571-4F3E-BD30-B41A0D014A4D}"/>
    <cellStyle name="Normal 4 8 3 2 2 3 2" xfId="54413" xr:uid="{D6F5D2C9-A3D3-4AC5-93B3-3BC5BC690800}"/>
    <cellStyle name="Normal 4 8 3 2 2 4" xfId="16053" xr:uid="{134E305F-F893-4947-B4FC-FEF93643CEC4}"/>
    <cellStyle name="Normal 4 8 3 2 2 4 2" xfId="43291" xr:uid="{8728A193-2408-46F2-B7FC-3E91E73533AD}"/>
    <cellStyle name="Normal 4 8 3 2 2 5" xfId="33852" xr:uid="{1D701E3E-A77E-438A-BA40-3C7801F8D336}"/>
    <cellStyle name="Normal 4 8 3 2 3" xfId="8506" xr:uid="{DB7E497C-E75D-452D-ACB0-AE48A39E9177}"/>
    <cellStyle name="Normal 4 8 3 2 3 2" xfId="28955" xr:uid="{549C45EF-8B71-4EA5-964D-5CB6E221EE83}"/>
    <cellStyle name="Normal 4 8 3 2 3 2 2" xfId="55212" xr:uid="{566832C7-C000-4860-AA3B-930131A4967B}"/>
    <cellStyle name="Normal 4 8 3 2 3 3" xfId="18886" xr:uid="{53628AC5-A906-4EFA-81EB-F1EA9E427F05}"/>
    <cellStyle name="Normal 4 8 3 2 3 3 2" xfId="46124" xr:uid="{C412C60E-A9C3-4030-A8CA-8954A578C070}"/>
    <cellStyle name="Normal 4 8 3 2 3 4" xfId="35874" xr:uid="{601608E2-7002-4FF1-88AD-F708F8328037}"/>
    <cellStyle name="Normal 4 8 3 2 4" xfId="11339" xr:uid="{7C643F7A-5C4A-4B1E-830B-5C9E1C05EB17}"/>
    <cellStyle name="Normal 4 8 3 2 4 2" xfId="21719" xr:uid="{03BDC8B3-6916-440E-AF86-0D627FF8F6BA}"/>
    <cellStyle name="Normal 4 8 3 2 4 2 2" xfId="48957" xr:uid="{45A11945-00AE-4548-BE1E-03C962126BCF}"/>
    <cellStyle name="Normal 4 8 3 2 4 3" xfId="38707" xr:uid="{3A5D3C81-1361-43A5-966B-5A06EDF8A146}"/>
    <cellStyle name="Normal 4 8 3 2 5" xfId="22859" xr:uid="{103510E1-856F-4996-9948-D0E10981CF01}"/>
    <cellStyle name="Normal 4 8 3 2 5 2" xfId="50079" xr:uid="{C8B26E88-9A50-4B89-AB84-EED567EA022D}"/>
    <cellStyle name="Normal 4 8 3 2 6" xfId="13993" xr:uid="{304CDD90-D583-43CF-8469-769E60295A8B}"/>
    <cellStyle name="Normal 4 8 3 2 6 2" xfId="41231" xr:uid="{44A77AAB-9F72-4FAC-942C-0F3232A45BF9}"/>
    <cellStyle name="Normal 4 8 3 2 7" xfId="31495" xr:uid="{04B756CF-5430-4B0E-977C-399763854ADE}"/>
    <cellStyle name="Normal 4 8 3 3" xfId="2854" xr:uid="{584A02C4-0DC9-4C25-B734-87B33293B523}"/>
    <cellStyle name="Normal 4 8 3 3 2" xfId="6053" xr:uid="{8FD297E6-8A1F-43BC-9FC6-C1DF61AEA444}"/>
    <cellStyle name="Normal 4 8 3 3 2 2" xfId="26597" xr:uid="{12251257-FCB1-4690-B629-6AA40C662521}"/>
    <cellStyle name="Normal 4 8 3 3 2 2 2" xfId="53318" xr:uid="{68CDB9A3-286D-49B9-8E73-223BB144E199}"/>
    <cellStyle name="Normal 4 8 3 3 2 3" xfId="15506" xr:uid="{8E125C19-C332-4197-A22D-0F9318107A3E}"/>
    <cellStyle name="Normal 4 8 3 3 2 3 2" xfId="42744" xr:uid="{E9E65109-4562-4E3A-B5B2-2380CCDCCB19}"/>
    <cellStyle name="Normal 4 8 3 3 2 4" xfId="33421" xr:uid="{5F18D085-F73A-4D9E-B248-E556FFD2A759}"/>
    <cellStyle name="Normal 4 8 3 3 3" xfId="7959" xr:uid="{DED8CB6E-AC95-437E-B633-52187D8498D6}"/>
    <cellStyle name="Normal 4 8 3 3 3 2" xfId="18339" xr:uid="{4FD11076-767D-478B-8472-CF86FD8947EA}"/>
    <cellStyle name="Normal 4 8 3 3 3 2 2" xfId="45577" xr:uid="{F641FBA4-01AB-4EAD-A346-92811FF59ABE}"/>
    <cellStyle name="Normal 4 8 3 3 3 3" xfId="35327" xr:uid="{932FD88B-FD75-4A5C-956E-BEEA7422F328}"/>
    <cellStyle name="Normal 4 8 3 3 4" xfId="10792" xr:uid="{E654D710-4772-4E3B-84AD-8B3F8E9380D2}"/>
    <cellStyle name="Normal 4 8 3 3 4 2" xfId="21172" xr:uid="{A6D7E9EA-836D-4101-A0A5-198ECAAF7B6B}"/>
    <cellStyle name="Normal 4 8 3 3 4 2 2" xfId="48410" xr:uid="{A106C85A-88E5-463E-911B-4DFF4F8D50D5}"/>
    <cellStyle name="Normal 4 8 3 3 4 3" xfId="38160" xr:uid="{B3EBC413-BF30-4036-98B2-E1BC74A61FB2}"/>
    <cellStyle name="Normal 4 8 3 3 5" xfId="23638" xr:uid="{83633571-0B06-4208-A523-89E2CA118B22}"/>
    <cellStyle name="Normal 4 8 3 3 5 2" xfId="50802" xr:uid="{EE48CA73-033D-446C-A9A9-0CC55FAE336C}"/>
    <cellStyle name="Normal 4 8 3 3 6" xfId="13299" xr:uid="{3A539C92-AF3F-408F-A926-3820A3511198}"/>
    <cellStyle name="Normal 4 8 3 3 6 2" xfId="40537" xr:uid="{72D83830-1B8E-4E0F-B62A-1D02148302BA}"/>
    <cellStyle name="Normal 4 8 3 3 7" xfId="30948" xr:uid="{6A4B8C67-2662-46BA-BCBD-18FABE52CAD7}"/>
    <cellStyle name="Normal 4 8 3 4" xfId="4255" xr:uid="{005DFE8E-6BB8-4007-A54E-2CE2CC62F42D}"/>
    <cellStyle name="Normal 4 8 3 4 2" xfId="9008" xr:uid="{D6EE14DA-505C-4626-9998-B8323ADAA11F}"/>
    <cellStyle name="Normal 4 8 3 4 2 2" xfId="29090" xr:uid="{A04BA97F-0F4C-45FC-984E-630639C4B0D1}"/>
    <cellStyle name="Normal 4 8 3 4 2 2 2" xfId="55347" xr:uid="{5F15417F-8DEC-46BF-94EA-818688DE6BFF}"/>
    <cellStyle name="Normal 4 8 3 4 2 3" xfId="19388" xr:uid="{BBA01823-B9D0-427D-AE62-88492EA2AAA8}"/>
    <cellStyle name="Normal 4 8 3 4 2 3 2" xfId="46626" xr:uid="{8D9790CA-F5BA-4B02-84E8-9AA6242604DF}"/>
    <cellStyle name="Normal 4 8 3 4 2 4" xfId="36376" xr:uid="{DCFE7DF0-240A-42CA-A0D5-4E78A51EE9DA}"/>
    <cellStyle name="Normal 4 8 3 4 3" xfId="11841" xr:uid="{237D0A13-C122-4F44-B327-42DA00E5B74F}"/>
    <cellStyle name="Normal 4 8 3 4 3 2" xfId="22221" xr:uid="{82F2357D-B995-4C33-BE98-7D8EEEE9E5A4}"/>
    <cellStyle name="Normal 4 8 3 4 3 2 2" xfId="49459" xr:uid="{18704A22-3F67-4CEB-A2EC-8CBB2ADCB0BC}"/>
    <cellStyle name="Normal 4 8 3 4 3 3" xfId="39209" xr:uid="{BE61F797-3F97-4A2D-961A-0F5FD5B34236}"/>
    <cellStyle name="Normal 4 8 3 4 4" xfId="24392" xr:uid="{26A674EE-D7C8-48AC-B2F1-905A810146A2}"/>
    <cellStyle name="Normal 4 8 3 4 4 2" xfId="51478" xr:uid="{AD8F68FE-3264-4D30-930A-ED5653CE7D41}"/>
    <cellStyle name="Normal 4 8 3 4 5" xfId="16555" xr:uid="{3BCCAF98-78DF-4D8B-8DF9-175753478C4A}"/>
    <cellStyle name="Normal 4 8 3 4 5 2" xfId="43793" xr:uid="{B79A583B-C744-41A7-B550-5317265BEB6E}"/>
    <cellStyle name="Normal 4 8 3 4 6" xfId="31997" xr:uid="{A69DB96C-B753-4ECB-A901-B055C3C4E465}"/>
    <cellStyle name="Normal 4 8 3 5" xfId="5374" xr:uid="{EC837003-6C24-4860-B522-E2B238EC9A3B}"/>
    <cellStyle name="Normal 4 8 3 5 2" xfId="27619" xr:uid="{D03D12AE-4021-4B9E-B92D-532BBD0DDE9A}"/>
    <cellStyle name="Normal 4 8 3 5 2 2" xfId="54116" xr:uid="{2B977CD6-6F1F-4D06-988C-B60E0E684B81}"/>
    <cellStyle name="Normal 4 8 3 5 3" xfId="14672" xr:uid="{242422BA-4E5C-48B8-BD23-29BC40114CE6}"/>
    <cellStyle name="Normal 4 8 3 5 3 2" xfId="41910" xr:uid="{9B97A7CB-EED3-4A3A-8BDD-E2E3443E1CC8}"/>
    <cellStyle name="Normal 4 8 3 5 4" xfId="32937" xr:uid="{857F17D4-DF7B-42EC-8356-35685830CA22}"/>
    <cellStyle name="Normal 4 8 3 6" xfId="7125" xr:uid="{34F9BC1B-B846-46DD-B0B1-E879A32CEAD7}"/>
    <cellStyle name="Normal 4 8 3 6 2" xfId="17505" xr:uid="{E2423928-5A43-4BA5-B894-58FA622EA105}"/>
    <cellStyle name="Normal 4 8 3 6 2 2" xfId="44743" xr:uid="{95CFBA14-C668-404E-82F9-380414673482}"/>
    <cellStyle name="Normal 4 8 3 6 3" xfId="34493" xr:uid="{D56EB1BF-CEC9-42E3-9DFB-D4C5321B8B7F}"/>
    <cellStyle name="Normal 4 8 3 7" xfId="9958" xr:uid="{2B40579A-467E-47A4-B262-AA5F610EB545}"/>
    <cellStyle name="Normal 4 8 3 7 2" xfId="20338" xr:uid="{8C4AA699-2445-4D2A-9494-1053271EA083}"/>
    <cellStyle name="Normal 4 8 3 7 2 2" xfId="47576" xr:uid="{DC5F3802-AE6B-4847-8CB7-167527D78B25}"/>
    <cellStyle name="Normal 4 8 3 7 3" xfId="37326" xr:uid="{29E97158-7A81-48ED-A6B8-41AC821548E8}"/>
    <cellStyle name="Normal 4 8 3 8" xfId="23395" xr:uid="{FB66A315-637D-4AD9-AE76-933A22F554F6}"/>
    <cellStyle name="Normal 4 8 3 8 2" xfId="50574" xr:uid="{DE0CE31F-5774-40D8-9E6D-5D6B802AC4EA}"/>
    <cellStyle name="Normal 4 8 3 9" xfId="12802" xr:uid="{4E8FE28E-77FE-49A9-BAC0-757BFFAC100C}"/>
    <cellStyle name="Normal 4 8 3 9 2" xfId="40040" xr:uid="{0D8345D0-6804-4554-98D2-5A3E818FD20C}"/>
    <cellStyle name="Normal 4 8 4" xfId="1092" xr:uid="{6F97EC1F-B08E-49A4-AD47-770414CDF599}"/>
    <cellStyle name="Normal 4 8 4 2" xfId="4606" xr:uid="{8BBDD4D4-B47C-4EFE-9FE3-E9EC71373EE8}"/>
    <cellStyle name="Normal 4 8 4 2 2" xfId="9359" xr:uid="{452AC6D7-50DC-42C5-A65B-ADFAF5491099}"/>
    <cellStyle name="Normal 4 8 4 2 2 2" xfId="29334" xr:uid="{1787A1EE-2039-4BCE-AE9D-8568E86A1A04}"/>
    <cellStyle name="Normal 4 8 4 2 2 2 2" xfId="55591" xr:uid="{36D96554-3D12-4926-BC2D-49A908A99358}"/>
    <cellStyle name="Normal 4 8 4 2 2 3" xfId="19739" xr:uid="{216240D0-E9ED-48E7-8065-D948E44687FA}"/>
    <cellStyle name="Normal 4 8 4 2 2 3 2" xfId="46977" xr:uid="{08047739-215A-4C42-A753-847C60B3FE1E}"/>
    <cellStyle name="Normal 4 8 4 2 2 4" xfId="36727" xr:uid="{8E383D6F-8604-4E70-B09C-08D02A145DD6}"/>
    <cellStyle name="Normal 4 8 4 2 3" xfId="12192" xr:uid="{2A1FF87C-C63A-4CFC-80EB-A39B50A11CFD}"/>
    <cellStyle name="Normal 4 8 4 2 3 2" xfId="22572" xr:uid="{6F36371C-2D57-48B9-A82A-0E9542D8D420}"/>
    <cellStyle name="Normal 4 8 4 2 3 2 2" xfId="49810" xr:uid="{557319D6-FC04-4530-98C5-46E22DB1D7C4}"/>
    <cellStyle name="Normal 4 8 4 2 3 3" xfId="39560" xr:uid="{22B5109B-F5D4-4511-BF79-234A1EEEDADE}"/>
    <cellStyle name="Normal 4 8 4 2 4" xfId="25762" xr:uid="{92B37E87-78B3-4988-95A5-A210202AF8BC}"/>
    <cellStyle name="Normal 4 8 4 2 4 2" xfId="52711" xr:uid="{01F397A7-0D4F-4C89-B6FF-441F7BC73B1C}"/>
    <cellStyle name="Normal 4 8 4 2 5" xfId="16906" xr:uid="{84876242-F9D9-48CE-9906-6B02C3BF271C}"/>
    <cellStyle name="Normal 4 8 4 2 5 2" xfId="44144" xr:uid="{BE8CFCB9-EF7F-4D96-9AC3-66EC96D0D11B}"/>
    <cellStyle name="Normal 4 8 4 2 6" xfId="32348" xr:uid="{E5A72DBA-CAA7-4870-834E-823502A143DC}"/>
    <cellStyle name="Normal 4 8 4 3" xfId="5375" xr:uid="{2C9EC718-0C10-43B6-80C7-272E905F29E2}"/>
    <cellStyle name="Normal 4 8 4 3 2" xfId="27547" xr:uid="{15BD1CE9-E8DA-4A89-9D68-0C78FA3CAD6E}"/>
    <cellStyle name="Normal 4 8 4 3 2 2" xfId="54056" xr:uid="{64FDB3A3-B4BC-4DBD-89B6-96338419AE2E}"/>
    <cellStyle name="Normal 4 8 4 3 3" xfId="14673" xr:uid="{E343328D-D984-4E96-9DCF-D138E4CA3990}"/>
    <cellStyle name="Normal 4 8 4 3 3 2" xfId="41911" xr:uid="{95BB9D85-A534-4FB2-8018-AF72F7926AF8}"/>
    <cellStyle name="Normal 4 8 4 3 4" xfId="32938" xr:uid="{14439914-15E4-46BF-B1D7-D18DDC675978}"/>
    <cellStyle name="Normal 4 8 4 4" xfId="7126" xr:uid="{5F291EE3-8638-42CD-A8FD-99C829768C92}"/>
    <cellStyle name="Normal 4 8 4 4 2" xfId="17506" xr:uid="{196AB4B3-9297-4F15-BB69-46E0B021BBF2}"/>
    <cellStyle name="Normal 4 8 4 4 2 2" xfId="44744" xr:uid="{AF41C4B1-D59F-4045-A902-464C41163CE5}"/>
    <cellStyle name="Normal 4 8 4 4 3" xfId="34494" xr:uid="{49896487-BA4E-4023-A3DA-0C55DE904A00}"/>
    <cellStyle name="Normal 4 8 4 5" xfId="9959" xr:uid="{515A6EDA-F75A-4CD4-B003-C2EA2A893DDC}"/>
    <cellStyle name="Normal 4 8 4 5 2" xfId="20339" xr:uid="{4AE697B3-9BAA-4D16-B75B-14A80CCBDF4B}"/>
    <cellStyle name="Normal 4 8 4 5 2 2" xfId="47577" xr:uid="{0FCE2D59-946F-4D9A-ADF9-9BCDE52F2816}"/>
    <cellStyle name="Normal 4 8 4 5 3" xfId="37327" xr:uid="{03BE69D3-47B9-43EE-94ED-DE979DB2DB41}"/>
    <cellStyle name="Normal 4 8 4 6" xfId="24630" xr:uid="{B4E203F3-DDF4-4412-BD1A-EC846E3BA0E6}"/>
    <cellStyle name="Normal 4 8 4 6 2" xfId="51695" xr:uid="{3C3AD2D5-02BC-4DF1-8CA1-4DF0DDCDD23E}"/>
    <cellStyle name="Normal 4 8 4 7" xfId="13994" xr:uid="{92CCE204-F907-4499-8F57-3108C226B633}"/>
    <cellStyle name="Normal 4 8 4 7 2" xfId="41232" xr:uid="{51F73A7C-1F7B-4F51-B031-BABFEBF670D7}"/>
    <cellStyle name="Normal 4 8 4 8" xfId="30115" xr:uid="{C516BE25-3836-4977-97EC-4D1AFC93D94D}"/>
    <cellStyle name="Normal 4 8 5" xfId="2998" xr:uid="{8556698A-902A-4718-8262-F59490EC8464}"/>
    <cellStyle name="Normal 4 8 5 2" xfId="6159" xr:uid="{2ADC8C3C-C220-47EC-AA07-1B13ACEC270C}"/>
    <cellStyle name="Normal 4 8 5 2 2" xfId="22922" xr:uid="{4741E882-99D0-4EA1-BCA2-F59526869233}"/>
    <cellStyle name="Normal 4 8 5 2 2 2" xfId="50137" xr:uid="{A28FDAE8-C77B-434D-8F4B-422AD0C393FF}"/>
    <cellStyle name="Normal 4 8 5 2 3" xfId="27055" xr:uid="{0CB5D3FF-4929-4757-B092-4078D0B60233}"/>
    <cellStyle name="Normal 4 8 5 2 3 2" xfId="53684" xr:uid="{1E3679C4-9084-455E-99E0-5D9DD07D8429}"/>
    <cellStyle name="Normal 4 8 5 2 4" xfId="15637" xr:uid="{1E8109FB-64D9-42F0-82D1-911EC943D375}"/>
    <cellStyle name="Normal 4 8 5 2 4 2" xfId="42875" xr:uid="{3D3D3515-D8F8-4143-BF3E-0BA3052F8F54}"/>
    <cellStyle name="Normal 4 8 5 2 5" xfId="33527" xr:uid="{4F0BF865-52D5-4CE9-998C-D2993B61A845}"/>
    <cellStyle name="Normal 4 8 5 3" xfId="8090" xr:uid="{798450FE-86CA-4126-932C-968957646381}"/>
    <cellStyle name="Normal 4 8 5 3 2" xfId="28792" xr:uid="{5B6F277E-7293-48EF-9D62-D5441E58424A}"/>
    <cellStyle name="Normal 4 8 5 3 2 2" xfId="55049" xr:uid="{5588B434-D8EE-44C6-8DC6-B9F0BBFCFF10}"/>
    <cellStyle name="Normal 4 8 5 3 3" xfId="18470" xr:uid="{77AACD43-0C3B-4D1C-AACB-E6970D056140}"/>
    <cellStyle name="Normal 4 8 5 3 3 2" xfId="45708" xr:uid="{72109BB9-BC80-4034-9401-CE8095B2ED66}"/>
    <cellStyle name="Normal 4 8 5 3 4" xfId="35458" xr:uid="{7C869F93-2A92-4B50-A5F1-65B1DB9DD0B4}"/>
    <cellStyle name="Normal 4 8 5 4" xfId="10923" xr:uid="{588FF44C-B7F8-4388-A784-68CF901CCB0B}"/>
    <cellStyle name="Normal 4 8 5 4 2" xfId="21303" xr:uid="{CBD62680-2E57-42F6-8814-5679EEFFAE33}"/>
    <cellStyle name="Normal 4 8 5 4 2 2" xfId="48541" xr:uid="{4EBEB678-C184-4E9E-BDCB-A33D9F9C9220}"/>
    <cellStyle name="Normal 4 8 5 4 3" xfId="38291" xr:uid="{F26DD3A7-5034-4D25-89E0-65C7658FB4BF}"/>
    <cellStyle name="Normal 4 8 5 5" xfId="24158" xr:uid="{F99E2262-E6FE-44D1-92D4-B8A91C96032B}"/>
    <cellStyle name="Normal 4 8 5 5 2" xfId="51266" xr:uid="{195EA016-0836-47A4-9DE5-EC1CB202AA1A}"/>
    <cellStyle name="Normal 4 8 5 6" xfId="13500" xr:uid="{43451CA1-394B-41CD-A036-04020F5F1CF6}"/>
    <cellStyle name="Normal 4 8 5 6 2" xfId="40738" xr:uid="{12BC6608-7096-4D2B-BC56-420C2918F9E2}"/>
    <cellStyle name="Normal 4 8 5 7" xfId="31079" xr:uid="{83BEFA3C-DEF7-4159-AA23-328DEC180419}"/>
    <cellStyle name="Normal 4 8 6" xfId="2498" xr:uid="{94CCFDFD-7D7B-4524-A904-9087B8DA157C}"/>
    <cellStyle name="Normal 4 8 6 2" xfId="5773" xr:uid="{B62A5A19-6870-4B63-91E3-E98668E19CB2}"/>
    <cellStyle name="Normal 4 8 6 2 2" xfId="27135" xr:uid="{36CC15E4-DF66-4B82-AF4E-E0EA54A9595C}"/>
    <cellStyle name="Normal 4 8 6 2 2 2" xfId="53745" xr:uid="{1262AB34-5D22-4A34-942A-2E23A4726BB4}"/>
    <cellStyle name="Normal 4 8 6 2 3" xfId="15151" xr:uid="{690CE5AD-44F0-46F9-B029-989AB189EDA6}"/>
    <cellStyle name="Normal 4 8 6 2 3 2" xfId="42389" xr:uid="{482E6416-9D56-43CF-941C-2E66ACEF4B7C}"/>
    <cellStyle name="Normal 4 8 6 2 4" xfId="33141" xr:uid="{D80C313E-1196-42C0-8BA8-31308B95601A}"/>
    <cellStyle name="Normal 4 8 6 3" xfId="7604" xr:uid="{114D45FC-01CC-457C-81CB-7808283D4FF1}"/>
    <cellStyle name="Normal 4 8 6 3 2" xfId="17984" xr:uid="{5453EF0F-E278-44E3-BA6E-C237435E6FFA}"/>
    <cellStyle name="Normal 4 8 6 3 2 2" xfId="45222" xr:uid="{E6FDDF0D-3D20-4C0B-A334-817F14757C6A}"/>
    <cellStyle name="Normal 4 8 6 3 3" xfId="34972" xr:uid="{A989F894-EE5E-4D41-A942-7FAED973FF94}"/>
    <cellStyle name="Normal 4 8 6 4" xfId="10437" xr:uid="{44CAB0E8-FDDE-4DE5-9679-2F1C7AAC3A0F}"/>
    <cellStyle name="Normal 4 8 6 4 2" xfId="20817" xr:uid="{AAB5D076-B070-4112-858A-CD78C85470C7}"/>
    <cellStyle name="Normal 4 8 6 4 2 2" xfId="48055" xr:uid="{59AB57E2-1BC9-48A9-A7E5-4ED009E67DCC}"/>
    <cellStyle name="Normal 4 8 6 4 3" xfId="37805" xr:uid="{89BE1EF8-0A54-4D91-935F-20BC683E4FE7}"/>
    <cellStyle name="Normal 4 8 6 5" xfId="22729" xr:uid="{3F282BD7-0E70-477C-8CD9-367BCD2D985C}"/>
    <cellStyle name="Normal 4 8 6 5 2" xfId="49961" xr:uid="{8ADEF1EB-A065-426D-9352-95D5B6A10191}"/>
    <cellStyle name="Normal 4 8 6 6" xfId="12867" xr:uid="{29F4365A-05A0-4018-9D63-2DA33AC01DEB}"/>
    <cellStyle name="Normal 4 8 6 6 2" xfId="40105" xr:uid="{EC65C877-8C1D-43FC-85A3-CD2A76461CC0}"/>
    <cellStyle name="Normal 4 8 6 7" xfId="30593" xr:uid="{AD60C558-2FFB-488E-B555-1B655B9CBB0B}"/>
    <cellStyle name="Normal 4 8 7" xfId="2252" xr:uid="{51763C3E-3DD0-4C93-B849-F71705E4878B}"/>
    <cellStyle name="Normal 4 8 7 2" xfId="7360" xr:uid="{72893417-875E-4098-B7C4-590DF97916EB}"/>
    <cellStyle name="Normal 4 8 7 2 2" xfId="17740" xr:uid="{BED0B594-C3F0-43FD-A0E2-5394E36944DE}"/>
    <cellStyle name="Normal 4 8 7 2 2 2" xfId="44978" xr:uid="{F4C1D8D1-D727-4D3A-9E66-9DC6A4A29AB0}"/>
    <cellStyle name="Normal 4 8 7 2 3" xfId="34728" xr:uid="{76CFAECE-E6C3-420E-A3A2-32CF0307DCF9}"/>
    <cellStyle name="Normal 4 8 7 3" xfId="10193" xr:uid="{CCEFFBA3-7E28-4DDE-B799-9DC7209D74CE}"/>
    <cellStyle name="Normal 4 8 7 3 2" xfId="20573" xr:uid="{E736ACAA-5610-4CA0-BBBD-1761365FBBB4}"/>
    <cellStyle name="Normal 4 8 7 3 2 2" xfId="47811" xr:uid="{68C0E76C-E404-4B36-AE72-FB1D9B25655C}"/>
    <cellStyle name="Normal 4 8 7 3 3" xfId="37561" xr:uid="{B79DC5F6-7332-4D7B-9A10-61098B67D0BB}"/>
    <cellStyle name="Normal 4 8 7 4" xfId="25080" xr:uid="{6ECF599A-2A58-469A-BAC7-470A6458F9BF}"/>
    <cellStyle name="Normal 4 8 7 4 2" xfId="52103" xr:uid="{774B81CB-8FE1-4C04-B070-6C1C0CE75709}"/>
    <cellStyle name="Normal 4 8 7 5" xfId="14907" xr:uid="{07E812D2-FEA4-4EB7-B0B7-4C86435115C8}"/>
    <cellStyle name="Normal 4 8 7 5 2" xfId="42145" xr:uid="{EE06B754-98D5-45C8-BA31-CABDFB1EBEFF}"/>
    <cellStyle name="Normal 4 8 7 6" xfId="30349" xr:uid="{FA28E01B-7043-416B-8A53-FC7C4F2054AE}"/>
    <cellStyle name="Normal 4 8 8" xfId="4050" xr:uid="{686CCAAB-EE3F-49DA-BCC6-738916A153CB}"/>
    <cellStyle name="Normal 4 8 8 2" xfId="8855" xr:uid="{16B21FBB-4A30-4AEC-BBA3-E0A7B645CF44}"/>
    <cellStyle name="Normal 4 8 8 2 2" xfId="19235" xr:uid="{14C67B25-0065-45D2-B92C-EE2626B9A09B}"/>
    <cellStyle name="Normal 4 8 8 2 2 2" xfId="46473" xr:uid="{E4635AAE-6E16-4983-9DD6-9B5A6C709184}"/>
    <cellStyle name="Normal 4 8 8 2 3" xfId="36223" xr:uid="{278A14E9-B30D-432D-95EE-AAFECFCACDF1}"/>
    <cellStyle name="Normal 4 8 8 3" xfId="11688" xr:uid="{63AE11D3-CC2E-4ACF-B6D1-709ADBA7C5DE}"/>
    <cellStyle name="Normal 4 8 8 3 2" xfId="22068" xr:uid="{0D0EC51A-A68F-42E5-9F05-B8B38722E5B1}"/>
    <cellStyle name="Normal 4 8 8 3 2 2" xfId="49306" xr:uid="{89861AF9-2BFE-455D-B3B3-C3384CA731BA}"/>
    <cellStyle name="Normal 4 8 8 3 3" xfId="39056" xr:uid="{05D18701-9843-471C-B521-0C8E7C02CA78}"/>
    <cellStyle name="Normal 4 8 8 4" xfId="16402" xr:uid="{1762A0B7-7764-47F7-A4FF-0C5F06EAE6B4}"/>
    <cellStyle name="Normal 4 8 8 4 2" xfId="43640" xr:uid="{4F7C0450-EEF4-448A-B0A9-7183782AB9C2}"/>
    <cellStyle name="Normal 4 8 8 5" xfId="31844" xr:uid="{3F33AEC0-D9ED-4FA2-AA9A-73FF46C2DA6E}"/>
    <cellStyle name="Normal 4 8 9" xfId="5371" xr:uid="{CAA78084-1027-4C87-8B1E-AD960517E49E}"/>
    <cellStyle name="Normal 4 8 9 2" xfId="14669" xr:uid="{ED10833F-9139-4505-98DB-EA99B9B2AEB1}"/>
    <cellStyle name="Normal 4 8 9 2 2" xfId="41907" xr:uid="{B114C02A-3593-4A1F-9DB4-1C216B5FF276}"/>
    <cellStyle name="Normal 4 8 9 3" xfId="32934" xr:uid="{CF73C6B9-C23E-4EDC-9921-326EEBD9282C}"/>
    <cellStyle name="Normal 4 9" xfId="1093" xr:uid="{34C05331-4F3D-459E-8B71-0E36A62596C1}"/>
    <cellStyle name="Normal 4 9 10" xfId="7127" xr:uid="{48199BBC-B376-4E5C-AB53-C0A76B45A5EB}"/>
    <cellStyle name="Normal 4 9 10 2" xfId="17507" xr:uid="{C0DCD201-5166-4FC6-9FE0-9DEEDD27BE19}"/>
    <cellStyle name="Normal 4 9 10 2 2" xfId="44745" xr:uid="{A94CF039-00E0-4C17-B547-0425F3521FF2}"/>
    <cellStyle name="Normal 4 9 10 3" xfId="34495" xr:uid="{675AE5E4-3F1F-4B99-B8EC-40AF66E56FE5}"/>
    <cellStyle name="Normal 4 9 11" xfId="9960" xr:uid="{26F905A3-EB08-4BE8-917D-3063B2273613}"/>
    <cellStyle name="Normal 4 9 11 2" xfId="20340" xr:uid="{2CE70186-1DF7-4B78-9B94-490D2266332A}"/>
    <cellStyle name="Normal 4 9 11 2 2" xfId="47578" xr:uid="{90EDD2A0-7EAF-4D4F-952E-691A45F35231}"/>
    <cellStyle name="Normal 4 9 11 3" xfId="37328" xr:uid="{00C97923-DE00-488A-8669-2F666B3BF0BE}"/>
    <cellStyle name="Normal 4 9 12" xfId="23762" xr:uid="{662DE333-825A-4357-BBD7-159F55C97ED4}"/>
    <cellStyle name="Normal 4 9 12 2" xfId="50910" xr:uid="{DC1F2597-84AD-4B2C-B29F-73AFC0E1D640}"/>
    <cellStyle name="Normal 4 9 13" xfId="12527" xr:uid="{36FF0DB7-44BF-4BF6-9148-9F1AD462099A}"/>
    <cellStyle name="Normal 4 9 13 2" xfId="39765" xr:uid="{AF6DD996-2894-473F-8736-2C729491D466}"/>
    <cellStyle name="Normal 4 9 14" xfId="30116" xr:uid="{C2567BFF-D916-4761-885E-94FC12E0C137}"/>
    <cellStyle name="Normal 4 9 2" xfId="1094" xr:uid="{2FDBA60B-A8CC-42D1-B46F-9D4D9DFCD17A}"/>
    <cellStyle name="Normal 4 9 2 10" xfId="9961" xr:uid="{02294CD4-765E-44BC-9CB6-213B0D4CC6BF}"/>
    <cellStyle name="Normal 4 9 2 10 2" xfId="20341" xr:uid="{59A3E089-F4B6-4A06-8AC0-3F744F3CC591}"/>
    <cellStyle name="Normal 4 9 2 10 2 2" xfId="47579" xr:uid="{87BFC52F-7F8C-474B-85EF-E492E74284D1}"/>
    <cellStyle name="Normal 4 9 2 10 3" xfId="37329" xr:uid="{B4F038CF-F5E4-4BF4-9B75-3B846B94BD2C}"/>
    <cellStyle name="Normal 4 9 2 11" xfId="22796" xr:uid="{7A078CD0-0702-4056-B75E-28F02446A0E1}"/>
    <cellStyle name="Normal 4 9 2 11 2" xfId="50020" xr:uid="{2973C1E6-BBDB-441E-BF43-C48810416D41}"/>
    <cellStyle name="Normal 4 9 2 12" xfId="12645" xr:uid="{F68B36A8-F961-4CD0-8462-E5C9A15B2978}"/>
    <cellStyle name="Normal 4 9 2 12 2" xfId="39883" xr:uid="{1EEF3E76-5A97-4F3C-A616-89FB3E806086}"/>
    <cellStyle name="Normal 4 9 2 13" xfId="30117" xr:uid="{B96EB6FC-7EE3-4A8B-AEE1-643F84420DFB}"/>
    <cellStyle name="Normal 4 9 2 2" xfId="1095" xr:uid="{8D980767-D2DD-4620-81AC-E4821A625E7E}"/>
    <cellStyle name="Normal 4 9 2 2 2" xfId="3447" xr:uid="{F5EDB46C-0223-44AB-9ABD-493F2A9F2DDD}"/>
    <cellStyle name="Normal 4 9 2 2 2 2" xfId="6486" xr:uid="{11CB7CB1-8641-438F-8CFE-D60FCB2ABB3D}"/>
    <cellStyle name="Normal 4 9 2 2 2 2 2" xfId="28727" xr:uid="{C3460BAC-4CC1-4DA9-9EF6-E0C0E3196DFC}"/>
    <cellStyle name="Normal 4 9 2 2 2 2 2 2" xfId="54991" xr:uid="{53BB6B21-7023-4E3B-89EA-6EB3853D5155}"/>
    <cellStyle name="Normal 4 9 2 2 2 2 3" xfId="28232" xr:uid="{850B07B9-3745-4D3B-A999-68210F304E21}"/>
    <cellStyle name="Normal 4 9 2 2 2 2 3 2" xfId="54608" xr:uid="{72FBA637-BE62-4B9C-98A0-313931A469A1}"/>
    <cellStyle name="Normal 4 9 2 2 2 2 4" xfId="16055" xr:uid="{0329DDF2-0C30-48AF-B531-F378C85D64B5}"/>
    <cellStyle name="Normal 4 9 2 2 2 2 4 2" xfId="43293" xr:uid="{ED156CCF-3B4A-47D6-9877-CBBDA8DDFD86}"/>
    <cellStyle name="Normal 4 9 2 2 2 2 5" xfId="33854" xr:uid="{A5D6A836-D494-41F2-8AB5-6D0AAC7FC5D0}"/>
    <cellStyle name="Normal 4 9 2 2 2 3" xfId="8508" xr:uid="{20E785CC-2E53-42AA-B823-6AADEE356FE3}"/>
    <cellStyle name="Normal 4 9 2 2 2 3 2" xfId="28956" xr:uid="{DA98E1A3-80AA-497E-BE6C-833D72B28BCA}"/>
    <cellStyle name="Normal 4 9 2 2 2 3 2 2" xfId="55213" xr:uid="{E86E8EE8-5C31-4350-B91F-684F7E5705D2}"/>
    <cellStyle name="Normal 4 9 2 2 2 3 3" xfId="18888" xr:uid="{CE37C8F1-6064-48E5-B0D5-A190E08A0D5F}"/>
    <cellStyle name="Normal 4 9 2 2 2 3 3 2" xfId="46126" xr:uid="{E23406E3-A4CD-45A1-ABA5-1A71D9EE2D18}"/>
    <cellStyle name="Normal 4 9 2 2 2 3 4" xfId="35876" xr:uid="{45979AC0-625C-4BC1-A822-65A065129626}"/>
    <cellStyle name="Normal 4 9 2 2 2 4" xfId="11341" xr:uid="{F107C1D3-E716-4FCA-BCCF-976407304744}"/>
    <cellStyle name="Normal 4 9 2 2 2 4 2" xfId="21721" xr:uid="{974F33A0-2CB5-40F2-B004-21FBA1EA6D52}"/>
    <cellStyle name="Normal 4 9 2 2 2 4 2 2" xfId="48959" xr:uid="{109D20F9-CDD6-43CA-9757-A3C7F34C63B1}"/>
    <cellStyle name="Normal 4 9 2 2 2 4 3" xfId="38709" xr:uid="{DFAF1828-1346-467E-9707-96D00BE05B66}"/>
    <cellStyle name="Normal 4 9 2 2 2 5" xfId="24419" xr:uid="{CA198B93-F80A-4D7D-8FF0-B267F537FF59}"/>
    <cellStyle name="Normal 4 9 2 2 2 5 2" xfId="51504" xr:uid="{6513B0AD-873F-4CA8-8059-2268779BE4AD}"/>
    <cellStyle name="Normal 4 9 2 2 2 6" xfId="13996" xr:uid="{091CBD14-38E3-4403-9A60-AA81A5542965}"/>
    <cellStyle name="Normal 4 9 2 2 2 6 2" xfId="41234" xr:uid="{79FCDA52-E750-40E7-8597-637751575408}"/>
    <cellStyle name="Normal 4 9 2 2 2 7" xfId="31497" xr:uid="{5C8922BE-D3C2-448A-947C-E363ADC110B2}"/>
    <cellStyle name="Normal 4 9 2 2 3" xfId="4407" xr:uid="{BBB1A5F3-4207-4C33-B5FD-D5DEB636B71F}"/>
    <cellStyle name="Normal 4 9 2 2 3 2" xfId="9160" xr:uid="{B87614A6-1D50-47D8-AE37-E797ABF029BC}"/>
    <cellStyle name="Normal 4 9 2 2 3 2 2" xfId="29203" xr:uid="{2F23A0E6-B133-4462-B5FD-26FF76B3E734}"/>
    <cellStyle name="Normal 4 9 2 2 3 2 2 2" xfId="55460" xr:uid="{30AF05C3-A4EA-4228-9895-2215FAA7BA7E}"/>
    <cellStyle name="Normal 4 9 2 2 3 2 3" xfId="19540" xr:uid="{0A6601A2-8D2F-4833-BDA2-FA5BCE91FDFE}"/>
    <cellStyle name="Normal 4 9 2 2 3 2 3 2" xfId="46778" xr:uid="{1AA56E96-A4E1-47B3-900A-D38994BE69AC}"/>
    <cellStyle name="Normal 4 9 2 2 3 2 4" xfId="36528" xr:uid="{2145D4DA-A339-422A-8540-1121A91F8272}"/>
    <cellStyle name="Normal 4 9 2 2 3 3" xfId="11993" xr:uid="{602105B4-CBF6-45B3-B06F-2052CF4925B4}"/>
    <cellStyle name="Normal 4 9 2 2 3 3 2" xfId="22373" xr:uid="{AD1FC655-10B3-4D61-987C-9AE1CD1F4F0D}"/>
    <cellStyle name="Normal 4 9 2 2 3 3 2 2" xfId="49611" xr:uid="{6700CD6A-766C-44EB-8DFF-EC00E95B996B}"/>
    <cellStyle name="Normal 4 9 2 2 3 3 3" xfId="39361" xr:uid="{2EF6F8FF-5C36-4B46-8703-A0FE5BA52193}"/>
    <cellStyle name="Normal 4 9 2 2 3 4" xfId="24779" xr:uid="{EE0C9F19-763D-4C32-9AA7-6D0E6BBD8025}"/>
    <cellStyle name="Normal 4 9 2 2 3 4 2" xfId="51829" xr:uid="{9819C73E-1353-45AD-B43D-3D54AA916CFB}"/>
    <cellStyle name="Normal 4 9 2 2 3 5" xfId="16707" xr:uid="{56FE2ED2-338D-43EF-A0DA-521AD66A1EC7}"/>
    <cellStyle name="Normal 4 9 2 2 3 5 2" xfId="43945" xr:uid="{C1647192-3E1A-4C7B-A8BA-1AA083576CAF}"/>
    <cellStyle name="Normal 4 9 2 2 3 6" xfId="32149" xr:uid="{6860ADAC-A312-4BFF-AC04-2278024779A0}"/>
    <cellStyle name="Normal 4 9 2 2 4" xfId="5378" xr:uid="{716EBD9F-BC37-4CFE-BC50-5B9C1E8E47EF}"/>
    <cellStyle name="Normal 4 9 2 2 4 2" xfId="27060" xr:uid="{65787705-5553-4142-A3A6-7073AB07D6D6}"/>
    <cellStyle name="Normal 4 9 2 2 4 2 2" xfId="53688" xr:uid="{69AA0875-9F88-4A81-ACB7-922BD8898AA7}"/>
    <cellStyle name="Normal 4 9 2 2 4 3" xfId="14676" xr:uid="{B2A830EA-2CF8-4052-996A-760533C5D39B}"/>
    <cellStyle name="Normal 4 9 2 2 4 3 2" xfId="41914" xr:uid="{63D32520-2686-455C-A04B-F6D8672FDF2F}"/>
    <cellStyle name="Normal 4 9 2 2 4 4" xfId="32941" xr:uid="{21FC6A6A-5595-4950-8023-080554FD050F}"/>
    <cellStyle name="Normal 4 9 2 2 5" xfId="7129" xr:uid="{7285B009-52C4-4B0B-81B8-D8DF55BF6AC4}"/>
    <cellStyle name="Normal 4 9 2 2 5 2" xfId="17509" xr:uid="{60BBF626-4185-4AEB-B8C5-206B809597BF}"/>
    <cellStyle name="Normal 4 9 2 2 5 2 2" xfId="44747" xr:uid="{9A4B67E4-22D1-4E8E-9630-951269516EC0}"/>
    <cellStyle name="Normal 4 9 2 2 5 3" xfId="34497" xr:uid="{9A59C4C2-3DBE-484D-85EE-4E64946B38A7}"/>
    <cellStyle name="Normal 4 9 2 2 6" xfId="9962" xr:uid="{1D3DE837-D423-489C-A6FE-856BCE1809B2}"/>
    <cellStyle name="Normal 4 9 2 2 6 2" xfId="20342" xr:uid="{9E6C6DCE-8594-46BF-BD66-644EB6B28137}"/>
    <cellStyle name="Normal 4 9 2 2 6 2 2" xfId="47580" xr:uid="{8D36B1B0-77FC-4DD5-B873-70BC7AAFDDB8}"/>
    <cellStyle name="Normal 4 9 2 2 6 3" xfId="37330" xr:uid="{4B8547B1-B526-41BB-BAD6-460C4741E6A1}"/>
    <cellStyle name="Normal 4 9 2 2 7" xfId="23159" xr:uid="{0FAA760A-DEA7-4567-A74E-D689BFDD8D0B}"/>
    <cellStyle name="Normal 4 9 2 2 7 2" xfId="50351" xr:uid="{2B5A6D79-4276-4493-A390-BCDD155F52CA}"/>
    <cellStyle name="Normal 4 9 2 2 8" xfId="13302" xr:uid="{289CA712-23D3-4FB4-8612-2BD47D82DE59}"/>
    <cellStyle name="Normal 4 9 2 2 8 2" xfId="40540" xr:uid="{F241F041-01CA-4B13-8697-B4FBCC56EE8D}"/>
    <cellStyle name="Normal 4 9 2 2 9" xfId="30118" xr:uid="{3B8B2014-FEA0-4338-8B67-5631AB2618A1}"/>
    <cellStyle name="Normal 4 9 2 3" xfId="3448" xr:uid="{25261DF8-8C95-4FD0-B7BC-0D98F9CE17FE}"/>
    <cellStyle name="Normal 4 9 2 3 2" xfId="4607" xr:uid="{8B416597-460B-47ED-8C93-66A01E51D226}"/>
    <cellStyle name="Normal 4 9 2 3 2 2" xfId="9360" xr:uid="{F177170D-0B4D-41A4-BD51-E89233203AD8}"/>
    <cellStyle name="Normal 4 9 2 3 2 2 2" xfId="29335" xr:uid="{22B6D192-263E-48ED-B9F6-C7BA1D3F6FE8}"/>
    <cellStyle name="Normal 4 9 2 3 2 2 2 2" xfId="55592" xr:uid="{BFAF307A-8F69-4971-A41E-2DF9EBA5C0F7}"/>
    <cellStyle name="Normal 4 9 2 3 2 2 3" xfId="19740" xr:uid="{A70AE995-65BA-4E9A-ABC6-5EC8AC8C58EA}"/>
    <cellStyle name="Normal 4 9 2 3 2 2 3 2" xfId="46978" xr:uid="{C1B65CED-0473-48A5-B3C0-0E38E504170C}"/>
    <cellStyle name="Normal 4 9 2 3 2 2 4" xfId="36728" xr:uid="{F3176E14-DAB7-4664-84CC-59B1A0F8A86D}"/>
    <cellStyle name="Normal 4 9 2 3 2 3" xfId="12193" xr:uid="{1818DA72-AB0E-4D21-8C22-9256008C2E63}"/>
    <cellStyle name="Normal 4 9 2 3 2 3 2" xfId="22573" xr:uid="{B3C45C50-D206-41E7-B8AF-FAB687FA8C6A}"/>
    <cellStyle name="Normal 4 9 2 3 2 3 2 2" xfId="49811" xr:uid="{FA8A0B83-CB81-48DA-B2E8-BA3979A4A021}"/>
    <cellStyle name="Normal 4 9 2 3 2 3 3" xfId="39561" xr:uid="{02C58B8B-1341-43C0-B34F-5F5D7A692A29}"/>
    <cellStyle name="Normal 4 9 2 3 2 4" xfId="24335" xr:uid="{1A2C9AF4-176E-48EC-904F-0597CCD5D98E}"/>
    <cellStyle name="Normal 4 9 2 3 2 4 2" xfId="51428" xr:uid="{38F3CF23-3ED9-47C5-83BE-92521696A5CE}"/>
    <cellStyle name="Normal 4 9 2 3 2 5" xfId="16907" xr:uid="{C132E758-9D4A-4FFA-9323-5641669C7372}"/>
    <cellStyle name="Normal 4 9 2 3 2 5 2" xfId="44145" xr:uid="{79671551-C2F8-48FE-80FA-B2258732D159}"/>
    <cellStyle name="Normal 4 9 2 3 2 6" xfId="32349" xr:uid="{90CD21B6-A5E3-4223-86EE-F4E8572117DB}"/>
    <cellStyle name="Normal 4 9 2 3 3" xfId="6487" xr:uid="{4E32B415-72BE-49DC-A387-33D0E9080EC5}"/>
    <cellStyle name="Normal 4 9 2 3 3 2" xfId="26909" xr:uid="{A6D740D7-1DD4-476D-9408-3481BB56F2C1}"/>
    <cellStyle name="Normal 4 9 2 3 3 2 2" xfId="53570" xr:uid="{E1DD6B1A-85D9-4B56-88A4-D51E6775CDE1}"/>
    <cellStyle name="Normal 4 9 2 3 3 3" xfId="16056" xr:uid="{3F9F3A79-EF92-44BF-A308-09A2A8405B12}"/>
    <cellStyle name="Normal 4 9 2 3 3 3 2" xfId="43294" xr:uid="{3EF4C623-4B81-4A12-825A-8542E3BBC4A5}"/>
    <cellStyle name="Normal 4 9 2 3 3 4" xfId="33855" xr:uid="{11ED2CA5-95BC-4682-880B-7F6A1BE32246}"/>
    <cellStyle name="Normal 4 9 2 3 4" xfId="8509" xr:uid="{2CC06F8D-5A74-4572-91ED-0F1B09544CF3}"/>
    <cellStyle name="Normal 4 9 2 3 4 2" xfId="18889" xr:uid="{23ABADD9-6638-4B9B-8838-E51CDE328A4A}"/>
    <cellStyle name="Normal 4 9 2 3 4 2 2" xfId="46127" xr:uid="{90AA96DB-E6FA-40D1-B2DD-279CFBDB86FF}"/>
    <cellStyle name="Normal 4 9 2 3 4 3" xfId="35877" xr:uid="{7CF3DF92-C31C-4A4D-9267-533BD1F24C40}"/>
    <cellStyle name="Normal 4 9 2 3 5" xfId="11342" xr:uid="{77274C89-CBDC-4F3F-8C20-D52E9F3042AB}"/>
    <cellStyle name="Normal 4 9 2 3 5 2" xfId="21722" xr:uid="{798CDFC3-ECBC-4844-AB5F-D7A89C5C3C85}"/>
    <cellStyle name="Normal 4 9 2 3 5 2 2" xfId="48960" xr:uid="{4B7618DC-639F-45AF-824A-4E2CF2BC10D3}"/>
    <cellStyle name="Normal 4 9 2 3 5 3" xfId="38710" xr:uid="{69BC82A6-104B-47C9-98F2-9E2475F10152}"/>
    <cellStyle name="Normal 4 9 2 3 6" xfId="24023" xr:uid="{2A02908E-2BD2-4776-A599-D81FBCC0BAF8}"/>
    <cellStyle name="Normal 4 9 2 3 6 2" xfId="51143" xr:uid="{23F9C042-D762-4CDB-B91B-5A9B1F53F1C4}"/>
    <cellStyle name="Normal 4 9 2 3 7" xfId="13997" xr:uid="{1102EAAA-4397-4B26-81CF-4A6593BCEBB9}"/>
    <cellStyle name="Normal 4 9 2 3 7 2" xfId="41235" xr:uid="{C67F8415-22EC-4150-9ECE-DF807B31A937}"/>
    <cellStyle name="Normal 4 9 2 3 8" xfId="31498" xr:uid="{F1064579-32DF-4B86-B6B3-756206424318}"/>
    <cellStyle name="Normal 4 9 2 4" xfId="3446" xr:uid="{97574C6C-2EEE-468E-83C7-B35E8C6FA6C7}"/>
    <cellStyle name="Normal 4 9 2 4 2" xfId="6485" xr:uid="{01A89732-8E96-4F96-8EB7-190942326FE5}"/>
    <cellStyle name="Normal 4 9 2 4 2 2" xfId="27669" xr:uid="{4A23377B-A975-40BB-94EC-511EE63D16E9}"/>
    <cellStyle name="Normal 4 9 2 4 2 2 2" xfId="54155" xr:uid="{459BFF8D-0CBA-4C7A-B756-F2FD028B39E1}"/>
    <cellStyle name="Normal 4 9 2 4 2 3" xfId="16054" xr:uid="{FB589302-AB96-4E41-BF83-79A51520A18B}"/>
    <cellStyle name="Normal 4 9 2 4 2 3 2" xfId="43292" xr:uid="{4EA8D2B2-B8A5-4877-9128-1111DC665010}"/>
    <cellStyle name="Normal 4 9 2 4 2 4" xfId="33853" xr:uid="{A8899A6D-864A-4524-A4E5-6911D2101C92}"/>
    <cellStyle name="Normal 4 9 2 4 3" xfId="8507" xr:uid="{8004FA0F-C882-44DD-AD3E-C36561FBED0B}"/>
    <cellStyle name="Normal 4 9 2 4 3 2" xfId="18887" xr:uid="{C3B3CD3C-9512-4491-9355-5DF336ABF0D4}"/>
    <cellStyle name="Normal 4 9 2 4 3 2 2" xfId="46125" xr:uid="{47CA30F4-1444-49AD-8017-44EF3D99CCFB}"/>
    <cellStyle name="Normal 4 9 2 4 3 3" xfId="35875" xr:uid="{A06E1D4C-8C69-44EE-86F2-14DB9354B4AD}"/>
    <cellStyle name="Normal 4 9 2 4 4" xfId="11340" xr:uid="{C1454602-02FC-4FEC-9BFA-9AEEB74DFE32}"/>
    <cellStyle name="Normal 4 9 2 4 4 2" xfId="21720" xr:uid="{C455ECDA-12FA-44BD-9616-9A6E83EC7417}"/>
    <cellStyle name="Normal 4 9 2 4 4 2 2" xfId="48958" xr:uid="{BC42AB73-86EB-4EE6-9D4B-DFBC02605A99}"/>
    <cellStyle name="Normal 4 9 2 4 4 3" xfId="38708" xr:uid="{25443822-3BE3-4E14-BB9A-22A9109AEB79}"/>
    <cellStyle name="Normal 4 9 2 4 5" xfId="25363" xr:uid="{F420B91B-B8E9-48A8-8856-08FC39EAB86A}"/>
    <cellStyle name="Normal 4 9 2 4 5 2" xfId="52365" xr:uid="{400E738D-1A85-4822-8BD6-ADA37FF57331}"/>
    <cellStyle name="Normal 4 9 2 4 6" xfId="13995" xr:uid="{93490FDF-FD50-400C-BDC4-2E333A86499E}"/>
    <cellStyle name="Normal 4 9 2 4 6 2" xfId="41233" xr:uid="{3CDC124A-9766-45F4-8CB2-12A2954A0687}"/>
    <cellStyle name="Normal 4 9 2 4 7" xfId="31496" xr:uid="{729F67EB-7E97-4A7B-804C-0AF29A5B6346}"/>
    <cellStyle name="Normal 4 9 2 5" xfId="2709" xr:uid="{C021F453-2C9B-469A-94AA-972BA961438D}"/>
    <cellStyle name="Normal 4 9 2 5 2" xfId="5950" xr:uid="{6A57F54E-47AA-489C-9A67-20A8FDE22C35}"/>
    <cellStyle name="Normal 4 9 2 5 2 2" xfId="27701" xr:uid="{73B5B28D-BDA4-4137-9CB9-00147FE980A7}"/>
    <cellStyle name="Normal 4 9 2 5 2 2 2" xfId="54180" xr:uid="{5975C245-BB33-48AF-8682-EE24CB7E19EC}"/>
    <cellStyle name="Normal 4 9 2 5 2 3" xfId="15362" xr:uid="{5C00377C-BF89-41AD-A4FA-E15A85A67C05}"/>
    <cellStyle name="Normal 4 9 2 5 2 3 2" xfId="42600" xr:uid="{97821C5F-F79B-42F7-8C7D-B997BAB25F9A}"/>
    <cellStyle name="Normal 4 9 2 5 2 4" xfId="33318" xr:uid="{92089B57-AE46-4900-B15A-32EA019F94A1}"/>
    <cellStyle name="Normal 4 9 2 5 3" xfId="7815" xr:uid="{6A5F96D0-2EDD-406E-8B76-6326AD283C17}"/>
    <cellStyle name="Normal 4 9 2 5 3 2" xfId="18195" xr:uid="{9898C555-E341-4419-81E9-014E056B70A4}"/>
    <cellStyle name="Normal 4 9 2 5 3 2 2" xfId="45433" xr:uid="{A6CC40C3-C3D7-4A17-9B64-0D5770706C7C}"/>
    <cellStyle name="Normal 4 9 2 5 3 3" xfId="35183" xr:uid="{5E10C173-3579-4E00-BB13-FFF526B97825}"/>
    <cellStyle name="Normal 4 9 2 5 4" xfId="10648" xr:uid="{E5874D4F-93D3-4E9B-B213-C9834E3F7759}"/>
    <cellStyle name="Normal 4 9 2 5 4 2" xfId="21028" xr:uid="{39736E5B-BDB6-4888-BEFC-709296C17656}"/>
    <cellStyle name="Normal 4 9 2 5 4 2 2" xfId="48266" xr:uid="{64407F9E-B583-4DA6-B5C4-35B89723B50F}"/>
    <cellStyle name="Normal 4 9 2 5 4 3" xfId="38016" xr:uid="{ED0D301C-6B3D-4972-B486-ABD60D1693AE}"/>
    <cellStyle name="Normal 4 9 2 5 5" xfId="24423" xr:uid="{0775143F-AF04-43DB-839E-418DC1E7749E}"/>
    <cellStyle name="Normal 4 9 2 5 5 2" xfId="51508" xr:uid="{353129DE-9B45-4FB0-8432-0A70C273104D}"/>
    <cellStyle name="Normal 4 9 2 5 6" xfId="13092" xr:uid="{C25529DA-BE4D-4F55-8011-1AB5A9F6CA0B}"/>
    <cellStyle name="Normal 4 9 2 5 6 2" xfId="40330" xr:uid="{D8D04019-F28A-4C5B-B9D6-2BA18D49F04A}"/>
    <cellStyle name="Normal 4 9 2 5 7" xfId="30804" xr:uid="{07754774-7ED5-456E-B1D4-B6DDB94BB1D7}"/>
    <cellStyle name="Normal 4 9 2 6" xfId="2430" xr:uid="{DDC29279-5B48-44D6-BBC1-215BBA905474}"/>
    <cellStyle name="Normal 4 9 2 6 2" xfId="7538" xr:uid="{51F6F10F-F1EC-41F2-82CB-79AAC937B960}"/>
    <cellStyle name="Normal 4 9 2 6 2 2" xfId="17918" xr:uid="{6A911C69-A0B9-4894-873A-A30A2025B8A4}"/>
    <cellStyle name="Normal 4 9 2 6 2 2 2" xfId="45156" xr:uid="{57AD78CB-6D46-4E62-940E-F893097CAE21}"/>
    <cellStyle name="Normal 4 9 2 6 2 3" xfId="34906" xr:uid="{53DEBF94-2EC7-434E-B95A-4D8D2E9D4FF3}"/>
    <cellStyle name="Normal 4 9 2 6 3" xfId="10371" xr:uid="{B6D31706-B73F-4D80-8956-B4B2232C248A}"/>
    <cellStyle name="Normal 4 9 2 6 3 2" xfId="20751" xr:uid="{EAA6F7C3-0785-4DD7-A460-00111CA031CD}"/>
    <cellStyle name="Normal 4 9 2 6 3 2 2" xfId="47989" xr:uid="{E8875004-6620-41A6-BD67-5DD33CF06930}"/>
    <cellStyle name="Normal 4 9 2 6 3 3" xfId="37739" xr:uid="{D8A28E51-8983-49C7-B3DB-0B50CD13AD3E}"/>
    <cellStyle name="Normal 4 9 2 6 4" xfId="24576" xr:uid="{033058F8-F195-4FF8-A7AC-8C25DE6020DC}"/>
    <cellStyle name="Normal 4 9 2 6 4 2" xfId="51646" xr:uid="{DF47588A-C0D8-4CCF-B5A2-4FAD66DBBFA0}"/>
    <cellStyle name="Normal 4 9 2 6 5" xfId="15085" xr:uid="{98C52B65-0420-4762-AD47-1155401807AA}"/>
    <cellStyle name="Normal 4 9 2 6 5 2" xfId="42323" xr:uid="{57544B0A-07C0-45E0-87D8-EFA6AC6C1D95}"/>
    <cellStyle name="Normal 4 9 2 6 6" xfId="30527" xr:uid="{3C099466-9CF4-47E6-8230-97EAE979F01A}"/>
    <cellStyle name="Normal 4 9 2 7" xfId="4007" xr:uid="{F471B764-B568-4BA5-ADCE-74585D502EE8}"/>
    <cellStyle name="Normal 4 9 2 7 2" xfId="8820" xr:uid="{A41126F3-D90D-48BF-BD25-ADF9B32EE354}"/>
    <cellStyle name="Normal 4 9 2 7 2 2" xfId="19200" xr:uid="{CFE1BAA4-19B6-466F-86FF-756164B8F783}"/>
    <cellStyle name="Normal 4 9 2 7 2 2 2" xfId="46438" xr:uid="{6ACB8570-8574-4806-9845-C645B0C1EC07}"/>
    <cellStyle name="Normal 4 9 2 7 2 3" xfId="36188" xr:uid="{9725D6A9-B117-4914-B818-E6D4CE2D677F}"/>
    <cellStyle name="Normal 4 9 2 7 3" xfId="11653" xr:uid="{BCD5EEEF-E767-4AB4-8E4E-1AD63B78AEDC}"/>
    <cellStyle name="Normal 4 9 2 7 3 2" xfId="22033" xr:uid="{0D72B83E-E4B2-4816-8B25-E55BEA4795B4}"/>
    <cellStyle name="Normal 4 9 2 7 3 2 2" xfId="49271" xr:uid="{DD318C68-B434-48A4-93AB-BCD1AA9649E3}"/>
    <cellStyle name="Normal 4 9 2 7 3 3" xfId="39021" xr:uid="{06AA68DE-71D7-40F4-A613-A43F1D3565F0}"/>
    <cellStyle name="Normal 4 9 2 7 4" xfId="16367" xr:uid="{3363F74C-70A4-4011-A811-D9ABB1B2E3D9}"/>
    <cellStyle name="Normal 4 9 2 7 4 2" xfId="43605" xr:uid="{BA4090CA-F1C0-458D-BAA1-9128F6B2E9BD}"/>
    <cellStyle name="Normal 4 9 2 7 5" xfId="31809" xr:uid="{05CB5D14-BBA8-492E-99CF-A2B9B29EEF8B}"/>
    <cellStyle name="Normal 4 9 2 8" xfId="5377" xr:uid="{87EAC1B7-BF1E-465C-9456-B682A809C245}"/>
    <cellStyle name="Normal 4 9 2 8 2" xfId="14675" xr:uid="{5455046F-02D6-41D2-9882-3BB4F5386584}"/>
    <cellStyle name="Normal 4 9 2 8 2 2" xfId="41913" xr:uid="{242D91A3-D90B-4E0E-B1C1-D8E133AAFD38}"/>
    <cellStyle name="Normal 4 9 2 8 3" xfId="32940" xr:uid="{3CE7A535-CE98-4826-8197-D9AF7712C8C5}"/>
    <cellStyle name="Normal 4 9 2 9" xfId="7128" xr:uid="{80C64457-FDFA-4EA1-8763-9194E4DD8BEC}"/>
    <cellStyle name="Normal 4 9 2 9 2" xfId="17508" xr:uid="{C551D6B0-BD11-4085-946E-841DC3A4CA2A}"/>
    <cellStyle name="Normal 4 9 2 9 2 2" xfId="44746" xr:uid="{9A244335-18D8-4E04-8445-78E4A9BADE92}"/>
    <cellStyle name="Normal 4 9 2 9 3" xfId="34496" xr:uid="{9556F51B-E37F-4093-B36B-21FD3BC69479}"/>
    <cellStyle name="Normal 4 9 3" xfId="1096" xr:uid="{316F9FB4-435D-475B-B713-213C7644C353}"/>
    <cellStyle name="Normal 4 9 3 10" xfId="30119" xr:uid="{EEA0A3FB-5879-4A4E-8318-9A1435BA8C39}"/>
    <cellStyle name="Normal 4 9 3 2" xfId="3449" xr:uid="{FFF29F1D-7DD1-41F2-8F95-DF5064936DB7}"/>
    <cellStyle name="Normal 4 9 3 2 2" xfId="6488" xr:uid="{56F92D64-D518-4F3E-B787-28B0559D4678}"/>
    <cellStyle name="Normal 4 9 3 2 2 2" xfId="23808" xr:uid="{E1B330C8-7DD3-40A8-AF9A-25F88294C9CF}"/>
    <cellStyle name="Normal 4 9 3 2 2 2 2" xfId="50948" xr:uid="{5FE2DDCF-DACB-479A-B143-F757FAE07087}"/>
    <cellStyle name="Normal 4 9 3 2 2 3" xfId="27692" xr:uid="{808D2687-7622-459A-8EDE-E288C303DE4E}"/>
    <cellStyle name="Normal 4 9 3 2 2 3 2" xfId="54173" xr:uid="{3B65C12B-38E7-4C5D-A6BC-D7EDA16295EE}"/>
    <cellStyle name="Normal 4 9 3 2 2 4" xfId="16057" xr:uid="{9A149327-5E29-42AF-A299-68DCB74D96BE}"/>
    <cellStyle name="Normal 4 9 3 2 2 4 2" xfId="43295" xr:uid="{B6FB42E1-209C-435A-9B5C-9EAC0C8697B9}"/>
    <cellStyle name="Normal 4 9 3 2 2 5" xfId="33856" xr:uid="{22F6F910-4684-454B-828B-7B874A0CCF96}"/>
    <cellStyle name="Normal 4 9 3 2 3" xfId="8510" xr:uid="{7DAD1C54-13BF-4CC0-9E15-6DF0FCF1D21B}"/>
    <cellStyle name="Normal 4 9 3 2 3 2" xfId="28957" xr:uid="{C5774AD7-FB54-433C-A437-8D2EF674B95C}"/>
    <cellStyle name="Normal 4 9 3 2 3 2 2" xfId="55214" xr:uid="{26ADACDC-3561-49D0-9D85-615B240D2DA3}"/>
    <cellStyle name="Normal 4 9 3 2 3 3" xfId="18890" xr:uid="{604D77B9-0BFB-47F6-B159-A986333CBB52}"/>
    <cellStyle name="Normal 4 9 3 2 3 3 2" xfId="46128" xr:uid="{F8C20312-A496-484E-9458-6DF38CD847F2}"/>
    <cellStyle name="Normal 4 9 3 2 3 4" xfId="35878" xr:uid="{A65EB1C3-7F7D-46F9-8021-565BACF5746F}"/>
    <cellStyle name="Normal 4 9 3 2 4" xfId="11343" xr:uid="{8209EDFD-5D3D-40C9-956B-A8B62B936DBE}"/>
    <cellStyle name="Normal 4 9 3 2 4 2" xfId="21723" xr:uid="{7AD23262-0952-44F1-94B2-1BEBC8AD8DEB}"/>
    <cellStyle name="Normal 4 9 3 2 4 2 2" xfId="48961" xr:uid="{19B0DC47-E9E0-48FA-A35E-AC66036FB771}"/>
    <cellStyle name="Normal 4 9 3 2 4 3" xfId="38711" xr:uid="{C9B18662-1118-421F-A651-63EB2B1524CF}"/>
    <cellStyle name="Normal 4 9 3 2 5" xfId="24939" xr:uid="{C5849DE3-A752-4F7E-AEA1-682F1F7467F1}"/>
    <cellStyle name="Normal 4 9 3 2 5 2" xfId="51978" xr:uid="{FCB93E18-D9CD-4115-93F6-4D04444FBB02}"/>
    <cellStyle name="Normal 4 9 3 2 6" xfId="13998" xr:uid="{86B9A6B6-9927-4490-9022-DD4BA327260F}"/>
    <cellStyle name="Normal 4 9 3 2 6 2" xfId="41236" xr:uid="{F49E75F4-069B-41FF-9798-6B2F3440B6CE}"/>
    <cellStyle name="Normal 4 9 3 2 7" xfId="31499" xr:uid="{D5FC5409-7E67-4ED8-BBE9-949E0DD8C0B8}"/>
    <cellStyle name="Normal 4 9 3 3" xfId="2855" xr:uid="{A9E52A26-5C78-47C2-BBFB-D7F8CE8E1BBB}"/>
    <cellStyle name="Normal 4 9 3 3 2" xfId="6054" xr:uid="{AB31E8C5-100A-4443-9F32-01C3BE7797A2}"/>
    <cellStyle name="Normal 4 9 3 3 2 2" xfId="26528" xr:uid="{318862DD-E37F-4F90-844C-6AB3D9C17277}"/>
    <cellStyle name="Normal 4 9 3 3 2 2 2" xfId="53265" xr:uid="{E19A26CD-914F-4AE4-83FF-C5BB4E1AE919}"/>
    <cellStyle name="Normal 4 9 3 3 2 3" xfId="15507" xr:uid="{40E262FC-B0B6-464A-9106-5842808914C6}"/>
    <cellStyle name="Normal 4 9 3 3 2 3 2" xfId="42745" xr:uid="{BBF6F631-5661-4A24-8936-B7DA5B504940}"/>
    <cellStyle name="Normal 4 9 3 3 2 4" xfId="33422" xr:uid="{27551E44-911A-4A9C-89DB-568271905AFF}"/>
    <cellStyle name="Normal 4 9 3 3 3" xfId="7960" xr:uid="{2AA95956-2355-436E-87BF-26E6EE5B9C0C}"/>
    <cellStyle name="Normal 4 9 3 3 3 2" xfId="18340" xr:uid="{0871C1A5-3D40-4FE7-9F63-61F53421F02D}"/>
    <cellStyle name="Normal 4 9 3 3 3 2 2" xfId="45578" xr:uid="{EFF49D2E-E992-4859-B20A-4289A7D7FD97}"/>
    <cellStyle name="Normal 4 9 3 3 3 3" xfId="35328" xr:uid="{BAC022DC-7BE4-4043-8A5B-2AF6F0C27FA8}"/>
    <cellStyle name="Normal 4 9 3 3 4" xfId="10793" xr:uid="{8BAB260B-E7E8-4DD7-A0D9-6FDF1461095E}"/>
    <cellStyle name="Normal 4 9 3 3 4 2" xfId="21173" xr:uid="{CE83A66C-3196-4959-89E3-E22DF652E0EF}"/>
    <cellStyle name="Normal 4 9 3 3 4 2 2" xfId="48411" xr:uid="{302B045B-3DE7-4A6A-B4D8-938E7A525E02}"/>
    <cellStyle name="Normal 4 9 3 3 4 3" xfId="38161" xr:uid="{83BF50A2-30E1-4CA7-ACE6-B03323810691}"/>
    <cellStyle name="Normal 4 9 3 3 5" xfId="23463" xr:uid="{CC94CF1E-DF98-49E7-8584-906D076119DC}"/>
    <cellStyle name="Normal 4 9 3 3 5 2" xfId="50635" xr:uid="{A2E4A067-49EE-48ED-948C-0C76C3FCC34C}"/>
    <cellStyle name="Normal 4 9 3 3 6" xfId="13301" xr:uid="{A563D3E4-052C-407C-B1F5-F70A557840A0}"/>
    <cellStyle name="Normal 4 9 3 3 6 2" xfId="40539" xr:uid="{AE9F2291-0E08-4A8E-BB1B-7FE019A0F22E}"/>
    <cellStyle name="Normal 4 9 3 3 7" xfId="30949" xr:uid="{8BC620EE-3D05-4B9E-9E0B-3B95C20D8101}"/>
    <cellStyle name="Normal 4 9 3 4" xfId="4256" xr:uid="{B3B887D8-2CCC-455B-A39E-55400E9ED589}"/>
    <cellStyle name="Normal 4 9 3 4 2" xfId="9009" xr:uid="{AF0249B2-476D-4D86-BFC4-5B4A2554B002}"/>
    <cellStyle name="Normal 4 9 3 4 2 2" xfId="29091" xr:uid="{988CDEB6-7ACE-4FA2-BAAE-F5CE28C2F957}"/>
    <cellStyle name="Normal 4 9 3 4 2 2 2" xfId="55348" xr:uid="{7DFF30BF-17A6-4D62-BBD9-206E6B27B7B6}"/>
    <cellStyle name="Normal 4 9 3 4 2 3" xfId="19389" xr:uid="{0DD352B1-527C-419D-BFAC-A17A35AE4991}"/>
    <cellStyle name="Normal 4 9 3 4 2 3 2" xfId="46627" xr:uid="{B23C6F80-FB66-492A-9695-A2D085DFC1B5}"/>
    <cellStyle name="Normal 4 9 3 4 2 4" xfId="36377" xr:uid="{3E4A80DC-1432-428A-B8D7-417AFCBDD507}"/>
    <cellStyle name="Normal 4 9 3 4 3" xfId="11842" xr:uid="{9B4D27DA-3AC3-41CA-98B9-07CDE8A1B6A3}"/>
    <cellStyle name="Normal 4 9 3 4 3 2" xfId="22222" xr:uid="{CDCF7A59-2EDC-47A7-9310-23EBD802BA3D}"/>
    <cellStyle name="Normal 4 9 3 4 3 2 2" xfId="49460" xr:uid="{C606D24A-578D-4E0C-A10C-F1DDD1A86BAF}"/>
    <cellStyle name="Normal 4 9 3 4 3 3" xfId="39210" xr:uid="{1FAAA4D1-B61B-4055-A2BA-BACABFD7B3D8}"/>
    <cellStyle name="Normal 4 9 3 4 4" xfId="24481" xr:uid="{CDE323F8-EAB3-4AED-BBEC-8EBFA6D7BB25}"/>
    <cellStyle name="Normal 4 9 3 4 4 2" xfId="51556" xr:uid="{B6512A42-D3A6-4960-A00B-64C538040370}"/>
    <cellStyle name="Normal 4 9 3 4 5" xfId="16556" xr:uid="{624AE340-2721-4552-A235-9F7BE666DA29}"/>
    <cellStyle name="Normal 4 9 3 4 5 2" xfId="43794" xr:uid="{DF3BC85E-8E1C-4A10-B778-0328F5ADB8DB}"/>
    <cellStyle name="Normal 4 9 3 4 6" xfId="31998" xr:uid="{628A55DB-DF00-4F0A-97FF-48ADFECC6241}"/>
    <cellStyle name="Normal 4 9 3 5" xfId="5379" xr:uid="{89B36071-A555-491C-A0D7-1BC0477D0B1F}"/>
    <cellStyle name="Normal 4 9 3 5 2" xfId="26066" xr:uid="{BFF503C6-5042-47FA-A6E1-173D78A5D13B}"/>
    <cellStyle name="Normal 4 9 3 5 2 2" xfId="52921" xr:uid="{D60B1D4A-48DE-4DFB-81E3-E0AC6AC4A811}"/>
    <cellStyle name="Normal 4 9 3 5 3" xfId="14677" xr:uid="{86989B8F-E1DD-487C-96BC-A4965F301088}"/>
    <cellStyle name="Normal 4 9 3 5 3 2" xfId="41915" xr:uid="{42F106D8-37BD-455D-81C2-CB7AF75B7A83}"/>
    <cellStyle name="Normal 4 9 3 5 4" xfId="32942" xr:uid="{E30684F2-5E1C-4C7A-B327-EEAF4E0E16F6}"/>
    <cellStyle name="Normal 4 9 3 6" xfId="7130" xr:uid="{DE8C5837-8927-4C0C-80DF-D798C6CC0310}"/>
    <cellStyle name="Normal 4 9 3 6 2" xfId="17510" xr:uid="{18FD745C-4A99-4309-96E5-7EC29280CB16}"/>
    <cellStyle name="Normal 4 9 3 6 2 2" xfId="44748" xr:uid="{3C02264D-A4DA-4596-A026-C4212202E306}"/>
    <cellStyle name="Normal 4 9 3 6 3" xfId="34498" xr:uid="{2810035E-981D-4E2D-8A3E-BBBA34353368}"/>
    <cellStyle name="Normal 4 9 3 7" xfId="9963" xr:uid="{C7202979-9E0E-43DA-AC83-641CF2A3AA03}"/>
    <cellStyle name="Normal 4 9 3 7 2" xfId="20343" xr:uid="{B546D3CA-350D-4EFB-8AFC-814D2A89F091}"/>
    <cellStyle name="Normal 4 9 3 7 2 2" xfId="47581" xr:uid="{B24DE54A-EAB1-4A14-9EC2-1FE5F06447D0}"/>
    <cellStyle name="Normal 4 9 3 7 3" xfId="37331" xr:uid="{8F5856FA-0400-4CD9-810D-68AA93EBC5C7}"/>
    <cellStyle name="Normal 4 9 3 8" xfId="24843" xr:uid="{E3377003-01CD-44EE-8358-FD0DF0C421C4}"/>
    <cellStyle name="Normal 4 9 3 8 2" xfId="51887" xr:uid="{8499CA84-BD58-4EAB-BC7F-9F5A8ED5D624}"/>
    <cellStyle name="Normal 4 9 3 9" xfId="12803" xr:uid="{D1466B7F-2E3F-4E40-AA69-DD82E9FB789F}"/>
    <cellStyle name="Normal 4 9 3 9 2" xfId="40041" xr:uid="{C98843DF-F6E6-441C-85D0-3A273024053B}"/>
    <cellStyle name="Normal 4 9 4" xfId="1097" xr:uid="{5050B42C-11C4-4218-B251-80DAC3D1D56B}"/>
    <cellStyle name="Normal 4 9 4 2" xfId="4608" xr:uid="{D93EFEAB-7B07-43F7-B825-6B173F78ABC7}"/>
    <cellStyle name="Normal 4 9 4 2 2" xfId="9361" xr:uid="{DB5095BE-246A-46AF-86E2-37AD6BD3A513}"/>
    <cellStyle name="Normal 4 9 4 2 2 2" xfId="29336" xr:uid="{D38671EE-B781-4646-BE1E-2C9386E22A34}"/>
    <cellStyle name="Normal 4 9 4 2 2 2 2" xfId="55593" xr:uid="{F4332F8C-F083-4767-A50E-E14004FBB823}"/>
    <cellStyle name="Normal 4 9 4 2 2 3" xfId="19741" xr:uid="{E8DB86EE-077D-43F6-9BB6-284AB2E535D4}"/>
    <cellStyle name="Normal 4 9 4 2 2 3 2" xfId="46979" xr:uid="{F5EF331E-78AB-49BB-B44C-8DF8B1A63881}"/>
    <cellStyle name="Normal 4 9 4 2 2 4" xfId="36729" xr:uid="{D3631660-AD3D-4E35-AAC3-7CF36357F565}"/>
    <cellStyle name="Normal 4 9 4 2 3" xfId="12194" xr:uid="{8E6B1B0E-754F-4376-9FDC-D73B527EDE21}"/>
    <cellStyle name="Normal 4 9 4 2 3 2" xfId="22574" xr:uid="{91F24393-9709-4A30-843B-E429B36D6983}"/>
    <cellStyle name="Normal 4 9 4 2 3 2 2" xfId="49812" xr:uid="{40CD8FA5-4315-4E39-AA43-0F54A271DA50}"/>
    <cellStyle name="Normal 4 9 4 2 3 3" xfId="39562" xr:uid="{7182893E-8E46-4306-B272-EEA64C018343}"/>
    <cellStyle name="Normal 4 9 4 2 4" xfId="24430" xr:uid="{187AFE0D-D97D-4E94-9E56-11137CA0ACEA}"/>
    <cellStyle name="Normal 4 9 4 2 4 2" xfId="51514" xr:uid="{CCEC3FCA-92D4-4E69-B45B-87B4972EA2D2}"/>
    <cellStyle name="Normal 4 9 4 2 5" xfId="16908" xr:uid="{E29EBAD1-F03C-48C0-B302-4FA33A26FECF}"/>
    <cellStyle name="Normal 4 9 4 2 5 2" xfId="44146" xr:uid="{678280E2-BC9E-479B-843E-F036BB4E7B8B}"/>
    <cellStyle name="Normal 4 9 4 2 6" xfId="32350" xr:uid="{FB2D7C66-27AC-47F7-943A-EF19ADFE6E08}"/>
    <cellStyle name="Normal 4 9 4 3" xfId="5380" xr:uid="{38433A9D-3959-4973-BA32-D8211818B0F3}"/>
    <cellStyle name="Normal 4 9 4 3 2" xfId="26453" xr:uid="{CA2BC571-4C3F-4F66-B998-3B81ACA6C7A3}"/>
    <cellStyle name="Normal 4 9 4 3 2 2" xfId="53209" xr:uid="{0E0AB51E-D6F1-4EB7-8418-6C3A3CAB75B0}"/>
    <cellStyle name="Normal 4 9 4 3 3" xfId="14678" xr:uid="{766F34C1-7B8F-4565-8A70-4FAE7D8812D1}"/>
    <cellStyle name="Normal 4 9 4 3 3 2" xfId="41916" xr:uid="{4B31826C-BFA2-4116-A0CD-885F5745DF91}"/>
    <cellStyle name="Normal 4 9 4 3 4" xfId="32943" xr:uid="{12BC691F-E0AF-4226-847B-D210A345CD44}"/>
    <cellStyle name="Normal 4 9 4 4" xfId="7131" xr:uid="{2900EE8A-E550-49B9-9456-0E2577B88AB3}"/>
    <cellStyle name="Normal 4 9 4 4 2" xfId="17511" xr:uid="{CDA16D0E-7E8B-40CD-8B88-A26E64BB3E4C}"/>
    <cellStyle name="Normal 4 9 4 4 2 2" xfId="44749" xr:uid="{9F649DBE-AD42-491D-BD4B-9565AC20787C}"/>
    <cellStyle name="Normal 4 9 4 4 3" xfId="34499" xr:uid="{310DE5E0-1D6C-46DD-9E35-430457ACE37A}"/>
    <cellStyle name="Normal 4 9 4 5" xfId="9964" xr:uid="{ED7321D2-6B27-4DD9-8837-0F7DF03A7222}"/>
    <cellStyle name="Normal 4 9 4 5 2" xfId="20344" xr:uid="{D0B3D698-AACA-4977-9469-9910A3CBDD76}"/>
    <cellStyle name="Normal 4 9 4 5 2 2" xfId="47582" xr:uid="{0B435C93-29F9-4796-B15B-86257BE35222}"/>
    <cellStyle name="Normal 4 9 4 5 3" xfId="37332" xr:uid="{7A6F351B-CCC9-4E0A-AAC2-A0D54A8CA0A4}"/>
    <cellStyle name="Normal 4 9 4 6" xfId="25439" xr:uid="{00BA298E-F24A-48DF-986A-C26238F8F06A}"/>
    <cellStyle name="Normal 4 9 4 6 2" xfId="52436" xr:uid="{172FCE5C-C341-4127-B36E-346263C4DF15}"/>
    <cellStyle name="Normal 4 9 4 7" xfId="13999" xr:uid="{79D40241-349E-4F59-AA4D-FA2DE6EDDB6A}"/>
    <cellStyle name="Normal 4 9 4 7 2" xfId="41237" xr:uid="{11186BFE-BE14-452A-BB9E-46AB608D4B0D}"/>
    <cellStyle name="Normal 4 9 4 8" xfId="30120" xr:uid="{D3F2D134-3E6A-411F-881C-B67C394C65E7}"/>
    <cellStyle name="Normal 4 9 5" xfId="2999" xr:uid="{2BA28134-6390-4561-84AA-985D3CD762BB}"/>
    <cellStyle name="Normal 4 9 5 2" xfId="6160" xr:uid="{BEF94FE3-69E1-480E-92CA-4A390E5EB7A2}"/>
    <cellStyle name="Normal 4 9 5 2 2" xfId="24090" xr:uid="{DD6AB3C7-0911-4578-81FE-4836ACCD8D86}"/>
    <cellStyle name="Normal 4 9 5 2 2 2" xfId="51204" xr:uid="{BFEA4904-1EDE-473E-9C52-B340A072F7AC}"/>
    <cellStyle name="Normal 4 9 5 2 3" xfId="27577" xr:uid="{20A9E6BE-79C2-4032-BDFC-0082FA73C9D7}"/>
    <cellStyle name="Normal 4 9 5 2 3 2" xfId="54080" xr:uid="{959E3B90-83D3-4966-9B51-5E5D6F9AFB9A}"/>
    <cellStyle name="Normal 4 9 5 2 4" xfId="15638" xr:uid="{14B2D6D7-A6D6-472F-8A88-CF272D6F890C}"/>
    <cellStyle name="Normal 4 9 5 2 4 2" xfId="42876" xr:uid="{75444EB4-0D85-4367-A17D-A81FAA2D4310}"/>
    <cellStyle name="Normal 4 9 5 2 5" xfId="33528" xr:uid="{24333049-4E5E-4C3C-9426-02B3C9E93D1C}"/>
    <cellStyle name="Normal 4 9 5 3" xfId="8091" xr:uid="{7A5666FF-FEAA-4E0F-BF25-D4695E0D9665}"/>
    <cellStyle name="Normal 4 9 5 3 2" xfId="28793" xr:uid="{7B7C9DBB-F980-4638-8ADE-A413DC971610}"/>
    <cellStyle name="Normal 4 9 5 3 2 2" xfId="55050" xr:uid="{F3637DDF-791E-4832-AC74-5946BCF44C88}"/>
    <cellStyle name="Normal 4 9 5 3 3" xfId="18471" xr:uid="{74CC4887-3C16-4015-9736-198E7FE886E0}"/>
    <cellStyle name="Normal 4 9 5 3 3 2" xfId="45709" xr:uid="{78028EF1-E0BD-4149-8595-1B66C6E39070}"/>
    <cellStyle name="Normal 4 9 5 3 4" xfId="35459" xr:uid="{0B7CF5D2-D7ED-44E5-98CF-366CB5829170}"/>
    <cellStyle name="Normal 4 9 5 4" xfId="10924" xr:uid="{BBF5F563-078E-4680-9946-553C7D38CB13}"/>
    <cellStyle name="Normal 4 9 5 4 2" xfId="21304" xr:uid="{3D2D9C00-2ED2-4B1B-B4C8-4EA219F04F11}"/>
    <cellStyle name="Normal 4 9 5 4 2 2" xfId="48542" xr:uid="{85331F5A-4420-4BF9-AF66-FA84AF308007}"/>
    <cellStyle name="Normal 4 9 5 4 3" xfId="38292" xr:uid="{56240DD7-5D85-4A74-865C-DEF47193AC4B}"/>
    <cellStyle name="Normal 4 9 5 5" xfId="24005" xr:uid="{F49D844D-F675-4759-9976-A1A37A139547}"/>
    <cellStyle name="Normal 4 9 5 5 2" xfId="51128" xr:uid="{2575ADE3-9BF8-4F84-8CEF-42D23022F2BA}"/>
    <cellStyle name="Normal 4 9 5 6" xfId="13501" xr:uid="{78781439-C0E5-44BD-AA89-95C8A5886952}"/>
    <cellStyle name="Normal 4 9 5 6 2" xfId="40739" xr:uid="{4DAA40FF-AA9F-4A70-8505-6F7FA09F4F17}"/>
    <cellStyle name="Normal 4 9 5 7" xfId="31080" xr:uid="{44758FE7-9BAE-43C9-9718-EEA4B7A008AE}"/>
    <cellStyle name="Normal 4 9 6" xfId="2558" xr:uid="{365AC625-5EC4-4A11-8E14-364B181DF14B}"/>
    <cellStyle name="Normal 4 9 6 2" xfId="5819" xr:uid="{626059CB-DD79-4D81-8337-45E9C8B9C938}"/>
    <cellStyle name="Normal 4 9 6 2 2" xfId="27906" xr:uid="{10207228-4385-4454-A8AB-C6DC08863FBF}"/>
    <cellStyle name="Normal 4 9 6 2 2 2" xfId="54346" xr:uid="{E6C73CDD-75BE-4281-9CC0-7CCA37B99123}"/>
    <cellStyle name="Normal 4 9 6 2 3" xfId="15211" xr:uid="{089FB04F-4CF8-43E1-994A-66B304F2FC17}"/>
    <cellStyle name="Normal 4 9 6 2 3 2" xfId="42449" xr:uid="{5B887829-B9A6-4148-9BAD-75B7207DDDAA}"/>
    <cellStyle name="Normal 4 9 6 2 4" xfId="33187" xr:uid="{343D658E-09C5-452C-85C9-FF2C1FFB78A0}"/>
    <cellStyle name="Normal 4 9 6 3" xfId="7664" xr:uid="{1F6153E4-7EFE-42B8-B931-BB50A2A3AF83}"/>
    <cellStyle name="Normal 4 9 6 3 2" xfId="18044" xr:uid="{5F0C5210-8A24-4AD1-8408-5C3DD182CE41}"/>
    <cellStyle name="Normal 4 9 6 3 2 2" xfId="45282" xr:uid="{D14C4DD7-1878-4812-8FA7-20FFCC61E444}"/>
    <cellStyle name="Normal 4 9 6 3 3" xfId="35032" xr:uid="{44C0F9BC-6056-4AAC-AB25-347D559E1DEF}"/>
    <cellStyle name="Normal 4 9 6 4" xfId="10497" xr:uid="{AD063984-E5C0-4A97-BA02-F7A68A02EEDC}"/>
    <cellStyle name="Normal 4 9 6 4 2" xfId="20877" xr:uid="{C41836A7-0091-4F4F-A54B-CE1B5C55846D}"/>
    <cellStyle name="Normal 4 9 6 4 2 2" xfId="48115" xr:uid="{D1877DF0-C537-49C2-A763-4955D666D76F}"/>
    <cellStyle name="Normal 4 9 6 4 3" xfId="37865" xr:uid="{753AFAB6-387F-4985-9369-54001A1BD228}"/>
    <cellStyle name="Normal 4 9 6 5" xfId="23204" xr:uid="{BB4A9107-7389-461A-8140-7F54F6C97F4C}"/>
    <cellStyle name="Normal 4 9 6 5 2" xfId="50394" xr:uid="{1769CA8E-8383-480D-ABE0-5C98B6581A44}"/>
    <cellStyle name="Normal 4 9 6 6" xfId="12927" xr:uid="{05BC656C-5FD9-49E1-B1F5-165F461D6FBA}"/>
    <cellStyle name="Normal 4 9 6 6 2" xfId="40165" xr:uid="{B1F499B8-8DC9-49B9-96A2-0A640974ACB2}"/>
    <cellStyle name="Normal 4 9 6 7" xfId="30653" xr:uid="{9A2E9A5A-B22C-4EE3-9D59-6FB0A4CEFE24}"/>
    <cellStyle name="Normal 4 9 7" xfId="2314" xr:uid="{CFCED867-1F3C-417A-91A6-76DEA981B17D}"/>
    <cellStyle name="Normal 4 9 7 2" xfId="7422" xr:uid="{A750F3DD-78E0-4D61-8ADF-05D54CA63EC0}"/>
    <cellStyle name="Normal 4 9 7 2 2" xfId="17802" xr:uid="{6E38A107-BD9E-49F8-AC00-6FE4217A39D9}"/>
    <cellStyle name="Normal 4 9 7 2 2 2" xfId="45040" xr:uid="{B642362C-C89C-4755-A3F1-19395A267166}"/>
    <cellStyle name="Normal 4 9 7 2 3" xfId="34790" xr:uid="{7D3E6C50-7C12-4AF7-9434-4E0BD684E9B3}"/>
    <cellStyle name="Normal 4 9 7 3" xfId="10255" xr:uid="{26A5C313-39F8-4DAE-98A8-5AA9DEDFA147}"/>
    <cellStyle name="Normal 4 9 7 3 2" xfId="20635" xr:uid="{5E1CD66B-8324-4553-8DDE-BB75A87F8FF1}"/>
    <cellStyle name="Normal 4 9 7 3 2 2" xfId="47873" xr:uid="{86AB46BB-2177-4413-8736-09A11025A590}"/>
    <cellStyle name="Normal 4 9 7 3 3" xfId="37623" xr:uid="{E2D2B4A4-E4B7-4DC1-A4C6-899B151EB1D8}"/>
    <cellStyle name="Normal 4 9 7 4" xfId="24878" xr:uid="{DD1AEAF0-4406-4CEA-9221-FF7563A41941}"/>
    <cellStyle name="Normal 4 9 7 4 2" xfId="51921" xr:uid="{58B89C7D-52B4-499A-9B08-FF50FC2ADB0C}"/>
    <cellStyle name="Normal 4 9 7 5" xfId="14969" xr:uid="{ECBC6B2F-0C1B-4BC3-9015-8490DAAE0EE9}"/>
    <cellStyle name="Normal 4 9 7 5 2" xfId="42207" xr:uid="{AC011658-8A0B-4BE2-A7B4-02A4AB10181C}"/>
    <cellStyle name="Normal 4 9 7 6" xfId="30411" xr:uid="{FA72CA43-EBA2-45F2-9298-6AE238639422}"/>
    <cellStyle name="Normal 4 9 8" xfId="4051" xr:uid="{B65DEDD3-27F9-4F48-A47D-F8D46DD434EC}"/>
    <cellStyle name="Normal 4 9 8 2" xfId="8856" xr:uid="{E69A8166-9E40-45DC-BC29-0B29661C2DF1}"/>
    <cellStyle name="Normal 4 9 8 2 2" xfId="19236" xr:uid="{E4BC1CEC-AA98-4707-8702-58DEF297DDD3}"/>
    <cellStyle name="Normal 4 9 8 2 2 2" xfId="46474" xr:uid="{9DC1F65E-26E0-408B-9263-F86FAD3648DB}"/>
    <cellStyle name="Normal 4 9 8 2 3" xfId="36224" xr:uid="{98A6CC6F-F4AE-4D93-928B-799DA3F4A48E}"/>
    <cellStyle name="Normal 4 9 8 3" xfId="11689" xr:uid="{A0FED3BB-1C63-441B-AEBD-BA5EBCDDC660}"/>
    <cellStyle name="Normal 4 9 8 3 2" xfId="22069" xr:uid="{3B20B208-BAC1-449C-A977-42B29EBC82FC}"/>
    <cellStyle name="Normal 4 9 8 3 2 2" xfId="49307" xr:uid="{04CEC015-7A19-4E77-84D7-9996473493FE}"/>
    <cellStyle name="Normal 4 9 8 3 3" xfId="39057" xr:uid="{F94CC6FA-F69C-43F7-B9A3-9D8FD23A06E4}"/>
    <cellStyle name="Normal 4 9 8 4" xfId="16403" xr:uid="{182A85E6-7FD5-4A2A-A643-A68E74A78B56}"/>
    <cellStyle name="Normal 4 9 8 4 2" xfId="43641" xr:uid="{4AFF4B45-7722-4202-A5F0-EE21EFA72BDC}"/>
    <cellStyle name="Normal 4 9 8 5" xfId="31845" xr:uid="{79F1EA9A-3748-4505-B9C7-05455EE8B416}"/>
    <cellStyle name="Normal 4 9 9" xfId="5376" xr:uid="{9774A6DC-9BBB-43F6-A9FA-AE86C32FD728}"/>
    <cellStyle name="Normal 4 9 9 2" xfId="14674" xr:uid="{3E441DF9-2842-47A7-A8A4-C7C97F507066}"/>
    <cellStyle name="Normal 4 9 9 2 2" xfId="41912" xr:uid="{AC98DBFE-3639-4749-86E9-2D5038780F19}"/>
    <cellStyle name="Normal 4 9 9 3" xfId="32939" xr:uid="{93DD9F3C-7EE0-4DC9-BEEB-B8B195DB2D5B}"/>
    <cellStyle name="Normal 5" xfId="13" xr:uid="{FF3EB7E3-B3BA-4FC1-AB35-114EC0249FAD}"/>
    <cellStyle name="Normal 5 2" xfId="17" xr:uid="{886EEC0E-B2C3-4320-B770-94C56D0FCDBC}"/>
    <cellStyle name="Normal 5 2 2" xfId="1100" xr:uid="{B6CCA0BC-011F-4996-B66D-3CB42905981F}"/>
    <cellStyle name="Normal 5 2 2 2" xfId="1101" xr:uid="{75550212-8347-4608-9EAF-A6F2524DCD15}"/>
    <cellStyle name="Normal 5 2 2 3" xfId="1102" xr:uid="{5CD2FF44-D9D3-4B7C-9D66-D826D60145E5}"/>
    <cellStyle name="Normal 5 2 2 3 2" xfId="1103" xr:uid="{FA458E5C-2EAA-4088-8F44-107AE1591E66}"/>
    <cellStyle name="Normal 5 2 2 3 3" xfId="1104" xr:uid="{BF948687-E8E5-49CE-9088-1AEBF57B27B3}"/>
    <cellStyle name="Normal 5 2 2 3 3 2" xfId="1105" xr:uid="{53D20599-7D50-46D6-A283-AE7114EF5838}"/>
    <cellStyle name="Normal 5 2 2 3 3 2 2" xfId="1106" xr:uid="{8CED2FDA-7F05-48EB-918A-C6AAA494F108}"/>
    <cellStyle name="Normal 5 2 2 3 3 2 3" xfId="1107" xr:uid="{8D010D68-B376-41B7-BBE6-7BE7152B9D08}"/>
    <cellStyle name="Normal 5 2 2 3 3 2 3 2" xfId="1108" xr:uid="{A5DA10AD-AA75-4627-A3BF-6F12809A4963}"/>
    <cellStyle name="Normal 5 2 2 3 3 2 3 2 2" xfId="1109" xr:uid="{488FA7F6-2137-459D-A2F4-BB4BDFF4692D}"/>
    <cellStyle name="Normal 5 2 2 3 3 2 3 2 2 2" xfId="25857" xr:uid="{2C3BBE5A-15B4-48A6-B08C-88DBD3E08AD3}"/>
    <cellStyle name="Normal 5 2 2 3 3 2 3 2 2 3" xfId="23008" xr:uid="{2652263A-4323-4C83-95A5-2C6405802B31}"/>
    <cellStyle name="Normal 5 2 2 3 3 2 3 2 3" xfId="1110" xr:uid="{91082CBC-C245-4A87-8B9B-5C25DAAF0C17}"/>
    <cellStyle name="Normal 5 2 2 3 3 2 3 2 3 2" xfId="2046" xr:uid="{6EB35499-2848-4757-87FE-3189067C6097}"/>
    <cellStyle name="Normal 5 2 2 3 3 2 3 2 3 3" xfId="3770" xr:uid="{8D017112-7DFF-48C5-86D6-37D4789E0BB2}"/>
    <cellStyle name="Normal 5 2 2 3 3 2 3 2 3 3 2" xfId="4744" xr:uid="{DD651C29-9E55-4392-98FE-46292E936EAB}"/>
    <cellStyle name="Normal 5 2 2 3 3 2 3 2 4" xfId="25821" xr:uid="{9603A142-A359-497A-B177-A7453CA9D012}"/>
    <cellStyle name="Normal 5 2 2 3 3 2 3 3" xfId="1111" xr:uid="{58271921-E4C4-4FBB-BCD5-A256C956D818}"/>
    <cellStyle name="Normal 5 2 2 3 3 2 3 4" xfId="3001" xr:uid="{C4141CCC-E2BB-4FAE-9BEB-BCCEEA1F29D4}"/>
    <cellStyle name="Normal 5 2 2 3 3 2 3 5" xfId="2154" xr:uid="{330BBC32-84F3-4924-B45D-C2F49BD7D43A}"/>
    <cellStyle name="Normal 5 2 2 3 3 2 3 5 2" xfId="4698" xr:uid="{5475DA16-5017-4022-8CCA-17FDAB026C38}"/>
    <cellStyle name="Normal 5 2 2 3 3 2 3 6" xfId="4053" xr:uid="{E6A624E1-A0A9-42B1-8A3C-868F62A21576}"/>
    <cellStyle name="Normal 5 2 2 3 3 2 3 6 2" xfId="4748" xr:uid="{8C45FED4-9528-437F-9921-CBD92940FA0B}"/>
    <cellStyle name="Normal 5 2 2 3 3 2 4" xfId="1112" xr:uid="{2B2A6CD6-053C-4952-87CA-0555645492E3}"/>
    <cellStyle name="Normal 5 2 2 3 3 2 4 2" xfId="3000" xr:uid="{D36E7BEC-2260-4E56-810B-D5A1C3AC79C5}"/>
    <cellStyle name="Normal 5 2 2 3 3 2 4 3" xfId="25626" xr:uid="{C5D4D603-8400-47CE-8040-EA27414AAA49}"/>
    <cellStyle name="Normal 5 2 2 3 3 2 5" xfId="2153" xr:uid="{B844AED5-2D7C-44B3-9D3C-357AF924423A}"/>
    <cellStyle name="Normal 5 2 2 3 3 2 5 2" xfId="4717" xr:uid="{2103BBC8-9DC4-4E0D-9BF3-DB7B7798454E}"/>
    <cellStyle name="Normal 5 2 2 3 3 2 6" xfId="4052" xr:uid="{62B6C120-4721-45F8-A05B-3613CB216EA7}"/>
    <cellStyle name="Normal 5 2 2 3 3 2 6 2" xfId="4867" xr:uid="{18B21FFE-65A7-4E06-81AA-312D33153831}"/>
    <cellStyle name="Normal 5 2 2 3 3 3" xfId="1113" xr:uid="{20D50939-B2E9-425D-93AF-DCC927F18D0D}"/>
    <cellStyle name="Normal 5 2 2 3 3 4" xfId="1114" xr:uid="{955E013E-14E4-4B4D-83BB-D63B725612C1}"/>
    <cellStyle name="Normal 5 2 2 3 3 4 2" xfId="1115" xr:uid="{A166301D-AFA2-4345-A5FD-77B64407BF4A}"/>
    <cellStyle name="Normal 5 2 2 3 3 4 2 2" xfId="1116" xr:uid="{AA6A4A7C-8C2C-45C1-ACBA-0A3751735A56}"/>
    <cellStyle name="Normal 5 2 2 3 3 4 2 2 2" xfId="1117" xr:uid="{7BE6ACE4-89C5-48F8-9EC0-4C32E2ACF46C}"/>
    <cellStyle name="Normal 5 2 2 3 3 4 2 2 2 2" xfId="2047" xr:uid="{76E356DA-0E56-43E0-9C0A-D7EFBC217C74}"/>
    <cellStyle name="Normal 5 2 2 3 3 4 2 2 2 3" xfId="3771" xr:uid="{7D447B2B-B614-4F69-94A2-721598224A7A}"/>
    <cellStyle name="Normal 5 2 2 3 3 4 2 2 2 3 2" xfId="4868" xr:uid="{8382D00F-A055-4C2F-96FB-6ABEB0B86575}"/>
    <cellStyle name="Normal 5 2 2 3 3 4 2 2 2 4" xfId="25816" xr:uid="{EB768A73-542E-4CC1-A143-D1E3B7C56245}"/>
    <cellStyle name="Normal 5 2 2 3 3 4 2 2 3" xfId="2048" xr:uid="{79B392FC-7BC9-439B-A39E-3D2B8ACAB742}"/>
    <cellStyle name="Normal 5 2 2 3 3 4 2 2 4" xfId="23447" xr:uid="{BF69112F-5079-4A9F-9902-9F05F0B4C5BB}"/>
    <cellStyle name="Normal 5 2 2 3 3 4 2 3" xfId="1118" xr:uid="{7F1BAA50-7EA4-4D86-AFBD-862D64C12CD1}"/>
    <cellStyle name="Normal 5 2 2 3 3 4 2 3 2" xfId="1119" xr:uid="{A126482B-E532-45A3-B066-48C1EE273841}"/>
    <cellStyle name="Normal 5 2 2 3 3 4 2 3 2 2" xfId="25848" xr:uid="{BA084DCC-491C-4DDF-AB04-6EDAA2A8B70A}"/>
    <cellStyle name="Normal 5 2 2 3 3 4 2 3 2 3" xfId="23230" xr:uid="{A7624988-E2DD-4D94-B9F8-CCB53157FA29}"/>
    <cellStyle name="Normal 5 2 2 3 3 4 2 3 3" xfId="1120" xr:uid="{1CEDCAEA-181D-4758-A036-3B88F513191C}"/>
    <cellStyle name="Normal 5 2 2 3 3 4 2 3 3 2" xfId="24295" xr:uid="{62CC6424-9E08-4A83-B325-61AE7898D6BE}"/>
    <cellStyle name="Normal 5 2 2 3 3 4 2 3 3 3" xfId="24716" xr:uid="{5533883A-3DED-4A53-914E-A71C241112E5}"/>
    <cellStyle name="Normal 5 2 2 3 3 4 2 3 4" xfId="2156" xr:uid="{1226634B-17AA-4F30-A580-634ACD931E96}"/>
    <cellStyle name="Normal 5 2 2 3 3 4 2 3 4 2" xfId="4761" xr:uid="{8BEA5A4A-9A78-4A89-80E0-9695F9EC13E8}"/>
    <cellStyle name="Normal 5 2 2 3 3 4 2 3 5" xfId="25826" xr:uid="{CCFBA4F4-BA17-457A-97DB-B77FF6EA21A4}"/>
    <cellStyle name="Normal 5 2 2 3 3 4 2 4" xfId="24228" xr:uid="{78F0E816-0C1B-45B4-8A22-5A719A5AFCD1}"/>
    <cellStyle name="Normal 5 2 2 3 3 4 3" xfId="1121" xr:uid="{9B30C219-6D0C-4BBE-BD5B-1BBAB41D2407}"/>
    <cellStyle name="Normal 5 2 2 3 3 4 4" xfId="3002" xr:uid="{1222C7D5-9280-4F16-A883-D001134A7DEA}"/>
    <cellStyle name="Normal 5 2 2 3 3 4 5" xfId="2155" xr:uid="{6D90AF1E-9D0E-4525-8085-5B4EB015440B}"/>
    <cellStyle name="Normal 5 2 2 3 3 4 5 2" xfId="3843" xr:uid="{4DA19165-16EE-4D7F-AF84-958FF8701385}"/>
    <cellStyle name="Normal 5 2 2 3 3 4 6" xfId="4054" xr:uid="{DB8EFA98-639B-4C9D-9C21-3B89CDB672F6}"/>
    <cellStyle name="Normal 5 2 2 3 3 4 6 2" xfId="4747" xr:uid="{31EAFA33-82E0-430F-9606-0E775D03C17A}"/>
    <cellStyle name="Normal 5 2 2 3 3 5" xfId="1122" xr:uid="{80B981B1-CD32-4318-9A29-423761ED6708}"/>
    <cellStyle name="Normal 5 2 2 3 3 5 2" xfId="1123" xr:uid="{2D522C7A-C0B6-48D8-993B-5E925E314372}"/>
    <cellStyle name="Normal 5 2 2 3 3 5 3" xfId="3772" xr:uid="{2E9307B7-9B89-40DD-A80F-5310664C31E2}"/>
    <cellStyle name="Normal 5 2 2 3 3 5 3 2" xfId="4847" xr:uid="{854DA91F-2381-4E20-B40C-736A58356A4A}"/>
    <cellStyle name="Normal 5 2 2 3 3 5 3 2 2" xfId="27360" xr:uid="{28252F26-FA7F-4C8F-8BEC-9A7F4F8DF496}"/>
    <cellStyle name="Normal 5 2 2 3 3 5 3 3" xfId="22882" xr:uid="{94C67107-36E0-43A2-B86C-F8769B5C151E}"/>
    <cellStyle name="Normal 5 2 2 3 3 5 4" xfId="25386" xr:uid="{81533D78-507B-48BC-AA5F-48B35A848250}"/>
    <cellStyle name="Normal 5 2 2 3 4" xfId="1124" xr:uid="{E3A3CC24-530B-4918-AF31-77FA8144E587}"/>
    <cellStyle name="Normal 5 2 2 3 4 2" xfId="1125" xr:uid="{CEFEFEB7-1D6D-48B5-A257-B7D1A2C43A89}"/>
    <cellStyle name="Normal 5 2 2 3 4 3" xfId="1126" xr:uid="{17FB9584-4E9B-4D68-9865-D174506B7A79}"/>
    <cellStyle name="Normal 5 2 2 3 4 3 2" xfId="1127" xr:uid="{09D8AF41-47FE-46E1-A73D-9324345394A9}"/>
    <cellStyle name="Normal 5 2 2 3 4 3 2 2" xfId="1128" xr:uid="{4714A9D2-68AE-4084-A82A-B5EADFB9AA01}"/>
    <cellStyle name="Normal 5 2 2 3 4 3 2 2 2" xfId="24455" xr:uid="{CAEA0BDA-B2E5-4284-BB24-BE355EB50C5C}"/>
    <cellStyle name="Normal 5 2 2 3 4 3 2 2 3" xfId="25718" xr:uid="{19ACBDD6-D4CA-45E9-972B-3106DA5F7561}"/>
    <cellStyle name="Normal 5 2 2 3 4 3 2 3" xfId="1129" xr:uid="{E1320218-9ADB-41D6-A731-32E42D4E94FD}"/>
    <cellStyle name="Normal 5 2 2 3 4 3 2 3 2" xfId="2049" xr:uid="{5D8C50A4-70A0-4926-99DB-CD63E8F4D2D3}"/>
    <cellStyle name="Normal 5 2 2 3 4 3 2 3 3" xfId="3773" xr:uid="{9323E444-A364-4E52-85A5-6A5F908C6743}"/>
    <cellStyle name="Normal 5 2 2 3 4 3 2 3 3 2" xfId="4831" xr:uid="{0280DBD7-65A0-49E4-BD8E-5400FD322902}"/>
    <cellStyle name="Normal 5 2 2 3 4 3 2 4" xfId="25719" xr:uid="{419A9003-6EE3-4BC3-B66B-3CE0C56219A9}"/>
    <cellStyle name="Normal 5 2 2 3 4 3 3" xfId="1130" xr:uid="{36E89D7E-E9B5-47A7-BEB5-326DFD718288}"/>
    <cellStyle name="Normal 5 2 2 3 4 3 4" xfId="3003" xr:uid="{FF3ADF1E-ADF3-48E5-B516-774655CF296F}"/>
    <cellStyle name="Normal 5 2 2 3 4 3 5" xfId="2158" xr:uid="{24012800-1869-408F-92A5-63FD95BB761B}"/>
    <cellStyle name="Normal 5 2 2 3 4 3 5 2" xfId="4105" xr:uid="{B40AE4CA-DAD8-4ADF-9DF2-1E6617D32292}"/>
    <cellStyle name="Normal 5 2 2 3 4 3 6" xfId="4056" xr:uid="{ABDBE17B-48F7-45ED-B6F4-7CF54EC60754}"/>
    <cellStyle name="Normal 5 2 2 3 4 3 6 2" xfId="4857" xr:uid="{4AA989AA-3B17-4030-8061-F1BAB7F8EF89}"/>
    <cellStyle name="Normal 5 2 2 3 4 4" xfId="1131" xr:uid="{502CB88A-FB9E-4DD4-9B78-C39CC9401B82}"/>
    <cellStyle name="Normal 5 2 2 3 4 4 2" xfId="2050" xr:uid="{F9798A70-DE87-4202-B648-76641AD51AB9}"/>
    <cellStyle name="Normal 5 2 2 3 4 4 3" xfId="3774" xr:uid="{E767C876-56FE-47B2-B39C-F243F7E787B1}"/>
    <cellStyle name="Normal 5 2 2 3 4 4 3 2" xfId="4759" xr:uid="{38065D13-B1E6-4F2F-8328-130A249BF3B1}"/>
    <cellStyle name="Normal 5 2 2 3 4 5" xfId="2157" xr:uid="{0CBEEFA4-028E-4096-840E-3C24C4BB9460}"/>
    <cellStyle name="Normal 5 2 2 3 4 5 2" xfId="4711" xr:uid="{758FCF57-261E-4862-94C0-E3C88AE464A2}"/>
    <cellStyle name="Normal 5 2 2 3 4 6" xfId="4055" xr:uid="{B9B684F6-2D53-4120-944A-8224205131A0}"/>
    <cellStyle name="Normal 5 2 2 3 4 6 2" xfId="4774" xr:uid="{5C7AD4A3-EB8B-4636-8263-64C00188CF5A}"/>
    <cellStyle name="Normal 5 2 2 3 5" xfId="2119" xr:uid="{62ED2A78-15D7-43DB-A331-CF50BB6C18D0}"/>
    <cellStyle name="Normal 5 2 2 3 5 2" xfId="4797" xr:uid="{16F3EF87-27B1-4ACE-A924-8D70370E8091}"/>
    <cellStyle name="Normal 5 2 2 4" xfId="1132" xr:uid="{6614C5F0-0DCB-4199-B79B-FC4900245A6C}"/>
    <cellStyle name="Normal 5 2 2 4 2" xfId="1133" xr:uid="{78AE7AA3-DA1C-4BFF-989C-0B367FF7E4F8}"/>
    <cellStyle name="Normal 5 2 2 4 3" xfId="1134" xr:uid="{DF8A502F-DBE7-4B3D-88B8-302CD58BD7CD}"/>
    <cellStyle name="Normal 5 2 2 4 3 2" xfId="1135" xr:uid="{AF5A2492-BA07-4CB4-9C1F-8B783A537B62}"/>
    <cellStyle name="Normal 5 2 2 4 3 2 2" xfId="1136" xr:uid="{CD572674-9BB6-4C8E-83CA-E901C5E2FF9D}"/>
    <cellStyle name="Normal 5 2 2 4 3 2 2 2" xfId="23699" xr:uid="{C832B61C-B622-4150-AD6A-CA52E93DD180}"/>
    <cellStyle name="Normal 5 2 2 4 3 2 2 3" xfId="25805" xr:uid="{EF8EFE8E-2298-45C4-8F30-197D56FD4485}"/>
    <cellStyle name="Normal 5 2 2 4 3 2 3" xfId="1137" xr:uid="{5022CAC0-75DE-4153-B93F-E32D9AC6D4D1}"/>
    <cellStyle name="Normal 5 2 2 4 3 2 3 2" xfId="2051" xr:uid="{59E3B948-92F9-4FCC-9C82-C6497BC178F7}"/>
    <cellStyle name="Normal 5 2 2 4 3 2 3 3" xfId="3775" xr:uid="{C2E436A4-C08C-4653-AC13-3698B5B9CABB}"/>
    <cellStyle name="Normal 5 2 2 4 3 2 3 3 2" xfId="4789" xr:uid="{5AADD051-9EB9-4D4E-8605-D8CBC4AA3EE1}"/>
    <cellStyle name="Normal 5 2 2 4 3 2 4" xfId="24604" xr:uid="{8864B545-A33B-4918-BD8A-6BF1B2F11B10}"/>
    <cellStyle name="Normal 5 2 2 4 3 3" xfId="1138" xr:uid="{45EEDE47-C67A-4E65-AA03-4A3327E3B38B}"/>
    <cellStyle name="Normal 5 2 2 4 3 4" xfId="3004" xr:uid="{8B5B4C46-8361-4612-986D-98BD71F15590}"/>
    <cellStyle name="Normal 5 2 2 4 3 5" xfId="2160" xr:uid="{FDDFAB2F-05AF-4EFF-8817-7E0F364A9DBF}"/>
    <cellStyle name="Normal 5 2 2 4 3 5 2" xfId="4682" xr:uid="{03B92335-AC06-4127-B75F-3AB21D6DE05B}"/>
    <cellStyle name="Normal 5 2 2 4 3 6" xfId="4058" xr:uid="{83CDEF54-CB9D-4672-B8BC-6F1B1032C350}"/>
    <cellStyle name="Normal 5 2 2 4 3 6 2" xfId="4766" xr:uid="{F27F9442-33D8-4AF5-A878-EB23D3723F44}"/>
    <cellStyle name="Normal 5 2 2 4 4" xfId="1139" xr:uid="{B0F9EB12-3978-41D1-9705-DA3280E8E8C4}"/>
    <cellStyle name="Normal 5 2 2 4 4 2" xfId="1140" xr:uid="{B87B16AB-AE1C-4A98-8C5D-A2025BEA6A35}"/>
    <cellStyle name="Normal 5 2 2 4 4 3" xfId="3776" xr:uid="{462A856F-8226-4FBD-9BCF-EBBC7B866135}"/>
    <cellStyle name="Normal 5 2 2 4 4 3 2" xfId="4794" xr:uid="{3D142683-01FF-43A9-A087-37F3DC709124}"/>
    <cellStyle name="Normal 5 2 2 4 5" xfId="2159" xr:uid="{1BD3F08F-26D8-427B-AAA6-F4BD8C82ECFD}"/>
    <cellStyle name="Normal 5 2 2 4 5 2" xfId="4731" xr:uid="{3F0971B3-8272-416B-8B12-3CFDD6DE6974}"/>
    <cellStyle name="Normal 5 2 2 4 6" xfId="4057" xr:uid="{2BA671C5-C525-4D22-8D7B-7A8210AA987B}"/>
    <cellStyle name="Normal 5 2 2 4 6 2" xfId="4830" xr:uid="{1C975962-BE07-4A9B-8143-DAB5A24DA83A}"/>
    <cellStyle name="Normal 5 2 3" xfId="1141" xr:uid="{99FEAFD4-2C3B-4DF8-AA2F-EFED542AC2D0}"/>
    <cellStyle name="Normal 5 2 3 2" xfId="1142" xr:uid="{92497361-33AD-42DC-B565-1E3BE902BB85}"/>
    <cellStyle name="Normal 5 2 3 3" xfId="1143" xr:uid="{DB03BEC0-2419-4BB3-A7BC-F6CF9D949C16}"/>
    <cellStyle name="Normal 5 2 3 4" xfId="1144" xr:uid="{26D77BF3-2FAF-4159-A1AE-1EA311CBE8FD}"/>
    <cellStyle name="Normal 5 2 4" xfId="1145" xr:uid="{6A211E34-CC16-4852-95DF-8BAF2658235E}"/>
    <cellStyle name="Normal 5 2 4 2" xfId="1146" xr:uid="{AC385BE8-9302-4739-8B62-69A4A71CA27F}"/>
    <cellStyle name="Normal 5 2 4 3" xfId="1147" xr:uid="{C2D893D4-4208-4CC6-8EB6-D3E4F984A57D}"/>
    <cellStyle name="Normal 5 2 4 3 2" xfId="1148" xr:uid="{0FDA450D-5CE3-492F-A35E-A0289CEEB1DA}"/>
    <cellStyle name="Normal 5 2 4 3 2 2" xfId="1149" xr:uid="{65C94D55-36BE-4FE8-A8A8-2E64EDCFBAFF}"/>
    <cellStyle name="Normal 5 2 4 3 2 3" xfId="1150" xr:uid="{32A54E36-B30D-46FA-AA8A-5E0CF30E0385}"/>
    <cellStyle name="Normal 5 2 4 3 2 3 2" xfId="1151" xr:uid="{3E92E2DE-09AD-4633-B098-E1B39725B9A4}"/>
    <cellStyle name="Normal 5 2 4 3 2 3 2 2" xfId="1152" xr:uid="{BB7C5387-2956-4EB3-8C43-7118C93CAF64}"/>
    <cellStyle name="Normal 5 2 4 3 2 3 2 2 2" xfId="24081" xr:uid="{20CA8C6B-A675-470E-9ACB-70E762806AE1}"/>
    <cellStyle name="Normal 5 2 4 3 2 3 2 2 3" xfId="25625" xr:uid="{EF42286C-EBC0-4276-AFF3-BC664DFE63D1}"/>
    <cellStyle name="Normal 5 2 4 3 2 3 2 3" xfId="1153" xr:uid="{D77AEE4D-45BB-4219-92B5-1AE7AF809900}"/>
    <cellStyle name="Normal 5 2 4 3 2 3 2 3 2" xfId="2052" xr:uid="{D6A247D5-F06F-4B7F-8E8C-4802D840B637}"/>
    <cellStyle name="Normal 5 2 4 3 2 3 2 3 3" xfId="3777" xr:uid="{F23DE45F-F3A8-46E3-8AB5-95BF958FED0C}"/>
    <cellStyle name="Normal 5 2 4 3 2 3 2 3 3 2" xfId="4806" xr:uid="{5CD2E785-8285-4DA3-9C7E-1A26C1F7A952}"/>
    <cellStyle name="Normal 5 2 4 3 2 3 2 4" xfId="23179" xr:uid="{4B79D17F-B716-4D6D-A00C-386987F2F896}"/>
    <cellStyle name="Normal 5 2 4 3 2 3 3" xfId="1154" xr:uid="{729FEFB9-F374-436E-BBCD-43732E8619D9}"/>
    <cellStyle name="Normal 5 2 4 3 2 3 4" xfId="3006" xr:uid="{E4B428FC-8D43-40D2-9A27-D2EC0818407B}"/>
    <cellStyle name="Normal 5 2 4 3 2 3 5" xfId="2162" xr:uid="{BBA0B75A-8DB0-4348-9A7D-269D063C2575}"/>
    <cellStyle name="Normal 5 2 4 3 2 3 5 2" xfId="4681" xr:uid="{B1432838-73CB-480B-994C-D0FB69D4DFEA}"/>
    <cellStyle name="Normal 5 2 4 3 2 3 6" xfId="4060" xr:uid="{175B57B7-7509-4ED9-8118-1A2FFF7E6070}"/>
    <cellStyle name="Normal 5 2 4 3 2 3 6 2" xfId="4746" xr:uid="{6C09B97D-66CF-4CC4-8882-5104B85D3754}"/>
    <cellStyle name="Normal 5 2 4 3 2 4" xfId="1155" xr:uid="{58BF2A3B-91FC-4194-AD79-227C118318C1}"/>
    <cellStyle name="Normal 5 2 4 3 2 4 2" xfId="3005" xr:uid="{6B8550B8-137C-4BFA-B11A-10A33B3EBBF1}"/>
    <cellStyle name="Normal 5 2 4 3 2 4 3" xfId="24723" xr:uid="{0DDF60B7-503D-4A95-B007-194E942B199E}"/>
    <cellStyle name="Normal 5 2 4 3 2 5" xfId="2161" xr:uid="{BB220031-E55D-48C0-8644-34D2573B1320}"/>
    <cellStyle name="Normal 5 2 4 3 2 5 2" xfId="4686" xr:uid="{F2D0244D-8053-4642-B528-BE86E7592E67}"/>
    <cellStyle name="Normal 5 2 4 3 2 6" xfId="4059" xr:uid="{CF2E0CCB-D2BC-4DFE-9160-DEE81CC0A6FB}"/>
    <cellStyle name="Normal 5 2 4 3 2 6 2" xfId="4861" xr:uid="{6C0250B8-6B63-4D06-9157-CAABFCC421A3}"/>
    <cellStyle name="Normal 5 2 4 3 3" xfId="1156" xr:uid="{DECF21B0-3031-4D21-B2F2-5ABC9C9382C6}"/>
    <cellStyle name="Normal 5 2 4 3 4" xfId="1157" xr:uid="{97751270-5529-4704-AFF6-C52FFE63B703}"/>
    <cellStyle name="Normal 5 2 4 3 4 2" xfId="1158" xr:uid="{C6271657-8933-48F4-9A2F-BBC774FD9251}"/>
    <cellStyle name="Normal 5 2 4 3 4 2 2" xfId="1159" xr:uid="{28681FC3-3C80-4E79-A138-28DBE58A9BA5}"/>
    <cellStyle name="Normal 5 2 4 3 4 2 2 2" xfId="1160" xr:uid="{ADC83537-7BD5-46BB-8D1B-492746D55734}"/>
    <cellStyle name="Normal 5 2 4 3 4 2 2 2 2" xfId="2053" xr:uid="{F0BB47A0-BE48-46A9-A372-BDF1BAD44E46}"/>
    <cellStyle name="Normal 5 2 4 3 4 2 2 2 3" xfId="3778" xr:uid="{A616B664-8830-47C2-9932-1940EC7F84D8}"/>
    <cellStyle name="Normal 5 2 4 3 4 2 2 2 3 2" xfId="4752" xr:uid="{CB119360-5E44-4692-80F0-75F4F6C3AB4D}"/>
    <cellStyle name="Normal 5 2 4 3 4 2 2 2 4" xfId="25847" xr:uid="{A49EC2E1-57E3-4C0B-AC2C-181D4F6A0D93}"/>
    <cellStyle name="Normal 5 2 4 3 4 2 2 3" xfId="2054" xr:uid="{1AE91D38-B46D-4BB3-9253-71A12502A3CE}"/>
    <cellStyle name="Normal 5 2 4 3 4 2 2 4" xfId="24596" xr:uid="{FBAA9A2C-955F-43D0-A256-E36202A40B4A}"/>
    <cellStyle name="Normal 5 2 4 3 4 2 3" xfId="1161" xr:uid="{4351B3F1-D730-4422-A861-613A605219C6}"/>
    <cellStyle name="Normal 5 2 4 3 4 2 3 2" xfId="1162" xr:uid="{3B1E9F23-BFD0-437C-A461-3E0FFF2B739F}"/>
    <cellStyle name="Normal 5 2 4 3 4 2 3 2 2" xfId="25813" xr:uid="{8CDED566-2464-4BDC-AF3A-40D288F5BCE2}"/>
    <cellStyle name="Normal 5 2 4 3 4 2 3 2 3" xfId="24726" xr:uid="{844F081B-A8EF-4FD1-81F5-42C7ECDEE183}"/>
    <cellStyle name="Normal 5 2 4 3 4 2 3 3" xfId="1163" xr:uid="{E928BC99-3841-4D08-BAEF-EF2BBD1ADA61}"/>
    <cellStyle name="Normal 5 2 4 3 4 2 3 3 2" xfId="25412" xr:uid="{4D60EFA7-6CC4-4080-B302-ED94CC6F97F4}"/>
    <cellStyle name="Normal 5 2 4 3 4 2 3 3 3" xfId="25797" xr:uid="{700432EC-E8FB-44BD-AA83-42C4FF5CDB08}"/>
    <cellStyle name="Normal 5 2 4 3 4 2 3 4" xfId="2164" xr:uid="{81768A06-5BC1-4973-8655-61BB62BD9153}"/>
    <cellStyle name="Normal 5 2 4 3 4 2 3 4 2" xfId="4824" xr:uid="{2C08837C-EB14-486A-BD79-C65BB42D4C42}"/>
    <cellStyle name="Normal 5 2 4 3 4 2 3 5" xfId="25315" xr:uid="{38B78046-15EC-4CE8-B3F4-53EFE7B753CD}"/>
    <cellStyle name="Normal 5 2 4 3 4 2 4" xfId="23091" xr:uid="{B5B7C866-B64A-4B90-8153-D19AE5AF18BB}"/>
    <cellStyle name="Normal 5 2 4 3 4 3" xfId="1164" xr:uid="{2DB7FB56-1B80-4690-9C74-3D71B7C4F5EF}"/>
    <cellStyle name="Normal 5 2 4 3 4 4" xfId="3007" xr:uid="{23463695-004B-454F-9DAE-7C4B5E0EB535}"/>
    <cellStyle name="Normal 5 2 4 3 4 5" xfId="2163" xr:uid="{12F55BD6-3AEC-4384-8A15-890343FB4194}"/>
    <cellStyle name="Normal 5 2 4 3 4 5 2" xfId="4692" xr:uid="{DD8CEBD1-A207-43ED-BBAC-7B129D325DD8}"/>
    <cellStyle name="Normal 5 2 4 3 4 6" xfId="4061" xr:uid="{04EC695E-A92E-494A-ABAD-01882D0D5BE0}"/>
    <cellStyle name="Normal 5 2 4 3 4 6 2" xfId="4874" xr:uid="{3B1EEC36-2482-49A6-AE8A-6BE7542DE8FF}"/>
    <cellStyle name="Normal 5 2 4 3 5" xfId="1165" xr:uid="{E7C8333D-E862-45AC-9778-49E7F2D4466E}"/>
    <cellStyle name="Normal 5 2 4 3 5 2" xfId="1166" xr:uid="{3D5DBF43-F3C8-4392-B3D1-B97B72B56360}"/>
    <cellStyle name="Normal 5 2 4 3 5 3" xfId="3779" xr:uid="{4A3098AD-842E-4489-B4BC-18515CD3277E}"/>
    <cellStyle name="Normal 5 2 4 3 5 3 2" xfId="4822" xr:uid="{9ACDB3F5-5D16-4DC0-92BE-86F92A5F6AA9}"/>
    <cellStyle name="Normal 5 2 4 3 5 3 2 2" xfId="27361" xr:uid="{C9D7ADC2-3589-42B3-A6D1-38E2C069A80B}"/>
    <cellStyle name="Normal 5 2 4 3 5 3 3" xfId="25674" xr:uid="{18C33859-3CB0-4415-A76E-3E0FA12ECA02}"/>
    <cellStyle name="Normal 5 2 4 3 5 4" xfId="24463" xr:uid="{5DF3F633-5D11-4B82-8C7E-63A91624F5EF}"/>
    <cellStyle name="Normal 5 2 4 4" xfId="1167" xr:uid="{DD3736F6-D2F2-44C5-9736-206ADEA2C094}"/>
    <cellStyle name="Normal 5 2 4 4 2" xfId="1168" xr:uid="{85F9176F-D2ED-4D11-9882-6BE77656A8D0}"/>
    <cellStyle name="Normal 5 2 4 4 3" xfId="1169" xr:uid="{41BFAE9A-62B7-4D4F-A897-1513E1B8CC11}"/>
    <cellStyle name="Normal 5 2 4 4 3 2" xfId="1170" xr:uid="{E3B3FE3B-8792-4F24-9871-A7F1237C71A1}"/>
    <cellStyle name="Normal 5 2 4 4 3 2 2" xfId="1171" xr:uid="{621BA47E-1B78-42C8-9451-F307087F3FAF}"/>
    <cellStyle name="Normal 5 2 4 4 3 2 2 2" xfId="23718" xr:uid="{70CCAE81-7FFD-48DB-B82B-AF93BA45323D}"/>
    <cellStyle name="Normal 5 2 4 4 3 2 2 3" xfId="25325" xr:uid="{73460215-08FF-4A66-82C1-B1BEF8539EE5}"/>
    <cellStyle name="Normal 5 2 4 4 3 2 3" xfId="1172" xr:uid="{9EBF840F-3CC0-4D76-A56B-2E3BF1096432}"/>
    <cellStyle name="Normal 5 2 4 4 3 2 3 2" xfId="2055" xr:uid="{DF3C5885-5E77-47B4-8A65-69B6F16503E7}"/>
    <cellStyle name="Normal 5 2 4 4 3 2 3 3" xfId="3780" xr:uid="{236641EA-3664-4768-953A-4E435D08B069}"/>
    <cellStyle name="Normal 5 2 4 4 3 2 3 3 2" xfId="4772" xr:uid="{27C03FFC-265E-400B-AFE7-723F7A475E89}"/>
    <cellStyle name="Normal 5 2 4 4 3 2 4" xfId="24832" xr:uid="{7742B22E-50F8-4822-AA3A-EB23003BE49C}"/>
    <cellStyle name="Normal 5 2 4 4 3 3" xfId="1173" xr:uid="{DA99FE0B-295F-4AEC-B919-7E1549630394}"/>
    <cellStyle name="Normal 5 2 4 4 3 4" xfId="3008" xr:uid="{9FC5FA2B-E18B-403E-A9B4-31CB79E58D35}"/>
    <cellStyle name="Normal 5 2 4 4 3 5" xfId="2166" xr:uid="{EBE46321-CEF0-4A62-8F74-0AE811877B49}"/>
    <cellStyle name="Normal 5 2 4 4 3 5 2" xfId="3835" xr:uid="{411570A7-FDE2-4249-B9A7-C5B36348DF46}"/>
    <cellStyle name="Normal 5 2 4 4 3 6" xfId="4063" xr:uid="{2FBEE7B9-EFCB-459E-9BAB-EE2AB88FC1A1}"/>
    <cellStyle name="Normal 5 2 4 4 3 6 2" xfId="4762" xr:uid="{D6EAD94E-D4F3-40D0-B4E8-F9CBD3AAE390}"/>
    <cellStyle name="Normal 5 2 4 4 4" xfId="1174" xr:uid="{47350D94-569F-467A-96A2-62967DB04B4E}"/>
    <cellStyle name="Normal 5 2 4 4 4 2" xfId="1175" xr:uid="{9716D058-4C0B-43B0-A974-4F83CEACD407}"/>
    <cellStyle name="Normal 5 2 4 4 4 3" xfId="3781" xr:uid="{B01FBFD5-518D-49D1-BB57-6D4C00CE31C2}"/>
    <cellStyle name="Normal 5 2 4 4 4 3 2" xfId="4757" xr:uid="{AE12C7E2-006B-444F-A7A3-4BA67FCA5D4E}"/>
    <cellStyle name="Normal 5 2 4 4 5" xfId="1176" xr:uid="{00C6B2D6-5809-465E-A5F7-4E21616810DB}"/>
    <cellStyle name="Normal 5 2 4 4 5 2" xfId="4737" xr:uid="{2486EC2F-C770-4BB8-9C4C-0A86EDD2BF34}"/>
    <cellStyle name="Normal 5 2 4 4 5 2 2" xfId="4878" xr:uid="{4AD2CF59-F7A8-47AB-A2AF-25482DE0A855}"/>
    <cellStyle name="Normal 5 2 4 4 5 3" xfId="4712" xr:uid="{41FC8DDF-6D15-47AF-80C1-F5D7E31B17DE}"/>
    <cellStyle name="Normal 5 2 4 4 5 4" xfId="24675" xr:uid="{462C3659-53A4-4A8C-9EFF-1EF037889438}"/>
    <cellStyle name="Normal 5 2 4 4 6" xfId="2165" xr:uid="{422CD84F-BFA8-4126-A569-5F2250D423BE}"/>
    <cellStyle name="Normal 5 2 4 4 6 2" xfId="4749" xr:uid="{824C820F-9BC6-4A77-8F7D-ED35A2E8D0E5}"/>
    <cellStyle name="Normal 5 2 4 4 7" xfId="4062" xr:uid="{3319F412-3545-4D1C-BDF4-C7F4CB599E56}"/>
    <cellStyle name="Normal 5 2 4 4 7 2" xfId="4839" xr:uid="{BD070421-F4A4-49CE-84D5-0906EBFB6D1E}"/>
    <cellStyle name="Normal 5 2 4 5" xfId="1177" xr:uid="{9F84D4DF-D90C-418E-96C1-B931A5D77E60}"/>
    <cellStyle name="Normal 5 2 4 5 2" xfId="1178" xr:uid="{6818F365-CCA7-4252-A589-EC6C437924C9}"/>
    <cellStyle name="Normal 5 2 4 5 3" xfId="3782" xr:uid="{9EAB9DFD-266B-4D44-A5EB-22A0A5A90118}"/>
    <cellStyle name="Normal 5 2 4 5 3 2" xfId="4846" xr:uid="{D02306B8-6EF9-4BF2-B8C1-2F57F2B20543}"/>
    <cellStyle name="Normal 5 2 4 6" xfId="2120" xr:uid="{525C6D20-F07F-4121-AEE7-02E4F739C514}"/>
    <cellStyle name="Normal 5 2 4 6 2" xfId="4813" xr:uid="{304EB6D0-9019-44B3-94DB-2E1C5C567376}"/>
    <cellStyle name="Normal 5 2 5" xfId="1179" xr:uid="{48E6D41E-6F40-46BE-A0D7-6F61907161B5}"/>
    <cellStyle name="Normal 5 2 6" xfId="1180" xr:uid="{638FA3FF-EECA-474C-A81D-A21BBA85A572}"/>
    <cellStyle name="Normal 5 2 6 2" xfId="1181" xr:uid="{E0B67C96-B85B-4C15-A70D-60D067E5DD91}"/>
    <cellStyle name="Normal 5 2 6 3" xfId="1182" xr:uid="{F27CC4C5-89EE-479B-A0BC-561BE589B287}"/>
    <cellStyle name="Normal 5 2 6 3 2" xfId="1183" xr:uid="{CF79B9D8-EB00-4750-BE5A-8CEC1F618127}"/>
    <cellStyle name="Normal 5 2 6 3 2 2" xfId="1184" xr:uid="{6415E52E-6D78-4A89-86CE-A0CA91C2B372}"/>
    <cellStyle name="Normal 5 2 6 3 2 2 2" xfId="25714" xr:uid="{BD46812B-7381-4096-9E99-B7454C460E91}"/>
    <cellStyle name="Normal 5 2 6 3 2 2 3" xfId="23197" xr:uid="{7FF376CA-9A02-434B-892A-CDB695DD8C85}"/>
    <cellStyle name="Normal 5 2 6 3 2 3" xfId="1185" xr:uid="{D903C52B-6AFA-48B9-A773-68316CF48F5F}"/>
    <cellStyle name="Normal 5 2 6 3 2 3 2" xfId="2056" xr:uid="{9CD941B5-3887-4E8A-8004-A3837C213782}"/>
    <cellStyle name="Normal 5 2 6 3 2 3 3" xfId="3783" xr:uid="{C69BA22F-D93B-4F8A-AA1D-259686C5E7E9}"/>
    <cellStyle name="Normal 5 2 6 3 2 3 3 2" xfId="4764" xr:uid="{6A6EB21C-8602-44BB-8932-E07F46206ADE}"/>
    <cellStyle name="Normal 5 2 6 3 2 4" xfId="23130" xr:uid="{62531AE2-07C6-48CB-AEA2-7DC008F74DAA}"/>
    <cellStyle name="Normal 5 2 6 3 3" xfId="1186" xr:uid="{4E9F2E59-17F6-4DBF-89F2-6509F49D7435}"/>
    <cellStyle name="Normal 5 2 6 3 4" xfId="3010" xr:uid="{713DB860-F224-4568-B40E-0CDF7DE6EDDC}"/>
    <cellStyle name="Normal 5 2 6 3 5" xfId="2168" xr:uid="{23864CB1-41DC-4B9C-A718-77B46C39888B}"/>
    <cellStyle name="Normal 5 2 6 3 5 2" xfId="4695" xr:uid="{8D1B81D9-4FD2-40FB-9D14-AC2830244E3E}"/>
    <cellStyle name="Normal 5 2 6 3 6" xfId="4065" xr:uid="{B488FE3D-62A9-445A-A2C1-B29D02D538F4}"/>
    <cellStyle name="Normal 5 2 6 3 6 2" xfId="4754" xr:uid="{09CBC6E4-0B2D-4E4C-BDB6-98C60E48A23D}"/>
    <cellStyle name="Normal 5 2 6 4" xfId="3009" xr:uid="{3B1253D1-4CCB-4AE6-9322-AC20E0BB5275}"/>
    <cellStyle name="Normal 5 2 6 4 2" xfId="24431" xr:uid="{87D50B6F-B34E-407F-9B3D-A6FF5F22DCBD}"/>
    <cellStyle name="Normal 5 2 6 4 3" xfId="25769" xr:uid="{11AB56BF-BDB9-4A12-8EEF-D7C8A5E536F6}"/>
    <cellStyle name="Normal 5 2 6 5" xfId="2167" xr:uid="{D4F9C789-A6C4-44F6-86EE-ADE952762CF1}"/>
    <cellStyle name="Normal 5 2 6 5 2" xfId="4013" xr:uid="{FC018F30-42A4-47E7-8A59-DF719E8D05EB}"/>
    <cellStyle name="Normal 5 2 6 6" xfId="4064" xr:uid="{EDFD82DE-3B0E-45A1-BB2D-5EDA91265DCF}"/>
    <cellStyle name="Normal 5 2 6 6 2" xfId="4820" xr:uid="{04EF4CB6-2131-49E6-AA0A-37A9B1ADFA6E}"/>
    <cellStyle name="Normal 5 2 7" xfId="1187" xr:uid="{074DCEAE-6B7A-44FA-9D28-DF881CE415E0}"/>
    <cellStyle name="Normal 5 2 7 2" xfId="1188" xr:uid="{851C4F1C-68C8-46C3-AC14-E8235EEE4DB1}"/>
    <cellStyle name="Normal 5 2 7 3" xfId="1189" xr:uid="{6E016662-1852-405E-A280-0F0A1D6C9227}"/>
    <cellStyle name="Normal 5 2 7 4" xfId="3784" xr:uid="{8AC99E24-9C0A-486B-ABCD-2DC59ADCFA8B}"/>
    <cellStyle name="Normal 5 2 7 4 2" xfId="4825" xr:uid="{1792BEF0-3A44-420D-87D6-E82CBA4E74E7}"/>
    <cellStyle name="Normal 5 2 8" xfId="1099" xr:uid="{B596B2E6-4393-4F10-805D-B413AA0C7344}"/>
    <cellStyle name="Normal 5 3" xfId="24" xr:uid="{169DB5B3-A47B-4048-A697-199644078E21}"/>
    <cellStyle name="Normal 5 3 2" xfId="1191" xr:uid="{6D02A77C-DF1B-4265-8BAD-D7178E01FCEB}"/>
    <cellStyle name="Normal 5 3 3" xfId="1192" xr:uid="{8FE40955-E572-419F-B397-6D3432804702}"/>
    <cellStyle name="Normal 5 3 3 2" xfId="1193" xr:uid="{A02A89E9-18A1-4B5F-A5E2-0BE93A1D5860}"/>
    <cellStyle name="Normal 5 3 3 2 2" xfId="1194" xr:uid="{25955C9B-50BC-4CF1-880E-FAF2CFF337CD}"/>
    <cellStyle name="Normal 5 3 3 2 3" xfId="1195" xr:uid="{C3389103-0F97-4282-8B3F-BDD8383FA136}"/>
    <cellStyle name="Normal 5 3 3 2 3 2" xfId="1196" xr:uid="{EA58CA74-55C1-4645-81C2-A188D61A187B}"/>
    <cellStyle name="Normal 5 3 3 2 3 2 2" xfId="1197" xr:uid="{D4FA3ABD-1947-4802-AE30-06C3CA5C9AF3}"/>
    <cellStyle name="Normal 5 3 3 2 3 2 2 2" xfId="22742" xr:uid="{042F96C2-D657-4E1A-8C53-DE844572402A}"/>
    <cellStyle name="Normal 5 3 3 2 3 2 2 3" xfId="23235" xr:uid="{AD131789-4147-4B77-B2EC-3120C40820D8}"/>
    <cellStyle name="Normal 5 3 3 2 3 2 3" xfId="1198" xr:uid="{716D3DA8-94DC-4FE0-908D-3F3B8EBDEEBE}"/>
    <cellStyle name="Normal 5 3 3 2 3 2 3 2" xfId="2057" xr:uid="{05743B3D-9EBD-4092-9FCD-D7BBB095121A}"/>
    <cellStyle name="Normal 5 3 3 2 3 2 3 3" xfId="3785" xr:uid="{ED308A79-F3D3-4EE3-865E-BCF43533B3D9}"/>
    <cellStyle name="Normal 5 3 3 2 3 2 3 3 2" xfId="4853" xr:uid="{D500D4BB-67D8-4A5B-B16E-4DEECC7E5DA7}"/>
    <cellStyle name="Normal 5 3 3 2 3 2 4" xfId="25796" xr:uid="{ED46C297-2EF2-4FE0-BFD3-A826F1395893}"/>
    <cellStyle name="Normal 5 3 3 2 3 3" xfId="1199" xr:uid="{5B7F331E-478B-4664-98FD-125319FF84E6}"/>
    <cellStyle name="Normal 5 3 3 2 3 4" xfId="3011" xr:uid="{F0AF474C-C89A-4519-A7A1-4E7F41B6B919}"/>
    <cellStyle name="Normal 5 3 3 2 3 5" xfId="2170" xr:uid="{4BCDF391-B056-4F4A-ADD5-90AB33C7F2D5}"/>
    <cellStyle name="Normal 5 3 3 2 3 5 2" xfId="4719" xr:uid="{5A5C72E2-1C88-482C-9E65-3B46AC2A2CA6}"/>
    <cellStyle name="Normal 5 3 3 2 3 6" xfId="4067" xr:uid="{65CD736E-BCD3-4EFE-94F4-F0FDA601C6EC}"/>
    <cellStyle name="Normal 5 3 3 2 3 6 2" xfId="4798" xr:uid="{F37D3EF0-A91D-45D8-959A-0125081BD27B}"/>
    <cellStyle name="Normal 5 3 3 2 4" xfId="1200" xr:uid="{C6EAC2A4-F673-4B55-95B9-3C2DFED10C83}"/>
    <cellStyle name="Normal 5 3 3 2 4 2" xfId="1201" xr:uid="{B3E40B55-00E1-4BF6-A8C2-1C55B050253F}"/>
    <cellStyle name="Normal 5 3 3 2 4 3" xfId="1202" xr:uid="{652EEEC7-7ED9-4112-A384-6434E76A9908}"/>
    <cellStyle name="Normal 5 3 3 2 4 4" xfId="3786" xr:uid="{A361F1AF-F181-43D4-8B4F-75AE8ED306DD}"/>
    <cellStyle name="Normal 5 3 3 2 4 4 2" xfId="4877" xr:uid="{26EFBD19-5225-4A2B-A660-2B90CE9E08BE}"/>
    <cellStyle name="Normal 5 3 3 2 5" xfId="2169" xr:uid="{0BBB820B-3840-47ED-9D9D-38C9D4201702}"/>
    <cellStyle name="Normal 5 3 3 2 5 2" xfId="4694" xr:uid="{7DC12120-41C7-46FF-BE37-94750E33A1A6}"/>
    <cellStyle name="Normal 5 3 3 2 6" xfId="4066" xr:uid="{867F403C-EDCC-469B-86C2-92FAE7B930A5}"/>
    <cellStyle name="Normal 5 3 3 2 6 2" xfId="4805" xr:uid="{70E50617-BAC9-4736-B9F5-55586A225E5A}"/>
    <cellStyle name="Normal 5 3 3 3" xfId="1203" xr:uid="{8AF6D27F-CA46-48FF-B203-7F66A3DC8DDB}"/>
    <cellStyle name="Normal 5 3 3 3 2" xfId="1204" xr:uid="{0F9E4CB9-44E6-465D-BB77-DF7F403EFF53}"/>
    <cellStyle name="Normal 5 3 3 3 3" xfId="3787" xr:uid="{81F132A4-E5F5-4045-81E2-7EA36478DC44}"/>
    <cellStyle name="Normal 5 3 3 3 3 2" xfId="4771" xr:uid="{C1566222-E829-4ABE-AC70-5CE6847D05F4}"/>
    <cellStyle name="Normal 5 3 3 4" xfId="1205" xr:uid="{18581A7D-F2AE-4CE1-A14E-EACE382A14EE}"/>
    <cellStyle name="Normal 5 3 3 4 2" xfId="1206" xr:uid="{A1740950-B81A-4225-90FF-F9223306C874}"/>
    <cellStyle name="Normal 5 3 3 4 2 2" xfId="1207" xr:uid="{4D05AAF9-E003-4016-B484-C0CFC084DB70}"/>
    <cellStyle name="Normal 5 3 3 4 2 2 2" xfId="1208" xr:uid="{CA053FB2-1D6F-41CC-9F97-639DEFBA2D36}"/>
    <cellStyle name="Normal 5 3 3 4 2 2 2 2" xfId="2058" xr:uid="{A620F198-73DB-4410-86D5-1C7C46FD334E}"/>
    <cellStyle name="Normal 5 3 3 4 2 2 2 3" xfId="3788" xr:uid="{2B6727CE-D627-4CAD-9FE5-01C56FEAFE58}"/>
    <cellStyle name="Normal 5 3 3 4 2 2 2 3 2" xfId="4770" xr:uid="{02C226D1-1F14-4F5D-B445-32A035E6807F}"/>
    <cellStyle name="Normal 5 3 3 4 2 2 2 4" xfId="24340" xr:uid="{A67AB7B7-4EC6-4835-9427-A14356E85312}"/>
    <cellStyle name="Normal 5 3 3 4 2 2 3" xfId="2059" xr:uid="{52D1D872-2E73-45CA-8946-9EB9A34CFFA1}"/>
    <cellStyle name="Normal 5 3 3 4 2 2 4" xfId="25490" xr:uid="{535B0334-6C85-4AF1-A799-5AE516F05DBE}"/>
    <cellStyle name="Normal 5 3 3 4 2 3" xfId="1209" xr:uid="{A59E4B87-67B5-4959-84F2-EFF42259ADA7}"/>
    <cellStyle name="Normal 5 3 3 4 2 3 2" xfId="1210" xr:uid="{B1CC19C8-920C-42A1-8489-7866972C892D}"/>
    <cellStyle name="Normal 5 3 3 4 2 3 2 2" xfId="23108" xr:uid="{4733534E-5CB1-49DE-A610-7E9E3C859D47}"/>
    <cellStyle name="Normal 5 3 3 4 2 3 2 3" xfId="23272" xr:uid="{E99DE6FE-DF36-434D-BF22-B881AC0883D9}"/>
    <cellStyle name="Normal 5 3 3 4 2 3 3" xfId="1211" xr:uid="{EDC8E01C-2B9C-4FCE-AA88-FD637CC1BBD6}"/>
    <cellStyle name="Normal 5 3 3 4 2 3 3 2" xfId="25772" xr:uid="{7871F49C-3518-4F71-A9A5-495D7FE69759}"/>
    <cellStyle name="Normal 5 3 3 4 2 3 3 3" xfId="25123" xr:uid="{C2388D9C-2A45-4506-B629-B246EAC8FE1A}"/>
    <cellStyle name="Normal 5 3 3 4 2 3 4" xfId="2172" xr:uid="{70DB4C77-B527-4CFE-A4C1-02DF6FEC56F0}"/>
    <cellStyle name="Normal 5 3 3 4 2 3 4 2" xfId="4769" xr:uid="{72CEA44D-024E-4A13-B2AD-43679921795B}"/>
    <cellStyle name="Normal 5 3 3 4 2 3 5" xfId="24977" xr:uid="{CA945A1D-1393-4377-BB79-F3F648122D89}"/>
    <cellStyle name="Normal 5 3 3 4 2 4" xfId="24141" xr:uid="{4D182A92-23F4-47A7-86F2-91CBE737764A}"/>
    <cellStyle name="Normal 5 3 3 4 3" xfId="1212" xr:uid="{6FE14864-2677-43D1-90EB-278D74DCFA36}"/>
    <cellStyle name="Normal 5 3 3 4 4" xfId="3012" xr:uid="{DD7245DB-3219-47E3-9C2F-A5F859D51E20}"/>
    <cellStyle name="Normal 5 3 3 4 5" xfId="2171" xr:uid="{2DBB175A-8EE2-49D9-9CD2-00082ED3352D}"/>
    <cellStyle name="Normal 5 3 3 4 5 2" xfId="4722" xr:uid="{63E769C2-E651-4B48-A3FF-74AD536953EF}"/>
    <cellStyle name="Normal 5 3 3 4 6" xfId="4068" xr:uid="{509636DB-5B8A-4C2D-9C47-EFA71FB6B163}"/>
    <cellStyle name="Normal 5 3 3 4 6 2" xfId="4835" xr:uid="{285A6347-95B2-41E7-9AAE-FC16653A29E5}"/>
    <cellStyle name="Normal 5 3 3 5" xfId="1213" xr:uid="{84D6187B-B6F2-4887-BDF8-DC415C5F8A9E}"/>
    <cellStyle name="Normal 5 3 3 5 2" xfId="1214" xr:uid="{A82C905C-15C6-4896-8121-95B1D3C414A7}"/>
    <cellStyle name="Normal 5 3 3 5 3" xfId="3789" xr:uid="{18383F4D-7A6C-4E71-9A48-30CA53119ECB}"/>
    <cellStyle name="Normal 5 3 3 5 3 2" xfId="4860" xr:uid="{2F0F1F0C-E233-498F-B49D-714858E92E09}"/>
    <cellStyle name="Normal 5 3 3 5 3 2 2" xfId="27362" xr:uid="{E9B64313-BB82-475C-A63E-8B7D82A990E1}"/>
    <cellStyle name="Normal 5 3 3 5 3 3" xfId="25717" xr:uid="{8DE2AA25-A5DF-4F25-BD4A-8BEB2014D72A}"/>
    <cellStyle name="Normal 5 3 3 5 4" xfId="25389" xr:uid="{42387603-31B5-46CE-8208-93F61D2CCF42}"/>
    <cellStyle name="Normal 5 3 3 6" xfId="1215" xr:uid="{148231E7-36D1-47EC-9C0D-4EB4AF851091}"/>
    <cellStyle name="Normal 5 3 3 6 2" xfId="2060" xr:uid="{DBB2AA34-D5CD-4581-AB6C-266EF3F00184}"/>
    <cellStyle name="Normal 5 3 3 6 3" xfId="3790" xr:uid="{18D6F82F-F693-4B61-8C88-4A01F5EC36A2}"/>
    <cellStyle name="Normal 5 3 3 6 3 2" xfId="4785" xr:uid="{02DE70C5-2593-4B6A-8641-E202E723E597}"/>
    <cellStyle name="Normal 5 3 4" xfId="1216" xr:uid="{37DBCE8B-E960-4629-A485-E98560129E2C}"/>
    <cellStyle name="Normal 5 3 4 2" xfId="1217" xr:uid="{0957EC0D-C920-40BF-9534-71BA011218F2}"/>
    <cellStyle name="Normal 5 3 4 3" xfId="1218" xr:uid="{BC187EF4-382B-46DB-A308-289A99B36B97}"/>
    <cellStyle name="Normal 5 3 4 3 2" xfId="1219" xr:uid="{B2F164CE-A9F0-4A52-9C6E-7606CBD2F886}"/>
    <cellStyle name="Normal 5 3 4 3 2 2" xfId="1220" xr:uid="{423A15F4-6688-40EB-AD05-B30035C92BC9}"/>
    <cellStyle name="Normal 5 3 4 3 2 2 2" xfId="23726" xr:uid="{FD3BFAE6-56D7-459D-83E7-285145A7EB4C}"/>
    <cellStyle name="Normal 5 3 4 3 2 2 3" xfId="24173" xr:uid="{A32CFA4E-9E00-477D-8315-329D2543BB23}"/>
    <cellStyle name="Normal 5 3 4 3 2 3" xfId="1221" xr:uid="{C4CF4216-29C8-466B-92F6-5CFEA6C69ACF}"/>
    <cellStyle name="Normal 5 3 4 3 2 3 2" xfId="2061" xr:uid="{19F55DA1-50F8-4349-B79E-40655724D4FB}"/>
    <cellStyle name="Normal 5 3 4 3 2 3 3" xfId="3791" xr:uid="{572B276B-FC39-44AB-A6A9-71C630B570C2}"/>
    <cellStyle name="Normal 5 3 4 3 2 3 3 2" xfId="4811" xr:uid="{7AE0044B-9DE2-4D75-A884-D8BBC772F365}"/>
    <cellStyle name="Normal 5 3 4 3 2 4" xfId="24688" xr:uid="{2355908D-CA52-4307-A164-97E0A1F84497}"/>
    <cellStyle name="Normal 5 3 4 3 3" xfId="1222" xr:uid="{F824846E-5FE3-4099-A4A3-682614F96905}"/>
    <cellStyle name="Normal 5 3 4 3 4" xfId="3013" xr:uid="{DF2EF060-766F-4712-A554-8103D1C5F8E6}"/>
    <cellStyle name="Normal 5 3 4 3 5" xfId="2174" xr:uid="{D817CAC6-415D-4FD5-A667-2EFB4BF3800E}"/>
    <cellStyle name="Normal 5 3 4 3 5 2" xfId="3870" xr:uid="{ABFBC4A8-DA14-488D-B077-F66C75A74BD1}"/>
    <cellStyle name="Normal 5 3 4 3 6" xfId="4070" xr:uid="{8903D03F-905A-4223-824C-307BF34A13A5}"/>
    <cellStyle name="Normal 5 3 4 3 6 2" xfId="4750" xr:uid="{BA2D887B-FEB3-401C-BA12-DEBFAF7816D6}"/>
    <cellStyle name="Normal 5 3 4 4" xfId="1223" xr:uid="{FE03CAFE-7E05-4A3E-A1E1-9052030943D0}"/>
    <cellStyle name="Normal 5 3 4 4 2" xfId="2062" xr:uid="{8967AC91-7B0E-4333-985C-2C28ED2AE09A}"/>
    <cellStyle name="Normal 5 3 4 4 3" xfId="3792" xr:uid="{116D8600-2F6D-475D-BAB6-EB452AAF5488}"/>
    <cellStyle name="Normal 5 3 4 4 3 2" xfId="4866" xr:uid="{0A41BFFA-2410-4093-A07B-C4042787CF18}"/>
    <cellStyle name="Normal 5 3 4 5" xfId="2173" xr:uid="{67E1027C-2D04-443D-A548-80239DC2B91C}"/>
    <cellStyle name="Normal 5 3 4 5 2" xfId="4704" xr:uid="{5049315B-8265-4D67-BDE5-0DB2167EA687}"/>
    <cellStyle name="Normal 5 3 4 6" xfId="4069" xr:uid="{634DB3E4-EB3E-45F3-96E7-6E80F1E95CFB}"/>
    <cellStyle name="Normal 5 3 4 6 2" xfId="4741" xr:uid="{A327E14A-8586-4DCC-8A68-98CEEF7A9836}"/>
    <cellStyle name="Normal 5 3 5" xfId="2121" xr:uid="{37B72007-C0A2-4E6E-AD99-65E907D80329}"/>
    <cellStyle name="Normal 5 3 5 2" xfId="4776" xr:uid="{B3DE0729-333B-43D4-87E7-14E25BA3258F}"/>
    <cellStyle name="Normal 5 3 6" xfId="1190" xr:uid="{E2E0D69E-8B94-4A4A-925E-2606F38BD9F0}"/>
    <cellStyle name="Normal 5 4" xfId="1224" xr:uid="{36F8228E-6AFB-48B4-98AC-94E0D635049D}"/>
    <cellStyle name="Normal 5 4 2" xfId="1225" xr:uid="{CE7A2E9D-99E9-46A4-B191-04126CB2845A}"/>
    <cellStyle name="Normal 5 4 3" xfId="1226" xr:uid="{BF07C7C4-3676-4A9F-8704-2D87F5E5B31B}"/>
    <cellStyle name="Normal 5 4 3 2" xfId="1227" xr:uid="{ED1847F3-ED06-42CB-A431-5BC0FB7ADB47}"/>
    <cellStyle name="Normal 5 4 3 3" xfId="3793" xr:uid="{A888DE3E-DE98-4F44-9AA6-084DA2B9D33F}"/>
    <cellStyle name="Normal 5 4 3 3 2" xfId="4787" xr:uid="{D071303D-7358-4FA1-8665-A43399938999}"/>
    <cellStyle name="Normal 5 5" xfId="1228" xr:uid="{370E74CC-4C4C-4FDD-894B-22FA4394DCFF}"/>
    <cellStyle name="Normal 5 5 10" xfId="1229" xr:uid="{11779964-D81C-4203-83F7-D6FFA14E5D49}"/>
    <cellStyle name="Normal 5 5 10 2" xfId="1230" xr:uid="{E64DA382-3265-46EB-B82E-9EAE127CB0DC}"/>
    <cellStyle name="Normal 5 5 10 2 2" xfId="1231" xr:uid="{523FA90D-1205-436C-85D3-1462FE89618E}"/>
    <cellStyle name="Normal 5 5 10 2 2 2" xfId="25577" xr:uid="{03596616-C9B5-4432-BAF4-FBC5506B5B12}"/>
    <cellStyle name="Normal 5 5 10 2 2 3" xfId="24818" xr:uid="{61387DFE-54E3-4609-B963-6582D4953D80}"/>
    <cellStyle name="Normal 5 5 10 2 3" xfId="1232" xr:uid="{3B8102BB-44E1-4779-AD77-C4241216A783}"/>
    <cellStyle name="Normal 5 5 10 2 3 2" xfId="2063" xr:uid="{BB2A3148-A2E6-4CC2-89AC-A91F2D770B05}"/>
    <cellStyle name="Normal 5 5 10 2 3 3" xfId="3794" xr:uid="{4B6B130C-B5E9-4856-8961-59AACABDC9BB}"/>
    <cellStyle name="Normal 5 5 10 2 3 3 2" xfId="4821" xr:uid="{219DE979-3110-480E-AA97-BB6AFD03B262}"/>
    <cellStyle name="Normal 5 5 10 2 4" xfId="25806" xr:uid="{6C8C249C-9037-4A63-942E-982B2D5B607C}"/>
    <cellStyle name="Normal 5 5 10 3" xfId="1233" xr:uid="{C6785C79-CDF2-4905-916B-639C89EA3436}"/>
    <cellStyle name="Normal 5 5 10 4" xfId="3014" xr:uid="{4DA0EF7E-B6D4-4833-8EF4-9F6E73E54AFE}"/>
    <cellStyle name="Normal 5 5 10 5" xfId="2176" xr:uid="{E52B925F-3327-4970-84C8-BD8C82D43809}"/>
    <cellStyle name="Normal 5 5 10 5 2" xfId="3842" xr:uid="{1514AF18-89AB-4165-9FBC-083C05FD827D}"/>
    <cellStyle name="Normal 5 5 10 6" xfId="4072" xr:uid="{E7CACE98-DBD5-43D8-8D93-2DF6512DE3F0}"/>
    <cellStyle name="Normal 5 5 10 6 2" xfId="4858" xr:uid="{B92950A2-AB1C-435E-9EDF-FE1639862237}"/>
    <cellStyle name="Normal 5 5 11" xfId="1234" xr:uid="{8C8E0984-8F05-4D29-A543-5D081C698A45}"/>
    <cellStyle name="Normal 5 5 11 10" xfId="12646" xr:uid="{670DC030-EAD9-4921-A8E5-47C60DDEFF3F}"/>
    <cellStyle name="Normal 5 5 11 10 2" xfId="39884" xr:uid="{C43981AA-747A-4613-B3E1-B2BB536D5F8B}"/>
    <cellStyle name="Normal 5 5 11 11" xfId="30121" xr:uid="{D9B26B83-DA94-4780-BF47-DFD4135896E4}"/>
    <cellStyle name="Normal 5 5 11 2" xfId="2474" xr:uid="{EF1AF37A-8A21-41C5-AEA3-A0171BBF0BB2}"/>
    <cellStyle name="Normal 5 5 11 2 2" xfId="3015" xr:uid="{1CDD82FC-D543-4F53-8E58-79495AD64AA0}"/>
    <cellStyle name="Normal 5 5 11 2 2 2" xfId="6161" xr:uid="{1D90F4CA-A10F-4F69-89F2-9D9B69D4F2FB}"/>
    <cellStyle name="Normal 5 5 11 2 2 2 2" xfId="28696" xr:uid="{4376382C-F799-4265-A89C-74618EA808DF}"/>
    <cellStyle name="Normal 5 5 11 2 2 2 2 2" xfId="54968" xr:uid="{635AFA8B-A85A-48BE-A9C6-7D7F4A0EC675}"/>
    <cellStyle name="Normal 5 5 11 2 2 2 3" xfId="15639" xr:uid="{07D01D45-4A72-49FA-9A59-3B1127F25754}"/>
    <cellStyle name="Normal 5 5 11 2 2 2 3 2" xfId="42877" xr:uid="{1427C7C7-A7D5-40EB-8298-B0A6A1F3B9E7}"/>
    <cellStyle name="Normal 5 5 11 2 2 2 4" xfId="33529" xr:uid="{5DF58A14-A156-4525-B3F9-D8299209BD88}"/>
    <cellStyle name="Normal 5 5 11 2 2 3" xfId="8092" xr:uid="{82FAA813-991C-4E1F-B362-0B66E8B19826}"/>
    <cellStyle name="Normal 5 5 11 2 2 3 2" xfId="18472" xr:uid="{BA57072D-762D-4074-B51C-C7C6898FDB44}"/>
    <cellStyle name="Normal 5 5 11 2 2 3 2 2" xfId="45710" xr:uid="{490258B2-BFD1-4734-8F95-BC3007D2D178}"/>
    <cellStyle name="Normal 5 5 11 2 2 3 3" xfId="35460" xr:uid="{04DE6091-52D6-4B66-9B33-B1AF07C96049}"/>
    <cellStyle name="Normal 5 5 11 2 2 4" xfId="10925" xr:uid="{F2A2D995-2CF7-4E17-890E-9AD6C0ED9D40}"/>
    <cellStyle name="Normal 5 5 11 2 2 4 2" xfId="21305" xr:uid="{3FA91C67-DFC5-4104-8A4F-25AE7EABF035}"/>
    <cellStyle name="Normal 5 5 11 2 2 4 2 2" xfId="48543" xr:uid="{37772A95-A085-4FF0-8D3A-3FC3EB614610}"/>
    <cellStyle name="Normal 5 5 11 2 2 4 3" xfId="38293" xr:uid="{9B5DF21B-03D7-4F3C-B68E-6E5F389CD1F2}"/>
    <cellStyle name="Normal 5 5 11 2 2 5" xfId="22843" xr:uid="{6285805F-A82B-4A73-B5B5-0CDE2061BE49}"/>
    <cellStyle name="Normal 5 5 11 2 2 5 2" xfId="50063" xr:uid="{CE0C3379-F589-4143-B7D9-C4D7ADB64F54}"/>
    <cellStyle name="Normal 5 5 11 2 2 6" xfId="13502" xr:uid="{D2854AB2-274B-418C-B280-E9A675C418E2}"/>
    <cellStyle name="Normal 5 5 11 2 2 6 2" xfId="40740" xr:uid="{C2413C34-07F8-4013-B181-F1095CD5F12B}"/>
    <cellStyle name="Normal 5 5 11 2 2 7" xfId="31081" xr:uid="{954FC6E7-F8F2-4291-956E-9ED86D503021}"/>
    <cellStyle name="Normal 5 5 11 2 3" xfId="5755" xr:uid="{C0DAA445-B94A-4A4B-B274-79BBB2ED0708}"/>
    <cellStyle name="Normal 5 5 11 2 3 2" xfId="27059" xr:uid="{A3319856-0593-495E-9172-2515D8F5E415}"/>
    <cellStyle name="Normal 5 5 11 2 3 2 2" xfId="53687" xr:uid="{9DE4C4BB-B9DA-4E6B-8358-DF5E1E73E299}"/>
    <cellStyle name="Normal 5 5 11 2 3 3" xfId="27192" xr:uid="{FB952300-66ED-43DE-9BE2-45A789CF79C1}"/>
    <cellStyle name="Normal 5 5 11 2 3 3 2" xfId="53791" xr:uid="{D7EFF952-1284-4A67-8E16-EFF256F6E06F}"/>
    <cellStyle name="Normal 5 5 11 2 3 4" xfId="15129" xr:uid="{080B6CF3-C4A0-4C81-9789-70865F24F326}"/>
    <cellStyle name="Normal 5 5 11 2 3 4 2" xfId="42367" xr:uid="{1B104CDB-44A7-4316-AA94-8DDFCB6F4E5E}"/>
    <cellStyle name="Normal 5 5 11 2 3 5" xfId="33123" xr:uid="{63AEC053-841B-44FE-BA4A-D4F20A033DC3}"/>
    <cellStyle name="Normal 5 5 11 2 4" xfId="7582" xr:uid="{5B3E321A-04BE-4D1D-8419-1A1CB2B93281}"/>
    <cellStyle name="Normal 5 5 11 2 4 2" xfId="27324" xr:uid="{BBAA31EC-8D02-45AC-AB4C-842D0ADD32E8}"/>
    <cellStyle name="Normal 5 5 11 2 4 2 2" xfId="53896" xr:uid="{43AB8C28-C9EA-445A-8A03-16212B7326B7}"/>
    <cellStyle name="Normal 5 5 11 2 4 3" xfId="17962" xr:uid="{4DD6AFF7-CB3B-4112-8A44-AD71FA7B90EA}"/>
    <cellStyle name="Normal 5 5 11 2 4 3 2" xfId="45200" xr:uid="{89D39A1D-F07F-4EA9-BE51-2D6AC1EECEA6}"/>
    <cellStyle name="Normal 5 5 11 2 4 4" xfId="34950" xr:uid="{C2273C84-605D-40AD-AC66-853B9E330B57}"/>
    <cellStyle name="Normal 5 5 11 2 5" xfId="10415" xr:uid="{7154609A-3FB1-468F-A600-91F98D665E1C}"/>
    <cellStyle name="Normal 5 5 11 2 5 2" xfId="20795" xr:uid="{42A0EDA4-9533-42A4-B829-0892E6E3E48D}"/>
    <cellStyle name="Normal 5 5 11 2 5 2 2" xfId="48033" xr:uid="{8382D0F9-7C75-4E0A-BF86-6B0EF994871E}"/>
    <cellStyle name="Normal 5 5 11 2 5 3" xfId="37783" xr:uid="{C9324BD0-3A27-4256-AAE1-E6C2DDF184A5}"/>
    <cellStyle name="Normal 5 5 11 2 6" xfId="24140" xr:uid="{B9C663A5-1707-468D-ACE4-3585817C4C77}"/>
    <cellStyle name="Normal 5 5 11 2 6 2" xfId="51249" xr:uid="{E827C019-0344-454A-B686-7F0CC7F89666}"/>
    <cellStyle name="Normal 5 5 11 2 7" xfId="12804" xr:uid="{7AFA8633-FC27-4863-AFFE-402ABBBE7B2B}"/>
    <cellStyle name="Normal 5 5 11 2 7 2" xfId="40042" xr:uid="{19CD778D-D66C-4695-A4F0-C921A98E56DF}"/>
    <cellStyle name="Normal 5 5 11 2 8" xfId="30571" xr:uid="{A5DCA062-3285-45C3-8FB6-96F46A551BC7}"/>
    <cellStyle name="Normal 5 5 11 3" xfId="2856" xr:uid="{A7DC2CE4-5825-44F0-9723-71D21D286220}"/>
    <cellStyle name="Normal 5 5 11 3 2" xfId="6055" xr:uid="{7076F3E0-FCBF-4EDE-8F1D-F1A1E5866AE5}"/>
    <cellStyle name="Normal 5 5 11 3 2 2" xfId="27289" xr:uid="{C105A64F-AFFF-4251-8400-6727EE6EB8D7}"/>
    <cellStyle name="Normal 5 5 11 3 2 2 2" xfId="53868" xr:uid="{AA537410-A68D-4745-A9B9-E544684C415E}"/>
    <cellStyle name="Normal 5 5 11 3 2 3" xfId="15508" xr:uid="{D872B4E1-F855-48CD-9F69-C488F48B0120}"/>
    <cellStyle name="Normal 5 5 11 3 2 3 2" xfId="42746" xr:uid="{E00AF692-D573-4833-9A33-C0EE0150368B}"/>
    <cellStyle name="Normal 5 5 11 3 2 4" xfId="33423" xr:uid="{B8A36B86-6B3D-4B7C-8243-0C840B13FA89}"/>
    <cellStyle name="Normal 5 5 11 3 3" xfId="7961" xr:uid="{CF13183D-2B12-461E-A693-B3385541B7FD}"/>
    <cellStyle name="Normal 5 5 11 3 3 2" xfId="18341" xr:uid="{0E48DB9B-98B6-4403-88E4-B5707D66F987}"/>
    <cellStyle name="Normal 5 5 11 3 3 2 2" xfId="45579" xr:uid="{C38CECF5-D106-4711-B08E-E4F4EE2D6FCA}"/>
    <cellStyle name="Normal 5 5 11 3 3 3" xfId="35329" xr:uid="{55CF0DE5-C6B4-4E08-A921-13C92E644C5A}"/>
    <cellStyle name="Normal 5 5 11 3 4" xfId="10794" xr:uid="{780BD7ED-18EF-454C-9FF1-A4F7AB213A3A}"/>
    <cellStyle name="Normal 5 5 11 3 4 2" xfId="21174" xr:uid="{5494F9D0-A62D-4841-BB1B-C4E3B6B74157}"/>
    <cellStyle name="Normal 5 5 11 3 4 2 2" xfId="48412" xr:uid="{188C4C1B-0641-4163-A962-A80F93792045}"/>
    <cellStyle name="Normal 5 5 11 3 4 3" xfId="38162" xr:uid="{3DAECCC6-A35D-4CC1-A799-42E344866BBF}"/>
    <cellStyle name="Normal 5 5 11 3 5" xfId="22695" xr:uid="{47DE12F3-689A-4E9A-A851-CC3B98A1FE95}"/>
    <cellStyle name="Normal 5 5 11 3 5 2" xfId="49931" xr:uid="{4F7EB279-5EA1-4983-914B-EAD0A5B612C6}"/>
    <cellStyle name="Normal 5 5 11 3 6" xfId="13303" xr:uid="{CCCE2C00-5500-48A2-B945-AAB1C8D8A305}"/>
    <cellStyle name="Normal 5 5 11 3 6 2" xfId="40541" xr:uid="{97F85F6A-23B7-4583-931A-E5E8E8A332A6}"/>
    <cellStyle name="Normal 5 5 11 3 7" xfId="30950" xr:uid="{1E5A3DD2-FD67-40ED-8983-AC73CE580CE9}"/>
    <cellStyle name="Normal 5 5 11 4" xfId="2431" xr:uid="{75ADAC8A-F081-4B37-978A-F62B9D5029CE}"/>
    <cellStyle name="Normal 5 5 11 4 2" xfId="7539" xr:uid="{8661A7A0-D12A-4D1F-82A8-7006C6D3C255}"/>
    <cellStyle name="Normal 5 5 11 4 2 2" xfId="26010" xr:uid="{B5872D39-0915-430E-9384-5AEB1AEF4B7D}"/>
    <cellStyle name="Normal 5 5 11 4 2 2 2" xfId="52883" xr:uid="{59AC48A0-13F9-4407-B212-345E1622BAA7}"/>
    <cellStyle name="Normal 5 5 11 4 2 3" xfId="17919" xr:uid="{25D75647-033D-4921-91D2-AEF262DBEE4D}"/>
    <cellStyle name="Normal 5 5 11 4 2 3 2" xfId="45157" xr:uid="{CCD1FFC3-7759-4BB0-BE30-6C151D0CD314}"/>
    <cellStyle name="Normal 5 5 11 4 2 4" xfId="34907" xr:uid="{EB89CE2D-F347-4CC3-B8CE-CFE8CD03F140}"/>
    <cellStyle name="Normal 5 5 11 4 3" xfId="10372" xr:uid="{9B43B004-0373-45E5-97BF-205E4C491FF4}"/>
    <cellStyle name="Normal 5 5 11 4 3 2" xfId="20752" xr:uid="{5B53D21A-B73C-4254-883A-665A8A535CA0}"/>
    <cellStyle name="Normal 5 5 11 4 3 2 2" xfId="47990" xr:uid="{A795640F-9999-4BE6-98C2-3CC75A6F8479}"/>
    <cellStyle name="Normal 5 5 11 4 3 3" xfId="37740" xr:uid="{8DEEEB92-AB8D-4E6A-82BD-C6441913BCC0}"/>
    <cellStyle name="Normal 5 5 11 4 4" xfId="24817" xr:uid="{6E4A4E24-17E3-4F8C-A1D4-C39F0468D1E2}"/>
    <cellStyle name="Normal 5 5 11 4 4 2" xfId="51866" xr:uid="{9263E306-7F30-4CC1-A51C-9EEF9FB137E2}"/>
    <cellStyle name="Normal 5 5 11 4 5" xfId="15086" xr:uid="{5EA3CC24-D5F0-4179-BFB9-9DA6581D9BF7}"/>
    <cellStyle name="Normal 5 5 11 4 5 2" xfId="42324" xr:uid="{EB0D4A02-236E-4DAF-B1F8-498AB4571246}"/>
    <cellStyle name="Normal 5 5 11 4 6" xfId="30528" xr:uid="{142CE222-9211-4335-9FA7-1CC6945E7E52}"/>
    <cellStyle name="Normal 5 5 11 5" xfId="4073" xr:uid="{8E1FA87B-1F0E-47A8-ABF0-A57C281D8AF6}"/>
    <cellStyle name="Normal 5 5 11 5 2" xfId="8857" xr:uid="{33442E3C-0B22-4D68-8A68-FD3851E5E3EB}"/>
    <cellStyle name="Normal 5 5 11 5 2 2" xfId="19237" xr:uid="{1E87C080-CE27-46CD-8EE6-58351951B38F}"/>
    <cellStyle name="Normal 5 5 11 5 2 2 2" xfId="46475" xr:uid="{BEA753F1-50A4-4351-BE10-94892ED9C206}"/>
    <cellStyle name="Normal 5 5 11 5 2 3" xfId="36225" xr:uid="{88C7DBCC-E79D-4B0A-AE0F-05B1EA4CADC3}"/>
    <cellStyle name="Normal 5 5 11 5 3" xfId="11690" xr:uid="{52F7456E-2C0C-44EF-9C0F-FC18217FC9D5}"/>
    <cellStyle name="Normal 5 5 11 5 3 2" xfId="22070" xr:uid="{541894B5-8D7A-4476-A51B-19CEE0971512}"/>
    <cellStyle name="Normal 5 5 11 5 3 2 2" xfId="49308" xr:uid="{3F978B32-CDFD-43E1-81EA-B3E9AE3453E7}"/>
    <cellStyle name="Normal 5 5 11 5 3 3" xfId="39058" xr:uid="{D0D9807D-BDCC-4DD3-A2E8-6C8C588BDC98}"/>
    <cellStyle name="Normal 5 5 11 5 4" xfId="27292" xr:uid="{EF1A5DD4-CBCD-4488-81F9-5346CCE054ED}"/>
    <cellStyle name="Normal 5 5 11 5 4 2" xfId="53871" xr:uid="{E45FFEB2-5C8A-4DCF-BABD-D19E2F7A5438}"/>
    <cellStyle name="Normal 5 5 11 5 5" xfId="16404" xr:uid="{4A6074A6-904A-4508-A125-B50249C3A6F0}"/>
    <cellStyle name="Normal 5 5 11 5 5 2" xfId="43642" xr:uid="{A4F4C982-C210-448C-A3E3-8341E1F487C2}"/>
    <cellStyle name="Normal 5 5 11 5 6" xfId="31846" xr:uid="{8335F607-3DA6-44C5-ACE2-66253D86EE8D}"/>
    <cellStyle name="Normal 5 5 11 6" xfId="5381" xr:uid="{504956E7-3E4F-457A-9E56-75E9D2310263}"/>
    <cellStyle name="Normal 5 5 11 6 2" xfId="14679" xr:uid="{2D9FC307-5ABC-4D00-8A57-43B5426A141C}"/>
    <cellStyle name="Normal 5 5 11 6 2 2" xfId="41917" xr:uid="{7130AFEB-B932-4846-A7EB-6BA98C0DFC75}"/>
    <cellStyle name="Normal 5 5 11 6 3" xfId="32944" xr:uid="{F2D1B29C-781C-49CB-A9AA-72878664AC20}"/>
    <cellStyle name="Normal 5 5 11 7" xfId="7132" xr:uid="{02B99740-E724-4F57-BA95-AA71401B35A2}"/>
    <cellStyle name="Normal 5 5 11 7 2" xfId="17512" xr:uid="{19F1ED3D-3CEC-44E6-AD6C-76AAD7D02CDF}"/>
    <cellStyle name="Normal 5 5 11 7 2 2" xfId="44750" xr:uid="{450E435A-5FDD-4DDE-9027-5E8982BB53F9}"/>
    <cellStyle name="Normal 5 5 11 7 3" xfId="34500" xr:uid="{343E479B-337D-406C-8F90-36316F2045A7}"/>
    <cellStyle name="Normal 5 5 11 8" xfId="9965" xr:uid="{D4C498F9-5F36-46CD-9E99-054E76FA4877}"/>
    <cellStyle name="Normal 5 5 11 8 2" xfId="20345" xr:uid="{94F0242D-FD65-4C40-9F9A-F41BEA8C674F}"/>
    <cellStyle name="Normal 5 5 11 8 2 2" xfId="47583" xr:uid="{EC0A3828-446D-4328-A699-DBCAEF7FCDC8}"/>
    <cellStyle name="Normal 5 5 11 8 3" xfId="37333" xr:uid="{894BE707-96C5-48E5-9D65-3BC39909F477}"/>
    <cellStyle name="Normal 5 5 11 9" xfId="24258" xr:uid="{2DD6D82D-8954-456D-8309-8D067B7C7D77}"/>
    <cellStyle name="Normal 5 5 11 9 2" xfId="51359" xr:uid="{A66CB8AA-ECFB-4AC2-9F64-8F80DC3D10FA}"/>
    <cellStyle name="Normal 5 5 12" xfId="1235" xr:uid="{12A6496B-4B9E-4524-911C-A2D4901AD8AB}"/>
    <cellStyle name="Normal 5 5 12 2" xfId="1236" xr:uid="{4F24B68E-8630-44B7-BB35-540B7063B5C5}"/>
    <cellStyle name="Normal 5 5 12 2 2" xfId="25940" xr:uid="{892F222C-557A-4009-9509-B22AAD32C2BD}"/>
    <cellStyle name="Normal 5 5 12 2 2 2" xfId="27092" xr:uid="{2041F166-6AA5-4932-94B1-9C02A10FFF99}"/>
    <cellStyle name="Normal 5 5 12 2 2 2 2" xfId="53712" xr:uid="{2F51AAAB-C7B8-4D83-9EED-CFC1C53E7EB1}"/>
    <cellStyle name="Normal 5 5 12 2 2 3" xfId="52834" xr:uid="{FC484BD3-1E26-46A2-BF64-7CE2D299B918}"/>
    <cellStyle name="Normal 5 5 12 2 3" xfId="27533" xr:uid="{135D66C1-3F31-4A13-9090-989C1878794D}"/>
    <cellStyle name="Normal 5 5 12 2 4" xfId="27397" xr:uid="{5C913801-8515-4FD7-B1B0-333D65F1CC7F}"/>
    <cellStyle name="Normal 5 5 12 2 4 2" xfId="53941" xr:uid="{A3EECC63-D5F6-405F-B068-23E054709CB9}"/>
    <cellStyle name="Normal 5 5 12 3" xfId="1237" xr:uid="{AC760B14-C742-4273-9CC6-E425D093205D}"/>
    <cellStyle name="Normal 5 5 12 3 2" xfId="1238" xr:uid="{B52C702C-2E9D-4609-8F2A-677268D3518B}"/>
    <cellStyle name="Normal 5 5 12 3 2 2" xfId="7133" xr:uid="{56B9B958-0646-4E14-AC6C-CA2D7F81349E}"/>
    <cellStyle name="Normal 5 5 12 3 2 2 2" xfId="17513" xr:uid="{0701E541-CFCD-46DD-8CDE-B44E6088C0EF}"/>
    <cellStyle name="Normal 5 5 12 3 2 2 2 2" xfId="44751" xr:uid="{FA47127A-EB02-43FE-B0EB-5E0BE24B0E5F}"/>
    <cellStyle name="Normal 5 5 12 3 2 2 3" xfId="34501" xr:uid="{5079F0CA-A1E3-4D3B-9D66-E3E74A525676}"/>
    <cellStyle name="Normal 5 5 12 3 2 3" xfId="9966" xr:uid="{0A964E72-05C6-4767-A4C2-476C3DE92EEE}"/>
    <cellStyle name="Normal 5 5 12 3 2 3 2" xfId="20346" xr:uid="{FB839A87-6271-4C2E-9BEC-52AF8369C532}"/>
    <cellStyle name="Normal 5 5 12 3 2 3 2 2" xfId="47584" xr:uid="{08FFCA43-89F7-43DB-B3EF-C3EDD4E1152C}"/>
    <cellStyle name="Normal 5 5 12 3 2 3 3" xfId="37334" xr:uid="{6B1FD567-C92E-4C7B-971E-494390C79054}"/>
    <cellStyle name="Normal 5 5 12 3 2 4" xfId="25614" xr:uid="{68C6E0CD-A65A-4CAB-BF5F-40A59C32624F}"/>
    <cellStyle name="Normal 5 5 12 3 2 4 2" xfId="52603" xr:uid="{C9D73C02-86AC-4BE6-BAEB-2024575BCF20}"/>
    <cellStyle name="Normal 5 5 12 3 2 5" xfId="14680" xr:uid="{BD1EDA2A-AB25-4760-B839-50486D425FC2}"/>
    <cellStyle name="Normal 5 5 12 3 2 5 2" xfId="41918" xr:uid="{6661B237-5A91-4C8F-89E5-BD9B1AA25749}"/>
    <cellStyle name="Normal 5 5 12 3 2 6" xfId="30122" xr:uid="{F5BD30AA-8867-4A49-8B55-08F56D984EA9}"/>
    <cellStyle name="Normal 5 5 12 3 3" xfId="3825" xr:uid="{B9C2D861-7BB8-48F5-B196-B9DE7B0BCFA1}"/>
    <cellStyle name="Normal 5 5 12 3 3 2" xfId="4859" xr:uid="{39E6DF77-00D3-4B78-ABF0-68F9CD2E5AEF}"/>
    <cellStyle name="Normal 5 5 12 3 4" xfId="24829" xr:uid="{720FFA89-9807-4F81-AC9F-2B5F6577C5CB}"/>
    <cellStyle name="Normal 5 5 12 4" xfId="1239" xr:uid="{B29DAE6F-8F07-416E-906D-EB6A82277750}"/>
    <cellStyle name="Normal 5 5 12 4 2" xfId="2064" xr:uid="{2C1E544C-320B-4C0F-B569-9E88E7AB3A47}"/>
    <cellStyle name="Normal 5 5 12 4 2 2" xfId="28278" xr:uid="{2D83DB9D-FF84-4852-B7C8-4BD070D87527}"/>
    <cellStyle name="Normal 5 5 12 4 2 3" xfId="27521" xr:uid="{5BD01388-5087-4C7E-BF23-71450667CBAE}"/>
    <cellStyle name="Normal 5 5 12 4 2 3 2" xfId="54037" xr:uid="{A1C68D32-3F5C-438A-AE1D-697476240557}"/>
    <cellStyle name="Normal 5 5 12 4 3" xfId="3795" xr:uid="{0C0E2629-D3B9-4ED1-9CF8-91832AD23A72}"/>
    <cellStyle name="Normal 5 5 12 4 3 2" xfId="4784" xr:uid="{28ABC32E-778B-4F86-8BDA-146CC540282E}"/>
    <cellStyle name="Normal 5 5 12 4 4" xfId="23772" xr:uid="{BF1CE745-A957-401C-BA57-556B007264C9}"/>
    <cellStyle name="Normal 5 5 12 4 5" xfId="23103" xr:uid="{85007266-2F65-4561-B2B7-5B53D6C97145}"/>
    <cellStyle name="Normal 5 5 12 4 6" xfId="26154" xr:uid="{46BD474A-6304-43E0-B432-9A860E65DAEF}"/>
    <cellStyle name="Normal 5 5 12 4 6 2" xfId="52986" xr:uid="{ACE2BD80-D6B6-4234-8239-ED0E8D0E8675}"/>
    <cellStyle name="Normal 5 5 12 5" xfId="1240" xr:uid="{E07CA462-E1EF-42F7-8D8B-EF49578115F7}"/>
    <cellStyle name="Normal 5 5 12 5 2" xfId="26161" xr:uid="{CE44DDF1-B5C4-43B5-B1A2-30915C0F9607}"/>
    <cellStyle name="Normal 5 5 12 5 3" xfId="26589" xr:uid="{7E2BFAF2-B689-41C7-A761-DE00369DE8B3}"/>
    <cellStyle name="Normal 5 5 12 6" xfId="2065" xr:uid="{1A2FFFFE-DB39-4DF9-9FFE-AC811C086E50}"/>
    <cellStyle name="Normal 5 5 12 6 2" xfId="25752" xr:uid="{13C8C1C6-28D2-4686-B286-BAFC9C20C2DA}"/>
    <cellStyle name="Normal 5 5 12 6 3" xfId="24518" xr:uid="{B861EE02-9B2F-4F88-964E-6E6A7780DEF6}"/>
    <cellStyle name="Normal 5 5 12 7" xfId="2186" xr:uid="{E4FD817E-41B1-4C0C-A3DF-C15B7EB840AE}"/>
    <cellStyle name="Normal 5 5 12 7 2" xfId="4872" xr:uid="{A258586D-BDEA-4045-BFA0-9CAFBCB70E7E}"/>
    <cellStyle name="Normal 5 5 12 8" xfId="4092" xr:uid="{F1A9FB61-2180-440F-9FD5-8A14C77BD819}"/>
    <cellStyle name="Normal 5 5 12 8 2" xfId="4870" xr:uid="{96CA318C-12E3-4EDB-9175-BDE411F784FC}"/>
    <cellStyle name="Normal 5 5 12 9" xfId="25829" xr:uid="{82F5CDA4-1D1A-403C-AD69-2E6DA8C5EC74}"/>
    <cellStyle name="Normal 5 5 12 9 2" xfId="26434" xr:uid="{F58FE8C6-959B-43A1-A992-74707C77A314}"/>
    <cellStyle name="Normal 5 5 13" xfId="1241" xr:uid="{6B77DFC0-AACC-4CA2-9628-769A5C5E1832}"/>
    <cellStyle name="Normal 5 5 13 2" xfId="4609" xr:uid="{82F64BBE-5902-433D-9A2F-3B082E1AF9EF}"/>
    <cellStyle name="Normal 5 5 13 2 2" xfId="9362" xr:uid="{067D9FE1-ADD9-4DBC-A132-72701E130D3B}"/>
    <cellStyle name="Normal 5 5 13 2 2 2" xfId="29337" xr:uid="{1DE32A5A-EEAF-4CAE-B6FD-C043B4DCD116}"/>
    <cellStyle name="Normal 5 5 13 2 2 2 2" xfId="55594" xr:uid="{B1520098-0EAB-4DB3-9A0A-36004740EB91}"/>
    <cellStyle name="Normal 5 5 13 2 2 3" xfId="19742" xr:uid="{0B92A526-D371-4905-80D0-7082CB60FDBD}"/>
    <cellStyle name="Normal 5 5 13 2 2 3 2" xfId="46980" xr:uid="{456092F3-3A6A-4EFC-851E-EDE6DFE167B8}"/>
    <cellStyle name="Normal 5 5 13 2 2 4" xfId="36730" xr:uid="{932E4D21-7CA6-4677-9176-8AF107698E7B}"/>
    <cellStyle name="Normal 5 5 13 2 3" xfId="12195" xr:uid="{D4AE46CD-9164-465C-902F-4A9C95277171}"/>
    <cellStyle name="Normal 5 5 13 2 3 2" xfId="22575" xr:uid="{43123D14-94FE-4F65-A53F-97FE3AB42C3E}"/>
    <cellStyle name="Normal 5 5 13 2 3 2 2" xfId="49813" xr:uid="{0ED4B73B-D58E-4CD0-A8E6-D1172F92C9C9}"/>
    <cellStyle name="Normal 5 5 13 2 3 3" xfId="39563" xr:uid="{C712B101-714D-4810-8870-2B918787B654}"/>
    <cellStyle name="Normal 5 5 13 2 4" xfId="23797" xr:uid="{89C5BEC3-F92A-4A31-A68A-D90044516444}"/>
    <cellStyle name="Normal 5 5 13 2 4 2" xfId="50937" xr:uid="{1E86AB33-E195-4804-BF4C-662B34278B7B}"/>
    <cellStyle name="Normal 5 5 13 2 5" xfId="16909" xr:uid="{92C90235-3358-4E32-96DD-D9265E44D37E}"/>
    <cellStyle name="Normal 5 5 13 2 5 2" xfId="44147" xr:uid="{915B3E4E-169D-40DF-B152-9B410A1C7E32}"/>
    <cellStyle name="Normal 5 5 13 2 6" xfId="32351" xr:uid="{D0F64AB3-8881-4453-9D64-77BB71ECB33E}"/>
    <cellStyle name="Normal 5 5 13 3" xfId="5382" xr:uid="{6CB83623-A397-4C5C-AFC3-EBC9B561CF9C}"/>
    <cellStyle name="Normal 5 5 13 3 2" xfId="25751" xr:uid="{CEFC538A-134C-43E5-B005-8F42C46C1D47}"/>
    <cellStyle name="Normal 5 5 13 3 2 2" xfId="52705" xr:uid="{32FB86BA-7508-4691-A3F4-F408536322C9}"/>
    <cellStyle name="Normal 5 5 13 3 3" xfId="25907" xr:uid="{87EF3853-52C1-4813-86E0-4053A15CD30A}"/>
    <cellStyle name="Normal 5 5 13 3 3 2" xfId="52807" xr:uid="{A3C63AC4-8683-4D28-B483-080D4DD59C0C}"/>
    <cellStyle name="Normal 5 5 13 3 4" xfId="14681" xr:uid="{F05C7DA9-5A47-4323-9DB8-98D1828C55FD}"/>
    <cellStyle name="Normal 5 5 13 3 4 2" xfId="41919" xr:uid="{4AD65811-338E-42EC-BA31-7AAD756959F7}"/>
    <cellStyle name="Normal 5 5 13 3 5" xfId="32945" xr:uid="{2B76700F-E46A-4080-BFAF-FDD8E5BC595E}"/>
    <cellStyle name="Normal 5 5 13 4" xfId="7134" xr:uid="{47AFDF7E-387E-4E0C-BD13-3692B10354E5}"/>
    <cellStyle name="Normal 5 5 13 4 2" xfId="22981" xr:uid="{7AA32755-25C7-49A0-A05B-DB22A7CDB0D4}"/>
    <cellStyle name="Normal 5 5 13 4 2 2" xfId="50190" xr:uid="{E8280BA4-2A87-4F83-AE18-63913059F329}"/>
    <cellStyle name="Normal 5 5 13 4 3" xfId="27098" xr:uid="{A6E64AAD-86C9-4367-B20D-288608B697E5}"/>
    <cellStyle name="Normal 5 5 13 4 3 2" xfId="53718" xr:uid="{9A75749E-5954-485D-804B-1FF4A3EF0CFE}"/>
    <cellStyle name="Normal 5 5 13 4 4" xfId="17514" xr:uid="{7E1FBF3F-0C24-44B8-8687-FAF72DA993CC}"/>
    <cellStyle name="Normal 5 5 13 4 4 2" xfId="44752" xr:uid="{F090E244-B07C-4328-B079-87F2B15CD315}"/>
    <cellStyle name="Normal 5 5 13 4 5" xfId="34502" xr:uid="{5C11C21C-4233-46A9-A523-CCA0E1163F80}"/>
    <cellStyle name="Normal 5 5 13 5" xfId="9967" xr:uid="{226EB661-6A5B-4F13-ADA2-ECB134C8EE13}"/>
    <cellStyle name="Normal 5 5 13 5 2" xfId="29466" xr:uid="{84A0195A-F713-4E05-9818-4819A76E4EC7}"/>
    <cellStyle name="Normal 5 5 13 5 2 2" xfId="55723" xr:uid="{4908EA23-F8D0-40DC-BEF9-16E961EC1C4F}"/>
    <cellStyle name="Normal 5 5 13 5 3" xfId="20347" xr:uid="{0B18F6C1-BB75-4BEA-BF62-7D8F4BAF38B5}"/>
    <cellStyle name="Normal 5 5 13 5 3 2" xfId="47585" xr:uid="{944E9EFC-AE34-4B8D-BC0D-D53F3CC80F67}"/>
    <cellStyle name="Normal 5 5 13 5 4" xfId="37335" xr:uid="{AB3294D3-0A1C-4724-912C-B6937A001AEC}"/>
    <cellStyle name="Normal 5 5 13 6" xfId="24247" xr:uid="{CEBF7F30-B179-4A41-895E-4B8A1842ACD3}"/>
    <cellStyle name="Normal 5 5 13 6 2" xfId="51349" xr:uid="{CC13ED1D-A805-4B04-8B78-6EFC1DAD7554}"/>
    <cellStyle name="Normal 5 5 13 7" xfId="14000" xr:uid="{C89202D5-D8A1-4014-8BC9-7167FF7204BC}"/>
    <cellStyle name="Normal 5 5 13 7 2" xfId="41238" xr:uid="{C01503B9-0784-4080-AAA4-80AE38E6B74C}"/>
    <cellStyle name="Normal 5 5 13 8" xfId="30123" xr:uid="{A2810BE0-F139-44B4-8533-2AF2E61773A9}"/>
    <cellStyle name="Normal 5 5 14" xfId="1242" xr:uid="{486DBCC9-40A6-4DB5-9A27-3AFDA0FB01F2}"/>
    <cellStyle name="Normal 5 5 14 2" xfId="1243" xr:uid="{36C9C000-1A1F-4CC4-841D-8E27789EE76A}"/>
    <cellStyle name="Normal 5 5 14 3" xfId="3796" xr:uid="{B1D9537A-7E80-4B4B-907C-CD0C0E4BB53F}"/>
    <cellStyle name="Normal 5 5 14 3 2" xfId="4779" xr:uid="{45FEF0BE-7091-4EE6-AE84-1CF7BEFD45C5}"/>
    <cellStyle name="Normal 5 5 14 3 2 2" xfId="28500" xr:uid="{A7509384-CB91-4A81-9054-44FD8E43C913}"/>
    <cellStyle name="Normal 5 5 14 3 3" xfId="26922" xr:uid="{CB94B98B-179B-43BB-AFDD-BDD20E54BA1F}"/>
    <cellStyle name="Normal 5 5 14 3 3 2" xfId="53581" xr:uid="{51EED8E6-130B-409A-8410-9D9721910FE1}"/>
    <cellStyle name="Normal 5 5 14 4" xfId="28581" xr:uid="{E3302C55-DAA5-4A98-A326-5352DF03240A}"/>
    <cellStyle name="Normal 5 5 14 4 2" xfId="54879" xr:uid="{6E1F5718-299F-4425-A968-D1909054E7A4}"/>
    <cellStyle name="Normal 5 5 15" xfId="2492" xr:uid="{83CAFBDC-62CB-43A0-831E-7929FF794F75}"/>
    <cellStyle name="Normal 5 5 15 2" xfId="5768" xr:uid="{FD140A96-9CE4-4266-AA9B-A729BF86730F}"/>
    <cellStyle name="Normal 5 5 15 2 2" xfId="27336" xr:uid="{73090661-78A4-4A37-9F4B-248E4DB64109}"/>
    <cellStyle name="Normal 5 5 15 2 2 2" xfId="53905" xr:uid="{AB63458B-AD34-41FD-BB33-2BA0ABF3E7D6}"/>
    <cellStyle name="Normal 5 5 15 2 3" xfId="15145" xr:uid="{B87E7EE8-A302-4BD9-99A0-A4C0E13E6642}"/>
    <cellStyle name="Normal 5 5 15 2 3 2" xfId="42383" xr:uid="{266ACE1D-E86A-423C-AA33-C450A24E151D}"/>
    <cellStyle name="Normal 5 5 15 2 4" xfId="33136" xr:uid="{4C30CFEF-A0AA-4B6B-BD9F-C46474A7F841}"/>
    <cellStyle name="Normal 5 5 15 3" xfId="7598" xr:uid="{862B1009-F91C-4872-B70E-A3E51BE16C82}"/>
    <cellStyle name="Normal 5 5 15 3 2" xfId="17978" xr:uid="{4CDA25C2-F000-478E-B1D1-EA5C5A7220B1}"/>
    <cellStyle name="Normal 5 5 15 3 2 2" xfId="45216" xr:uid="{B454EA1A-0CE9-4BEA-8407-47043A695D22}"/>
    <cellStyle name="Normal 5 5 15 3 3" xfId="34966" xr:uid="{7000245B-FF03-43E9-8CA9-CEFD11B48927}"/>
    <cellStyle name="Normal 5 5 15 4" xfId="10431" xr:uid="{D23E4F98-6E72-4F7D-87E4-64803AD9E451}"/>
    <cellStyle name="Normal 5 5 15 4 2" xfId="20811" xr:uid="{3D984EB4-537A-493F-A0A7-8FC4D9186082}"/>
    <cellStyle name="Normal 5 5 15 4 2 2" xfId="48049" xr:uid="{B1078C3F-8098-4893-BD6D-21AE9EB26885}"/>
    <cellStyle name="Normal 5 5 15 4 3" xfId="37799" xr:uid="{317CA97F-D8FA-4119-8B65-B23753C9F40F}"/>
    <cellStyle name="Normal 5 5 15 5" xfId="24827" xr:uid="{57F624F7-C589-4179-97F3-403BE14CE626}"/>
    <cellStyle name="Normal 5 5 15 5 2" xfId="51873" xr:uid="{5D504F58-C048-4AF2-8810-50DCD478DCFE}"/>
    <cellStyle name="Normal 5 5 15 6" xfId="12860" xr:uid="{0F8C3350-4E74-4C9F-B40D-AC8EC6C040FF}"/>
    <cellStyle name="Normal 5 5 15 6 2" xfId="40098" xr:uid="{5C6809A7-496D-4BE6-9537-F80768E84260}"/>
    <cellStyle name="Normal 5 5 15 7" xfId="30587" xr:uid="{03F25A96-CB33-4F8B-83C8-123906D1AAAD}"/>
    <cellStyle name="Normal 5 5 16" xfId="2222" xr:uid="{81C8C699-0A6F-444B-BDC7-4C1C035B34A0}"/>
    <cellStyle name="Normal 5 5 16 2" xfId="7330" xr:uid="{10C1F06D-50B1-4F00-8F88-D3A3CB2F50FC}"/>
    <cellStyle name="Normal 5 5 16 2 2" xfId="28186" xr:uid="{0F612234-3185-41D2-AA89-2EF8AEF9C727}"/>
    <cellStyle name="Normal 5 5 16 2 2 2" xfId="54569" xr:uid="{1CB75E25-138B-4E1A-9B7D-A5AB2B0E2D6E}"/>
    <cellStyle name="Normal 5 5 16 2 3" xfId="17710" xr:uid="{94B19F44-FA40-4F78-AA37-D2A3DDE2D0C9}"/>
    <cellStyle name="Normal 5 5 16 2 3 2" xfId="44948" xr:uid="{DA13369A-1899-4C0A-B5F9-9F42FFE72130}"/>
    <cellStyle name="Normal 5 5 16 2 4" xfId="34698" xr:uid="{0FD24611-B3B0-4F48-B578-8F2F43E4A662}"/>
    <cellStyle name="Normal 5 5 16 3" xfId="10163" xr:uid="{7914035F-F808-44A9-8B5E-8DFF7B7CDE20}"/>
    <cellStyle name="Normal 5 5 16 3 2" xfId="20543" xr:uid="{2682A259-AB9A-45A4-8289-CA702B2B91F2}"/>
    <cellStyle name="Normal 5 5 16 3 2 2" xfId="47781" xr:uid="{EEB96A74-035F-4101-9143-ACCC989209D9}"/>
    <cellStyle name="Normal 5 5 16 3 3" xfId="37531" xr:uid="{E266C89C-96FD-4DB6-B83C-72CA5C39665A}"/>
    <cellStyle name="Normal 5 5 16 4" xfId="22878" xr:uid="{49BB8932-BED6-468A-AA86-FDF95894A390}"/>
    <cellStyle name="Normal 5 5 16 4 2" xfId="50097" xr:uid="{3402759F-B8BE-440A-850A-6ED39CE4CDEA}"/>
    <cellStyle name="Normal 5 5 16 5" xfId="14877" xr:uid="{A755DC0C-A18E-4C99-98AD-FDF0A18F8485}"/>
    <cellStyle name="Normal 5 5 16 5 2" xfId="42115" xr:uid="{7CF2C1E4-FCCD-4879-B2EC-405FAD8AEB97}"/>
    <cellStyle name="Normal 5 5 16 6" xfId="30319" xr:uid="{7C1EC401-2395-438C-995D-482C6F1F990B}"/>
    <cellStyle name="Normal 5 5 17" xfId="2175" xr:uid="{80BDB16C-0F58-4948-AA37-AE34D883EE0D}"/>
    <cellStyle name="Normal 5 5 17 2" xfId="4763" xr:uid="{746E43D5-2B00-4CB5-87C8-EB9C603ABE4A}"/>
    <cellStyle name="Normal 5 5 17 2 2" xfId="28562" xr:uid="{D49E6CF4-53BF-4F73-AB3A-7B4E49A6E306}"/>
    <cellStyle name="Normal 5 5 17 3" xfId="27896" xr:uid="{BEF5C411-E95D-4F4C-8F02-C93F32078387}"/>
    <cellStyle name="Normal 5 5 17 3 2" xfId="54340" xr:uid="{B9BAC0BB-5936-461E-9665-0250C540AF2F}"/>
    <cellStyle name="Normal 5 5 18" xfId="4071" xr:uid="{B30B54CB-1908-4345-90A7-B766E78C41E6}"/>
    <cellStyle name="Normal 5 5 18 2" xfId="4863" xr:uid="{89EA5906-E525-4763-BA8D-D5B1D6FB7F4E}"/>
    <cellStyle name="Normal 5 5 19" xfId="24544" xr:uid="{7F959911-5F8A-424F-9734-5201E61553B1}"/>
    <cellStyle name="Normal 5 5 19 2" xfId="51614" xr:uid="{AC1CA87F-3121-4BE4-AEC8-D4C72253BC4D}"/>
    <cellStyle name="Normal 5 5 2" xfId="1244" xr:uid="{56BBA9E4-EAC4-4738-9953-61EEA41EC0E0}"/>
    <cellStyle name="Normal 5 5 2 10" xfId="26290" xr:uid="{930DED4E-4AF9-457E-BB7B-218374C0C605}"/>
    <cellStyle name="Normal 5 5 2 10 2" xfId="53085" xr:uid="{A709C3F4-BA83-47FA-9D03-C988DCD4B154}"/>
    <cellStyle name="Normal 5 5 2 11" xfId="27235" xr:uid="{87151BCA-F127-46B8-B5FB-DBC12EFF2F68}"/>
    <cellStyle name="Normal 5 5 2 11 2" xfId="53826" xr:uid="{2DEB2AC8-0016-4487-B243-9D3A3C8E20FF}"/>
    <cellStyle name="Normal 5 5 2 12" xfId="12458" xr:uid="{202DE02B-BEE7-4FB7-96DB-29521AF51D95}"/>
    <cellStyle name="Normal 5 5 2 12 2" xfId="39696" xr:uid="{5EE48B96-3207-49F0-866A-8ADF6A02DEFD}"/>
    <cellStyle name="Normal 5 5 2 2" xfId="1245" xr:uid="{335B279D-622D-44DE-94E0-C6F0E8F1AB09}"/>
    <cellStyle name="Normal 5 5 2 2 10" xfId="7135" xr:uid="{B4575C38-3C93-4295-9503-831F128268C3}"/>
    <cellStyle name="Normal 5 5 2 2 10 2" xfId="17515" xr:uid="{E5AAEF81-7D43-4812-8320-EFA2DE9E6B2B}"/>
    <cellStyle name="Normal 5 5 2 2 10 2 2" xfId="44753" xr:uid="{AB571CDA-3972-45B1-9CEC-0EE9157A4534}"/>
    <cellStyle name="Normal 5 5 2 2 10 3" xfId="34503" xr:uid="{456E6874-490C-409D-8791-CF3D34856850}"/>
    <cellStyle name="Normal 5 5 2 2 11" xfId="9968" xr:uid="{74828123-E1B8-464E-B77B-48897B1F2DD7}"/>
    <cellStyle name="Normal 5 5 2 2 11 2" xfId="20348" xr:uid="{59DD1F21-6765-4463-99F3-62D3BB5D959A}"/>
    <cellStyle name="Normal 5 5 2 2 11 2 2" xfId="47586" xr:uid="{0CE3E91A-F185-4B0F-BF94-ED38A629127F}"/>
    <cellStyle name="Normal 5 5 2 2 11 3" xfId="37336" xr:uid="{5C3BFAA7-9902-4DF9-8EC0-E3752E1B9D26}"/>
    <cellStyle name="Normal 5 5 2 2 12" xfId="24591" xr:uid="{8094C7BF-B4AA-4C02-AD0F-7796442810BC}"/>
    <cellStyle name="Normal 5 5 2 2 12 2" xfId="51660" xr:uid="{A5967329-F123-4BFD-B853-76274F365DCC}"/>
    <cellStyle name="Normal 5 5 2 2 13" xfId="12518" xr:uid="{323534A6-43AC-4FC9-B9D6-5D95C9D94A9E}"/>
    <cellStyle name="Normal 5 5 2 2 13 2" xfId="39756" xr:uid="{BFB0EF51-68FE-4043-8846-F8CB2B8B4DCD}"/>
    <cellStyle name="Normal 5 5 2 2 14" xfId="30124" xr:uid="{FB129FB2-A130-44C6-B3D6-80EA47545A3F}"/>
    <cellStyle name="Normal 5 5 2 2 2" xfId="1246" xr:uid="{5E5B4D84-CB7C-4B55-91AF-C324A024F7EC}"/>
    <cellStyle name="Normal 5 5 2 2 2 10" xfId="9969" xr:uid="{4F27D5E6-B8DC-4B94-A334-214026714F1D}"/>
    <cellStyle name="Normal 5 5 2 2 2 10 2" xfId="20349" xr:uid="{A9403ABC-E69B-423C-8720-C26DD2DB59A0}"/>
    <cellStyle name="Normal 5 5 2 2 2 10 2 2" xfId="47587" xr:uid="{514977BB-02A5-4079-BD17-D64C165B335A}"/>
    <cellStyle name="Normal 5 5 2 2 2 10 3" xfId="37337" xr:uid="{078296E9-3CA3-4A5B-AE11-9483A5DB8F2D}"/>
    <cellStyle name="Normal 5 5 2 2 2 11" xfId="22936" xr:uid="{93BF100A-8A8A-465D-A726-CB7EF66193DD}"/>
    <cellStyle name="Normal 5 5 2 2 2 11 2" xfId="50150" xr:uid="{D8450AC3-5624-4AC9-91FC-4794304EA32E}"/>
    <cellStyle name="Normal 5 5 2 2 2 12" xfId="12647" xr:uid="{BAA9D6C8-A0D8-4C4E-8A61-D86A6ECA0DD0}"/>
    <cellStyle name="Normal 5 5 2 2 2 12 2" xfId="39885" xr:uid="{2208D84D-FD9E-44AF-8BA0-D07C7CDB517F}"/>
    <cellStyle name="Normal 5 5 2 2 2 13" xfId="30125" xr:uid="{9A8B45AC-83DB-4696-B728-318A8A045812}"/>
    <cellStyle name="Normal 5 5 2 2 2 2" xfId="2858" xr:uid="{79DAB524-4C95-41EB-85F5-76F2F66278A7}"/>
    <cellStyle name="Normal 5 5 2 2 2 2 2" xfId="3451" xr:uid="{6C430620-1BAD-428C-BFAC-8B58500A0E7C}"/>
    <cellStyle name="Normal 5 5 2 2 2 2 2 2" xfId="6490" xr:uid="{2952CAA8-86DD-43D9-BB10-ECF00B03C61C}"/>
    <cellStyle name="Normal 5 5 2 2 2 2 2 2 2" xfId="27841" xr:uid="{46576F3F-8534-493E-80F4-424903146B33}"/>
    <cellStyle name="Normal 5 5 2 2 2 2 2 2 2 2" xfId="54298" xr:uid="{D674F327-E776-4BE0-A826-1CEC56563C93}"/>
    <cellStyle name="Normal 5 5 2 2 2 2 2 2 3" xfId="26568" xr:uid="{104A4150-734C-42BA-9437-7173576F39E4}"/>
    <cellStyle name="Normal 5 5 2 2 2 2 2 2 3 2" xfId="53295" xr:uid="{6B91F502-3171-4D11-8FC5-17A002E3AFD1}"/>
    <cellStyle name="Normal 5 5 2 2 2 2 2 2 4" xfId="16059" xr:uid="{EF5AE717-97FA-4460-A062-6953C60F2F04}"/>
    <cellStyle name="Normal 5 5 2 2 2 2 2 2 4 2" xfId="43297" xr:uid="{BB88164A-476C-4886-811D-10EF33BEDE7F}"/>
    <cellStyle name="Normal 5 5 2 2 2 2 2 2 5" xfId="33858" xr:uid="{2835303B-C8CB-41C7-A00A-1429E3D21FFA}"/>
    <cellStyle name="Normal 5 5 2 2 2 2 2 3" xfId="8512" xr:uid="{D207F619-589B-48F7-AD68-44848D589C3B}"/>
    <cellStyle name="Normal 5 5 2 2 2 2 2 3 2" xfId="28958" xr:uid="{AC4ADAC4-D960-49B1-BA58-653700511AD3}"/>
    <cellStyle name="Normal 5 5 2 2 2 2 2 3 2 2" xfId="55215" xr:uid="{412BD2F4-83F4-44E4-BBE3-7F630D22D09F}"/>
    <cellStyle name="Normal 5 5 2 2 2 2 2 3 3" xfId="18892" xr:uid="{ADA5EDF1-AE75-4AD4-B0E4-1A5465411B94}"/>
    <cellStyle name="Normal 5 5 2 2 2 2 2 3 3 2" xfId="46130" xr:uid="{C974EA53-CF6E-4BCE-BDB4-AA362378EDE0}"/>
    <cellStyle name="Normal 5 5 2 2 2 2 2 3 4" xfId="35880" xr:uid="{B393711F-8168-4C6F-A26E-14E67931B37F}"/>
    <cellStyle name="Normal 5 5 2 2 2 2 2 4" xfId="11345" xr:uid="{8C6A3338-F606-4455-9CE2-563E84B7801D}"/>
    <cellStyle name="Normal 5 5 2 2 2 2 2 4 2" xfId="21725" xr:uid="{3766C352-C1B2-4EA2-B89A-BE8327A56627}"/>
    <cellStyle name="Normal 5 5 2 2 2 2 2 4 2 2" xfId="48963" xr:uid="{DBA4EA96-2CFA-415B-8175-6D4C3E1AA04E}"/>
    <cellStyle name="Normal 5 5 2 2 2 2 2 4 3" xfId="38713" xr:uid="{36C2214B-EBB7-4A73-898E-896F095FEC4E}"/>
    <cellStyle name="Normal 5 5 2 2 2 2 2 5" xfId="25317" xr:uid="{AFFB21E7-1587-481E-90FE-4A0937E42051}"/>
    <cellStyle name="Normal 5 5 2 2 2 2 2 5 2" xfId="52322" xr:uid="{F7BCB6F7-1070-4A2E-8E7F-434C3F1B7B2F}"/>
    <cellStyle name="Normal 5 5 2 2 2 2 2 6" xfId="14002" xr:uid="{62B245C2-50F2-4453-85E2-8CA9B75CA6EB}"/>
    <cellStyle name="Normal 5 5 2 2 2 2 2 6 2" xfId="41240" xr:uid="{FCCD0CB3-3E2C-4859-A79E-F476BEBBF360}"/>
    <cellStyle name="Normal 5 5 2 2 2 2 2 7" xfId="31501" xr:uid="{7232587E-12FA-4F47-A4CB-30F748B6B409}"/>
    <cellStyle name="Normal 5 5 2 2 2 2 3" xfId="4408" xr:uid="{E71EA7AB-1E82-400E-9CDB-30ED3634BAF1}"/>
    <cellStyle name="Normal 5 5 2 2 2 2 3 2" xfId="9161" xr:uid="{65D9B66C-A35C-4AC7-8B1A-8AF91C0368C5}"/>
    <cellStyle name="Normal 5 5 2 2 2 2 3 2 2" xfId="29204" xr:uid="{6E95B343-D62C-47CD-80FB-C6ACCDFED5EB}"/>
    <cellStyle name="Normal 5 5 2 2 2 2 3 2 2 2" xfId="55461" xr:uid="{9D194A0F-8FDF-4CEF-BD37-01A665940CDE}"/>
    <cellStyle name="Normal 5 5 2 2 2 2 3 2 3" xfId="19541" xr:uid="{A6FDCBA0-8D6A-4AE4-89E8-C971E3FCC150}"/>
    <cellStyle name="Normal 5 5 2 2 2 2 3 2 3 2" xfId="46779" xr:uid="{A753B2A4-D47C-4CFB-B277-06CCE9578F00}"/>
    <cellStyle name="Normal 5 5 2 2 2 2 3 2 4" xfId="36529" xr:uid="{F61E47B1-4D81-47A6-A201-7B6D57B82BEF}"/>
    <cellStyle name="Normal 5 5 2 2 2 2 3 3" xfId="11994" xr:uid="{E2144B81-699B-4E50-ACCC-8E535E3AFBEC}"/>
    <cellStyle name="Normal 5 5 2 2 2 2 3 3 2" xfId="22374" xr:uid="{51807D54-5278-4E7E-A80C-A7F8E7B624D4}"/>
    <cellStyle name="Normal 5 5 2 2 2 2 3 3 2 2" xfId="49612" xr:uid="{0BE4288E-0C2D-4DF5-B43E-561D3CCEAD66}"/>
    <cellStyle name="Normal 5 5 2 2 2 2 3 3 3" xfId="39362" xr:uid="{0B3653C2-838A-424C-BD61-E075DFA4E232}"/>
    <cellStyle name="Normal 5 5 2 2 2 2 3 4" xfId="23157" xr:uid="{BE3CB4A4-6F57-493A-AF92-5E45977A0FC4}"/>
    <cellStyle name="Normal 5 5 2 2 2 2 3 4 2" xfId="50349" xr:uid="{7B52BBD5-A0D9-4D2B-91AC-22EBA8D087F7}"/>
    <cellStyle name="Normal 5 5 2 2 2 2 3 5" xfId="16708" xr:uid="{C0483ADB-85DE-4335-ABFB-23FFECE13A8A}"/>
    <cellStyle name="Normal 5 5 2 2 2 2 3 5 2" xfId="43946" xr:uid="{645F30FE-87B3-4688-91FD-99E7EA90F9E4}"/>
    <cellStyle name="Normal 5 5 2 2 2 2 3 6" xfId="32150" xr:uid="{45C751DF-3C45-4E45-987F-38CCE72A30D4}"/>
    <cellStyle name="Normal 5 5 2 2 2 2 4" xfId="6057" xr:uid="{4E26208C-28C6-4C7E-8680-49CCA20B296B}"/>
    <cellStyle name="Normal 5 5 2 2 2 2 4 2" xfId="26695" xr:uid="{CA6E34D4-23A3-4177-94E8-D8C2F0F68F00}"/>
    <cellStyle name="Normal 5 5 2 2 2 2 4 2 2" xfId="53394" xr:uid="{0A3127E1-B6D5-4C7B-8452-34F3EC0065EC}"/>
    <cellStyle name="Normal 5 5 2 2 2 2 4 3" xfId="15510" xr:uid="{94D92AA7-A40E-4BAF-9528-383860DA6D91}"/>
    <cellStyle name="Normal 5 5 2 2 2 2 4 3 2" xfId="42748" xr:uid="{C1A05698-822F-409A-9F22-94CF5F6ED8F6}"/>
    <cellStyle name="Normal 5 5 2 2 2 2 4 4" xfId="33425" xr:uid="{1D2D25FF-BAB5-4207-A060-3D96C730A85E}"/>
    <cellStyle name="Normal 5 5 2 2 2 2 5" xfId="7963" xr:uid="{2CD7E1BA-44B1-44F1-A3D6-7FB4C0E85458}"/>
    <cellStyle name="Normal 5 5 2 2 2 2 5 2" xfId="18343" xr:uid="{196986EE-60CA-45C9-A1A5-791239BB21A4}"/>
    <cellStyle name="Normal 5 5 2 2 2 2 5 2 2" xfId="45581" xr:uid="{EC77C7EB-4803-4E6A-8ECB-7B13FB7702AF}"/>
    <cellStyle name="Normal 5 5 2 2 2 2 5 3" xfId="35331" xr:uid="{38D55A6C-6329-4139-9582-789509934DE0}"/>
    <cellStyle name="Normal 5 5 2 2 2 2 6" xfId="10796" xr:uid="{A095A5DC-8FD3-4D6C-B53B-91919A896612}"/>
    <cellStyle name="Normal 5 5 2 2 2 2 6 2" xfId="21176" xr:uid="{AFCA2298-3324-4904-9DF8-12D43F936EB5}"/>
    <cellStyle name="Normal 5 5 2 2 2 2 6 2 2" xfId="48414" xr:uid="{6945323B-565D-45EA-A3C8-65640C2401E6}"/>
    <cellStyle name="Normal 5 5 2 2 2 2 6 3" xfId="38164" xr:uid="{DBA1B64C-BC4D-40F2-9529-257655C95A12}"/>
    <cellStyle name="Normal 5 5 2 2 2 2 7" xfId="23834" xr:uid="{EB3581A1-102B-4D1D-B13E-E2709A07B2D0}"/>
    <cellStyle name="Normal 5 5 2 2 2 2 7 2" xfId="50971" xr:uid="{56BF145E-721A-41DF-BBA2-A06FA620969E}"/>
    <cellStyle name="Normal 5 5 2 2 2 2 8" xfId="13305" xr:uid="{A47C787D-DF34-47C4-AE32-26201FCECBE2}"/>
    <cellStyle name="Normal 5 5 2 2 2 2 8 2" xfId="40543" xr:uid="{DDE09B8A-5071-4056-AA10-D2A9E6D134DB}"/>
    <cellStyle name="Normal 5 5 2 2 2 2 9" xfId="30952" xr:uid="{D2228D50-43D3-4E07-8870-2D66D05E6D89}"/>
    <cellStyle name="Normal 5 5 2 2 2 3" xfId="3452" xr:uid="{B3798F3D-22FB-47CF-A64B-6E072AD32030}"/>
    <cellStyle name="Normal 5 5 2 2 2 3 2" xfId="4610" xr:uid="{28BAFFA1-DAAA-4109-9F55-0EF61F7BF916}"/>
    <cellStyle name="Normal 5 5 2 2 2 3 2 2" xfId="9363" xr:uid="{396FA27D-7952-4C7A-AFE4-BE7CFC3187AD}"/>
    <cellStyle name="Normal 5 5 2 2 2 3 2 2 2" xfId="29338" xr:uid="{0C4325F6-7539-4E6B-AC5C-230CF8C886CE}"/>
    <cellStyle name="Normal 5 5 2 2 2 3 2 2 2 2" xfId="55595" xr:uid="{9B7FEA5E-9AB1-428A-9DF6-7ED0485F6419}"/>
    <cellStyle name="Normal 5 5 2 2 2 3 2 2 3" xfId="19743" xr:uid="{2EFEFAA7-ADC8-46A3-AC61-18906C29A169}"/>
    <cellStyle name="Normal 5 5 2 2 2 3 2 2 3 2" xfId="46981" xr:uid="{8389784E-5EAE-4C99-9169-A3103F67C225}"/>
    <cellStyle name="Normal 5 5 2 2 2 3 2 2 4" xfId="36731" xr:uid="{C6D60C13-4B9A-4DAA-AF4C-9BED16986BD0}"/>
    <cellStyle name="Normal 5 5 2 2 2 3 2 3" xfId="12196" xr:uid="{4D706176-99DB-4D22-BBE2-149969EEC438}"/>
    <cellStyle name="Normal 5 5 2 2 2 3 2 3 2" xfId="22576" xr:uid="{318BA65E-65FE-4618-B9E1-216DD2683D74}"/>
    <cellStyle name="Normal 5 5 2 2 2 3 2 3 2 2" xfId="49814" xr:uid="{7E7ED1D6-6AA2-4436-83F4-CB878C03A2D6}"/>
    <cellStyle name="Normal 5 5 2 2 2 3 2 3 3" xfId="39564" xr:uid="{45BDF0AD-9777-4CAC-B391-026997CF27B7}"/>
    <cellStyle name="Normal 5 5 2 2 2 3 2 4" xfId="28149" xr:uid="{3C0F06F9-541F-4A6A-B2FC-7D39866F7118}"/>
    <cellStyle name="Normal 5 5 2 2 2 3 2 4 2" xfId="54538" xr:uid="{8837661C-BD6D-4413-BEE5-6C414DD8A39C}"/>
    <cellStyle name="Normal 5 5 2 2 2 3 2 5" xfId="16910" xr:uid="{4596713D-1699-4513-BD00-6982A19416A0}"/>
    <cellStyle name="Normal 5 5 2 2 2 3 2 5 2" xfId="44148" xr:uid="{37C5753B-9D63-481D-B16F-CD9AB0DB9AF6}"/>
    <cellStyle name="Normal 5 5 2 2 2 3 2 6" xfId="32352" xr:uid="{8BF6FB2E-77B5-4487-B32D-3E228FB7F4FA}"/>
    <cellStyle name="Normal 5 5 2 2 2 3 3" xfId="6491" xr:uid="{C0E7D715-6381-495E-919E-5F0D4BDCBC46}"/>
    <cellStyle name="Normal 5 5 2 2 2 3 3 2" xfId="26340" xr:uid="{77F0E77D-593F-41D9-931E-98BF0142DC03}"/>
    <cellStyle name="Normal 5 5 2 2 2 3 3 2 2" xfId="53128" xr:uid="{507326C5-7D5B-4F45-9F5E-259994F3423A}"/>
    <cellStyle name="Normal 5 5 2 2 2 3 3 3" xfId="16060" xr:uid="{A58659BF-B952-44DE-B283-1110938A74EF}"/>
    <cellStyle name="Normal 5 5 2 2 2 3 3 3 2" xfId="43298" xr:uid="{40B57A35-86AB-4463-9D2D-18AB5E62BE0E}"/>
    <cellStyle name="Normal 5 5 2 2 2 3 3 4" xfId="33859" xr:uid="{1556C76F-EC4B-4857-A654-E224AD041A5F}"/>
    <cellStyle name="Normal 5 5 2 2 2 3 4" xfId="8513" xr:uid="{298158ED-27CB-4633-8DC8-2F255DE91D66}"/>
    <cellStyle name="Normal 5 5 2 2 2 3 4 2" xfId="18893" xr:uid="{D32CB134-8C47-4012-8290-36557DDA8309}"/>
    <cellStyle name="Normal 5 5 2 2 2 3 4 2 2" xfId="46131" xr:uid="{C3DFEBD4-9E65-4A53-8D8A-C7485F88CA4D}"/>
    <cellStyle name="Normal 5 5 2 2 2 3 4 3" xfId="35881" xr:uid="{D25359FD-DCC5-48F1-9135-945B8B67A098}"/>
    <cellStyle name="Normal 5 5 2 2 2 3 5" xfId="11346" xr:uid="{09F0CFD2-A7F3-4551-8CF3-57345321E17B}"/>
    <cellStyle name="Normal 5 5 2 2 2 3 5 2" xfId="21726" xr:uid="{18878EFB-9C9E-4025-AF34-5782B3ED8E69}"/>
    <cellStyle name="Normal 5 5 2 2 2 3 5 2 2" xfId="48964" xr:uid="{9D3D9D98-FBF3-43C2-B02A-29E20240C3CC}"/>
    <cellStyle name="Normal 5 5 2 2 2 3 5 3" xfId="38714" xr:uid="{08B87CF2-E473-45C4-BFBB-C90C876BD6FB}"/>
    <cellStyle name="Normal 5 5 2 2 2 3 6" xfId="25149" xr:uid="{D3F43F43-C930-44D4-BA3A-5C78A6F0D31A}"/>
    <cellStyle name="Normal 5 5 2 2 2 3 6 2" xfId="52168" xr:uid="{D6155218-3CCC-43D5-9853-79C36FF927FF}"/>
    <cellStyle name="Normal 5 5 2 2 2 3 7" xfId="14003" xr:uid="{42AAFA48-923E-4C84-B9B1-104E3D5C5E96}"/>
    <cellStyle name="Normal 5 5 2 2 2 3 7 2" xfId="41241" xr:uid="{7B344023-1064-4259-83CF-A6E86AA60715}"/>
    <cellStyle name="Normal 5 5 2 2 2 3 8" xfId="31502" xr:uid="{DF6267D1-F9C4-4D8B-AA2E-F18A02D4D800}"/>
    <cellStyle name="Normal 5 5 2 2 2 4" xfId="3450" xr:uid="{ECBF8BDF-0210-48E9-AE3E-728FB8E5E844}"/>
    <cellStyle name="Normal 5 5 2 2 2 4 2" xfId="6489" xr:uid="{B7CA3FE5-BC44-4985-ACF4-5F76A9A6C1DB}"/>
    <cellStyle name="Normal 5 5 2 2 2 4 2 2" xfId="26055" xr:uid="{903367B1-DCF5-4CC4-923D-CB064239B77D}"/>
    <cellStyle name="Normal 5 5 2 2 2 4 2 2 2" xfId="52913" xr:uid="{892C9628-13A1-41F4-8E42-76E163FAB166}"/>
    <cellStyle name="Normal 5 5 2 2 2 4 2 3" xfId="16058" xr:uid="{B3AFDD52-E77C-440D-A4FE-E48AE967D4B3}"/>
    <cellStyle name="Normal 5 5 2 2 2 4 2 3 2" xfId="43296" xr:uid="{AAEA843E-8653-4F85-9297-3EF327200AA3}"/>
    <cellStyle name="Normal 5 5 2 2 2 4 2 4" xfId="33857" xr:uid="{E0917D29-B6FA-4C36-B8DC-5F85D8A6CFCA}"/>
    <cellStyle name="Normal 5 5 2 2 2 4 3" xfId="8511" xr:uid="{10EEC9E8-1AD8-4D9A-8D2F-BC105C1888E1}"/>
    <cellStyle name="Normal 5 5 2 2 2 4 3 2" xfId="18891" xr:uid="{6CAE40DB-24A7-4F0D-B6E2-E23F199C2ED9}"/>
    <cellStyle name="Normal 5 5 2 2 2 4 3 2 2" xfId="46129" xr:uid="{DA4A1B9F-D41D-413D-8068-13D8C8463767}"/>
    <cellStyle name="Normal 5 5 2 2 2 4 3 3" xfId="35879" xr:uid="{448998FD-C66B-4FAE-86C4-FDBF526B72CB}"/>
    <cellStyle name="Normal 5 5 2 2 2 4 4" xfId="11344" xr:uid="{04261CF1-2864-4C7D-94DE-93C0237F4724}"/>
    <cellStyle name="Normal 5 5 2 2 2 4 4 2" xfId="21724" xr:uid="{EE34DEF2-ACD3-4137-8A95-A372DFBFE353}"/>
    <cellStyle name="Normal 5 5 2 2 2 4 4 2 2" xfId="48962" xr:uid="{D44193F6-C61F-4C3C-A190-B81804D11842}"/>
    <cellStyle name="Normal 5 5 2 2 2 4 4 3" xfId="38712" xr:uid="{9A462146-B697-4597-95B2-314D5FB217CC}"/>
    <cellStyle name="Normal 5 5 2 2 2 4 5" xfId="24540" xr:uid="{4CC3152F-0F1F-4EBC-A6F3-4A5395F0E00F}"/>
    <cellStyle name="Normal 5 5 2 2 2 4 5 2" xfId="51610" xr:uid="{B851FE39-0906-4424-BFCB-0450DC1E0244}"/>
    <cellStyle name="Normal 5 5 2 2 2 4 6" xfId="14001" xr:uid="{27944BDB-504B-47A8-A6F4-147199BD2428}"/>
    <cellStyle name="Normal 5 5 2 2 2 4 6 2" xfId="41239" xr:uid="{8C27735E-C7A1-44AB-8EB8-BC442D9E5C1D}"/>
    <cellStyle name="Normal 5 5 2 2 2 4 7" xfId="31500" xr:uid="{A25E2A76-2508-4557-870C-E5CE42ADC2BA}"/>
    <cellStyle name="Normal 5 5 2 2 2 5" xfId="2702" xr:uid="{0F908642-2E28-4683-A94A-B5E87E685D25}"/>
    <cellStyle name="Normal 5 5 2 2 2 5 2" xfId="5945" xr:uid="{D57FFCAB-3E2F-49F6-AE22-D8D265D6ED64}"/>
    <cellStyle name="Normal 5 5 2 2 2 5 2 2" xfId="26251" xr:uid="{7D0CFF3A-11A2-4CDE-8DB1-24233BA4B01F}"/>
    <cellStyle name="Normal 5 5 2 2 2 5 2 2 2" xfId="53055" xr:uid="{77BE1968-7362-4D15-B79E-8C5CAFAB7BF4}"/>
    <cellStyle name="Normal 5 5 2 2 2 5 2 3" xfId="15355" xr:uid="{7421144B-168C-4334-BF98-B679C6FA8CFE}"/>
    <cellStyle name="Normal 5 5 2 2 2 5 2 3 2" xfId="42593" xr:uid="{FB554B69-458B-4C79-BC37-48436051AA52}"/>
    <cellStyle name="Normal 5 5 2 2 2 5 2 4" xfId="33313" xr:uid="{F94062DD-6F65-40D8-9E3D-424C295C58C4}"/>
    <cellStyle name="Normal 5 5 2 2 2 5 3" xfId="7808" xr:uid="{D1664981-2B06-4CCA-96C7-0EC7EB37668F}"/>
    <cellStyle name="Normal 5 5 2 2 2 5 3 2" xfId="18188" xr:uid="{AF471B88-A78B-429B-AF3E-AEE5865555AF}"/>
    <cellStyle name="Normal 5 5 2 2 2 5 3 2 2" xfId="45426" xr:uid="{C72AD253-2024-4056-B6E1-013DE48F4579}"/>
    <cellStyle name="Normal 5 5 2 2 2 5 3 3" xfId="35176" xr:uid="{2E807AE6-6C6A-4DF3-B321-B05C0F9ADB34}"/>
    <cellStyle name="Normal 5 5 2 2 2 5 4" xfId="10641" xr:uid="{C5034114-402A-422C-A11C-8DC395C379ED}"/>
    <cellStyle name="Normal 5 5 2 2 2 5 4 2" xfId="21021" xr:uid="{36923822-1D61-48A2-A73C-9C7986456707}"/>
    <cellStyle name="Normal 5 5 2 2 2 5 4 2 2" xfId="48259" xr:uid="{C4E31348-C1B5-4998-A45B-CF6108EEB94E}"/>
    <cellStyle name="Normal 5 5 2 2 2 5 4 3" xfId="38009" xr:uid="{9A3E17E6-65E0-42EC-8563-A0A6202A8C76}"/>
    <cellStyle name="Normal 5 5 2 2 2 5 5" xfId="25380" xr:uid="{2F4056BC-9BE0-44FC-BD8B-E4F03A39EB53}"/>
    <cellStyle name="Normal 5 5 2 2 2 5 5 2" xfId="52381" xr:uid="{223D95E7-E8B3-4D1A-A303-43F0E15EDE83}"/>
    <cellStyle name="Normal 5 5 2 2 2 5 6" xfId="13083" xr:uid="{FF018F9B-82FE-4FD7-B50F-C1C57B851493}"/>
    <cellStyle name="Normal 5 5 2 2 2 5 6 2" xfId="40321" xr:uid="{94A3EB78-2E86-45BE-AFF0-2B0C32F13585}"/>
    <cellStyle name="Normal 5 5 2 2 2 5 7" xfId="30797" xr:uid="{826DA304-DDD4-465B-9946-F14C91AF9D18}"/>
    <cellStyle name="Normal 5 5 2 2 2 6" xfId="2432" xr:uid="{D7EA131C-D20E-4CC2-855F-B9CFB7A61E2D}"/>
    <cellStyle name="Normal 5 5 2 2 2 6 2" xfId="7540" xr:uid="{8A43C65F-7524-409A-BCE7-A5C777324839}"/>
    <cellStyle name="Normal 5 5 2 2 2 6 2 2" xfId="17920" xr:uid="{1E2974E2-8A3A-4C6D-B2E2-2F215F9B1E38}"/>
    <cellStyle name="Normal 5 5 2 2 2 6 2 2 2" xfId="45158" xr:uid="{E2B3723B-AE95-4DF9-ADB1-59E4A4FFADED}"/>
    <cellStyle name="Normal 5 5 2 2 2 6 2 3" xfId="34908" xr:uid="{C1942039-3F4F-4DD0-84DB-DF19E8078C5F}"/>
    <cellStyle name="Normal 5 5 2 2 2 6 3" xfId="10373" xr:uid="{A9673515-77B6-44E1-BBE0-E58928FE7BFE}"/>
    <cellStyle name="Normal 5 5 2 2 2 6 3 2" xfId="20753" xr:uid="{A753424E-D77A-40D0-8F49-86FB04D9AED1}"/>
    <cellStyle name="Normal 5 5 2 2 2 6 3 2 2" xfId="47991" xr:uid="{AB663281-A08E-4660-9051-A9D1973E1659}"/>
    <cellStyle name="Normal 5 5 2 2 2 6 3 3" xfId="37741" xr:uid="{48C8D300-3489-4866-928B-F7EDE06CEB76}"/>
    <cellStyle name="Normal 5 5 2 2 2 6 4" xfId="25024" xr:uid="{59C5C0A5-2AF1-4061-B658-FA54CB9763A5}"/>
    <cellStyle name="Normal 5 5 2 2 2 6 4 2" xfId="52052" xr:uid="{DC5F675F-5708-4B02-BB60-A2BDA2C35939}"/>
    <cellStyle name="Normal 5 5 2 2 2 6 5" xfId="15087" xr:uid="{EF5B8D34-88AE-451A-8387-8F70F37BB4DA}"/>
    <cellStyle name="Normal 5 5 2 2 2 6 5 2" xfId="42325" xr:uid="{9482603E-66B7-4829-AB2A-66937A0E5D82}"/>
    <cellStyle name="Normal 5 5 2 2 2 6 6" xfId="30529" xr:uid="{231CB3ED-E712-4D3D-B537-972570C97EF6}"/>
    <cellStyle name="Normal 5 5 2 2 2 7" xfId="4104" xr:uid="{87DCDED0-682D-4BB8-8408-AD4CD45DC0FD}"/>
    <cellStyle name="Normal 5 5 2 2 2 7 2" xfId="8871" xr:uid="{890785A2-2CC4-4EBE-BD78-173445A08979}"/>
    <cellStyle name="Normal 5 5 2 2 2 7 2 2" xfId="19251" xr:uid="{19F62641-D2A6-43EF-ABDF-14581DC16FCA}"/>
    <cellStyle name="Normal 5 5 2 2 2 7 2 2 2" xfId="46489" xr:uid="{FCF4CB4A-18E0-47BA-8C5F-4371005A4637}"/>
    <cellStyle name="Normal 5 5 2 2 2 7 2 3" xfId="36239" xr:uid="{E4835BBE-8B61-4D69-8661-B81C4695B2ED}"/>
    <cellStyle name="Normal 5 5 2 2 2 7 3" xfId="11704" xr:uid="{1E7490BD-27E7-4311-9D00-FE6CD28DC50A}"/>
    <cellStyle name="Normal 5 5 2 2 2 7 3 2" xfId="22084" xr:uid="{670B3322-16B2-437E-93B8-692AEA1A536A}"/>
    <cellStyle name="Normal 5 5 2 2 2 7 3 2 2" xfId="49322" xr:uid="{51FCC9D9-E027-4694-8638-F8945CD7EADE}"/>
    <cellStyle name="Normal 5 5 2 2 2 7 3 3" xfId="39072" xr:uid="{00CA1F52-1284-4F33-BE97-6AE51F04E237}"/>
    <cellStyle name="Normal 5 5 2 2 2 7 4" xfId="16418" xr:uid="{C5C6F366-FB87-46EE-A787-2E0957F5587F}"/>
    <cellStyle name="Normal 5 5 2 2 2 7 4 2" xfId="43656" xr:uid="{70E214B9-7F86-4610-8959-909D195860F3}"/>
    <cellStyle name="Normal 5 5 2 2 2 7 5" xfId="31860" xr:uid="{A401A519-F91B-42DE-A437-D912697B3B0C}"/>
    <cellStyle name="Normal 5 5 2 2 2 8" xfId="5384" xr:uid="{13546FE0-65B5-49AE-BA01-94F8E98EE77B}"/>
    <cellStyle name="Normal 5 5 2 2 2 8 2" xfId="14683" xr:uid="{2AA7BAF4-21F5-4262-83F2-A907A42ED954}"/>
    <cellStyle name="Normal 5 5 2 2 2 8 2 2" xfId="41921" xr:uid="{58E008BB-AFA7-4B27-AF25-CD8098F9B89C}"/>
    <cellStyle name="Normal 5 5 2 2 2 8 3" xfId="32947" xr:uid="{87AEA12B-81FB-4697-96A8-203369933DD0}"/>
    <cellStyle name="Normal 5 5 2 2 2 9" xfId="7136" xr:uid="{B4D5BB0C-4AD2-4E87-9CBF-85A345E65305}"/>
    <cellStyle name="Normal 5 5 2 2 2 9 2" xfId="17516" xr:uid="{F1842554-06E4-45C0-8CB5-AF7B4AD17936}"/>
    <cellStyle name="Normal 5 5 2 2 2 9 2 2" xfId="44754" xr:uid="{7315D513-0BE0-4BEA-BA73-CD2780983D74}"/>
    <cellStyle name="Normal 5 5 2 2 2 9 3" xfId="34504" xr:uid="{AB722C80-0F99-43E6-A823-BDEB41FE1AA9}"/>
    <cellStyle name="Normal 5 5 2 2 3" xfId="1247" xr:uid="{34B95671-77E2-4A46-97F6-F9F8CEFD4B00}"/>
    <cellStyle name="Normal 5 5 2 2 3 10" xfId="30126" xr:uid="{562FF178-26EA-48E4-8E0C-3C7CEC8C61B8}"/>
    <cellStyle name="Normal 5 5 2 2 3 2" xfId="3453" xr:uid="{7181E2B8-7575-45D1-A7EA-053558348B33}"/>
    <cellStyle name="Normal 5 5 2 2 3 2 2" xfId="6492" xr:uid="{4CB90BF1-A59B-474C-B1E2-345300FB978A}"/>
    <cellStyle name="Normal 5 5 2 2 3 2 2 2" xfId="27940" xr:uid="{BA7E06E0-D602-4838-900B-47A80A7B8264}"/>
    <cellStyle name="Normal 5 5 2 2 3 2 2 2 2" xfId="54370" xr:uid="{9FF269E8-99BE-46A6-A052-25BCA80EFDF9}"/>
    <cellStyle name="Normal 5 5 2 2 3 2 2 3" xfId="28037" xr:uid="{CDCBA75A-6647-425E-9635-194735585362}"/>
    <cellStyle name="Normal 5 5 2 2 3 2 2 3 2" xfId="54450" xr:uid="{E6D2C573-D3AD-4A26-B8D6-A9E5AF89107B}"/>
    <cellStyle name="Normal 5 5 2 2 3 2 2 4" xfId="16061" xr:uid="{AE37E527-AFCD-4B88-8F69-6D3E82D4AC39}"/>
    <cellStyle name="Normal 5 5 2 2 3 2 2 4 2" xfId="43299" xr:uid="{F49D2E96-0E6F-4C4B-B1C6-A52C1B2A8D5A}"/>
    <cellStyle name="Normal 5 5 2 2 3 2 2 5" xfId="33860" xr:uid="{0BB470E7-6411-46A9-B1C0-94082D410937}"/>
    <cellStyle name="Normal 5 5 2 2 3 2 3" xfId="8514" xr:uid="{C57406D0-85B7-4993-A4BB-5E0D60426ADE}"/>
    <cellStyle name="Normal 5 5 2 2 3 2 3 2" xfId="28959" xr:uid="{3928FBD5-7065-4F83-AF5B-1E74F833DA96}"/>
    <cellStyle name="Normal 5 5 2 2 3 2 3 2 2" xfId="55216" xr:uid="{1C6F3D8D-FCEB-4BE1-996D-FD4913046AB2}"/>
    <cellStyle name="Normal 5 5 2 2 3 2 3 3" xfId="18894" xr:uid="{E6B5A00E-038A-4ED8-B439-D8AB274647EC}"/>
    <cellStyle name="Normal 5 5 2 2 3 2 3 3 2" xfId="46132" xr:uid="{36947209-A314-4F8F-BC9D-BCD9CFF694DB}"/>
    <cellStyle name="Normal 5 5 2 2 3 2 3 4" xfId="35882" xr:uid="{D2F95C6A-D62E-4297-A559-0945AB31FB70}"/>
    <cellStyle name="Normal 5 5 2 2 3 2 4" xfId="11347" xr:uid="{EF6FD123-85B8-4048-B61A-3B010EDA5CA6}"/>
    <cellStyle name="Normal 5 5 2 2 3 2 4 2" xfId="21727" xr:uid="{B6F395E8-B149-4393-BE17-5A8853746A21}"/>
    <cellStyle name="Normal 5 5 2 2 3 2 4 2 2" xfId="48965" xr:uid="{8F954612-0527-4DE3-A9AD-B0393A77DED0}"/>
    <cellStyle name="Normal 5 5 2 2 3 2 4 3" xfId="38715" xr:uid="{407C1B45-62AF-47EB-B121-9E5E382B7E4C}"/>
    <cellStyle name="Normal 5 5 2 2 3 2 5" xfId="24753" xr:uid="{9C9CD93D-AC5D-41A9-9B95-A9391DBBDCD8}"/>
    <cellStyle name="Normal 5 5 2 2 3 2 5 2" xfId="51808" xr:uid="{846FFE2E-2497-48AA-9175-A1EE01139769}"/>
    <cellStyle name="Normal 5 5 2 2 3 2 6" xfId="14004" xr:uid="{C5B53AF1-03D3-4883-A7E7-636EFCBCEF50}"/>
    <cellStyle name="Normal 5 5 2 2 3 2 6 2" xfId="41242" xr:uid="{1D14CE0C-FB7A-4F20-8169-1EC5B1BD5F5F}"/>
    <cellStyle name="Normal 5 5 2 2 3 2 7" xfId="31503" xr:uid="{C0F56717-1A32-4C09-9F58-6ECDB7BB82F3}"/>
    <cellStyle name="Normal 5 5 2 2 3 3" xfId="2857" xr:uid="{BB412368-F0A5-430B-B80F-AECB0DB08B17}"/>
    <cellStyle name="Normal 5 5 2 2 3 3 2" xfId="6056" xr:uid="{82AC9DE9-3536-421C-9429-002C1624FE24}"/>
    <cellStyle name="Normal 5 5 2 2 3 3 2 2" xfId="27031" xr:uid="{1080A374-6DE3-4FD9-9124-8DAC3F9E54E7}"/>
    <cellStyle name="Normal 5 5 2 2 3 3 2 2 2" xfId="53666" xr:uid="{CD5D901D-D011-4CB6-AF74-5457F9B3BECA}"/>
    <cellStyle name="Normal 5 5 2 2 3 3 2 3" xfId="15509" xr:uid="{9DBB885E-E4DB-4201-8D8A-F7BF2F34DE28}"/>
    <cellStyle name="Normal 5 5 2 2 3 3 2 3 2" xfId="42747" xr:uid="{A57BD653-87DB-4690-A2E9-C9AC7655FFD7}"/>
    <cellStyle name="Normal 5 5 2 2 3 3 2 4" xfId="33424" xr:uid="{ACC8FE60-7202-4687-BD47-B93ED60EDF0E}"/>
    <cellStyle name="Normal 5 5 2 2 3 3 3" xfId="7962" xr:uid="{F7B98CEF-60B4-4C1F-8AC2-D2289844FB7C}"/>
    <cellStyle name="Normal 5 5 2 2 3 3 3 2" xfId="18342" xr:uid="{39BFD625-93B5-4745-A8F3-F90CA76478F9}"/>
    <cellStyle name="Normal 5 5 2 2 3 3 3 2 2" xfId="45580" xr:uid="{5244EE7F-82EF-43C1-96D3-050012C98C10}"/>
    <cellStyle name="Normal 5 5 2 2 3 3 3 3" xfId="35330" xr:uid="{871D39FB-BE46-4B46-BFC8-CB7AAA145A20}"/>
    <cellStyle name="Normal 5 5 2 2 3 3 4" xfId="10795" xr:uid="{8CE0CA58-2817-430E-8302-A5B53615755D}"/>
    <cellStyle name="Normal 5 5 2 2 3 3 4 2" xfId="21175" xr:uid="{D00E63D1-CF64-4845-9DB0-D9B695965631}"/>
    <cellStyle name="Normal 5 5 2 2 3 3 4 2 2" xfId="48413" xr:uid="{EA3BE583-75E7-4C48-90A9-50DA093A8FCE}"/>
    <cellStyle name="Normal 5 5 2 2 3 3 4 3" xfId="38163" xr:uid="{DA2C209B-A9AA-40BE-A0ED-ED569F2F6449}"/>
    <cellStyle name="Normal 5 5 2 2 3 3 5" xfId="23135" xr:uid="{B9FC5E4B-5325-4312-9F55-6A61C9523BCF}"/>
    <cellStyle name="Normal 5 5 2 2 3 3 5 2" xfId="50332" xr:uid="{0AC0253B-B751-4BC0-A18E-44C93A0B065F}"/>
    <cellStyle name="Normal 5 5 2 2 3 3 6" xfId="13304" xr:uid="{E61492B8-EE10-4A79-A8F2-C4D04BC992D9}"/>
    <cellStyle name="Normal 5 5 2 2 3 3 6 2" xfId="40542" xr:uid="{535BD1DB-9F47-4166-9072-3888C1E922D3}"/>
    <cellStyle name="Normal 5 5 2 2 3 3 7" xfId="30951" xr:uid="{48E8D525-C787-439C-AEB8-02B4F3B26ABA}"/>
    <cellStyle name="Normal 5 5 2 2 3 4" xfId="4257" xr:uid="{37B94522-2C69-447D-B474-898ACD1539CF}"/>
    <cellStyle name="Normal 5 5 2 2 3 4 2" xfId="9010" xr:uid="{04F38103-311A-46A6-9D00-812D79324A03}"/>
    <cellStyle name="Normal 5 5 2 2 3 4 2 2" xfId="29092" xr:uid="{02091D11-EA1C-471A-949D-4DF50B8C0C0B}"/>
    <cellStyle name="Normal 5 5 2 2 3 4 2 2 2" xfId="55349" xr:uid="{ACEED9F1-53B5-4FA7-9783-6A75AE34BA04}"/>
    <cellStyle name="Normal 5 5 2 2 3 4 2 3" xfId="19390" xr:uid="{B49983C2-7313-40CD-98CB-F35626D186EE}"/>
    <cellStyle name="Normal 5 5 2 2 3 4 2 3 2" xfId="46628" xr:uid="{7EBA1B70-6632-4B5D-8A0E-E6070B4A774F}"/>
    <cellStyle name="Normal 5 5 2 2 3 4 2 4" xfId="36378" xr:uid="{67D2D780-0741-45A2-8409-E2E2981B6F78}"/>
    <cellStyle name="Normal 5 5 2 2 3 4 3" xfId="11843" xr:uid="{0840E939-EFEF-4C7C-98A7-8FA4BF6A2F5E}"/>
    <cellStyle name="Normal 5 5 2 2 3 4 3 2" xfId="22223" xr:uid="{91528549-2129-4665-B43C-CBFF375179C7}"/>
    <cellStyle name="Normal 5 5 2 2 3 4 3 2 2" xfId="49461" xr:uid="{4D1E9835-7949-42DC-AE7D-229B7C4E6CC8}"/>
    <cellStyle name="Normal 5 5 2 2 3 4 3 3" xfId="39211" xr:uid="{9978F62C-675B-4410-8AF3-C77E05035C16}"/>
    <cellStyle name="Normal 5 5 2 2 3 4 4" xfId="24736" xr:uid="{D943C4B1-9013-4085-A8BB-5195DBD4DA8B}"/>
    <cellStyle name="Normal 5 5 2 2 3 4 4 2" xfId="51791" xr:uid="{3E619E22-7D1A-4033-8189-1055E57E0656}"/>
    <cellStyle name="Normal 5 5 2 2 3 4 5" xfId="16557" xr:uid="{8A381F20-DEAE-4185-952C-F2AF74A2A2B7}"/>
    <cellStyle name="Normal 5 5 2 2 3 4 5 2" xfId="43795" xr:uid="{FEAA460E-BCE1-496E-8FFE-049A73A9ABE8}"/>
    <cellStyle name="Normal 5 5 2 2 3 4 6" xfId="31999" xr:uid="{CD27AE1E-3408-47C6-A5C6-4E8A65D090F0}"/>
    <cellStyle name="Normal 5 5 2 2 3 5" xfId="5385" xr:uid="{BC82454F-16FB-482C-AEE4-ADA9ECA71FDD}"/>
    <cellStyle name="Normal 5 5 2 2 3 5 2" xfId="25910" xr:uid="{399CB26B-4B4E-486E-B3DD-DE63EC700E2A}"/>
    <cellStyle name="Normal 5 5 2 2 3 5 2 2" xfId="52809" xr:uid="{F9D8E6AB-6655-463B-BDC8-EEEE17047E34}"/>
    <cellStyle name="Normal 5 5 2 2 3 5 3" xfId="14684" xr:uid="{B7E3CB6E-2782-4E48-BA22-D526D4B669EF}"/>
    <cellStyle name="Normal 5 5 2 2 3 5 3 2" xfId="41922" xr:uid="{69F2DF9E-24B0-4FB2-BA28-088FE6375885}"/>
    <cellStyle name="Normal 5 5 2 2 3 5 4" xfId="32948" xr:uid="{59041E3F-1753-49CD-B00F-93F847612666}"/>
    <cellStyle name="Normal 5 5 2 2 3 6" xfId="7137" xr:uid="{BF596A3D-841A-46C4-AE5A-60ED7BFB31F7}"/>
    <cellStyle name="Normal 5 5 2 2 3 6 2" xfId="17517" xr:uid="{9FD9C66C-D9A0-48ED-BE69-B1E9E3132DD9}"/>
    <cellStyle name="Normal 5 5 2 2 3 6 2 2" xfId="44755" xr:uid="{4F94423C-00E4-4C30-88F2-B872B4E04D2B}"/>
    <cellStyle name="Normal 5 5 2 2 3 6 3" xfId="34505" xr:uid="{A976A162-C4CB-4124-89BF-1B07A5F679C3}"/>
    <cellStyle name="Normal 5 5 2 2 3 7" xfId="9970" xr:uid="{CA23E367-FF0E-4AC7-B4DE-54D1DBCA9C04}"/>
    <cellStyle name="Normal 5 5 2 2 3 7 2" xfId="20350" xr:uid="{1E399BAC-8320-483E-82C5-C14279DA0303}"/>
    <cellStyle name="Normal 5 5 2 2 3 7 2 2" xfId="47588" xr:uid="{AD4046C0-2F34-4334-8198-A942BEE9E85F}"/>
    <cellStyle name="Normal 5 5 2 2 3 7 3" xfId="37338" xr:uid="{41134E49-67E3-41AF-A2D0-468AA0AD1E84}"/>
    <cellStyle name="Normal 5 5 2 2 3 8" xfId="25232" xr:uid="{2BAAE137-F5C7-4A6E-B44A-5008ACACA638}"/>
    <cellStyle name="Normal 5 5 2 2 3 8 2" xfId="52246" xr:uid="{5988BEDB-54C4-4419-976C-C58A35AC62CD}"/>
    <cellStyle name="Normal 5 5 2 2 3 9" xfId="12805" xr:uid="{A7643CBF-2778-40C2-AED9-0FA0F870CBB1}"/>
    <cellStyle name="Normal 5 5 2 2 3 9 2" xfId="40043" xr:uid="{940919FA-815A-4547-8B22-0C8A8998644B}"/>
    <cellStyle name="Normal 5 5 2 2 4" xfId="3454" xr:uid="{93175C90-47AB-4C3A-9A38-6839C5A8F0C3}"/>
    <cellStyle name="Normal 5 5 2 2 4 2" xfId="4611" xr:uid="{CAA88DE7-9563-418C-957C-DB13E92B99EE}"/>
    <cellStyle name="Normal 5 5 2 2 4 2 2" xfId="9364" xr:uid="{855DFCC6-2885-4E12-AF21-71BC8CBEDF4E}"/>
    <cellStyle name="Normal 5 5 2 2 4 2 2 2" xfId="29339" xr:uid="{F3F3DB7A-1FE5-497D-9DF4-5AF60307583D}"/>
    <cellStyle name="Normal 5 5 2 2 4 2 2 2 2" xfId="55596" xr:uid="{56A76838-8F45-46FE-B655-579C3BDEEFDE}"/>
    <cellStyle name="Normal 5 5 2 2 4 2 2 3" xfId="19744" xr:uid="{F79B543F-7953-4191-A955-39E59F087F91}"/>
    <cellStyle name="Normal 5 5 2 2 4 2 2 3 2" xfId="46982" xr:uid="{E44606DF-8691-48D9-8539-71E6C55B9F31}"/>
    <cellStyle name="Normal 5 5 2 2 4 2 2 4" xfId="36732" xr:uid="{1856B0F3-BB7E-437B-8A05-039BF4B5B518}"/>
    <cellStyle name="Normal 5 5 2 2 4 2 3" xfId="12197" xr:uid="{43048CD8-B167-4DDD-B1EB-561ACCDA19DE}"/>
    <cellStyle name="Normal 5 5 2 2 4 2 3 2" xfId="22577" xr:uid="{8F46E684-CB5A-44F4-BAEA-4F9936BCF75C}"/>
    <cellStyle name="Normal 5 5 2 2 4 2 3 2 2" xfId="49815" xr:uid="{BFAECF58-087E-4FB2-B089-80A858504AF7}"/>
    <cellStyle name="Normal 5 5 2 2 4 2 3 3" xfId="39565" xr:uid="{1B029F89-2D26-4298-B3C2-0942428A25C4}"/>
    <cellStyle name="Normal 5 5 2 2 4 2 4" xfId="25495" xr:uid="{04BDD0B3-1249-426D-9D14-D16FBB867FAC}"/>
    <cellStyle name="Normal 5 5 2 2 4 2 4 2" xfId="52488" xr:uid="{AD14308C-6F07-47D7-B5E9-4B938BB17696}"/>
    <cellStyle name="Normal 5 5 2 2 4 2 5" xfId="16911" xr:uid="{A7B35A75-72E4-40B6-B9AD-E3158DB9D96A}"/>
    <cellStyle name="Normal 5 5 2 2 4 2 5 2" xfId="44149" xr:uid="{1872B31E-00FB-4C9A-A4B8-9F67B3F90DC1}"/>
    <cellStyle name="Normal 5 5 2 2 4 2 6" xfId="32353" xr:uid="{2135F4CC-D9E8-4F3A-83D2-16BD18F104D8}"/>
    <cellStyle name="Normal 5 5 2 2 4 3" xfId="6493" xr:uid="{16E6409F-72DB-4E6B-A13B-8B508C2F3149}"/>
    <cellStyle name="Normal 5 5 2 2 4 3 2" xfId="26266" xr:uid="{C3776922-D67B-4384-9DBD-1668C977D570}"/>
    <cellStyle name="Normal 5 5 2 2 4 3 2 2" xfId="53067" xr:uid="{8B35A355-671E-43D8-9D26-31547C13E883}"/>
    <cellStyle name="Normal 5 5 2 2 4 3 3" xfId="16062" xr:uid="{8949F250-D8E2-476C-8159-E394A6BF1A3E}"/>
    <cellStyle name="Normal 5 5 2 2 4 3 3 2" xfId="43300" xr:uid="{B4E04A26-880C-464A-9F6B-629489128CAB}"/>
    <cellStyle name="Normal 5 5 2 2 4 3 4" xfId="33861" xr:uid="{0B4822D0-7FEC-4152-AFC3-D14BCBFE8C0F}"/>
    <cellStyle name="Normal 5 5 2 2 4 4" xfId="8515" xr:uid="{5B17F0E7-838F-4574-84DA-6B01DB993979}"/>
    <cellStyle name="Normal 5 5 2 2 4 4 2" xfId="18895" xr:uid="{C95406B8-04A1-4D0D-8CCD-A66A691B075C}"/>
    <cellStyle name="Normal 5 5 2 2 4 4 2 2" xfId="46133" xr:uid="{1B2FC8DE-66AA-4D33-A70C-5A6202EDB417}"/>
    <cellStyle name="Normal 5 5 2 2 4 4 3" xfId="35883" xr:uid="{2BFED05F-C60F-42F8-B9DE-544CEAB02520}"/>
    <cellStyle name="Normal 5 5 2 2 4 5" xfId="11348" xr:uid="{48D9A5A7-1C56-4803-B604-3A947CA81C31}"/>
    <cellStyle name="Normal 5 5 2 2 4 5 2" xfId="21728" xr:uid="{40608DCA-F891-4956-89C7-7213CFCE8D32}"/>
    <cellStyle name="Normal 5 5 2 2 4 5 2 2" xfId="48966" xr:uid="{E1FA39C7-E06C-4CDA-9951-F13560DAE772}"/>
    <cellStyle name="Normal 5 5 2 2 4 5 3" xfId="38716" xr:uid="{68C02A43-B2E1-402A-BB14-41C1D0BBF9E2}"/>
    <cellStyle name="Normal 5 5 2 2 4 6" xfId="25573" xr:uid="{4AF96743-E5CB-4404-94F2-CD35F68698AF}"/>
    <cellStyle name="Normal 5 5 2 2 4 6 2" xfId="52565" xr:uid="{6F1DEC4F-A79F-4C12-BB7C-D9A8D4564F11}"/>
    <cellStyle name="Normal 5 5 2 2 4 7" xfId="14005" xr:uid="{296C9029-C42D-4D5F-8B56-BAEBCA5F908F}"/>
    <cellStyle name="Normal 5 5 2 2 4 7 2" xfId="41243" xr:uid="{B298FEE3-1CD4-49F4-8793-7029DC78D4E6}"/>
    <cellStyle name="Normal 5 5 2 2 4 8" xfId="31504" xr:uid="{F273ABAF-3381-48AB-A418-1D8A0114A206}"/>
    <cellStyle name="Normal 5 5 2 2 5" xfId="3016" xr:uid="{458DA6FD-3A2D-4A8B-B7E0-BCA67A6EF4DE}"/>
    <cellStyle name="Normal 5 5 2 2 5 2" xfId="6162" xr:uid="{F886D198-6C94-48A7-BEB7-744011ADFD9C}"/>
    <cellStyle name="Normal 5 5 2 2 5 2 2" xfId="27162" xr:uid="{9E591EB4-7FB0-41CA-BC28-93A7E4AC0FE6}"/>
    <cellStyle name="Normal 5 5 2 2 5 2 2 2" xfId="53767" xr:uid="{72E82B48-8C32-4B10-8288-E8DB146D40F7}"/>
    <cellStyle name="Normal 5 5 2 2 5 2 3" xfId="28427" xr:uid="{793B8316-42AA-4216-8D94-1B21B3F88C1E}"/>
    <cellStyle name="Normal 5 5 2 2 5 2 3 2" xfId="54757" xr:uid="{589CAF48-8E8B-4122-9B99-779E1AEEC6A6}"/>
    <cellStyle name="Normal 5 5 2 2 5 2 4" xfId="15640" xr:uid="{9BD1F3D9-1A88-4E44-BC69-821C80FE81AF}"/>
    <cellStyle name="Normal 5 5 2 2 5 2 4 2" xfId="42878" xr:uid="{96E022CF-A2AC-4EA1-BDEE-456CCFAA6BA6}"/>
    <cellStyle name="Normal 5 5 2 2 5 2 5" xfId="33530" xr:uid="{37927659-B03C-4F7F-9491-C2BB2777D497}"/>
    <cellStyle name="Normal 5 5 2 2 5 3" xfId="8093" xr:uid="{CFA7770D-9A5E-4C6B-9FF3-F7F53B653D9B}"/>
    <cellStyle name="Normal 5 5 2 2 5 3 2" xfId="28409" xr:uid="{6228FBF2-3A52-4087-8595-26387220BFAD}"/>
    <cellStyle name="Normal 5 5 2 2 5 3 2 2" xfId="54744" xr:uid="{59079009-645C-4E78-A90E-3FD69DDC1F02}"/>
    <cellStyle name="Normal 5 5 2 2 5 3 3" xfId="18473" xr:uid="{1AD48705-663F-4647-B8D4-C4FB3E8766DE}"/>
    <cellStyle name="Normal 5 5 2 2 5 3 3 2" xfId="45711" xr:uid="{C079D972-2458-40C8-9E97-86BBDC16E93A}"/>
    <cellStyle name="Normal 5 5 2 2 5 3 4" xfId="35461" xr:uid="{08B8ED91-EE49-4B7F-A828-BFBB637E6E53}"/>
    <cellStyle name="Normal 5 5 2 2 5 4" xfId="10926" xr:uid="{CF261355-DF21-40B4-AD8B-DF0B47C6AF13}"/>
    <cellStyle name="Normal 5 5 2 2 5 4 2" xfId="21306" xr:uid="{2C8D9FDD-5436-44FF-922D-5444127071C3}"/>
    <cellStyle name="Normal 5 5 2 2 5 4 2 2" xfId="48544" xr:uid="{27CB5F47-8ED4-4576-964F-BABCFDEB80C4}"/>
    <cellStyle name="Normal 5 5 2 2 5 4 3" xfId="38294" xr:uid="{1AE2BD2A-7B11-4D7D-8946-891AA4FBD341}"/>
    <cellStyle name="Normal 5 5 2 2 5 5" xfId="25604" xr:uid="{9E6880A9-F277-49E3-8BDC-FB0D087A083A}"/>
    <cellStyle name="Normal 5 5 2 2 5 5 2" xfId="52593" xr:uid="{4188A987-4F09-4790-B5B4-F0AC45914739}"/>
    <cellStyle name="Normal 5 5 2 2 5 6" xfId="13503" xr:uid="{601DD529-8379-47EF-B989-069378DE1E7D}"/>
    <cellStyle name="Normal 5 5 2 2 5 6 2" xfId="40741" xr:uid="{ECEC7767-AA6D-422F-A087-DEBB7D11A2F0}"/>
    <cellStyle name="Normal 5 5 2 2 5 7" xfId="31082" xr:uid="{4084C433-F568-4F44-B251-E8BAF75BC472}"/>
    <cellStyle name="Normal 5 5 2 2 6" xfId="2611" xr:uid="{120834C7-AC29-44B4-ABA2-99CDE4E93C5F}"/>
    <cellStyle name="Normal 5 5 2 2 6 2" xfId="5862" xr:uid="{B4100C85-52C9-4735-9B91-F513867285C2}"/>
    <cellStyle name="Normal 5 5 2 2 6 2 2" xfId="26758" xr:uid="{3B0A7DE0-24A6-4CC4-A54F-CD880F0A6058}"/>
    <cellStyle name="Normal 5 5 2 2 6 2 2 2" xfId="53449" xr:uid="{CA092456-FEF6-4F42-8F65-E2273A8AEF28}"/>
    <cellStyle name="Normal 5 5 2 2 6 2 3" xfId="15264" xr:uid="{88D90921-548D-45A3-9648-260D27A95197}"/>
    <cellStyle name="Normal 5 5 2 2 6 2 3 2" xfId="42502" xr:uid="{D3AD5602-A5BB-449D-B819-B957B56CF384}"/>
    <cellStyle name="Normal 5 5 2 2 6 2 4" xfId="33230" xr:uid="{E14B99B5-817A-445B-86BF-F12C25F127C9}"/>
    <cellStyle name="Normal 5 5 2 2 6 3" xfId="7717" xr:uid="{96556B54-59F7-432E-AE97-292C7D02B77B}"/>
    <cellStyle name="Normal 5 5 2 2 6 3 2" xfId="18097" xr:uid="{7D7DD033-1A76-41E5-9EF8-8784B920F5C1}"/>
    <cellStyle name="Normal 5 5 2 2 6 3 2 2" xfId="45335" xr:uid="{54D0B3C9-2385-49EB-AE44-60F23CE210F9}"/>
    <cellStyle name="Normal 5 5 2 2 6 3 3" xfId="35085" xr:uid="{9E10A21D-F8E5-4990-B511-018DC42DE5F6}"/>
    <cellStyle name="Normal 5 5 2 2 6 4" xfId="10550" xr:uid="{4AE06BC7-886B-49A5-A2D9-85395106FDEE}"/>
    <cellStyle name="Normal 5 5 2 2 6 4 2" xfId="20930" xr:uid="{0B1F5762-42CE-4D7E-9845-ABA743139FBD}"/>
    <cellStyle name="Normal 5 5 2 2 6 4 2 2" xfId="48168" xr:uid="{FDE9E3EB-368A-42FC-A6F6-6F53C780077C}"/>
    <cellStyle name="Normal 5 5 2 2 6 4 3" xfId="37918" xr:uid="{0B8E01C2-18A1-441A-8B71-FB4D3C26AB2F}"/>
    <cellStyle name="Normal 5 5 2 2 6 5" xfId="25507" xr:uid="{5BBC2D89-63FE-4020-A1CF-84FF4F8DD894}"/>
    <cellStyle name="Normal 5 5 2 2 6 5 2" xfId="52500" xr:uid="{1E15A88D-98B0-4FF0-B03F-EC81EB162E0A}"/>
    <cellStyle name="Normal 5 5 2 2 6 6" xfId="12980" xr:uid="{8D04F0D5-9367-45C0-9C6F-708F2F824A6F}"/>
    <cellStyle name="Normal 5 5 2 2 6 6 2" xfId="40218" xr:uid="{916BA9C3-75FB-46A8-B169-493FF37883A1}"/>
    <cellStyle name="Normal 5 5 2 2 6 7" xfId="30706" xr:uid="{E50F0828-DEC4-4D9D-87CD-986E914B62FC}"/>
    <cellStyle name="Normal 5 5 2 2 7" xfId="2305" xr:uid="{8BFE5AF1-7F83-40B9-A374-25DE94DB798E}"/>
    <cellStyle name="Normal 5 5 2 2 7 2" xfId="7413" xr:uid="{503B62DE-C289-4BED-92A8-B7ED76193713}"/>
    <cellStyle name="Normal 5 5 2 2 7 2 2" xfId="17793" xr:uid="{042E989E-0A1E-4159-BFE2-C95F93369294}"/>
    <cellStyle name="Normal 5 5 2 2 7 2 2 2" xfId="45031" xr:uid="{0B2000A6-AB60-494F-817B-50D5DE0D1550}"/>
    <cellStyle name="Normal 5 5 2 2 7 2 3" xfId="34781" xr:uid="{FC8E916A-E801-411E-BF6C-A2283AD101E4}"/>
    <cellStyle name="Normal 5 5 2 2 7 3" xfId="10246" xr:uid="{8E692154-0A4E-4AE8-AD28-7C0F6AEBCBF3}"/>
    <cellStyle name="Normal 5 5 2 2 7 3 2" xfId="20626" xr:uid="{C1F2BC08-F1E2-44A8-AA22-4723F652FCA3}"/>
    <cellStyle name="Normal 5 5 2 2 7 3 2 2" xfId="47864" xr:uid="{9A93797A-DAD5-4AE7-9AA3-68E81C09604C}"/>
    <cellStyle name="Normal 5 5 2 2 7 3 3" xfId="37614" xr:uid="{B5657A15-5FA2-4A5C-B2B5-52E278F77626}"/>
    <cellStyle name="Normal 5 5 2 2 7 4" xfId="24708" xr:uid="{7D171B37-47EA-4E69-BC40-62A73016792D}"/>
    <cellStyle name="Normal 5 5 2 2 7 4 2" xfId="51766" xr:uid="{C93306CB-5DD1-4FAD-B9FE-2A0CE845F8D3}"/>
    <cellStyle name="Normal 5 5 2 2 7 5" xfId="14960" xr:uid="{8881C43B-E6AD-436B-A4A2-D7DBEB3CC50E}"/>
    <cellStyle name="Normal 5 5 2 2 7 5 2" xfId="42198" xr:uid="{228AA0D9-308F-45E1-A034-A93DC69AF9F9}"/>
    <cellStyle name="Normal 5 5 2 2 7 6" xfId="30402" xr:uid="{30F8D8A3-9C27-4CEC-90A7-3FC2857080DA}"/>
    <cellStyle name="Normal 5 5 2 2 8" xfId="4074" xr:uid="{0E1C3DA3-FFA7-4215-9F41-833104FA7085}"/>
    <cellStyle name="Normal 5 5 2 2 8 2" xfId="8858" xr:uid="{B2B409D3-685A-4391-ABE3-6C82A6A97EDD}"/>
    <cellStyle name="Normal 5 5 2 2 8 2 2" xfId="19238" xr:uid="{E86E3822-4ED3-434C-93F6-1995F02F7377}"/>
    <cellStyle name="Normal 5 5 2 2 8 2 2 2" xfId="46476" xr:uid="{54C59037-0291-4847-BF78-12C8EA81CDA8}"/>
    <cellStyle name="Normal 5 5 2 2 8 2 3" xfId="36226" xr:uid="{CEFE3B18-4AB1-4F77-B92C-C4957E312D2C}"/>
    <cellStyle name="Normal 5 5 2 2 8 3" xfId="11691" xr:uid="{AD4AEE69-39CA-4E9C-A439-7DBB25D56D86}"/>
    <cellStyle name="Normal 5 5 2 2 8 3 2" xfId="22071" xr:uid="{D95E2F09-17B0-4635-8E36-6C84CDF13360}"/>
    <cellStyle name="Normal 5 5 2 2 8 3 2 2" xfId="49309" xr:uid="{750DD920-891C-4727-A4C3-408A4E2AFCBA}"/>
    <cellStyle name="Normal 5 5 2 2 8 3 3" xfId="39059" xr:uid="{8DE7D3FA-B7D6-4C4A-96E1-73F083F10D94}"/>
    <cellStyle name="Normal 5 5 2 2 8 4" xfId="16405" xr:uid="{359D0135-B2BE-488F-B604-756950F663EF}"/>
    <cellStyle name="Normal 5 5 2 2 8 4 2" xfId="43643" xr:uid="{6E2A2C5A-1927-4765-B314-096810F22900}"/>
    <cellStyle name="Normal 5 5 2 2 8 5" xfId="31847" xr:uid="{C5F0173E-9A89-42DC-BDB6-E1D3133E4098}"/>
    <cellStyle name="Normal 5 5 2 2 9" xfId="5383" xr:uid="{F6495E62-92E0-4732-AE59-5F5C5F151AC7}"/>
    <cellStyle name="Normal 5 5 2 2 9 2" xfId="14682" xr:uid="{663E5254-74F7-42AE-8B42-CDF03BD1D9F5}"/>
    <cellStyle name="Normal 5 5 2 2 9 2 2" xfId="41920" xr:uid="{A6A0BAF1-F9B2-4A6C-832B-EC55D368E1A6}"/>
    <cellStyle name="Normal 5 5 2 2 9 3" xfId="32946" xr:uid="{790AD41B-EC55-4004-B170-53180F89843D}"/>
    <cellStyle name="Normal 5 5 2 3" xfId="1248" xr:uid="{7B33EE4A-632B-4B98-B4AF-BC5ACAB930CD}"/>
    <cellStyle name="Normal 5 5 2 3 2" xfId="2860" xr:uid="{55F7C823-D2F6-4677-A441-20DF6E1A7F8F}"/>
    <cellStyle name="Normal 5 5 2 3 2 2" xfId="3455" xr:uid="{68BCD7F4-120B-4C87-BA31-4F173A9B123E}"/>
    <cellStyle name="Normal 5 5 2 3 2 2 2" xfId="6494" xr:uid="{2A8D22FC-1EEE-413C-8D87-92D2AA68B697}"/>
    <cellStyle name="Normal 5 5 2 3 2 2 2 2" xfId="27846" xr:uid="{357967B7-ACC8-42B3-8842-BDE62CAE17AE}"/>
    <cellStyle name="Normal 5 5 2 3 2 2 2 2 2" xfId="54303" xr:uid="{15028CB3-0405-4737-8DF6-6C6AF30BCF50}"/>
    <cellStyle name="Normal 5 5 2 3 2 2 2 3" xfId="16063" xr:uid="{67F56B38-1B47-462D-B647-917D72A3FA23}"/>
    <cellStyle name="Normal 5 5 2 3 2 2 2 3 2" xfId="43301" xr:uid="{D3EF6289-9D64-4199-B1DF-75971D375618}"/>
    <cellStyle name="Normal 5 5 2 3 2 2 2 4" xfId="33862" xr:uid="{AEF53ACF-55B2-4155-B78F-EF421744F1E8}"/>
    <cellStyle name="Normal 5 5 2 3 2 2 3" xfId="8516" xr:uid="{E8AA18FF-A457-4AE2-AC7E-526EAA4CBDA4}"/>
    <cellStyle name="Normal 5 5 2 3 2 2 3 2" xfId="18896" xr:uid="{F0D32155-4D26-4632-B63A-90C44DDDE108}"/>
    <cellStyle name="Normal 5 5 2 3 2 2 3 2 2" xfId="46134" xr:uid="{9E7FAC08-2219-491F-9186-88B4AF3A5577}"/>
    <cellStyle name="Normal 5 5 2 3 2 2 3 3" xfId="35884" xr:uid="{3C2C0656-4752-4822-8FC6-D2AFE4ADB501}"/>
    <cellStyle name="Normal 5 5 2 3 2 2 4" xfId="11349" xr:uid="{ED092BF5-2B70-4EFE-963D-02BFA1003FBE}"/>
    <cellStyle name="Normal 5 5 2 3 2 2 4 2" xfId="21729" xr:uid="{485D509D-23F0-4979-97B8-519D256DDF9E}"/>
    <cellStyle name="Normal 5 5 2 3 2 2 4 2 2" xfId="48967" xr:uid="{90EE368C-2123-4874-9F71-77A9D8A848FB}"/>
    <cellStyle name="Normal 5 5 2 3 2 2 4 3" xfId="38717" xr:uid="{465967D9-5469-4BDC-8EA0-593BF458FD0D}"/>
    <cellStyle name="Normal 5 5 2 3 2 2 5" xfId="23996" xr:uid="{FCFCAF56-CAE4-4C9B-9BF2-9633A8B21564}"/>
    <cellStyle name="Normal 5 5 2 3 2 2 5 2" xfId="51119" xr:uid="{C4A546FB-6CDC-4589-A259-690D2A4F6990}"/>
    <cellStyle name="Normal 5 5 2 3 2 2 6" xfId="14006" xr:uid="{AD782230-51D5-4465-BBC7-81FF7152AE33}"/>
    <cellStyle name="Normal 5 5 2 3 2 2 6 2" xfId="41244" xr:uid="{BFF3A5AD-C2DE-4F18-9DD1-662B288898E0}"/>
    <cellStyle name="Normal 5 5 2 3 2 2 7" xfId="31505" xr:uid="{C5234901-03C2-43D9-88B5-19FB9209B624}"/>
    <cellStyle name="Normal 5 5 2 3 2 3" xfId="4409" xr:uid="{67A2DE41-BB28-4A5A-A02C-50D6E526D45C}"/>
    <cellStyle name="Normal 5 5 2 3 2 3 2" xfId="9162" xr:uid="{DD09E1E9-FDA1-4C1E-B7A2-02FCD45ED7AF}"/>
    <cellStyle name="Normal 5 5 2 3 2 3 2 2" xfId="29205" xr:uid="{2ED5ADDA-3BAB-4803-B7FE-5EF8999EC72F}"/>
    <cellStyle name="Normal 5 5 2 3 2 3 2 2 2" xfId="55462" xr:uid="{94C8009E-8B18-41C3-AD7B-0E0C6BFAB229}"/>
    <cellStyle name="Normal 5 5 2 3 2 3 2 3" xfId="19542" xr:uid="{07647C91-3341-448B-8AEB-45B70934B76D}"/>
    <cellStyle name="Normal 5 5 2 3 2 3 2 3 2" xfId="46780" xr:uid="{694F7CDE-0A95-4E61-B510-BC9599515676}"/>
    <cellStyle name="Normal 5 5 2 3 2 3 2 4" xfId="36530" xr:uid="{2402947F-8E40-4A95-A739-08681C9F1428}"/>
    <cellStyle name="Normal 5 5 2 3 2 3 3" xfId="11995" xr:uid="{643B90D4-71A3-4854-A910-D5E799F1DFE8}"/>
    <cellStyle name="Normal 5 5 2 3 2 3 3 2" xfId="22375" xr:uid="{1B6F7C82-D662-4D4D-8239-14A88FDE83A1}"/>
    <cellStyle name="Normal 5 5 2 3 2 3 3 2 2" xfId="49613" xr:uid="{7974CF4B-5920-42A8-9134-C0B34878AB99}"/>
    <cellStyle name="Normal 5 5 2 3 2 3 3 3" xfId="39363" xr:uid="{49816538-1962-4F6E-88B9-44D86A59F0A9}"/>
    <cellStyle name="Normal 5 5 2 3 2 3 4" xfId="24964" xr:uid="{08AFFFB4-0981-4E81-96CD-A4C2D53224B5}"/>
    <cellStyle name="Normal 5 5 2 3 2 3 4 2" xfId="51999" xr:uid="{BE3DA63B-90C1-4175-AE5B-3E38A44D3C98}"/>
    <cellStyle name="Normal 5 5 2 3 2 3 5" xfId="16709" xr:uid="{F676EAED-1F52-49DC-97D0-9A7B7C91590A}"/>
    <cellStyle name="Normal 5 5 2 3 2 3 5 2" xfId="43947" xr:uid="{43FA2E22-68CC-4E5E-8FDE-C7088E19F541}"/>
    <cellStyle name="Normal 5 5 2 3 2 3 6" xfId="32151" xr:uid="{BA28018B-0D50-49AE-B6A8-D3685F84B78B}"/>
    <cellStyle name="Normal 5 5 2 3 2 4" xfId="6058" xr:uid="{FEFCDAA6-702E-4D4D-8606-F2DE7D9EFA1B}"/>
    <cellStyle name="Normal 5 5 2 3 2 4 2" xfId="28573" xr:uid="{B941C151-512B-4A22-B7FA-F888DA128C86}"/>
    <cellStyle name="Normal 5 5 2 3 2 4 2 2" xfId="54873" xr:uid="{8337865B-0FA9-4E2B-9F84-0696A2EA68D7}"/>
    <cellStyle name="Normal 5 5 2 3 2 4 3" xfId="15511" xr:uid="{F4D876B0-2436-42EC-A1A6-506E84F6E705}"/>
    <cellStyle name="Normal 5 5 2 3 2 4 3 2" xfId="42749" xr:uid="{6FAD7EE8-2297-46C9-96E8-908D6B5AFD0D}"/>
    <cellStyle name="Normal 5 5 2 3 2 4 4" xfId="33426" xr:uid="{116C4F53-8F89-4CCB-A2A7-C7324F3E9ED1}"/>
    <cellStyle name="Normal 5 5 2 3 2 5" xfId="7964" xr:uid="{7ABE2061-0A9E-49CB-8331-43A40F9F5981}"/>
    <cellStyle name="Normal 5 5 2 3 2 5 2" xfId="18344" xr:uid="{8B7E5DAF-FBCB-455D-95D5-92EFD819AA62}"/>
    <cellStyle name="Normal 5 5 2 3 2 5 2 2" xfId="45582" xr:uid="{DF7F6495-7B11-427F-9537-20362854C6ED}"/>
    <cellStyle name="Normal 5 5 2 3 2 5 3" xfId="35332" xr:uid="{05B0E6EB-6579-4D9E-BEA9-FC00B088C925}"/>
    <cellStyle name="Normal 5 5 2 3 2 6" xfId="10797" xr:uid="{9916FE38-C815-425F-ABFC-B4A7556C9209}"/>
    <cellStyle name="Normal 5 5 2 3 2 6 2" xfId="21177" xr:uid="{A0E1191C-9846-44EE-8055-BD0A94E62C01}"/>
    <cellStyle name="Normal 5 5 2 3 2 6 2 2" xfId="48415" xr:uid="{4D72FE2D-BA86-4677-A433-D7DA17B8DF7F}"/>
    <cellStyle name="Normal 5 5 2 3 2 6 3" xfId="38165" xr:uid="{BAA444A9-46A2-4371-8785-D4C6B4AF7DF8}"/>
    <cellStyle name="Normal 5 5 2 3 2 7" xfId="24744" xr:uid="{5A8709B1-03C3-44C8-8792-D8DAF6868CAC}"/>
    <cellStyle name="Normal 5 5 2 3 2 7 2" xfId="51799" xr:uid="{F622CCF9-018B-4E27-9C03-2C76832FEECF}"/>
    <cellStyle name="Normal 5 5 2 3 2 8" xfId="13306" xr:uid="{452F9ECD-2067-47DF-BB84-B1D9D74076AE}"/>
    <cellStyle name="Normal 5 5 2 3 2 8 2" xfId="40544" xr:uid="{AE9D7080-E0BE-4433-98BC-E45AAA0D0F6B}"/>
    <cellStyle name="Normal 5 5 2 3 2 9" xfId="30953" xr:uid="{9A9BC4C8-3028-4662-8B5A-56019099EFE8}"/>
    <cellStyle name="Normal 5 5 2 3 3" xfId="2859" xr:uid="{3555091F-3C8C-4680-9EDD-E49F7EE81750}"/>
    <cellStyle name="Normal 5 5 2 3 4" xfId="3456" xr:uid="{0B143B30-FF2A-4F69-B31A-A12B875D663F}"/>
    <cellStyle name="Normal 5 5 2 3 4 2" xfId="4612" xr:uid="{2D36A1B8-F2A0-4895-AE47-86A6BD6CDCD1}"/>
    <cellStyle name="Normal 5 5 2 3 4 2 2" xfId="9365" xr:uid="{59880B78-B7D6-420F-9EB1-04E038912D6C}"/>
    <cellStyle name="Normal 5 5 2 3 4 2 2 2" xfId="29340" xr:uid="{F4D577B9-FCB6-4529-8D2C-4D963E70C641}"/>
    <cellStyle name="Normal 5 5 2 3 4 2 2 2 2" xfId="55597" xr:uid="{ABAF2E38-B3DB-4405-ACA2-7E4E5AE8B552}"/>
    <cellStyle name="Normal 5 5 2 3 4 2 2 3" xfId="19745" xr:uid="{42276050-BF04-4644-8C30-749D5F7194BF}"/>
    <cellStyle name="Normal 5 5 2 3 4 2 2 3 2" xfId="46983" xr:uid="{F089EC83-3273-486C-A5EA-9895145D3A76}"/>
    <cellStyle name="Normal 5 5 2 3 4 2 2 4" xfId="36733" xr:uid="{981762D9-4B6B-47F1-8FC2-F8B75DE66897}"/>
    <cellStyle name="Normal 5 5 2 3 4 2 3" xfId="12198" xr:uid="{28A27C90-CDB8-4AF1-B1CF-D0597F317E93}"/>
    <cellStyle name="Normal 5 5 2 3 4 2 3 2" xfId="22578" xr:uid="{7B134990-4891-4BAB-B3E7-46C8477618C4}"/>
    <cellStyle name="Normal 5 5 2 3 4 2 3 2 2" xfId="49816" xr:uid="{1C514D0D-09B7-4946-B745-A75053625A72}"/>
    <cellStyle name="Normal 5 5 2 3 4 2 3 3" xfId="39566" xr:uid="{5C7C6D3C-012F-409D-9E50-D24127093CDD}"/>
    <cellStyle name="Normal 5 5 2 3 4 2 4" xfId="24320" xr:uid="{D2B987DE-77B1-4612-9BD4-C66EFC50C5E2}"/>
    <cellStyle name="Normal 5 5 2 3 4 2 4 2" xfId="51413" xr:uid="{B6901B38-8608-4F5D-81BE-7E5A5D1A39E4}"/>
    <cellStyle name="Normal 5 5 2 3 4 2 5" xfId="16912" xr:uid="{E4294B6D-5C86-4EB9-971D-8342C3089FDA}"/>
    <cellStyle name="Normal 5 5 2 3 4 2 5 2" xfId="44150" xr:uid="{16FCD908-C54A-4E43-B353-038DC79557FE}"/>
    <cellStyle name="Normal 5 5 2 3 4 2 6" xfId="32354" xr:uid="{6107BF9B-9618-4FA0-A3A7-077463AAF41A}"/>
    <cellStyle name="Normal 5 5 2 3 4 3" xfId="6495" xr:uid="{EF8B04E5-9168-421B-9E49-4C320835C527}"/>
    <cellStyle name="Normal 5 5 2 3 4 3 2" xfId="28540" xr:uid="{9A44ACF1-5777-4F72-AD2A-8A1C977D77FE}"/>
    <cellStyle name="Normal 5 5 2 3 4 3 2 2" xfId="54847" xr:uid="{477F6388-FB57-40B0-ACD5-C6B9C4E111B1}"/>
    <cellStyle name="Normal 5 5 2 3 4 3 3" xfId="16064" xr:uid="{7B773AE2-013A-4DDE-AACD-11592CBE3361}"/>
    <cellStyle name="Normal 5 5 2 3 4 3 3 2" xfId="43302" xr:uid="{FE96552F-E515-4BD0-9D53-80FA71D3A324}"/>
    <cellStyle name="Normal 5 5 2 3 4 3 4" xfId="33863" xr:uid="{7C646767-BB8A-4CD9-B50E-F9EA71B1804D}"/>
    <cellStyle name="Normal 5 5 2 3 4 4" xfId="8517" xr:uid="{90B301D2-0A4C-461D-B9E4-2F2EEAD460CF}"/>
    <cellStyle name="Normal 5 5 2 3 4 4 2" xfId="18897" xr:uid="{CBD59924-8FD8-4B18-A067-506BD3BF14CD}"/>
    <cellStyle name="Normal 5 5 2 3 4 4 2 2" xfId="46135" xr:uid="{FB74584C-FE11-4720-82C4-FB7018B0E9AF}"/>
    <cellStyle name="Normal 5 5 2 3 4 4 3" xfId="35885" xr:uid="{B89A897D-48E8-4041-9AE5-3936D59D57D9}"/>
    <cellStyle name="Normal 5 5 2 3 4 5" xfId="11350" xr:uid="{5CA08A65-FFD9-4FCA-8C85-EA25BEC3D67C}"/>
    <cellStyle name="Normal 5 5 2 3 4 5 2" xfId="21730" xr:uid="{CE4EDC0C-4D65-45F5-843A-B9FBCC723772}"/>
    <cellStyle name="Normal 5 5 2 3 4 5 2 2" xfId="48968" xr:uid="{C550711C-F9A0-4321-8F71-502F793AD00C}"/>
    <cellStyle name="Normal 5 5 2 3 4 5 3" xfId="38718" xr:uid="{D4108143-04CB-400F-B7AB-316C807736B9}"/>
    <cellStyle name="Normal 5 5 2 3 4 6" xfId="25493" xr:uid="{1F0C6A26-1B38-490F-8C92-BD6F636DFC87}"/>
    <cellStyle name="Normal 5 5 2 3 4 6 2" xfId="52486" xr:uid="{5692E4A1-852F-4970-B9E0-1520B41E3CBE}"/>
    <cellStyle name="Normal 5 5 2 3 4 7" xfId="14007" xr:uid="{434882A1-0E18-4ABE-9678-A36215975DD9}"/>
    <cellStyle name="Normal 5 5 2 3 4 7 2" xfId="41245" xr:uid="{B7C9311E-62A4-4F7E-BD69-36A120441610}"/>
    <cellStyle name="Normal 5 5 2 3 4 8" xfId="31506" xr:uid="{CF31CF1A-10DC-4F45-AA3C-2A5C80EC6506}"/>
    <cellStyle name="Normal 5 5 2 3 5" xfId="2654" xr:uid="{A62F09B5-6E99-40FC-BCDE-6DC303E62909}"/>
    <cellStyle name="Normal 5 5 2 3 5 2" xfId="5900" xr:uid="{87EC67AF-3204-48B3-9762-ECFC8F68742F}"/>
    <cellStyle name="Normal 5 5 2 3 5 2 2" xfId="27711" xr:uid="{0FBCEAF4-E8EC-4855-8CCB-83AFBCB091DF}"/>
    <cellStyle name="Normal 5 5 2 3 5 2 2 2" xfId="54189" xr:uid="{5BB2801C-145D-4C0E-9E51-B50215986EA8}"/>
    <cellStyle name="Normal 5 5 2 3 5 2 3" xfId="15307" xr:uid="{32018DC4-13CC-437D-A80B-982098CC984F}"/>
    <cellStyle name="Normal 5 5 2 3 5 2 3 2" xfId="42545" xr:uid="{A76679FE-205A-4BF2-B08E-4A1AE12CF815}"/>
    <cellStyle name="Normal 5 5 2 3 5 2 4" xfId="33268" xr:uid="{42C3D01F-9E4A-45A7-B0BD-AB8695CB59D5}"/>
    <cellStyle name="Normal 5 5 2 3 5 3" xfId="7760" xr:uid="{B2E2E24A-CEC8-441B-89D7-FBFF7D246BD3}"/>
    <cellStyle name="Normal 5 5 2 3 5 3 2" xfId="18140" xr:uid="{67F0E358-2F46-4E48-8578-99EBB0AC1783}"/>
    <cellStyle name="Normal 5 5 2 3 5 3 2 2" xfId="45378" xr:uid="{AD89F67E-FE5A-4D66-ABA5-7E406A34466C}"/>
    <cellStyle name="Normal 5 5 2 3 5 3 3" xfId="35128" xr:uid="{3D2C7BFC-7B9D-45F0-BCAA-9F6E1F5D14B5}"/>
    <cellStyle name="Normal 5 5 2 3 5 4" xfId="10593" xr:uid="{0CA0ADCC-0BA8-46DB-B7E1-F372EEB3A3D3}"/>
    <cellStyle name="Normal 5 5 2 3 5 4 2" xfId="20973" xr:uid="{F2F6636A-2894-480C-9D57-8D9D548EEEF9}"/>
    <cellStyle name="Normal 5 5 2 3 5 4 2 2" xfId="48211" xr:uid="{AE8B751F-DF80-4671-9F85-8281598E886D}"/>
    <cellStyle name="Normal 5 5 2 3 5 4 3" xfId="37961" xr:uid="{8B5FA10A-39F3-496E-8A83-AA520F15E7C0}"/>
    <cellStyle name="Normal 5 5 2 3 5 5" xfId="22984" xr:uid="{064AA99C-018A-444D-B0E3-0C53D546504B}"/>
    <cellStyle name="Normal 5 5 2 3 5 5 2" xfId="50193" xr:uid="{D3B439EE-0F74-46D0-B099-280AAA60F649}"/>
    <cellStyle name="Normal 5 5 2 3 5 6" xfId="13023" xr:uid="{3CE3B0DC-090B-478A-A5E5-089AA06A2F95}"/>
    <cellStyle name="Normal 5 5 2 3 5 6 2" xfId="40261" xr:uid="{2870F0A7-7456-406A-9055-23C4E6D79659}"/>
    <cellStyle name="Normal 5 5 2 3 5 7" xfId="30749" xr:uid="{D2064543-9388-41A1-8992-C792C52A087C}"/>
    <cellStyle name="Normal 5 5 2 4" xfId="1249" xr:uid="{4007781F-A10D-4A11-A206-D67FC8988E00}"/>
    <cellStyle name="Normal 5 5 2 4 10" xfId="12648" xr:uid="{11097CA3-2075-4CC1-B103-B4ACE7306CAB}"/>
    <cellStyle name="Normal 5 5 2 4 10 2" xfId="39886" xr:uid="{937CBB02-F1D6-41FF-8706-14EF765A8F47}"/>
    <cellStyle name="Normal 5 5 2 4 11" xfId="30127" xr:uid="{5D427483-185D-4903-8F0E-8F2CB28CC045}"/>
    <cellStyle name="Normal 5 5 2 4 2" xfId="2475" xr:uid="{1A5897C9-7080-4991-9DF6-F4A01EEA31EA}"/>
    <cellStyle name="Normal 5 5 2 4 2 2" xfId="3017" xr:uid="{2827502E-A020-48CB-A926-D282016F5ECD}"/>
    <cellStyle name="Normal 5 5 2 4 2 2 2" xfId="6163" xr:uid="{98CA0D76-D90D-4A43-8E64-734477D668F8}"/>
    <cellStyle name="Normal 5 5 2 4 2 2 2 2" xfId="28488" xr:uid="{51C292FB-E45D-4010-AB63-2FD7A1ABCF1D}"/>
    <cellStyle name="Normal 5 5 2 4 2 2 2 2 2" xfId="54804" xr:uid="{C0431215-B695-43E9-97B2-5C262AAF475A}"/>
    <cellStyle name="Normal 5 5 2 4 2 2 2 3" xfId="15641" xr:uid="{14323281-9463-4966-BDBD-090616158377}"/>
    <cellStyle name="Normal 5 5 2 4 2 2 2 3 2" xfId="42879" xr:uid="{8E00D66D-895A-49E1-9380-9DE3210F1320}"/>
    <cellStyle name="Normal 5 5 2 4 2 2 2 4" xfId="33531" xr:uid="{B7D8C112-CA09-468F-A592-D82AD2DB3040}"/>
    <cellStyle name="Normal 5 5 2 4 2 2 3" xfId="8094" xr:uid="{9FC724C7-6DCF-4A32-AE9D-C302E7BA357C}"/>
    <cellStyle name="Normal 5 5 2 4 2 2 3 2" xfId="18474" xr:uid="{36F90081-72E2-4066-9096-6292343A0779}"/>
    <cellStyle name="Normal 5 5 2 4 2 2 3 2 2" xfId="45712" xr:uid="{E3F62689-BDE7-4D21-8BED-7C2F5F050AAE}"/>
    <cellStyle name="Normal 5 5 2 4 2 2 3 3" xfId="35462" xr:uid="{9CD414EA-744B-4E0E-B943-BF1C7FFD39E2}"/>
    <cellStyle name="Normal 5 5 2 4 2 2 4" xfId="10927" xr:uid="{72881A2C-3F8A-4CC9-83EF-61E6C21B27E8}"/>
    <cellStyle name="Normal 5 5 2 4 2 2 4 2" xfId="21307" xr:uid="{AE1FEDA7-9241-43CD-91D9-EC45DAB02932}"/>
    <cellStyle name="Normal 5 5 2 4 2 2 4 2 2" xfId="48545" xr:uid="{58E89500-CABE-4BFB-92F3-4B019DF92BDB}"/>
    <cellStyle name="Normal 5 5 2 4 2 2 4 3" xfId="38295" xr:uid="{21636654-9BFC-43B8-BE1D-11D939F28FD4}"/>
    <cellStyle name="Normal 5 5 2 4 2 2 5" xfId="24691" xr:uid="{2062F3FD-697A-46D1-BF76-A1E0F5B1A851}"/>
    <cellStyle name="Normal 5 5 2 4 2 2 5 2" xfId="51751" xr:uid="{494D567B-7DB1-44CB-89FC-3A09A62DD6E7}"/>
    <cellStyle name="Normal 5 5 2 4 2 2 6" xfId="13504" xr:uid="{B9B737B0-AFF5-44E1-B202-77BD940D4730}"/>
    <cellStyle name="Normal 5 5 2 4 2 2 6 2" xfId="40742" xr:uid="{8EFEAF76-39D2-4933-845F-63A700A6252C}"/>
    <cellStyle name="Normal 5 5 2 4 2 2 7" xfId="31083" xr:uid="{A3A4850E-B096-4B87-AA33-93A426D00D18}"/>
    <cellStyle name="Normal 5 5 2 4 2 3" xfId="5756" xr:uid="{4BB72E03-F9BC-4F07-A176-77CFA28B8850}"/>
    <cellStyle name="Normal 5 5 2 4 2 3 2" xfId="27495" xr:uid="{08B8736E-4302-4350-81F7-9F1534F97FA9}"/>
    <cellStyle name="Normal 5 5 2 4 2 3 2 2" xfId="54016" xr:uid="{DD5E67EF-A315-4D54-AD9D-AB2A68D8B9EA}"/>
    <cellStyle name="Normal 5 5 2 4 2 3 3" xfId="27216" xr:uid="{4B2928A3-E6E6-4D09-8768-3F4BE87CB5B0}"/>
    <cellStyle name="Normal 5 5 2 4 2 3 3 2" xfId="53810" xr:uid="{9AB38F5D-C97F-492F-BB1C-3228C3394751}"/>
    <cellStyle name="Normal 5 5 2 4 2 3 4" xfId="15130" xr:uid="{E6EF642B-A40C-43AA-8EAB-EB77D5BA4973}"/>
    <cellStyle name="Normal 5 5 2 4 2 3 4 2" xfId="42368" xr:uid="{C7E0B3EC-85BA-4069-82E5-D57F076EDF08}"/>
    <cellStyle name="Normal 5 5 2 4 2 3 5" xfId="33124" xr:uid="{7E7D213B-D9E4-4E82-B4EF-BBD603D80C9F}"/>
    <cellStyle name="Normal 5 5 2 4 2 4" xfId="7583" xr:uid="{9499D6BE-9CE5-44A0-853F-1ABF7C0BB642}"/>
    <cellStyle name="Normal 5 5 2 4 2 4 2" xfId="28277" xr:uid="{32636D8C-C1E4-4508-B2F6-511636EEDE09}"/>
    <cellStyle name="Normal 5 5 2 4 2 4 2 2" xfId="54641" xr:uid="{7BF312C5-18E6-4AE8-A3F7-5665391F79B8}"/>
    <cellStyle name="Normal 5 5 2 4 2 4 3" xfId="17963" xr:uid="{B0332B0F-10E3-4521-8187-458D88D483DE}"/>
    <cellStyle name="Normal 5 5 2 4 2 4 3 2" xfId="45201" xr:uid="{EE088C0C-D6E1-4E3F-8A4F-123103AD1E52}"/>
    <cellStyle name="Normal 5 5 2 4 2 4 4" xfId="34951" xr:uid="{65ECD89F-A456-4456-9074-998097A92292}"/>
    <cellStyle name="Normal 5 5 2 4 2 5" xfId="10416" xr:uid="{E4BA8EC4-40E1-4345-BD6B-E5E4684EF474}"/>
    <cellStyle name="Normal 5 5 2 4 2 5 2" xfId="20796" xr:uid="{A02C90AD-936A-4E15-9042-9B6269949BEE}"/>
    <cellStyle name="Normal 5 5 2 4 2 5 2 2" xfId="48034" xr:uid="{158D9433-90AA-4F93-8FCE-30DDFF086C3D}"/>
    <cellStyle name="Normal 5 5 2 4 2 5 3" xfId="37784" xr:uid="{490A5888-53C0-40D0-BCA1-463E3ED54B03}"/>
    <cellStyle name="Normal 5 5 2 4 2 6" xfId="23805" xr:uid="{558CB751-8161-4887-B865-F476B8F0EB64}"/>
    <cellStyle name="Normal 5 5 2 4 2 6 2" xfId="50945" xr:uid="{E54BF7BF-1244-413B-923F-5B21371AB198}"/>
    <cellStyle name="Normal 5 5 2 4 2 7" xfId="12806" xr:uid="{331C0531-037D-42A0-ABD9-B02628EB9ABA}"/>
    <cellStyle name="Normal 5 5 2 4 2 7 2" xfId="40044" xr:uid="{B4267778-B0DD-4BDD-B4D2-31AE7011AB5C}"/>
    <cellStyle name="Normal 5 5 2 4 2 8" xfId="30572" xr:uid="{F5BFB541-78CA-4B1E-A1C4-04FDF7B5C333}"/>
    <cellStyle name="Normal 5 5 2 4 3" xfId="2861" xr:uid="{3B10E82B-1626-4098-ADD4-0DA1C0081C10}"/>
    <cellStyle name="Normal 5 5 2 4 3 2" xfId="6059" xr:uid="{D2D0FBFE-F767-4512-8C5A-255ADC20E3CE}"/>
    <cellStyle name="Normal 5 5 2 4 3 2 2" xfId="27904" xr:uid="{CE6FFA38-8991-4D73-AAF4-C8412ED4CBDA}"/>
    <cellStyle name="Normal 5 5 2 4 3 2 2 2" xfId="54344" xr:uid="{9610B04C-965C-48C2-B86E-E2FCC74D331D}"/>
    <cellStyle name="Normal 5 5 2 4 3 2 3" xfId="15512" xr:uid="{1B998AEB-193F-4C1C-B890-2BE0A3E06635}"/>
    <cellStyle name="Normal 5 5 2 4 3 2 3 2" xfId="42750" xr:uid="{DB28F58F-DD8E-4EEA-AE71-F7296400B9FD}"/>
    <cellStyle name="Normal 5 5 2 4 3 2 4" xfId="33427" xr:uid="{DAC59ECB-CC3E-4CAA-9AF2-6B99B43F43CC}"/>
    <cellStyle name="Normal 5 5 2 4 3 3" xfId="7965" xr:uid="{B0739737-EC28-4EAF-9727-FB07B5D49859}"/>
    <cellStyle name="Normal 5 5 2 4 3 3 2" xfId="18345" xr:uid="{9EB14880-84BF-4C2B-AD28-8546431F5E29}"/>
    <cellStyle name="Normal 5 5 2 4 3 3 2 2" xfId="45583" xr:uid="{46B1AA2E-E385-401B-B553-A2A5715823E1}"/>
    <cellStyle name="Normal 5 5 2 4 3 3 3" xfId="35333" xr:uid="{D33E8204-4ED2-4F00-AAFB-9CE9196B6A61}"/>
    <cellStyle name="Normal 5 5 2 4 3 4" xfId="10798" xr:uid="{A82BF68F-7727-4D21-A08E-AB6B7A2EDE37}"/>
    <cellStyle name="Normal 5 5 2 4 3 4 2" xfId="21178" xr:uid="{98158266-079C-4E45-8093-9D45B04620B2}"/>
    <cellStyle name="Normal 5 5 2 4 3 4 2 2" xfId="48416" xr:uid="{1C3C29B9-06E0-46B2-9805-87E734A1B276}"/>
    <cellStyle name="Normal 5 5 2 4 3 4 3" xfId="38166" xr:uid="{4EA41DE1-A4DA-4964-A03D-2EDFD46BAD9B}"/>
    <cellStyle name="Normal 5 5 2 4 3 5" xfId="25512" xr:uid="{23D7CC3F-7546-4658-BF0B-DFB31CEF25A3}"/>
    <cellStyle name="Normal 5 5 2 4 3 5 2" xfId="52505" xr:uid="{CD1FD296-08A8-4B1F-A1D9-8D8F2266D167}"/>
    <cellStyle name="Normal 5 5 2 4 3 6" xfId="13307" xr:uid="{51BA60CB-6B8F-4FC6-9794-2DCF4647B1EE}"/>
    <cellStyle name="Normal 5 5 2 4 3 6 2" xfId="40545" xr:uid="{232F89D5-B7A3-43DD-8139-26E3C4145CD0}"/>
    <cellStyle name="Normal 5 5 2 4 3 7" xfId="30954" xr:uid="{E81BCCE7-91C6-4FAA-8148-45A0905DE2AD}"/>
    <cellStyle name="Normal 5 5 2 4 4" xfId="2433" xr:uid="{EED443F8-99AA-4193-98C0-3DB1B41BEB4D}"/>
    <cellStyle name="Normal 5 5 2 4 4 2" xfId="7541" xr:uid="{D17B958D-0675-4853-A5F3-2D639D697CAC}"/>
    <cellStyle name="Normal 5 5 2 4 4 2 2" xfId="28668" xr:uid="{6398591A-05DA-4FA8-986F-D590B771439C}"/>
    <cellStyle name="Normal 5 5 2 4 4 2 2 2" xfId="54944" xr:uid="{2C1B17D7-5E35-4FBF-857B-67932BAEA69B}"/>
    <cellStyle name="Normal 5 5 2 4 4 2 3" xfId="17921" xr:uid="{90E1DC2D-3352-4959-82FD-6376F8E688ED}"/>
    <cellStyle name="Normal 5 5 2 4 4 2 3 2" xfId="45159" xr:uid="{6A6FC5C7-AB89-41C9-AA85-9A99D93B5374}"/>
    <cellStyle name="Normal 5 5 2 4 4 2 4" xfId="34909" xr:uid="{37A37B56-55F7-4692-A490-077F7E1F49A1}"/>
    <cellStyle name="Normal 5 5 2 4 4 3" xfId="10374" xr:uid="{2C8269DC-E777-45B0-824C-4DF612FA925C}"/>
    <cellStyle name="Normal 5 5 2 4 4 3 2" xfId="20754" xr:uid="{6EA156BE-C066-4B31-BC40-3D94F3C01221}"/>
    <cellStyle name="Normal 5 5 2 4 4 3 2 2" xfId="47992" xr:uid="{051DF118-D06B-4833-87FA-78C31888FCEE}"/>
    <cellStyle name="Normal 5 5 2 4 4 3 3" xfId="37742" xr:uid="{867EDD77-ADB4-4F33-8399-BBCF0833E12D}"/>
    <cellStyle name="Normal 5 5 2 4 4 4" xfId="23988" xr:uid="{FD35E213-4CEF-4EB6-A823-5AD5F22DF0F0}"/>
    <cellStyle name="Normal 5 5 2 4 4 4 2" xfId="51111" xr:uid="{5C9D47C8-8055-4FF5-B358-167F635E5820}"/>
    <cellStyle name="Normal 5 5 2 4 4 5" xfId="15088" xr:uid="{7D65275B-3C1F-4D18-8E49-4AEE3BD1E0B8}"/>
    <cellStyle name="Normal 5 5 2 4 4 5 2" xfId="42326" xr:uid="{13EC5494-1D66-4A14-917C-A2AB55C9775D}"/>
    <cellStyle name="Normal 5 5 2 4 4 6" xfId="30530" xr:uid="{0A94EB96-6BF1-4B7F-812E-7FD50688FB01}"/>
    <cellStyle name="Normal 5 5 2 4 5" xfId="4076" xr:uid="{500D42DE-0B09-43BB-AC23-3A9670192F59}"/>
    <cellStyle name="Normal 5 5 2 4 5 2" xfId="8859" xr:uid="{94D925F3-A1E4-4AA9-84AE-83DC07120068}"/>
    <cellStyle name="Normal 5 5 2 4 5 2 2" xfId="19239" xr:uid="{5009FDEB-35BB-42CA-9DEE-3D8069EB3CCD}"/>
    <cellStyle name="Normal 5 5 2 4 5 2 2 2" xfId="46477" xr:uid="{477A8F54-4F8D-4DF6-AA32-1E2D1E5D3398}"/>
    <cellStyle name="Normal 5 5 2 4 5 2 3" xfId="36227" xr:uid="{D1A9CF15-C406-44FA-BFCE-84324CAD6DE7}"/>
    <cellStyle name="Normal 5 5 2 4 5 3" xfId="11692" xr:uid="{449CB19C-F50D-49BF-84AD-FB4FCEC3AEAE}"/>
    <cellStyle name="Normal 5 5 2 4 5 3 2" xfId="22072" xr:uid="{D2AA6988-95A7-44CE-95DD-11C171F2F47C}"/>
    <cellStyle name="Normal 5 5 2 4 5 3 2 2" xfId="49310" xr:uid="{5CC0D81A-6463-4B27-8642-26336F8DB0C3}"/>
    <cellStyle name="Normal 5 5 2 4 5 3 3" xfId="39060" xr:uid="{31CDD7C4-39C1-49C0-BEA4-8472822EF3BC}"/>
    <cellStyle name="Normal 5 5 2 4 5 4" xfId="26005" xr:uid="{68483D05-5AD5-4520-978B-B41511CC7646}"/>
    <cellStyle name="Normal 5 5 2 4 5 4 2" xfId="52879" xr:uid="{78FD01EB-33F1-4C2D-8E93-B5467A2E5514}"/>
    <cellStyle name="Normal 5 5 2 4 5 5" xfId="16406" xr:uid="{CC427A96-4563-4BD4-BC3B-C13C7856D717}"/>
    <cellStyle name="Normal 5 5 2 4 5 5 2" xfId="43644" xr:uid="{60F13FE6-FE81-4B3C-A080-699285325C39}"/>
    <cellStyle name="Normal 5 5 2 4 5 6" xfId="31848" xr:uid="{D6B1F901-2562-4579-86B6-DBC4A54B456A}"/>
    <cellStyle name="Normal 5 5 2 4 6" xfId="5386" xr:uid="{A23EDBAC-9ED8-48D1-95BB-570FAB4057EA}"/>
    <cellStyle name="Normal 5 5 2 4 6 2" xfId="14685" xr:uid="{A3F3F22E-7132-46C4-AB8C-6C3C06EDD808}"/>
    <cellStyle name="Normal 5 5 2 4 6 2 2" xfId="41923" xr:uid="{E1ED6E20-F182-4DC7-A0CE-8C8A70A7884C}"/>
    <cellStyle name="Normal 5 5 2 4 6 3" xfId="32949" xr:uid="{B77032F0-9401-479A-BAF6-5A1FEE8FFB37}"/>
    <cellStyle name="Normal 5 5 2 4 7" xfId="7138" xr:uid="{FF44FB0D-6F7A-4D0C-BEF4-F5F054065F52}"/>
    <cellStyle name="Normal 5 5 2 4 7 2" xfId="17518" xr:uid="{8AAD0B48-8E1F-471C-A6AC-A0C97587BAD8}"/>
    <cellStyle name="Normal 5 5 2 4 7 2 2" xfId="44756" xr:uid="{3B4F6DD8-1E0B-4C1A-A380-4E7566026658}"/>
    <cellStyle name="Normal 5 5 2 4 7 3" xfId="34506" xr:uid="{1EE0AE0B-24CA-45FE-8C2C-E54D2A2FE353}"/>
    <cellStyle name="Normal 5 5 2 4 8" xfId="9971" xr:uid="{4827F404-0AC8-451B-A8B0-3811C76B90FD}"/>
    <cellStyle name="Normal 5 5 2 4 8 2" xfId="20351" xr:uid="{2716FC5B-E7D2-46C8-B9BA-802CD4F054C2}"/>
    <cellStyle name="Normal 5 5 2 4 8 2 2" xfId="47589" xr:uid="{98DA1A44-F55E-433E-A917-930010CB81DD}"/>
    <cellStyle name="Normal 5 5 2 4 8 3" xfId="37339" xr:uid="{08B3011B-2885-46DB-9ADC-0ED866538875}"/>
    <cellStyle name="Normal 5 5 2 4 9" xfId="22993" xr:uid="{8971196C-3935-4D21-936A-18EB9F6D44A2}"/>
    <cellStyle name="Normal 5 5 2 4 9 2" xfId="50202" xr:uid="{2C35B2FA-2A43-4BB8-AD3E-2CBD70754CC2}"/>
    <cellStyle name="Normal 5 5 2 5" xfId="1250" xr:uid="{BC44C14E-AD4D-408E-B846-D7B37523694D}"/>
    <cellStyle name="Normal 5 5 2 5 2" xfId="1251" xr:uid="{7D42AB76-D727-4945-A884-5EC8971420E7}"/>
    <cellStyle name="Normal 5 5 2 5 2 2" xfId="7139" xr:uid="{0F2E8C81-78A7-461A-B4C8-96ABD20D93DC}"/>
    <cellStyle name="Normal 5 5 2 5 2 2 2" xfId="28483" xr:uid="{7DC292D8-1582-426F-B191-A352AAA523A4}"/>
    <cellStyle name="Normal 5 5 2 5 2 2 2 2" xfId="54800" xr:uid="{B5E519C6-6A90-42BF-BCC7-CFCE67268DB3}"/>
    <cellStyle name="Normal 5 5 2 5 2 2 3" xfId="28697" xr:uid="{B8E52ADB-C39D-44A5-AF0C-EDF5E8859EFA}"/>
    <cellStyle name="Normal 5 5 2 5 2 2 3 2" xfId="54969" xr:uid="{11E4F0FA-BA5B-47B1-AFD9-73D7C26FC3A3}"/>
    <cellStyle name="Normal 5 5 2 5 2 2 4" xfId="17519" xr:uid="{03FFAE90-CA5A-402C-A099-97CB1BBA1FBD}"/>
    <cellStyle name="Normal 5 5 2 5 2 2 4 2" xfId="44757" xr:uid="{A85D9D92-D214-492B-92FA-7B881C768B7E}"/>
    <cellStyle name="Normal 5 5 2 5 2 2 5" xfId="34507" xr:uid="{89337C64-FEE6-4037-994A-097EF973D3C5}"/>
    <cellStyle name="Normal 5 5 2 5 2 3" xfId="9972" xr:uid="{F1747DD8-2148-4378-9CCB-23038CE85A67}"/>
    <cellStyle name="Normal 5 5 2 5 2 3 2" xfId="29467" xr:uid="{15034ECA-6634-4E55-9610-797FFA3D1593}"/>
    <cellStyle name="Normal 5 5 2 5 2 3 2 2" xfId="55724" xr:uid="{6EC8523A-7FED-4B8E-9A3A-31BE65FD66B3}"/>
    <cellStyle name="Normal 5 5 2 5 2 3 3" xfId="20352" xr:uid="{2B4D31C7-5643-489A-99D7-72413060F40A}"/>
    <cellStyle name="Normal 5 5 2 5 2 3 3 2" xfId="47590" xr:uid="{53BC73EF-EE26-46A7-87D9-731B6FAAB908}"/>
    <cellStyle name="Normal 5 5 2 5 2 3 4" xfId="37340" xr:uid="{6E08ECD1-B138-45DA-8A1A-5200EB8583CC}"/>
    <cellStyle name="Normal 5 5 2 5 2 4" xfId="23388" xr:uid="{02A06D39-946F-458C-9DD4-8D7440F425AA}"/>
    <cellStyle name="Normal 5 5 2 5 2 4 2" xfId="50567" xr:uid="{66856CD5-2A1A-494D-A903-665B3558165C}"/>
    <cellStyle name="Normal 5 5 2 5 2 5" xfId="14686" xr:uid="{804F9D9C-ED2E-4F8C-80AD-FDA105D5EFE3}"/>
    <cellStyle name="Normal 5 5 2 5 2 5 2" xfId="41924" xr:uid="{2EC78BFF-BBBF-4DAE-A69A-4DE6CA84A9B8}"/>
    <cellStyle name="Normal 5 5 2 5 2 6" xfId="30128" xr:uid="{67F47197-733B-490E-9B74-228C65250AC4}"/>
    <cellStyle name="Normal 5 5 2 5 3" xfId="25951" xr:uid="{65634E6B-7944-44F8-92D0-79DCF48D9A38}"/>
    <cellStyle name="Normal 5 5 2 5 4" xfId="26474" xr:uid="{DD827AD2-D5B4-425E-B341-CAD12C1C5FA8}"/>
    <cellStyle name="Normal 5 5 2 6" xfId="1252" xr:uid="{8D17312A-133C-4866-8D15-D3C8525E4E8A}"/>
    <cellStyle name="Normal 5 5 2 6 2" xfId="4613" xr:uid="{03505A78-7F41-47EF-97B1-109FC5FE58CD}"/>
    <cellStyle name="Normal 5 5 2 6 2 2" xfId="9366" xr:uid="{A6C19F0B-D85E-4272-836E-535A4CC722CE}"/>
    <cellStyle name="Normal 5 5 2 6 2 2 2" xfId="29341" xr:uid="{EE9001D9-CC7E-4000-AA82-F84E62075D47}"/>
    <cellStyle name="Normal 5 5 2 6 2 2 2 2" xfId="55598" xr:uid="{E332BF8D-4BD1-4627-A7E6-403778F9A53E}"/>
    <cellStyle name="Normal 5 5 2 6 2 2 3" xfId="19746" xr:uid="{F88C76A5-F521-4E36-8BEC-4ED579858A0F}"/>
    <cellStyle name="Normal 5 5 2 6 2 2 3 2" xfId="46984" xr:uid="{1432796D-863B-4569-B386-A1C31780AA4C}"/>
    <cellStyle name="Normal 5 5 2 6 2 2 4" xfId="36734" xr:uid="{082233FD-0D01-41A7-A884-0A7835410334}"/>
    <cellStyle name="Normal 5 5 2 6 2 3" xfId="12199" xr:uid="{EDC21F40-50D0-42A1-B1B5-170285EFC6CC}"/>
    <cellStyle name="Normal 5 5 2 6 2 3 2" xfId="22579" xr:uid="{B1100285-326F-4873-8E6F-EEBA2170B4EA}"/>
    <cellStyle name="Normal 5 5 2 6 2 3 2 2" xfId="49817" xr:uid="{E100414E-A954-4E44-A4EE-EFA5D9C571C4}"/>
    <cellStyle name="Normal 5 5 2 6 2 3 3" xfId="39567" xr:uid="{E516BB56-BE08-4865-A334-2DA4D89609EE}"/>
    <cellStyle name="Normal 5 5 2 6 2 4" xfId="25748" xr:uid="{5C93721F-EE4C-4FA7-959C-4CF3C97525B8}"/>
    <cellStyle name="Normal 5 5 2 6 2 4 2" xfId="52702" xr:uid="{E92BBE10-8EFA-4DB1-A3B6-90198CFE3C30}"/>
    <cellStyle name="Normal 5 5 2 6 2 5" xfId="16913" xr:uid="{28BDFF0C-3D6A-4A0F-9DC6-C9807C403284}"/>
    <cellStyle name="Normal 5 5 2 6 2 5 2" xfId="44151" xr:uid="{4FF3FD1E-1167-4D3D-AB25-DC97C03846E9}"/>
    <cellStyle name="Normal 5 5 2 6 2 6" xfId="32355" xr:uid="{27E4CF44-1247-4E58-B80D-C2914F9FC0C6}"/>
    <cellStyle name="Normal 5 5 2 6 3" xfId="5387" xr:uid="{E1D4B100-6676-43EA-B741-83B3D0CC1718}"/>
    <cellStyle name="Normal 5 5 2 6 3 2" xfId="24925" xr:uid="{BFA50CA7-DDA2-4490-A2FA-A3FCAFEA1B9C}"/>
    <cellStyle name="Normal 5 5 2 6 3 2 2" xfId="51966" xr:uid="{34BA8B62-BEAA-4C4B-912A-6AC18B2ECA03}"/>
    <cellStyle name="Normal 5 5 2 6 3 3" xfId="26293" xr:uid="{45A212E6-9275-44D7-B916-9A85E9113D36}"/>
    <cellStyle name="Normal 5 5 2 6 3 3 2" xfId="53087" xr:uid="{6E339B7F-4C0D-415C-9EF8-F9EFE7A9307A}"/>
    <cellStyle name="Normal 5 5 2 6 3 4" xfId="14687" xr:uid="{3F6892C4-74EB-48EF-8C13-A216EAEC3851}"/>
    <cellStyle name="Normal 5 5 2 6 3 4 2" xfId="41925" xr:uid="{93306415-91EF-4DAE-8471-327E0811ED97}"/>
    <cellStyle name="Normal 5 5 2 6 3 5" xfId="32950" xr:uid="{34EDDEDF-0C4A-454D-B815-31CA48B84687}"/>
    <cellStyle name="Normal 5 5 2 6 4" xfId="7140" xr:uid="{EF256544-38BC-4A5E-BBD7-7ADFD9A346BC}"/>
    <cellStyle name="Normal 5 5 2 6 4 2" xfId="23433" xr:uid="{B83CA99C-264E-49E2-A95F-F8332C2E1F5B}"/>
    <cellStyle name="Normal 5 5 2 6 4 2 2" xfId="50609" xr:uid="{206707A6-1DE8-4AF9-95D0-C2B81B76388D}"/>
    <cellStyle name="Normal 5 5 2 6 4 3" xfId="26929" xr:uid="{0DC137AF-6468-42BA-BA3A-4C499F683AD1}"/>
    <cellStyle name="Normal 5 5 2 6 4 3 2" xfId="53587" xr:uid="{3E57B626-6F1A-49C6-A928-A80226947815}"/>
    <cellStyle name="Normal 5 5 2 6 4 4" xfId="17520" xr:uid="{1413EB05-7E65-4195-A077-BB8C3EBD7078}"/>
    <cellStyle name="Normal 5 5 2 6 4 4 2" xfId="44758" xr:uid="{B5C85FCE-0A10-4578-BF05-AA912B89EF34}"/>
    <cellStyle name="Normal 5 5 2 6 4 5" xfId="34508" xr:uid="{156B55EC-CD51-4068-8045-B1747C4895C1}"/>
    <cellStyle name="Normal 5 5 2 6 5" xfId="9973" xr:uid="{164EDBFD-6F7E-4154-89A4-C7D74995A128}"/>
    <cellStyle name="Normal 5 5 2 6 5 2" xfId="29468" xr:uid="{19946346-F801-4CF3-9B61-588F3DD5DF0B}"/>
    <cellStyle name="Normal 5 5 2 6 5 2 2" xfId="55725" xr:uid="{96169B2C-14B2-4B2B-9300-FF563E70044D}"/>
    <cellStyle name="Normal 5 5 2 6 5 3" xfId="20353" xr:uid="{E7B92894-1BF6-46EE-8B6F-27C19B09BE89}"/>
    <cellStyle name="Normal 5 5 2 6 5 3 2" xfId="47591" xr:uid="{890E8F84-7F5F-46B3-B49E-4FC076A8030E}"/>
    <cellStyle name="Normal 5 5 2 6 5 4" xfId="37341" xr:uid="{ADBE9A14-97EC-4191-8A9E-99D854083B44}"/>
    <cellStyle name="Normal 5 5 2 6 6" xfId="24409" xr:uid="{F4B17DCB-1CD2-4BCE-A6F6-472B34AAFD96}"/>
    <cellStyle name="Normal 5 5 2 6 6 2" xfId="51494" xr:uid="{CE72300A-9AAD-4C8C-949B-D765C1D3E071}"/>
    <cellStyle name="Normal 5 5 2 6 7" xfId="14008" xr:uid="{AC5F404F-C55C-4CE1-8F5B-CAC06FF54E20}"/>
    <cellStyle name="Normal 5 5 2 6 7 2" xfId="41246" xr:uid="{1FF0E016-0E82-4E7C-A02D-DD6F12B1E0E2}"/>
    <cellStyle name="Normal 5 5 2 6 8" xfId="30129" xr:uid="{05808882-7956-4746-A80C-218FC5E8B7C7}"/>
    <cellStyle name="Normal 5 5 2 7" xfId="1253" xr:uid="{4F4EC087-CB91-4184-9949-B6A2002821CC}"/>
    <cellStyle name="Normal 5 5 2 7 2" xfId="2551" xr:uid="{16CC6851-A8F7-4108-B94B-C078D4AE571C}"/>
    <cellStyle name="Normal 5 5 2 7 2 2" xfId="7657" xr:uid="{BEFDC418-4844-4722-9D95-80D7092EF91E}"/>
    <cellStyle name="Normal 5 5 2 7 2 2 2" xfId="18037" xr:uid="{F8A422F1-2800-46C6-9A9F-8A9081B80838}"/>
    <cellStyle name="Normal 5 5 2 7 2 2 2 2" xfId="45275" xr:uid="{352BF559-D2A8-4D92-9086-BEA206F5EEF1}"/>
    <cellStyle name="Normal 5 5 2 7 2 2 3" xfId="35025" xr:uid="{5E416901-B8A9-46FD-BB3B-42B172B5B98B}"/>
    <cellStyle name="Normal 5 5 2 7 2 3" xfId="10490" xr:uid="{19DDC816-AAFD-4397-9F19-1201E5F051DB}"/>
    <cellStyle name="Normal 5 5 2 7 2 3 2" xfId="20870" xr:uid="{130C4758-5161-4221-9D1D-A283FC68832D}"/>
    <cellStyle name="Normal 5 5 2 7 2 3 2 2" xfId="48108" xr:uid="{CACEDC9F-2F03-41E8-863D-AF7B71A4B6BB}"/>
    <cellStyle name="Normal 5 5 2 7 2 3 3" xfId="37858" xr:uid="{7269A2DA-A41E-4A49-B050-7A9CD526E9DD}"/>
    <cellStyle name="Normal 5 5 2 7 2 4" xfId="26934" xr:uid="{C2493C16-7D89-45BB-9F46-081D4BC62617}"/>
    <cellStyle name="Normal 5 5 2 7 2 4 2" xfId="53592" xr:uid="{C133694E-A1AA-4E02-AD9C-3DA24B1AE411}"/>
    <cellStyle name="Normal 5 5 2 7 2 5" xfId="15204" xr:uid="{AD2562DC-46E8-4900-940E-2C924E426BA5}"/>
    <cellStyle name="Normal 5 5 2 7 2 5 2" xfId="42442" xr:uid="{137EEEA3-1A06-45A4-992F-93328918F993}"/>
    <cellStyle name="Normal 5 5 2 7 2 6" xfId="30646" xr:uid="{A944023E-01BB-48BB-8496-2ACCC536E6A6}"/>
    <cellStyle name="Normal 5 5 2 7 3" xfId="2097" xr:uid="{5D264A9F-C597-4BEC-82E1-AE7C1C34AB0A}"/>
    <cellStyle name="Normal 5 5 2 7 4" xfId="5388" xr:uid="{82D45F44-0DB5-4F49-869F-0F76ED290D37}"/>
    <cellStyle name="Normal 5 5 2 7 5" xfId="23688" xr:uid="{8B1A5994-113B-4DE7-8FE8-A60477DF805F}"/>
    <cellStyle name="Normal 5 5 2 7 5 2" xfId="50847" xr:uid="{E3A67664-E825-423C-B6A9-00F7D52B3CA0}"/>
    <cellStyle name="Normal 5 5 2 7 6" xfId="12920" xr:uid="{CA82C2AA-9725-4AED-AB01-1F6954C7843A}"/>
    <cellStyle name="Normal 5 5 2 7 6 2" xfId="40158" xr:uid="{EA0016A5-F1CA-454F-A838-6B2109FD9048}"/>
    <cellStyle name="Normal 5 5 2 8" xfId="2245" xr:uid="{4DB00E57-892F-4686-865E-DD3CF4703E0B}"/>
    <cellStyle name="Normal 5 5 2 8 2" xfId="7353" xr:uid="{8AAAA33B-30D4-4D43-888F-0A4EF04544E8}"/>
    <cellStyle name="Normal 5 5 2 8 2 2" xfId="27848" xr:uid="{6958D341-9355-410A-8457-7D78C0EEC67A}"/>
    <cellStyle name="Normal 5 5 2 8 2 2 2" xfId="54304" xr:uid="{DB297826-69A7-4A5F-9202-716824691494}"/>
    <cellStyle name="Normal 5 5 2 8 2 3" xfId="17733" xr:uid="{C4031BA7-5E8B-4FC7-B4C8-7B4F1BE9E3FF}"/>
    <cellStyle name="Normal 5 5 2 8 2 3 2" xfId="44971" xr:uid="{F20B15A2-EA33-4F2A-BBA4-96EA2BBA6B73}"/>
    <cellStyle name="Normal 5 5 2 8 2 4" xfId="34721" xr:uid="{E522CAD5-6DC9-4C4D-AD13-1F5580077008}"/>
    <cellStyle name="Normal 5 5 2 8 3" xfId="10186" xr:uid="{3F96FDF4-B519-4F00-B341-7392A07068F7}"/>
    <cellStyle name="Normal 5 5 2 8 3 2" xfId="20566" xr:uid="{BD07871B-2F55-4093-9C42-442E42002C77}"/>
    <cellStyle name="Normal 5 5 2 8 3 2 2" xfId="47804" xr:uid="{607E4A80-D091-4E50-83ED-DFFB3CFF01CC}"/>
    <cellStyle name="Normal 5 5 2 8 3 3" xfId="37554" xr:uid="{3502E27C-D921-4C7A-95DC-C6AA71B9DE04}"/>
    <cellStyle name="Normal 5 5 2 8 4" xfId="22692" xr:uid="{971463A6-6A3D-406C-B0C1-F43C21BCD08D}"/>
    <cellStyle name="Normal 5 5 2 8 4 2" xfId="49929" xr:uid="{75B086B6-332A-4745-B4B4-783352043AE8}"/>
    <cellStyle name="Normal 5 5 2 8 5" xfId="14900" xr:uid="{92B2CA2F-372C-48C3-A70D-4F60C44F687A}"/>
    <cellStyle name="Normal 5 5 2 8 5 2" xfId="42138" xr:uid="{B8D5F7AB-B371-4687-B49B-AD22966169B9}"/>
    <cellStyle name="Normal 5 5 2 8 6" xfId="30342" xr:uid="{76C49B44-DBE4-403E-8CF7-A8711C9CAD5A}"/>
    <cellStyle name="Normal 5 5 2 9" xfId="23879" xr:uid="{9FCE7C62-6906-430E-96A5-43DE983EAE57}"/>
    <cellStyle name="Normal 5 5 2 9 2" xfId="27779" xr:uid="{8582D0AE-808C-4784-B616-169674B2EA9F}"/>
    <cellStyle name="Normal 5 5 2 9 2 2" xfId="54246" xr:uid="{68B6C2B4-0CC9-4C0A-988B-8AB5DD087F5C}"/>
    <cellStyle name="Normal 5 5 2 9 3" xfId="51012" xr:uid="{980B1910-F8F3-4E25-B82C-502097003D83}"/>
    <cellStyle name="Normal 5 5 20" xfId="12435" xr:uid="{6DA265C7-DA19-470E-B8D6-1DEDF336533F}"/>
    <cellStyle name="Normal 5 5 20 2" xfId="39673" xr:uid="{68E46C96-93C7-44C5-91B8-375E2AAFCBDB}"/>
    <cellStyle name="Normal 5 5 3" xfId="1254" xr:uid="{2CF1AEB4-FCAB-4854-928D-6F87A168C6F5}"/>
    <cellStyle name="Normal 5 5 3 10" xfId="5389" xr:uid="{38A5D081-B165-4759-A44C-5873CDD691E5}"/>
    <cellStyle name="Normal 5 5 3 10 2" xfId="14688" xr:uid="{516C02CB-4527-40BA-B54E-F19C76AC4CBA}"/>
    <cellStyle name="Normal 5 5 3 10 2 2" xfId="41926" xr:uid="{3F34277B-6C51-4B46-8690-D596249DBA1E}"/>
    <cellStyle name="Normal 5 5 3 10 3" xfId="32951" xr:uid="{8CEA334A-4757-4223-BBB5-58428BB5975B}"/>
    <cellStyle name="Normal 5 5 3 11" xfId="7141" xr:uid="{AEF1E9D3-A9D1-4ED8-89F0-E9A160877A81}"/>
    <cellStyle name="Normal 5 5 3 11 2" xfId="17521" xr:uid="{AF1CFCD8-1023-48F6-BF6A-D01D8FAD4A26}"/>
    <cellStyle name="Normal 5 5 3 11 2 2" xfId="44759" xr:uid="{252A5C15-9156-463F-9AEB-31E8672A5CEE}"/>
    <cellStyle name="Normal 5 5 3 11 3" xfId="34509" xr:uid="{509B4245-2521-4222-A535-126F16A7EF83}"/>
    <cellStyle name="Normal 5 5 3 12" xfId="9974" xr:uid="{5CF3C853-951C-4C49-B705-44FA0CC4E296}"/>
    <cellStyle name="Normal 5 5 3 12 2" xfId="20354" xr:uid="{7FF4E02A-2FDC-491B-9606-3A047EE28F6D}"/>
    <cellStyle name="Normal 5 5 3 12 2 2" xfId="47592" xr:uid="{5406D495-49C0-41AE-A898-B48B1819EE88}"/>
    <cellStyle name="Normal 5 5 3 12 3" xfId="37342" xr:uid="{29C51AC3-8F29-4240-BCB6-9D0A934D6415}"/>
    <cellStyle name="Normal 5 5 3 13" xfId="22759" xr:uid="{1BF90212-14B9-4A90-A8E1-2E13F8B6D9D4}"/>
    <cellStyle name="Normal 5 5 3 13 2" xfId="49985" xr:uid="{5B8099B5-2556-4FDC-A229-7A56FCF1DD4F}"/>
    <cellStyle name="Normal 5 5 3 14" xfId="12495" xr:uid="{3A143591-207B-4C7B-8912-95FB03952F4B}"/>
    <cellStyle name="Normal 5 5 3 14 2" xfId="39733" xr:uid="{24F0A303-6504-4B8E-9AD5-264C64FFC3AA}"/>
    <cellStyle name="Normal 5 5 3 15" xfId="30130" xr:uid="{9A2D9BBC-0700-44AF-AC7E-C638FD0FAE00}"/>
    <cellStyle name="Normal 5 5 3 2" xfId="1255" xr:uid="{09096B90-018D-464E-AB0D-212CDB9FF46A}"/>
    <cellStyle name="Normal 5 5 3 2 10" xfId="9975" xr:uid="{44AF63CB-81AE-4CFD-A616-204087606A4F}"/>
    <cellStyle name="Normal 5 5 3 2 10 2" xfId="20355" xr:uid="{E7482C3A-A88A-40AC-A912-E098C5A99B72}"/>
    <cellStyle name="Normal 5 5 3 2 10 2 2" xfId="47593" xr:uid="{B35C5FB4-1C51-4B9E-A046-24FB2ED424A1}"/>
    <cellStyle name="Normal 5 5 3 2 10 3" xfId="37343" xr:uid="{DFB9FB3F-4807-4A96-8040-2BAC8265476E}"/>
    <cellStyle name="Normal 5 5 3 2 11" xfId="25091" xr:uid="{D93878B4-3667-49F3-9359-C815C212EB79}"/>
    <cellStyle name="Normal 5 5 3 2 11 2" xfId="52113" xr:uid="{4A3C9033-771F-42EA-9947-9478F69DD7CD}"/>
    <cellStyle name="Normal 5 5 3 2 12" xfId="12649" xr:uid="{D5DAC94F-8251-4D09-9E13-52CC19F29354}"/>
    <cellStyle name="Normal 5 5 3 2 12 2" xfId="39887" xr:uid="{EB8E0FB1-C04C-4D6F-84DA-1C33CC1B1218}"/>
    <cellStyle name="Normal 5 5 3 2 13" xfId="30131" xr:uid="{448F191C-60B6-46F7-B5D9-96EED1FE3102}"/>
    <cellStyle name="Normal 5 5 3 2 2" xfId="1256" xr:uid="{9B31E74E-9A0E-434C-8ABE-F29C5B43581E}"/>
    <cellStyle name="Normal 5 5 3 2 2 2" xfId="3458" xr:uid="{5F29138C-BD4F-44AA-983C-C1B39D3DC8E5}"/>
    <cellStyle name="Normal 5 5 3 2 2 2 2" xfId="6497" xr:uid="{94CCAA0B-3A43-4DC1-AFB6-EA444B43F107}"/>
    <cellStyle name="Normal 5 5 3 2 2 2 2 2" xfId="23422" xr:uid="{A77350B8-9CEA-4379-8E59-F1675630A156}"/>
    <cellStyle name="Normal 5 5 3 2 2 2 2 2 2" xfId="50599" xr:uid="{57948844-BD58-4183-84B2-A9667048E7D8}"/>
    <cellStyle name="Normal 5 5 3 2 2 2 2 3" xfId="26353" xr:uid="{132ECBFD-CCB5-4F43-BA02-168C90DD1FC9}"/>
    <cellStyle name="Normal 5 5 3 2 2 2 2 3 2" xfId="53137" xr:uid="{2A601211-5EB4-42C9-920C-ACD25519F61E}"/>
    <cellStyle name="Normal 5 5 3 2 2 2 2 4" xfId="16066" xr:uid="{E532E4FA-7350-4C3D-B905-A7C1310654A4}"/>
    <cellStyle name="Normal 5 5 3 2 2 2 2 4 2" xfId="43304" xr:uid="{27E98F5D-290E-4249-8E89-1062244A7668}"/>
    <cellStyle name="Normal 5 5 3 2 2 2 2 5" xfId="33865" xr:uid="{7378675D-E68B-42BB-B16D-7F64388DD5E5}"/>
    <cellStyle name="Normal 5 5 3 2 2 2 3" xfId="8519" xr:uid="{52CBD00F-8381-4932-A2F6-0A1D1BB2EE92}"/>
    <cellStyle name="Normal 5 5 3 2 2 2 3 2" xfId="28960" xr:uid="{2BA60B87-A8ED-42C9-BCF2-EBA38B29E729}"/>
    <cellStyle name="Normal 5 5 3 2 2 2 3 2 2" xfId="55217" xr:uid="{BCF6DDFB-1993-493E-B6C1-30263FE2EF19}"/>
    <cellStyle name="Normal 5 5 3 2 2 2 3 3" xfId="18899" xr:uid="{966DC990-AA1F-4006-B47E-10089B854AA2}"/>
    <cellStyle name="Normal 5 5 3 2 2 2 3 3 2" xfId="46137" xr:uid="{B1A067EE-4AB3-429F-81FB-E1C4BB2EFF28}"/>
    <cellStyle name="Normal 5 5 3 2 2 2 3 4" xfId="35887" xr:uid="{2311DB67-840E-40AD-9CCE-642280C3DD73}"/>
    <cellStyle name="Normal 5 5 3 2 2 2 4" xfId="11352" xr:uid="{4536722F-6CC3-410A-B0CC-1DF82BFA05D4}"/>
    <cellStyle name="Normal 5 5 3 2 2 2 4 2" xfId="21732" xr:uid="{CE685E8C-A133-4BAE-AF85-D0B6183A8465}"/>
    <cellStyle name="Normal 5 5 3 2 2 2 4 2 2" xfId="48970" xr:uid="{C38E9E2F-E923-4998-ADED-0328CC32D819}"/>
    <cellStyle name="Normal 5 5 3 2 2 2 4 3" xfId="38720" xr:uid="{DD1F6951-ABBF-472C-88AE-901963AD1912}"/>
    <cellStyle name="Normal 5 5 3 2 2 2 5" xfId="24650" xr:uid="{4067084E-FE91-4EF5-B84A-73C9D33C9631}"/>
    <cellStyle name="Normal 5 5 3 2 2 2 5 2" xfId="51714" xr:uid="{939EFD6A-D996-43CE-BDDF-0970A22B4C62}"/>
    <cellStyle name="Normal 5 5 3 2 2 2 6" xfId="14010" xr:uid="{98C216A2-1AD7-4380-8B90-7A35D96090D4}"/>
    <cellStyle name="Normal 5 5 3 2 2 2 6 2" xfId="41248" xr:uid="{1F7C378E-6722-4588-A407-17E28DCD4BC8}"/>
    <cellStyle name="Normal 5 5 3 2 2 2 7" xfId="31508" xr:uid="{1753F844-0288-45B3-8875-B95DDC07A586}"/>
    <cellStyle name="Normal 5 5 3 2 2 3" xfId="4410" xr:uid="{D120C605-FFAB-485A-8E57-DC29818C52F1}"/>
    <cellStyle name="Normal 5 5 3 2 2 3 2" xfId="9163" xr:uid="{AFAF2CA2-DE42-4A13-A0CA-ED831A260C83}"/>
    <cellStyle name="Normal 5 5 3 2 2 3 2 2" xfId="29206" xr:uid="{76D1223B-2C07-4595-B23A-555FDDC8B3A1}"/>
    <cellStyle name="Normal 5 5 3 2 2 3 2 2 2" xfId="55463" xr:uid="{CA664EAA-985B-4D33-B4C1-5D2873CFB484}"/>
    <cellStyle name="Normal 5 5 3 2 2 3 2 3" xfId="19543" xr:uid="{AE60BBD3-8DCF-4791-B184-BCE0DB8A7A03}"/>
    <cellStyle name="Normal 5 5 3 2 2 3 2 3 2" xfId="46781" xr:uid="{4100CE67-1E09-4487-9F75-4E07810C68E3}"/>
    <cellStyle name="Normal 5 5 3 2 2 3 2 4" xfId="36531" xr:uid="{15FB8D4C-D4B4-4EFD-BA5E-F4C820A000D1}"/>
    <cellStyle name="Normal 5 5 3 2 2 3 3" xfId="11996" xr:uid="{FC4C0890-7FBF-4538-AB7A-F26B6654837C}"/>
    <cellStyle name="Normal 5 5 3 2 2 3 3 2" xfId="22376" xr:uid="{FBF11321-45D2-4E66-A2AA-3E710E587B12}"/>
    <cellStyle name="Normal 5 5 3 2 2 3 3 2 2" xfId="49614" xr:uid="{4D7B1FDB-EDA5-4C63-8925-094802ED89C5}"/>
    <cellStyle name="Normal 5 5 3 2 2 3 3 3" xfId="39364" xr:uid="{EC599F65-8DC8-4777-A427-05284FEDD6DC}"/>
    <cellStyle name="Normal 5 5 3 2 2 3 4" xfId="24283" xr:uid="{AF54C217-1014-41DC-8E67-B5594E34270B}"/>
    <cellStyle name="Normal 5 5 3 2 2 3 4 2" xfId="51381" xr:uid="{A546FB33-65DA-42F8-8AE8-0162352E126A}"/>
    <cellStyle name="Normal 5 5 3 2 2 3 5" xfId="16710" xr:uid="{A830645B-A51F-489C-9E57-E0CA75DFE6D9}"/>
    <cellStyle name="Normal 5 5 3 2 2 3 5 2" xfId="43948" xr:uid="{381529A9-3479-498C-B271-68C116E48622}"/>
    <cellStyle name="Normal 5 5 3 2 2 3 6" xfId="32152" xr:uid="{3DB30683-0127-45D9-8BDB-29D773E4AFF2}"/>
    <cellStyle name="Normal 5 5 3 2 2 4" xfId="5391" xr:uid="{A264ADFA-95FE-4A4A-9ECF-46667594516A}"/>
    <cellStyle name="Normal 5 5 3 2 2 4 2" xfId="26925" xr:uid="{471426C3-C9B5-41E1-AE29-D34F186E6F2E}"/>
    <cellStyle name="Normal 5 5 3 2 2 4 2 2" xfId="53583" xr:uid="{ED2E6C4F-10A6-4A76-8D89-244F56B2E9FE}"/>
    <cellStyle name="Normal 5 5 3 2 2 4 3" xfId="14690" xr:uid="{149630E5-0334-40A2-B0C8-14EAF50DAB78}"/>
    <cellStyle name="Normal 5 5 3 2 2 4 3 2" xfId="41928" xr:uid="{0986737C-4E7C-4EAC-B8B7-2109A578A544}"/>
    <cellStyle name="Normal 5 5 3 2 2 4 4" xfId="32953" xr:uid="{8BB11FE2-5C35-4913-8B24-6AFC73664B03}"/>
    <cellStyle name="Normal 5 5 3 2 2 5" xfId="7143" xr:uid="{AA038FF4-45D4-4A30-A36D-39514B79E3AE}"/>
    <cellStyle name="Normal 5 5 3 2 2 5 2" xfId="17523" xr:uid="{50396FB1-88AF-4A2B-B204-50A1746E3948}"/>
    <cellStyle name="Normal 5 5 3 2 2 5 2 2" xfId="44761" xr:uid="{B71F24FA-AB71-4820-94E7-F34787B67DCE}"/>
    <cellStyle name="Normal 5 5 3 2 2 5 3" xfId="34511" xr:uid="{BCF438CD-4D34-46F6-8A5A-500C64A33E7D}"/>
    <cellStyle name="Normal 5 5 3 2 2 6" xfId="9976" xr:uid="{C2D397D1-F866-4EC2-98E1-B8477D2FF626}"/>
    <cellStyle name="Normal 5 5 3 2 2 6 2" xfId="20356" xr:uid="{98A27E65-CCB2-4A41-AC2D-9E075309C3A3}"/>
    <cellStyle name="Normal 5 5 3 2 2 6 2 2" xfId="47594" xr:uid="{CB7B3742-B45F-4F84-AB46-81920FAB9EE4}"/>
    <cellStyle name="Normal 5 5 3 2 2 6 3" xfId="37344" xr:uid="{A9C22845-A108-468A-8B64-B09632501221}"/>
    <cellStyle name="Normal 5 5 3 2 2 7" xfId="24680" xr:uid="{F8FE9095-C660-47E3-8F3B-791877116E79}"/>
    <cellStyle name="Normal 5 5 3 2 2 7 2" xfId="51741" xr:uid="{596A3516-9ABB-42E8-AB6E-29B56900A523}"/>
    <cellStyle name="Normal 5 5 3 2 2 8" xfId="13309" xr:uid="{F384A23A-54F4-4158-832E-6893A2CE0D21}"/>
    <cellStyle name="Normal 5 5 3 2 2 8 2" xfId="40547" xr:uid="{069A6CE5-C148-4335-BDED-ACFD0499573D}"/>
    <cellStyle name="Normal 5 5 3 2 2 9" xfId="30132" xr:uid="{A2A39450-D588-495C-991A-4BC6137EE9FD}"/>
    <cellStyle name="Normal 5 5 3 2 3" xfId="3459" xr:uid="{6A24AC6B-AFFD-4008-BDA5-9D6A7A842867}"/>
    <cellStyle name="Normal 5 5 3 2 3 2" xfId="4614" xr:uid="{BDCCD443-89ED-4538-9F01-FE624A7374BA}"/>
    <cellStyle name="Normal 5 5 3 2 3 2 2" xfId="9367" xr:uid="{5637A5D9-0828-4DF9-9EF4-466CDB651C04}"/>
    <cellStyle name="Normal 5 5 3 2 3 2 2 2" xfId="29342" xr:uid="{0EDEC43D-9D15-4745-8088-F8E07C42D904}"/>
    <cellStyle name="Normal 5 5 3 2 3 2 2 2 2" xfId="55599" xr:uid="{998CD12A-EF95-48A2-950F-FA510363791E}"/>
    <cellStyle name="Normal 5 5 3 2 3 2 2 3" xfId="19747" xr:uid="{3A698FD2-90AD-4780-A09C-85A96B9FE500}"/>
    <cellStyle name="Normal 5 5 3 2 3 2 2 3 2" xfId="46985" xr:uid="{6FA1C502-756D-4849-BCCF-4355A0A5F2DB}"/>
    <cellStyle name="Normal 5 5 3 2 3 2 2 4" xfId="36735" xr:uid="{46AA8F92-ED4A-4451-A735-7530691868ED}"/>
    <cellStyle name="Normal 5 5 3 2 3 2 3" xfId="12200" xr:uid="{D77BC9CE-993C-462F-A66D-DBB5D92B8AA3}"/>
    <cellStyle name="Normal 5 5 3 2 3 2 3 2" xfId="22580" xr:uid="{D5770843-90E7-45B0-8CCA-497380A8BB7B}"/>
    <cellStyle name="Normal 5 5 3 2 3 2 3 2 2" xfId="49818" xr:uid="{2E5A3AD0-16B2-4C71-92E0-43BBA8BD626D}"/>
    <cellStyle name="Normal 5 5 3 2 3 2 3 3" xfId="39568" xr:uid="{3721673E-4AA4-4910-9130-67F3470193E7}"/>
    <cellStyle name="Normal 5 5 3 2 3 2 4" xfId="24844" xr:uid="{A89C43CD-A22C-4F6A-80C2-6A908235058A}"/>
    <cellStyle name="Normal 5 5 3 2 3 2 4 2" xfId="51888" xr:uid="{8F62ECC5-4F1F-4EDD-A4AC-96EA8F52149D}"/>
    <cellStyle name="Normal 5 5 3 2 3 2 5" xfId="16914" xr:uid="{A6A2ED1E-B7C0-4132-8A11-C6766F6779D3}"/>
    <cellStyle name="Normal 5 5 3 2 3 2 5 2" xfId="44152" xr:uid="{4DA6804C-836C-4F41-9746-83473BEE8250}"/>
    <cellStyle name="Normal 5 5 3 2 3 2 6" xfId="32356" xr:uid="{BA56962F-1F68-46A3-9E33-CC483413A361}"/>
    <cellStyle name="Normal 5 5 3 2 3 3" xfId="6498" xr:uid="{338DB245-7EC8-406F-9994-1B24BCBD193B}"/>
    <cellStyle name="Normal 5 5 3 2 3 3 2" xfId="28227" xr:uid="{8B444C72-AAB7-4824-BF8F-93CD51E3E7F4}"/>
    <cellStyle name="Normal 5 5 3 2 3 3 2 2" xfId="54603" xr:uid="{7E15C5CE-5B80-4CDE-B129-74C6AD29BB29}"/>
    <cellStyle name="Normal 5 5 3 2 3 3 3" xfId="16067" xr:uid="{508B3CF4-8706-4D17-9055-26712520C968}"/>
    <cellStyle name="Normal 5 5 3 2 3 3 3 2" xfId="43305" xr:uid="{E578C848-AF78-49D5-BACF-C2E53626ED4A}"/>
    <cellStyle name="Normal 5 5 3 2 3 3 4" xfId="33866" xr:uid="{6F5B6232-B27A-4416-9A3F-BE1271AC06F7}"/>
    <cellStyle name="Normal 5 5 3 2 3 4" xfId="8520" xr:uid="{1CD304FA-1664-4828-AE67-14F8EE91E270}"/>
    <cellStyle name="Normal 5 5 3 2 3 4 2" xfId="18900" xr:uid="{016D51EF-C390-47FB-8F91-F8EB521EA629}"/>
    <cellStyle name="Normal 5 5 3 2 3 4 2 2" xfId="46138" xr:uid="{7A06F34D-D78D-4E49-9746-E8791FE20811}"/>
    <cellStyle name="Normal 5 5 3 2 3 4 3" xfId="35888" xr:uid="{18A5A9E3-AFDE-4A8A-9D2C-21D526467C1C}"/>
    <cellStyle name="Normal 5 5 3 2 3 5" xfId="11353" xr:uid="{BA29923D-27FB-408A-B816-5C2B98CB6054}"/>
    <cellStyle name="Normal 5 5 3 2 3 5 2" xfId="21733" xr:uid="{C50659C6-A10F-45D2-93A1-980E2D9B6477}"/>
    <cellStyle name="Normal 5 5 3 2 3 5 2 2" xfId="48971" xr:uid="{A3F277A1-1461-4C74-9D83-A5E39512ABCC}"/>
    <cellStyle name="Normal 5 5 3 2 3 5 3" xfId="38721" xr:uid="{47733858-F947-498C-9D07-AB342889362F}"/>
    <cellStyle name="Normal 5 5 3 2 3 6" xfId="24870" xr:uid="{46862456-E30A-47EF-AF98-59AD1D85C8C3}"/>
    <cellStyle name="Normal 5 5 3 2 3 6 2" xfId="51914" xr:uid="{4BAB1E16-93B4-410D-ACD0-D7491D7FCDFC}"/>
    <cellStyle name="Normal 5 5 3 2 3 7" xfId="14011" xr:uid="{B7FA620F-392F-4AE0-A36F-DD801D14DA32}"/>
    <cellStyle name="Normal 5 5 3 2 3 7 2" xfId="41249" xr:uid="{5791861A-7430-4B01-92DE-40F88DC894BB}"/>
    <cellStyle name="Normal 5 5 3 2 3 8" xfId="31509" xr:uid="{6260E833-A036-4F52-87A8-D1C23BCEED0C}"/>
    <cellStyle name="Normal 5 5 3 2 4" xfId="3457" xr:uid="{684CB377-D494-48C6-98AE-172F50A5E32E}"/>
    <cellStyle name="Normal 5 5 3 2 4 2" xfId="6496" xr:uid="{4B7B0020-48B9-46A9-8DB0-317B14F3BC72}"/>
    <cellStyle name="Normal 5 5 3 2 4 2 2" xfId="26345" xr:uid="{2A578675-3DF2-4D7A-83A5-1159A470DFB8}"/>
    <cellStyle name="Normal 5 5 3 2 4 2 2 2" xfId="53132" xr:uid="{678827EE-B799-424B-B4CB-12ACBA01FEA0}"/>
    <cellStyle name="Normal 5 5 3 2 4 2 3" xfId="16065" xr:uid="{EC3DB65A-1B06-468D-8695-D182F176405C}"/>
    <cellStyle name="Normal 5 5 3 2 4 2 3 2" xfId="43303" xr:uid="{0FC1B94B-5820-46CA-AE9C-A8228B2F7930}"/>
    <cellStyle name="Normal 5 5 3 2 4 2 4" xfId="33864" xr:uid="{1362AADD-B984-4E74-98CD-EBB0086A6965}"/>
    <cellStyle name="Normal 5 5 3 2 4 3" xfId="8518" xr:uid="{4C268BE4-9552-456C-95EC-AD63D0247477}"/>
    <cellStyle name="Normal 5 5 3 2 4 3 2" xfId="18898" xr:uid="{EF83A621-8EEE-4C75-843D-355D706931D6}"/>
    <cellStyle name="Normal 5 5 3 2 4 3 2 2" xfId="46136" xr:uid="{EA35E6D7-E7B2-4C2F-B909-A6A14BABBA87}"/>
    <cellStyle name="Normal 5 5 3 2 4 3 3" xfId="35886" xr:uid="{CD1DF918-AF56-4284-848F-5F341C3D7E7B}"/>
    <cellStyle name="Normal 5 5 3 2 4 4" xfId="11351" xr:uid="{F6CB4B65-9BFB-4DC2-A63A-C766BE7B1A42}"/>
    <cellStyle name="Normal 5 5 3 2 4 4 2" xfId="21731" xr:uid="{360C856E-FA39-4FBB-8906-2F2086EB5366}"/>
    <cellStyle name="Normal 5 5 3 2 4 4 2 2" xfId="48969" xr:uid="{F03F6E0E-CFAF-4483-A758-FB20E82CDA75}"/>
    <cellStyle name="Normal 5 5 3 2 4 4 3" xfId="38719" xr:uid="{DFD3A832-D27A-4B99-A7EF-589F15441C67}"/>
    <cellStyle name="Normal 5 5 3 2 4 5" xfId="22976" xr:uid="{D3DF8F1C-36A0-4331-9C89-A705B277287A}"/>
    <cellStyle name="Normal 5 5 3 2 4 5 2" xfId="50185" xr:uid="{F10FF6D3-38BC-4FD0-AA7F-72C64E043512}"/>
    <cellStyle name="Normal 5 5 3 2 4 6" xfId="14009" xr:uid="{8C3D29EF-433B-47E5-BD9E-DDCC2CF368B1}"/>
    <cellStyle name="Normal 5 5 3 2 4 6 2" xfId="41247" xr:uid="{557570A7-2A27-455E-B5FA-431900570E63}"/>
    <cellStyle name="Normal 5 5 3 2 4 7" xfId="31507" xr:uid="{B4F566EB-1FD9-4F16-B2D7-93076F0A8911}"/>
    <cellStyle name="Normal 5 5 3 2 5" xfId="2588" xr:uid="{8D2D8287-B934-4E5C-A090-CC8E5F6C9606}"/>
    <cellStyle name="Normal 5 5 3 2 5 2" xfId="5843" xr:uid="{EC0BF9D9-1569-4A66-961C-668F14E98316}"/>
    <cellStyle name="Normal 5 5 3 2 5 2 2" xfId="26704" xr:uid="{D5B0837D-3A28-4FDF-B3CC-AAC5CB98D7C4}"/>
    <cellStyle name="Normal 5 5 3 2 5 2 2 2" xfId="53402" xr:uid="{5DD7486A-CC66-43A9-86FE-1F8D4508C297}"/>
    <cellStyle name="Normal 5 5 3 2 5 2 3" xfId="15241" xr:uid="{BE73DEBA-D9B5-4F4D-8769-2A8F5C2C1A2F}"/>
    <cellStyle name="Normal 5 5 3 2 5 2 3 2" xfId="42479" xr:uid="{D9046A29-11C9-4AA3-9025-C36443415779}"/>
    <cellStyle name="Normal 5 5 3 2 5 2 4" xfId="33211" xr:uid="{8E22B3EB-2731-4E81-87A9-45413FBDDAB3}"/>
    <cellStyle name="Normal 5 5 3 2 5 3" xfId="7694" xr:uid="{F08FA7BF-9423-470A-B5F8-73B45700DAB9}"/>
    <cellStyle name="Normal 5 5 3 2 5 3 2" xfId="18074" xr:uid="{7C63B8AF-1EDB-41BC-9277-78893FB1E7A1}"/>
    <cellStyle name="Normal 5 5 3 2 5 3 2 2" xfId="45312" xr:uid="{6BE22691-014C-49C9-98FE-7DF979F2FF54}"/>
    <cellStyle name="Normal 5 5 3 2 5 3 3" xfId="35062" xr:uid="{6851F43F-3CEE-42E3-82A8-F1DE96A46628}"/>
    <cellStyle name="Normal 5 5 3 2 5 4" xfId="10527" xr:uid="{57C65F66-6B37-4D02-88F1-B3EB3A1939FE}"/>
    <cellStyle name="Normal 5 5 3 2 5 4 2" xfId="20907" xr:uid="{0E34610F-574F-4E4C-A5F4-101C2E325635}"/>
    <cellStyle name="Normal 5 5 3 2 5 4 2 2" xfId="48145" xr:uid="{AF193E67-C7DF-43C5-951D-9D293D824533}"/>
    <cellStyle name="Normal 5 5 3 2 5 4 3" xfId="37895" xr:uid="{13ADDD68-3B73-4339-B506-D6130EAAE070}"/>
    <cellStyle name="Normal 5 5 3 2 5 5" xfId="25383" xr:uid="{2CC84DE8-D37D-4517-86F9-DD367062872C}"/>
    <cellStyle name="Normal 5 5 3 2 5 5 2" xfId="52384" xr:uid="{D37222C2-A8BF-4793-9CDF-F942AE79A675}"/>
    <cellStyle name="Normal 5 5 3 2 5 6" xfId="12957" xr:uid="{05BD6798-C736-484E-A6C2-72299E05798F}"/>
    <cellStyle name="Normal 5 5 3 2 5 6 2" xfId="40195" xr:uid="{962085C6-4FFB-4006-9F39-1EE919B25D85}"/>
    <cellStyle name="Normal 5 5 3 2 5 7" xfId="30683" xr:uid="{F1D65679-A36D-4EE2-AF8B-3D1A3448035C}"/>
    <cellStyle name="Normal 5 5 3 2 6" xfId="2434" xr:uid="{61DACA12-B82E-4C2D-A430-D070084A0D38}"/>
    <cellStyle name="Normal 5 5 3 2 6 2" xfId="7542" xr:uid="{552ED3EE-C41B-4FA1-BCCB-27A07A1D6711}"/>
    <cellStyle name="Normal 5 5 3 2 6 2 2" xfId="17922" xr:uid="{4458AB24-6A2E-492C-BC2C-8A0C886C27AD}"/>
    <cellStyle name="Normal 5 5 3 2 6 2 2 2" xfId="45160" xr:uid="{67020D18-BB18-48A4-8683-99890E5281F0}"/>
    <cellStyle name="Normal 5 5 3 2 6 2 3" xfId="34910" xr:uid="{2D0B0C79-6C4A-4F99-8FE0-33632FB53AF7}"/>
    <cellStyle name="Normal 5 5 3 2 6 3" xfId="10375" xr:uid="{6944ADDA-C7F3-421B-A88B-B86EA047A901}"/>
    <cellStyle name="Normal 5 5 3 2 6 3 2" xfId="20755" xr:uid="{C7FFBAAC-6EBD-4BBE-9A8D-A52B0726B68A}"/>
    <cellStyle name="Normal 5 5 3 2 6 3 2 2" xfId="47993" xr:uid="{5886F854-867B-4A69-9530-65508214F174}"/>
    <cellStyle name="Normal 5 5 3 2 6 3 3" xfId="37743" xr:uid="{02F6C949-054F-4004-B1C5-58B5B8FAB28C}"/>
    <cellStyle name="Normal 5 5 3 2 6 4" xfId="24314" xr:uid="{25BC9788-9CED-4757-8DF2-2965D5D9C296}"/>
    <cellStyle name="Normal 5 5 3 2 6 4 2" xfId="51408" xr:uid="{A49C7332-987D-416C-932C-34DC73E59E78}"/>
    <cellStyle name="Normal 5 5 3 2 6 5" xfId="15089" xr:uid="{FAD3082B-8BFA-4915-B940-2F1E3B42CC63}"/>
    <cellStyle name="Normal 5 5 3 2 6 5 2" xfId="42327" xr:uid="{5997D6F3-735B-4761-AC57-110C2F812836}"/>
    <cellStyle name="Normal 5 5 3 2 6 6" xfId="30531" xr:uid="{7E2B4185-1633-4D39-B493-8BFCBD617D5B}"/>
    <cellStyle name="Normal 5 5 3 2 7" xfId="4078" xr:uid="{C3024FA7-8364-4B88-98FA-975F4A1CF89B}"/>
    <cellStyle name="Normal 5 5 3 2 7 2" xfId="8861" xr:uid="{B3062DCE-70EB-44BC-BB2F-0FB786BCCC97}"/>
    <cellStyle name="Normal 5 5 3 2 7 2 2" xfId="19241" xr:uid="{1F6D7CE3-7726-457F-9208-2D9EFE8AA182}"/>
    <cellStyle name="Normal 5 5 3 2 7 2 2 2" xfId="46479" xr:uid="{427480D9-9F2A-4232-AFB8-6AB51A504995}"/>
    <cellStyle name="Normal 5 5 3 2 7 2 3" xfId="36229" xr:uid="{E45910BB-28D3-4F46-AD14-F4E3BA73059D}"/>
    <cellStyle name="Normal 5 5 3 2 7 3" xfId="11694" xr:uid="{B81ABC0B-0895-44DF-9F31-688F3F7C6389}"/>
    <cellStyle name="Normal 5 5 3 2 7 3 2" xfId="22074" xr:uid="{B8ABEB27-00F1-4C59-B2E7-067FC71D6522}"/>
    <cellStyle name="Normal 5 5 3 2 7 3 2 2" xfId="49312" xr:uid="{06CAAB5B-5F02-466B-B2EE-6B23CD21964E}"/>
    <cellStyle name="Normal 5 5 3 2 7 3 3" xfId="39062" xr:uid="{05972480-3C0D-4B92-8A7D-3F6908F72932}"/>
    <cellStyle name="Normal 5 5 3 2 7 4" xfId="16408" xr:uid="{D5D2832D-00A4-4E7E-B86B-C2A2B6ACA240}"/>
    <cellStyle name="Normal 5 5 3 2 7 4 2" xfId="43646" xr:uid="{84848EFC-686C-4940-A432-2A0A9CE0AE69}"/>
    <cellStyle name="Normal 5 5 3 2 7 5" xfId="31850" xr:uid="{1D4FDA5C-73CB-4D50-9053-7E37352E4FB1}"/>
    <cellStyle name="Normal 5 5 3 2 8" xfId="5390" xr:uid="{80163EFC-C30A-42BD-A833-4760D53E3FF1}"/>
    <cellStyle name="Normal 5 5 3 2 8 2" xfId="14689" xr:uid="{63922651-F79A-4D73-BBD6-74A27AB32A7F}"/>
    <cellStyle name="Normal 5 5 3 2 8 2 2" xfId="41927" xr:uid="{25467355-1E29-43AB-BCE5-0748FE5271CC}"/>
    <cellStyle name="Normal 5 5 3 2 8 3" xfId="32952" xr:uid="{61FDE85E-3F48-476A-8FD5-CF6491486FD0}"/>
    <cellStyle name="Normal 5 5 3 2 9" xfId="7142" xr:uid="{403A4EF7-9D6E-49A6-8B2F-6C41C6F28307}"/>
    <cellStyle name="Normal 5 5 3 2 9 2" xfId="17522" xr:uid="{BBA95C50-6E5E-4371-9D27-F0A06CB4F9BD}"/>
    <cellStyle name="Normal 5 5 3 2 9 2 2" xfId="44760" xr:uid="{F8F9BDF5-6EB5-4655-83C5-CF29579E5BF6}"/>
    <cellStyle name="Normal 5 5 3 2 9 3" xfId="34510" xr:uid="{778B7747-788B-4E0F-B619-0CEDB7A3689C}"/>
    <cellStyle name="Normal 5 5 3 3" xfId="1257" xr:uid="{1A748B88-ABE1-476B-A813-9D717553B231}"/>
    <cellStyle name="Normal 5 5 3 3 2" xfId="1258" xr:uid="{6B63B3EA-DC97-4487-93EC-4238F0D5F18F}"/>
    <cellStyle name="Normal 5 5 3 3 2 2" xfId="1259" xr:uid="{456F65BF-6A00-4228-A3CF-B7BA6FEC8961}"/>
    <cellStyle name="Normal 5 5 3 3 2 2 2" xfId="3462" xr:uid="{F7FA1F21-105C-481A-B264-11AB9C2EC923}"/>
    <cellStyle name="Normal 5 5 3 3 2 2 2 2" xfId="8522" xr:uid="{ED0B9C64-7720-4EE9-B6AB-5ACFBBC727D6}"/>
    <cellStyle name="Normal 5 5 3 3 2 2 2 2 2" xfId="28962" xr:uid="{7762E321-A3D6-4B41-BC08-28E6F53A5D9F}"/>
    <cellStyle name="Normal 5 5 3 3 2 2 2 2 2 2" xfId="55219" xr:uid="{5477DA0F-4851-4D18-8848-86B9AA57EEAC}"/>
    <cellStyle name="Normal 5 5 3 3 2 2 2 2 3" xfId="18902" xr:uid="{DF66117B-AC40-4B0B-9241-AE22784D10F8}"/>
    <cellStyle name="Normal 5 5 3 3 2 2 2 2 3 2" xfId="46140" xr:uid="{7A5211FE-5D2E-4D40-91D2-CF281092CD44}"/>
    <cellStyle name="Normal 5 5 3 3 2 2 2 2 4" xfId="35890" xr:uid="{12CFCD7C-E9BE-4090-8735-8A7AE0F8C9AE}"/>
    <cellStyle name="Normal 5 5 3 3 2 2 2 3" xfId="11355" xr:uid="{FD93C27A-5DCB-4690-A97C-890D1D2A149B}"/>
    <cellStyle name="Normal 5 5 3 3 2 2 2 3 2" xfId="21735" xr:uid="{E832F3A1-BE8D-44F5-B069-2E66971503EF}"/>
    <cellStyle name="Normal 5 5 3 3 2 2 2 3 2 2" xfId="48973" xr:uid="{D39E67E1-6AB3-4E5E-8A95-AE282A44B253}"/>
    <cellStyle name="Normal 5 5 3 3 2 2 2 3 3" xfId="38723" xr:uid="{9975E8EA-3D7B-4E78-8A15-5407DFAFAC2C}"/>
    <cellStyle name="Normal 5 5 3 3 2 2 2 4" xfId="25133" xr:uid="{C460455E-F41D-40C8-837C-FBFDE1EC4C47}"/>
    <cellStyle name="Normal 5 5 3 3 2 2 2 4 2" xfId="52152" xr:uid="{D6A3887D-24E4-499D-8C5E-D3809AA1F3EC}"/>
    <cellStyle name="Normal 5 5 3 3 2 2 2 5" xfId="16069" xr:uid="{871CD2F8-6695-4F59-A26D-F2142C4E8351}"/>
    <cellStyle name="Normal 5 5 3 3 2 2 2 5 2" xfId="43307" xr:uid="{28E5E751-B9E5-4134-8435-410764331BF5}"/>
    <cellStyle name="Normal 5 5 3 3 2 2 2 6" xfId="31511" xr:uid="{05D5E857-6078-4798-897C-C1C997A99F22}"/>
    <cellStyle name="Normal 5 5 3 3 2 2 3" xfId="3706" xr:uid="{A1A9DF52-627B-465B-8671-EDB7EAE66072}"/>
    <cellStyle name="Normal 5 5 3 3 2 2 3 2" xfId="27593" xr:uid="{AC5123D6-7406-4D11-8E10-8749D95863FE}"/>
    <cellStyle name="Normal 5 5 3 3 2 2 3 3" xfId="27357" xr:uid="{FF502160-7BD7-4A77-8878-364625ACF642}"/>
    <cellStyle name="Normal 5 5 3 3 2 2 3 3 2" xfId="53918" xr:uid="{321FE045-39D2-4363-BDD5-E9ED19B5B0A5}"/>
    <cellStyle name="Normal 5 5 3 3 2 2 4" xfId="5392" xr:uid="{C671E9BF-D587-434B-A013-0191BFD86F20}"/>
    <cellStyle name="Normal 5 5 3 3 2 2 5" xfId="24728" xr:uid="{1A86FAEE-1B97-4751-9FAF-E8216308C27C}"/>
    <cellStyle name="Normal 5 5 3 3 2 2 5 2" xfId="51783" xr:uid="{DD5FF8A8-9609-4D89-B687-CC43E0CC7419}"/>
    <cellStyle name="Normal 5 5 3 3 2 2 6" xfId="14013" xr:uid="{535E4F84-2DFC-4A9D-86DC-279FB9E775FB}"/>
    <cellStyle name="Normal 5 5 3 3 2 2 6 2" xfId="41251" xr:uid="{C751AF8F-1BC3-4A8F-BD41-705FCCD4E80A}"/>
    <cellStyle name="Normal 5 5 3 3 2 3" xfId="3461" xr:uid="{5C973831-A895-47AE-B39E-4DDE7EE667CC}"/>
    <cellStyle name="Normal 5 5 3 3 2 4" xfId="2863" xr:uid="{2EB14B82-2D08-4165-8F0D-B4D1EB490E68}"/>
    <cellStyle name="Normal 5 5 3 3 2 4 2" xfId="7967" xr:uid="{3CC9937A-58D3-4E8B-9E6E-8641337C2939}"/>
    <cellStyle name="Normal 5 5 3 3 2 4 2 2" xfId="26016" xr:uid="{D823E6BD-EB8F-4D15-9705-E729811EE6DF}"/>
    <cellStyle name="Normal 5 5 3 3 2 4 2 2 2" xfId="52887" xr:uid="{44405F5D-B423-40E5-B17E-01976AAF03AD}"/>
    <cellStyle name="Normal 5 5 3 3 2 4 2 3" xfId="18347" xr:uid="{E596BAE7-4EF4-48EC-9B4B-AD7A49724A31}"/>
    <cellStyle name="Normal 5 5 3 3 2 4 2 3 2" xfId="45585" xr:uid="{27EB4EFB-C6D3-4666-BD93-8FC3286D6DD1}"/>
    <cellStyle name="Normal 5 5 3 3 2 4 2 4" xfId="35335" xr:uid="{E03405E2-A274-45B7-91C6-9DDE828DE1C4}"/>
    <cellStyle name="Normal 5 5 3 3 2 4 3" xfId="10800" xr:uid="{89AC8BEB-83F4-4002-9400-AE1E1F94134D}"/>
    <cellStyle name="Normal 5 5 3 3 2 4 3 2" xfId="21180" xr:uid="{41E55FEA-9EF9-4104-A5E9-39118DCC3043}"/>
    <cellStyle name="Normal 5 5 3 3 2 4 3 2 2" xfId="48418" xr:uid="{736940CD-5573-41DC-93A6-2A918C6875B7}"/>
    <cellStyle name="Normal 5 5 3 3 2 4 3 3" xfId="38168" xr:uid="{479DA338-34F8-47A1-BB09-388F703A081E}"/>
    <cellStyle name="Normal 5 5 3 3 2 4 4" xfId="23748" xr:uid="{9D15210C-2AC6-4F5F-A648-8DC4DC540F7F}"/>
    <cellStyle name="Normal 5 5 3 3 2 4 4 2" xfId="50898" xr:uid="{2C0984E2-C10D-4A79-8A27-FE55BAFB6B04}"/>
    <cellStyle name="Normal 5 5 3 3 2 4 5" xfId="15514" xr:uid="{28D70B10-12A1-44F9-9137-1EC4E786CAD4}"/>
    <cellStyle name="Normal 5 5 3 3 2 4 5 2" xfId="42752" xr:uid="{257C094D-2D7E-4F76-B55C-F91C156CA652}"/>
    <cellStyle name="Normal 5 5 3 3 2 4 6" xfId="30956" xr:uid="{D0BBB01A-31E5-4BA4-870A-3D5054D17005}"/>
    <cellStyle name="Normal 5 5 3 3 2 5" xfId="3797" xr:uid="{5FAA098C-4162-4F8A-99D1-3E70E74CCED3}"/>
    <cellStyle name="Normal 5 5 3 3 2 5 2" xfId="3841" xr:uid="{B1A2D717-73A3-4A00-8173-28F24178240A}"/>
    <cellStyle name="Normal 5 5 3 3 2 5 3" xfId="22757" xr:uid="{3D804675-FA6F-4A5F-9A6E-F68EA38544A0}"/>
    <cellStyle name="Normal 5 5 3 3 2 5 4" xfId="23480" xr:uid="{9C29D7D6-7863-47E6-9195-A0EE58AF2AC0}"/>
    <cellStyle name="Normal 5 5 3 3 2 5 4 2" xfId="50652" xr:uid="{89E3F3DE-1C42-4C41-8E9B-A97F73706A4C}"/>
    <cellStyle name="Normal 5 5 3 3 2 6" xfId="23207" xr:uid="{7A98875F-D914-4885-A75B-CBC647E33F1D}"/>
    <cellStyle name="Normal 5 5 3 3 2 6 2" xfId="50397" xr:uid="{4684F7A6-9B79-45DC-BE4F-29F6E908572C}"/>
    <cellStyle name="Normal 5 5 3 3 2 7" xfId="13310" xr:uid="{AD7C4BA5-E4B4-41AC-BE6F-A70917E42ABE}"/>
    <cellStyle name="Normal 5 5 3 3 2 7 2" xfId="40548" xr:uid="{359D52E0-BF7E-4800-80D7-099FCCA99147}"/>
    <cellStyle name="Normal 5 5 3 3 3" xfId="1260" xr:uid="{3EF263F7-BEE3-4267-A8F5-E5870B077785}"/>
    <cellStyle name="Normal 5 5 3 3 3 2" xfId="3463" xr:uid="{BD734E0E-F86B-4697-93F1-42469D324C39}"/>
    <cellStyle name="Normal 5 5 3 3 3 2 2" xfId="8523" xr:uid="{CF0FA368-4A40-459C-971C-F9ED5D7123A0}"/>
    <cellStyle name="Normal 5 5 3 3 3 2 2 2" xfId="28963" xr:uid="{75831B7F-D143-4E94-AACF-6731421B4B59}"/>
    <cellStyle name="Normal 5 5 3 3 3 2 2 2 2" xfId="55220" xr:uid="{CE27318F-087C-4C97-AFB7-9AA6D072B515}"/>
    <cellStyle name="Normal 5 5 3 3 3 2 2 3" xfId="18903" xr:uid="{92C42DB4-0A33-494D-94A9-DC575DDBE71E}"/>
    <cellStyle name="Normal 5 5 3 3 3 2 2 3 2" xfId="46141" xr:uid="{28C92C3B-0510-4E14-87FA-B25225EED363}"/>
    <cellStyle name="Normal 5 5 3 3 3 2 2 4" xfId="35891" xr:uid="{E91F763A-0CC7-46E2-A1D9-5B3C2CEFC012}"/>
    <cellStyle name="Normal 5 5 3 3 3 2 3" xfId="11356" xr:uid="{244E08E6-18C4-46A0-A306-75B896392F6C}"/>
    <cellStyle name="Normal 5 5 3 3 3 2 3 2" xfId="21736" xr:uid="{5E352B3F-031D-4986-BDB8-4582C51F87C5}"/>
    <cellStyle name="Normal 5 5 3 3 3 2 3 2 2" xfId="48974" xr:uid="{EF2C0BB0-E642-460B-8B26-43899C11877E}"/>
    <cellStyle name="Normal 5 5 3 3 3 2 3 3" xfId="38724" xr:uid="{A43BDB88-D9F6-452F-9DB4-6EF24460E29C}"/>
    <cellStyle name="Normal 5 5 3 3 3 2 4" xfId="25252" xr:uid="{74274710-72F8-4B1F-9BF0-3D59228601E9}"/>
    <cellStyle name="Normal 5 5 3 3 3 2 4 2" xfId="52264" xr:uid="{B0752A6B-A221-42B3-8E0C-C73A10AD1664}"/>
    <cellStyle name="Normal 5 5 3 3 3 2 5" xfId="25670" xr:uid="{DC2B7A1A-9A5A-4A33-804B-98795D08B742}"/>
    <cellStyle name="Normal 5 5 3 3 3 2 6" xfId="16070" xr:uid="{D6BF1BB2-B32A-44FF-8D3F-923D03224A05}"/>
    <cellStyle name="Normal 5 5 3 3 3 2 6 2" xfId="43308" xr:uid="{78F8C6CE-18B5-47AE-9593-1C577AE47A74}"/>
    <cellStyle name="Normal 5 5 3 3 3 2 7" xfId="31512" xr:uid="{21A6E788-ED02-4B63-9B5D-B1E1122D34E8}"/>
    <cellStyle name="Normal 5 5 3 3 3 3" xfId="3611" xr:uid="{F4C754CE-E428-4A58-B6AD-868E9F1FE3AB}"/>
    <cellStyle name="Normal 5 5 3 3 3 3 2" xfId="25632" xr:uid="{5AEA8AA8-2DF6-483B-BB34-037F1F392D67}"/>
    <cellStyle name="Normal 5 5 3 3 3 3 3" xfId="23189" xr:uid="{1380B8DE-20AB-4D79-B977-E97281DED060}"/>
    <cellStyle name="Normal 5 5 3 3 3 3 3 2" xfId="50380" xr:uid="{6BC0876E-6438-4CE0-8C4A-0E552D9D05FD}"/>
    <cellStyle name="Normal 5 5 3 3 3 4" xfId="4615" xr:uid="{CD5C39C9-3762-4577-8AA1-6CCB6FD5A161}"/>
    <cellStyle name="Normal 5 5 3 3 3 4 2" xfId="9368" xr:uid="{D4544FE2-6DE0-4F07-8648-34B14A1CA7AB}"/>
    <cellStyle name="Normal 5 5 3 3 3 4 2 2" xfId="19748" xr:uid="{68091AC9-3B78-4F5E-9EF5-32B0042E91DA}"/>
    <cellStyle name="Normal 5 5 3 3 3 4 2 2 2" xfId="46986" xr:uid="{552C4193-E7FE-4824-8C87-A7EC19BF4723}"/>
    <cellStyle name="Normal 5 5 3 3 3 4 2 3" xfId="36736" xr:uid="{B9BF6A10-4999-487F-821F-5E12AE6740B6}"/>
    <cellStyle name="Normal 5 5 3 3 3 4 3" xfId="12201" xr:uid="{3E270442-DB9B-40C8-9062-4E40C329D643}"/>
    <cellStyle name="Normal 5 5 3 3 3 4 3 2" xfId="22581" xr:uid="{0D810CD9-1A3C-4DB6-862B-A7C293C796C6}"/>
    <cellStyle name="Normal 5 5 3 3 3 4 3 2 2" xfId="49819" xr:uid="{6D53DCD9-54BD-441A-BEB5-EC0925CDE35C}"/>
    <cellStyle name="Normal 5 5 3 3 3 4 3 3" xfId="39569" xr:uid="{57506DCF-6D02-4213-ACDD-0D04D8089E57}"/>
    <cellStyle name="Normal 5 5 3 3 3 4 4" xfId="16915" xr:uid="{C980E82B-0718-4BB3-91A8-946F2133CE30}"/>
    <cellStyle name="Normal 5 5 3 3 3 4 4 2" xfId="44153" xr:uid="{3325FC03-2388-4FB1-8431-1D50A7B049B9}"/>
    <cellStyle name="Normal 5 5 3 3 3 4 5" xfId="32357" xr:uid="{E2EEBB6D-CC77-4447-8356-5823E052DE7B}"/>
    <cellStyle name="Normal 5 5 3 3 3 5" xfId="5393" xr:uid="{55683896-31D0-4FA7-BA66-CC2322658560}"/>
    <cellStyle name="Normal 5 5 3 3 3 6" xfId="23259" xr:uid="{95344175-4465-4126-99AB-FC81A5826B6A}"/>
    <cellStyle name="Normal 5 5 3 3 3 6 2" xfId="50446" xr:uid="{A3FEADD5-1881-472B-8968-1E0FDCD1BF86}"/>
    <cellStyle name="Normal 5 5 3 3 3 7" xfId="23047" xr:uid="{CA36EEFC-0B2D-496E-AD6D-DF37AE30F0D7}"/>
    <cellStyle name="Normal 5 5 3 3 3 8" xfId="14014" xr:uid="{DCD32E90-CE4B-48FD-9AE5-28AD918E40B7}"/>
    <cellStyle name="Normal 5 5 3 3 3 8 2" xfId="41252" xr:uid="{52C49F87-E5D4-48DF-8C8E-8F0112491BAD}"/>
    <cellStyle name="Normal 5 5 3 3 4" xfId="3460" xr:uid="{5124B01D-BB5E-42BD-BE8D-3ED18EC34898}"/>
    <cellStyle name="Normal 5 5 3 3 4 2" xfId="6499" xr:uid="{F8A7F4CB-180E-4E07-9CC2-13AAAF5B3557}"/>
    <cellStyle name="Normal 5 5 3 3 4 2 2" xfId="25822" xr:uid="{CEC4C2F5-2116-4C34-AFE7-52C0A7B98E7A}"/>
    <cellStyle name="Normal 5 5 3 3 4 2 2 2" xfId="52749" xr:uid="{641E6A0A-60C0-42DB-AF9D-497DCFBFFE3D}"/>
    <cellStyle name="Normal 5 5 3 3 4 2 3" xfId="26068" xr:uid="{9863DF73-2F82-4B62-96BA-028552D2DF82}"/>
    <cellStyle name="Normal 5 5 3 3 4 2 3 2" xfId="52923" xr:uid="{25BF62F7-413A-4A62-9822-8C7588411853}"/>
    <cellStyle name="Normal 5 5 3 3 4 2 4" xfId="16068" xr:uid="{E3646C7B-AC6A-4F75-8B55-A187BDE0A23B}"/>
    <cellStyle name="Normal 5 5 3 3 4 2 4 2" xfId="43306" xr:uid="{8A7A810C-8488-4F39-9770-A582AECE4AC2}"/>
    <cellStyle name="Normal 5 5 3 3 4 2 5" xfId="33867" xr:uid="{9B263FAA-FF6E-45C1-9DFE-CDB83134CC79}"/>
    <cellStyle name="Normal 5 5 3 3 4 3" xfId="8521" xr:uid="{7B5478FF-81F1-47CF-AB93-0A16518378FA}"/>
    <cellStyle name="Normal 5 5 3 3 4 3 2" xfId="28961" xr:uid="{5B035204-1CC9-483E-9B3E-2F3027A130F9}"/>
    <cellStyle name="Normal 5 5 3 3 4 3 2 2" xfId="55218" xr:uid="{6FD9252B-66E5-46E5-AA54-101319F940C8}"/>
    <cellStyle name="Normal 5 5 3 3 4 3 3" xfId="18901" xr:uid="{C6110ADC-542A-418E-9DF6-9273278A5214}"/>
    <cellStyle name="Normal 5 5 3 3 4 3 3 2" xfId="46139" xr:uid="{AF715DF4-EC33-4861-A334-71DBFB5CCE1A}"/>
    <cellStyle name="Normal 5 5 3 3 4 3 4" xfId="35889" xr:uid="{0835BD2A-E51A-47FD-BB81-FC28A2778C1A}"/>
    <cellStyle name="Normal 5 5 3 3 4 4" xfId="11354" xr:uid="{A27072E5-95B7-41B1-9EA4-6B270339472A}"/>
    <cellStyle name="Normal 5 5 3 3 4 4 2" xfId="21734" xr:uid="{16B95923-E36E-410B-8BDE-25CFAF8433A5}"/>
    <cellStyle name="Normal 5 5 3 3 4 4 2 2" xfId="48972" xr:uid="{488C438D-947D-4CD9-AB79-B2076D21624A}"/>
    <cellStyle name="Normal 5 5 3 3 4 4 3" xfId="38722" xr:uid="{526BF7A4-7F48-4CBD-8B62-D1AC018CC48E}"/>
    <cellStyle name="Normal 5 5 3 3 4 5" xfId="25114" xr:uid="{2CC666AA-649D-4564-B0B5-29D55505D857}"/>
    <cellStyle name="Normal 5 5 3 3 4 5 2" xfId="52136" xr:uid="{8F8CF300-9CEA-4DEE-9674-9B84ECA94CDE}"/>
    <cellStyle name="Normal 5 5 3 3 4 6" xfId="26288" xr:uid="{B32DF0ED-A0AB-47B7-B141-39B9006666F1}"/>
    <cellStyle name="Normal 5 5 3 3 4 7" xfId="14012" xr:uid="{B00A6520-D1C0-4381-99DF-8E4CF89FB939}"/>
    <cellStyle name="Normal 5 5 3 3 4 7 2" xfId="41250" xr:uid="{4A5AE109-EC77-43D3-AE92-31567B38491E}"/>
    <cellStyle name="Normal 5 5 3 3 4 8" xfId="31510" xr:uid="{721772E9-0D5A-49D4-9359-B57ECD2D5B22}"/>
    <cellStyle name="Normal 5 5 3 3 5" xfId="2690" xr:uid="{A31BF3CA-E6C7-4A43-8A4D-F5D3459D4461}"/>
    <cellStyle name="Normal 5 5 3 3 5 2" xfId="5933" xr:uid="{85A747E3-F36B-4149-931C-AA8264210A6C}"/>
    <cellStyle name="Normal 5 5 3 3 5 2 2" xfId="15343" xr:uid="{A2DD45DF-9128-4382-846C-AAC0C0CCA1DF}"/>
    <cellStyle name="Normal 5 5 3 3 5 2 2 2" xfId="42581" xr:uid="{7E4D7CD6-207D-4F32-8052-13479695B76A}"/>
    <cellStyle name="Normal 5 5 3 3 5 2 3" xfId="33301" xr:uid="{EBF98DE7-BBE6-469F-9DFB-A6764BA4BEA3}"/>
    <cellStyle name="Normal 5 5 3 3 5 3" xfId="7796" xr:uid="{4C6C9A92-E912-48AB-BA2A-D52E0DC646BA}"/>
    <cellStyle name="Normal 5 5 3 3 5 3 2" xfId="18176" xr:uid="{6AF747F7-561F-409A-9C96-1D442543831E}"/>
    <cellStyle name="Normal 5 5 3 3 5 3 2 2" xfId="45414" xr:uid="{54DD9579-FC68-4AA8-B85F-31C90CB1BE57}"/>
    <cellStyle name="Normal 5 5 3 3 5 3 3" xfId="35164" xr:uid="{3FBD87B2-F0F3-4FDF-88E0-9C955734F4F2}"/>
    <cellStyle name="Normal 5 5 3 3 5 4" xfId="10629" xr:uid="{2D87C06F-C1CF-4147-B5AB-4A2215D79325}"/>
    <cellStyle name="Normal 5 5 3 3 5 4 2" xfId="21009" xr:uid="{A907A7E7-4CCB-4F97-B276-4ED393000B39}"/>
    <cellStyle name="Normal 5 5 3 3 5 4 2 2" xfId="48247" xr:uid="{49BF3029-04BD-41DA-A0BE-62555EE9FD91}"/>
    <cellStyle name="Normal 5 5 3 3 5 4 3" xfId="37997" xr:uid="{59338889-CB20-4F0B-8C02-081850DEB5FA}"/>
    <cellStyle name="Normal 5 5 3 3 5 5" xfId="23049" xr:uid="{A4447CDE-C08B-42C7-9475-076567CB61DC}"/>
    <cellStyle name="Normal 5 5 3 3 5 5 2" xfId="50256" xr:uid="{078B2875-6873-4F49-B145-2EAD38F386FC}"/>
    <cellStyle name="Normal 5 5 3 3 5 6" xfId="26013" xr:uid="{4008F1DE-23CB-4FA0-9608-86C78DF75A70}"/>
    <cellStyle name="Normal 5 5 3 3 5 7" xfId="13060" xr:uid="{46DEF1AB-6D87-47EB-A1E4-9B307B41E823}"/>
    <cellStyle name="Normal 5 5 3 3 5 7 2" xfId="40298" xr:uid="{8EBDAC25-8795-42B4-A0CB-91465EF781DB}"/>
    <cellStyle name="Normal 5 5 3 3 5 8" xfId="30785" xr:uid="{7F8CEE54-F1B7-4850-A381-F4B2BE7CB755}"/>
    <cellStyle name="Normal 5 5 3 3 6" xfId="2177" xr:uid="{DD1973C7-926B-41A1-BF61-87E27D68445D}"/>
    <cellStyle name="Normal 5 5 3 3 6 2" xfId="4702" xr:uid="{B78364AD-0B90-4A9A-A764-9AF3E1188E0D}"/>
    <cellStyle name="Normal 5 5 3 3 7" xfId="4079" xr:uid="{1B41577A-4919-4DF5-A1CA-84BEB500B568}"/>
    <cellStyle name="Normal 5 5 3 3 7 2" xfId="4808" xr:uid="{1FC170B7-F98B-41F0-84E6-7BC574F02582}"/>
    <cellStyle name="Normal 5 5 3 3 7 2 2" xfId="27818" xr:uid="{4E86467E-7D8E-406F-9FC8-5D1866FC485A}"/>
    <cellStyle name="Normal 5 5 3 3 7 2 2 2" xfId="54278" xr:uid="{3B5BE3FE-E2F5-4733-B80D-20080F7C4CFD}"/>
    <cellStyle name="Normal 5 5 3 3 7 3" xfId="26321" xr:uid="{264A21CB-E988-4B20-A3BE-EF5B630C2CAF}"/>
    <cellStyle name="Normal 5 5 3 3 7 4" xfId="26395" xr:uid="{23ED36D5-86D8-4C1A-991A-38DB77AE17E7}"/>
    <cellStyle name="Normal 5 5 3 3 7 4 2" xfId="53167" xr:uid="{9B7B755F-0326-449B-9C80-B3C9CE909D2D}"/>
    <cellStyle name="Normal 5 5 3 4" xfId="1261" xr:uid="{BE6A560A-D735-46AB-8712-985B020542C0}"/>
    <cellStyle name="Normal 5 5 3 4 10" xfId="30133" xr:uid="{4DCD83C0-3AE3-4679-87B7-AC5883702405}"/>
    <cellStyle name="Normal 5 5 3 4 2" xfId="3464" xr:uid="{5CD89B08-575B-4097-BAA4-D97876736336}"/>
    <cellStyle name="Normal 5 5 3 4 2 2" xfId="6500" xr:uid="{D548585B-8DF1-45AD-8FC4-81A2EF64B210}"/>
    <cellStyle name="Normal 5 5 3 4 2 2 2" xfId="25722" xr:uid="{272ECA17-57AA-46CB-A966-E39A4F507B6C}"/>
    <cellStyle name="Normal 5 5 3 4 2 2 2 2" xfId="52682" xr:uid="{B6FD5684-9390-467A-8B3F-F57130682099}"/>
    <cellStyle name="Normal 5 5 3 4 2 2 3" xfId="16071" xr:uid="{86FFC753-0BF5-4EDC-A99E-9A87D04647FF}"/>
    <cellStyle name="Normal 5 5 3 4 2 2 3 2" xfId="43309" xr:uid="{BA45E48D-1A43-41C4-A0BA-383EB0B1831F}"/>
    <cellStyle name="Normal 5 5 3 4 2 2 4" xfId="33868" xr:uid="{FEC3EB25-AD10-4C2E-BB26-8DC6E43450FF}"/>
    <cellStyle name="Normal 5 5 3 4 2 3" xfId="8524" xr:uid="{25B5FD50-62D2-4275-A470-F57EC9FEA158}"/>
    <cellStyle name="Normal 5 5 3 4 2 3 2" xfId="18904" xr:uid="{BB56A327-DB02-4AE3-8EF3-B76D9371B49C}"/>
    <cellStyle name="Normal 5 5 3 4 2 3 2 2" xfId="46142" xr:uid="{6B534EC3-9E6B-4BB3-BA48-73BC840E758B}"/>
    <cellStyle name="Normal 5 5 3 4 2 3 3" xfId="35892" xr:uid="{EBB0B111-9112-4351-8039-7CD059FAF26F}"/>
    <cellStyle name="Normal 5 5 3 4 2 4" xfId="11357" xr:uid="{261E41FB-562B-4A37-8055-5E5193155898}"/>
    <cellStyle name="Normal 5 5 3 4 2 4 2" xfId="21737" xr:uid="{F26AA15F-246C-430F-90DD-982A4C063211}"/>
    <cellStyle name="Normal 5 5 3 4 2 4 2 2" xfId="48975" xr:uid="{B9FD2B31-CFF1-48E9-860E-F7C483F5297F}"/>
    <cellStyle name="Normal 5 5 3 4 2 4 3" xfId="38725" xr:uid="{09BC1BBC-2E86-4D54-AEAE-29C0801A2A23}"/>
    <cellStyle name="Normal 5 5 3 4 2 5" xfId="23372" xr:uid="{1188BC9C-3363-4274-9B69-5CD05D983409}"/>
    <cellStyle name="Normal 5 5 3 4 2 5 2" xfId="50552" xr:uid="{26EC98E7-6CF0-446C-8C6B-6D669C570F7D}"/>
    <cellStyle name="Normal 5 5 3 4 2 6" xfId="14015" xr:uid="{EBF8B522-8A2A-4713-BBF6-2B9D711F5F84}"/>
    <cellStyle name="Normal 5 5 3 4 2 6 2" xfId="41253" xr:uid="{A1C7F625-CDC9-4F9D-A3EE-C6EF6ADC2D1B}"/>
    <cellStyle name="Normal 5 5 3 4 2 7" xfId="31513" xr:uid="{4D07046D-676A-4BA1-AAA7-8824E908DB38}"/>
    <cellStyle name="Normal 5 5 3 4 3" xfId="2862" xr:uid="{A403934B-92B3-4F4B-B77F-F7865434E668}"/>
    <cellStyle name="Normal 5 5 3 4 3 2" xfId="6060" xr:uid="{4DBD801D-5727-4020-B431-53FE241C474C}"/>
    <cellStyle name="Normal 5 5 3 4 3 2 2" xfId="25867" xr:uid="{1FE22514-FD8E-4567-8AA3-E2AA3C0B6F76}"/>
    <cellStyle name="Normal 5 5 3 4 3 2 2 2" xfId="52774" xr:uid="{C93BE21F-15DF-4FC6-AAB5-E50B6AB343E6}"/>
    <cellStyle name="Normal 5 5 3 4 3 2 3" xfId="15513" xr:uid="{08AA865D-B406-4BB9-B553-4C3F775BFC79}"/>
    <cellStyle name="Normal 5 5 3 4 3 2 3 2" xfId="42751" xr:uid="{153F0933-73AC-4F5E-92B6-ECE667FCD1B3}"/>
    <cellStyle name="Normal 5 5 3 4 3 2 4" xfId="33428" xr:uid="{22DDB626-7502-4BDF-8796-F34FCFF38183}"/>
    <cellStyle name="Normal 5 5 3 4 3 3" xfId="7966" xr:uid="{0E15FE6A-C592-4B62-824A-62032B39D1D6}"/>
    <cellStyle name="Normal 5 5 3 4 3 3 2" xfId="18346" xr:uid="{2B5BDD92-C0D4-4356-8B43-CA4CFAFE7F56}"/>
    <cellStyle name="Normal 5 5 3 4 3 3 2 2" xfId="45584" xr:uid="{6E96AEFF-8A85-4E2A-8075-AE278FD4DBB7}"/>
    <cellStyle name="Normal 5 5 3 4 3 3 3" xfId="35334" xr:uid="{FCFA2D94-9329-4BF8-9AA6-7B7288C98C2A}"/>
    <cellStyle name="Normal 5 5 3 4 3 4" xfId="10799" xr:uid="{E4D85E45-4FCE-4F66-86F0-25BACAC998FA}"/>
    <cellStyle name="Normal 5 5 3 4 3 4 2" xfId="21179" xr:uid="{2B9A11C1-8CBF-497A-AD6B-B9D0F243454A}"/>
    <cellStyle name="Normal 5 5 3 4 3 4 2 2" xfId="48417" xr:uid="{3B06227C-458B-4838-ADBC-261179E8EABD}"/>
    <cellStyle name="Normal 5 5 3 4 3 4 3" xfId="38167" xr:uid="{F47C9C9C-5C31-4387-94B3-F9A7CA71C2BD}"/>
    <cellStyle name="Normal 5 5 3 4 3 5" xfId="22807" xr:uid="{EBECAB7A-B77D-4048-962D-6D98610F8CA5}"/>
    <cellStyle name="Normal 5 5 3 4 3 5 2" xfId="50029" xr:uid="{AFD6E7A9-B724-477E-B4E9-D2EE57ADE6FD}"/>
    <cellStyle name="Normal 5 5 3 4 3 6" xfId="13308" xr:uid="{B651A1F5-5499-467D-AD68-1D92C88D9E1F}"/>
    <cellStyle name="Normal 5 5 3 4 3 6 2" xfId="40546" xr:uid="{85B230A0-F0F3-44AC-9A30-1437508EC28C}"/>
    <cellStyle name="Normal 5 5 3 4 3 7" xfId="30955" xr:uid="{A865CC81-970F-4FDC-9AB4-27CEF4DF76B9}"/>
    <cellStyle name="Normal 5 5 3 4 4" xfId="4258" xr:uid="{0964EA31-A4CD-4048-BD7A-7A7C0F5126C7}"/>
    <cellStyle name="Normal 5 5 3 4 4 2" xfId="9011" xr:uid="{0E5FB48D-203F-4162-83EE-20577CE49D71}"/>
    <cellStyle name="Normal 5 5 3 4 4 2 2" xfId="19391" xr:uid="{6C10AEC9-5F5B-450A-BDD0-8F5FED58E214}"/>
    <cellStyle name="Normal 5 5 3 4 4 2 2 2" xfId="46629" xr:uid="{E9E884AF-6864-435B-A58A-EFBAAAF0CA89}"/>
    <cellStyle name="Normal 5 5 3 4 4 2 3" xfId="36379" xr:uid="{3D1011EB-5434-418E-8631-40A982F1B34F}"/>
    <cellStyle name="Normal 5 5 3 4 4 3" xfId="11844" xr:uid="{7FC9D257-8753-4445-A99D-10F99EA8B053}"/>
    <cellStyle name="Normal 5 5 3 4 4 3 2" xfId="22224" xr:uid="{04FD0702-CC3C-4557-AEB0-800E8F6C34FA}"/>
    <cellStyle name="Normal 5 5 3 4 4 3 2 2" xfId="49462" xr:uid="{774B32E0-BAFA-4EB0-9344-F3647F59CC39}"/>
    <cellStyle name="Normal 5 5 3 4 4 3 3" xfId="39212" xr:uid="{9F6DBC7E-B0BF-4F2B-9E2C-7150A89AA040}"/>
    <cellStyle name="Normal 5 5 3 4 4 4" xfId="24134" xr:uid="{E9CC0E66-36E0-437A-8616-8483545113F1}"/>
    <cellStyle name="Normal 5 5 3 4 4 4 2" xfId="51243" xr:uid="{A44EEF8F-4DA2-430E-AD93-EA29F6135F5A}"/>
    <cellStyle name="Normal 5 5 3 4 4 5" xfId="16558" xr:uid="{EA839E08-CCAE-426D-AA64-D88780B66C81}"/>
    <cellStyle name="Normal 5 5 3 4 4 5 2" xfId="43796" xr:uid="{8AC6AC9A-BAEE-4ADC-8DC0-12DCB61D005D}"/>
    <cellStyle name="Normal 5 5 3 4 4 6" xfId="32000" xr:uid="{66DB966F-6697-4A87-9DD4-10C4B33C1B98}"/>
    <cellStyle name="Normal 5 5 3 4 5" xfId="5394" xr:uid="{0E13B6CE-3A12-455F-A71D-1ED46ABAC30D}"/>
    <cellStyle name="Normal 5 5 3 4 5 2" xfId="14691" xr:uid="{A3D0C203-BC52-4816-A3EE-8BCAACBB8F41}"/>
    <cellStyle name="Normal 5 5 3 4 5 2 2" xfId="41929" xr:uid="{CEED6E9A-9F91-4001-89C2-533A6BBEA6DD}"/>
    <cellStyle name="Normal 5 5 3 4 5 3" xfId="32954" xr:uid="{9E27BC3E-C0D5-43F1-93E0-16F1FDED980A}"/>
    <cellStyle name="Normal 5 5 3 4 6" xfId="7144" xr:uid="{6318DF93-0046-4F9A-8D85-FCEBE805CFA4}"/>
    <cellStyle name="Normal 5 5 3 4 6 2" xfId="17524" xr:uid="{DB557BE8-5F52-42F0-B091-A295FE33B83A}"/>
    <cellStyle name="Normal 5 5 3 4 6 2 2" xfId="44762" xr:uid="{2B3F2F58-600A-42A2-B1B0-37C1CA409EE2}"/>
    <cellStyle name="Normal 5 5 3 4 6 3" xfId="34512" xr:uid="{ACCAEE21-A3F2-44B0-94AF-A1515287A0C1}"/>
    <cellStyle name="Normal 5 5 3 4 7" xfId="9977" xr:uid="{82B41C98-72C5-447F-B093-FD7042BB670F}"/>
    <cellStyle name="Normal 5 5 3 4 7 2" xfId="20357" xr:uid="{49A4593A-C7B2-4A31-8B85-9245C216CB08}"/>
    <cellStyle name="Normal 5 5 3 4 7 2 2" xfId="47595" xr:uid="{C42A2EF6-B600-47F2-A46D-40EDE9B9FD51}"/>
    <cellStyle name="Normal 5 5 3 4 7 3" xfId="37345" xr:uid="{CDDCFC81-46BB-4CD6-BD91-FB6E12866D5A}"/>
    <cellStyle name="Normal 5 5 3 4 8" xfId="25043" xr:uid="{8C104D2A-E76D-4C52-B16F-5B3AA28A72A6}"/>
    <cellStyle name="Normal 5 5 3 4 8 2" xfId="52068" xr:uid="{1B9AED8B-2912-4992-A848-0CDAE1F083E4}"/>
    <cellStyle name="Normal 5 5 3 4 9" xfId="12807" xr:uid="{54DB4184-75A2-4549-9E3C-04C64B910E5E}"/>
    <cellStyle name="Normal 5 5 3 4 9 2" xfId="40045" xr:uid="{A0CC89E0-10B2-430E-8465-D80C67449681}"/>
    <cellStyle name="Normal 5 5 3 5" xfId="1262" xr:uid="{91FEA438-8E75-4EF2-B43E-F64BE0D71257}"/>
    <cellStyle name="Normal 5 5 3 5 2" xfId="4616" xr:uid="{2AD55DDE-FB75-430A-B0B0-BF9D3BED79E5}"/>
    <cellStyle name="Normal 5 5 3 5 2 2" xfId="9369" xr:uid="{C3B7025F-B145-4863-AE3B-44688C78146D}"/>
    <cellStyle name="Normal 5 5 3 5 2 2 2" xfId="29343" xr:uid="{F92041A1-59C2-4C11-AD7F-ED992F19CD58}"/>
    <cellStyle name="Normal 5 5 3 5 2 2 2 2" xfId="55600" xr:uid="{00EF6A07-A47C-44D3-A183-C769CE568305}"/>
    <cellStyle name="Normal 5 5 3 5 2 2 3" xfId="19749" xr:uid="{0AAAAD3B-2F90-4D4D-9803-B14930A5762F}"/>
    <cellStyle name="Normal 5 5 3 5 2 2 3 2" xfId="46987" xr:uid="{CC2953BF-08A3-42C1-A06F-4C131EB65EE5}"/>
    <cellStyle name="Normal 5 5 3 5 2 2 4" xfId="36737" xr:uid="{91FE8336-20E3-4751-B9AF-B0A0C1DEDA07}"/>
    <cellStyle name="Normal 5 5 3 5 2 3" xfId="12202" xr:uid="{E0E54D03-D1E7-415C-A33A-F16FEB146FA0}"/>
    <cellStyle name="Normal 5 5 3 5 2 3 2" xfId="22582" xr:uid="{FEE9927D-F690-473E-B99F-D5FC575A7048}"/>
    <cellStyle name="Normal 5 5 3 5 2 3 2 2" xfId="49820" xr:uid="{101D4911-40D4-4487-8604-F455C6E6151E}"/>
    <cellStyle name="Normal 5 5 3 5 2 3 3" xfId="39570" xr:uid="{7694EFDF-F6FC-458C-A083-7CEFA2397DC5}"/>
    <cellStyle name="Normal 5 5 3 5 2 4" xfId="25687" xr:uid="{085C2FF6-E96A-449B-ACD9-220492ACE455}"/>
    <cellStyle name="Normal 5 5 3 5 2 4 2" xfId="52657" xr:uid="{6D0EB051-093A-41C2-8B3D-B3AB500CD4C3}"/>
    <cellStyle name="Normal 5 5 3 5 2 5" xfId="16916" xr:uid="{B32E3190-2F96-4A5E-ABA4-8447CDCFFCC2}"/>
    <cellStyle name="Normal 5 5 3 5 2 5 2" xfId="44154" xr:uid="{AA8C2CCC-593D-4B3F-BD7D-9C7A1FBEB10C}"/>
    <cellStyle name="Normal 5 5 3 5 2 6" xfId="32358" xr:uid="{A4AC8CD6-8491-4D18-B63E-E480CDDF0C6F}"/>
    <cellStyle name="Normal 5 5 3 5 3" xfId="5395" xr:uid="{93AA0EC7-6DF2-4B7D-AC81-8AA2830CE523}"/>
    <cellStyle name="Normal 5 5 3 5 3 2" xfId="28608" xr:uid="{C9999669-8DEF-493A-9001-EB0B0C4CF2C5}"/>
    <cellStyle name="Normal 5 5 3 5 3 2 2" xfId="54901" xr:uid="{AA88D663-84C1-40D9-B94B-038419BB23EC}"/>
    <cellStyle name="Normal 5 5 3 5 3 3" xfId="14692" xr:uid="{3E455326-F43E-4873-824D-CFEDE8F6AF89}"/>
    <cellStyle name="Normal 5 5 3 5 3 3 2" xfId="41930" xr:uid="{02C3E038-04AF-489C-A4DE-B775E28D8EC1}"/>
    <cellStyle name="Normal 5 5 3 5 3 4" xfId="32955" xr:uid="{97BD9EA8-B621-4D12-B4F2-4449EAD42E12}"/>
    <cellStyle name="Normal 5 5 3 5 4" xfId="7145" xr:uid="{B43ADEC2-5E7D-4229-A47F-9E4B0821A5FF}"/>
    <cellStyle name="Normal 5 5 3 5 4 2" xfId="17525" xr:uid="{63099BCB-A6D5-460C-8AF1-F45293C4F29F}"/>
    <cellStyle name="Normal 5 5 3 5 4 2 2" xfId="44763" xr:uid="{15252688-F8B9-45FF-B42B-BA2C15997BE5}"/>
    <cellStyle name="Normal 5 5 3 5 4 3" xfId="34513" xr:uid="{656BE8FB-2D69-45BA-93B0-190A0CBD2C00}"/>
    <cellStyle name="Normal 5 5 3 5 5" xfId="9978" xr:uid="{0A317930-E0B0-466C-9D68-67D85D34835A}"/>
    <cellStyle name="Normal 5 5 3 5 5 2" xfId="20358" xr:uid="{A899FB13-599F-4544-AAA2-041DB4A35EEE}"/>
    <cellStyle name="Normal 5 5 3 5 5 2 2" xfId="47596" xr:uid="{5AC95B0A-22F3-4DC3-8123-AE6D090650D2}"/>
    <cellStyle name="Normal 5 5 3 5 5 3" xfId="37346" xr:uid="{3AC9E650-0F3E-47DD-98E3-7903D5688864}"/>
    <cellStyle name="Normal 5 5 3 5 6" xfId="22739" xr:uid="{16639D95-2A7F-495E-B87F-7B3B431FA941}"/>
    <cellStyle name="Normal 5 5 3 5 6 2" xfId="49968" xr:uid="{B57983EA-0918-4FE9-B0F2-CBD9448A5C69}"/>
    <cellStyle name="Normal 5 5 3 5 7" xfId="14016" xr:uid="{7FFE7945-99BA-4C71-8F57-6B54A2856821}"/>
    <cellStyle name="Normal 5 5 3 5 7 2" xfId="41254" xr:uid="{4E71CA18-1040-4031-B04C-D03EF57C5983}"/>
    <cellStyle name="Normal 5 5 3 5 8" xfId="30134" xr:uid="{838B052E-0481-460E-A185-257B89F48326}"/>
    <cellStyle name="Normal 5 5 3 6" xfId="3018" xr:uid="{4629EB75-6A95-4F53-AECA-E3C6460A3AA3}"/>
    <cellStyle name="Normal 5 5 3 6 2" xfId="6164" xr:uid="{6D49127D-27B3-4E5B-A70F-58FB83A04038}"/>
    <cellStyle name="Normal 5 5 3 6 2 2" xfId="25458" xr:uid="{2A73D633-105A-4713-BAC0-C355F2BA32B1}"/>
    <cellStyle name="Normal 5 5 3 6 2 2 2" xfId="52454" xr:uid="{9E811E1E-873E-499A-9E56-2E702496A67B}"/>
    <cellStyle name="Normal 5 5 3 6 2 3" xfId="15642" xr:uid="{B5DDFC9B-B775-4F9D-9CC1-5ABEC8EF9F98}"/>
    <cellStyle name="Normal 5 5 3 6 2 3 2" xfId="42880" xr:uid="{E5AABD82-59B5-49C3-9147-DD6F025CC039}"/>
    <cellStyle name="Normal 5 5 3 6 2 4" xfId="33532" xr:uid="{71FD8670-BE3E-4652-9F42-AA64E5928695}"/>
    <cellStyle name="Normal 5 5 3 6 3" xfId="8095" xr:uid="{DE6498D9-7FC5-4E8F-BF45-A87FFDFC8E48}"/>
    <cellStyle name="Normal 5 5 3 6 3 2" xfId="18475" xr:uid="{803F19A9-BA8A-4DDF-85E3-408D25C2ED5A}"/>
    <cellStyle name="Normal 5 5 3 6 3 2 2" xfId="45713" xr:uid="{F4B4CD31-89F2-44CE-A047-88AACF02BCD7}"/>
    <cellStyle name="Normal 5 5 3 6 3 3" xfId="35463" xr:uid="{0BD24645-4116-4EA4-9FF1-C1BF1D7D2BD9}"/>
    <cellStyle name="Normal 5 5 3 6 4" xfId="10928" xr:uid="{51DE1B2E-CFC4-4570-86C6-169154068268}"/>
    <cellStyle name="Normal 5 5 3 6 4 2" xfId="21308" xr:uid="{64FF087F-1223-4F0C-ABE3-A84D356F4C52}"/>
    <cellStyle name="Normal 5 5 3 6 4 2 2" xfId="48546" xr:uid="{50B5BEF7-A2A4-4511-ADD1-59635B002A4F}"/>
    <cellStyle name="Normal 5 5 3 6 4 3" xfId="38296" xr:uid="{93E3F8F6-F2DF-45B3-9146-6D1AD7EE0D9A}"/>
    <cellStyle name="Normal 5 5 3 6 5" xfId="24803" xr:uid="{2A4AD86F-7EF6-41C3-B96E-669A86A0E3C7}"/>
    <cellStyle name="Normal 5 5 3 6 5 2" xfId="51852" xr:uid="{ED51A26C-D861-4EF9-8F20-9C146EEB6B0A}"/>
    <cellStyle name="Normal 5 5 3 6 6" xfId="13505" xr:uid="{1D033A02-A6C1-49A1-8CC1-B5BC06348DB1}"/>
    <cellStyle name="Normal 5 5 3 6 6 2" xfId="40743" xr:uid="{91346AB2-5EB2-4584-B039-E1B12A530DAC}"/>
    <cellStyle name="Normal 5 5 3 6 7" xfId="31084" xr:uid="{C5A4D949-E9A0-45D2-BE31-D4C337CC3020}"/>
    <cellStyle name="Normal 5 5 3 7" xfId="2528" xr:uid="{CBF382D4-723F-4605-B73C-A24162ACFD17}"/>
    <cellStyle name="Normal 5 5 3 7 2" xfId="5797" xr:uid="{3F9FE776-C74B-468E-8853-1D5B8F4DA5A0}"/>
    <cellStyle name="Normal 5 5 3 7 2 2" xfId="28435" xr:uid="{0A3C8B2B-EC0F-492A-A593-217642E64354}"/>
    <cellStyle name="Normal 5 5 3 7 2 2 2" xfId="54764" xr:uid="{5F538788-58BC-4CE8-9F7E-31B7A718B99C}"/>
    <cellStyle name="Normal 5 5 3 7 2 3" xfId="15181" xr:uid="{6AD43C56-E6E7-4A1E-AAA4-75B578BC456A}"/>
    <cellStyle name="Normal 5 5 3 7 2 3 2" xfId="42419" xr:uid="{60F6F2E7-EA77-4859-98AB-089DC30F2271}"/>
    <cellStyle name="Normal 5 5 3 7 2 4" xfId="33165" xr:uid="{785B64B7-6948-4203-83F2-E231C45B7C0F}"/>
    <cellStyle name="Normal 5 5 3 7 3" xfId="7634" xr:uid="{16C540A7-7595-4B98-9FEE-04842554126B}"/>
    <cellStyle name="Normal 5 5 3 7 3 2" xfId="18014" xr:uid="{0356143B-B7E1-40C5-9BDC-9D9127D60FEC}"/>
    <cellStyle name="Normal 5 5 3 7 3 2 2" xfId="45252" xr:uid="{E9DA5A8A-01FB-4627-A35F-4845C2964663}"/>
    <cellStyle name="Normal 5 5 3 7 3 3" xfId="35002" xr:uid="{A037793B-6668-4C64-9C75-E07444A9F840}"/>
    <cellStyle name="Normal 5 5 3 7 4" xfId="10467" xr:uid="{3A162693-150E-48A0-A5F7-C01BF227AB98}"/>
    <cellStyle name="Normal 5 5 3 7 4 2" xfId="20847" xr:uid="{DDFBC519-2FC2-4E94-AB89-6236F8C5E317}"/>
    <cellStyle name="Normal 5 5 3 7 4 2 2" xfId="48085" xr:uid="{144DC986-04F8-4F5F-93E1-EF6F1353083D}"/>
    <cellStyle name="Normal 5 5 3 7 4 3" xfId="37835" xr:uid="{A3013C8B-C0A4-46D5-97E5-A3771DAC2A5A}"/>
    <cellStyle name="Normal 5 5 3 7 5" xfId="22763" xr:uid="{9C52627D-3C5A-4D32-A688-070FC6F9BD8A}"/>
    <cellStyle name="Normal 5 5 3 7 5 2" xfId="49989" xr:uid="{0A6711F9-DEEE-461A-A1DF-D48603EBF74A}"/>
    <cellStyle name="Normal 5 5 3 7 6" xfId="12897" xr:uid="{D5BDC301-2D96-45D6-88EC-E4E4ABA6497A}"/>
    <cellStyle name="Normal 5 5 3 7 6 2" xfId="40135" xr:uid="{B9825D1A-9865-4570-93EF-2A9125799799}"/>
    <cellStyle name="Normal 5 5 3 7 7" xfId="30623" xr:uid="{3F6B26C6-BE6F-40E3-8006-5EE9321E453D}"/>
    <cellStyle name="Normal 5 5 3 8" xfId="2282" xr:uid="{971FD665-68C8-401B-BDB7-25F20FCDCFD3}"/>
    <cellStyle name="Normal 5 5 3 8 2" xfId="7390" xr:uid="{C0F4AA07-2438-4893-AE70-63F022B0B138}"/>
    <cellStyle name="Normal 5 5 3 8 2 2" xfId="17770" xr:uid="{11E3155B-54B4-43AF-9ED3-B98A8CB33305}"/>
    <cellStyle name="Normal 5 5 3 8 2 2 2" xfId="45008" xr:uid="{69DCB33F-D35B-4C6D-9579-20BCBDE00662}"/>
    <cellStyle name="Normal 5 5 3 8 2 3" xfId="34758" xr:uid="{C888D861-E653-4566-84B9-708220B12BF8}"/>
    <cellStyle name="Normal 5 5 3 8 3" xfId="10223" xr:uid="{3AF26541-3FB9-4DB5-B839-8A8A6FD3DD29}"/>
    <cellStyle name="Normal 5 5 3 8 3 2" xfId="20603" xr:uid="{922987A3-11EC-4BCC-AB2B-6C842BC2AF49}"/>
    <cellStyle name="Normal 5 5 3 8 3 2 2" xfId="47841" xr:uid="{3774AF7E-90C1-46EF-9410-EA677F6364E6}"/>
    <cellStyle name="Normal 5 5 3 8 3 3" xfId="37591" xr:uid="{D11FA50A-3ED1-43AE-BB11-C146A89BE45F}"/>
    <cellStyle name="Normal 5 5 3 8 4" xfId="23150" xr:uid="{A398F6A5-C6D8-4730-8E1E-B6FE0D6A8569}"/>
    <cellStyle name="Normal 5 5 3 8 4 2" xfId="50343" xr:uid="{6B67A20A-50B5-499B-B88C-77AF09E4D23F}"/>
    <cellStyle name="Normal 5 5 3 8 5" xfId="14937" xr:uid="{F1468AC4-1955-49BA-9562-939FE84A3017}"/>
    <cellStyle name="Normal 5 5 3 8 5 2" xfId="42175" xr:uid="{21FAD2CF-43A8-4FA7-83F4-6EF07C8E50C9}"/>
    <cellStyle name="Normal 5 5 3 8 6" xfId="30379" xr:uid="{77289B5F-051F-47BF-A1DB-55FB2E4231B6}"/>
    <cellStyle name="Normal 5 5 3 9" xfId="4077" xr:uid="{B002987F-682E-492B-B067-9D1C321C1F1D}"/>
    <cellStyle name="Normal 5 5 3 9 2" xfId="8860" xr:uid="{68F5D0FD-7867-4847-AF2B-B21329A05169}"/>
    <cellStyle name="Normal 5 5 3 9 2 2" xfId="19240" xr:uid="{A1671AB6-39F4-474A-8565-EA9CDDE644FE}"/>
    <cellStyle name="Normal 5 5 3 9 2 2 2" xfId="46478" xr:uid="{04227669-CAE7-43CC-A44A-54B62B3408DA}"/>
    <cellStyle name="Normal 5 5 3 9 2 3" xfId="36228" xr:uid="{7CD806F1-AD73-4A07-9D0C-1148352087EF}"/>
    <cellStyle name="Normal 5 5 3 9 3" xfId="11693" xr:uid="{0DACEB47-029D-43CA-9D7B-8D22ED14CA89}"/>
    <cellStyle name="Normal 5 5 3 9 3 2" xfId="22073" xr:uid="{D07B1E23-3E46-443F-AE0C-D40402828BA4}"/>
    <cellStyle name="Normal 5 5 3 9 3 2 2" xfId="49311" xr:uid="{1E1E30CD-1548-4E49-B734-3ADEC7434B9B}"/>
    <cellStyle name="Normal 5 5 3 9 3 3" xfId="39061" xr:uid="{4FEE23D2-366A-464F-92BC-CA03E8A6702A}"/>
    <cellStyle name="Normal 5 5 3 9 4" xfId="16407" xr:uid="{61B85F17-EEE0-46D5-A732-6FE743DE5156}"/>
    <cellStyle name="Normal 5 5 3 9 4 2" xfId="43645" xr:uid="{3D0A9239-741D-4C49-B5C6-499046B01E64}"/>
    <cellStyle name="Normal 5 5 3 9 5" xfId="31849" xr:uid="{E1192E37-038B-43CA-8F90-8C38EFC39930}"/>
    <cellStyle name="Normal 5 5 4" xfId="1263" xr:uid="{2B1594CB-4216-45CD-BFEA-CFB8069AAEFE}"/>
    <cellStyle name="Normal 5 5 4 10" xfId="7146" xr:uid="{B4514AD2-EB88-4BD2-9C78-088D953E278D}"/>
    <cellStyle name="Normal 5 5 4 10 2" xfId="17526" xr:uid="{AA0A474A-5B57-44A6-8397-D113CDBB082E}"/>
    <cellStyle name="Normal 5 5 4 10 2 2" xfId="44764" xr:uid="{C8799545-C785-4169-A8C4-74AB8FADEBEF}"/>
    <cellStyle name="Normal 5 5 4 10 3" xfId="34514" xr:uid="{0B4DF358-9276-413B-AA7F-7A209D5DD7A3}"/>
    <cellStyle name="Normal 5 5 4 11" xfId="9979" xr:uid="{098204B3-4D91-4041-B4AA-3B62AB5E8FC4}"/>
    <cellStyle name="Normal 5 5 4 11 2" xfId="20359" xr:uid="{6B017295-4BB3-4486-9644-0E25FAFE2179}"/>
    <cellStyle name="Normal 5 5 4 11 2 2" xfId="47597" xr:uid="{8146DCCE-50C6-4AB3-9A2A-05367FF85535}"/>
    <cellStyle name="Normal 5 5 4 11 3" xfId="37347" xr:uid="{9EC0754B-2D72-4C4F-8D3F-8FCA7E1E216C}"/>
    <cellStyle name="Normal 5 5 4 12" xfId="22702" xr:uid="{6669E920-864B-420C-9804-EE3323ABD0B1}"/>
    <cellStyle name="Normal 5 5 4 12 2" xfId="49937" xr:uid="{033E13A2-0449-4277-8114-D6DB7D3FDADF}"/>
    <cellStyle name="Normal 5 5 4 13" xfId="12475" xr:uid="{D6833315-58C5-4652-8BB1-FC92793E287A}"/>
    <cellStyle name="Normal 5 5 4 13 2" xfId="39713" xr:uid="{8DCE5BCC-09BA-4BBC-9BBB-0BA005E8AC9B}"/>
    <cellStyle name="Normal 5 5 4 14" xfId="30135" xr:uid="{8D9BE988-9492-47FF-B847-CF29730D35DE}"/>
    <cellStyle name="Normal 5 5 4 2" xfId="1264" xr:uid="{0FC70B32-BF15-41B7-B297-F90E74DCC972}"/>
    <cellStyle name="Normal 5 5 4 2 10" xfId="9980" xr:uid="{DA8F2BE5-5DAA-479C-B8B7-068F35FF354C}"/>
    <cellStyle name="Normal 5 5 4 2 10 2" xfId="20360" xr:uid="{B58B9DD9-4786-4328-B6DD-944927DFFCFF}"/>
    <cellStyle name="Normal 5 5 4 2 10 2 2" xfId="47598" xr:uid="{3F57C158-DD1F-4ABB-876E-EC9FB421DBA4}"/>
    <cellStyle name="Normal 5 5 4 2 10 3" xfId="37348" xr:uid="{386BADBC-0BD8-4605-A1E6-67791069A90A}"/>
    <cellStyle name="Normal 5 5 4 2 11" xfId="25550" xr:uid="{18AF6AFB-A101-493C-AFF1-4F8E980D44F5}"/>
    <cellStyle name="Normal 5 5 4 2 11 2" xfId="52543" xr:uid="{031587DE-6281-43EF-B1C2-CACFC8AC110F}"/>
    <cellStyle name="Normal 5 5 4 2 12" xfId="12650" xr:uid="{9CB9F8F3-99D5-443C-B920-6D201852CE2F}"/>
    <cellStyle name="Normal 5 5 4 2 12 2" xfId="39888" xr:uid="{367A5610-58A8-4DA9-AFD0-4222B6AAE0E8}"/>
    <cellStyle name="Normal 5 5 4 2 13" xfId="30136" xr:uid="{D63DF595-C1DE-47A9-BF25-E543E00D16A5}"/>
    <cellStyle name="Normal 5 5 4 2 2" xfId="1265" xr:uid="{FF0B1515-42E5-4949-8CA8-907BBBC26A72}"/>
    <cellStyle name="Normal 5 5 4 2 2 2" xfId="3466" xr:uid="{FE7F6401-31F9-4002-BFC9-0B3E7CC3D539}"/>
    <cellStyle name="Normal 5 5 4 2 2 2 2" xfId="6502" xr:uid="{AD4B15C1-A89E-4ED8-8146-A9E27A91C973}"/>
    <cellStyle name="Normal 5 5 4 2 2 2 2 2" xfId="27181" xr:uid="{822E351F-A985-41E2-928B-D877C7DA577F}"/>
    <cellStyle name="Normal 5 5 4 2 2 2 2 2 2" xfId="53782" xr:uid="{EE8496E2-A850-40B7-BA33-36BFC24BE0EF}"/>
    <cellStyle name="Normal 5 5 4 2 2 2 2 3" xfId="27884" xr:uid="{BF192AC1-65B7-4128-9E4F-292AC8063078}"/>
    <cellStyle name="Normal 5 5 4 2 2 2 2 3 2" xfId="54334" xr:uid="{C0D87E46-9694-4965-BBCE-D96E453606E4}"/>
    <cellStyle name="Normal 5 5 4 2 2 2 2 4" xfId="16073" xr:uid="{2CDFB49F-99A5-4ECA-86D1-CCBF1D7B21F8}"/>
    <cellStyle name="Normal 5 5 4 2 2 2 2 4 2" xfId="43311" xr:uid="{A051BBAF-0572-428C-81F3-EDA1B11533EE}"/>
    <cellStyle name="Normal 5 5 4 2 2 2 2 5" xfId="33870" xr:uid="{C4F83A53-8B30-4EA2-8CCC-5EF44CA62603}"/>
    <cellStyle name="Normal 5 5 4 2 2 2 3" xfId="8526" xr:uid="{E5EC2B9E-474B-44F2-B26F-3420732E4CD0}"/>
    <cellStyle name="Normal 5 5 4 2 2 2 3 2" xfId="28964" xr:uid="{590E341F-AC96-49D4-B06B-F6622EE828BB}"/>
    <cellStyle name="Normal 5 5 4 2 2 2 3 2 2" xfId="55221" xr:uid="{24D80CA9-8EF1-47D8-AF96-3B1AC32B3637}"/>
    <cellStyle name="Normal 5 5 4 2 2 2 3 3" xfId="18906" xr:uid="{A454C1B1-0AAE-4C39-9089-1F98170AA453}"/>
    <cellStyle name="Normal 5 5 4 2 2 2 3 3 2" xfId="46144" xr:uid="{8AF9298F-8E83-465F-8BF6-C774A07C2A72}"/>
    <cellStyle name="Normal 5 5 4 2 2 2 3 4" xfId="35894" xr:uid="{788D604A-776C-4C9E-856C-5EDEB3708FEB}"/>
    <cellStyle name="Normal 5 5 4 2 2 2 4" xfId="11359" xr:uid="{3FDEC21F-1F99-41AF-9E77-F546FFB379DA}"/>
    <cellStyle name="Normal 5 5 4 2 2 2 4 2" xfId="21739" xr:uid="{4BDB7A27-58F8-49D8-94AA-6F10BCB706D1}"/>
    <cellStyle name="Normal 5 5 4 2 2 2 4 2 2" xfId="48977" xr:uid="{8A3196E5-2A20-44CA-AD2B-EC6B73EF93B8}"/>
    <cellStyle name="Normal 5 5 4 2 2 2 4 3" xfId="38727" xr:uid="{6CAE007A-30DF-41ED-963E-40F92B422C26}"/>
    <cellStyle name="Normal 5 5 4 2 2 2 5" xfId="24792" xr:uid="{4C9A7033-4513-44AE-8AB4-A85215BD1FB9}"/>
    <cellStyle name="Normal 5 5 4 2 2 2 5 2" xfId="51842" xr:uid="{6E89D47B-422F-49FA-9C2D-C7E03090B626}"/>
    <cellStyle name="Normal 5 5 4 2 2 2 6" xfId="14018" xr:uid="{40D06DDA-6756-41C7-A851-2C0D3B7607E6}"/>
    <cellStyle name="Normal 5 5 4 2 2 2 6 2" xfId="41256" xr:uid="{E5348E8A-F728-4FE5-917B-B39871814A8C}"/>
    <cellStyle name="Normal 5 5 4 2 2 2 7" xfId="31515" xr:uid="{D55F456F-461E-4808-B2C6-59337BDABA94}"/>
    <cellStyle name="Normal 5 5 4 2 2 3" xfId="4411" xr:uid="{1FD93C2B-3223-4BF0-A2B9-FCF8BB5FDF96}"/>
    <cellStyle name="Normal 5 5 4 2 2 3 2" xfId="9164" xr:uid="{CF719C7E-8144-4FDF-8D0D-797F9A3390C3}"/>
    <cellStyle name="Normal 5 5 4 2 2 3 2 2" xfId="29207" xr:uid="{84A415BC-D9E9-4549-8920-4FE4AF05A66A}"/>
    <cellStyle name="Normal 5 5 4 2 2 3 2 2 2" xfId="55464" xr:uid="{CCBF450A-7A0F-4C41-B5B7-912228AC61FB}"/>
    <cellStyle name="Normal 5 5 4 2 2 3 2 3" xfId="19544" xr:uid="{784DB2A7-3148-4957-B9A4-BCB9D1ED4B89}"/>
    <cellStyle name="Normal 5 5 4 2 2 3 2 3 2" xfId="46782" xr:uid="{B3BB0395-482D-41F9-A622-F149E4C87FEA}"/>
    <cellStyle name="Normal 5 5 4 2 2 3 2 4" xfId="36532" xr:uid="{6CEAE508-39E0-4AD9-8E21-AA789DB241D9}"/>
    <cellStyle name="Normal 5 5 4 2 2 3 3" xfId="11997" xr:uid="{32BC14CA-BF46-4D44-9D81-006A8D946733}"/>
    <cellStyle name="Normal 5 5 4 2 2 3 3 2" xfId="22377" xr:uid="{E30A2292-4552-499E-BE5B-DC3677287329}"/>
    <cellStyle name="Normal 5 5 4 2 2 3 3 2 2" xfId="49615" xr:uid="{4868E271-A6C4-4A20-AFDB-3AC29BF8638B}"/>
    <cellStyle name="Normal 5 5 4 2 2 3 3 3" xfId="39365" xr:uid="{B5BA6602-BFA4-461A-9096-11C752BE4D98}"/>
    <cellStyle name="Normal 5 5 4 2 2 3 4" xfId="25209" xr:uid="{5F835BEF-3821-4F6E-AE8D-69BB931B7042}"/>
    <cellStyle name="Normal 5 5 4 2 2 3 4 2" xfId="52225" xr:uid="{1561AEBD-3EF1-4F26-B061-33F917C4AF0C}"/>
    <cellStyle name="Normal 5 5 4 2 2 3 5" xfId="16711" xr:uid="{358B6C53-B632-4C13-9886-FA87382C8A12}"/>
    <cellStyle name="Normal 5 5 4 2 2 3 5 2" xfId="43949" xr:uid="{A86E7068-0664-43ED-BBDD-FE1B5BCABC9C}"/>
    <cellStyle name="Normal 5 5 4 2 2 3 6" xfId="32153" xr:uid="{42AEB20D-0610-46C5-AE3D-57D44ABA3BD1}"/>
    <cellStyle name="Normal 5 5 4 2 2 4" xfId="5398" xr:uid="{A3D5BECE-05F3-441A-9B10-B78038B43BF1}"/>
    <cellStyle name="Normal 5 5 4 2 2 4 2" xfId="28622" xr:uid="{792ED61B-E083-4A8D-A718-38F0976C8348}"/>
    <cellStyle name="Normal 5 5 4 2 2 4 2 2" xfId="54910" xr:uid="{9DB16A81-8EB3-4147-B2FE-CB93E14A52A5}"/>
    <cellStyle name="Normal 5 5 4 2 2 4 3" xfId="14695" xr:uid="{47723299-2975-4377-957A-B5B98775940B}"/>
    <cellStyle name="Normal 5 5 4 2 2 4 3 2" xfId="41933" xr:uid="{90FABA0D-8B4B-446C-B401-603DC7E41BD5}"/>
    <cellStyle name="Normal 5 5 4 2 2 4 4" xfId="32958" xr:uid="{CC8D45EE-E301-401F-AAA5-DD40D3AADD35}"/>
    <cellStyle name="Normal 5 5 4 2 2 5" xfId="7148" xr:uid="{5502BC41-2D0C-46E2-B331-31726BD5D063}"/>
    <cellStyle name="Normal 5 5 4 2 2 5 2" xfId="17528" xr:uid="{D0DD22DC-6AC7-4402-8140-0939A143E5B9}"/>
    <cellStyle name="Normal 5 5 4 2 2 5 2 2" xfId="44766" xr:uid="{02E2286A-B39C-4771-9CF7-2C4235A9662E}"/>
    <cellStyle name="Normal 5 5 4 2 2 5 3" xfId="34516" xr:uid="{BD843D1A-30C2-4225-83B3-A5D956EF60C5}"/>
    <cellStyle name="Normal 5 5 4 2 2 6" xfId="9981" xr:uid="{EF68910D-7FE4-4129-A829-AF135E343304}"/>
    <cellStyle name="Normal 5 5 4 2 2 6 2" xfId="20361" xr:uid="{39B6AB04-6B7D-4F2B-9EEC-324149C8B181}"/>
    <cellStyle name="Normal 5 5 4 2 2 6 2 2" xfId="47599" xr:uid="{D910B555-FA24-44B9-8237-B6304FFEF67B}"/>
    <cellStyle name="Normal 5 5 4 2 2 6 3" xfId="37349" xr:uid="{4E6094DC-95ED-42E9-84C7-ED3E494734D6}"/>
    <cellStyle name="Normal 5 5 4 2 2 7" xfId="24168" xr:uid="{3763DB09-7AEB-48C5-BB56-CDAACF92FAF8}"/>
    <cellStyle name="Normal 5 5 4 2 2 7 2" xfId="51274" xr:uid="{7B3C2EDF-E25F-430C-9FD4-37F477F968EA}"/>
    <cellStyle name="Normal 5 5 4 2 2 8" xfId="13312" xr:uid="{CBB4DF27-7985-4C39-A358-7E4E222E3564}"/>
    <cellStyle name="Normal 5 5 4 2 2 8 2" xfId="40550" xr:uid="{88977EE3-825E-40ED-9D83-ABFBDCA1BD7B}"/>
    <cellStyle name="Normal 5 5 4 2 2 9" xfId="30137" xr:uid="{DAB9B8EF-8E79-441F-AF07-7C190075B720}"/>
    <cellStyle name="Normal 5 5 4 2 3" xfId="3467" xr:uid="{0CB095BA-B112-45C2-A266-34B3AB643DC7}"/>
    <cellStyle name="Normal 5 5 4 2 3 2" xfId="4617" xr:uid="{F636FC5D-BC63-4EE0-A57E-BA6041D3692F}"/>
    <cellStyle name="Normal 5 5 4 2 3 2 2" xfId="9370" xr:uid="{71FDDA0D-579E-4536-BEF4-08556DEA09D8}"/>
    <cellStyle name="Normal 5 5 4 2 3 2 2 2" xfId="29344" xr:uid="{F2121995-0219-4BD0-8A52-7322CBCAA4D2}"/>
    <cellStyle name="Normal 5 5 4 2 3 2 2 2 2" xfId="55601" xr:uid="{691777B2-7C68-42D7-93C7-85C233866712}"/>
    <cellStyle name="Normal 5 5 4 2 3 2 2 3" xfId="19750" xr:uid="{9169D2D5-768D-4D37-A3AE-9C78125B9D1D}"/>
    <cellStyle name="Normal 5 5 4 2 3 2 2 3 2" xfId="46988" xr:uid="{BE871F58-9B11-481E-BB32-38391F878E4B}"/>
    <cellStyle name="Normal 5 5 4 2 3 2 2 4" xfId="36738" xr:uid="{48A07D2B-CB2D-4C52-A2D3-3A60B03E0621}"/>
    <cellStyle name="Normal 5 5 4 2 3 2 3" xfId="12203" xr:uid="{2BF245F4-8472-4435-A806-0DEE955D6FB9}"/>
    <cellStyle name="Normal 5 5 4 2 3 2 3 2" xfId="22583" xr:uid="{6C0F52A0-7136-499B-80B0-5EB1F7472D05}"/>
    <cellStyle name="Normal 5 5 4 2 3 2 3 2 2" xfId="49821" xr:uid="{2D82A315-F191-4EC7-A9DA-D6EE0EC4F514}"/>
    <cellStyle name="Normal 5 5 4 2 3 2 3 3" xfId="39571" xr:uid="{37ACD24C-EF9F-442E-BCC4-185D94B55C0F}"/>
    <cellStyle name="Normal 5 5 4 2 3 2 4" xfId="24863" xr:uid="{2DC1AC23-4FDE-4D19-B57E-4F0F6F1DE803}"/>
    <cellStyle name="Normal 5 5 4 2 3 2 4 2" xfId="51907" xr:uid="{3271E33E-9453-4893-AF87-CFA1FFDDC8AA}"/>
    <cellStyle name="Normal 5 5 4 2 3 2 5" xfId="16917" xr:uid="{9739CB50-F153-4FF7-842B-657E36D08256}"/>
    <cellStyle name="Normal 5 5 4 2 3 2 5 2" xfId="44155" xr:uid="{EB33B421-15E7-461D-B5C1-973E253A8D71}"/>
    <cellStyle name="Normal 5 5 4 2 3 2 6" xfId="32359" xr:uid="{6E64609C-18A4-44DC-9911-F002F231E588}"/>
    <cellStyle name="Normal 5 5 4 2 3 3" xfId="6503" xr:uid="{06D55096-0F62-430C-8D78-0433256FC2FA}"/>
    <cellStyle name="Normal 5 5 4 2 3 3 2" xfId="28211" xr:uid="{78A1F2B5-EE5F-4747-B442-7EDC41ED60BF}"/>
    <cellStyle name="Normal 5 5 4 2 3 3 2 2" xfId="54588" xr:uid="{2C5E1D2D-1A42-4336-9E49-443612AA7EB1}"/>
    <cellStyle name="Normal 5 5 4 2 3 3 3" xfId="16074" xr:uid="{F92B05B9-492D-4C66-B82E-007FD136E005}"/>
    <cellStyle name="Normal 5 5 4 2 3 3 3 2" xfId="43312" xr:uid="{56D3C226-DC5A-489E-9FB0-6A939B2391F2}"/>
    <cellStyle name="Normal 5 5 4 2 3 3 4" xfId="33871" xr:uid="{76745075-D329-4AD5-86BB-F09F023CCEC1}"/>
    <cellStyle name="Normal 5 5 4 2 3 4" xfId="8527" xr:uid="{9C226548-A630-47FE-93BB-AA4094B0EE9C}"/>
    <cellStyle name="Normal 5 5 4 2 3 4 2" xfId="18907" xr:uid="{781674FD-A582-4917-9F58-618E8A92DAF7}"/>
    <cellStyle name="Normal 5 5 4 2 3 4 2 2" xfId="46145" xr:uid="{0E334919-80ED-41A9-A697-FD02C7C596DF}"/>
    <cellStyle name="Normal 5 5 4 2 3 4 3" xfId="35895" xr:uid="{E7692653-1B95-46A0-BBFB-D7308DE9A52E}"/>
    <cellStyle name="Normal 5 5 4 2 3 5" xfId="11360" xr:uid="{A1209742-BEE6-4E56-BFFC-BBDDB3047AFA}"/>
    <cellStyle name="Normal 5 5 4 2 3 5 2" xfId="21740" xr:uid="{F59F5EB0-B697-46C7-8E7D-F78BB82E6A88}"/>
    <cellStyle name="Normal 5 5 4 2 3 5 2 2" xfId="48978" xr:uid="{C1B1FE4A-B93E-4AFC-9929-C7C473DE89C2}"/>
    <cellStyle name="Normal 5 5 4 2 3 5 3" xfId="38728" xr:uid="{6207BDCB-0F57-4C54-BE4E-749B7FBFF03B}"/>
    <cellStyle name="Normal 5 5 4 2 3 6" xfId="24775" xr:uid="{B6C4E231-67D8-48E7-A3CE-865687FB0C16}"/>
    <cellStyle name="Normal 5 5 4 2 3 6 2" xfId="51825" xr:uid="{E0EF93CF-AFB1-4D65-9739-216D0A6FD48B}"/>
    <cellStyle name="Normal 5 5 4 2 3 7" xfId="14019" xr:uid="{721725B6-6800-4D11-9AFA-E5427DA166A0}"/>
    <cellStyle name="Normal 5 5 4 2 3 7 2" xfId="41257" xr:uid="{322C2CD3-9277-4D49-8453-0278951C7FD9}"/>
    <cellStyle name="Normal 5 5 4 2 3 8" xfId="31516" xr:uid="{2164E5F3-0F00-4DC4-8F21-27F4A4A24146}"/>
    <cellStyle name="Normal 5 5 4 2 4" xfId="3465" xr:uid="{A7D6975E-F206-4E39-97AC-E8C546CCE851}"/>
    <cellStyle name="Normal 5 5 4 2 4 2" xfId="6501" xr:uid="{AC1621B9-ED06-4409-9A01-383E9BEFB2EA}"/>
    <cellStyle name="Normal 5 5 4 2 4 2 2" xfId="28274" xr:uid="{F3E27170-5ABF-42CA-804E-0FD20E11020C}"/>
    <cellStyle name="Normal 5 5 4 2 4 2 2 2" xfId="54639" xr:uid="{2E1CFE1A-B94B-458B-B25E-F67CFD8078C2}"/>
    <cellStyle name="Normal 5 5 4 2 4 2 3" xfId="16072" xr:uid="{4ADF7DCE-9B87-4225-861B-6FAE81053E9D}"/>
    <cellStyle name="Normal 5 5 4 2 4 2 3 2" xfId="43310" xr:uid="{4330EB4F-039A-4C0F-89CE-0A27358AC9F1}"/>
    <cellStyle name="Normal 5 5 4 2 4 2 4" xfId="33869" xr:uid="{EC09FCFB-6844-4807-BF15-6A32C637C553}"/>
    <cellStyle name="Normal 5 5 4 2 4 3" xfId="8525" xr:uid="{68245F6C-58EE-4A70-BAB9-9AB67047352F}"/>
    <cellStyle name="Normal 5 5 4 2 4 3 2" xfId="18905" xr:uid="{B0B4D4D9-7DDF-49CE-99AC-E4739AAA7A2A}"/>
    <cellStyle name="Normal 5 5 4 2 4 3 2 2" xfId="46143" xr:uid="{C7333820-E2DC-402E-AE1F-86C31815BB56}"/>
    <cellStyle name="Normal 5 5 4 2 4 3 3" xfId="35893" xr:uid="{B7A33443-832B-454B-A5CD-5C844E915274}"/>
    <cellStyle name="Normal 5 5 4 2 4 4" xfId="11358" xr:uid="{92350035-E541-4907-8ADF-AD91A37DDA14}"/>
    <cellStyle name="Normal 5 5 4 2 4 4 2" xfId="21738" xr:uid="{9910F66C-23E9-45C7-BAB3-D771F0E87335}"/>
    <cellStyle name="Normal 5 5 4 2 4 4 2 2" xfId="48976" xr:uid="{C5913B58-83C2-4E4F-AD16-5D41FE371FED}"/>
    <cellStyle name="Normal 5 5 4 2 4 4 3" xfId="38726" xr:uid="{E493FC8F-6697-476C-91CD-FD55F06A7B66}"/>
    <cellStyle name="Normal 5 5 4 2 4 5" xfId="25072" xr:uid="{C4D5BB99-1B1F-4150-B370-2B48C9518804}"/>
    <cellStyle name="Normal 5 5 4 2 4 5 2" xfId="52095" xr:uid="{56EAB93F-D469-4220-99A5-1A74C5063226}"/>
    <cellStyle name="Normal 5 5 4 2 4 6" xfId="14017" xr:uid="{64704E85-F0D0-4662-AFAE-8662A2F5A214}"/>
    <cellStyle name="Normal 5 5 4 2 4 6 2" xfId="41255" xr:uid="{61F784F9-973A-4379-82AF-682153678394}"/>
    <cellStyle name="Normal 5 5 4 2 4 7" xfId="31514" xr:uid="{FD50C01D-0658-4F8A-89F7-B68CF15FF9CE}"/>
    <cellStyle name="Normal 5 5 4 2 5" xfId="2671" xr:uid="{B2683761-1CB8-4AC3-BA15-EE050C5EEE15}"/>
    <cellStyle name="Normal 5 5 4 2 5 2" xfId="5914" xr:uid="{58542E38-64D8-48FC-9A38-A2FF490B53C1}"/>
    <cellStyle name="Normal 5 5 4 2 5 2 2" xfId="27023" xr:uid="{FEA11AD0-1B3A-4BC9-A652-0CEE8E0B952E}"/>
    <cellStyle name="Normal 5 5 4 2 5 2 2 2" xfId="53659" xr:uid="{92300EFC-6F5F-4A73-8910-1D8AF2BE6FCC}"/>
    <cellStyle name="Normal 5 5 4 2 5 2 3" xfId="15324" xr:uid="{8208E47D-AEDB-4E4A-B485-A8309FC611B7}"/>
    <cellStyle name="Normal 5 5 4 2 5 2 3 2" xfId="42562" xr:uid="{4BFB957F-DB22-49FE-97E2-A96671843348}"/>
    <cellStyle name="Normal 5 5 4 2 5 2 4" xfId="33282" xr:uid="{E24EFF3B-ED4B-43C9-9897-FEE2EF50A2D2}"/>
    <cellStyle name="Normal 5 5 4 2 5 3" xfId="7777" xr:uid="{BCB1966A-5EA0-4DF9-AF0E-CC75F5231BFB}"/>
    <cellStyle name="Normal 5 5 4 2 5 3 2" xfId="18157" xr:uid="{BD3DA51E-4FD9-4B99-BC4A-E8658998EB62}"/>
    <cellStyle name="Normal 5 5 4 2 5 3 2 2" xfId="45395" xr:uid="{81F6A4CE-F21F-45FD-A351-ED4F6DB0EEA8}"/>
    <cellStyle name="Normal 5 5 4 2 5 3 3" xfId="35145" xr:uid="{B33DFEB5-BBBA-4C52-ADE3-D75CEC47FF7C}"/>
    <cellStyle name="Normal 5 5 4 2 5 4" xfId="10610" xr:uid="{0FAA5F11-1CDD-4A44-AFD1-7F8DAE0AD973}"/>
    <cellStyle name="Normal 5 5 4 2 5 4 2" xfId="20990" xr:uid="{170327EC-64D7-4C06-94EE-966EED1F1F78}"/>
    <cellStyle name="Normal 5 5 4 2 5 4 2 2" xfId="48228" xr:uid="{E059CC2E-D2E0-4492-BFD1-AB6BB89568F0}"/>
    <cellStyle name="Normal 5 5 4 2 5 4 3" xfId="37978" xr:uid="{F6420848-E5AF-4C40-B2DD-0C0FBE1F6C39}"/>
    <cellStyle name="Normal 5 5 4 2 5 5" xfId="23354" xr:uid="{193B66F2-D184-42FE-8756-93DB1B2CF0DF}"/>
    <cellStyle name="Normal 5 5 4 2 5 5 2" xfId="50534" xr:uid="{64CB926C-F106-4E0F-91E0-3F08E6C2624F}"/>
    <cellStyle name="Normal 5 5 4 2 5 6" xfId="13040" xr:uid="{FF5D07D6-987B-4723-B2F1-B6C07A18E9E8}"/>
    <cellStyle name="Normal 5 5 4 2 5 6 2" xfId="40278" xr:uid="{1E784663-FADD-4572-AAD4-F39DFF7616C5}"/>
    <cellStyle name="Normal 5 5 4 2 5 7" xfId="30766" xr:uid="{C62C9481-9318-436D-9CD6-9F03C0CC1A07}"/>
    <cellStyle name="Normal 5 5 4 2 6" xfId="2435" xr:uid="{33A88CEF-6CBF-4E6A-94A7-ACF82670C0AD}"/>
    <cellStyle name="Normal 5 5 4 2 6 2" xfId="7543" xr:uid="{0BFA71D6-1736-4D03-BBE0-0C1CEE368AD2}"/>
    <cellStyle name="Normal 5 5 4 2 6 2 2" xfId="17923" xr:uid="{044957B4-1043-4B68-B49D-39F87919802A}"/>
    <cellStyle name="Normal 5 5 4 2 6 2 2 2" xfId="45161" xr:uid="{0CA264CE-152A-4241-AA36-1821E8FF6790}"/>
    <cellStyle name="Normal 5 5 4 2 6 2 3" xfId="34911" xr:uid="{CD872AA4-89A8-47FF-AE5F-6E5C21723F4E}"/>
    <cellStyle name="Normal 5 5 4 2 6 3" xfId="10376" xr:uid="{BA145ED5-A7AD-4C2C-AB79-908D5F9B5759}"/>
    <cellStyle name="Normal 5 5 4 2 6 3 2" xfId="20756" xr:uid="{16C1DE4F-F310-4F11-8164-E54DEB56C2B7}"/>
    <cellStyle name="Normal 5 5 4 2 6 3 2 2" xfId="47994" xr:uid="{A42B02A9-86C4-4BB1-AD23-62435C556508}"/>
    <cellStyle name="Normal 5 5 4 2 6 3 3" xfId="37744" xr:uid="{885F233B-5D1F-4077-859B-6011DC568F6D}"/>
    <cellStyle name="Normal 5 5 4 2 6 4" xfId="25316" xr:uid="{D7B45789-D6BD-430D-B800-3AF5426BFBAD}"/>
    <cellStyle name="Normal 5 5 4 2 6 4 2" xfId="52321" xr:uid="{3F6E3C1A-283D-4058-94B6-FECA370113D7}"/>
    <cellStyle name="Normal 5 5 4 2 6 5" xfId="15090" xr:uid="{839E9285-55E1-4EA7-9E8B-C2EB689E4B32}"/>
    <cellStyle name="Normal 5 5 4 2 6 5 2" xfId="42328" xr:uid="{08424E41-B333-49EA-9739-8F10359D0298}"/>
    <cellStyle name="Normal 5 5 4 2 6 6" xfId="30532" xr:uid="{96A6541A-51B0-4512-B152-A26AFF23A0D9}"/>
    <cellStyle name="Normal 5 5 4 2 7" xfId="4129" xr:uid="{71DB44CD-855F-42D8-A6F7-71BFDF4D4B6E}"/>
    <cellStyle name="Normal 5 5 4 2 7 2" xfId="8890" xr:uid="{563E91C0-BBE9-4D6B-8471-7EE115CDFA24}"/>
    <cellStyle name="Normal 5 5 4 2 7 2 2" xfId="19270" xr:uid="{4BC85E03-411A-4737-A94C-DCEDF366C7A4}"/>
    <cellStyle name="Normal 5 5 4 2 7 2 2 2" xfId="46508" xr:uid="{CDFCDF48-6935-4A67-8906-BC723C667164}"/>
    <cellStyle name="Normal 5 5 4 2 7 2 3" xfId="36258" xr:uid="{2C000FE7-DBEE-4B37-85AD-D6F6A45999BD}"/>
    <cellStyle name="Normal 5 5 4 2 7 3" xfId="11723" xr:uid="{FD2DBE9D-7616-4631-B8B2-B8272D90923C}"/>
    <cellStyle name="Normal 5 5 4 2 7 3 2" xfId="22103" xr:uid="{C72E5354-42F0-410B-A234-FB71F5CB970E}"/>
    <cellStyle name="Normal 5 5 4 2 7 3 2 2" xfId="49341" xr:uid="{E89B653E-FBE5-429D-BFA4-A3F4EDE1C6D9}"/>
    <cellStyle name="Normal 5 5 4 2 7 3 3" xfId="39091" xr:uid="{03E96462-B830-4D17-A62E-708C2A5DB17B}"/>
    <cellStyle name="Normal 5 5 4 2 7 4" xfId="16437" xr:uid="{B1B74E67-E3D9-4F52-A211-97C0C3D2C45D}"/>
    <cellStyle name="Normal 5 5 4 2 7 4 2" xfId="43675" xr:uid="{EB06C470-FD3F-4DFA-8E4B-BE7524D856C2}"/>
    <cellStyle name="Normal 5 5 4 2 7 5" xfId="31879" xr:uid="{2A7FD87A-FBB7-4BD3-8755-A60805A604C7}"/>
    <cellStyle name="Normal 5 5 4 2 8" xfId="5397" xr:uid="{951368AE-4C26-4325-BF44-CFC3ABFFC09B}"/>
    <cellStyle name="Normal 5 5 4 2 8 2" xfId="14694" xr:uid="{E648DF96-D357-45D4-8CD3-3EA5880111A9}"/>
    <cellStyle name="Normal 5 5 4 2 8 2 2" xfId="41932" xr:uid="{72296BCF-4CE7-4F8A-84E6-1A01AD992236}"/>
    <cellStyle name="Normal 5 5 4 2 8 3" xfId="32957" xr:uid="{44175DEF-904C-4F82-8A85-74AD1FF84234}"/>
    <cellStyle name="Normal 5 5 4 2 9" xfId="7147" xr:uid="{32712A0B-8901-4C57-98BE-344437F8E743}"/>
    <cellStyle name="Normal 5 5 4 2 9 2" xfId="17527" xr:uid="{351E4D44-B4B9-4858-AEB4-572347BD511E}"/>
    <cellStyle name="Normal 5 5 4 2 9 2 2" xfId="44765" xr:uid="{086B6804-CF97-4BEB-A693-16B15340E0D9}"/>
    <cellStyle name="Normal 5 5 4 2 9 3" xfId="34515" xr:uid="{2B321FB5-0420-41D4-AA59-A73AE15D8AFC}"/>
    <cellStyle name="Normal 5 5 4 3" xfId="1266" xr:uid="{F81EA38D-BE23-439C-A4A7-7CF58B8D3556}"/>
    <cellStyle name="Normal 5 5 4 3 10" xfId="30138" xr:uid="{A407CB99-3B3F-4016-9D13-5CE33757FEE4}"/>
    <cellStyle name="Normal 5 5 4 3 2" xfId="3468" xr:uid="{A55680EC-F98B-4171-8912-8D5E7357AC67}"/>
    <cellStyle name="Normal 5 5 4 3 2 2" xfId="6504" xr:uid="{230BCFC3-4FFA-43A5-9025-00DBC30D51A4}"/>
    <cellStyle name="Normal 5 5 4 3 2 2 2" xfId="25192" xr:uid="{C95A5FDB-42E8-4F97-BFA9-D11387750F03}"/>
    <cellStyle name="Normal 5 5 4 3 2 2 2 2" xfId="52209" xr:uid="{8AA65D95-C0FC-42C0-880F-B18FFCF5E661}"/>
    <cellStyle name="Normal 5 5 4 3 2 2 3" xfId="27452" xr:uid="{DEF6D7F5-45F6-4C09-BF3D-8FC78A25451C}"/>
    <cellStyle name="Normal 5 5 4 3 2 2 3 2" xfId="53981" xr:uid="{8FCCB3A1-753A-47C8-8B1F-8A6F654EC250}"/>
    <cellStyle name="Normal 5 5 4 3 2 2 4" xfId="16075" xr:uid="{90F0E15B-793F-4608-AB43-F79140655742}"/>
    <cellStyle name="Normal 5 5 4 3 2 2 4 2" xfId="43313" xr:uid="{1A6C34B0-0739-4F68-A265-1433461D2717}"/>
    <cellStyle name="Normal 5 5 4 3 2 2 5" xfId="33872" xr:uid="{CE98AEBD-F330-42B5-9856-088764693421}"/>
    <cellStyle name="Normal 5 5 4 3 2 3" xfId="8528" xr:uid="{4BF65891-018E-4B91-A6AE-BAC4311C547B}"/>
    <cellStyle name="Normal 5 5 4 3 2 3 2" xfId="28965" xr:uid="{AD200850-4C2E-4EF6-8B4E-262B8D518CFA}"/>
    <cellStyle name="Normal 5 5 4 3 2 3 2 2" xfId="55222" xr:uid="{898479C8-6F8B-48C2-AE32-BBFCCDF3007F}"/>
    <cellStyle name="Normal 5 5 4 3 2 3 3" xfId="18908" xr:uid="{09F21F97-D592-472D-8DD0-8F584A7844F4}"/>
    <cellStyle name="Normal 5 5 4 3 2 3 3 2" xfId="46146" xr:uid="{89A98B5A-38D8-4619-B528-B857C3998F18}"/>
    <cellStyle name="Normal 5 5 4 3 2 3 4" xfId="35896" xr:uid="{D5DBC0B8-3DAB-4C22-B26A-73B4747B9C4A}"/>
    <cellStyle name="Normal 5 5 4 3 2 4" xfId="11361" xr:uid="{C68D72F2-9B9D-4CE7-9095-38C39F4CBABA}"/>
    <cellStyle name="Normal 5 5 4 3 2 4 2" xfId="21741" xr:uid="{058AFECE-95B8-4CAB-9D7D-C25B95E9F0E6}"/>
    <cellStyle name="Normal 5 5 4 3 2 4 2 2" xfId="48979" xr:uid="{62993B9D-9132-4ACA-AD95-B073A1E024D2}"/>
    <cellStyle name="Normal 5 5 4 3 2 4 3" xfId="38729" xr:uid="{8EE58278-C723-4103-8498-F252077B9FD4}"/>
    <cellStyle name="Normal 5 5 4 3 2 5" xfId="24637" xr:uid="{FC8A9CEA-BE5B-45CC-AAD0-059D6E4C1584}"/>
    <cellStyle name="Normal 5 5 4 3 2 5 2" xfId="51702" xr:uid="{6FE454CE-3BCE-4749-B95E-BE419478471A}"/>
    <cellStyle name="Normal 5 5 4 3 2 6" xfId="14020" xr:uid="{77630B49-068F-43CA-9937-A6904FC79B61}"/>
    <cellStyle name="Normal 5 5 4 3 2 6 2" xfId="41258" xr:uid="{4D4F4610-C439-4681-AFFF-701975FCDD7B}"/>
    <cellStyle name="Normal 5 5 4 3 2 7" xfId="31517" xr:uid="{13E51664-4A7C-4D4F-8A4E-441F4197828B}"/>
    <cellStyle name="Normal 5 5 4 3 3" xfId="2864" xr:uid="{D78BF8F5-6C62-4833-A1AA-737B745D590D}"/>
    <cellStyle name="Normal 5 5 4 3 3 2" xfId="6061" xr:uid="{03961B3D-988B-4810-A12E-78A0F2DE76AC}"/>
    <cellStyle name="Normal 5 5 4 3 3 2 2" xfId="26022" xr:uid="{7210B03B-89DA-4D7B-A574-498F4912676B}"/>
    <cellStyle name="Normal 5 5 4 3 3 2 2 2" xfId="52893" xr:uid="{89FFA8FA-EFE6-4BFA-8BE4-273A856E10B9}"/>
    <cellStyle name="Normal 5 5 4 3 3 2 3" xfId="15515" xr:uid="{81A573FF-2109-4C71-B954-072EF86910F8}"/>
    <cellStyle name="Normal 5 5 4 3 3 2 3 2" xfId="42753" xr:uid="{E3C02A0C-6079-4CF3-B7F5-57E1C01DB43B}"/>
    <cellStyle name="Normal 5 5 4 3 3 2 4" xfId="33429" xr:uid="{A873D5F1-FDA4-4539-AB19-9460F066F57E}"/>
    <cellStyle name="Normal 5 5 4 3 3 3" xfId="7968" xr:uid="{CC770546-EE44-4E45-9919-4BD49A4466FE}"/>
    <cellStyle name="Normal 5 5 4 3 3 3 2" xfId="18348" xr:uid="{2C458FDA-547C-4384-8988-4F68D388FFEE}"/>
    <cellStyle name="Normal 5 5 4 3 3 3 2 2" xfId="45586" xr:uid="{57BDB45C-83E6-4CD3-80A7-8FEF66B1017D}"/>
    <cellStyle name="Normal 5 5 4 3 3 3 3" xfId="35336" xr:uid="{C625CBD9-0B2C-45C3-8108-DFE538B79F34}"/>
    <cellStyle name="Normal 5 5 4 3 3 4" xfId="10801" xr:uid="{AF185E0D-D8BD-4250-A522-73C3CC0D47F8}"/>
    <cellStyle name="Normal 5 5 4 3 3 4 2" xfId="21181" xr:uid="{8A8FB74A-7D2B-4EB2-89C8-DD395B7564BA}"/>
    <cellStyle name="Normal 5 5 4 3 3 4 2 2" xfId="48419" xr:uid="{1CE940CE-850D-414E-86F8-E4EE7EE1F1AC}"/>
    <cellStyle name="Normal 5 5 4 3 3 4 3" xfId="38169" xr:uid="{0D539041-DBF5-4EBA-B323-9A430F426E68}"/>
    <cellStyle name="Normal 5 5 4 3 3 5" xfId="24313" xr:uid="{A28283EB-61EE-4F9E-A673-2D6F19F89E08}"/>
    <cellStyle name="Normal 5 5 4 3 3 5 2" xfId="51407" xr:uid="{84F3E345-D938-428C-A29D-BDE83F7A3732}"/>
    <cellStyle name="Normal 5 5 4 3 3 6" xfId="13311" xr:uid="{D1D0BCC6-A439-49FD-BD61-B3642C986CB9}"/>
    <cellStyle name="Normal 5 5 4 3 3 6 2" xfId="40549" xr:uid="{DB0C063E-74AC-40FC-AF9E-8F518C653FE6}"/>
    <cellStyle name="Normal 5 5 4 3 3 7" xfId="30957" xr:uid="{ACCD23D0-9F63-4CA2-AE07-9D5A8C408F37}"/>
    <cellStyle name="Normal 5 5 4 3 4" xfId="4259" xr:uid="{EA4D0793-DD80-4CD7-92F5-DFBEFBECDD85}"/>
    <cellStyle name="Normal 5 5 4 3 4 2" xfId="9012" xr:uid="{FD7BC6A7-0AFA-475A-B82F-11BBE9A9A82D}"/>
    <cellStyle name="Normal 5 5 4 3 4 2 2" xfId="29093" xr:uid="{5EA46157-6223-4284-8151-895BC6754E05}"/>
    <cellStyle name="Normal 5 5 4 3 4 2 2 2" xfId="55350" xr:uid="{9C725916-2EAC-4FFF-9C8E-7FDCD39175BB}"/>
    <cellStyle name="Normal 5 5 4 3 4 2 3" xfId="19392" xr:uid="{2B153017-3F6F-43D2-8040-86BA2FB60339}"/>
    <cellStyle name="Normal 5 5 4 3 4 2 3 2" xfId="46630" xr:uid="{1CA0F8B5-E19A-44E4-9E32-ABE6B3474247}"/>
    <cellStyle name="Normal 5 5 4 3 4 2 4" xfId="36380" xr:uid="{9AC85149-B371-4C69-9A86-6F7FB3EC3D89}"/>
    <cellStyle name="Normal 5 5 4 3 4 3" xfId="11845" xr:uid="{38D2247A-E8ED-4227-8657-9DB57A3F15B5}"/>
    <cellStyle name="Normal 5 5 4 3 4 3 2" xfId="22225" xr:uid="{582AC341-9457-43BA-BD38-5787B0834101}"/>
    <cellStyle name="Normal 5 5 4 3 4 3 2 2" xfId="49463" xr:uid="{E853E047-D7AD-4C48-97EF-C61926E15A53}"/>
    <cellStyle name="Normal 5 5 4 3 4 3 3" xfId="39213" xr:uid="{45FFB33A-1D4C-4F01-A6A4-D16E60CCB93A}"/>
    <cellStyle name="Normal 5 5 4 3 4 4" xfId="23781" xr:uid="{316B033D-8459-499D-9D2A-D73BAC02E6D3}"/>
    <cellStyle name="Normal 5 5 4 3 4 4 2" xfId="50926" xr:uid="{3BC4EDE8-95A7-43F7-82E2-A7F04583E3FA}"/>
    <cellStyle name="Normal 5 5 4 3 4 5" xfId="16559" xr:uid="{C1C30329-1860-449B-A214-CF1F7BA20424}"/>
    <cellStyle name="Normal 5 5 4 3 4 5 2" xfId="43797" xr:uid="{6318D377-9CEB-40F5-A2DD-47E7E5C226E6}"/>
    <cellStyle name="Normal 5 5 4 3 4 6" xfId="32001" xr:uid="{D26C59E8-6DDF-48A3-B07F-E9AB7C8A8907}"/>
    <cellStyle name="Normal 5 5 4 3 5" xfId="5399" xr:uid="{DAEC3473-D805-4439-A14D-066C25140EC7}"/>
    <cellStyle name="Normal 5 5 4 3 5 2" xfId="26952" xr:uid="{5E9087DB-61A4-4CCC-B9FE-C07F7AA2FEFB}"/>
    <cellStyle name="Normal 5 5 4 3 5 2 2" xfId="53604" xr:uid="{3EC35B9D-DF2B-442D-AF1F-40980B937755}"/>
    <cellStyle name="Normal 5 5 4 3 5 3" xfId="14696" xr:uid="{0A22433E-2F87-44E1-93BD-B56E673908CC}"/>
    <cellStyle name="Normal 5 5 4 3 5 3 2" xfId="41934" xr:uid="{542E65E9-6B1F-458E-B2F3-B3834BA8C762}"/>
    <cellStyle name="Normal 5 5 4 3 5 4" xfId="32959" xr:uid="{99E4D958-2A2D-41EA-9D65-DB30252B19EF}"/>
    <cellStyle name="Normal 5 5 4 3 6" xfId="7149" xr:uid="{ABBF6597-2BF5-4C83-AB23-5A274DB1DBF7}"/>
    <cellStyle name="Normal 5 5 4 3 6 2" xfId="17529" xr:uid="{6A73E099-E05C-4539-8C9B-02DD4C1978B5}"/>
    <cellStyle name="Normal 5 5 4 3 6 2 2" xfId="44767" xr:uid="{87AF88E2-25CA-461D-81C4-AE635D148CD7}"/>
    <cellStyle name="Normal 5 5 4 3 6 3" xfId="34517" xr:uid="{F5DB4E60-FC38-4973-8E3B-824ECFFDF0CB}"/>
    <cellStyle name="Normal 5 5 4 3 7" xfId="9982" xr:uid="{7154B869-F49B-4097-8ED2-A2447B5AB127}"/>
    <cellStyle name="Normal 5 5 4 3 7 2" xfId="20362" xr:uid="{36C58180-460F-4071-B806-7BD4C5C47B5A}"/>
    <cellStyle name="Normal 5 5 4 3 7 2 2" xfId="47600" xr:uid="{ABA560D6-E801-4002-AA03-3DB58A5FE18B}"/>
    <cellStyle name="Normal 5 5 4 3 7 3" xfId="37350" xr:uid="{72B7BB86-8EB4-4D6F-A733-F7E1EFDCD4DD}"/>
    <cellStyle name="Normal 5 5 4 3 8" xfId="24218" xr:uid="{580ACC95-D687-4A11-91E6-231CAA160E35}"/>
    <cellStyle name="Normal 5 5 4 3 8 2" xfId="51322" xr:uid="{4BD98EDD-6B2C-48EF-924F-35D0316465A5}"/>
    <cellStyle name="Normal 5 5 4 3 9" xfId="12808" xr:uid="{1121D7E8-ADE8-4C80-A890-B3B80DD1A6E1}"/>
    <cellStyle name="Normal 5 5 4 3 9 2" xfId="40046" xr:uid="{D0BDBFAE-D248-4042-B9DA-4A1CAEDA3D93}"/>
    <cellStyle name="Normal 5 5 4 4" xfId="1267" xr:uid="{234B0B6D-E0F3-48FB-9FC4-A7D2DA7E949E}"/>
    <cellStyle name="Normal 5 5 4 4 2" xfId="4618" xr:uid="{89E9FA97-8AB7-4D41-8FC3-8A8B00DB3FBC}"/>
    <cellStyle name="Normal 5 5 4 4 2 2" xfId="9371" xr:uid="{666D7EA4-F69F-4E12-9906-17F257A76767}"/>
    <cellStyle name="Normal 5 5 4 4 2 2 2" xfId="29345" xr:uid="{7C15A834-F1DF-4868-A4B5-FA3DDC5A0AE3}"/>
    <cellStyle name="Normal 5 5 4 4 2 2 2 2" xfId="55602" xr:uid="{04D56B71-6DC1-4FCA-A7BD-C3CD9D47BB51}"/>
    <cellStyle name="Normal 5 5 4 4 2 2 3" xfId="19751" xr:uid="{0D48A6F0-6D37-418B-91CF-6120D935A050}"/>
    <cellStyle name="Normal 5 5 4 4 2 2 3 2" xfId="46989" xr:uid="{48011D3D-29CB-4FFE-9EE4-DC2EAC3A8C67}"/>
    <cellStyle name="Normal 5 5 4 4 2 2 4" xfId="36739" xr:uid="{92801F7A-AEDB-4C42-A624-EF3546D47406}"/>
    <cellStyle name="Normal 5 5 4 4 2 3" xfId="12204" xr:uid="{493247BC-2BA7-4A9B-BA53-8DC0D91FDDB1}"/>
    <cellStyle name="Normal 5 5 4 4 2 3 2" xfId="22584" xr:uid="{197E9154-5B70-4376-9431-02977B5DC29F}"/>
    <cellStyle name="Normal 5 5 4 4 2 3 2 2" xfId="49822" xr:uid="{B73D0AC8-61B8-4939-B3D3-50683FF38DCE}"/>
    <cellStyle name="Normal 5 5 4 4 2 3 3" xfId="39572" xr:uid="{4C647FF3-5C09-4523-89A2-558A679CC59C}"/>
    <cellStyle name="Normal 5 5 4 4 2 4" xfId="22987" xr:uid="{A18BE26E-02ED-4657-9227-4C81BFE6BECA}"/>
    <cellStyle name="Normal 5 5 4 4 2 4 2" xfId="50196" xr:uid="{E79770A0-60F3-4490-8B0C-3B274BEB73E8}"/>
    <cellStyle name="Normal 5 5 4 4 2 5" xfId="16918" xr:uid="{08ED3210-85D8-427C-8F33-AE4C26DB2BA7}"/>
    <cellStyle name="Normal 5 5 4 4 2 5 2" xfId="44156" xr:uid="{C673535F-FC4B-42ED-8E66-7841013E2FD7}"/>
    <cellStyle name="Normal 5 5 4 4 2 6" xfId="32360" xr:uid="{18440B0B-0B31-45A3-83E1-423A92195734}"/>
    <cellStyle name="Normal 5 5 4 4 3" xfId="5400" xr:uid="{4699FE3F-9277-4A02-A50C-6839A5EE05F5}"/>
    <cellStyle name="Normal 5 5 4 4 3 2" xfId="28538" xr:uid="{398F6E03-FD09-4F96-AC95-00C42A0FA600}"/>
    <cellStyle name="Normal 5 5 4 4 3 2 2" xfId="54845" xr:uid="{4FFFCBCC-98AE-4577-BD79-957CE858EA56}"/>
    <cellStyle name="Normal 5 5 4 4 3 3" xfId="14697" xr:uid="{452AEF35-1009-47FE-B07C-1BA4211FEE69}"/>
    <cellStyle name="Normal 5 5 4 4 3 3 2" xfId="41935" xr:uid="{DC49B4B3-B5A2-41BB-98E1-93C194564EC0}"/>
    <cellStyle name="Normal 5 5 4 4 3 4" xfId="32960" xr:uid="{7B7290E5-C865-4CC3-907D-3872E6D8ABDD}"/>
    <cellStyle name="Normal 5 5 4 4 4" xfId="7150" xr:uid="{A16E088C-3CCD-4341-812A-33430A27740E}"/>
    <cellStyle name="Normal 5 5 4 4 4 2" xfId="17530" xr:uid="{BF0F96AA-18F4-4BE3-BFB9-778D8FFD2634}"/>
    <cellStyle name="Normal 5 5 4 4 4 2 2" xfId="44768" xr:uid="{87C77EEA-E20D-4A24-A4BB-63DD61658309}"/>
    <cellStyle name="Normal 5 5 4 4 4 3" xfId="34518" xr:uid="{2DB8B149-9CF0-4539-9949-4BEBC416BD7B}"/>
    <cellStyle name="Normal 5 5 4 4 5" xfId="9983" xr:uid="{ACC1BDC3-0391-49F2-8886-32F2E088D4CB}"/>
    <cellStyle name="Normal 5 5 4 4 5 2" xfId="20363" xr:uid="{495BF5B1-A72A-47EE-A72E-E238FAC8B0B4}"/>
    <cellStyle name="Normal 5 5 4 4 5 2 2" xfId="47601" xr:uid="{8BFB4CAC-D00A-4916-A2AD-5FF05B1C1FD8}"/>
    <cellStyle name="Normal 5 5 4 4 5 3" xfId="37351" xr:uid="{5493FE54-6D6A-47E7-AB41-0ED49F0B3EE2}"/>
    <cellStyle name="Normal 5 5 4 4 6" xfId="24232" xr:uid="{704D599C-88E1-475B-B361-9CF614DF2900}"/>
    <cellStyle name="Normal 5 5 4 4 6 2" xfId="51334" xr:uid="{C91B333B-0EB7-4DF6-9E96-60E7C866110D}"/>
    <cellStyle name="Normal 5 5 4 4 7" xfId="14021" xr:uid="{309B759E-8592-473E-995A-5ED697285E9C}"/>
    <cellStyle name="Normal 5 5 4 4 7 2" xfId="41259" xr:uid="{B27E08D5-1F80-4C46-9AC3-AF55B87277F4}"/>
    <cellStyle name="Normal 5 5 4 4 8" xfId="30139" xr:uid="{E3EC8367-4943-45B3-970B-92A11F3E610D}"/>
    <cellStyle name="Normal 5 5 4 5" xfId="3019" xr:uid="{F1E6B2A7-9914-4ED5-BCF8-328BB619A506}"/>
    <cellStyle name="Normal 5 5 4 5 2" xfId="6165" xr:uid="{4134BCBD-BCAF-4D69-AA51-FC69F5E20A65}"/>
    <cellStyle name="Normal 5 5 4 5 2 2" xfId="25323" xr:uid="{76DE8220-711D-4FA6-8558-CD8FE31703EB}"/>
    <cellStyle name="Normal 5 5 4 5 2 2 2" xfId="52328" xr:uid="{79D4D69E-F3BE-48CE-B8A4-A3002158C4BF}"/>
    <cellStyle name="Normal 5 5 4 5 2 3" xfId="26100" xr:uid="{DC2A7E4D-EDF4-44ED-9CBA-13C9E28473F8}"/>
    <cellStyle name="Normal 5 5 4 5 2 3 2" xfId="52945" xr:uid="{EFAF4C14-88CC-4D67-AC0E-1DED21948E89}"/>
    <cellStyle name="Normal 5 5 4 5 2 4" xfId="15643" xr:uid="{BC1F61FE-F3E9-4505-846D-EC5D5384DF26}"/>
    <cellStyle name="Normal 5 5 4 5 2 4 2" xfId="42881" xr:uid="{AE0746BE-CE9F-4A62-B4E2-D5EE7DF189CB}"/>
    <cellStyle name="Normal 5 5 4 5 2 5" xfId="33533" xr:uid="{080A39F3-2747-4193-8418-869D16027658}"/>
    <cellStyle name="Normal 5 5 4 5 3" xfId="8096" xr:uid="{5F1E8550-813F-4C13-913E-9F97DDD50C7F}"/>
    <cellStyle name="Normal 5 5 4 5 3 2" xfId="28794" xr:uid="{76DAEC57-B7B0-4379-B919-144388FC915E}"/>
    <cellStyle name="Normal 5 5 4 5 3 2 2" xfId="55051" xr:uid="{A2D5F8A7-04B4-4810-90B8-A653D6D62E7D}"/>
    <cellStyle name="Normal 5 5 4 5 3 3" xfId="18476" xr:uid="{A69CE277-713B-499E-BEBA-A567880152D9}"/>
    <cellStyle name="Normal 5 5 4 5 3 3 2" xfId="45714" xr:uid="{3992EC7D-8B40-4F81-8EB4-C90212A755C4}"/>
    <cellStyle name="Normal 5 5 4 5 3 4" xfId="35464" xr:uid="{4785759A-87A9-468F-809C-A5FA0EFB5E0A}"/>
    <cellStyle name="Normal 5 5 4 5 4" xfId="10929" xr:uid="{A8E6A161-01FD-4201-BD0F-92980AE91198}"/>
    <cellStyle name="Normal 5 5 4 5 4 2" xfId="21309" xr:uid="{E1A2EE6C-5556-4F83-AF0B-E04E41B616FC}"/>
    <cellStyle name="Normal 5 5 4 5 4 2 2" xfId="48547" xr:uid="{8C31E0E9-7EF5-4AE4-A481-3A0A8E44392D}"/>
    <cellStyle name="Normal 5 5 4 5 4 3" xfId="38297" xr:uid="{13255474-FF14-4211-B083-B8ADDAA93F8C}"/>
    <cellStyle name="Normal 5 5 4 5 5" xfId="25245" xr:uid="{421E3AF0-2CF3-4372-B621-4CD4A7FF01DC}"/>
    <cellStyle name="Normal 5 5 4 5 5 2" xfId="52257" xr:uid="{C39FA41B-C5C5-4506-848E-8E25AA158885}"/>
    <cellStyle name="Normal 5 5 4 5 6" xfId="13506" xr:uid="{44078154-A2B4-4C0D-A9CE-23ACD4686315}"/>
    <cellStyle name="Normal 5 5 4 5 6 2" xfId="40744" xr:uid="{BE7449D8-D18B-4B23-8084-8D22C96E9E30}"/>
    <cellStyle name="Normal 5 5 4 5 7" xfId="31085" xr:uid="{4EDD789B-6F74-4931-B4A4-CB3314FE30BE}"/>
    <cellStyle name="Normal 5 5 4 6" xfId="2508" xr:uid="{53D3FBAD-55B9-4C6E-AC22-C28CF2C5BD6E}"/>
    <cellStyle name="Normal 5 5 4 6 2" xfId="5781" xr:uid="{973DB966-7911-4A8E-BFA1-C06666E3D610}"/>
    <cellStyle name="Normal 5 5 4 6 2 2" xfId="27494" xr:uid="{8C8F337C-21F2-4F7A-A4B4-9768BC574949}"/>
    <cellStyle name="Normal 5 5 4 6 2 2 2" xfId="54015" xr:uid="{B9CFCDB2-9A5F-4E43-A1E1-29F1A92F86FA}"/>
    <cellStyle name="Normal 5 5 4 6 2 3" xfId="15161" xr:uid="{B9D36049-10B2-45CA-A756-B535E080B90C}"/>
    <cellStyle name="Normal 5 5 4 6 2 3 2" xfId="42399" xr:uid="{7315D8E2-A47F-4D0D-B76D-C0B05AACE9D9}"/>
    <cellStyle name="Normal 5 5 4 6 2 4" xfId="33149" xr:uid="{1FB6A782-544D-4234-A27C-83A42E46D3DD}"/>
    <cellStyle name="Normal 5 5 4 6 3" xfId="7614" xr:uid="{EAD34D4F-4A01-4767-A2D5-E04A6FAD811D}"/>
    <cellStyle name="Normal 5 5 4 6 3 2" xfId="17994" xr:uid="{3499E75C-DF8F-4A03-BBD2-1276DD038A12}"/>
    <cellStyle name="Normal 5 5 4 6 3 2 2" xfId="45232" xr:uid="{04986726-DE08-4E43-850E-B92CC589124D}"/>
    <cellStyle name="Normal 5 5 4 6 3 3" xfId="34982" xr:uid="{2A27B594-74C4-415E-BAA0-80B607F1C29E}"/>
    <cellStyle name="Normal 5 5 4 6 4" xfId="10447" xr:uid="{26DBACA2-EF7E-41CA-B06F-DB30969B0E7E}"/>
    <cellStyle name="Normal 5 5 4 6 4 2" xfId="20827" xr:uid="{D066E0A6-84B4-41DF-86AB-6F8B55BA344E}"/>
    <cellStyle name="Normal 5 5 4 6 4 2 2" xfId="48065" xr:uid="{FBE60DDB-1036-4DB3-8D8F-46A4C4CC8370}"/>
    <cellStyle name="Normal 5 5 4 6 4 3" xfId="37815" xr:uid="{ACAF1D14-4561-434C-99D4-0DB4D16EA50E}"/>
    <cellStyle name="Normal 5 5 4 6 5" xfId="25422" xr:uid="{693BF686-E790-442D-AA98-C3A0159A3273}"/>
    <cellStyle name="Normal 5 5 4 6 5 2" xfId="52419" xr:uid="{AC63F5A6-0657-4A1F-9763-5AB74B151C14}"/>
    <cellStyle name="Normal 5 5 4 6 6" xfId="12877" xr:uid="{359A6A67-8165-477B-8C62-EF1EA94F9C35}"/>
    <cellStyle name="Normal 5 5 4 6 6 2" xfId="40115" xr:uid="{158F347C-3A0E-40B6-A87A-7E7E3E081D82}"/>
    <cellStyle name="Normal 5 5 4 6 7" xfId="30603" xr:uid="{E1A6C94D-4029-4B37-835C-1E1112B80956}"/>
    <cellStyle name="Normal 5 5 4 7" xfId="2262" xr:uid="{3D123E1D-DF8B-465D-857D-2CF69D879FB8}"/>
    <cellStyle name="Normal 5 5 4 7 2" xfId="7370" xr:uid="{26094CA0-AD0A-4E6C-9AEB-DE4E10AA38BF}"/>
    <cellStyle name="Normal 5 5 4 7 2 2" xfId="17750" xr:uid="{3D3C126F-B696-4C51-9D75-68A5063C8239}"/>
    <cellStyle name="Normal 5 5 4 7 2 2 2" xfId="44988" xr:uid="{6A1C354B-6133-4D28-ACE6-7DE0CB6D3498}"/>
    <cellStyle name="Normal 5 5 4 7 2 3" xfId="34738" xr:uid="{76B4EE6A-C629-44D5-9AEC-76282C4EFBE4}"/>
    <cellStyle name="Normal 5 5 4 7 3" xfId="10203" xr:uid="{33F148B7-E81B-4C7F-B35E-645C55B1923E}"/>
    <cellStyle name="Normal 5 5 4 7 3 2" xfId="20583" xr:uid="{7E49FEA8-BA4B-441D-9D92-842A7F86C0DF}"/>
    <cellStyle name="Normal 5 5 4 7 3 2 2" xfId="47821" xr:uid="{330523BC-5D85-440E-A8EE-9780DE5C3FD6}"/>
    <cellStyle name="Normal 5 5 4 7 3 3" xfId="37571" xr:uid="{014E7790-0E41-4955-ABE4-769374134B55}"/>
    <cellStyle name="Normal 5 5 4 7 4" xfId="24309" xr:uid="{A2596043-D1A2-4B73-A0C5-8F974E5F0D2B}"/>
    <cellStyle name="Normal 5 5 4 7 4 2" xfId="51403" xr:uid="{B29E021C-52BE-4005-A205-71053DCC4255}"/>
    <cellStyle name="Normal 5 5 4 7 5" xfId="14917" xr:uid="{BE6D3A2E-1221-4567-B7C1-C17B54552387}"/>
    <cellStyle name="Normal 5 5 4 7 5 2" xfId="42155" xr:uid="{57E7BCB3-AB0D-4638-B3B2-026C7FC37736}"/>
    <cellStyle name="Normal 5 5 4 7 6" xfId="30359" xr:uid="{52E781C7-435F-4F16-81D7-5DC7F46EDB98}"/>
    <cellStyle name="Normal 5 5 4 8" xfId="4080" xr:uid="{75A27A11-07AC-45F2-8B36-B7DEECB5417C}"/>
    <cellStyle name="Normal 5 5 4 8 2" xfId="8862" xr:uid="{7ED3C20E-0FDF-45DA-A639-07BC81F9BD83}"/>
    <cellStyle name="Normal 5 5 4 8 2 2" xfId="19242" xr:uid="{C65C2780-5F3B-42E7-BF95-8ED66CFDB038}"/>
    <cellStyle name="Normal 5 5 4 8 2 2 2" xfId="46480" xr:uid="{083291D3-B618-46DC-AA32-78AED57BD360}"/>
    <cellStyle name="Normal 5 5 4 8 2 3" xfId="36230" xr:uid="{7DCB56FF-EF89-4B62-A475-E3D319722129}"/>
    <cellStyle name="Normal 5 5 4 8 3" xfId="11695" xr:uid="{F8B79B7C-62F4-4469-810A-81DADA5108B7}"/>
    <cellStyle name="Normal 5 5 4 8 3 2" xfId="22075" xr:uid="{7DA8CF49-89FB-4F88-AA7A-1E3FA4B26572}"/>
    <cellStyle name="Normal 5 5 4 8 3 2 2" xfId="49313" xr:uid="{F19940AC-7BE9-42C9-90AE-25DA0BEB8794}"/>
    <cellStyle name="Normal 5 5 4 8 3 3" xfId="39063" xr:uid="{D47E7135-ABD7-40B1-86FC-50C8908A4865}"/>
    <cellStyle name="Normal 5 5 4 8 4" xfId="16409" xr:uid="{233138C0-FB55-4545-A94B-47B76F59BBA9}"/>
    <cellStyle name="Normal 5 5 4 8 4 2" xfId="43647" xr:uid="{3FE89E07-1E07-4566-AC0D-8AA6AB10E05D}"/>
    <cellStyle name="Normal 5 5 4 8 5" xfId="31851" xr:uid="{9698379D-6BF4-436A-A6D9-E51457C73987}"/>
    <cellStyle name="Normal 5 5 4 9" xfId="5396" xr:uid="{0D5122A4-4849-44B7-8FB1-46E3B3138C3D}"/>
    <cellStyle name="Normal 5 5 4 9 2" xfId="14693" xr:uid="{88135CC2-429F-442D-A9F4-90C39AF0C04C}"/>
    <cellStyle name="Normal 5 5 4 9 2 2" xfId="41931" xr:uid="{6508E7C8-B682-41EA-8B73-550C162505A9}"/>
    <cellStyle name="Normal 5 5 4 9 3" xfId="32956" xr:uid="{BE6147EB-C09C-45FF-9FF6-81005396CAED}"/>
    <cellStyle name="Normal 5 5 5" xfId="1268" xr:uid="{FDAA4C38-937F-42C8-AF69-7B8FC36F6710}"/>
    <cellStyle name="Normal 5 5 5 10" xfId="9984" xr:uid="{DB27F297-6A4E-459E-A187-D08A1187AF26}"/>
    <cellStyle name="Normal 5 5 5 10 2" xfId="20364" xr:uid="{47FFD4F4-D419-4FD5-B5F7-816E4BA7829E}"/>
    <cellStyle name="Normal 5 5 5 10 2 2" xfId="47602" xr:uid="{DCA4E5F7-F9E2-49F5-A171-FE26832E3FF2}"/>
    <cellStyle name="Normal 5 5 5 10 3" xfId="37352" xr:uid="{E9827766-F3B4-4B12-BE0D-5B11C53FFE85}"/>
    <cellStyle name="Normal 5 5 5 11" xfId="25606" xr:uid="{0FD41ABF-2DDD-4180-8DAC-ECCA8A42E4A6}"/>
    <cellStyle name="Normal 5 5 5 11 2" xfId="52595" xr:uid="{8FF9C5DE-7A8C-490C-AE72-322A4896A846}"/>
    <cellStyle name="Normal 5 5 5 12" xfId="12651" xr:uid="{73512796-CECD-4ED1-B5EA-DBE0098B4E8F}"/>
    <cellStyle name="Normal 5 5 5 12 2" xfId="39889" xr:uid="{153C1829-B6C6-48A5-9A61-9CFE53D619E3}"/>
    <cellStyle name="Normal 5 5 5 13" xfId="30140" xr:uid="{06FEF721-42A5-470B-93EC-4D19EF5B348E}"/>
    <cellStyle name="Normal 5 5 5 2" xfId="1269" xr:uid="{61A6228E-31C3-4614-920E-885F9AC92BC1}"/>
    <cellStyle name="Normal 5 5 5 2 10" xfId="30141" xr:uid="{539CA69D-8F61-49B0-95AB-EEF6118F8308}"/>
    <cellStyle name="Normal 5 5 5 2 2" xfId="1270" xr:uid="{6B831D66-BC92-42DC-A185-5A6FC37DA34A}"/>
    <cellStyle name="Normal 5 5 5 2 2 2" xfId="5403" xr:uid="{142FB6E1-67CC-4D4A-9F6C-8BF1365EE75F}"/>
    <cellStyle name="Normal 5 5 5 2 2 2 2" xfId="24400" xr:uid="{3C5D1E5A-B9C5-4D3C-99CE-22D1A008A415}"/>
    <cellStyle name="Normal 5 5 5 2 2 2 2 2" xfId="51486" xr:uid="{4A6AC5ED-8CE7-4954-A066-D55A557300F0}"/>
    <cellStyle name="Normal 5 5 5 2 2 2 3" xfId="27809" xr:uid="{C9A86B0D-1CBD-4694-954C-854EBC8538AE}"/>
    <cellStyle name="Normal 5 5 5 2 2 2 3 2" xfId="54271" xr:uid="{8CDB7976-161E-46C9-BC59-858A6C16577F}"/>
    <cellStyle name="Normal 5 5 5 2 2 2 4" xfId="14700" xr:uid="{B0F95970-97CD-431A-B539-C6DD8E0DC67E}"/>
    <cellStyle name="Normal 5 5 5 2 2 2 4 2" xfId="41938" xr:uid="{E58C6FA0-6A47-4ABB-A1D2-7E0953515231}"/>
    <cellStyle name="Normal 5 5 5 2 2 2 5" xfId="32963" xr:uid="{F1310FB1-5A3B-4858-BF53-EE6250D9B4D0}"/>
    <cellStyle name="Normal 5 5 5 2 2 3" xfId="7153" xr:uid="{CF61BEDC-87E0-4A52-8C5C-9E02C29C0402}"/>
    <cellStyle name="Normal 5 5 5 2 2 3 2" xfId="27679" xr:uid="{57A94B8A-EF4A-4813-AA70-C6871B316A15}"/>
    <cellStyle name="Normal 5 5 5 2 2 3 2 2" xfId="54162" xr:uid="{3DF73A85-EBAF-44C5-8D6E-7CDD61889D1D}"/>
    <cellStyle name="Normal 5 5 5 2 2 3 3" xfId="28068" xr:uid="{0EB42A76-058F-4567-BA95-1B4F15501B37}"/>
    <cellStyle name="Normal 5 5 5 2 2 3 3 2" xfId="54474" xr:uid="{5226E44C-D148-41F9-8CE1-627509D19F10}"/>
    <cellStyle name="Normal 5 5 5 2 2 3 4" xfId="17533" xr:uid="{85407C43-301C-42D5-BA39-849B5D67586E}"/>
    <cellStyle name="Normal 5 5 5 2 2 3 4 2" xfId="44771" xr:uid="{873AA4E0-3ABF-4406-B13F-1614622B6158}"/>
    <cellStyle name="Normal 5 5 5 2 2 3 5" xfId="34521" xr:uid="{A11BA14E-D387-4E6F-BACD-D3F8C887F71A}"/>
    <cellStyle name="Normal 5 5 5 2 2 4" xfId="9986" xr:uid="{3A6A5179-E8D5-4C61-9601-E02EE13773EE}"/>
    <cellStyle name="Normal 5 5 5 2 2 4 2" xfId="29469" xr:uid="{92613892-5975-4A3D-A8B8-ED1D11D654AC}"/>
    <cellStyle name="Normal 5 5 5 2 2 4 2 2" xfId="55726" xr:uid="{54278AC4-C0CF-4152-B752-FEA785037D2A}"/>
    <cellStyle name="Normal 5 5 5 2 2 4 3" xfId="20366" xr:uid="{ACEA1ED7-24C5-4E76-9331-C4E460203F89}"/>
    <cellStyle name="Normal 5 5 5 2 2 4 3 2" xfId="47604" xr:uid="{8D029467-46DB-441D-89FF-609ACBEA8685}"/>
    <cellStyle name="Normal 5 5 5 2 2 4 4" xfId="37354" xr:uid="{8078A950-C69A-4334-9A0E-A15F249BD3A7}"/>
    <cellStyle name="Normal 5 5 5 2 2 5" xfId="24917" xr:uid="{4F35F872-2E62-44D5-A59F-8FB0732D512E}"/>
    <cellStyle name="Normal 5 5 5 2 2 5 2" xfId="51959" xr:uid="{A31E0E1E-8215-48AC-9C26-BF39671BB472}"/>
    <cellStyle name="Normal 5 5 5 2 2 6" xfId="14022" xr:uid="{F2E785F3-89A3-4808-8325-29610F8276F1}"/>
    <cellStyle name="Normal 5 5 5 2 2 6 2" xfId="41260" xr:uid="{F571E6EC-3BE4-4CE2-BEE2-BC89DC8A1393}"/>
    <cellStyle name="Normal 5 5 5 2 2 7" xfId="30142" xr:uid="{74B679B6-F041-4F3C-B031-58984123E8CD}"/>
    <cellStyle name="Normal 5 5 5 2 3" xfId="2865" xr:uid="{B27B87F4-AD0B-4F5D-A3E1-E259C12C3F10}"/>
    <cellStyle name="Normal 5 5 5 2 3 2" xfId="6062" xr:uid="{D5BC8F1C-399A-47DC-AF6F-70E665B984DF}"/>
    <cellStyle name="Normal 5 5 5 2 3 2 2" xfId="26247" xr:uid="{07F12135-2CC9-4F45-8AB8-0BD21DF374B7}"/>
    <cellStyle name="Normal 5 5 5 2 3 2 2 2" xfId="53051" xr:uid="{26668A9C-3251-49BA-A074-1BC5FBE839B8}"/>
    <cellStyle name="Normal 5 5 5 2 3 2 3" xfId="15516" xr:uid="{54ADB97D-3B9B-4A95-BC97-C927E570914B}"/>
    <cellStyle name="Normal 5 5 5 2 3 2 3 2" xfId="42754" xr:uid="{726566BA-D28C-4DE8-9E11-9E40874594EB}"/>
    <cellStyle name="Normal 5 5 5 2 3 2 4" xfId="33430" xr:uid="{0F026F62-26CE-4D53-BC71-08EB826E798C}"/>
    <cellStyle name="Normal 5 5 5 2 3 3" xfId="7969" xr:uid="{C51F49C9-699B-4560-AEAF-3409E1962200}"/>
    <cellStyle name="Normal 5 5 5 2 3 3 2" xfId="18349" xr:uid="{063C3AD5-67BC-4C9D-A5EB-823DEBAE24BB}"/>
    <cellStyle name="Normal 5 5 5 2 3 3 2 2" xfId="45587" xr:uid="{2A81798C-FE68-4F7E-9253-57C9CB80E9A1}"/>
    <cellStyle name="Normal 5 5 5 2 3 3 3" xfId="35337" xr:uid="{A56D0667-F0C9-4698-A207-179084693F88}"/>
    <cellStyle name="Normal 5 5 5 2 3 4" xfId="10802" xr:uid="{12178FDC-3BA0-4A49-B9A4-8B715119A532}"/>
    <cellStyle name="Normal 5 5 5 2 3 4 2" xfId="21182" xr:uid="{26013CEB-1683-448D-990B-29217C07691E}"/>
    <cellStyle name="Normal 5 5 5 2 3 4 2 2" xfId="48420" xr:uid="{EA0EC444-2F3A-482E-BAFA-D77A0A589969}"/>
    <cellStyle name="Normal 5 5 5 2 3 4 3" xfId="38170" xr:uid="{358EC467-ECF0-4602-A762-AD3E2C8F2A23}"/>
    <cellStyle name="Normal 5 5 5 2 3 5" xfId="24699" xr:uid="{CAAC46C0-1245-4AA0-98C4-3B21719EBA63}"/>
    <cellStyle name="Normal 5 5 5 2 3 5 2" xfId="51757" xr:uid="{8D98A550-FB92-4F4B-BA08-14BD96947598}"/>
    <cellStyle name="Normal 5 5 5 2 3 6" xfId="13313" xr:uid="{AC763DCA-AA92-4053-BA3E-14F5EA583AC5}"/>
    <cellStyle name="Normal 5 5 5 2 3 6 2" xfId="40551" xr:uid="{456ED6A0-C801-405F-B5A1-CEA029A82627}"/>
    <cellStyle name="Normal 5 5 5 2 3 7" xfId="30958" xr:uid="{F0FF3E9D-577A-47C6-B2EC-57D7A3BB7BBC}"/>
    <cellStyle name="Normal 5 5 5 2 4" xfId="4260" xr:uid="{A3817C4D-2605-4548-83EC-15D87C5E6843}"/>
    <cellStyle name="Normal 5 5 5 2 4 2" xfId="9013" xr:uid="{F823031D-7069-4CA3-A912-A1953B1662A1}"/>
    <cellStyle name="Normal 5 5 5 2 4 2 2" xfId="29094" xr:uid="{8A25FDE5-1F04-4195-9176-201608E4B597}"/>
    <cellStyle name="Normal 5 5 5 2 4 2 2 2" xfId="55351" xr:uid="{E5BEA9DC-4E25-434D-8EC4-368EA9E8BC9A}"/>
    <cellStyle name="Normal 5 5 5 2 4 2 3" xfId="19393" xr:uid="{51F6CC5B-D98B-4750-951E-6C8EBA6B23BF}"/>
    <cellStyle name="Normal 5 5 5 2 4 2 3 2" xfId="46631" xr:uid="{D37D62C5-C454-4E7C-93FF-EB44DE3624CD}"/>
    <cellStyle name="Normal 5 5 5 2 4 2 4" xfId="36381" xr:uid="{F87927FA-F471-4437-9080-CAA61F428DD9}"/>
    <cellStyle name="Normal 5 5 5 2 4 3" xfId="11846" xr:uid="{AD555165-E573-446A-A998-9C51F1025D20}"/>
    <cellStyle name="Normal 5 5 5 2 4 3 2" xfId="22226" xr:uid="{66EE9B9D-2B5C-4F26-AB4E-A4EC747E46EF}"/>
    <cellStyle name="Normal 5 5 5 2 4 3 2 2" xfId="49464" xr:uid="{CCF43002-322F-4F03-AD15-02E4C1F153E4}"/>
    <cellStyle name="Normal 5 5 5 2 4 3 3" xfId="39214" xr:uid="{6C2A56CA-3BF2-464D-9938-EAFC1BD9CCAA}"/>
    <cellStyle name="Normal 5 5 5 2 4 4" xfId="23869" xr:uid="{FF4B870D-B5EF-4B1D-91BC-C3C289A91A16}"/>
    <cellStyle name="Normal 5 5 5 2 4 4 2" xfId="51002" xr:uid="{8463E025-2AAA-4972-A683-1CCA55A20465}"/>
    <cellStyle name="Normal 5 5 5 2 4 5" xfId="16560" xr:uid="{92F4967A-60AF-4CCA-A198-E4B8D5DA1119}"/>
    <cellStyle name="Normal 5 5 5 2 4 5 2" xfId="43798" xr:uid="{5B44EA21-D3A2-4FB6-9D67-68D7B61E6765}"/>
    <cellStyle name="Normal 5 5 5 2 4 6" xfId="32002" xr:uid="{66FB3C12-0945-41E2-BAA4-57ECC0519C5B}"/>
    <cellStyle name="Normal 5 5 5 2 5" xfId="5402" xr:uid="{1DC5CAA8-3523-449A-B5DB-46E58D72A572}"/>
    <cellStyle name="Normal 5 5 5 2 5 2" xfId="28366" xr:uid="{EF31A520-C810-4109-AAED-6CACBE751E3D}"/>
    <cellStyle name="Normal 5 5 5 2 5 2 2" xfId="54710" xr:uid="{B0AD9177-B241-443F-B9EA-B2B01F612D27}"/>
    <cellStyle name="Normal 5 5 5 2 5 3" xfId="14699" xr:uid="{30550488-9999-4D13-83DD-405CF496DCAB}"/>
    <cellStyle name="Normal 5 5 5 2 5 3 2" xfId="41937" xr:uid="{F5D4D06D-9358-40D8-A9AC-880523671C31}"/>
    <cellStyle name="Normal 5 5 5 2 5 4" xfId="32962" xr:uid="{E8C6DF30-00C4-4D65-B4AC-842C853BBFF0}"/>
    <cellStyle name="Normal 5 5 5 2 6" xfId="7152" xr:uid="{D189563C-94F1-4CFA-95FB-99078AC18B10}"/>
    <cellStyle name="Normal 5 5 5 2 6 2" xfId="17532" xr:uid="{87B18F97-B7DD-43F9-A42B-5B856359986D}"/>
    <cellStyle name="Normal 5 5 5 2 6 2 2" xfId="44770" xr:uid="{58C87E59-7412-493C-9782-9BC6EA93F3D3}"/>
    <cellStyle name="Normal 5 5 5 2 6 3" xfId="34520" xr:uid="{AAC8B1EE-5585-417C-89E4-630393992EEA}"/>
    <cellStyle name="Normal 5 5 5 2 7" xfId="9985" xr:uid="{3B9E2766-D112-48FB-8E8E-0FB1C40B747B}"/>
    <cellStyle name="Normal 5 5 5 2 7 2" xfId="20365" xr:uid="{B2A3410F-E9C4-49B5-8926-68A117099B2F}"/>
    <cellStyle name="Normal 5 5 5 2 7 2 2" xfId="47603" xr:uid="{21CFDECA-8F1B-473A-BEAF-EF57D18F584C}"/>
    <cellStyle name="Normal 5 5 5 2 7 3" xfId="37353" xr:uid="{CBC84B05-5672-47D6-8CDD-F6E7183A45F9}"/>
    <cellStyle name="Normal 5 5 5 2 8" xfId="24562" xr:uid="{81F9101E-C385-42FD-BB67-3025EF99F4C4}"/>
    <cellStyle name="Normal 5 5 5 2 8 2" xfId="51632" xr:uid="{616C3B58-D98D-4818-9A64-C2B58D5F0159}"/>
    <cellStyle name="Normal 5 5 5 2 9" xfId="12809" xr:uid="{6B09A727-0044-4A9F-AEDA-0B2077383C04}"/>
    <cellStyle name="Normal 5 5 5 2 9 2" xfId="40047" xr:uid="{AA22A19D-C637-471B-BED5-7F2B5DF6EE5F}"/>
    <cellStyle name="Normal 5 5 5 3" xfId="1271" xr:uid="{FD3020D0-75E2-44C2-ACAE-00212657B915}"/>
    <cellStyle name="Normal 5 5 5 3 2" xfId="4619" xr:uid="{6248FD2E-F3D2-4A48-9FC9-F788DE55BD93}"/>
    <cellStyle name="Normal 5 5 5 3 2 2" xfId="9372" xr:uid="{9B681D85-91AF-4D4B-9BEE-23B64497D611}"/>
    <cellStyle name="Normal 5 5 5 3 2 2 2" xfId="29346" xr:uid="{EBB985B2-90D2-499D-86DE-F25A110599FB}"/>
    <cellStyle name="Normal 5 5 5 3 2 2 2 2" xfId="55603" xr:uid="{AB3B5DED-13E6-453F-80D6-0A68974B7CBD}"/>
    <cellStyle name="Normal 5 5 5 3 2 2 3" xfId="19752" xr:uid="{B90404B7-C8B5-4C70-8AC2-F6724AD00CEF}"/>
    <cellStyle name="Normal 5 5 5 3 2 2 3 2" xfId="46990" xr:uid="{7575A52F-6F46-4234-AA45-8E1D117F71A1}"/>
    <cellStyle name="Normal 5 5 5 3 2 2 4" xfId="36740" xr:uid="{5C75025E-1B5B-4EBC-90D7-B923FEA5ED5D}"/>
    <cellStyle name="Normal 5 5 5 3 2 3" xfId="12205" xr:uid="{A8127470-1E10-47D7-8003-504D6752F535}"/>
    <cellStyle name="Normal 5 5 5 3 2 3 2" xfId="22585" xr:uid="{C3700689-A8C8-4E82-882A-E71E3C085BBA}"/>
    <cellStyle name="Normal 5 5 5 3 2 3 2 2" xfId="49823" xr:uid="{463F5500-473D-4B95-AF25-1B93AE25B0B2}"/>
    <cellStyle name="Normal 5 5 5 3 2 3 3" xfId="39573" xr:uid="{BE8D41CB-03CF-49D9-8C73-DC62AA7D25B8}"/>
    <cellStyle name="Normal 5 5 5 3 2 4" xfId="23365" xr:uid="{9D25B18A-9E9B-4E2F-9A7D-8E7E48C83CA1}"/>
    <cellStyle name="Normal 5 5 5 3 2 4 2" xfId="50545" xr:uid="{3BBBC4EE-EDA0-4509-97BE-6F435F03507B}"/>
    <cellStyle name="Normal 5 5 5 3 2 5" xfId="16919" xr:uid="{64503AA4-2B44-424A-B81F-E5DE7B31B8EB}"/>
    <cellStyle name="Normal 5 5 5 3 2 5 2" xfId="44157" xr:uid="{DBEF63F1-8D19-4E1C-9F6F-EA20699C020A}"/>
    <cellStyle name="Normal 5 5 5 3 2 6" xfId="32361" xr:uid="{00932CDD-6FD0-4BB2-B545-17C47739861D}"/>
    <cellStyle name="Normal 5 5 5 3 3" xfId="5404" xr:uid="{352C4FC0-53DF-4EE2-AE99-0FB7465A1CB6}"/>
    <cellStyle name="Normal 5 5 5 3 3 2" xfId="22990" xr:uid="{ED26E955-4AF5-4FA5-B451-8089B7B00365}"/>
    <cellStyle name="Normal 5 5 5 3 3 2 2" xfId="50199" xr:uid="{45DA3980-87E1-4272-AB44-6865F3E27702}"/>
    <cellStyle name="Normal 5 5 5 3 3 3" xfId="28465" xr:uid="{48E597B9-57A5-4EF0-AE18-EAEBA5767747}"/>
    <cellStyle name="Normal 5 5 5 3 3 3 2" xfId="54788" xr:uid="{AB584B11-F2CE-466E-B9F4-D550E373B491}"/>
    <cellStyle name="Normal 5 5 5 3 3 4" xfId="14701" xr:uid="{DAC925EB-B73B-406D-87F5-FE403070A845}"/>
    <cellStyle name="Normal 5 5 5 3 3 4 2" xfId="41939" xr:uid="{373FDE55-8105-4002-B10E-74D1BAE4B018}"/>
    <cellStyle name="Normal 5 5 5 3 3 5" xfId="32964" xr:uid="{89298F6A-83CE-4853-B624-A5BB4FB620CB}"/>
    <cellStyle name="Normal 5 5 5 3 4" xfId="7154" xr:uid="{165C9419-7315-4022-990C-959BE6C39B58}"/>
    <cellStyle name="Normal 5 5 5 3 4 2" xfId="25175" xr:uid="{C1D80735-1F78-46B5-869A-3CAC084FB730}"/>
    <cellStyle name="Normal 5 5 5 3 4 2 2" xfId="52193" xr:uid="{0F45D251-E5CF-440F-B98E-8314F7303C0F}"/>
    <cellStyle name="Normal 5 5 5 3 4 3" xfId="26653" xr:uid="{59417ECE-1875-45D3-AB20-B4DF202BDD13}"/>
    <cellStyle name="Normal 5 5 5 3 4 3 2" xfId="53361" xr:uid="{FDD8A744-2655-427C-A2FB-00081758F946}"/>
    <cellStyle name="Normal 5 5 5 3 4 4" xfId="17534" xr:uid="{03BD5DA1-E355-4048-AE7E-17DA53B144DA}"/>
    <cellStyle name="Normal 5 5 5 3 4 4 2" xfId="44772" xr:uid="{3F4AFE5B-8AF2-4B75-9749-1DD1B41A5C2E}"/>
    <cellStyle name="Normal 5 5 5 3 4 5" xfId="34522" xr:uid="{97B29A1C-36F1-4BB0-AB5E-A5B5B5998281}"/>
    <cellStyle name="Normal 5 5 5 3 5" xfId="9987" xr:uid="{DFD28417-9A67-4AAE-8974-66824E4F5587}"/>
    <cellStyle name="Normal 5 5 5 3 5 2" xfId="29470" xr:uid="{C49C3B90-7BDD-4040-B25E-BB1BF9BC117C}"/>
    <cellStyle name="Normal 5 5 5 3 5 2 2" xfId="55727" xr:uid="{21946512-8C94-48A1-85CA-73788050AB48}"/>
    <cellStyle name="Normal 5 5 5 3 5 3" xfId="20367" xr:uid="{FE3300FB-351B-48F1-8A7C-39D4B3B0E32E}"/>
    <cellStyle name="Normal 5 5 5 3 5 3 2" xfId="47605" xr:uid="{4CBE08CC-489C-4082-8CC0-A0770C90B4FD}"/>
    <cellStyle name="Normal 5 5 5 3 5 4" xfId="37355" xr:uid="{19405F8C-9AD2-4645-B792-450CED7026D8}"/>
    <cellStyle name="Normal 5 5 5 3 6" xfId="24590" xr:uid="{7D3B0C7F-915E-4FD6-96AD-32FC92978C2E}"/>
    <cellStyle name="Normal 5 5 5 3 6 2" xfId="51659" xr:uid="{1D22B1EF-0E85-4BDA-97C9-B07C61248E57}"/>
    <cellStyle name="Normal 5 5 5 3 7" xfId="14023" xr:uid="{B647277D-4B76-4876-8820-C57EC80652FE}"/>
    <cellStyle name="Normal 5 5 5 3 7 2" xfId="41261" xr:uid="{C68A37B8-94EC-4C54-8C08-C16532F88ECE}"/>
    <cellStyle name="Normal 5 5 5 3 8" xfId="30143" xr:uid="{E4D74D1B-8821-4D64-96B5-433863729A74}"/>
    <cellStyle name="Normal 5 5 5 4" xfId="1272" xr:uid="{F9B53A10-D227-465A-8052-502FE527CA59}"/>
    <cellStyle name="Normal 5 5 5 4 2" xfId="5405" xr:uid="{5FAE1F83-14A2-4965-90B7-C4074422DCCC}"/>
    <cellStyle name="Normal 5 5 5 4 2 2" xfId="23917" xr:uid="{02449572-0CF4-4B4E-8152-1E97EBC78B62}"/>
    <cellStyle name="Normal 5 5 5 4 2 2 2" xfId="51044" xr:uid="{C56DD739-CC00-4F7A-ABEB-4499B3431B94}"/>
    <cellStyle name="Normal 5 5 5 4 2 3" xfId="26652" xr:uid="{96636FD1-572A-4648-818A-7A758E2E28A1}"/>
    <cellStyle name="Normal 5 5 5 4 2 3 2" xfId="53360" xr:uid="{CFFAF18F-4CF0-4ED7-B056-AB41DB73415D}"/>
    <cellStyle name="Normal 5 5 5 4 2 4" xfId="14702" xr:uid="{EBB811D2-9600-4161-8B03-9A2FE6267D16}"/>
    <cellStyle name="Normal 5 5 5 4 2 4 2" xfId="41940" xr:uid="{C90DDF8D-F812-4BAA-AEB1-78F6DAEE39AF}"/>
    <cellStyle name="Normal 5 5 5 4 2 5" xfId="32965" xr:uid="{7286E000-A0E4-4CCD-AEB5-B32BA84E5D79}"/>
    <cellStyle name="Normal 5 5 5 4 3" xfId="7155" xr:uid="{6B9F1317-34B4-4BA4-B89E-4BDC1CBF8524}"/>
    <cellStyle name="Normal 5 5 5 4 3 2" xfId="25938" xr:uid="{EC263EC2-07FE-4B26-A665-7CABD2CA27BC}"/>
    <cellStyle name="Normal 5 5 5 4 3 2 2" xfId="52832" xr:uid="{99546796-7C7F-4D70-B68A-00BC3C6D4999}"/>
    <cellStyle name="Normal 5 5 5 4 3 3" xfId="17535" xr:uid="{3059DF9C-1D18-4A01-B5D0-06B4B9AED5F7}"/>
    <cellStyle name="Normal 5 5 5 4 3 3 2" xfId="44773" xr:uid="{F94D80D6-B466-4D6A-841D-04571492C934}"/>
    <cellStyle name="Normal 5 5 5 4 3 4" xfId="34523" xr:uid="{5DCA2E37-9CD1-43E1-AB2A-E8F5237F7D3F}"/>
    <cellStyle name="Normal 5 5 5 4 4" xfId="9988" xr:uid="{556D91E7-3701-45D1-9131-15E952B0CE2A}"/>
    <cellStyle name="Normal 5 5 5 4 4 2" xfId="20368" xr:uid="{B1A2C29B-3BC9-4D11-ABF7-42DE3FC1B453}"/>
    <cellStyle name="Normal 5 5 5 4 4 2 2" xfId="47606" xr:uid="{888F09FA-9F68-469F-A505-EAC69F60E988}"/>
    <cellStyle name="Normal 5 5 5 4 4 3" xfId="37356" xr:uid="{A6ECF0BF-6181-4556-930A-3F1827D1A983}"/>
    <cellStyle name="Normal 5 5 5 4 5" xfId="22871" xr:uid="{1D4CCDE3-74CE-4482-A5E0-B4DB21D250EE}"/>
    <cellStyle name="Normal 5 5 5 4 5 2" xfId="50091" xr:uid="{F53C5482-1981-423A-AA29-B97A85952036}"/>
    <cellStyle name="Normal 5 5 5 4 6" xfId="13507" xr:uid="{0CBF8CBF-52A0-4DCA-B340-07F9D3893579}"/>
    <cellStyle name="Normal 5 5 5 4 6 2" xfId="40745" xr:uid="{92C90981-0B77-464E-B528-A33F6A4FB5E9}"/>
    <cellStyle name="Normal 5 5 5 4 7" xfId="30144" xr:uid="{EAE8BFE1-6619-413C-9935-0BB4773FCA24}"/>
    <cellStyle name="Normal 5 5 5 5" xfId="2568" xr:uid="{C1F485E0-0859-4060-AE13-02403E6B6433}"/>
    <cellStyle name="Normal 5 5 5 5 2" xfId="5827" xr:uid="{FFA2DC40-C4E1-4F1D-AB21-36AEF39E59BF}"/>
    <cellStyle name="Normal 5 5 5 5 2 2" xfId="27231" xr:uid="{E3170678-7405-44DF-8352-1A4D7DFBD618}"/>
    <cellStyle name="Normal 5 5 5 5 2 2 2" xfId="53823" xr:uid="{B82DD43C-CA7D-4B3E-AE7E-3AD970793E94}"/>
    <cellStyle name="Normal 5 5 5 5 2 3" xfId="15221" xr:uid="{AB7A232B-634A-4350-AA26-1845909FDA15}"/>
    <cellStyle name="Normal 5 5 5 5 2 3 2" xfId="42459" xr:uid="{D5FD5629-3CDD-4966-A141-C7122C6A84BE}"/>
    <cellStyle name="Normal 5 5 5 5 2 4" xfId="33195" xr:uid="{EB486AC9-08A8-4BF8-8F60-4B4E2315AEEB}"/>
    <cellStyle name="Normal 5 5 5 5 3" xfId="7674" xr:uid="{AF87DCC7-8ECC-4D68-B71E-E44CE806BDD2}"/>
    <cellStyle name="Normal 5 5 5 5 3 2" xfId="18054" xr:uid="{B9AA4012-FA07-4303-97C7-A9A342B1B8B4}"/>
    <cellStyle name="Normal 5 5 5 5 3 2 2" xfId="45292" xr:uid="{4A41D4AD-9400-4E9D-B594-36132C952071}"/>
    <cellStyle name="Normal 5 5 5 5 3 3" xfId="35042" xr:uid="{FFEA1E7C-80C6-4B8E-A3AC-CD30E32C0278}"/>
    <cellStyle name="Normal 5 5 5 5 4" xfId="10507" xr:uid="{36AFFC68-6214-43A5-8579-3E7CAF79D5BB}"/>
    <cellStyle name="Normal 5 5 5 5 4 2" xfId="20887" xr:uid="{22C46474-254E-4FD8-A4CE-3F2F89DB3F86}"/>
    <cellStyle name="Normal 5 5 5 5 4 2 2" xfId="48125" xr:uid="{BE55AB15-55BF-4733-87B2-F775E2986347}"/>
    <cellStyle name="Normal 5 5 5 5 4 3" xfId="37875" xr:uid="{EA52AC54-62E9-4111-8A23-A62EF47F8CC6}"/>
    <cellStyle name="Normal 5 5 5 5 5" xfId="22773" xr:uid="{F06384BC-E169-4E60-8230-307FE6CE99DF}"/>
    <cellStyle name="Normal 5 5 5 5 5 2" xfId="49999" xr:uid="{DBA60797-17A7-4721-9713-793B156B0F17}"/>
    <cellStyle name="Normal 5 5 5 5 6" xfId="12937" xr:uid="{FCF470CD-4322-4046-AA8D-48308C6E7E68}"/>
    <cellStyle name="Normal 5 5 5 5 6 2" xfId="40175" xr:uid="{E449B055-E434-406B-90D7-4EBF7D564BE0}"/>
    <cellStyle name="Normal 5 5 5 5 7" xfId="30663" xr:uid="{DD51A3EE-F32A-4871-A956-BAD5DDF43603}"/>
    <cellStyle name="Normal 5 5 5 6" xfId="2436" xr:uid="{AE5B1858-9AA0-4C91-B624-662EE1460FA7}"/>
    <cellStyle name="Normal 5 5 5 6 2" xfId="7544" xr:uid="{70063745-C00B-44C5-8D0B-DAF016090C1F}"/>
    <cellStyle name="Normal 5 5 5 6 2 2" xfId="27856" xr:uid="{7AB5DB6E-D8CA-4DBF-8BC7-E0339C694F84}"/>
    <cellStyle name="Normal 5 5 5 6 2 2 2" xfId="54311" xr:uid="{409FADF6-7601-4672-B88E-E6D88BD412C6}"/>
    <cellStyle name="Normal 5 5 5 6 2 3" xfId="17924" xr:uid="{C18C2A12-4194-4FCF-B5F2-77D03A9C723D}"/>
    <cellStyle name="Normal 5 5 5 6 2 3 2" xfId="45162" xr:uid="{CAC2E98A-775A-4BAE-89C8-FC14AA10C493}"/>
    <cellStyle name="Normal 5 5 5 6 2 4" xfId="34912" xr:uid="{C040F3A4-4722-4E25-92A6-7E9035C9583D}"/>
    <cellStyle name="Normal 5 5 5 6 3" xfId="10377" xr:uid="{D4EAA3E9-BA0C-4600-89FB-38112A5FAB3D}"/>
    <cellStyle name="Normal 5 5 5 6 3 2" xfId="20757" xr:uid="{2583226F-D119-4206-B91D-43D9363DF795}"/>
    <cellStyle name="Normal 5 5 5 6 3 2 2" xfId="47995" xr:uid="{64AA5D23-E706-431D-BF6C-78834CAB2DB7}"/>
    <cellStyle name="Normal 5 5 5 6 3 3" xfId="37745" xr:uid="{A7DE071B-C4BF-4683-972F-86609D6854F5}"/>
    <cellStyle name="Normal 5 5 5 6 4" xfId="23239" xr:uid="{49287C05-1A0B-4058-85D2-26B44594A17D}"/>
    <cellStyle name="Normal 5 5 5 6 4 2" xfId="50427" xr:uid="{582633AF-D6F9-419A-8D91-5F4427DC6666}"/>
    <cellStyle name="Normal 5 5 5 6 5" xfId="15091" xr:uid="{C81C11B3-F5C6-4E52-8E88-71FD68E78606}"/>
    <cellStyle name="Normal 5 5 5 6 5 2" xfId="42329" xr:uid="{72C26D0E-50A8-465C-BBF9-DD0A137A9625}"/>
    <cellStyle name="Normal 5 5 5 6 6" xfId="30533" xr:uid="{699813BB-94D7-4603-9BD2-29124FDF8A4C}"/>
    <cellStyle name="Normal 5 5 5 7" xfId="4081" xr:uid="{8BCD838D-2D7D-446F-A102-0BC16AA3DC4D}"/>
    <cellStyle name="Normal 5 5 5 7 2" xfId="8863" xr:uid="{8B783846-3D4F-4E3C-9485-3085113C51E0}"/>
    <cellStyle name="Normal 5 5 5 7 2 2" xfId="19243" xr:uid="{4A4731C6-A236-44F5-AECD-0BAEE2D08DD4}"/>
    <cellStyle name="Normal 5 5 5 7 2 2 2" xfId="46481" xr:uid="{C2B108B3-771C-47F5-AF20-E616E567535C}"/>
    <cellStyle name="Normal 5 5 5 7 2 3" xfId="36231" xr:uid="{CF14C77F-7CC8-46BD-8C0E-5E7FACEB9188}"/>
    <cellStyle name="Normal 5 5 5 7 3" xfId="11696" xr:uid="{60E1E3ED-5F01-4490-B79B-8027EB3389AC}"/>
    <cellStyle name="Normal 5 5 5 7 3 2" xfId="22076" xr:uid="{B3F4E842-CB39-40E1-A84A-0FB66D23FD44}"/>
    <cellStyle name="Normal 5 5 5 7 3 2 2" xfId="49314" xr:uid="{D51AB759-26BA-44E5-A5ED-903C12648FFD}"/>
    <cellStyle name="Normal 5 5 5 7 3 3" xfId="39064" xr:uid="{963F8D67-7DAE-4155-BDA9-0B0F13284DB6}"/>
    <cellStyle name="Normal 5 5 5 7 4" xfId="28678" xr:uid="{EF942521-D5BC-4278-93D1-3285FDC70DB8}"/>
    <cellStyle name="Normal 5 5 5 7 4 2" xfId="54953" xr:uid="{86321930-1906-45B5-B689-8DEEE70CFE8E}"/>
    <cellStyle name="Normal 5 5 5 7 5" xfId="16410" xr:uid="{A6A4C2AF-082A-43EA-947D-BFA29397AF1E}"/>
    <cellStyle name="Normal 5 5 5 7 5 2" xfId="43648" xr:uid="{1357E503-E5DE-4EC4-9A17-DE4DC499AC50}"/>
    <cellStyle name="Normal 5 5 5 7 6" xfId="31852" xr:uid="{C7988B4A-1C0A-4FDC-AB41-9AA1F1EC2DBF}"/>
    <cellStyle name="Normal 5 5 5 8" xfId="5401" xr:uid="{B8B0E942-B509-40D5-9798-0E4278A0208E}"/>
    <cellStyle name="Normal 5 5 5 8 2" xfId="14698" xr:uid="{15BA1EB4-D31E-49E6-8107-E00EA4D4B7DB}"/>
    <cellStyle name="Normal 5 5 5 8 2 2" xfId="41936" xr:uid="{27323EB1-C8A8-43E1-B03E-0920E87E2668}"/>
    <cellStyle name="Normal 5 5 5 8 3" xfId="32961" xr:uid="{1480B173-14A0-4C5B-876B-76D7C195DF8B}"/>
    <cellStyle name="Normal 5 5 5 9" xfId="7151" xr:uid="{4FCCD7B6-7A56-4286-994C-D456BEDEEC98}"/>
    <cellStyle name="Normal 5 5 5 9 2" xfId="17531" xr:uid="{C89888DC-CD2E-427D-B7D2-37025DF2AB8C}"/>
    <cellStyle name="Normal 5 5 5 9 2 2" xfId="44769" xr:uid="{4840D4CB-8ADA-408A-B9E4-4F0B3CB039DC}"/>
    <cellStyle name="Normal 5 5 5 9 3" xfId="34519" xr:uid="{A21C0502-6398-4E8D-877A-ED59DF0ACC80}"/>
    <cellStyle name="Normal 5 5 6" xfId="1273" xr:uid="{12235145-7687-4D86-8A20-F99DA2A87632}"/>
    <cellStyle name="Normal 5 5 6 10" xfId="9989" xr:uid="{1888D90A-3EC0-44BF-B969-A62AF89EC962}"/>
    <cellStyle name="Normal 5 5 6 10 2" xfId="20369" xr:uid="{12DBE122-6638-4A04-A807-CC4506DFEF09}"/>
    <cellStyle name="Normal 5 5 6 10 2 2" xfId="47607" xr:uid="{DA9C9943-78E7-4756-8142-0DAAFE764ACA}"/>
    <cellStyle name="Normal 5 5 6 10 3" xfId="37357" xr:uid="{86E1D87E-BE80-4117-BC49-DA70AB43FADE}"/>
    <cellStyle name="Normal 5 5 6 11" xfId="24196" xr:uid="{7BB6CC5C-388D-419E-8B0C-801B779B94C2}"/>
    <cellStyle name="Normal 5 5 6 11 2" xfId="51301" xr:uid="{77C8440F-65C6-4979-9068-7C4C90D15D30}"/>
    <cellStyle name="Normal 5 5 6 12" xfId="12652" xr:uid="{FDC64D79-8276-4D00-8BF0-43C07CA3320F}"/>
    <cellStyle name="Normal 5 5 6 12 2" xfId="39890" xr:uid="{ECF9C7F2-CC34-43F3-BCB9-E1169C7BB132}"/>
    <cellStyle name="Normal 5 5 6 13" xfId="30145" xr:uid="{AA3C2D2F-0B50-4423-AA94-A681554F2C83}"/>
    <cellStyle name="Normal 5 5 6 2" xfId="1274" xr:uid="{B5C85956-DE4F-46A6-B1CE-D98D6194E740}"/>
    <cellStyle name="Normal 5 5 6 2 10" xfId="30146" xr:uid="{4CC59701-447D-47AE-A5BE-6B6F14366167}"/>
    <cellStyle name="Normal 5 5 6 2 2" xfId="1275" xr:uid="{3045C99E-60C6-436E-A676-B91BBAF4EA11}"/>
    <cellStyle name="Normal 5 5 6 2 2 2" xfId="5408" xr:uid="{46CB1020-47F7-4B90-B283-5B9D585CEF6F}"/>
    <cellStyle name="Normal 5 5 6 2 2 2 2" xfId="25733" xr:uid="{9D9F8FBF-CE87-4E5F-BC46-C69A09F8E10F}"/>
    <cellStyle name="Normal 5 5 6 2 2 2 2 2" xfId="52690" xr:uid="{494325B9-C248-4F73-8D3C-1D1D54479213}"/>
    <cellStyle name="Normal 5 5 6 2 2 2 3" xfId="27345" xr:uid="{159FCC9B-79A9-43A1-A24A-C0F2B9F57C09}"/>
    <cellStyle name="Normal 5 5 6 2 2 2 3 2" xfId="53911" xr:uid="{E1B8BABC-46CF-466D-82C8-18BA453AAFAF}"/>
    <cellStyle name="Normal 5 5 6 2 2 2 4" xfId="14705" xr:uid="{63D5FAE7-A871-4AF3-BFE7-5BE540421A54}"/>
    <cellStyle name="Normal 5 5 6 2 2 2 4 2" xfId="41943" xr:uid="{2D112B2F-F3C1-4057-BBC0-A337E818A955}"/>
    <cellStyle name="Normal 5 5 6 2 2 2 5" xfId="32968" xr:uid="{060817DD-2438-4A77-BF12-2652992EFF01}"/>
    <cellStyle name="Normal 5 5 6 2 2 3" xfId="7158" xr:uid="{F5C104FB-85EF-48B9-ABFB-A22D457A17E8}"/>
    <cellStyle name="Normal 5 5 6 2 2 3 2" xfId="27680" xr:uid="{84BCD61D-1ADF-4924-A169-ACF92D173C52}"/>
    <cellStyle name="Normal 5 5 6 2 2 3 2 2" xfId="54163" xr:uid="{89941B22-B524-4E75-8F71-A638D190C404}"/>
    <cellStyle name="Normal 5 5 6 2 2 3 3" xfId="26226" xr:uid="{EA62F1C7-CCC2-46BA-9A1F-66031CA54577}"/>
    <cellStyle name="Normal 5 5 6 2 2 3 3 2" xfId="53034" xr:uid="{BA20FE98-F44C-4946-B848-31CA592E58D1}"/>
    <cellStyle name="Normal 5 5 6 2 2 3 4" xfId="17538" xr:uid="{3CF7A854-8350-4B15-9939-6997C67D1103}"/>
    <cellStyle name="Normal 5 5 6 2 2 3 4 2" xfId="44776" xr:uid="{F8774C64-C6A5-4255-8AAE-135867659938}"/>
    <cellStyle name="Normal 5 5 6 2 2 3 5" xfId="34526" xr:uid="{A924B9C3-C159-4EC5-8FDB-BA94C26FD901}"/>
    <cellStyle name="Normal 5 5 6 2 2 4" xfId="9991" xr:uid="{0C25ECDA-6F0F-46DE-8275-CF65B7D06532}"/>
    <cellStyle name="Normal 5 5 6 2 2 4 2" xfId="29471" xr:uid="{6CEFD460-D9E0-43F0-9796-4F0CF074F36F}"/>
    <cellStyle name="Normal 5 5 6 2 2 4 2 2" xfId="55728" xr:uid="{6CDA54C5-D713-4466-AC25-0EA4632EF3E0}"/>
    <cellStyle name="Normal 5 5 6 2 2 4 3" xfId="20371" xr:uid="{470249B5-48FC-41F1-B9EC-E2DCA715D446}"/>
    <cellStyle name="Normal 5 5 6 2 2 4 3 2" xfId="47609" xr:uid="{4645B8CB-CBB9-4C56-AF66-E8F750BC2039}"/>
    <cellStyle name="Normal 5 5 6 2 2 4 4" xfId="37359" xr:uid="{F70FF2D5-0EC1-4369-9586-A96C764F3A34}"/>
    <cellStyle name="Normal 5 5 6 2 2 5" xfId="23687" xr:uid="{395C5AB3-6463-4367-A120-DA20D25B3C07}"/>
    <cellStyle name="Normal 5 5 6 2 2 5 2" xfId="50846" xr:uid="{6BC07B71-4192-406D-A75A-18A13C8F8200}"/>
    <cellStyle name="Normal 5 5 6 2 2 6" xfId="14024" xr:uid="{7B1FBDDC-04E0-414E-AB83-36798EAD54D2}"/>
    <cellStyle name="Normal 5 5 6 2 2 6 2" xfId="41262" xr:uid="{635DD64A-29F2-4AB8-82BB-B4E2AB2493DF}"/>
    <cellStyle name="Normal 5 5 6 2 2 7" xfId="30147" xr:uid="{FAE29D48-7240-4536-A1F8-0F9E6A2444FD}"/>
    <cellStyle name="Normal 5 5 6 2 3" xfId="2866" xr:uid="{E16BB48B-0022-4F87-AD64-2E8957633637}"/>
    <cellStyle name="Normal 5 5 6 2 3 2" xfId="6063" xr:uid="{E63051A2-83CF-4611-BFC1-4EAC00B2CC7B}"/>
    <cellStyle name="Normal 5 5 6 2 3 2 2" xfId="26747" xr:uid="{BAFE1E47-544B-4265-A1E3-F81C9F30A6D0}"/>
    <cellStyle name="Normal 5 5 6 2 3 2 2 2" xfId="53439" xr:uid="{1B649ACB-664E-4BA6-9459-71A984993D6E}"/>
    <cellStyle name="Normal 5 5 6 2 3 2 3" xfId="15517" xr:uid="{B65A79DF-B14A-4C79-954D-4634A7DEB653}"/>
    <cellStyle name="Normal 5 5 6 2 3 2 3 2" xfId="42755" xr:uid="{D19A6925-F0D5-496D-BB6D-944275FA3493}"/>
    <cellStyle name="Normal 5 5 6 2 3 2 4" xfId="33431" xr:uid="{354FA3FA-AC8B-49F6-A5EF-4E6434B55611}"/>
    <cellStyle name="Normal 5 5 6 2 3 3" xfId="7970" xr:uid="{D0B19440-2DBC-42C7-A401-C638693F3BC4}"/>
    <cellStyle name="Normal 5 5 6 2 3 3 2" xfId="18350" xr:uid="{4E2855BB-730B-4C7F-BABE-A58D81925871}"/>
    <cellStyle name="Normal 5 5 6 2 3 3 2 2" xfId="45588" xr:uid="{50EF95A8-88A9-4021-9E79-922C274C045D}"/>
    <cellStyle name="Normal 5 5 6 2 3 3 3" xfId="35338" xr:uid="{4ECE3C62-57DF-4028-9FCE-31BBFF164D5E}"/>
    <cellStyle name="Normal 5 5 6 2 3 4" xfId="10803" xr:uid="{349014DC-78A5-4A31-9B0A-FB0D22371F88}"/>
    <cellStyle name="Normal 5 5 6 2 3 4 2" xfId="21183" xr:uid="{C8F84060-79DE-49AB-A328-4CE7E7830859}"/>
    <cellStyle name="Normal 5 5 6 2 3 4 2 2" xfId="48421" xr:uid="{A2C59C50-5A2E-455D-B5FA-940CEF5A2B61}"/>
    <cellStyle name="Normal 5 5 6 2 3 4 3" xfId="38171" xr:uid="{02500ECF-D46C-473A-91B2-09706E407738}"/>
    <cellStyle name="Normal 5 5 6 2 3 5" xfId="25411" xr:uid="{E27BEFFE-9FFB-40AE-B49B-9DE75B77C4D8}"/>
    <cellStyle name="Normal 5 5 6 2 3 5 2" xfId="52409" xr:uid="{400F7456-C49F-4A73-9ED1-7D5BFE32A6C7}"/>
    <cellStyle name="Normal 5 5 6 2 3 6" xfId="13314" xr:uid="{9D1CD490-6047-49DD-A165-156B12D50C18}"/>
    <cellStyle name="Normal 5 5 6 2 3 6 2" xfId="40552" xr:uid="{D36BE0F4-6E2C-43FB-9282-5D79E6FD8A79}"/>
    <cellStyle name="Normal 5 5 6 2 3 7" xfId="30959" xr:uid="{889048DE-97EB-41C6-A0D2-CDC9DB857E1A}"/>
    <cellStyle name="Normal 5 5 6 2 4" xfId="4261" xr:uid="{90944527-4887-491E-8A13-EE79CEDE1B0F}"/>
    <cellStyle name="Normal 5 5 6 2 4 2" xfId="9014" xr:uid="{1C9E0E56-AD55-4866-BA76-A61EFBF8E149}"/>
    <cellStyle name="Normal 5 5 6 2 4 2 2" xfId="29095" xr:uid="{3DA99ADA-1043-4703-A070-3E107DDFD232}"/>
    <cellStyle name="Normal 5 5 6 2 4 2 2 2" xfId="55352" xr:uid="{0254AB91-3D55-4473-ADBA-3928BCD456FA}"/>
    <cellStyle name="Normal 5 5 6 2 4 2 3" xfId="19394" xr:uid="{6081983E-E32D-4FE1-81A6-BBBA0675BCA5}"/>
    <cellStyle name="Normal 5 5 6 2 4 2 3 2" xfId="46632" xr:uid="{86889AAB-3928-481D-A5BD-F48E7EF644C3}"/>
    <cellStyle name="Normal 5 5 6 2 4 2 4" xfId="36382" xr:uid="{7E984C81-89EC-4D20-B511-889C3D039EE6}"/>
    <cellStyle name="Normal 5 5 6 2 4 3" xfId="11847" xr:uid="{F0F12C34-2E32-49A8-90FE-2BE5CF918225}"/>
    <cellStyle name="Normal 5 5 6 2 4 3 2" xfId="22227" xr:uid="{A1FCCEC8-32FB-4D4E-9369-3F3FA1EC9829}"/>
    <cellStyle name="Normal 5 5 6 2 4 3 2 2" xfId="49465" xr:uid="{0F4CC132-19B2-4980-A0D6-F2367A87269E}"/>
    <cellStyle name="Normal 5 5 6 2 4 3 3" xfId="39215" xr:uid="{6A1A2453-8C97-4C26-B3D5-FB8523077BB9}"/>
    <cellStyle name="Normal 5 5 6 2 4 4" xfId="24217" xr:uid="{F172B4BF-E53E-47F5-B5D4-2DF97CFCFE35}"/>
    <cellStyle name="Normal 5 5 6 2 4 4 2" xfId="51321" xr:uid="{FD5EA0E1-B752-444A-99CB-5BD69F4A695F}"/>
    <cellStyle name="Normal 5 5 6 2 4 5" xfId="16561" xr:uid="{4228696E-A4D4-424C-9B3E-FA1537118BB4}"/>
    <cellStyle name="Normal 5 5 6 2 4 5 2" xfId="43799" xr:uid="{1A92D323-AF2B-4F83-9BEF-F9EB8E8F5A82}"/>
    <cellStyle name="Normal 5 5 6 2 4 6" xfId="32003" xr:uid="{EF4DE19E-57CA-4F3B-A779-E820591A51B5}"/>
    <cellStyle name="Normal 5 5 6 2 5" xfId="5407" xr:uid="{F1D8F3DF-70D7-4382-81DD-B7F3E1E9CF72}"/>
    <cellStyle name="Normal 5 5 6 2 5 2" xfId="26398" xr:uid="{0672C6B8-312B-4B40-A437-3D9B6D919067}"/>
    <cellStyle name="Normal 5 5 6 2 5 2 2" xfId="53170" xr:uid="{716A4F8B-E034-45A4-97CF-6AB26B12509F}"/>
    <cellStyle name="Normal 5 5 6 2 5 3" xfId="14704" xr:uid="{EF7B1999-0D43-4384-BF6B-76F96C8DDF9D}"/>
    <cellStyle name="Normal 5 5 6 2 5 3 2" xfId="41942" xr:uid="{4F57B026-1DFE-4EAE-95DF-B2A3FA21738A}"/>
    <cellStyle name="Normal 5 5 6 2 5 4" xfId="32967" xr:uid="{89FCCE66-1DC5-42DA-9490-7555F4B88394}"/>
    <cellStyle name="Normal 5 5 6 2 6" xfId="7157" xr:uid="{91C61872-CD9F-4EBE-97E8-BCEF8ABF28FB}"/>
    <cellStyle name="Normal 5 5 6 2 6 2" xfId="17537" xr:uid="{495C29FB-8CFB-4057-B501-7EC075ED961D}"/>
    <cellStyle name="Normal 5 5 6 2 6 2 2" xfId="44775" xr:uid="{DCD20B84-8558-4499-A002-FC0C20EF6458}"/>
    <cellStyle name="Normal 5 5 6 2 6 3" xfId="34525" xr:uid="{51C03B79-174E-4315-8607-9EEFEA13679E}"/>
    <cellStyle name="Normal 5 5 6 2 7" xfId="9990" xr:uid="{8AC952B9-911A-4C66-A783-B1EB0A2C5D40}"/>
    <cellStyle name="Normal 5 5 6 2 7 2" xfId="20370" xr:uid="{7F94CF0B-9A5C-4F67-9DEE-007F6BEFF9C0}"/>
    <cellStyle name="Normal 5 5 6 2 7 2 2" xfId="47608" xr:uid="{37E4EC3A-BB65-4E85-8E51-FAAFF721C840}"/>
    <cellStyle name="Normal 5 5 6 2 7 3" xfId="37358" xr:uid="{37A940A3-FA80-4C84-B8E2-9076DC02BEA0}"/>
    <cellStyle name="Normal 5 5 6 2 8" xfId="24509" xr:uid="{3C6AA5E6-7D11-4A67-A72D-B724ADCF6055}"/>
    <cellStyle name="Normal 5 5 6 2 8 2" xfId="51581" xr:uid="{CE40CBEF-01CE-49CF-B46C-A12601815BF3}"/>
    <cellStyle name="Normal 5 5 6 2 9" xfId="12810" xr:uid="{D7546287-97E0-4326-BA48-B1151FD7776B}"/>
    <cellStyle name="Normal 5 5 6 2 9 2" xfId="40048" xr:uid="{3DD22D79-6E8D-400D-A8CC-2C8898319E27}"/>
    <cellStyle name="Normal 5 5 6 3" xfId="1276" xr:uid="{CFFB861C-80BF-4BC4-9B1A-A2012F2BE797}"/>
    <cellStyle name="Normal 5 5 6 3 2" xfId="4620" xr:uid="{16BF7BFA-F524-4964-8D4C-CA7E56DE7D85}"/>
    <cellStyle name="Normal 5 5 6 3 2 2" xfId="9373" xr:uid="{110D3513-A111-4529-B5F0-D5FF4764FD67}"/>
    <cellStyle name="Normal 5 5 6 3 2 2 2" xfId="29347" xr:uid="{E836CD57-BF31-45CA-9867-0650D4C4D022}"/>
    <cellStyle name="Normal 5 5 6 3 2 2 2 2" xfId="55604" xr:uid="{9642E2DD-D683-4040-AEC7-88245EB08C9A}"/>
    <cellStyle name="Normal 5 5 6 3 2 2 3" xfId="19753" xr:uid="{0FE45D6F-1991-4436-8140-BCF5B5AFA772}"/>
    <cellStyle name="Normal 5 5 6 3 2 2 3 2" xfId="46991" xr:uid="{0C7079D5-A546-40B4-AA47-FFEDFCAD54A9}"/>
    <cellStyle name="Normal 5 5 6 3 2 2 4" xfId="36741" xr:uid="{3A12ADCA-0890-4121-B8AC-C4ADA9C8CF51}"/>
    <cellStyle name="Normal 5 5 6 3 2 3" xfId="12206" xr:uid="{5B931C25-8733-4140-8DDF-9F59F44581D6}"/>
    <cellStyle name="Normal 5 5 6 3 2 3 2" xfId="22586" xr:uid="{5642A480-D854-465C-900A-E1919D683956}"/>
    <cellStyle name="Normal 5 5 6 3 2 3 2 2" xfId="49824" xr:uid="{6B942A1B-CB9C-4877-AEFF-B1BAAF594BCE}"/>
    <cellStyle name="Normal 5 5 6 3 2 3 3" xfId="39574" xr:uid="{E561EE71-162A-4B04-B695-3B7FBB5BA764}"/>
    <cellStyle name="Normal 5 5 6 3 2 4" xfId="24811" xr:uid="{2DAF2D88-EECC-4CC3-90AD-B445724CC643}"/>
    <cellStyle name="Normal 5 5 6 3 2 4 2" xfId="51860" xr:uid="{0EA62075-288C-4B1E-9A6B-6A49EAAA8601}"/>
    <cellStyle name="Normal 5 5 6 3 2 5" xfId="16920" xr:uid="{792AA1DE-40EB-4771-AB6C-CB3A63455C24}"/>
    <cellStyle name="Normal 5 5 6 3 2 5 2" xfId="44158" xr:uid="{4ADA79F7-1D88-4FCB-8CE2-94BC4D7384D8}"/>
    <cellStyle name="Normal 5 5 6 3 2 6" xfId="32362" xr:uid="{D9C9069C-1321-4192-B80E-C6F2B8533AA6}"/>
    <cellStyle name="Normal 5 5 6 3 3" xfId="5409" xr:uid="{582E0357-1D4E-49B8-9084-388488ABCAFC}"/>
    <cellStyle name="Normal 5 5 6 3 3 2" xfId="26887" xr:uid="{B367FE28-46FE-4B39-A211-18E4E5B9BDCB}"/>
    <cellStyle name="Normal 5 5 6 3 3 2 2" xfId="53550" xr:uid="{C8005F1C-A806-4003-90FF-449205496CDE}"/>
    <cellStyle name="Normal 5 5 6 3 3 3" xfId="27766" xr:uid="{1A146A11-CF73-4872-8E67-6A489E19AC8B}"/>
    <cellStyle name="Normal 5 5 6 3 3 3 2" xfId="54235" xr:uid="{E5D27696-49CD-44C8-93C4-A5AD33A300BE}"/>
    <cellStyle name="Normal 5 5 6 3 3 4" xfId="14706" xr:uid="{1E75FE58-4A30-4AC3-9D07-1C89BB96A95B}"/>
    <cellStyle name="Normal 5 5 6 3 3 4 2" xfId="41944" xr:uid="{6F45142A-F364-4E68-BE23-3EB80CC954A1}"/>
    <cellStyle name="Normal 5 5 6 3 3 5" xfId="32969" xr:uid="{185C978C-9523-49D5-BC50-C52072D0AC41}"/>
    <cellStyle name="Normal 5 5 6 3 4" xfId="7159" xr:uid="{DBC52919-1780-4E07-9BA6-B1774338703A}"/>
    <cellStyle name="Normal 5 5 6 3 4 2" xfId="26328" xr:uid="{B938A417-21D4-4855-B74B-A042B640E7E6}"/>
    <cellStyle name="Normal 5 5 6 3 4 2 2" xfId="53117" xr:uid="{FA88F388-CA68-44ED-AED0-6324D1A69FBA}"/>
    <cellStyle name="Normal 5 5 6 3 4 3" xfId="28437" xr:uid="{4998A7E2-AE81-427D-98D2-343A229B292D}"/>
    <cellStyle name="Normal 5 5 6 3 4 3 2" xfId="54766" xr:uid="{6949F275-F962-44FA-A2FA-5CC8C26E847C}"/>
    <cellStyle name="Normal 5 5 6 3 4 4" xfId="17539" xr:uid="{DA845CEA-B8DB-4E46-A338-3F63FD1BAB5B}"/>
    <cellStyle name="Normal 5 5 6 3 4 4 2" xfId="44777" xr:uid="{D09264C8-373F-4A9A-9B97-7FF92C280441}"/>
    <cellStyle name="Normal 5 5 6 3 4 5" xfId="34527" xr:uid="{8DCF9720-A6F3-457B-B8D9-097D7607260C}"/>
    <cellStyle name="Normal 5 5 6 3 5" xfId="9992" xr:uid="{8B79FD2E-0051-4229-8272-B332F7EBDD5F}"/>
    <cellStyle name="Normal 5 5 6 3 5 2" xfId="29472" xr:uid="{6098A8BC-10FC-45C0-A6A1-8930FE3D3620}"/>
    <cellStyle name="Normal 5 5 6 3 5 2 2" xfId="55729" xr:uid="{57F48A74-999E-4A86-899F-119F63B2FF9A}"/>
    <cellStyle name="Normal 5 5 6 3 5 3" xfId="20372" xr:uid="{8B13E57A-128E-4CFE-A406-294BAF7EC1B3}"/>
    <cellStyle name="Normal 5 5 6 3 5 3 2" xfId="47610" xr:uid="{4516048D-01D3-4979-8DD9-12C97146ABE9}"/>
    <cellStyle name="Normal 5 5 6 3 5 4" xfId="37360" xr:uid="{01EEB7E6-A5B7-43AE-B38E-A24966C69207}"/>
    <cellStyle name="Normal 5 5 6 3 6" xfId="23116" xr:uid="{D6F5872D-DAFC-4832-B545-8FCF40FC405A}"/>
    <cellStyle name="Normal 5 5 6 3 6 2" xfId="50315" xr:uid="{9FD1F833-F12E-4BD2-AF1C-55CA418A063B}"/>
    <cellStyle name="Normal 5 5 6 3 7" xfId="14025" xr:uid="{6582364C-D7AF-4BEB-ADCC-DE5EAB4006C8}"/>
    <cellStyle name="Normal 5 5 6 3 7 2" xfId="41263" xr:uid="{F86777E8-BBA8-42BB-AE0E-0BC6ECFFA447}"/>
    <cellStyle name="Normal 5 5 6 3 8" xfId="30148" xr:uid="{1AADD9C4-A576-4F00-BA4E-5A8510436A99}"/>
    <cellStyle name="Normal 5 5 6 4" xfId="1277" xr:uid="{8B1789A9-E14C-4683-9E11-1CCA6A573B72}"/>
    <cellStyle name="Normal 5 5 6 4 2" xfId="5410" xr:uid="{89F251EB-468F-4322-B72C-6D33EAD988DA}"/>
    <cellStyle name="Normal 5 5 6 4 2 2" xfId="22983" xr:uid="{6D8FEA21-FBF9-4B22-B77A-E734629059EE}"/>
    <cellStyle name="Normal 5 5 6 4 2 2 2" xfId="50192" xr:uid="{375B5BE4-12D6-44FC-8709-9F86BB01B116}"/>
    <cellStyle name="Normal 5 5 6 4 2 3" xfId="26766" xr:uid="{9A00A9A0-9324-4EF5-9A63-C7C102D48C6E}"/>
    <cellStyle name="Normal 5 5 6 4 2 3 2" xfId="53454" xr:uid="{DF7B687E-8883-40B3-B020-4C1E763C3914}"/>
    <cellStyle name="Normal 5 5 6 4 2 4" xfId="14707" xr:uid="{129A0B48-A2CA-46E7-B84B-BF815800B7B1}"/>
    <cellStyle name="Normal 5 5 6 4 2 4 2" xfId="41945" xr:uid="{041B621A-2622-4E96-B0DB-DED25339EB6B}"/>
    <cellStyle name="Normal 5 5 6 4 2 5" xfId="32970" xr:uid="{7B9E62B2-800C-4290-AB33-9FA2F07CC9D3}"/>
    <cellStyle name="Normal 5 5 6 4 3" xfId="7160" xr:uid="{66C61D80-872F-47A3-9F01-2A07261EB03F}"/>
    <cellStyle name="Normal 5 5 6 4 3 2" xfId="28450" xr:uid="{8BDCFB0F-7385-4639-8D7A-00266FD92C6C}"/>
    <cellStyle name="Normal 5 5 6 4 3 2 2" xfId="54776" xr:uid="{7B044853-7752-408A-AF51-11479DFB12B1}"/>
    <cellStyle name="Normal 5 5 6 4 3 3" xfId="17540" xr:uid="{93BE517D-4F83-4270-9586-DB2CC519DAE1}"/>
    <cellStyle name="Normal 5 5 6 4 3 3 2" xfId="44778" xr:uid="{B33AE4FD-F1AB-4F13-AD5C-382E8E211F57}"/>
    <cellStyle name="Normal 5 5 6 4 3 4" xfId="34528" xr:uid="{1944DDC6-A4FB-4EFD-AE67-068174C3DA6B}"/>
    <cellStyle name="Normal 5 5 6 4 4" xfId="9993" xr:uid="{4C84A6DB-ED59-45D2-A34F-83AE9F51A6E4}"/>
    <cellStyle name="Normal 5 5 6 4 4 2" xfId="20373" xr:uid="{3D8EA8B6-6F02-41A1-B437-04DAB195E960}"/>
    <cellStyle name="Normal 5 5 6 4 4 2 2" xfId="47611" xr:uid="{984594E3-D2F4-4237-BC8D-31AB034CCA0B}"/>
    <cellStyle name="Normal 5 5 6 4 4 3" xfId="37361" xr:uid="{D0B12605-3831-42E3-A0B1-A6448BAC952C}"/>
    <cellStyle name="Normal 5 5 6 4 5" xfId="22978" xr:uid="{957B9E1F-5F44-4B7E-8515-48D470B587CA}"/>
    <cellStyle name="Normal 5 5 6 4 5 2" xfId="50187" xr:uid="{F4E1682E-6C59-4244-AC71-38CF28E62971}"/>
    <cellStyle name="Normal 5 5 6 4 6" xfId="13508" xr:uid="{4CE58CE7-E01B-4A6F-9D01-95461DE0E09D}"/>
    <cellStyle name="Normal 5 5 6 4 6 2" xfId="40746" xr:uid="{80295074-EC4F-4A4B-A270-0E24EE1F28E5}"/>
    <cellStyle name="Normal 5 5 6 4 7" xfId="30149" xr:uid="{CDC54858-D326-4E12-8EA5-63EBA25520A7}"/>
    <cellStyle name="Normal 5 5 6 5" xfId="2631" xr:uid="{5D323908-7FA0-46A4-BCB7-B94139542CC0}"/>
    <cellStyle name="Normal 5 5 6 5 2" xfId="5877" xr:uid="{1E902991-F7C9-4479-8786-61F4B7B97F34}"/>
    <cellStyle name="Normal 5 5 6 5 2 2" xfId="27929" xr:uid="{79B8AB5D-6870-4E1F-A852-BEDA2F62286F}"/>
    <cellStyle name="Normal 5 5 6 5 2 2 2" xfId="54361" xr:uid="{1447A005-F408-4ADD-AC36-AAF6BA240107}"/>
    <cellStyle name="Normal 5 5 6 5 2 3" xfId="15284" xr:uid="{D513BB7F-D309-495A-BA9D-B06CE13CBD1C}"/>
    <cellStyle name="Normal 5 5 6 5 2 3 2" xfId="42522" xr:uid="{E5467F10-A65E-41EA-B277-8591D562EA1F}"/>
    <cellStyle name="Normal 5 5 6 5 2 4" xfId="33245" xr:uid="{A68C23D3-5746-4CB4-9E8E-128F3621DD61}"/>
    <cellStyle name="Normal 5 5 6 5 3" xfId="7737" xr:uid="{9FBE19C9-7415-440F-AAAE-77D41811E8C4}"/>
    <cellStyle name="Normal 5 5 6 5 3 2" xfId="18117" xr:uid="{C9993683-14E4-4CB5-B7B6-AC5955B2899B}"/>
    <cellStyle name="Normal 5 5 6 5 3 2 2" xfId="45355" xr:uid="{321346D8-655E-40ED-8600-DAC2021DD869}"/>
    <cellStyle name="Normal 5 5 6 5 3 3" xfId="35105" xr:uid="{E10D0399-105B-45FB-88BE-38A3C0BDEC93}"/>
    <cellStyle name="Normal 5 5 6 5 4" xfId="10570" xr:uid="{5153AB70-BF4C-454E-8433-B2C99DD6735E}"/>
    <cellStyle name="Normal 5 5 6 5 4 2" xfId="20950" xr:uid="{D9764A4F-FF04-4CEC-9FE1-ACA233FEE19F}"/>
    <cellStyle name="Normal 5 5 6 5 4 2 2" xfId="48188" xr:uid="{886F3BC9-B8A3-4270-8679-FEDE0B7A51EE}"/>
    <cellStyle name="Normal 5 5 6 5 4 3" xfId="37938" xr:uid="{713BF949-0DAB-4D17-91D1-29BF5C891310}"/>
    <cellStyle name="Normal 5 5 6 5 5" xfId="25075" xr:uid="{D42C7920-8BD3-4805-9B94-23D0E5B0E53F}"/>
    <cellStyle name="Normal 5 5 6 5 5 2" xfId="52098" xr:uid="{294EAFCA-4B86-4BAD-857C-F6FFC58F5D68}"/>
    <cellStyle name="Normal 5 5 6 5 6" xfId="13000" xr:uid="{0E88B6F5-68FD-4D21-A04B-18E94DDC57F0}"/>
    <cellStyle name="Normal 5 5 6 5 6 2" xfId="40238" xr:uid="{1F25BCA7-C471-4E00-B476-428E24FAC512}"/>
    <cellStyle name="Normal 5 5 6 5 7" xfId="30726" xr:uid="{A3F7A6D3-7C4B-4D70-950B-1F3E8FE2FE39}"/>
    <cellStyle name="Normal 5 5 6 6" xfId="2437" xr:uid="{05888A23-3286-4352-B042-8301CAC8437B}"/>
    <cellStyle name="Normal 5 5 6 6 2" xfId="7545" xr:uid="{96F4CB56-990A-4710-9A8E-82806FB7C62F}"/>
    <cellStyle name="Normal 5 5 6 6 2 2" xfId="27558" xr:uid="{E2ED5326-BF6C-4E49-B341-D874CBA3A37E}"/>
    <cellStyle name="Normal 5 5 6 6 2 2 2" xfId="54064" xr:uid="{761C0819-1C7C-4C96-AB00-91083F254177}"/>
    <cellStyle name="Normal 5 5 6 6 2 3" xfId="17925" xr:uid="{4D03AB77-05E8-4070-AE94-0945070370B0}"/>
    <cellStyle name="Normal 5 5 6 6 2 3 2" xfId="45163" xr:uid="{7F5BE7AF-FE7E-4EBD-BCA8-4C5AE4BEC2A6}"/>
    <cellStyle name="Normal 5 5 6 6 2 4" xfId="34913" xr:uid="{20B81A8B-1489-4A72-8519-37635D01A2A5}"/>
    <cellStyle name="Normal 5 5 6 6 3" xfId="10378" xr:uid="{2F0BB184-3424-463F-BDE0-C2691131A308}"/>
    <cellStyle name="Normal 5 5 6 6 3 2" xfId="20758" xr:uid="{C9FE49DB-FBAC-419D-B1B3-1646A42EB250}"/>
    <cellStyle name="Normal 5 5 6 6 3 2 2" xfId="47996" xr:uid="{CDD2EDFA-6C3B-45F7-BF4E-9CCCE60A793E}"/>
    <cellStyle name="Normal 5 5 6 6 3 3" xfId="37746" xr:uid="{21DC2853-9DB8-4BFD-80CD-1757F5765C2C}"/>
    <cellStyle name="Normal 5 5 6 6 4" xfId="25432" xr:uid="{5CC7F930-32FC-45DD-8E1E-7A4919D4B9E9}"/>
    <cellStyle name="Normal 5 5 6 6 4 2" xfId="52429" xr:uid="{E9D0029A-1616-451C-A1FC-20545FBD5EE0}"/>
    <cellStyle name="Normal 5 5 6 6 5" xfId="15092" xr:uid="{2B8304B6-0FF4-493E-8682-C363CE494CE4}"/>
    <cellStyle name="Normal 5 5 6 6 5 2" xfId="42330" xr:uid="{D3855B40-3759-4F49-999C-F4BB1D231AD9}"/>
    <cellStyle name="Normal 5 5 6 6 6" xfId="30534" xr:uid="{0140909C-135F-455D-B783-04F52D92C0A2}"/>
    <cellStyle name="Normal 5 5 6 7" xfId="4082" xr:uid="{25FEA818-C47D-47E1-BE8A-05F8FFB5B1E8}"/>
    <cellStyle name="Normal 5 5 6 7 2" xfId="8864" xr:uid="{0DEA4753-A16F-4444-B8EE-ED41AB145782}"/>
    <cellStyle name="Normal 5 5 6 7 2 2" xfId="19244" xr:uid="{F9585F16-B548-4F3B-B31D-F53163822159}"/>
    <cellStyle name="Normal 5 5 6 7 2 2 2" xfId="46482" xr:uid="{A4305835-D9D9-4B5F-8E28-4D4DA876874A}"/>
    <cellStyle name="Normal 5 5 6 7 2 3" xfId="36232" xr:uid="{FCA64373-9106-4508-9572-77E52F5AA077}"/>
    <cellStyle name="Normal 5 5 6 7 3" xfId="11697" xr:uid="{79472023-0F91-4457-ABA5-C00C7257D241}"/>
    <cellStyle name="Normal 5 5 6 7 3 2" xfId="22077" xr:uid="{9A317A1E-B3F8-4BD6-A300-6435CCCAECEF}"/>
    <cellStyle name="Normal 5 5 6 7 3 2 2" xfId="49315" xr:uid="{973A586F-AD4D-4BC2-AB1C-E55D0448AAE1}"/>
    <cellStyle name="Normal 5 5 6 7 3 3" xfId="39065" xr:uid="{5C40BC08-7638-43D8-B23E-F23E8C26171E}"/>
    <cellStyle name="Normal 5 5 6 7 4" xfId="26798" xr:uid="{822CF7B1-187F-4876-A653-9CF78BAD4413}"/>
    <cellStyle name="Normal 5 5 6 7 4 2" xfId="53481" xr:uid="{8434672D-5C0C-4E81-B5AB-3205B00B6CDB}"/>
    <cellStyle name="Normal 5 5 6 7 5" xfId="16411" xr:uid="{967EB093-C963-408F-B6B2-586F9713051B}"/>
    <cellStyle name="Normal 5 5 6 7 5 2" xfId="43649" xr:uid="{00F5B78C-88C8-4168-B337-FD1258F83FCA}"/>
    <cellStyle name="Normal 5 5 6 7 6" xfId="31853" xr:uid="{D334B131-1461-4570-8764-26F2FEE826C8}"/>
    <cellStyle name="Normal 5 5 6 8" xfId="5406" xr:uid="{215DEF81-E7E6-4A3D-A459-AD8B20FB2531}"/>
    <cellStyle name="Normal 5 5 6 8 2" xfId="14703" xr:uid="{145C94FC-5750-43A3-83BF-38797E680F87}"/>
    <cellStyle name="Normal 5 5 6 8 2 2" xfId="41941" xr:uid="{F30F3CC1-BB9D-45DD-AE5B-8416A0CBB9B1}"/>
    <cellStyle name="Normal 5 5 6 8 3" xfId="32966" xr:uid="{9E0CD6E5-5213-4D33-B077-4FC4E2BD06A2}"/>
    <cellStyle name="Normal 5 5 6 9" xfId="7156" xr:uid="{39CC7551-758E-497B-8170-091FF5F68441}"/>
    <cellStyle name="Normal 5 5 6 9 2" xfId="17536" xr:uid="{E495674A-93A4-42BD-B9C4-BA691F5B9B2F}"/>
    <cellStyle name="Normal 5 5 6 9 2 2" xfId="44774" xr:uid="{BAEDFB50-6FEA-467D-B230-363056A5AD64}"/>
    <cellStyle name="Normal 5 5 6 9 3" xfId="34524" xr:uid="{A2B30EAC-F96F-4194-9F5F-3258049BE611}"/>
    <cellStyle name="Normal 5 5 7" xfId="1278" xr:uid="{C57CE5BD-9B5F-4BE8-BF47-FB4D53179256}"/>
    <cellStyle name="Normal 5 5 7 10" xfId="12653" xr:uid="{F7E37CEF-BE86-4C33-95B6-FF804CAB789F}"/>
    <cellStyle name="Normal 5 5 7 10 2" xfId="39891" xr:uid="{214A8257-2427-4582-A7E3-FD1386EC3F8C}"/>
    <cellStyle name="Normal 5 5 7 11" xfId="30150" xr:uid="{1CD6D5D3-B034-4983-ACE6-8ED314E131BE}"/>
    <cellStyle name="Normal 5 5 7 2" xfId="1279" xr:uid="{FF13CB0C-4C4E-499F-AEC2-8B348B44C512}"/>
    <cellStyle name="Normal 5 5 7 2 2" xfId="3020" xr:uid="{DA06B86B-8CB6-4935-84DA-09FCF95CEED9}"/>
    <cellStyle name="Normal 5 5 7 2 2 2" xfId="6166" xr:uid="{9AA433C6-CF87-4D32-A7B8-AD6D33D0F89C}"/>
    <cellStyle name="Normal 5 5 7 2 2 2 2" xfId="28167" xr:uid="{6255AC11-47AC-4272-B743-11B4119CED8D}"/>
    <cellStyle name="Normal 5 5 7 2 2 2 2 2" xfId="54552" xr:uid="{C9E86D60-D54C-4AB5-99AF-3B0518660355}"/>
    <cellStyle name="Normal 5 5 7 2 2 2 3" xfId="26713" xr:uid="{DDB0DA35-967B-4156-B38D-25055FB03CC7}"/>
    <cellStyle name="Normal 5 5 7 2 2 2 3 2" xfId="53410" xr:uid="{145BDC2C-BBE0-4CD0-A5AA-3E51F37E8F43}"/>
    <cellStyle name="Normal 5 5 7 2 2 2 4" xfId="15644" xr:uid="{A81C18CC-0033-4C7D-95EB-CE7793CA7AF7}"/>
    <cellStyle name="Normal 5 5 7 2 2 2 4 2" xfId="42882" xr:uid="{77DAFA5E-1AE1-4F79-B9A9-4CA0E3B636DB}"/>
    <cellStyle name="Normal 5 5 7 2 2 2 5" xfId="33534" xr:uid="{1EF6FD62-477C-4BBC-BB8A-C1AA799C154F}"/>
    <cellStyle name="Normal 5 5 7 2 2 3" xfId="8097" xr:uid="{33F0F1B7-CF82-4B0E-AA79-0F9BB1DE346B}"/>
    <cellStyle name="Normal 5 5 7 2 2 3 2" xfId="28795" xr:uid="{ED8AFC51-5C05-4095-BD6F-7B5FC5A6884B}"/>
    <cellStyle name="Normal 5 5 7 2 2 3 2 2" xfId="55052" xr:uid="{1045A972-F09F-423A-96F1-F3FE5C5B3885}"/>
    <cellStyle name="Normal 5 5 7 2 2 3 3" xfId="18477" xr:uid="{F2B0761E-9D07-439D-B320-824251274550}"/>
    <cellStyle name="Normal 5 5 7 2 2 3 3 2" xfId="45715" xr:uid="{113292C6-4151-4841-B115-8AA6D2AAD0FC}"/>
    <cellStyle name="Normal 5 5 7 2 2 3 4" xfId="35465" xr:uid="{A5044C3B-6154-4343-8F68-F7DE531EC7E4}"/>
    <cellStyle name="Normal 5 5 7 2 2 4" xfId="10930" xr:uid="{AAF6F84D-366F-4BB7-939D-430C28C3C473}"/>
    <cellStyle name="Normal 5 5 7 2 2 4 2" xfId="21310" xr:uid="{660F5479-00B5-4398-8551-E8F93E747338}"/>
    <cellStyle name="Normal 5 5 7 2 2 4 2 2" xfId="48548" xr:uid="{2DE4F048-BEAE-4208-BD8D-1D6E4C5FDEE5}"/>
    <cellStyle name="Normal 5 5 7 2 2 4 3" xfId="38298" xr:uid="{11D2695A-6F45-4D9F-8871-A2FEF7C220EA}"/>
    <cellStyle name="Normal 5 5 7 2 2 5" xfId="22828" xr:uid="{5E332AB7-6D00-4DFA-B81E-CD5ED91CDEEA}"/>
    <cellStyle name="Normal 5 5 7 2 2 5 2" xfId="50048" xr:uid="{42BD2B5E-A407-4525-BAE2-2D70570A5609}"/>
    <cellStyle name="Normal 5 5 7 2 2 6" xfId="13509" xr:uid="{D948EBF6-ADBF-4440-B8E9-1AB8156CE004}"/>
    <cellStyle name="Normal 5 5 7 2 2 6 2" xfId="40747" xr:uid="{8C7A4A36-867F-4850-94BE-4725AD3F9BCE}"/>
    <cellStyle name="Normal 5 5 7 2 2 7" xfId="31086" xr:uid="{B5B1E552-F7CD-4EBF-A33D-CC1F43B911F1}"/>
    <cellStyle name="Normal 5 5 7 2 3" xfId="5412" xr:uid="{CC3D5AC1-A107-47C3-AD96-58909EF83AE9}"/>
    <cellStyle name="Normal 5 5 7 2 3 2" xfId="24743" xr:uid="{3DC285F4-CED5-4B84-AAB9-26B774ED6258}"/>
    <cellStyle name="Normal 5 5 7 2 3 2 2" xfId="51798" xr:uid="{CC3197F7-79FA-4F41-BC87-7855963919D5}"/>
    <cellStyle name="Normal 5 5 7 2 3 3" xfId="28270" xr:uid="{BC18ACBC-1650-4687-A093-AAFBC85989F4}"/>
    <cellStyle name="Normal 5 5 7 2 3 3 2" xfId="54637" xr:uid="{2416D78C-339B-49DB-8014-897AB9614EF1}"/>
    <cellStyle name="Normal 5 5 7 2 3 4" xfId="14709" xr:uid="{62E45113-B088-4EAC-917C-69EF0FB7B8B7}"/>
    <cellStyle name="Normal 5 5 7 2 3 4 2" xfId="41947" xr:uid="{428304FC-67FF-4555-BFA1-85A7FF66F5EE}"/>
    <cellStyle name="Normal 5 5 7 2 3 5" xfId="32972" xr:uid="{1EE520B4-C9AF-4340-838E-391A92C4C002}"/>
    <cellStyle name="Normal 5 5 7 2 4" xfId="7162" xr:uid="{232DCAE0-83B3-4347-A0CC-F025B3A94871}"/>
    <cellStyle name="Normal 5 5 7 2 4 2" xfId="26742" xr:uid="{D7B7194E-D467-460E-A89A-83334207940E}"/>
    <cellStyle name="Normal 5 5 7 2 4 2 2" xfId="53435" xr:uid="{18C740BD-CC77-4372-AF58-8FE77DA7DF5A}"/>
    <cellStyle name="Normal 5 5 7 2 4 3" xfId="26637" xr:uid="{83538A71-DFEF-4412-9D02-49445FD924B6}"/>
    <cellStyle name="Normal 5 5 7 2 4 3 2" xfId="53347" xr:uid="{B7AF9EA5-7A96-4B63-9BF7-E21B5137B6F8}"/>
    <cellStyle name="Normal 5 5 7 2 4 4" xfId="17542" xr:uid="{815676F7-4C58-474B-83CB-840EE613C215}"/>
    <cellStyle name="Normal 5 5 7 2 4 4 2" xfId="44780" xr:uid="{69611BBF-FAF7-4BB8-BE07-458FFB637770}"/>
    <cellStyle name="Normal 5 5 7 2 4 5" xfId="34530" xr:uid="{2DB2F9C4-160D-455E-8E04-7A9213A7C12C}"/>
    <cellStyle name="Normal 5 5 7 2 5" xfId="9995" xr:uid="{3757F013-541F-47E7-9E52-C218371542A0}"/>
    <cellStyle name="Normal 5 5 7 2 5 2" xfId="29473" xr:uid="{4F49A293-317F-41C7-89C4-7D9C7DBDE071}"/>
    <cellStyle name="Normal 5 5 7 2 5 2 2" xfId="55730" xr:uid="{4310296A-2D70-4BC4-8229-0ED5B1F36D5E}"/>
    <cellStyle name="Normal 5 5 7 2 5 3" xfId="20375" xr:uid="{73019D2F-0F78-4E06-AFF3-A8F4AF303E57}"/>
    <cellStyle name="Normal 5 5 7 2 5 3 2" xfId="47613" xr:uid="{BE8D5D06-4F47-4D96-9C48-D876A8CC4538}"/>
    <cellStyle name="Normal 5 5 7 2 5 4" xfId="37363" xr:uid="{3B26243D-9DB8-418E-A407-F1009BCE66C3}"/>
    <cellStyle name="Normal 5 5 7 2 6" xfId="24566" xr:uid="{91582C4E-2F54-4D38-A438-852BA06D0A07}"/>
    <cellStyle name="Normal 5 5 7 2 6 2" xfId="51636" xr:uid="{4AFF9B4B-A1A0-4665-B8D7-0BBA93B386E0}"/>
    <cellStyle name="Normal 5 5 7 2 7" xfId="12811" xr:uid="{E841E956-40D5-4820-B1DF-63D066E9FC9B}"/>
    <cellStyle name="Normal 5 5 7 2 7 2" xfId="40049" xr:uid="{5C75077D-6F1A-41B0-BA28-ABDB8327B516}"/>
    <cellStyle name="Normal 5 5 7 2 8" xfId="30151" xr:uid="{5B31661F-0C7A-4D66-93E7-E507B4A968E2}"/>
    <cellStyle name="Normal 5 5 7 3" xfId="1280" xr:uid="{746DED2F-601C-4B47-A7A7-B2425D4BD2F8}"/>
    <cellStyle name="Normal 5 5 7 3 2" xfId="5413" xr:uid="{75B236EB-0941-49B4-8230-E9C1E98889F9}"/>
    <cellStyle name="Normal 5 5 7 3 2 2" xfId="26749" xr:uid="{139B8D1D-0B1F-4F65-B1B1-CA5E4F96E6D0}"/>
    <cellStyle name="Normal 5 5 7 3 2 2 2" xfId="53441" xr:uid="{FEF23BE0-9BDA-46A7-AF30-51A39DC815E9}"/>
    <cellStyle name="Normal 5 5 7 3 2 3" xfId="25881" xr:uid="{A0EE1B7C-D59A-47B2-9A68-4FD9E1DDB7F7}"/>
    <cellStyle name="Normal 5 5 7 3 2 3 2" xfId="52785" xr:uid="{529CB6FE-7CD3-4E35-AFDB-4BC2B3EB8EAC}"/>
    <cellStyle name="Normal 5 5 7 3 2 4" xfId="14710" xr:uid="{23C75ADF-C0C1-4B72-841C-1E51E69E7CAC}"/>
    <cellStyle name="Normal 5 5 7 3 2 4 2" xfId="41948" xr:uid="{37387BDF-F05E-456C-8830-D82F2C08C698}"/>
    <cellStyle name="Normal 5 5 7 3 2 5" xfId="32973" xr:uid="{A3A44A08-0E78-4C61-853D-CFED3A23D43D}"/>
    <cellStyle name="Normal 5 5 7 3 3" xfId="7163" xr:uid="{5B0E43E2-E7F6-4524-9EDE-E6EF59E53BE2}"/>
    <cellStyle name="Normal 5 5 7 3 3 2" xfId="27460" xr:uid="{7899BC9E-D7C3-467B-A895-375646CB3494}"/>
    <cellStyle name="Normal 5 5 7 3 3 2 2" xfId="53986" xr:uid="{58E12273-D0B5-42A5-B54D-2F2F6F4BC623}"/>
    <cellStyle name="Normal 5 5 7 3 3 3" xfId="26878" xr:uid="{E15C0D13-2AD5-4C77-BEF4-6403B75BF6B3}"/>
    <cellStyle name="Normal 5 5 7 3 3 3 2" xfId="53546" xr:uid="{52BD63C8-C828-4AA6-ABAD-73B451D2C79D}"/>
    <cellStyle name="Normal 5 5 7 3 3 4" xfId="17543" xr:uid="{A54BBB95-DCE0-47C1-ACE6-F1C7C2E44EFF}"/>
    <cellStyle name="Normal 5 5 7 3 3 4 2" xfId="44781" xr:uid="{37098F43-2B61-43F4-AD40-E37498BC461A}"/>
    <cellStyle name="Normal 5 5 7 3 3 5" xfId="34531" xr:uid="{CE5793D7-21D7-464D-80E0-171D36B76125}"/>
    <cellStyle name="Normal 5 5 7 3 4" xfId="9996" xr:uid="{89A6C881-3A29-4C9A-91B1-15A68BB19B57}"/>
    <cellStyle name="Normal 5 5 7 3 4 2" xfId="29474" xr:uid="{64CF5BD3-0628-4080-BEB6-92BEE9F17167}"/>
    <cellStyle name="Normal 5 5 7 3 4 2 2" xfId="55731" xr:uid="{C34AF92E-ED6A-4EED-9F26-AD01323658BA}"/>
    <cellStyle name="Normal 5 5 7 3 4 3" xfId="20376" xr:uid="{15FC68D1-6248-4095-82CF-C60E461D811E}"/>
    <cellStyle name="Normal 5 5 7 3 4 3 2" xfId="47614" xr:uid="{5CCE904A-2ABE-416D-9E13-FE93754C7253}"/>
    <cellStyle name="Normal 5 5 7 3 4 4" xfId="37364" xr:uid="{5F6A94A6-77C4-43FD-A318-631898B62FEE}"/>
    <cellStyle name="Normal 5 5 7 3 5" xfId="22889" xr:uid="{C3BDB08F-8347-4907-BA15-998D8C528CC2}"/>
    <cellStyle name="Normal 5 5 7 3 5 2" xfId="50106" xr:uid="{91526519-A767-40DA-9353-8F9992DE411D}"/>
    <cellStyle name="Normal 5 5 7 3 6" xfId="13315" xr:uid="{522C6C82-2208-44B9-B82E-6604B2248EC9}"/>
    <cellStyle name="Normal 5 5 7 3 6 2" xfId="40553" xr:uid="{4F7587C7-7734-46B8-8931-5F87008FD4F1}"/>
    <cellStyle name="Normal 5 5 7 3 7" xfId="30152" xr:uid="{34B51E94-4D45-496F-AD06-6F743B82BABD}"/>
    <cellStyle name="Normal 5 5 7 4" xfId="2438" xr:uid="{BBE8AA8E-7AFF-49B7-B419-C91E1B68E990}"/>
    <cellStyle name="Normal 5 5 7 4 2" xfId="7546" xr:uid="{6BD73D28-F3A8-4E89-BF4D-9E25E1C689CB}"/>
    <cellStyle name="Normal 5 5 7 4 2 2" xfId="28404" xr:uid="{D17D0FB3-FAF5-429B-AC7B-B3D6F4D11E98}"/>
    <cellStyle name="Normal 5 5 7 4 2 2 2" xfId="54739" xr:uid="{0E5252B3-D0F1-46DB-8B84-65674C2FD4D2}"/>
    <cellStyle name="Normal 5 5 7 4 2 3" xfId="17926" xr:uid="{81580FD0-38EF-405C-9BC5-64DFC120C0BF}"/>
    <cellStyle name="Normal 5 5 7 4 2 3 2" xfId="45164" xr:uid="{4A539D7A-4901-46DE-AD6B-268CB2D35ADC}"/>
    <cellStyle name="Normal 5 5 7 4 2 4" xfId="34914" xr:uid="{FB6E735C-8DD4-4A24-9B33-99DD8B50D270}"/>
    <cellStyle name="Normal 5 5 7 4 3" xfId="10379" xr:uid="{4F439FBA-4059-49C6-B49A-E0F9A1BF8627}"/>
    <cellStyle name="Normal 5 5 7 4 3 2" xfId="20759" xr:uid="{AE614E44-0036-4DDF-9281-E60C458E7E67}"/>
    <cellStyle name="Normal 5 5 7 4 3 2 2" xfId="47997" xr:uid="{0739C909-EC6E-417F-B3F5-3895322D5445}"/>
    <cellStyle name="Normal 5 5 7 4 3 3" xfId="37747" xr:uid="{EFE080BD-BE96-4A2F-BA64-D19B74557A24}"/>
    <cellStyle name="Normal 5 5 7 4 4" xfId="25496" xr:uid="{3FA8C427-6473-48A7-BAAA-210CFF430833}"/>
    <cellStyle name="Normal 5 5 7 4 4 2" xfId="52489" xr:uid="{D5646DF3-4B61-46EF-94D0-8D51A0EBDFD6}"/>
    <cellStyle name="Normal 5 5 7 4 5" xfId="15093" xr:uid="{416BBC32-5A1B-4726-83AC-4A7A14999938}"/>
    <cellStyle name="Normal 5 5 7 4 5 2" xfId="42331" xr:uid="{B89874C4-E561-41D9-B4B6-39CC9D416328}"/>
    <cellStyle name="Normal 5 5 7 4 6" xfId="30535" xr:uid="{8A29CF6B-B262-43F7-8121-3FCC458C7646}"/>
    <cellStyle name="Normal 5 5 7 5" xfId="4083" xr:uid="{90665229-E974-460D-B20A-CC7D7A24FF2A}"/>
    <cellStyle name="Normal 5 5 7 5 2" xfId="8865" xr:uid="{00A57656-3A3D-4438-A95B-ECE0895EA15D}"/>
    <cellStyle name="Normal 5 5 7 5 2 2" xfId="29024" xr:uid="{4D6889F3-5CAD-49F8-9FF6-3737C3CA6119}"/>
    <cellStyle name="Normal 5 5 7 5 2 2 2" xfId="55281" xr:uid="{4AB37D17-A58B-442B-A84F-C502B22C6A8E}"/>
    <cellStyle name="Normal 5 5 7 5 2 3" xfId="19245" xr:uid="{5AD16ADD-0672-4C4A-9469-A83171E23282}"/>
    <cellStyle name="Normal 5 5 7 5 2 3 2" xfId="46483" xr:uid="{E4C3112D-CDD6-46FE-9EE7-23BF7AE41647}"/>
    <cellStyle name="Normal 5 5 7 5 2 4" xfId="36233" xr:uid="{D95882D3-3442-4BB6-BBD0-00CF908DD136}"/>
    <cellStyle name="Normal 5 5 7 5 3" xfId="11698" xr:uid="{9B357E52-0E40-49C6-B1FE-AB0C508A6A4D}"/>
    <cellStyle name="Normal 5 5 7 5 3 2" xfId="22078" xr:uid="{95F73E7C-F359-454B-B08B-605F4CD5D752}"/>
    <cellStyle name="Normal 5 5 7 5 3 2 2" xfId="49316" xr:uid="{94F68D4E-A4D8-42CB-9199-3C353C4B230C}"/>
    <cellStyle name="Normal 5 5 7 5 3 3" xfId="39066" xr:uid="{4CCF7735-7444-47F3-A8CE-30400219A637}"/>
    <cellStyle name="Normal 5 5 7 5 4" xfId="24010" xr:uid="{B0DBB659-42BF-477E-B95A-72D3644B651E}"/>
    <cellStyle name="Normal 5 5 7 5 4 2" xfId="51132" xr:uid="{F513514C-85B6-409F-9733-5D27EDC311F4}"/>
    <cellStyle name="Normal 5 5 7 5 5" xfId="16412" xr:uid="{D45146C8-0414-406A-AC06-7F6FB0B7ACCB}"/>
    <cellStyle name="Normal 5 5 7 5 5 2" xfId="43650" xr:uid="{73AD0815-E167-479A-96BE-6FC0FA10BD23}"/>
    <cellStyle name="Normal 5 5 7 5 6" xfId="31854" xr:uid="{B64193E8-99A2-43E9-A316-A2315F188AB7}"/>
    <cellStyle name="Normal 5 5 7 6" xfId="5411" xr:uid="{92A24D8C-5A05-4E14-BF61-CF10CE70EC32}"/>
    <cellStyle name="Normal 5 5 7 6 2" xfId="27791" xr:uid="{0D60CE50-2541-4323-A9A4-8D67D641D074}"/>
    <cellStyle name="Normal 5 5 7 6 2 2" xfId="54257" xr:uid="{ABF1C7E2-8E6E-434A-8BBB-E275F58A811A}"/>
    <cellStyle name="Normal 5 5 7 6 3" xfId="28245" xr:uid="{1CDCE715-648D-4194-A98C-C6DCD8D0F021}"/>
    <cellStyle name="Normal 5 5 7 6 3 2" xfId="54619" xr:uid="{53B6CA68-1F53-4D86-AA91-32B75A469ADC}"/>
    <cellStyle name="Normal 5 5 7 6 4" xfId="14708" xr:uid="{52CB5C40-EA24-4BF9-828C-1B75D1015C59}"/>
    <cellStyle name="Normal 5 5 7 6 4 2" xfId="41946" xr:uid="{4AE429DE-EA22-43B6-BB50-258142C69FA1}"/>
    <cellStyle name="Normal 5 5 7 6 5" xfId="32971" xr:uid="{4B0D4A37-00EA-4710-B609-43E33013FB0B}"/>
    <cellStyle name="Normal 5 5 7 7" xfId="7161" xr:uid="{EA13F77E-A691-47D2-9EB6-E96DAFFCAEE9}"/>
    <cellStyle name="Normal 5 5 7 7 2" xfId="27327" xr:uid="{B904ADD4-9AAE-42CE-9F04-2BFB6FC97725}"/>
    <cellStyle name="Normal 5 5 7 7 2 2" xfId="53898" xr:uid="{8BDDAE59-3253-41AC-A50D-025769793C32}"/>
    <cellStyle name="Normal 5 5 7 7 3" xfId="17541" xr:uid="{CE08450C-4496-4212-9CD0-FCD4C69B0024}"/>
    <cellStyle name="Normal 5 5 7 7 3 2" xfId="44779" xr:uid="{81A094FF-4307-4EA5-A53F-41E19E2BE203}"/>
    <cellStyle name="Normal 5 5 7 7 4" xfId="34529" xr:uid="{2AF7E0E9-F659-4DF3-A741-31287744187B}"/>
    <cellStyle name="Normal 5 5 7 8" xfId="9994" xr:uid="{6A1B72DF-B77A-4D7B-BAD0-C1CC95101F29}"/>
    <cellStyle name="Normal 5 5 7 8 2" xfId="20374" xr:uid="{7F4CD0BD-0477-4103-8796-019E259CF4BB}"/>
    <cellStyle name="Normal 5 5 7 8 2 2" xfId="47612" xr:uid="{605E16B9-453D-4913-B1A2-3F8DF201BCD4}"/>
    <cellStyle name="Normal 5 5 7 8 3" xfId="37362" xr:uid="{1FB13F79-1AF8-4A8B-8E0D-4E9C3931A8E1}"/>
    <cellStyle name="Normal 5 5 7 9" xfId="23887" xr:uid="{65928326-3E1F-42F6-83E6-FF3950E272B1}"/>
    <cellStyle name="Normal 5 5 7 9 2" xfId="51018" xr:uid="{2205A128-20E8-4846-B2BF-6ACF7A917BAB}"/>
    <cellStyle name="Normal 5 5 8" xfId="1281" xr:uid="{D3B18F61-F835-452A-AD5B-FDE03AC036F0}"/>
    <cellStyle name="Normal 5 5 8 10" xfId="12654" xr:uid="{4F012313-C20C-48FB-89A4-4727C346EC87}"/>
    <cellStyle name="Normal 5 5 8 10 2" xfId="39892" xr:uid="{FCADE0FD-0F52-4659-98E4-19B0F0099A73}"/>
    <cellStyle name="Normal 5 5 8 11" xfId="30153" xr:uid="{4BA2B02E-1DFD-4A01-AFA8-0EF5590B94D3}"/>
    <cellStyle name="Normal 5 5 8 2" xfId="1282" xr:uid="{086DEC8D-82F0-401A-86C7-F537059E2FA3}"/>
    <cellStyle name="Normal 5 5 8 2 2" xfId="3021" xr:uid="{03BDD54B-8D4C-4E97-9B60-5D0563D72012}"/>
    <cellStyle name="Normal 5 5 8 2 2 2" xfId="6167" xr:uid="{44A2389F-C4B5-441C-BE05-5569C964F345}"/>
    <cellStyle name="Normal 5 5 8 2 2 2 2" xfId="26094" xr:uid="{2034F329-09BC-4333-BE0F-B87DE80A11C6}"/>
    <cellStyle name="Normal 5 5 8 2 2 2 2 2" xfId="52941" xr:uid="{B399EEB0-E34B-4B27-A38B-1A5CE6D56B30}"/>
    <cellStyle name="Normal 5 5 8 2 2 2 3" xfId="28238" xr:uid="{404F5B5A-A6CD-441D-B50C-D081EA66C291}"/>
    <cellStyle name="Normal 5 5 8 2 2 2 3 2" xfId="54614" xr:uid="{B7061B26-7041-4158-A787-07CB50D70B88}"/>
    <cellStyle name="Normal 5 5 8 2 2 2 4" xfId="15645" xr:uid="{29BB20AB-2EB5-4D2A-8E47-0F52BF69A12C}"/>
    <cellStyle name="Normal 5 5 8 2 2 2 4 2" xfId="42883" xr:uid="{FCB0247B-E5C7-4E4E-8BAD-4DC91D0E4BEF}"/>
    <cellStyle name="Normal 5 5 8 2 2 2 5" xfId="33535" xr:uid="{B5DE72C2-D0CF-4616-8883-CFB134D96E6F}"/>
    <cellStyle name="Normal 5 5 8 2 2 3" xfId="8098" xr:uid="{EB938EE4-589D-4B82-97F3-27F6A9941C02}"/>
    <cellStyle name="Normal 5 5 8 2 2 3 2" xfId="28796" xr:uid="{11BDA536-12F4-406A-9F17-FDA1D2B5DBED}"/>
    <cellStyle name="Normal 5 5 8 2 2 3 2 2" xfId="55053" xr:uid="{21824395-9A51-487E-AC1A-FAF35CFB07A7}"/>
    <cellStyle name="Normal 5 5 8 2 2 3 3" xfId="18478" xr:uid="{D7B51434-C076-4991-B44D-1F1115E44FAD}"/>
    <cellStyle name="Normal 5 5 8 2 2 3 3 2" xfId="45716" xr:uid="{46C02CA5-6365-44BA-BAD5-8B4DE6E2614E}"/>
    <cellStyle name="Normal 5 5 8 2 2 3 4" xfId="35466" xr:uid="{A58FA23A-42C8-4F1C-A53C-8B5FD917917B}"/>
    <cellStyle name="Normal 5 5 8 2 2 4" xfId="10931" xr:uid="{230DE535-D3B1-409F-8F0D-8EA47BF6E217}"/>
    <cellStyle name="Normal 5 5 8 2 2 4 2" xfId="21311" xr:uid="{9062029B-6417-4271-A4D9-0792DC8109FD}"/>
    <cellStyle name="Normal 5 5 8 2 2 4 2 2" xfId="48549" xr:uid="{10E976FA-4181-4D20-BEFE-5E0DD7F346AF}"/>
    <cellStyle name="Normal 5 5 8 2 2 4 3" xfId="38299" xr:uid="{A212750F-25D5-44EF-A1A7-9099E3BA7422}"/>
    <cellStyle name="Normal 5 5 8 2 2 5" xfId="25423" xr:uid="{60CFC328-9883-4A10-9BCC-11BC74B71766}"/>
    <cellStyle name="Normal 5 5 8 2 2 5 2" xfId="52420" xr:uid="{C7EF6B5D-D712-4A6A-9A25-594C66D2A05D}"/>
    <cellStyle name="Normal 5 5 8 2 2 6" xfId="13510" xr:uid="{AC64780D-9EDC-4045-A52A-2FBFE91EEC43}"/>
    <cellStyle name="Normal 5 5 8 2 2 6 2" xfId="40748" xr:uid="{F61972D8-4CD1-4D53-94C7-D4481F905B3B}"/>
    <cellStyle name="Normal 5 5 8 2 2 7" xfId="31087" xr:uid="{025D5F4C-5C7F-47E7-A5EE-46A62DE73A8C}"/>
    <cellStyle name="Normal 5 5 8 2 3" xfId="5415" xr:uid="{B583BFDB-A2B6-44EB-8AB6-D3DAF482BD78}"/>
    <cellStyle name="Normal 5 5 8 2 3 2" xfId="22822" xr:uid="{DF18FD39-FE7A-4EEA-99B0-634A1AD9B7C2}"/>
    <cellStyle name="Normal 5 5 8 2 3 2 2" xfId="50043" xr:uid="{5B905935-6CAE-4F11-8F38-7042D26F1299}"/>
    <cellStyle name="Normal 5 5 8 2 3 3" xfId="25896" xr:uid="{CC882424-FF61-4BAC-9F27-98BC6ED5E8BE}"/>
    <cellStyle name="Normal 5 5 8 2 3 3 2" xfId="52797" xr:uid="{CCA2BEFA-2A25-4665-A866-F0DAF84144F8}"/>
    <cellStyle name="Normal 5 5 8 2 3 4" xfId="14712" xr:uid="{C5C3547E-07FE-4552-BB0B-C410A6D1B97E}"/>
    <cellStyle name="Normal 5 5 8 2 3 4 2" xfId="41950" xr:uid="{3217DCD5-EFFC-48C0-B4A3-FBCACC3B8780}"/>
    <cellStyle name="Normal 5 5 8 2 3 5" xfId="32975" xr:uid="{AA7B533E-EF8C-4F56-BDCA-AA0AF7CBAAD6}"/>
    <cellStyle name="Normal 5 5 8 2 4" xfId="7165" xr:uid="{AA127EF0-9129-4795-809B-26F30666BB56}"/>
    <cellStyle name="Normal 5 5 8 2 4 2" xfId="25971" xr:uid="{424A036E-E787-4A5C-9644-EF2DCE8AE185}"/>
    <cellStyle name="Normal 5 5 8 2 4 2 2" xfId="52858" xr:uid="{6B014067-C73A-4164-A8A8-EE355ECD6CBB}"/>
    <cellStyle name="Normal 5 5 8 2 4 3" xfId="28674" xr:uid="{77C04582-9AE3-4FF7-9B62-A85A9FDE2BC1}"/>
    <cellStyle name="Normal 5 5 8 2 4 3 2" xfId="54950" xr:uid="{82A4B69D-A828-43C5-ACE2-7C570D685C8C}"/>
    <cellStyle name="Normal 5 5 8 2 4 4" xfId="17545" xr:uid="{923E8A0C-555C-4132-99A0-D0E2993B4608}"/>
    <cellStyle name="Normal 5 5 8 2 4 4 2" xfId="44783" xr:uid="{5915B861-5439-48CB-BC70-112F0656B0A4}"/>
    <cellStyle name="Normal 5 5 8 2 4 5" xfId="34533" xr:uid="{175255B1-FC64-473F-A204-CB5B0EB32038}"/>
    <cellStyle name="Normal 5 5 8 2 5" xfId="9998" xr:uid="{6A38EFD8-38E2-4F18-8FD0-F02E67B97831}"/>
    <cellStyle name="Normal 5 5 8 2 5 2" xfId="29475" xr:uid="{C06393B0-A1DE-45EC-9115-35ED9C7A0831}"/>
    <cellStyle name="Normal 5 5 8 2 5 2 2" xfId="55732" xr:uid="{ED527850-7383-4722-AC7F-A8F62609BB7E}"/>
    <cellStyle name="Normal 5 5 8 2 5 3" xfId="20378" xr:uid="{C1E9B95F-8599-441A-8CFB-928C4BEB1160}"/>
    <cellStyle name="Normal 5 5 8 2 5 3 2" xfId="47616" xr:uid="{18131CBA-A35D-4669-A2A2-A06B7F78792F}"/>
    <cellStyle name="Normal 5 5 8 2 5 4" xfId="37366" xr:uid="{112F1E62-1BA9-46B9-ACE2-D2377EE4476F}"/>
    <cellStyle name="Normal 5 5 8 2 6" xfId="24436" xr:uid="{812A9A02-2471-493B-A834-17788E0A50F2}"/>
    <cellStyle name="Normal 5 5 8 2 6 2" xfId="51517" xr:uid="{04E835D5-4703-4EE6-99BF-60A1A078836D}"/>
    <cellStyle name="Normal 5 5 8 2 7" xfId="12812" xr:uid="{A773354A-BFE5-476A-AE21-65AE5F0F929C}"/>
    <cellStyle name="Normal 5 5 8 2 7 2" xfId="40050" xr:uid="{6BF3B42A-A960-4071-A621-06A19A6A6C8D}"/>
    <cellStyle name="Normal 5 5 8 2 8" xfId="30154" xr:uid="{2AB11701-CA9B-42F9-9495-2EB603C7002A}"/>
    <cellStyle name="Normal 5 5 8 3" xfId="1283" xr:uid="{CC28E8AE-34FB-4F75-94AD-D30E484AB4B4}"/>
    <cellStyle name="Normal 5 5 8 3 2" xfId="5416" xr:uid="{B4B79CB5-905C-4F11-9D45-586B8F2D3353}"/>
    <cellStyle name="Normal 5 5 8 3 2 2" xfId="27151" xr:uid="{3E01B889-38E5-4A02-8548-A8B1018DCAE8}"/>
    <cellStyle name="Normal 5 5 8 3 2 2 2" xfId="53758" xr:uid="{173B0E1E-9B08-4719-975B-441BBC65877A}"/>
    <cellStyle name="Normal 5 5 8 3 2 3" xfId="27215" xr:uid="{49B982B8-D2BE-4FA4-AEF1-E05159E2B275}"/>
    <cellStyle name="Normal 5 5 8 3 2 3 2" xfId="53809" xr:uid="{E66E1227-AC40-4EAF-AE86-7472C4297BAD}"/>
    <cellStyle name="Normal 5 5 8 3 2 4" xfId="14713" xr:uid="{6ED07DFB-3929-44C4-A9CB-407FE5233299}"/>
    <cellStyle name="Normal 5 5 8 3 2 4 2" xfId="41951" xr:uid="{8731B4A0-B555-42AA-B084-72F374D00AC1}"/>
    <cellStyle name="Normal 5 5 8 3 2 5" xfId="32976" xr:uid="{395C3B22-843A-48C0-8343-6DB9BBF1E4AF}"/>
    <cellStyle name="Normal 5 5 8 3 3" xfId="7166" xr:uid="{13D04C0A-633F-4B19-BE43-FE6DE57D9E0E}"/>
    <cellStyle name="Normal 5 5 8 3 3 2" xfId="28035" xr:uid="{6438D8A0-F7BC-408C-8A99-E842EA91BC0B}"/>
    <cellStyle name="Normal 5 5 8 3 3 2 2" xfId="54449" xr:uid="{0261DBC4-6915-482B-ACA8-3D91F1CAFE0B}"/>
    <cellStyle name="Normal 5 5 8 3 3 3" xfId="28168" xr:uid="{C49E015F-184E-4013-8B6D-A6D831A9A0E0}"/>
    <cellStyle name="Normal 5 5 8 3 3 3 2" xfId="54553" xr:uid="{5EEF99E5-B1B7-432D-9B50-D32EC4FA4D7E}"/>
    <cellStyle name="Normal 5 5 8 3 3 4" xfId="17546" xr:uid="{6DA44E97-B538-4E96-9F60-0E3E41360694}"/>
    <cellStyle name="Normal 5 5 8 3 3 4 2" xfId="44784" xr:uid="{B9903298-CA5D-4A0B-83DF-D005CC792654}"/>
    <cellStyle name="Normal 5 5 8 3 3 5" xfId="34534" xr:uid="{EFE8F8DD-CD5D-436F-8BC0-4050AE4F94A3}"/>
    <cellStyle name="Normal 5 5 8 3 4" xfId="9999" xr:uid="{CEFD0F33-E9EF-42CD-84F6-49112C993206}"/>
    <cellStyle name="Normal 5 5 8 3 4 2" xfId="29476" xr:uid="{833865DE-8A48-431A-857A-BDB8750FF3FF}"/>
    <cellStyle name="Normal 5 5 8 3 4 2 2" xfId="55733" xr:uid="{7E7E1071-5A51-4BD3-BBA3-D97D2DF51AFF}"/>
    <cellStyle name="Normal 5 5 8 3 4 3" xfId="20379" xr:uid="{DCA33667-80DF-4EB0-BE8C-6C54E18B6E8E}"/>
    <cellStyle name="Normal 5 5 8 3 4 3 2" xfId="47617" xr:uid="{4450E294-247F-4E59-A673-D2D033E37A81}"/>
    <cellStyle name="Normal 5 5 8 3 4 4" xfId="37367" xr:uid="{5C6D5DB8-B5A8-47C0-BBDA-5A821F6EBA9E}"/>
    <cellStyle name="Normal 5 5 8 3 5" xfId="24751" xr:uid="{0A176BB4-0773-403C-AD38-20F49330C911}"/>
    <cellStyle name="Normal 5 5 8 3 5 2" xfId="51806" xr:uid="{6256750C-8232-4472-B0CD-948F378AEBF1}"/>
    <cellStyle name="Normal 5 5 8 3 6" xfId="13316" xr:uid="{86F233BB-D9D1-4AA3-8671-6C99D901EBFF}"/>
    <cellStyle name="Normal 5 5 8 3 6 2" xfId="40554" xr:uid="{0B3D4CB3-1DC0-43E3-B7F8-D9FF34AD4103}"/>
    <cellStyle name="Normal 5 5 8 3 7" xfId="30155" xr:uid="{61EB39DB-5E9D-4766-A725-5659493B04AD}"/>
    <cellStyle name="Normal 5 5 8 4" xfId="2439" xr:uid="{61D6DDCE-642C-46A4-8C69-7AED49B1A830}"/>
    <cellStyle name="Normal 5 5 8 4 2" xfId="7547" xr:uid="{3C357A23-D1CF-42FE-919C-BFBB41C7A3C1}"/>
    <cellStyle name="Normal 5 5 8 4 2 2" xfId="27650" xr:uid="{F5070182-40BC-4224-A998-DF99B76F5EA2}"/>
    <cellStyle name="Normal 5 5 8 4 2 2 2" xfId="54139" xr:uid="{9E5C2F6B-A46D-4A3B-993F-06008EE561E9}"/>
    <cellStyle name="Normal 5 5 8 4 2 3" xfId="17927" xr:uid="{82E3223E-7824-4525-A9C8-A5EE8DA0A5A3}"/>
    <cellStyle name="Normal 5 5 8 4 2 3 2" xfId="45165" xr:uid="{80A2314D-8B47-41BA-B841-E00E35706C74}"/>
    <cellStyle name="Normal 5 5 8 4 2 4" xfId="34915" xr:uid="{9737897B-3FB8-4D1D-A258-911F00B4A361}"/>
    <cellStyle name="Normal 5 5 8 4 3" xfId="10380" xr:uid="{D5606119-B889-438C-A45E-32189330F6D7}"/>
    <cellStyle name="Normal 5 5 8 4 3 2" xfId="20760" xr:uid="{98E98BE1-0843-4476-966A-6A464A47AA9C}"/>
    <cellStyle name="Normal 5 5 8 4 3 2 2" xfId="47998" xr:uid="{2E145F6C-66B0-494E-A3C1-1DD81C04F934}"/>
    <cellStyle name="Normal 5 5 8 4 3 3" xfId="37748" xr:uid="{CCC4A86A-5DC0-46F9-968F-938EB97E7DAD}"/>
    <cellStyle name="Normal 5 5 8 4 4" xfId="25210" xr:uid="{D3ABEA93-E08D-4DB4-BDC9-A2772F7A3439}"/>
    <cellStyle name="Normal 5 5 8 4 4 2" xfId="52226" xr:uid="{522CCF8C-DFC0-4D0C-8DB2-C0F2AE0A867D}"/>
    <cellStyle name="Normal 5 5 8 4 5" xfId="15094" xr:uid="{24B7789A-C8A7-4613-BABD-FAC391F3754A}"/>
    <cellStyle name="Normal 5 5 8 4 5 2" xfId="42332" xr:uid="{6AA0D24F-652B-4F14-B34C-89722B7ACA35}"/>
    <cellStyle name="Normal 5 5 8 4 6" xfId="30536" xr:uid="{73B53253-105E-4A29-8F08-BB1792532BFA}"/>
    <cellStyle name="Normal 5 5 8 5" xfId="4084" xr:uid="{7708FEFF-DBDE-4CB9-8625-9E020A7BEE4F}"/>
    <cellStyle name="Normal 5 5 8 5 2" xfId="8866" xr:uid="{7069DC06-CD46-468C-9E13-6DBD35EBA68B}"/>
    <cellStyle name="Normal 5 5 8 5 2 2" xfId="29025" xr:uid="{21D6BA8F-F990-4B53-B0CC-D087A9663EAC}"/>
    <cellStyle name="Normal 5 5 8 5 2 2 2" xfId="55282" xr:uid="{72105422-4BA0-422C-976C-C714093FFE76}"/>
    <cellStyle name="Normal 5 5 8 5 2 3" xfId="19246" xr:uid="{A0FA11D7-E158-4F15-9F94-C071F10D2D84}"/>
    <cellStyle name="Normal 5 5 8 5 2 3 2" xfId="46484" xr:uid="{5FE18B21-1CBA-4ECA-98EC-3301A09C9815}"/>
    <cellStyle name="Normal 5 5 8 5 2 4" xfId="36234" xr:uid="{559D8CE8-E11C-48E7-AD6A-228444C07142}"/>
    <cellStyle name="Normal 5 5 8 5 3" xfId="11699" xr:uid="{504FAA8C-D796-449A-940F-B7B8DBC3E491}"/>
    <cellStyle name="Normal 5 5 8 5 3 2" xfId="22079" xr:uid="{23250A70-4794-4F2D-8B13-7F5A9B2E76D6}"/>
    <cellStyle name="Normal 5 5 8 5 3 2 2" xfId="49317" xr:uid="{2B22C8E6-0B20-4B5F-A6CB-334DC5CFB10B}"/>
    <cellStyle name="Normal 5 5 8 5 3 3" xfId="39067" xr:uid="{2C33BE1E-88E5-45EC-A29A-0ECA414E1074}"/>
    <cellStyle name="Normal 5 5 8 5 4" xfId="23051" xr:uid="{00F53400-C19F-4F2B-B90F-21844BFE0DF8}"/>
    <cellStyle name="Normal 5 5 8 5 4 2" xfId="50258" xr:uid="{37DFB5F5-7076-4F40-B9D4-87C09B29F99C}"/>
    <cellStyle name="Normal 5 5 8 5 5" xfId="16413" xr:uid="{58BF0205-441F-4BC8-AF63-7BE1ECEC93C2}"/>
    <cellStyle name="Normal 5 5 8 5 5 2" xfId="43651" xr:uid="{1C3C1F54-E52F-4EEC-9491-D3E25A0EBF6A}"/>
    <cellStyle name="Normal 5 5 8 5 6" xfId="31855" xr:uid="{FB7125CF-0A8B-4BF2-9382-3803858F305C}"/>
    <cellStyle name="Normal 5 5 8 6" xfId="5414" xr:uid="{034C3473-CBC8-4EC7-8B33-5F6856A08E96}"/>
    <cellStyle name="Normal 5 5 8 6 2" xfId="28768" xr:uid="{4EF2BFDF-2F7E-4EFE-A18C-B8B5A10A3D8A}"/>
    <cellStyle name="Normal 5 5 8 6 2 2" xfId="55027" xr:uid="{1591A547-1380-482C-AA2B-058F982CC3CB}"/>
    <cellStyle name="Normal 5 5 8 6 3" xfId="26261" xr:uid="{8BA033B4-7F5E-4D1C-B6D2-EEF652FEC37D}"/>
    <cellStyle name="Normal 5 5 8 6 3 2" xfId="53063" xr:uid="{D8962C08-874F-4FD0-B1FF-00E8B9A3F47D}"/>
    <cellStyle name="Normal 5 5 8 6 4" xfId="14711" xr:uid="{B2779CC0-9ADF-42F5-BEAE-7D013B5EF1AB}"/>
    <cellStyle name="Normal 5 5 8 6 4 2" xfId="41949" xr:uid="{14DAB4BA-ED11-4B08-A736-FE96E7AEF918}"/>
    <cellStyle name="Normal 5 5 8 6 5" xfId="32974" xr:uid="{F44047F9-1418-495A-9E0B-21979E64A62A}"/>
    <cellStyle name="Normal 5 5 8 7" xfId="7164" xr:uid="{2877C6FB-B093-4F26-82F4-1F89415BC6D0}"/>
    <cellStyle name="Normal 5 5 8 7 2" xfId="26224" xr:uid="{F768BC2A-BDE9-4D14-BC4C-6FF428656704}"/>
    <cellStyle name="Normal 5 5 8 7 2 2" xfId="53032" xr:uid="{3B17A667-C5ED-4C42-8C49-669F03EB9BE0}"/>
    <cellStyle name="Normal 5 5 8 7 3" xfId="17544" xr:uid="{EEBDE6F9-E374-4ED5-8FDA-1E29314F39E0}"/>
    <cellStyle name="Normal 5 5 8 7 3 2" xfId="44782" xr:uid="{AD40C788-7B0E-49D5-AA26-8C39DC2C8D79}"/>
    <cellStyle name="Normal 5 5 8 7 4" xfId="34532" xr:uid="{DFA81001-FFE4-4871-93DC-90D0FE1BCAF9}"/>
    <cellStyle name="Normal 5 5 8 8" xfId="9997" xr:uid="{E793C243-476B-4BF2-8286-1C72F02FC26E}"/>
    <cellStyle name="Normal 5 5 8 8 2" xfId="20377" xr:uid="{821EE597-7EA8-4334-8121-3ECDEF5D5CF0}"/>
    <cellStyle name="Normal 5 5 8 8 2 2" xfId="47615" xr:uid="{2E86EE0A-850E-4257-967F-CAF99A1519DF}"/>
    <cellStyle name="Normal 5 5 8 8 3" xfId="37365" xr:uid="{74F31767-90A3-4604-8EFD-3B2A5D3C211C}"/>
    <cellStyle name="Normal 5 5 8 9" xfId="23738" xr:uid="{BC97D32E-94DA-4731-9078-4E0E9B04F761}"/>
    <cellStyle name="Normal 5 5 8 9 2" xfId="50890" xr:uid="{47710A8C-8C19-43E7-BF9D-3BF638F0C08E}"/>
    <cellStyle name="Normal 5 5 9" xfId="1284" xr:uid="{03588DD6-03AF-48A6-B557-2A90320D0471}"/>
    <cellStyle name="Normal 5 5 9 2" xfId="1285" xr:uid="{8CC34171-66A7-418D-9F11-983D4620588D}"/>
    <cellStyle name="Normal 5 5 9 3" xfId="1286" xr:uid="{BA056D76-9358-4BF2-872B-8F0771AC456F}"/>
    <cellStyle name="Normal 5 6" xfId="1098" xr:uid="{7302AFA3-E3A4-41FD-A001-F0E37DB1D38F}"/>
    <cellStyle name="Normal 6" xfId="18" xr:uid="{AE30F2F7-CE3D-44BC-86F6-DAFA9948613A}"/>
    <cellStyle name="Normal 6 2" xfId="1288" xr:uid="{0BC03CCA-0569-4A11-9277-EA94428C53CD}"/>
    <cellStyle name="Normal 6 2 2" xfId="1289" xr:uid="{8666005A-609F-4172-92D1-D77E212FD3AE}"/>
    <cellStyle name="Normal 6 2 2 2" xfId="29596" xr:uid="{242FBF68-D8D0-4F9F-978A-9B3879197E5A}"/>
    <cellStyle name="Normal 6 2 3" xfId="1290" xr:uid="{FB5BA680-0694-412A-8483-30C526A3BF8C}"/>
    <cellStyle name="Normal 6 2 4" xfId="1291" xr:uid="{7FECB17A-2E84-4326-8CC9-55ABAFC9BE1C}"/>
    <cellStyle name="Normal 6 2 4 2" xfId="1292" xr:uid="{8A956712-6666-41ED-A794-CB53F9728D91}"/>
    <cellStyle name="Normal 6 2 4 2 2" xfId="1293" xr:uid="{DFD1CE63-3142-4CD4-A211-4021967E195A}"/>
    <cellStyle name="Normal 6 2 4 2 3" xfId="3798" xr:uid="{65CA5231-62F9-49FF-84AF-478B743B159E}"/>
    <cellStyle name="Normal 6 2 4 2 3 2" xfId="4781" xr:uid="{10C950C1-2AEF-4EB4-B3FD-A23EBBA6685D}"/>
    <cellStyle name="Normal 6 2 4 3" xfId="1294" xr:uid="{1B93B527-F87B-4276-AE22-29E428F57357}"/>
    <cellStyle name="Normal 6 2 5" xfId="1295" xr:uid="{B4BD371B-E483-45CE-82E2-B6025FFA89C1}"/>
    <cellStyle name="Normal 6 3" xfId="1296" xr:uid="{A4ED9912-53B9-42EE-9F53-1639E4578520}"/>
    <cellStyle name="Normal 6 3 2" xfId="1297" xr:uid="{5A3A9483-FF43-47AE-B63E-4F1D5DB77CDE}"/>
    <cellStyle name="Normal 6 3 3" xfId="1298" xr:uid="{582E5E06-F76A-4AB6-B37C-B0D5A941F36B}"/>
    <cellStyle name="Normal 6 3 3 2" xfId="1299" xr:uid="{AEDA6B3B-F7F8-4E43-A8B5-31450C8278D2}"/>
    <cellStyle name="Normal 6 3 3 3" xfId="1300" xr:uid="{1D60F88B-01B2-4638-8BA1-A0E3FA0E00D2}"/>
    <cellStyle name="Normal 6 3 3 3 2" xfId="1301" xr:uid="{2601AFF0-C2A6-41B2-A2CA-37DA6A85858B}"/>
    <cellStyle name="Normal 6 3 3 3 2 2" xfId="1302" xr:uid="{4902A774-5142-4C71-83CC-8B9C62704634}"/>
    <cellStyle name="Normal 6 3 3 3 2 3" xfId="1303" xr:uid="{665604D4-04B3-47E2-87DE-42D924D48439}"/>
    <cellStyle name="Normal 6 3 3 3 2 3 2" xfId="1304" xr:uid="{CBBA666C-816B-487E-B462-204F12460492}"/>
    <cellStyle name="Normal 6 3 3 3 2 3 2 2" xfId="1305" xr:uid="{AFE46C73-B42F-45C2-A98C-5D9AB5EAA5DF}"/>
    <cellStyle name="Normal 6 3 3 3 2 3 2 2 2" xfId="22717" xr:uid="{ECB4D3FA-8D1D-43E6-A108-A8AF8A0D9D98}"/>
    <cellStyle name="Normal 6 3 3 3 2 3 2 2 3" xfId="23098" xr:uid="{C2C40C88-2CCC-48DB-A36C-F2EB2F27E1DB}"/>
    <cellStyle name="Normal 6 3 3 3 2 3 2 3" xfId="1306" xr:uid="{060A2218-67AB-4BEC-BD51-6FC244D295C1}"/>
    <cellStyle name="Normal 6 3 3 3 2 3 2 3 2" xfId="2066" xr:uid="{5B66C4C0-9A78-4C67-B521-2DEDBCCC170A}"/>
    <cellStyle name="Normal 6 3 3 3 2 3 2 3 3" xfId="3799" xr:uid="{056650C8-DC84-4399-9EC0-F48DE1A7C2B4}"/>
    <cellStyle name="Normal 6 3 3 3 2 3 2 3 3 2" xfId="4796" xr:uid="{712D831D-1ADE-4013-8451-AF8FF5E4B4B4}"/>
    <cellStyle name="Normal 6 3 3 3 2 3 2 4" xfId="23756" xr:uid="{5F157C49-D91B-4269-8E9C-033B0FCC0611}"/>
    <cellStyle name="Normal 6 3 3 3 2 3 3" xfId="1307" xr:uid="{D622D12F-0759-4EAC-98A0-1364B60E32BB}"/>
    <cellStyle name="Normal 6 3 3 3 2 3 4" xfId="3023" xr:uid="{52777658-40E6-4EFE-97B8-D249B7200B2D}"/>
    <cellStyle name="Normal 6 3 3 3 2 3 5" xfId="2179" xr:uid="{90EB8B51-990D-4AD0-819C-866F562B14A9}"/>
    <cellStyle name="Normal 6 3 3 3 2 3 5 2" xfId="4732" xr:uid="{A1319D9E-6B2C-4284-B9DE-09822C62CD20}"/>
    <cellStyle name="Normal 6 3 3 3 2 3 6" xfId="4086" xr:uid="{46C952D0-2C2F-413A-9C4B-4398BA47D1D6}"/>
    <cellStyle name="Normal 6 3 3 3 2 3 6 2" xfId="4864" xr:uid="{6B8CABE1-9809-4B8F-A6F3-6A6242B62168}"/>
    <cellStyle name="Normal 6 3 3 3 2 4" xfId="1308" xr:uid="{AC3970AE-AA7B-4398-A17E-301A83CB5284}"/>
    <cellStyle name="Normal 6 3 3 3 2 4 2" xfId="3022" xr:uid="{166254CF-B28A-4BF3-8EA7-BB67C66D63A3}"/>
    <cellStyle name="Normal 6 3 3 3 2 4 3" xfId="24670" xr:uid="{D14A4323-4312-41EA-82C0-30E0E8C62444}"/>
    <cellStyle name="Normal 6 3 3 3 2 5" xfId="2178" xr:uid="{0CF6D10C-1857-47A3-932E-D4BF78F06B2B}"/>
    <cellStyle name="Normal 6 3 3 3 2 5 2" xfId="4689" xr:uid="{DE2C618D-A89F-4778-B9BF-B9AC698C60D8}"/>
    <cellStyle name="Normal 6 3 3 3 2 6" xfId="4085" xr:uid="{725CDEF6-50CF-4324-B34E-2941C54928ED}"/>
    <cellStyle name="Normal 6 3 3 3 2 6 2" xfId="4777" xr:uid="{E0463C94-20F2-4136-A944-1C38EC280A1B}"/>
    <cellStyle name="Normal 6 3 3 3 3" xfId="1309" xr:uid="{FA4C8BB8-45E8-40E7-B0B5-CF83A3EB10CE}"/>
    <cellStyle name="Normal 6 3 3 3 4" xfId="1310" xr:uid="{43D895A1-D0BB-4DD6-AA4E-4F962AEE7798}"/>
    <cellStyle name="Normal 6 3 3 3 4 2" xfId="1311" xr:uid="{7BCD16FA-3FF7-4A6A-9ECA-24B80B13309F}"/>
    <cellStyle name="Normal 6 3 3 3 4 2 2" xfId="1312" xr:uid="{92532E54-7D6F-4BD9-9B2F-4E0B4BBCE1AC}"/>
    <cellStyle name="Normal 6 3 3 3 4 2 2 2" xfId="1313" xr:uid="{52AA75F8-DDC1-4A76-BD33-BC24ACEAFAC4}"/>
    <cellStyle name="Normal 6 3 3 3 4 2 2 2 2" xfId="2067" xr:uid="{EAC7104C-003D-48D4-BCE1-644BD4A0EAD1}"/>
    <cellStyle name="Normal 6 3 3 3 4 2 2 2 3" xfId="3800" xr:uid="{5527009B-5E2D-406F-8C21-CC0A824C3177}"/>
    <cellStyle name="Normal 6 3 3 3 4 2 2 2 3 2" xfId="4829" xr:uid="{903C8E0B-9AA8-4F93-875D-3362EBE59C1E}"/>
    <cellStyle name="Normal 6 3 3 3 4 2 2 2 4" xfId="22694" xr:uid="{2F8F5DB1-4508-412F-BE30-5B76179BD2EC}"/>
    <cellStyle name="Normal 6 3 3 3 4 2 2 3" xfId="2068" xr:uid="{60343C93-D01E-4CD9-AD1E-D348F1A3ED69}"/>
    <cellStyle name="Normal 6 3 3 3 4 2 2 4" xfId="25739" xr:uid="{122EA4A7-774F-4AD2-8F8C-2FF9526840B4}"/>
    <cellStyle name="Normal 6 3 3 3 4 2 3" xfId="1314" xr:uid="{20854DA2-DBEC-4491-B79B-E8571795C349}"/>
    <cellStyle name="Normal 6 3 3 3 4 2 3 2" xfId="1315" xr:uid="{6E908E02-6D88-4AA3-B92A-E37C5A2AFB64}"/>
    <cellStyle name="Normal 6 3 3 3 4 2 3 2 2" xfId="25701" xr:uid="{F8E4FAFD-5B79-4BB5-BB99-81658088B8C0}"/>
    <cellStyle name="Normal 6 3 3 3 4 2 3 2 3" xfId="23597" xr:uid="{A63EA69C-7405-429B-8B77-8AA6EEB9E5AC}"/>
    <cellStyle name="Normal 6 3 3 3 4 2 3 3" xfId="1316" xr:uid="{88ABC055-218B-4B7B-BAFF-CBAABD27B61D}"/>
    <cellStyle name="Normal 6 3 3 3 4 2 3 3 2" xfId="25837" xr:uid="{9590C8B8-9A0D-4D57-875F-963E6DB3C91B}"/>
    <cellStyle name="Normal 6 3 3 3 4 2 3 3 3" xfId="24289" xr:uid="{10DBE7A8-2E44-4B30-8CA9-34FD8D58BE3F}"/>
    <cellStyle name="Normal 6 3 3 3 4 2 3 4" xfId="2181" xr:uid="{EB75B4EF-F334-42BD-B151-5947BC7DD72D}"/>
    <cellStyle name="Normal 6 3 3 3 4 2 3 4 2" xfId="4834" xr:uid="{F3D76BF4-41B1-484E-840C-0AC31BFB7341}"/>
    <cellStyle name="Normal 6 3 3 3 4 2 3 5" xfId="25835" xr:uid="{A70B02B0-3BEE-4FBA-A62E-5EA2061BF0EC}"/>
    <cellStyle name="Normal 6 3 3 3 4 2 4" xfId="25673" xr:uid="{A2AE72A0-EFDB-4F38-BA23-15B646A0958A}"/>
    <cellStyle name="Normal 6 3 3 3 4 3" xfId="1317" xr:uid="{67F268EC-735D-40F5-8D7E-5D1A074EAF09}"/>
    <cellStyle name="Normal 6 3 3 3 4 4" xfId="3024" xr:uid="{56673B48-D6FF-460B-9995-7CB2CBD66400}"/>
    <cellStyle name="Normal 6 3 3 3 4 5" xfId="2180" xr:uid="{E04FDACB-CAE0-44BC-8D09-2D0E7A464F2F}"/>
    <cellStyle name="Normal 6 3 3 3 4 5 2" xfId="4724" xr:uid="{C1E27DA2-1D82-41CE-B399-03CB941A3047}"/>
    <cellStyle name="Normal 6 3 3 3 4 6" xfId="4087" xr:uid="{9151FA73-DF38-4D6F-A496-81F46EACBC6A}"/>
    <cellStyle name="Normal 6 3 3 3 4 6 2" xfId="4756" xr:uid="{D0479BAF-9A33-47FF-A267-0163E12B2341}"/>
    <cellStyle name="Normal 6 3 3 3 5" xfId="1318" xr:uid="{E47DA82B-E9AD-456F-8C48-5A7C7467E8DA}"/>
    <cellStyle name="Normal 6 3 3 3 5 2" xfId="1319" xr:uid="{3E99118D-EB07-41CE-8F3C-D347DE2A8BE3}"/>
    <cellStyle name="Normal 6 3 3 3 5 3" xfId="3801" xr:uid="{1A4D88E1-24A1-47F2-9430-5CFAD4D5069D}"/>
    <cellStyle name="Normal 6 3 3 3 5 3 2" xfId="4780" xr:uid="{8C420331-EE95-4282-870E-D4C7E780913F}"/>
    <cellStyle name="Normal 6 3 3 3 5 3 2 2" xfId="27363" xr:uid="{512BBAF0-F331-43AA-AE92-149BDC6AB907}"/>
    <cellStyle name="Normal 6 3 3 3 5 3 3" xfId="24944" xr:uid="{DEA17BE4-32BF-41A4-8078-1FC2FAF672F1}"/>
    <cellStyle name="Normal 6 3 3 3 5 4" xfId="24276" xr:uid="{EAF9B7DE-4B58-4EA3-BF34-53F4B82A2CF9}"/>
    <cellStyle name="Normal 6 3 3 4" xfId="1320" xr:uid="{28B804CE-25B9-4D1A-B43B-18DC15F5B7EA}"/>
    <cellStyle name="Normal 6 3 3 4 2" xfId="1321" xr:uid="{0B0808E2-13A4-4CB0-A4B6-8790A014B596}"/>
    <cellStyle name="Normal 6 3 3 4 3" xfId="1322" xr:uid="{A3787A41-E07F-4915-84B8-F18551E373FC}"/>
    <cellStyle name="Normal 6 3 3 4 3 2" xfId="1323" xr:uid="{8B43552C-5C6F-462E-A5CA-78DA3E6E9014}"/>
    <cellStyle name="Normal 6 3 3 4 3 2 2" xfId="1324" xr:uid="{8C98CF01-1B09-49AB-BA99-EC82EA5797B2}"/>
    <cellStyle name="Normal 6 3 3 4 3 2 2 2" xfId="23866" xr:uid="{78FFFBE4-9308-497A-BF74-E40C80584679}"/>
    <cellStyle name="Normal 6 3 3 4 3 2 2 3" xfId="22946" xr:uid="{166A7D87-2FD1-46E4-9E40-F225BE913EA1}"/>
    <cellStyle name="Normal 6 3 3 4 3 2 3" xfId="1325" xr:uid="{F5BB165C-91A7-4E6C-93A4-D8DA09C04409}"/>
    <cellStyle name="Normal 6 3 3 4 3 2 3 2" xfId="2069" xr:uid="{15B41F2F-D355-4E70-9652-1586C8B9056B}"/>
    <cellStyle name="Normal 6 3 3 4 3 2 3 3" xfId="3802" xr:uid="{8AD278B0-93B0-4B60-930C-E060CC5D8052}"/>
    <cellStyle name="Normal 6 3 3 4 3 2 3 3 2" xfId="4815" xr:uid="{730FFF61-557D-4000-B9EF-A43FA531EF99}"/>
    <cellStyle name="Normal 6 3 3 4 3 2 4" xfId="25758" xr:uid="{5CDBB6C3-D6BF-4933-95A0-24C9D0FE90FF}"/>
    <cellStyle name="Normal 6 3 3 4 3 3" xfId="1326" xr:uid="{75C6F685-4576-4252-BEC6-373C3FF0A310}"/>
    <cellStyle name="Normal 6 3 3 4 3 4" xfId="3025" xr:uid="{A3F2E97E-3622-4F2D-BAC9-3DDAD4EE3254}"/>
    <cellStyle name="Normal 6 3 3 4 3 5" xfId="2183" xr:uid="{8C39179D-8B5B-4597-AC3F-3DC167BF85C3}"/>
    <cellStyle name="Normal 6 3 3 4 3 5 2" xfId="3907" xr:uid="{541B2287-DDAC-41F8-992F-4406DE7DB9BF}"/>
    <cellStyle name="Normal 6 3 3 4 3 6" xfId="4089" xr:uid="{9EE67700-C450-481D-85A2-3B6F6E6D68F1}"/>
    <cellStyle name="Normal 6 3 3 4 3 6 2" xfId="4792" xr:uid="{300D80A3-6610-4603-AC45-5B688445064A}"/>
    <cellStyle name="Normal 6 3 3 4 4" xfId="1327" xr:uid="{EDE1AA45-9D4F-4B65-80CB-7A689ACF3555}"/>
    <cellStyle name="Normal 6 3 3 4 4 2" xfId="2070" xr:uid="{53F65E36-C796-48EC-86DC-B39C651AF3CC}"/>
    <cellStyle name="Normal 6 3 3 4 4 3" xfId="3803" xr:uid="{E589BC1A-2FC6-4E0C-B472-F86993469E1A}"/>
    <cellStyle name="Normal 6 3 3 4 4 3 2" xfId="4786" xr:uid="{1EC87900-8CAE-4816-BE08-D89978AC9A7B}"/>
    <cellStyle name="Normal 6 3 3 4 5" xfId="2182" xr:uid="{25E878E7-6ADF-47B1-9F39-B5201E51DF60}"/>
    <cellStyle name="Normal 6 3 3 4 5 2" xfId="3828" xr:uid="{96B7BE2E-90B7-4E0C-8F0C-275C670F1BF1}"/>
    <cellStyle name="Normal 6 3 3 4 6" xfId="4088" xr:uid="{A66E8B86-108F-4C5F-8EF3-C20DDABD42EF}"/>
    <cellStyle name="Normal 6 3 3 4 6 2" xfId="4778" xr:uid="{6CFA96E9-B462-4141-99DB-6BB110D2F27D}"/>
    <cellStyle name="Normal 6 3 3 5" xfId="2122" xr:uid="{7C148025-1B24-4169-BD09-0E01DEEFE1BF}"/>
    <cellStyle name="Normal 6 3 3 5 2" xfId="4851" xr:uid="{229E08A6-4735-4080-9B33-A9398802AF89}"/>
    <cellStyle name="Normal 6 3 4" xfId="1328" xr:uid="{63AF7F98-34D3-4A28-BAE2-EE68F7FBF3A0}"/>
    <cellStyle name="Normal 6 3 4 2" xfId="1329" xr:uid="{E304513C-F89E-4978-8049-E128BB26AA07}"/>
    <cellStyle name="Normal 6 3 4 3" xfId="1330" xr:uid="{1AA7813C-A533-448C-A858-FC51138D2C1C}"/>
    <cellStyle name="Normal 6 3 4 3 2" xfId="1331" xr:uid="{939A8307-C659-44C2-90CD-D0C957584F92}"/>
    <cellStyle name="Normal 6 3 4 3 2 2" xfId="1332" xr:uid="{2E82CC2B-20ED-4B20-BEBE-0EDC33BEAF16}"/>
    <cellStyle name="Normal 6 3 4 3 2 2 2" xfId="23890" xr:uid="{A726BF67-1D45-4A77-B928-8943EED096A8}"/>
    <cellStyle name="Normal 6 3 4 3 2 2 3" xfId="25028" xr:uid="{2469DE2B-7078-4AE5-975E-CBA9E363D95B}"/>
    <cellStyle name="Normal 6 3 4 3 2 3" xfId="1333" xr:uid="{7C1AC368-521D-4689-B450-9F864120E87D}"/>
    <cellStyle name="Normal 6 3 4 3 2 3 2" xfId="2071" xr:uid="{07B13AD0-E470-4FB2-8C76-A0299522A85C}"/>
    <cellStyle name="Normal 6 3 4 3 2 3 3" xfId="3804" xr:uid="{910FED97-BC35-4734-B0EA-E1116DC7B17D}"/>
    <cellStyle name="Normal 6 3 4 3 2 3 3 2" xfId="4775" xr:uid="{00123B3E-BCDB-46EA-8446-D2BCA730DE8B}"/>
    <cellStyle name="Normal 6 3 4 3 2 4" xfId="24992" xr:uid="{9C881892-2A5E-4792-953A-3467269FA721}"/>
    <cellStyle name="Normal 6 3 4 3 3" xfId="1334" xr:uid="{FFD62FE5-8CF8-4AA4-B7F8-DCAD589B031B}"/>
    <cellStyle name="Normal 6 3 4 3 4" xfId="3027" xr:uid="{58D17FF8-0FD3-4593-8A29-950CEC943355}"/>
    <cellStyle name="Normal 6 3 4 3 5" xfId="2185" xr:uid="{261CC36D-74F5-4511-B2F5-3BFB97E26788}"/>
    <cellStyle name="Normal 6 3 4 3 5 2" xfId="4693" xr:uid="{9D54B97A-7978-4ECB-B175-2BEBF028E859}"/>
    <cellStyle name="Normal 6 3 4 3 6" xfId="4091" xr:uid="{D4EC06C3-7BFE-429D-AE67-E99F800DFBEE}"/>
    <cellStyle name="Normal 6 3 4 3 6 2" xfId="4837" xr:uid="{CCD1E0BE-B51A-46B2-B747-96D3EE0C10D4}"/>
    <cellStyle name="Normal 6 3 4 4" xfId="3026" xr:uid="{A337C9CF-C637-4805-815C-FA182F63366E}"/>
    <cellStyle name="Normal 6 3 4 4 2" xfId="24872" xr:uid="{7555BE71-0104-4A9D-8B0C-EA379F8F2C68}"/>
    <cellStyle name="Normal 6 3 4 4 3" xfId="25009" xr:uid="{0AE36B71-1A24-4E68-B1BD-4DFC45DBF384}"/>
    <cellStyle name="Normal 6 3 4 5" xfId="2184" xr:uid="{236CD8C3-17B5-4954-95C3-19DAB9E54065}"/>
    <cellStyle name="Normal 6 3 4 5 2" xfId="4678" xr:uid="{55D5E82F-891E-4F0D-B7C9-6CD525D8FAE3}"/>
    <cellStyle name="Normal 6 3 4 6" xfId="4090" xr:uid="{60C577CE-C115-4971-8B23-FA1D41173B58}"/>
    <cellStyle name="Normal 6 3 4 6 2" xfId="4760" xr:uid="{B05DD7FC-3DD1-459C-9FCF-90C8099C83C7}"/>
    <cellStyle name="Normal 6 4" xfId="1335" xr:uid="{079E26CE-D3BA-49E8-AB02-B8BF83947C92}"/>
    <cellStyle name="Normal 6 4 2" xfId="29597" xr:uid="{5D7A169A-39A5-4539-9D43-840FA98775EC}"/>
    <cellStyle name="Normal 6 4 2 2" xfId="55790" xr:uid="{B769DE84-7B0F-48D9-8CA2-42D559B58C40}"/>
    <cellStyle name="Normal 6 5" xfId="1336" xr:uid="{C9D55612-E4D0-4AA6-BF94-FCDA56BBFF2A}"/>
    <cellStyle name="Normal 6 5 2" xfId="1337" xr:uid="{4AB10FA9-8387-499A-A04D-F2DFDF7EB82E}"/>
    <cellStyle name="Normal 6 5 3" xfId="1338" xr:uid="{5F86CDB6-E73A-4B70-B3C4-3A7E1E1E0346}"/>
    <cellStyle name="Normal 6 5 3 2" xfId="1339" xr:uid="{A70C5058-C32D-4928-AEE5-E61E774BDBEC}"/>
    <cellStyle name="Normal 6 5 3 2 2" xfId="1340" xr:uid="{1E0A1891-61C9-4A51-9252-57BF6CBDBB4D}"/>
    <cellStyle name="Normal 6 5 3 2 3" xfId="1341" xr:uid="{D5536B54-16A6-4AE8-81F2-ED906E9CD29A}"/>
    <cellStyle name="Normal 6 5 3 2 3 2" xfId="1342" xr:uid="{069AB125-171D-4A2B-944E-D37E9217216B}"/>
    <cellStyle name="Normal 6 5 3 2 3 2 2" xfId="1343" xr:uid="{CC166CE6-AAFC-4280-8224-4445CAB8EAB2}"/>
    <cellStyle name="Normal 6 5 3 2 3 2 2 2" xfId="23579" xr:uid="{23792B4E-4EED-4F55-AAF1-5CADC0770F6F}"/>
    <cellStyle name="Normal 6 5 3 2 3 2 2 3" xfId="23058" xr:uid="{0614190B-E9F2-4E3E-86B9-367964F5A547}"/>
    <cellStyle name="Normal 6 5 3 2 3 2 3" xfId="1344" xr:uid="{2BB8E2E3-F66F-4864-BAED-485264D7CD86}"/>
    <cellStyle name="Normal 6 5 3 2 3 2 3 2" xfId="2072" xr:uid="{0F17852F-F3E3-4EF9-AEE2-13CC9F808895}"/>
    <cellStyle name="Normal 6 5 3 2 3 2 3 3" xfId="3805" xr:uid="{982BAEEE-2AA7-4A19-890D-0A6F44588E71}"/>
    <cellStyle name="Normal 6 5 3 2 3 2 3 3 2" xfId="4802" xr:uid="{0D69D9F4-FE19-4C11-8128-5BEC8D4DDED4}"/>
    <cellStyle name="Normal 6 5 3 2 3 2 4" xfId="22715" xr:uid="{F687B008-E0F4-4360-9A00-C99344DEF01A}"/>
    <cellStyle name="Normal 6 5 3 2 3 3" xfId="1345" xr:uid="{88BF213F-DC1E-4685-A67D-3127CFCEB55C}"/>
    <cellStyle name="Normal 6 5 3 2 3 4" xfId="3029" xr:uid="{36E0E3B8-46C9-41FC-9573-2DD737CBB4C8}"/>
    <cellStyle name="Normal 6 5 3 2 3 5" xfId="2188" xr:uid="{A89C9C49-FA5F-4F00-A097-6626314AD118}"/>
    <cellStyle name="Normal 6 5 3 2 3 5 2" xfId="4700" xr:uid="{CF9A4782-FF2F-4114-A74B-089CEC30DC4F}"/>
    <cellStyle name="Normal 6 5 3 2 3 6" xfId="4094" xr:uid="{0727636B-A859-45F5-B41A-F0BEA6B47ABD}"/>
    <cellStyle name="Normal 6 5 3 2 3 6 2" xfId="4765" xr:uid="{D429194D-788A-46C5-A4F9-0A51FB0172F5}"/>
    <cellStyle name="Normal 6 5 3 2 4" xfId="1346" xr:uid="{9F51A170-E5D9-4BFE-9E45-3898F7DC725B}"/>
    <cellStyle name="Normal 6 5 3 2 4 2" xfId="3028" xr:uid="{CA399B1D-801D-478B-B5F8-2BDD11EA6E1C}"/>
    <cellStyle name="Normal 6 5 3 2 4 3" xfId="22805" xr:uid="{240B77A5-08B3-42FD-A8D6-1BADDD1BF931}"/>
    <cellStyle name="Normal 6 5 3 2 5" xfId="2187" xr:uid="{C14BD332-7758-4D36-869D-9122B5620E8B}"/>
    <cellStyle name="Normal 6 5 3 2 5 2" xfId="4736" xr:uid="{ABF6B0C4-0D40-4659-81A5-CB9D2027A3B1}"/>
    <cellStyle name="Normal 6 5 3 2 6" xfId="4093" xr:uid="{2BF2F520-A2D8-4A64-976D-2A1B016BAEBF}"/>
    <cellStyle name="Normal 6 5 3 2 6 2" xfId="4773" xr:uid="{E448105F-1A58-4E87-AFF1-1E671942CBA2}"/>
    <cellStyle name="Normal 6 5 3 3" xfId="1347" xr:uid="{871D5DDA-DD38-4C23-890B-F1AC8D734F52}"/>
    <cellStyle name="Normal 6 5 3 4" xfId="1348" xr:uid="{F79F0877-0655-4077-A64A-8F0683C3C670}"/>
    <cellStyle name="Normal 6 5 3 4 2" xfId="1349" xr:uid="{680C712D-FAE5-4C40-B38F-1EFEC0B6E0D8}"/>
    <cellStyle name="Normal 6 5 3 4 2 2" xfId="1350" xr:uid="{FC0BE48F-276A-40D9-986F-32B522D1706B}"/>
    <cellStyle name="Normal 6 5 3 4 2 2 2" xfId="1351" xr:uid="{2B5E47C9-B846-4B3D-A335-A8511D03622E}"/>
    <cellStyle name="Normal 6 5 3 4 2 2 2 2" xfId="2073" xr:uid="{F053819A-B2FF-4A6D-89BB-B17FB78A86F6}"/>
    <cellStyle name="Normal 6 5 3 4 2 2 2 3" xfId="3806" xr:uid="{2BC26E53-32B9-4C68-9C76-F3270BB4601D}"/>
    <cellStyle name="Normal 6 5 3 4 2 2 2 3 2" xfId="4803" xr:uid="{B3538BA4-3730-42CE-BC96-AF1D9E043F68}"/>
    <cellStyle name="Normal 6 5 3 4 2 2 2 4" xfId="25683" xr:uid="{7304FCBD-4F19-4EC9-B9AC-4B410A9464F2}"/>
    <cellStyle name="Normal 6 5 3 4 2 2 3" xfId="2074" xr:uid="{063C0E0E-EDA7-4A00-90D5-F41A22EDACCE}"/>
    <cellStyle name="Normal 6 5 3 4 2 2 4" xfId="23722" xr:uid="{32696821-8165-4803-9915-7C4858620C2D}"/>
    <cellStyle name="Normal 6 5 3 4 2 3" xfId="1352" xr:uid="{91123B98-F6A3-4766-BD70-424E6AAB0519}"/>
    <cellStyle name="Normal 6 5 3 4 2 3 2" xfId="1353" xr:uid="{EE771AB8-800E-466D-991B-EA367A5510C5}"/>
    <cellStyle name="Normal 6 5 3 4 2 3 2 2" xfId="24963" xr:uid="{299C731E-5B5D-48FB-BD8B-C406B9F7886A}"/>
    <cellStyle name="Normal 6 5 3 4 2 3 2 3" xfId="24580" xr:uid="{4ADB2387-E322-43B4-B1B6-191986918476}"/>
    <cellStyle name="Normal 6 5 3 4 2 3 3" xfId="1354" xr:uid="{43585406-8909-4A31-80A9-44846BF4DB97}"/>
    <cellStyle name="Normal 6 5 3 4 2 3 3 2" xfId="23144" xr:uid="{C4090837-29D5-44E5-AAC4-72761EC36544}"/>
    <cellStyle name="Normal 6 5 3 4 2 3 3 3" xfId="24226" xr:uid="{42978B83-32AD-4167-B02E-71EAE3A8C2B7}"/>
    <cellStyle name="Normal 6 5 3 4 2 3 4" xfId="2190" xr:uid="{6B5B39BF-7EA8-4EB1-9EDD-5B0805FAD400}"/>
    <cellStyle name="Normal 6 5 3 4 2 3 4 2" xfId="4844" xr:uid="{4AB6D5AD-DA5D-4ECE-95E7-4499B135FE87}"/>
    <cellStyle name="Normal 6 5 3 4 2 3 5" xfId="25852" xr:uid="{F6091BA1-F8EF-4D39-B9CC-8D47D43CA4AC}"/>
    <cellStyle name="Normal 6 5 3 4 2 4" xfId="24972" xr:uid="{B15CE254-BA3B-44F3-BBDA-603A698E2D9E}"/>
    <cellStyle name="Normal 6 5 3 4 3" xfId="1355" xr:uid="{08F3A421-4A83-425F-AD4C-360CB15809F4}"/>
    <cellStyle name="Normal 6 5 3 4 4" xfId="3030" xr:uid="{7FBB95D3-ECB9-4520-A306-36B95E58CDD1}"/>
    <cellStyle name="Normal 6 5 3 4 5" xfId="2189" xr:uid="{34046199-0A0A-4EC1-9AC1-2408BFACA825}"/>
    <cellStyle name="Normal 6 5 3 4 5 2" xfId="4720" xr:uid="{E12B15FB-097D-4FB0-9BDA-5448BF643C68}"/>
    <cellStyle name="Normal 6 5 3 4 6" xfId="4095" xr:uid="{A1771849-E42B-4141-830D-886EA3D2DACE}"/>
    <cellStyle name="Normal 6 5 3 4 6 2" xfId="4807" xr:uid="{B50E06F6-E00D-47A9-97FA-5E70AA8D66DE}"/>
    <cellStyle name="Normal 6 5 3 5" xfId="1356" xr:uid="{4BF16005-D165-4678-97F0-79FC10ED0A4D}"/>
    <cellStyle name="Normal 6 5 3 5 2" xfId="1357" xr:uid="{293E0AC7-16CA-48F0-B134-8A55C48278C4}"/>
    <cellStyle name="Normal 6 5 3 5 3" xfId="3807" xr:uid="{6C538C5D-B3F4-4EC4-8E5C-D013E3812D25}"/>
    <cellStyle name="Normal 6 5 3 5 3 2" xfId="4782" xr:uid="{3B86F580-67AA-4643-9203-A13202447013}"/>
    <cellStyle name="Normal 6 5 3 5 3 2 2" xfId="27364" xr:uid="{3ACCC779-E392-4CFA-A3AA-E8E3AEB3BACE}"/>
    <cellStyle name="Normal 6 5 3 5 3 3" xfId="23886" xr:uid="{0C77474E-85FC-4D7C-B949-EF4CA708C010}"/>
    <cellStyle name="Normal 6 5 3 5 4" xfId="23307" xr:uid="{386A2672-4514-4339-B8AA-E3870C42D703}"/>
    <cellStyle name="Normal 6 5 4" xfId="1358" xr:uid="{50AE6020-A236-473B-8180-5F0111A27AAA}"/>
    <cellStyle name="Normal 6 5 4 2" xfId="1359" xr:uid="{06B94FB9-6D45-4CD1-87E0-BDE74108858D}"/>
    <cellStyle name="Normal 6 5 4 3" xfId="1360" xr:uid="{CDE9D93D-C19E-4898-AF8F-BE470774A388}"/>
    <cellStyle name="Normal 6 5 4 3 2" xfId="1361" xr:uid="{1D93265C-B011-4390-9EBB-DB8682CBFC03}"/>
    <cellStyle name="Normal 6 5 4 3 2 2" xfId="1362" xr:uid="{10061849-9C1B-4757-9C96-CF46816413AA}"/>
    <cellStyle name="Normal 6 5 4 3 2 2 2" xfId="25776" xr:uid="{09C42A36-79BB-4A0A-9C06-772B02FA9D43}"/>
    <cellStyle name="Normal 6 5 4 3 2 2 3" xfId="24371" xr:uid="{2D3C7040-E205-4E6A-811A-B44AF701E477}"/>
    <cellStyle name="Normal 6 5 4 3 2 3" xfId="1363" xr:uid="{F5C87BE4-D5F1-4BE0-8366-140DD6B2BC24}"/>
    <cellStyle name="Normal 6 5 4 3 2 3 2" xfId="2075" xr:uid="{9E37A3C4-1C99-4434-A455-B675630D6875}"/>
    <cellStyle name="Normal 6 5 4 3 2 3 3" xfId="3808" xr:uid="{FF17698B-BDA7-409E-9E7C-A53019DAFCD2}"/>
    <cellStyle name="Normal 6 5 4 3 2 3 3 2" xfId="4845" xr:uid="{9F057368-59AF-48A4-8528-B1951DA4BC52}"/>
    <cellStyle name="Normal 6 5 4 3 2 4" xfId="24697" xr:uid="{CE5C2E1E-987D-457F-8862-7A722738E5A7}"/>
    <cellStyle name="Normal 6 5 4 3 3" xfId="1364" xr:uid="{E2C2CD98-BDA0-4A7E-9388-B68A4C0AADB2}"/>
    <cellStyle name="Normal 6 5 4 3 4" xfId="3031" xr:uid="{BEF00760-A87D-4308-A027-266033DF454D}"/>
    <cellStyle name="Normal 6 5 4 3 5" xfId="2192" xr:uid="{C1B02AA8-30FD-47CC-8F06-B406CDBCA07C}"/>
    <cellStyle name="Normal 6 5 4 3 5 2" xfId="3824" xr:uid="{0C1EDDD0-0E50-4BEB-AFA7-F2EA18BDF9AA}"/>
    <cellStyle name="Normal 6 5 4 3 6" xfId="4097" xr:uid="{86979762-2C69-4129-BF07-9DB71AB90858}"/>
    <cellStyle name="Normal 6 5 4 3 6 2" xfId="4795" xr:uid="{902B2455-E28D-4C6D-8E6C-31ADBB101B57}"/>
    <cellStyle name="Normal 6 5 4 4" xfId="1365" xr:uid="{D55C70BE-B2A7-4B26-9E89-502324046599}"/>
    <cellStyle name="Normal 6 5 4 4 2" xfId="2076" xr:uid="{42419901-58F5-49BF-B43A-049DC6DF4BCC}"/>
    <cellStyle name="Normal 6 5 4 4 3" xfId="3809" xr:uid="{527C1EFD-15E2-4101-BA87-F63532FD9B1D}"/>
    <cellStyle name="Normal 6 5 4 4 3 2" xfId="4855" xr:uid="{58AE9425-E7C3-44C9-8A03-3102D8F9BE45}"/>
    <cellStyle name="Normal 6 5 4 5" xfId="2191" xr:uid="{047419AC-1413-49F8-A2C3-9865F670FA27}"/>
    <cellStyle name="Normal 6 5 4 5 2" xfId="4680" xr:uid="{9C44A564-9D4C-434D-8F6A-728E615132EE}"/>
    <cellStyle name="Normal 6 5 4 6" xfId="4096" xr:uid="{BFB5C592-9E97-408B-9B74-332669CF623C}"/>
    <cellStyle name="Normal 6 5 4 6 2" xfId="4810" xr:uid="{2856DCD8-D4EA-4687-9D5C-AD698EEAE9A0}"/>
    <cellStyle name="Normal 6 5 5" xfId="2123" xr:uid="{6DBC1369-9752-4E04-8D1D-EBD7DC57BC39}"/>
    <cellStyle name="Normal 6 5 5 2" xfId="4814" xr:uid="{974C716F-2853-4C08-96B1-623846E9B53C}"/>
    <cellStyle name="Normal 6 6" xfId="1366" xr:uid="{DA8D0E30-D3F3-4B5E-822A-BCC7FAA3D864}"/>
    <cellStyle name="Normal 6 6 2" xfId="1367" xr:uid="{6A86B19C-C9E4-4DC4-92C4-76AC8F22FE40}"/>
    <cellStyle name="Normal 6 6 3" xfId="1368" xr:uid="{4EEBDC2D-215F-418F-82EE-BAD8C43BC631}"/>
    <cellStyle name="Normal 6 6 3 2" xfId="1369" xr:uid="{CC8E7095-1BE9-42BC-A954-D8E44D3AE757}"/>
    <cellStyle name="Normal 6 6 3 3" xfId="1370" xr:uid="{53A3250B-EF6E-4FBF-BBF9-F814320BAD86}"/>
    <cellStyle name="Normal 6 6 3 3 2" xfId="1371" xr:uid="{B75C7C9E-BD8B-48E2-B26F-534A4EE6AED2}"/>
    <cellStyle name="Normal 6 6 3 3 2 2" xfId="24483" xr:uid="{9CBD7A06-BCBB-4197-B1CC-16DE7185461D}"/>
    <cellStyle name="Normal 6 6 3 3 2 3" xfId="23795" xr:uid="{6967D753-C4E1-4DE5-902B-9D873B822E91}"/>
    <cellStyle name="Normal 6 6 3 3 3" xfId="1372" xr:uid="{D1C2DE64-74D9-4094-A30A-529DBDFD1E5D}"/>
    <cellStyle name="Normal 6 6 3 3 4" xfId="2194" xr:uid="{E4167BDF-6816-4EA6-9BA0-B50BC9B2C692}"/>
    <cellStyle name="Normal 6 6 3 3 4 2" xfId="4799" xr:uid="{6CDF03CB-BB71-4849-BABB-F972D36470F5}"/>
    <cellStyle name="Normal 6 6 3 3 4 3" xfId="25634" xr:uid="{BB45E52A-271A-4E2B-B568-74687F6EB444}"/>
    <cellStyle name="Normal 6 6 3 4" xfId="1373" xr:uid="{1A095086-C292-4D39-BFE6-D2B6AA786D29}"/>
    <cellStyle name="Normal 6 6 3 4 2" xfId="1374" xr:uid="{D004DCF9-8871-475E-8F67-065636D8BDCD}"/>
    <cellStyle name="Normal 6 6 3 4 3" xfId="3810" xr:uid="{B748BB84-17D5-4C83-8496-E918606C5259}"/>
    <cellStyle name="Normal 6 6 3 4 3 2" xfId="4793" xr:uid="{102F1013-1278-40BB-89A8-349CF05D29E7}"/>
    <cellStyle name="Normal 6 6 4" xfId="1375" xr:uid="{6620BE4E-07F1-4931-83FD-09153CF61860}"/>
    <cellStyle name="Normal 6 6 4 2" xfId="1376" xr:uid="{BD35AB5E-7D0B-42D3-A3C3-2BA17F32ED3E}"/>
    <cellStyle name="Normal 6 6 4 2 2" xfId="1377" xr:uid="{9EC57C02-C3BF-4132-A629-13492EE49A61}"/>
    <cellStyle name="Normal 6 6 4 2 2 2" xfId="24447" xr:uid="{0685BF59-EE9F-47EF-AE42-4E10CFB87DE5}"/>
    <cellStyle name="Normal 6 6 4 2 2 3" xfId="25274" xr:uid="{F1C90AD5-F776-4E16-8401-593CD45A7613}"/>
    <cellStyle name="Normal 6 6 4 2 3" xfId="1378" xr:uid="{C60C267F-F6D2-4DAE-8717-191B1C761DB4}"/>
    <cellStyle name="Normal 6 6 4 2 3 2" xfId="2077" xr:uid="{12F679E0-9C4B-42CE-99CA-60BF5E1F9E82}"/>
    <cellStyle name="Normal 6 6 4 2 3 3" xfId="3811" xr:uid="{012EB020-14A9-4D49-B57A-691BDB8A90E0}"/>
    <cellStyle name="Normal 6 6 4 2 3 3 2" xfId="4862" xr:uid="{919A5CBB-0F96-4D9E-9AA1-11BA58954880}"/>
    <cellStyle name="Normal 6 6 4 2 4" xfId="24645" xr:uid="{806A8F28-DD2D-46B5-90A6-DA3B909BA9D1}"/>
    <cellStyle name="Normal 6 6 4 3" xfId="1379" xr:uid="{ED928FF3-4526-450C-A1E0-B5D4719B87D4}"/>
    <cellStyle name="Normal 6 6 4 4" xfId="3032" xr:uid="{8F3E3F15-E929-4275-9671-EDD5C952169F}"/>
    <cellStyle name="Normal 6 6 4 5" xfId="2195" xr:uid="{426CA6A9-D944-43D0-9A07-F515D0B9725C}"/>
    <cellStyle name="Normal 6 6 4 5 2" xfId="4688" xr:uid="{0BBF7C78-5C4E-4BF3-B949-F427B6A39B6D}"/>
    <cellStyle name="Normal 6 6 4 6" xfId="4099" xr:uid="{1AFE00BF-7875-44A7-BBBA-BBB06EF7B6EA}"/>
    <cellStyle name="Normal 6 6 4 6 2" xfId="4767" xr:uid="{B5D48F05-9730-4436-AE39-BD8A5EBC059D}"/>
    <cellStyle name="Normal 6 6 5" xfId="1380" xr:uid="{1E4EF7E0-3720-4DEF-9F99-147890E75BF1}"/>
    <cellStyle name="Normal 6 6 6" xfId="1381" xr:uid="{5419BCD8-2F4F-4FCC-8F36-6B055B26E672}"/>
    <cellStyle name="Normal 6 6 6 2" xfId="1382" xr:uid="{DA0F7C33-F7A0-4057-B4E7-055CA57A5A3D}"/>
    <cellStyle name="Normal 6 6 6 3" xfId="1383" xr:uid="{61C5FC28-36F7-41FB-BEDA-25978CACD803}"/>
    <cellStyle name="Normal 6 6 6 3 2" xfId="4679" xr:uid="{EA93AFA5-5F34-4F8D-9B6E-F6AD48C4AA0A}"/>
    <cellStyle name="Normal 6 6 6 3 2 2" xfId="4838" xr:uid="{15D92ACF-33BD-4D61-86FD-F6A83434216F}"/>
    <cellStyle name="Normal 6 6 6 3 3" xfId="25397" xr:uid="{1C644733-18FA-4352-ADD9-EDAB70DD47EC}"/>
    <cellStyle name="Normal 6 6 6 4" xfId="2205" xr:uid="{D9639A46-7D98-4CBB-A2B9-A3D0138AA4F0}"/>
    <cellStyle name="Normal 6 6 6 4 2" xfId="4743" xr:uid="{5FD7E5CB-6036-4ECD-A852-E14ECC7D7E33}"/>
    <cellStyle name="Normal 6 6 6 5" xfId="4148" xr:uid="{18C26E02-A445-49B3-AAEA-2FA0F5111793}"/>
    <cellStyle name="Normal 6 6 6 5 2" xfId="4819" xr:uid="{88FBD8B0-7EC4-427C-AC11-E6771F53A25D}"/>
    <cellStyle name="Normal 6 6 6 6" xfId="25747" xr:uid="{442E2332-B3E9-479C-A113-572938E8294F}"/>
    <cellStyle name="Normal 6 6 6 6 2" xfId="26436" xr:uid="{D050EA8D-B22D-4908-99C8-B7CAEB7C7A20}"/>
    <cellStyle name="Normal 6 6 7" xfId="1384" xr:uid="{E7A26DB1-D554-4520-9B7F-1CA4D7A93339}"/>
    <cellStyle name="Normal 6 6 7 2" xfId="1385" xr:uid="{AB12F0F5-51EE-4F6F-985C-AA03F257697A}"/>
    <cellStyle name="Normal 6 6 7 3" xfId="3812" xr:uid="{0EA800FE-D8F1-431E-BAF2-40EF2C1A341C}"/>
    <cellStyle name="Normal 6 6 7 3 2" xfId="4850" xr:uid="{1214C8D2-89DB-470C-8E20-48D2F61D4FD6}"/>
    <cellStyle name="Normal 6 6 8" xfId="2193" xr:uid="{5CF33419-25DD-4B60-966A-7AF62AC4347B}"/>
    <cellStyle name="Normal 6 6 8 2" xfId="4826" xr:uid="{FB25284E-717B-4418-B4CB-F124781EE4BB}"/>
    <cellStyle name="Normal 6 6 9" xfId="4098" xr:uid="{9482A242-D40E-4AAE-9BAA-D51586D58F4D}"/>
    <cellStyle name="Normal 6 6 9 2" xfId="4875" xr:uid="{F54A4D03-8D7E-42F9-BB98-04939509529B}"/>
    <cellStyle name="Normal 6 7" xfId="29595" xr:uid="{0C630613-C756-4852-9C1E-8468B95225B2}"/>
    <cellStyle name="Normal 6 7 2" xfId="55789" xr:uid="{0F10C24C-9333-432B-992D-B3AE9FFA7C11}"/>
    <cellStyle name="Normal 6 8" xfId="1287" xr:uid="{9FE1E0D9-E08E-41C9-ACC0-B07C059E8288}"/>
    <cellStyle name="Normal 7" xfId="16" xr:uid="{04A9D7F2-1344-4DFF-8AA5-E75A92CCA7C4}"/>
    <cellStyle name="Normal 7 10" xfId="1387" xr:uid="{ADF8CE21-BEDC-47F2-8A85-B2ADE2AC170A}"/>
    <cellStyle name="Normal 7 10 10" xfId="10000" xr:uid="{91C389FC-6365-4D37-AD88-9E380B76A4F5}"/>
    <cellStyle name="Normal 7 10 10 2" xfId="20380" xr:uid="{A1C5DEBE-8E47-40EF-B501-9182D0E7DF69}"/>
    <cellStyle name="Normal 7 10 10 2 2" xfId="47618" xr:uid="{58982A84-12E3-49E5-A991-0C4A21B8E016}"/>
    <cellStyle name="Normal 7 10 10 3" xfId="37368" xr:uid="{BF3668B1-AD40-4AAA-BEA5-A0AEFBEA723C}"/>
    <cellStyle name="Normal 7 10 11" xfId="24790" xr:uid="{F72BB4EB-2CE3-47BF-B246-2A7DBCF4B561}"/>
    <cellStyle name="Normal 7 10 11 2" xfId="51840" xr:uid="{D6ECD7C8-F5B9-41F0-A122-3A704204255C}"/>
    <cellStyle name="Normal 7 10 12" xfId="12655" xr:uid="{9B644DC0-0B1C-4C20-AA13-5790B4EC6FDD}"/>
    <cellStyle name="Normal 7 10 12 2" xfId="39893" xr:uid="{7EC9B256-6397-413A-B6D4-D6C921CB2B9A}"/>
    <cellStyle name="Normal 7 10 13" xfId="30156" xr:uid="{A0B8079C-9BDE-4306-AD25-07B078176E70}"/>
    <cellStyle name="Normal 7 10 2" xfId="1388" xr:uid="{73D5B9AB-BD8C-4084-94A1-E3E78A15B52C}"/>
    <cellStyle name="Normal 7 10 2 10" xfId="30157" xr:uid="{FB508084-1039-40C8-B265-9883DA57AE64}"/>
    <cellStyle name="Normal 7 10 2 2" xfId="1389" xr:uid="{8CEB3668-1BE5-40E1-B7CF-902CB5EC66BC}"/>
    <cellStyle name="Normal 7 10 2 2 2" xfId="5419" xr:uid="{F3E73B1E-A848-4E04-9C9D-0C848B5534E1}"/>
    <cellStyle name="Normal 7 10 2 2 2 2" xfId="24031" xr:uid="{E789E643-6F65-4A51-82EF-3B5530A007B9}"/>
    <cellStyle name="Normal 7 10 2 2 2 2 2" xfId="51150" xr:uid="{AFE115DB-7334-4E2A-B728-D0C94D22B7AD}"/>
    <cellStyle name="Normal 7 10 2 2 2 3" xfId="26169" xr:uid="{E80A6489-C6B1-4025-8E78-6B290CB25F0B}"/>
    <cellStyle name="Normal 7 10 2 2 2 3 2" xfId="52996" xr:uid="{E3687A60-7962-4E12-8760-A16AA4029747}"/>
    <cellStyle name="Normal 7 10 2 2 2 4" xfId="14716" xr:uid="{46E76BE8-20C1-468E-97AE-DA25A39DD8B8}"/>
    <cellStyle name="Normal 7 10 2 2 2 4 2" xfId="41954" xr:uid="{A8397A32-69D4-44A6-AE66-1D4EC08E5766}"/>
    <cellStyle name="Normal 7 10 2 2 2 5" xfId="32979" xr:uid="{CC5425EC-0702-4ACD-BF80-4BDC84681524}"/>
    <cellStyle name="Normal 7 10 2 2 3" xfId="7169" xr:uid="{C6624CE9-2280-4F08-9E51-5B8FD11C28F5}"/>
    <cellStyle name="Normal 7 10 2 2 3 2" xfId="27684" xr:uid="{07461ABD-7681-4C03-9401-67BA1D76AB29}"/>
    <cellStyle name="Normal 7 10 2 2 3 2 2" xfId="54165" xr:uid="{D14436D1-3545-410D-AA82-5A611D004329}"/>
    <cellStyle name="Normal 7 10 2 2 3 3" xfId="26497" xr:uid="{85D810F5-32F4-40F1-A8C3-E071D2C30B4C}"/>
    <cellStyle name="Normal 7 10 2 2 3 3 2" xfId="53242" xr:uid="{EDC18D49-2183-4899-BDDE-50124D498D6E}"/>
    <cellStyle name="Normal 7 10 2 2 3 4" xfId="17549" xr:uid="{F5A8678D-9771-4F1D-A389-FD25CB3A1434}"/>
    <cellStyle name="Normal 7 10 2 2 3 4 2" xfId="44787" xr:uid="{37308B98-673E-4F7C-87D3-5513F13A104A}"/>
    <cellStyle name="Normal 7 10 2 2 3 5" xfId="34537" xr:uid="{8D74121B-F28F-46B2-8DF0-A6FE2DC5FD80}"/>
    <cellStyle name="Normal 7 10 2 2 4" xfId="10002" xr:uid="{63C4E851-6537-4F36-8FE8-CA7E0639D42A}"/>
    <cellStyle name="Normal 7 10 2 2 4 2" xfId="29477" xr:uid="{2D65708E-FAC3-4426-BD6E-A060DB5C40B9}"/>
    <cellStyle name="Normal 7 10 2 2 4 2 2" xfId="55734" xr:uid="{C1F2D383-78BD-4C01-805F-E086EDD2F175}"/>
    <cellStyle name="Normal 7 10 2 2 4 3" xfId="20382" xr:uid="{7A260487-2EE5-419E-A0E2-512BD581DDE9}"/>
    <cellStyle name="Normal 7 10 2 2 4 3 2" xfId="47620" xr:uid="{3C6D0C2B-7320-43A5-BD3F-B5F248FA049D}"/>
    <cellStyle name="Normal 7 10 2 2 4 4" xfId="37370" xr:uid="{355282DC-C592-49C8-9E34-32721BB537C3}"/>
    <cellStyle name="Normal 7 10 2 2 5" xfId="23446" xr:uid="{97BC2E1E-9CDA-4A66-BDFA-02C9E2547692}"/>
    <cellStyle name="Normal 7 10 2 2 5 2" xfId="50621" xr:uid="{10554777-F2F8-4EB2-95A1-35747B0777EE}"/>
    <cellStyle name="Normal 7 10 2 2 6" xfId="14026" xr:uid="{4688A7BB-C483-4FE5-9EA1-056C9389DD2B}"/>
    <cellStyle name="Normal 7 10 2 2 6 2" xfId="41264" xr:uid="{53FE5FBE-F8B9-48BC-A9F7-CC5134709EE4}"/>
    <cellStyle name="Normal 7 10 2 2 7" xfId="30158" xr:uid="{DD1DEC6B-AFCB-4561-903F-0F0815732F98}"/>
    <cellStyle name="Normal 7 10 2 3" xfId="2867" xr:uid="{DCCDE1C9-77A3-42C3-A011-AC16ACFF76BE}"/>
    <cellStyle name="Normal 7 10 2 3 2" xfId="6064" xr:uid="{88728D19-B6AE-484A-AA0F-E00149BDE05E}"/>
    <cellStyle name="Normal 7 10 2 3 2 2" xfId="27644" xr:uid="{33634D5E-9D6F-4465-A3E4-F1B9B6E16D62}"/>
    <cellStyle name="Normal 7 10 2 3 2 2 2" xfId="54135" xr:uid="{A1E2C85B-1028-4C53-A4F0-017A4D3CC964}"/>
    <cellStyle name="Normal 7 10 2 3 2 3" xfId="15518" xr:uid="{C8316DA2-5A40-4034-90C9-D11BEFA1C9CF}"/>
    <cellStyle name="Normal 7 10 2 3 2 3 2" xfId="42756" xr:uid="{D0C46476-C83A-4E8E-9E92-0550E65B9D45}"/>
    <cellStyle name="Normal 7 10 2 3 2 4" xfId="33432" xr:uid="{6760D16A-CD98-4FD4-BF1C-20951539236C}"/>
    <cellStyle name="Normal 7 10 2 3 3" xfId="7971" xr:uid="{BE3B3A33-F455-4C32-AB45-BBAE7E2E00F5}"/>
    <cellStyle name="Normal 7 10 2 3 3 2" xfId="18351" xr:uid="{CD1C3E30-57CF-400A-9A3E-B7AC303B1565}"/>
    <cellStyle name="Normal 7 10 2 3 3 2 2" xfId="45589" xr:uid="{4A767A3C-059E-434D-9EBF-328F4457CDEB}"/>
    <cellStyle name="Normal 7 10 2 3 3 3" xfId="35339" xr:uid="{B9370DB3-C71F-4EC6-8800-547A041A48B2}"/>
    <cellStyle name="Normal 7 10 2 3 4" xfId="10804" xr:uid="{87B01CB0-6DE0-4163-B986-54A526C60436}"/>
    <cellStyle name="Normal 7 10 2 3 4 2" xfId="21184" xr:uid="{E65E50C1-FAB9-4D31-B7B0-D093E5FB4D91}"/>
    <cellStyle name="Normal 7 10 2 3 4 2 2" xfId="48422" xr:uid="{DA5B7EC5-EF3D-4AEE-8D94-0A11D2137DED}"/>
    <cellStyle name="Normal 7 10 2 3 4 3" xfId="38172" xr:uid="{07530881-D3E8-4B77-A459-809EF496ED34}"/>
    <cellStyle name="Normal 7 10 2 3 5" xfId="25441" xr:uid="{FB3DE8DA-1C25-4248-AE5B-A9ADFB7539B9}"/>
    <cellStyle name="Normal 7 10 2 3 5 2" xfId="52438" xr:uid="{4EE6C3A9-74B6-46AF-B0D5-DA8DF6348B89}"/>
    <cellStyle name="Normal 7 10 2 3 6" xfId="13317" xr:uid="{20048D8E-B590-42AA-939A-F639B9123A27}"/>
    <cellStyle name="Normal 7 10 2 3 6 2" xfId="40555" xr:uid="{DA2A036A-FE23-445A-A2FA-255643CC987E}"/>
    <cellStyle name="Normal 7 10 2 3 7" xfId="30960" xr:uid="{5D807693-1AF0-41A9-83DE-53B701C833FB}"/>
    <cellStyle name="Normal 7 10 2 4" xfId="4262" xr:uid="{6F35652D-D606-4AFD-B2E1-D3855E6B5AE0}"/>
    <cellStyle name="Normal 7 10 2 4 2" xfId="9015" xr:uid="{1C68CBB9-17A0-42BD-BC17-73FF2579356D}"/>
    <cellStyle name="Normal 7 10 2 4 2 2" xfId="29096" xr:uid="{F6944F24-7D02-4FF1-AE2A-59356A239B75}"/>
    <cellStyle name="Normal 7 10 2 4 2 2 2" xfId="55353" xr:uid="{A682D209-E7D0-4E80-833B-2C075B5B9AA3}"/>
    <cellStyle name="Normal 7 10 2 4 2 3" xfId="19395" xr:uid="{E9BA184A-1B1D-4099-8E54-9E04530F9FDD}"/>
    <cellStyle name="Normal 7 10 2 4 2 3 2" xfId="46633" xr:uid="{CD42FEA6-D208-41FA-B081-6B36BB90899D}"/>
    <cellStyle name="Normal 7 10 2 4 2 4" xfId="36383" xr:uid="{19331A0E-1865-43D8-BD04-D7CC27BA15EF}"/>
    <cellStyle name="Normal 7 10 2 4 3" xfId="11848" xr:uid="{83C14795-F85B-4224-A062-5AAAB8DAC550}"/>
    <cellStyle name="Normal 7 10 2 4 3 2" xfId="22228" xr:uid="{ECDEC468-4287-4DA7-991D-95B41141C633}"/>
    <cellStyle name="Normal 7 10 2 4 3 2 2" xfId="49466" xr:uid="{38B86AEA-3030-403D-81D2-A6562B84DBBB}"/>
    <cellStyle name="Normal 7 10 2 4 3 3" xfId="39216" xr:uid="{E7E97A12-2AA3-4630-B474-1A75F8AC9D93}"/>
    <cellStyle name="Normal 7 10 2 4 4" xfId="24545" xr:uid="{B31DE6D5-1D33-493E-AEFC-922186E10010}"/>
    <cellStyle name="Normal 7 10 2 4 4 2" xfId="51615" xr:uid="{6234B612-ACF8-4785-88C3-6BAD7BD81F6F}"/>
    <cellStyle name="Normal 7 10 2 4 5" xfId="16562" xr:uid="{A1F09049-67CD-450A-8DEB-2EE70D3EAA5C}"/>
    <cellStyle name="Normal 7 10 2 4 5 2" xfId="43800" xr:uid="{18E42D7B-1120-4587-8C94-25CB32B6F013}"/>
    <cellStyle name="Normal 7 10 2 4 6" xfId="32004" xr:uid="{91BF15A8-D867-45BB-8C14-188BE23CE0C3}"/>
    <cellStyle name="Normal 7 10 2 5" xfId="5418" xr:uid="{0BC2F503-EF32-4D29-BF71-3F2FBB6DDDAE}"/>
    <cellStyle name="Normal 7 10 2 5 2" xfId="27774" xr:uid="{D52E98A6-2C08-43D2-AF56-624D652F761C}"/>
    <cellStyle name="Normal 7 10 2 5 2 2" xfId="54242" xr:uid="{6AB7E008-2094-4AC2-A671-C7715471501E}"/>
    <cellStyle name="Normal 7 10 2 5 3" xfId="14715" xr:uid="{24D3DF8A-EF48-4B05-8DA7-B1111CC54E9D}"/>
    <cellStyle name="Normal 7 10 2 5 3 2" xfId="41953" xr:uid="{8ED11799-A5FE-4864-B158-E6FEB9FD310D}"/>
    <cellStyle name="Normal 7 10 2 5 4" xfId="32978" xr:uid="{F129334A-526A-42F7-88B1-BA3CE62CA0EF}"/>
    <cellStyle name="Normal 7 10 2 6" xfId="7168" xr:uid="{F8FD3BEB-8E6F-4525-A5CB-A3832BA03EB3}"/>
    <cellStyle name="Normal 7 10 2 6 2" xfId="17548" xr:uid="{4F7E2DEB-C367-4871-B444-DB194D650919}"/>
    <cellStyle name="Normal 7 10 2 6 2 2" xfId="44786" xr:uid="{4B3F9087-A21C-4A01-8BE1-1CA58EAEDE1D}"/>
    <cellStyle name="Normal 7 10 2 6 3" xfId="34536" xr:uid="{DECF3A2D-0637-4A42-BBF3-96B191E04DE0}"/>
    <cellStyle name="Normal 7 10 2 7" xfId="10001" xr:uid="{CEBD9534-2A54-465D-AB5B-355D7CC9AF9E}"/>
    <cellStyle name="Normal 7 10 2 7 2" xfId="20381" xr:uid="{C50EF694-5798-4DC0-8999-63581163AFFF}"/>
    <cellStyle name="Normal 7 10 2 7 2 2" xfId="47619" xr:uid="{9068FEB2-2851-44BE-AB59-933C6D3524E0}"/>
    <cellStyle name="Normal 7 10 2 7 3" xfId="37369" xr:uid="{F46D2A08-1E2C-4C01-A328-7F64255C7664}"/>
    <cellStyle name="Normal 7 10 2 8" xfId="23361" xr:uid="{AF3B9607-1620-428F-8182-A73DEBCD5770}"/>
    <cellStyle name="Normal 7 10 2 8 2" xfId="50541" xr:uid="{28869325-B530-4B4E-9FEA-B9439397B2A0}"/>
    <cellStyle name="Normal 7 10 2 9" xfId="12813" xr:uid="{7F1C309F-596A-4C60-B017-39CFDD37F1EF}"/>
    <cellStyle name="Normal 7 10 2 9 2" xfId="40051" xr:uid="{03D85AAF-E632-4D04-A48A-D76012ADBB7A}"/>
    <cellStyle name="Normal 7 10 3" xfId="1390" xr:uid="{A8979E8D-DA95-465C-810B-FEBE4DB21CC4}"/>
    <cellStyle name="Normal 7 10 3 2" xfId="4621" xr:uid="{BDDA855C-C17A-466D-A812-602F3718CB6C}"/>
    <cellStyle name="Normal 7 10 3 2 2" xfId="9374" xr:uid="{9A624341-9410-4252-B2CC-60447F6AE275}"/>
    <cellStyle name="Normal 7 10 3 2 2 2" xfId="29348" xr:uid="{2EEE866E-C2A8-4462-AE6D-17D79A7608AD}"/>
    <cellStyle name="Normal 7 10 3 2 2 2 2" xfId="55605" xr:uid="{83FA2253-AFBF-4104-9BDE-263ED4C189A1}"/>
    <cellStyle name="Normal 7 10 3 2 2 3" xfId="19754" xr:uid="{6C0686FB-194C-4906-8723-34F27A9D802F}"/>
    <cellStyle name="Normal 7 10 3 2 2 3 2" xfId="46992" xr:uid="{8E994416-26D0-4C91-825A-6AC6425EBEF7}"/>
    <cellStyle name="Normal 7 10 3 2 2 4" xfId="36742" xr:uid="{737CFCEE-05FD-4556-94AE-B96132A359FD}"/>
    <cellStyle name="Normal 7 10 3 2 3" xfId="12207" xr:uid="{7886A59E-8FD9-4645-8520-9B79DABE8D2C}"/>
    <cellStyle name="Normal 7 10 3 2 3 2" xfId="22587" xr:uid="{4A883014-4FF4-4125-BD74-0BFD93E976A8}"/>
    <cellStyle name="Normal 7 10 3 2 3 2 2" xfId="49825" xr:uid="{0B474CCC-6C01-43C2-AE08-E9DA4E944932}"/>
    <cellStyle name="Normal 7 10 3 2 3 3" xfId="39575" xr:uid="{54B52BA8-A7D2-4BE3-9CDB-BA9D7CA0F801}"/>
    <cellStyle name="Normal 7 10 3 2 4" xfId="24809" xr:uid="{9AE68D08-EEEE-4374-A62B-76C206ECE571}"/>
    <cellStyle name="Normal 7 10 3 2 4 2" xfId="51858" xr:uid="{5F0F865C-EF7E-416E-AE1E-3CC509E22E39}"/>
    <cellStyle name="Normal 7 10 3 2 5" xfId="16921" xr:uid="{B24D0B29-AC4C-4416-AE4F-98ED7ACE7B32}"/>
    <cellStyle name="Normal 7 10 3 2 5 2" xfId="44159" xr:uid="{4ED5307E-CBD2-40CB-832E-ABC3DF6C1DC0}"/>
    <cellStyle name="Normal 7 10 3 2 6" xfId="32363" xr:uid="{B55A31F0-B057-4DD1-8AAD-5AD4DB27236A}"/>
    <cellStyle name="Normal 7 10 3 3" xfId="5420" xr:uid="{A10CE747-E119-482E-9EF8-D41D908EBF5F}"/>
    <cellStyle name="Normal 7 10 3 3 2" xfId="23491" xr:uid="{D410CE82-BC39-4E35-8A07-5853E630B65C}"/>
    <cellStyle name="Normal 7 10 3 3 2 2" xfId="50663" xr:uid="{A14E270E-C378-479A-A0CA-9CFE88A457AB}"/>
    <cellStyle name="Normal 7 10 3 3 3" xfId="28210" xr:uid="{F8D01F79-C9EB-451F-B758-FF884E32101C}"/>
    <cellStyle name="Normal 7 10 3 3 3 2" xfId="54587" xr:uid="{F700C01B-9953-46E1-90FE-BD3FF01DAA12}"/>
    <cellStyle name="Normal 7 10 3 3 4" xfId="14717" xr:uid="{7958ADDF-585D-456E-A4C9-F67A83EBB8DB}"/>
    <cellStyle name="Normal 7 10 3 3 4 2" xfId="41955" xr:uid="{8E3221EC-FFE8-4815-928B-410DBB252FAB}"/>
    <cellStyle name="Normal 7 10 3 3 5" xfId="32980" xr:uid="{D6E1BBBA-AA6B-4D9A-ADD8-E2EB700470EC}"/>
    <cellStyle name="Normal 7 10 3 4" xfId="7170" xr:uid="{CE0D8719-F462-41C2-9784-527DAC5B1F64}"/>
    <cellStyle name="Normal 7 10 3 4 2" xfId="23428" xr:uid="{D8A097A8-FD3E-4EC5-9831-F900B7B7A860}"/>
    <cellStyle name="Normal 7 10 3 4 2 2" xfId="50604" xr:uid="{EC529275-9C9B-452B-BB46-E6036900ED5B}"/>
    <cellStyle name="Normal 7 10 3 4 3" xfId="26461" xr:uid="{4DDC30AC-A82D-4355-A108-AB7DA084626E}"/>
    <cellStyle name="Normal 7 10 3 4 3 2" xfId="53216" xr:uid="{70CFE811-3E2E-46F7-8389-F3896C5D3A58}"/>
    <cellStyle name="Normal 7 10 3 4 4" xfId="17550" xr:uid="{64C934B6-D9B2-4C62-A174-B9F5DAEE56F7}"/>
    <cellStyle name="Normal 7 10 3 4 4 2" xfId="44788" xr:uid="{71F6BB6C-1C1C-46A0-9082-5A2635F53438}"/>
    <cellStyle name="Normal 7 10 3 4 5" xfId="34538" xr:uid="{8FA0F01C-FDA9-420F-BE5A-A80FF196DD80}"/>
    <cellStyle name="Normal 7 10 3 5" xfId="10003" xr:uid="{6D6A0965-2931-456F-96C3-C6CC86A8A77B}"/>
    <cellStyle name="Normal 7 10 3 5 2" xfId="29478" xr:uid="{E5CFACD9-19D9-4321-BC56-612D8CA80429}"/>
    <cellStyle name="Normal 7 10 3 5 2 2" xfId="55735" xr:uid="{2347817E-7C7E-4678-A7DF-24D161DF5A8F}"/>
    <cellStyle name="Normal 7 10 3 5 3" xfId="20383" xr:uid="{A0A91A3A-D7BC-4E5A-8DE3-BEEC02ABEE14}"/>
    <cellStyle name="Normal 7 10 3 5 3 2" xfId="47621" xr:uid="{AA69455A-34E2-4954-87D5-F5FC4CA97D7C}"/>
    <cellStyle name="Normal 7 10 3 5 4" xfId="37371" xr:uid="{F88D425B-F1D8-4884-8B63-2B0A05B9F296}"/>
    <cellStyle name="Normal 7 10 3 6" xfId="24600" xr:uid="{3971E441-13AC-4867-9524-A5F875568BE0}"/>
    <cellStyle name="Normal 7 10 3 6 2" xfId="51668" xr:uid="{40EA73CB-1190-4A5D-984F-4BB1FB028445}"/>
    <cellStyle name="Normal 7 10 3 7" xfId="14027" xr:uid="{AFDDF4A7-EC92-4E70-A7A8-78018B6286F9}"/>
    <cellStyle name="Normal 7 10 3 7 2" xfId="41265" xr:uid="{55BAA177-03D1-491B-A938-2D769BDB29C0}"/>
    <cellStyle name="Normal 7 10 3 8" xfId="30159" xr:uid="{AB82EAAE-5268-4479-B195-E981CCD5464E}"/>
    <cellStyle name="Normal 7 10 4" xfId="1391" xr:uid="{64560863-4651-4EA8-B721-7EC3F8B2C517}"/>
    <cellStyle name="Normal 7 10 4 2" xfId="5421" xr:uid="{4B6AA5D1-2663-44AD-88DF-287F64A92A37}"/>
    <cellStyle name="Normal 7 10 4 2 2" xfId="25589" xr:uid="{150CC6F7-AEB5-487C-9A3E-0D6534B5930E}"/>
    <cellStyle name="Normal 7 10 4 2 2 2" xfId="52578" xr:uid="{5BFED0EF-E47E-4A79-9DB1-04E42F521AD1}"/>
    <cellStyle name="Normal 7 10 4 2 3" xfId="26752" xr:uid="{431A39FE-A55D-41E6-A3F3-56F482F6EE77}"/>
    <cellStyle name="Normal 7 10 4 2 3 2" xfId="53444" xr:uid="{1EE36262-7ECB-4DF0-8820-D860EEDD7331}"/>
    <cellStyle name="Normal 7 10 4 2 4" xfId="14718" xr:uid="{AAA358BE-FB7F-4BE6-87C5-F708C4DFB97C}"/>
    <cellStyle name="Normal 7 10 4 2 4 2" xfId="41956" xr:uid="{18C08A67-CF66-4EEC-B13D-8744CB8BA0B1}"/>
    <cellStyle name="Normal 7 10 4 2 5" xfId="32981" xr:uid="{DBA95927-E8E9-480A-8210-FF2BC216286A}"/>
    <cellStyle name="Normal 7 10 4 3" xfId="7171" xr:uid="{7B7C9528-A92A-4DC7-80B0-0C0906060875}"/>
    <cellStyle name="Normal 7 10 4 3 2" xfId="28512" xr:uid="{0B93669A-F041-4C14-B286-4496E6FF9283}"/>
    <cellStyle name="Normal 7 10 4 3 2 2" xfId="54820" xr:uid="{B88B64A5-D6D2-4F94-9D34-25994E9AC96F}"/>
    <cellStyle name="Normal 7 10 4 3 3" xfId="17551" xr:uid="{831B8B33-F286-40F6-81FC-06885C814EE7}"/>
    <cellStyle name="Normal 7 10 4 3 3 2" xfId="44789" xr:uid="{3F45353A-2BFA-40BA-B566-70FD75D57686}"/>
    <cellStyle name="Normal 7 10 4 3 4" xfId="34539" xr:uid="{1E3BEED2-A9E3-4637-87BC-83B51EB3F368}"/>
    <cellStyle name="Normal 7 10 4 4" xfId="10004" xr:uid="{58024F3A-6304-40B8-9445-9E0945C208D7}"/>
    <cellStyle name="Normal 7 10 4 4 2" xfId="20384" xr:uid="{B2E65C26-422E-4587-B3EB-80AE73C7885F}"/>
    <cellStyle name="Normal 7 10 4 4 2 2" xfId="47622" xr:uid="{59129EEE-398C-4548-A557-F5A5F7C69698}"/>
    <cellStyle name="Normal 7 10 4 4 3" xfId="37372" xr:uid="{F4748355-01C2-45E0-B12C-9725CCD1BD78}"/>
    <cellStyle name="Normal 7 10 4 5" xfId="22780" xr:uid="{00A701D1-20A9-4C6F-A1BB-0DC387D6DA3E}"/>
    <cellStyle name="Normal 7 10 4 5 2" xfId="50006" xr:uid="{331AEE78-E2D8-4FDD-B9EE-0C4BB5649231}"/>
    <cellStyle name="Normal 7 10 4 6" xfId="13511" xr:uid="{1F3BC0F8-1819-4EAF-AFB5-8C2CFE5514C2}"/>
    <cellStyle name="Normal 7 10 4 6 2" xfId="40749" xr:uid="{88A101E6-340A-4229-842F-23E176D29F1A}"/>
    <cellStyle name="Normal 7 10 4 7" xfId="30160" xr:uid="{B1758081-6CE6-4B40-8300-D1DA6837BF2E}"/>
    <cellStyle name="Normal 7 10 5" xfId="2560" xr:uid="{200C02D3-6F79-433C-8B07-03B79821B97D}"/>
    <cellStyle name="Normal 7 10 5 2" xfId="5821" xr:uid="{5E1F7A45-57F6-4B4B-9669-157D79A13882}"/>
    <cellStyle name="Normal 7 10 5 2 2" xfId="25900" xr:uid="{3DF143B4-C4C9-4980-AC35-7A484FCCD462}"/>
    <cellStyle name="Normal 7 10 5 2 2 2" xfId="52801" xr:uid="{9E72E61B-3E5E-45E8-B0E3-E1A8FF6B5B59}"/>
    <cellStyle name="Normal 7 10 5 2 3" xfId="15213" xr:uid="{D8E292EE-42E9-47B2-AB6F-329BD0DDA81F}"/>
    <cellStyle name="Normal 7 10 5 2 3 2" xfId="42451" xr:uid="{92464243-3113-49A6-8343-3AA8CAA972B2}"/>
    <cellStyle name="Normal 7 10 5 2 4" xfId="33189" xr:uid="{5D41AC51-9B76-46FE-831E-815E23268F40}"/>
    <cellStyle name="Normal 7 10 5 3" xfId="7666" xr:uid="{73B0E47F-9515-4369-A3B7-43C4007706B0}"/>
    <cellStyle name="Normal 7 10 5 3 2" xfId="18046" xr:uid="{AE106274-5DC9-4F16-AED2-904563AA7B9E}"/>
    <cellStyle name="Normal 7 10 5 3 2 2" xfId="45284" xr:uid="{E255F3D0-E390-4AB8-A9A4-6DF0DAEA4FBD}"/>
    <cellStyle name="Normal 7 10 5 3 3" xfId="35034" xr:uid="{7A6D3373-3978-4606-A485-0B8230C23E6D}"/>
    <cellStyle name="Normal 7 10 5 4" xfId="10499" xr:uid="{C2E0B534-980A-4441-82E6-F32DEECE5DC8}"/>
    <cellStyle name="Normal 7 10 5 4 2" xfId="20879" xr:uid="{23ABA610-E5A7-4FC7-8378-8B353A133013}"/>
    <cellStyle name="Normal 7 10 5 4 2 2" xfId="48117" xr:uid="{5DED0957-61B5-4420-A8AB-00CBD47BA3FD}"/>
    <cellStyle name="Normal 7 10 5 4 3" xfId="37867" xr:uid="{24007A5D-72E0-463B-B7CB-973AAC20E8C9}"/>
    <cellStyle name="Normal 7 10 5 5" xfId="25136" xr:uid="{6A0C79C4-45B4-46CA-A59F-8793F4AE17E6}"/>
    <cellStyle name="Normal 7 10 5 5 2" xfId="52155" xr:uid="{0F1EEC71-39B4-4A61-8B94-8ABF88C88D0B}"/>
    <cellStyle name="Normal 7 10 5 6" xfId="12929" xr:uid="{CED80520-8DF7-4A2E-A7C5-DE1A65CB04C0}"/>
    <cellStyle name="Normal 7 10 5 6 2" xfId="40167" xr:uid="{AE656F1D-13E9-4E14-9B01-29B1B20AEA9D}"/>
    <cellStyle name="Normal 7 10 5 7" xfId="30655" xr:uid="{A53DAF9A-9999-4895-BD93-D2ED684E202E}"/>
    <cellStyle name="Normal 7 10 6" xfId="2440" xr:uid="{27BD0F36-CA88-43D9-9DDE-3207F841734F}"/>
    <cellStyle name="Normal 7 10 6 2" xfId="7548" xr:uid="{056C3538-3C42-4EBA-8C14-C42760F13509}"/>
    <cellStyle name="Normal 7 10 6 2 2" xfId="27762" xr:uid="{66CA00AC-1F33-4248-9CA6-4A0B789D8819}"/>
    <cellStyle name="Normal 7 10 6 2 2 2" xfId="54233" xr:uid="{D07FCA97-8FF2-48C5-952B-F73150A08E27}"/>
    <cellStyle name="Normal 7 10 6 2 3" xfId="17928" xr:uid="{AEE8564D-EF1C-44DC-963D-01DC934B2A20}"/>
    <cellStyle name="Normal 7 10 6 2 3 2" xfId="45166" xr:uid="{3FB40F9B-738D-43E7-9F30-50C5BD597E4B}"/>
    <cellStyle name="Normal 7 10 6 2 4" xfId="34916" xr:uid="{6CE99B10-FBDE-4823-BD02-7606E04927B9}"/>
    <cellStyle name="Normal 7 10 6 3" xfId="10381" xr:uid="{203F4F66-0F09-4BE1-9702-45933AF1E4FB}"/>
    <cellStyle name="Normal 7 10 6 3 2" xfId="20761" xr:uid="{77B905A6-D1BB-4747-9BC0-9045F0390C8C}"/>
    <cellStyle name="Normal 7 10 6 3 2 2" xfId="47999" xr:uid="{81E695E7-9AF2-4281-9813-E0AFB101B0FF}"/>
    <cellStyle name="Normal 7 10 6 3 3" xfId="37749" xr:uid="{437A9CEB-C52E-4076-BB15-FE191CD9F273}"/>
    <cellStyle name="Normal 7 10 6 4" xfId="23036" xr:uid="{5954198F-6081-45B8-8529-B02BBFD5EEBC}"/>
    <cellStyle name="Normal 7 10 6 4 2" xfId="50244" xr:uid="{B4FE4FC6-BD56-417E-A16E-EBFE2E1A3032}"/>
    <cellStyle name="Normal 7 10 6 5" xfId="15095" xr:uid="{F3D80DFC-1090-4D5A-A39A-7DC6A00C63E9}"/>
    <cellStyle name="Normal 7 10 6 5 2" xfId="42333" xr:uid="{9A64D9D8-8DE2-4D21-A242-22D7B4DBFB66}"/>
    <cellStyle name="Normal 7 10 6 6" xfId="30537" xr:uid="{DD975EB8-68F9-418B-8D7B-56EA91378382}"/>
    <cellStyle name="Normal 7 10 7" xfId="4100" xr:uid="{101576E4-37CF-4B50-BF71-B31075E4D8C8}"/>
    <cellStyle name="Normal 7 10 7 2" xfId="8867" xr:uid="{3B51B048-6CA1-4B23-92C3-B8D8110E236D}"/>
    <cellStyle name="Normal 7 10 7 2 2" xfId="19247" xr:uid="{F3B49826-130E-4F6E-B790-C55ED6FF9943}"/>
    <cellStyle name="Normal 7 10 7 2 2 2" xfId="46485" xr:uid="{FAAD7040-5D07-4C7C-B714-A9268FFA8F76}"/>
    <cellStyle name="Normal 7 10 7 2 3" xfId="36235" xr:uid="{87B61147-37DF-4155-872C-1AC84525BEA6}"/>
    <cellStyle name="Normal 7 10 7 3" xfId="11700" xr:uid="{FB5C089E-DE22-430C-8264-536E36B5D0BD}"/>
    <cellStyle name="Normal 7 10 7 3 2" xfId="22080" xr:uid="{6266CAAC-BD41-40E4-929C-0D2150641294}"/>
    <cellStyle name="Normal 7 10 7 3 2 2" xfId="49318" xr:uid="{4DB3B161-2EBC-426F-BEEB-B9CCA0BC1108}"/>
    <cellStyle name="Normal 7 10 7 3 3" xfId="39068" xr:uid="{9D967830-140A-45A2-97CA-54BEDE179705}"/>
    <cellStyle name="Normal 7 10 7 4" xfId="27462" xr:uid="{A22CDA79-0DBA-41BC-AF70-C2AA755B70D1}"/>
    <cellStyle name="Normal 7 10 7 4 2" xfId="53988" xr:uid="{EF7C89DC-C745-4ECA-83D9-53851667B28B}"/>
    <cellStyle name="Normal 7 10 7 5" xfId="16414" xr:uid="{E3BC7AA1-B785-4D84-9413-35D38F31B700}"/>
    <cellStyle name="Normal 7 10 7 5 2" xfId="43652" xr:uid="{ADF0DDA1-1BDA-4E99-BA89-D08FD4C34440}"/>
    <cellStyle name="Normal 7 10 7 6" xfId="31856" xr:uid="{12BB76ED-CCDB-4CF7-96D7-32A0FD169346}"/>
    <cellStyle name="Normal 7 10 8" xfId="5417" xr:uid="{8E063AB0-C5A4-4D36-BAA0-D2EEDFBED81A}"/>
    <cellStyle name="Normal 7 10 8 2" xfId="14714" xr:uid="{D4E78387-D04D-48EB-8D03-47160E6619AE}"/>
    <cellStyle name="Normal 7 10 8 2 2" xfId="41952" xr:uid="{47BED341-72B1-41F6-885D-5855AF7B8BAE}"/>
    <cellStyle name="Normal 7 10 8 3" xfId="32977" xr:uid="{9BA25FB8-FE48-4A0B-AE6F-CFD02E718937}"/>
    <cellStyle name="Normal 7 10 9" xfId="7167" xr:uid="{1D7A14AA-F9E9-4E75-AD86-BA31E79BC27E}"/>
    <cellStyle name="Normal 7 10 9 2" xfId="17547" xr:uid="{9D756800-5A4C-4A61-B5CC-17E23A84F207}"/>
    <cellStyle name="Normal 7 10 9 2 2" xfId="44785" xr:uid="{AEDD4AF9-0152-4FEC-8B7D-5362F92C56DC}"/>
    <cellStyle name="Normal 7 10 9 3" xfId="34535" xr:uid="{446B937E-ADA4-45A0-AC81-A3FB1E686F01}"/>
    <cellStyle name="Normal 7 11" xfId="1392" xr:uid="{BB025F84-93EB-4EBE-813D-5EEB5E8423AC}"/>
    <cellStyle name="Normal 7 11 10" xfId="10005" xr:uid="{3E81A560-3AA2-4BB4-8A64-711E108842FE}"/>
    <cellStyle name="Normal 7 11 10 2" xfId="20385" xr:uid="{3633E6A7-119E-49C6-B2F0-742F7B4759B5}"/>
    <cellStyle name="Normal 7 11 10 2 2" xfId="47623" xr:uid="{1FC840A4-B388-4530-9719-4BC826783886}"/>
    <cellStyle name="Normal 7 11 10 3" xfId="37373" xr:uid="{0F988521-4D6F-427F-9FFE-5826F86D9F18}"/>
    <cellStyle name="Normal 7 11 11" xfId="24813" xr:uid="{2B51BCC0-1A25-4764-9AEC-7CBAF2045C58}"/>
    <cellStyle name="Normal 7 11 11 2" xfId="51862" xr:uid="{58E6986E-CDFD-4043-AA09-CEE5C1586AD8}"/>
    <cellStyle name="Normal 7 11 12" xfId="12656" xr:uid="{A8209C14-2CFF-472D-85F6-1F602D472834}"/>
    <cellStyle name="Normal 7 11 12 2" xfId="39894" xr:uid="{0B9772F2-E20E-40D8-B6CC-0A4F6DCC4402}"/>
    <cellStyle name="Normal 7 11 13" xfId="30161" xr:uid="{3527A860-4516-4651-99B0-7E439FADB415}"/>
    <cellStyle name="Normal 7 11 2" xfId="1393" xr:uid="{6EBAD9F5-057E-444D-8F41-EF6FA571CCE8}"/>
    <cellStyle name="Normal 7 11 2 10" xfId="30162" xr:uid="{7BFFD302-850B-4534-A182-B207AC983FCD}"/>
    <cellStyle name="Normal 7 11 2 2" xfId="1394" xr:uid="{9BD79372-24F2-4E47-9E59-757EB1ADFE1E}"/>
    <cellStyle name="Normal 7 11 2 2 2" xfId="5424" xr:uid="{C8DDA4E2-6B20-4232-800D-AC16AA234B8E}"/>
    <cellStyle name="Normal 7 11 2 2 2 2" xfId="23117" xr:uid="{E9131754-3867-402E-B67A-A87666E558A9}"/>
    <cellStyle name="Normal 7 11 2 2 2 2 2" xfId="50316" xr:uid="{65E90E0B-A1FF-4835-A86C-96E267CA9EE1}"/>
    <cellStyle name="Normal 7 11 2 2 2 3" xfId="28053" xr:uid="{4937E1B8-6E7F-4FDD-BB67-282BE00D50D8}"/>
    <cellStyle name="Normal 7 11 2 2 2 3 2" xfId="54464" xr:uid="{BB5682FA-C22D-4AF5-9A0B-DD71B6BE92E2}"/>
    <cellStyle name="Normal 7 11 2 2 2 4" xfId="14721" xr:uid="{965D4B48-A1EF-4221-9856-EB9FDE2AB2A2}"/>
    <cellStyle name="Normal 7 11 2 2 2 4 2" xfId="41959" xr:uid="{E6A2136A-3945-40C0-880A-EAB0B8526023}"/>
    <cellStyle name="Normal 7 11 2 2 2 5" xfId="32984" xr:uid="{F16B3DF8-B306-4D65-967D-F86D87175D4A}"/>
    <cellStyle name="Normal 7 11 2 2 3" xfId="7174" xr:uid="{925A0B40-59AE-4843-A8B7-B37DFB32F570}"/>
    <cellStyle name="Normal 7 11 2 2 3 2" xfId="27686" xr:uid="{9827046A-1D19-4A87-B71B-D433443C7D37}"/>
    <cellStyle name="Normal 7 11 2 2 3 2 2" xfId="54167" xr:uid="{5BD69D5A-00D9-41E0-A77B-4A661E798C66}"/>
    <cellStyle name="Normal 7 11 2 2 3 3" xfId="26183" xr:uid="{F6F020CF-5948-46B5-B9E8-890001868A51}"/>
    <cellStyle name="Normal 7 11 2 2 3 3 2" xfId="53003" xr:uid="{57853E69-3435-4BEC-B5B3-52D871B28746}"/>
    <cellStyle name="Normal 7 11 2 2 3 4" xfId="17554" xr:uid="{4653ABAC-F068-4C1A-96EE-6CA15EFA7364}"/>
    <cellStyle name="Normal 7 11 2 2 3 4 2" xfId="44792" xr:uid="{6C39E66F-61E1-4F08-89D4-323149A4FB6F}"/>
    <cellStyle name="Normal 7 11 2 2 3 5" xfId="34542" xr:uid="{4A867D3E-774B-427F-83DD-E8AB2C8AD745}"/>
    <cellStyle name="Normal 7 11 2 2 4" xfId="10007" xr:uid="{8ED75D7D-A9ED-46E0-8973-A1641ECBEB9B}"/>
    <cellStyle name="Normal 7 11 2 2 4 2" xfId="29479" xr:uid="{6A3C7906-8822-4B60-9E72-F602A1DDD1F8}"/>
    <cellStyle name="Normal 7 11 2 2 4 2 2" xfId="55736" xr:uid="{43BF731C-0CAF-45F7-8E72-D30977860996}"/>
    <cellStyle name="Normal 7 11 2 2 4 3" xfId="20387" xr:uid="{38FFD34F-4AA1-47FD-A7FB-32738A4CFBF4}"/>
    <cellStyle name="Normal 7 11 2 2 4 3 2" xfId="47625" xr:uid="{6DA6CEF4-7C63-4655-8FA4-EC7F795DB808}"/>
    <cellStyle name="Normal 7 11 2 2 4 4" xfId="37375" xr:uid="{C37E486B-74B4-40AB-B4A7-A0819EF6731A}"/>
    <cellStyle name="Normal 7 11 2 2 5" xfId="24824" xr:uid="{A2649DE7-8915-4B9F-BD48-736BCE9EDD64}"/>
    <cellStyle name="Normal 7 11 2 2 5 2" xfId="51871" xr:uid="{A7269B5D-BC13-4B35-9E1E-07153187FD44}"/>
    <cellStyle name="Normal 7 11 2 2 6" xfId="14028" xr:uid="{CD15DDBB-77D9-4122-8A7F-7DB5B689D353}"/>
    <cellStyle name="Normal 7 11 2 2 6 2" xfId="41266" xr:uid="{361C915B-DD54-4A3B-A603-17931E202AAA}"/>
    <cellStyle name="Normal 7 11 2 2 7" xfId="30163" xr:uid="{8FD6B481-C0A9-4AC2-B71B-C4EB3AD9E1E2}"/>
    <cellStyle name="Normal 7 11 2 3" xfId="2868" xr:uid="{8E5A4F79-8663-4224-B277-25D0BE18F0F4}"/>
    <cellStyle name="Normal 7 11 2 3 2" xfId="6065" xr:uid="{DB2558E1-C96F-430B-8897-3B9A5DF2C4CC}"/>
    <cellStyle name="Normal 7 11 2 3 2 2" xfId="28504" xr:uid="{C573C736-4A99-4860-B014-5DA1DB57F9CE}"/>
    <cellStyle name="Normal 7 11 2 3 2 2 2" xfId="54814" xr:uid="{3EE70EC0-4764-42B0-A72F-42A71249F75D}"/>
    <cellStyle name="Normal 7 11 2 3 2 3" xfId="15519" xr:uid="{AA06230D-2DFE-4360-9C8A-7684E25C5C5B}"/>
    <cellStyle name="Normal 7 11 2 3 2 3 2" xfId="42757" xr:uid="{CF1AE454-8E5B-4622-9CBB-094A28EEC600}"/>
    <cellStyle name="Normal 7 11 2 3 2 4" xfId="33433" xr:uid="{61647ED2-76D9-4A38-BB2C-549CD8551310}"/>
    <cellStyle name="Normal 7 11 2 3 3" xfId="7972" xr:uid="{5E95224F-6E6C-444D-AA95-55DFA1BB4970}"/>
    <cellStyle name="Normal 7 11 2 3 3 2" xfId="18352" xr:uid="{92C5B643-5DE5-4D08-8455-3FF11631B5CB}"/>
    <cellStyle name="Normal 7 11 2 3 3 2 2" xfId="45590" xr:uid="{40E6009F-CC87-4958-BD6D-A1CC5F58349F}"/>
    <cellStyle name="Normal 7 11 2 3 3 3" xfId="35340" xr:uid="{C4CB2C79-2DFA-476D-87F5-52DEF7F5E9F6}"/>
    <cellStyle name="Normal 7 11 2 3 4" xfId="10805" xr:uid="{79E397CF-2AE9-43FB-8217-5EB662F6AD02}"/>
    <cellStyle name="Normal 7 11 2 3 4 2" xfId="21185" xr:uid="{E4EDB2F9-D4F6-4BB8-A314-55F7A94A92BB}"/>
    <cellStyle name="Normal 7 11 2 3 4 2 2" xfId="48423" xr:uid="{4C9C71AB-B6D7-47BC-90C8-2B09801C629B}"/>
    <cellStyle name="Normal 7 11 2 3 4 3" xfId="38173" xr:uid="{656CA5E2-32C2-4FE9-AE4A-E187C32E2F60}"/>
    <cellStyle name="Normal 7 11 2 3 5" xfId="23018" xr:uid="{09C3D3CF-959C-48CC-994F-BB970B6DAD9B}"/>
    <cellStyle name="Normal 7 11 2 3 5 2" xfId="50226" xr:uid="{DF1F6A15-12E4-40DB-A31F-F37B7B8D0C1A}"/>
    <cellStyle name="Normal 7 11 2 3 6" xfId="13318" xr:uid="{9A1290ED-4B8B-4C50-B903-D2975B5C8A97}"/>
    <cellStyle name="Normal 7 11 2 3 6 2" xfId="40556" xr:uid="{06DCD2D7-B7E8-42DC-869B-F77BB4893DA6}"/>
    <cellStyle name="Normal 7 11 2 3 7" xfId="30961" xr:uid="{4C55B1FB-1D77-4EA8-9A15-CD6C9D5068DE}"/>
    <cellStyle name="Normal 7 11 2 4" xfId="4263" xr:uid="{6E0FF6BF-62F4-4C60-A213-1C0ECD4B084E}"/>
    <cellStyle name="Normal 7 11 2 4 2" xfId="9016" xr:uid="{641DA6D4-299B-4F00-B194-C156C194848E}"/>
    <cellStyle name="Normal 7 11 2 4 2 2" xfId="29097" xr:uid="{4F95D3C9-1140-4701-96F2-FFD20F8E15E3}"/>
    <cellStyle name="Normal 7 11 2 4 2 2 2" xfId="55354" xr:uid="{E7393A9B-520D-4DEA-83E9-50A1C7E6ABDC}"/>
    <cellStyle name="Normal 7 11 2 4 2 3" xfId="19396" xr:uid="{6D99FAF7-88AF-4BF7-B3BF-26F2D0B3DC82}"/>
    <cellStyle name="Normal 7 11 2 4 2 3 2" xfId="46634" xr:uid="{36707EFC-FA62-4BA5-931D-2A6C5274A07C}"/>
    <cellStyle name="Normal 7 11 2 4 2 4" xfId="36384" xr:uid="{716F8CCF-8BFA-4909-BD6B-0310B422C24B}"/>
    <cellStyle name="Normal 7 11 2 4 3" xfId="11849" xr:uid="{792E0ED3-ED44-42B5-8796-C39F9BCBE91A}"/>
    <cellStyle name="Normal 7 11 2 4 3 2" xfId="22229" xr:uid="{01F32A94-481D-4E7F-8FFF-9509C0B067FD}"/>
    <cellStyle name="Normal 7 11 2 4 3 2 2" xfId="49467" xr:uid="{530F8AF4-7EB1-48F2-8C30-C27AE3F6FB01}"/>
    <cellStyle name="Normal 7 11 2 4 3 3" xfId="39217" xr:uid="{8845D28C-DFAB-4532-8C0F-AA2DF70C7EC9}"/>
    <cellStyle name="Normal 7 11 2 4 4" xfId="23496" xr:uid="{0523164D-1D04-4584-AE6A-77E5BBBAF9D8}"/>
    <cellStyle name="Normal 7 11 2 4 4 2" xfId="50668" xr:uid="{5CCBE1F7-7E43-4BFA-8AE4-A8A8B6D1B6DB}"/>
    <cellStyle name="Normal 7 11 2 4 5" xfId="16563" xr:uid="{E7004833-2921-4EE7-B185-40C0A76DDECF}"/>
    <cellStyle name="Normal 7 11 2 4 5 2" xfId="43801" xr:uid="{1FD52B95-C1AF-45D4-819F-6EE5B09B8CD2}"/>
    <cellStyle name="Normal 7 11 2 4 6" xfId="32005" xr:uid="{FFFFFABE-5176-4FB0-88C3-C539237C72A5}"/>
    <cellStyle name="Normal 7 11 2 5" xfId="5423" xr:uid="{C957C694-CA8B-43EA-8E0B-DA817ED3B484}"/>
    <cellStyle name="Normal 7 11 2 5 2" xfId="26724" xr:uid="{114C20AE-6442-429C-AEBB-75DBA7FE50BF}"/>
    <cellStyle name="Normal 7 11 2 5 2 2" xfId="53420" xr:uid="{A10C373B-DB71-4977-B27C-C0382E61BE90}"/>
    <cellStyle name="Normal 7 11 2 5 3" xfId="14720" xr:uid="{A45357B0-17E9-47F4-A9BC-431746BE347B}"/>
    <cellStyle name="Normal 7 11 2 5 3 2" xfId="41958" xr:uid="{08425226-A6F4-4233-8E4A-3D98F3F06874}"/>
    <cellStyle name="Normal 7 11 2 5 4" xfId="32983" xr:uid="{6E903345-C71A-458D-807E-AE405B4245BB}"/>
    <cellStyle name="Normal 7 11 2 6" xfId="7173" xr:uid="{DB705756-81D2-40EB-937D-AA14634DF4C6}"/>
    <cellStyle name="Normal 7 11 2 6 2" xfId="17553" xr:uid="{448EAFA5-63EB-45E1-A002-4C385CF0F9D4}"/>
    <cellStyle name="Normal 7 11 2 6 2 2" xfId="44791" xr:uid="{E5C2D636-3E76-42C4-9AD8-0B5008C34457}"/>
    <cellStyle name="Normal 7 11 2 6 3" xfId="34541" xr:uid="{4DA803D9-6E43-4F0F-921F-5174FF626E92}"/>
    <cellStyle name="Normal 7 11 2 7" xfId="10006" xr:uid="{77A41D1A-D155-480F-827F-CAAB201BDFF0}"/>
    <cellStyle name="Normal 7 11 2 7 2" xfId="20386" xr:uid="{9937910C-122F-4E5F-B375-E504A39303C2}"/>
    <cellStyle name="Normal 7 11 2 7 2 2" xfId="47624" xr:uid="{02BDB8C9-0FE7-4C67-874A-A37FA89DA82D}"/>
    <cellStyle name="Normal 7 11 2 7 3" xfId="37374" xr:uid="{3C6F7317-8857-46DA-A6AF-3CA34AE7AC8F}"/>
    <cellStyle name="Normal 7 11 2 8" xfId="23137" xr:uid="{E8B0D55C-0389-4B2A-ADD8-B9486BF1AB55}"/>
    <cellStyle name="Normal 7 11 2 8 2" xfId="50334" xr:uid="{22BE4134-6F30-4C4D-BB57-E451B44D20B7}"/>
    <cellStyle name="Normal 7 11 2 9" xfId="12814" xr:uid="{5D5F6B58-C83C-47DE-95D3-2186518EB420}"/>
    <cellStyle name="Normal 7 11 2 9 2" xfId="40052" xr:uid="{FE83EE74-61F1-4C9E-B51A-655FBE1724D0}"/>
    <cellStyle name="Normal 7 11 3" xfId="1395" xr:uid="{4EC576C6-1186-4961-A81D-05896C8F808A}"/>
    <cellStyle name="Normal 7 11 3 2" xfId="4622" xr:uid="{DFC1FC70-C4FD-4ED3-B3F2-C427497838F8}"/>
    <cellStyle name="Normal 7 11 3 2 2" xfId="9375" xr:uid="{99201859-8F5A-4C35-9586-F61927B359DB}"/>
    <cellStyle name="Normal 7 11 3 2 2 2" xfId="29349" xr:uid="{105F5AB4-96E0-48BD-A5C2-1D75C63B0A24}"/>
    <cellStyle name="Normal 7 11 3 2 2 2 2" xfId="55606" xr:uid="{DC7C4670-8C30-4D82-B3C2-0029AE0C69A0}"/>
    <cellStyle name="Normal 7 11 3 2 2 3" xfId="19755" xr:uid="{61ACAE7B-B22A-4435-AFE0-505C23ED2675}"/>
    <cellStyle name="Normal 7 11 3 2 2 3 2" xfId="46993" xr:uid="{200AF050-C0BA-44F5-A647-8E6D149C3E01}"/>
    <cellStyle name="Normal 7 11 3 2 2 4" xfId="36743" xr:uid="{2FD9AB1F-B78D-4285-886F-73230BC50B85}"/>
    <cellStyle name="Normal 7 11 3 2 3" xfId="12208" xr:uid="{49FDE44D-02FD-477F-B642-F690E8F18791}"/>
    <cellStyle name="Normal 7 11 3 2 3 2" xfId="22588" xr:uid="{F6FE4FB8-EBF1-4315-BD42-66F49794079B}"/>
    <cellStyle name="Normal 7 11 3 2 3 2 2" xfId="49826" xr:uid="{4D529AEC-30D6-42DE-BD01-C3D840044682}"/>
    <cellStyle name="Normal 7 11 3 2 3 3" xfId="39576" xr:uid="{858360AA-E8B0-4AC4-A0A6-54C215DA5129}"/>
    <cellStyle name="Normal 7 11 3 2 4" xfId="24929" xr:uid="{352598AE-1184-4197-A5CA-2B14314A5FEB}"/>
    <cellStyle name="Normal 7 11 3 2 4 2" xfId="51969" xr:uid="{06C52258-A04E-4FD6-8BD6-08B4D69D42E5}"/>
    <cellStyle name="Normal 7 11 3 2 5" xfId="16922" xr:uid="{AB937A15-5CD1-4D43-89B0-C6C0EAFF4F4C}"/>
    <cellStyle name="Normal 7 11 3 2 5 2" xfId="44160" xr:uid="{ACACD4B1-3C0F-41CE-9E1A-58541B89C237}"/>
    <cellStyle name="Normal 7 11 3 2 6" xfId="32364" xr:uid="{FD0BA806-61AB-472C-A8BA-5C81F4475B61}"/>
    <cellStyle name="Normal 7 11 3 3" xfId="5425" xr:uid="{A305B2E4-34A6-407C-92E1-857486A8F9CB}"/>
    <cellStyle name="Normal 7 11 3 3 2" xfId="26891" xr:uid="{73D12F5A-DBF7-44AE-810F-3AA3C3001A5B}"/>
    <cellStyle name="Normal 7 11 3 3 2 2" xfId="53554" xr:uid="{411AE45E-9633-4198-8D1F-A06E470C5905}"/>
    <cellStyle name="Normal 7 11 3 3 3" xfId="26420" xr:uid="{0A872915-F684-4EA1-862A-4C2AB3C078E6}"/>
    <cellStyle name="Normal 7 11 3 3 3 2" xfId="53184" xr:uid="{1DEE736A-839F-4AE8-B97D-99C5FF51E588}"/>
    <cellStyle name="Normal 7 11 3 3 4" xfId="14722" xr:uid="{82CD7D2F-7498-4A44-9C9E-9D082C9E3F0F}"/>
    <cellStyle name="Normal 7 11 3 3 4 2" xfId="41960" xr:uid="{B44CCF97-8825-45CF-99E2-F54D0EE106F2}"/>
    <cellStyle name="Normal 7 11 3 3 5" xfId="32985" xr:uid="{064A3379-EEC6-42BB-A69B-E46F8771F339}"/>
    <cellStyle name="Normal 7 11 3 4" xfId="7175" xr:uid="{5B6F0B48-C8DA-4F0B-9A16-F33704B7A2BD}"/>
    <cellStyle name="Normal 7 11 3 4 2" xfId="28235" xr:uid="{9874D2D2-9E55-49AD-9B13-A2AE7D550226}"/>
    <cellStyle name="Normal 7 11 3 4 2 2" xfId="54611" xr:uid="{6F4CB54E-C2F5-41CD-8BB9-2B414C260FE7}"/>
    <cellStyle name="Normal 7 11 3 4 3" xfId="26772" xr:uid="{ACAE095E-2ED9-46AF-A6DA-9AC3FB399C4C}"/>
    <cellStyle name="Normal 7 11 3 4 3 2" xfId="53460" xr:uid="{8C8563B5-DE2E-4D7B-85B7-6CBF965E82F9}"/>
    <cellStyle name="Normal 7 11 3 4 4" xfId="17555" xr:uid="{E643EF37-CE0D-461A-8B21-D7FDCD2850D0}"/>
    <cellStyle name="Normal 7 11 3 4 4 2" xfId="44793" xr:uid="{1154F661-D472-44A4-867E-2881C11A0F3E}"/>
    <cellStyle name="Normal 7 11 3 4 5" xfId="34543" xr:uid="{B4566859-C64D-4150-80D9-F69CBF9F50AF}"/>
    <cellStyle name="Normal 7 11 3 5" xfId="10008" xr:uid="{05BD6566-1A15-4C3C-B600-4C83D412017E}"/>
    <cellStyle name="Normal 7 11 3 5 2" xfId="29480" xr:uid="{BE5064C9-6439-4DF5-81BC-E0451C1360DB}"/>
    <cellStyle name="Normal 7 11 3 5 2 2" xfId="55737" xr:uid="{F149CF40-239D-4530-9B99-7CEB6020C1DA}"/>
    <cellStyle name="Normal 7 11 3 5 3" xfId="20388" xr:uid="{F0F0ECA5-BC42-4BF8-A571-BE8376D6D41C}"/>
    <cellStyle name="Normal 7 11 3 5 3 2" xfId="47626" xr:uid="{5904AF32-7E29-481F-ACE2-83637ECC9A24}"/>
    <cellStyle name="Normal 7 11 3 5 4" xfId="37376" xr:uid="{E98C65D1-3F60-476C-BBFA-326DF5A4EB63}"/>
    <cellStyle name="Normal 7 11 3 6" xfId="24022" xr:uid="{A0B5E23D-DE80-493D-9683-73833D1C00D3}"/>
    <cellStyle name="Normal 7 11 3 6 2" xfId="51142" xr:uid="{BE382788-9C2D-4D9F-B906-9E73B0D3E4F4}"/>
    <cellStyle name="Normal 7 11 3 7" xfId="14029" xr:uid="{6B18DD92-5CBA-4A0A-946D-AD301E343D90}"/>
    <cellStyle name="Normal 7 11 3 7 2" xfId="41267" xr:uid="{20AC6F2B-19DA-495E-8356-D0E50564AE82}"/>
    <cellStyle name="Normal 7 11 3 8" xfId="30164" xr:uid="{AB2E9EDD-9DF0-4AAC-8C26-717B32799B1E}"/>
    <cellStyle name="Normal 7 11 4" xfId="1396" xr:uid="{DC90A1EB-CC56-4D38-8AEE-A040D67FB974}"/>
    <cellStyle name="Normal 7 11 4 2" xfId="5426" xr:uid="{87A089B3-170C-4F3E-BF5B-C625F3094A2E}"/>
    <cellStyle name="Normal 7 11 4 2 2" xfId="25734" xr:uid="{59DB0A1E-662A-4B7B-99AF-EBA3A83ADF68}"/>
    <cellStyle name="Normal 7 11 4 2 2 2" xfId="52691" xr:uid="{43D59128-A97E-43F7-B6EB-8D3D489A6E86}"/>
    <cellStyle name="Normal 7 11 4 2 3" xfId="28050" xr:uid="{9AD2E19F-8557-44F3-B7DF-813547C5FFF9}"/>
    <cellStyle name="Normal 7 11 4 2 3 2" xfId="54461" xr:uid="{34396B8B-6FF5-4610-B8DF-4D8675F54D52}"/>
    <cellStyle name="Normal 7 11 4 2 4" xfId="14723" xr:uid="{9CF70896-14B2-43E8-8812-1C54AD9347DE}"/>
    <cellStyle name="Normal 7 11 4 2 4 2" xfId="41961" xr:uid="{3843038A-5719-4F86-9DF8-01952DBE6905}"/>
    <cellStyle name="Normal 7 11 4 2 5" xfId="32986" xr:uid="{0F77D662-3808-445B-882D-3F6074AB2828}"/>
    <cellStyle name="Normal 7 11 4 3" xfId="7176" xr:uid="{6E59FCAA-EE6B-47BB-BCE1-752D1E737CCA}"/>
    <cellStyle name="Normal 7 11 4 3 2" xfId="26173" xr:uid="{CFD4F9EA-02AA-4B2B-92BC-7E94174F9841}"/>
    <cellStyle name="Normal 7 11 4 3 2 2" xfId="52998" xr:uid="{93D06110-C7F4-48E2-B7B0-47E833829732}"/>
    <cellStyle name="Normal 7 11 4 3 3" xfId="17556" xr:uid="{64A88750-FC35-4861-8ABF-F5B76507E8D7}"/>
    <cellStyle name="Normal 7 11 4 3 3 2" xfId="44794" xr:uid="{1A9DB5B9-284A-4FC8-9F7F-F2E71FBA6A40}"/>
    <cellStyle name="Normal 7 11 4 3 4" xfId="34544" xr:uid="{8F429D23-3E73-401A-B8ED-FD57B86ABE03}"/>
    <cellStyle name="Normal 7 11 4 4" xfId="10009" xr:uid="{A11B1174-F7D9-49D9-9B36-05282BE44EC8}"/>
    <cellStyle name="Normal 7 11 4 4 2" xfId="20389" xr:uid="{B9F11E94-7246-443F-B184-172A8615ED19}"/>
    <cellStyle name="Normal 7 11 4 4 2 2" xfId="47627" xr:uid="{0DBF3549-7F45-4195-91D6-871F2489E9C2}"/>
    <cellStyle name="Normal 7 11 4 4 3" xfId="37377" xr:uid="{54118323-E39B-44E4-B65B-D201236F4F01}"/>
    <cellStyle name="Normal 7 11 4 5" xfId="22860" xr:uid="{504944B0-EE70-46DE-8A43-9068EC80F3DE}"/>
    <cellStyle name="Normal 7 11 4 5 2" xfId="50080" xr:uid="{3426BFC9-7D1D-46C2-BEA8-E2B960458687}"/>
    <cellStyle name="Normal 7 11 4 6" xfId="13512" xr:uid="{0E317B45-3327-4D46-961F-A6D7211E2A30}"/>
    <cellStyle name="Normal 7 11 4 6 2" xfId="40750" xr:uid="{DF00EA87-FD85-4632-AF5E-431EDCDA1E0A}"/>
    <cellStyle name="Normal 7 11 4 7" xfId="30165" xr:uid="{4D81D58F-CFAA-4450-8B4E-136D41CE6FC5}"/>
    <cellStyle name="Normal 7 11 5" xfId="2620" xr:uid="{1151041A-145B-4ABF-8C1F-FB0BF7D3AAF4}"/>
    <cellStyle name="Normal 7 11 5 2" xfId="5870" xr:uid="{9860650E-93B3-47EB-8AB6-840B88FAEFAA}"/>
    <cellStyle name="Normal 7 11 5 2 2" xfId="28598" xr:uid="{E156097E-3AFA-4C57-A697-ED2F22F2E5D2}"/>
    <cellStyle name="Normal 7 11 5 2 2 2" xfId="54893" xr:uid="{BAB08A01-E753-454C-B527-7214A22A8C58}"/>
    <cellStyle name="Normal 7 11 5 2 3" xfId="15273" xr:uid="{105739EB-4585-4FCA-9CB6-CC1997725A76}"/>
    <cellStyle name="Normal 7 11 5 2 3 2" xfId="42511" xr:uid="{159B07F3-2FE6-40DC-97C2-D235FDF9BAAB}"/>
    <cellStyle name="Normal 7 11 5 2 4" xfId="33238" xr:uid="{8BE7CBF7-8B33-4F5A-8140-CE209D2FCE7B}"/>
    <cellStyle name="Normal 7 11 5 3" xfId="7726" xr:uid="{C3CB3976-7084-4825-99FE-9F269F231677}"/>
    <cellStyle name="Normal 7 11 5 3 2" xfId="18106" xr:uid="{6D518D34-BCB9-49FE-9F17-2A96BE95CBFB}"/>
    <cellStyle name="Normal 7 11 5 3 2 2" xfId="45344" xr:uid="{654FED9C-3B84-4F55-9FF3-9410986A7B71}"/>
    <cellStyle name="Normal 7 11 5 3 3" xfId="35094" xr:uid="{7507749E-5F4A-4343-8670-8334F8ECFE2E}"/>
    <cellStyle name="Normal 7 11 5 4" xfId="10559" xr:uid="{8E0591DC-394E-404D-B827-57CC9BA0CC87}"/>
    <cellStyle name="Normal 7 11 5 4 2" xfId="20939" xr:uid="{B125DA67-7370-4958-AD25-923AA867271B}"/>
    <cellStyle name="Normal 7 11 5 4 2 2" xfId="48177" xr:uid="{C1C4D9B3-7127-4F72-A9FD-03FB50EA06A7}"/>
    <cellStyle name="Normal 7 11 5 4 3" xfId="37927" xr:uid="{CB25C690-2491-4E54-AF23-C49FEF1D3089}"/>
    <cellStyle name="Normal 7 11 5 5" xfId="22995" xr:uid="{99F8422A-B02A-42E0-96AE-AE65756A3F87}"/>
    <cellStyle name="Normal 7 11 5 5 2" xfId="50204" xr:uid="{0E13A199-C55D-4BAC-A237-24B805096311}"/>
    <cellStyle name="Normal 7 11 5 6" xfId="12989" xr:uid="{AEBA167C-FAA9-4D31-ABED-146F32F2D6FC}"/>
    <cellStyle name="Normal 7 11 5 6 2" xfId="40227" xr:uid="{1C54DCDD-B4B7-4910-9591-78A311FB14B7}"/>
    <cellStyle name="Normal 7 11 5 7" xfId="30715" xr:uid="{C91B985B-7E93-45F4-B0C8-FEF45152B411}"/>
    <cellStyle name="Normal 7 11 6" xfId="2441" xr:uid="{5D7021FD-D71F-4C2D-A03F-61B9B58F983B}"/>
    <cellStyle name="Normal 7 11 6 2" xfId="7549" xr:uid="{F7042EE5-802C-4B7A-85C4-A16416244C17}"/>
    <cellStyle name="Normal 7 11 6 2 2" xfId="26779" xr:uid="{BEE4FD8D-3EAC-4027-BDDB-759A1F4C28F7}"/>
    <cellStyle name="Normal 7 11 6 2 2 2" xfId="53465" xr:uid="{1B788F88-76B2-43B6-92CB-A3F0D82444C6}"/>
    <cellStyle name="Normal 7 11 6 2 3" xfId="17929" xr:uid="{89BBAEBB-16A3-4F7D-A432-F50DF5CC9A28}"/>
    <cellStyle name="Normal 7 11 6 2 3 2" xfId="45167" xr:uid="{5B644593-B2B0-49B4-8889-B585050C19CE}"/>
    <cellStyle name="Normal 7 11 6 2 4" xfId="34917" xr:uid="{01A1C106-5070-4B66-8203-FD8E34DBF473}"/>
    <cellStyle name="Normal 7 11 6 3" xfId="10382" xr:uid="{983195E8-BD20-4935-B040-093F43182963}"/>
    <cellStyle name="Normal 7 11 6 3 2" xfId="20762" xr:uid="{638E08C9-777B-4A32-A1F4-8C2CC0A1FF75}"/>
    <cellStyle name="Normal 7 11 6 3 2 2" xfId="48000" xr:uid="{C8171A59-4618-4A32-AD46-C6AB78869A06}"/>
    <cellStyle name="Normal 7 11 6 3 3" xfId="37750" xr:uid="{695A3851-B470-4FF4-8A79-4E2ECDD9B910}"/>
    <cellStyle name="Normal 7 11 6 4" xfId="25262" xr:uid="{D7FAB7EB-CFCD-4023-9277-2687D77A4EB1}"/>
    <cellStyle name="Normal 7 11 6 4 2" xfId="52273" xr:uid="{872FEC50-5DCE-4102-9646-C6341A0E34F2}"/>
    <cellStyle name="Normal 7 11 6 5" xfId="15096" xr:uid="{8D3D2D9B-F63F-4D69-837D-673084479910}"/>
    <cellStyle name="Normal 7 11 6 5 2" xfId="42334" xr:uid="{FFBF78F7-64C7-4EBD-BC21-BD8CB8880EB8}"/>
    <cellStyle name="Normal 7 11 6 6" xfId="30538" xr:uid="{9FBA11B1-72F1-4D82-942E-DF5DFCAE90FD}"/>
    <cellStyle name="Normal 7 11 7" xfId="4101" xr:uid="{A82E8065-2E90-4CF0-AE87-E39AEFEEC537}"/>
    <cellStyle name="Normal 7 11 7 2" xfId="8868" xr:uid="{02A29FD8-2A2D-4E4C-81F7-76403731CD5F}"/>
    <cellStyle name="Normal 7 11 7 2 2" xfId="19248" xr:uid="{772A38F2-BB93-4C78-8496-56AB78D30249}"/>
    <cellStyle name="Normal 7 11 7 2 2 2" xfId="46486" xr:uid="{E9410A20-B63B-4F6F-94F5-7FA72C9D09E1}"/>
    <cellStyle name="Normal 7 11 7 2 3" xfId="36236" xr:uid="{7AADB745-1B11-4D32-ABDE-A11EF2811415}"/>
    <cellStyle name="Normal 7 11 7 3" xfId="11701" xr:uid="{D62ECBB9-A640-4C0A-9E48-44781E475BFD}"/>
    <cellStyle name="Normal 7 11 7 3 2" xfId="22081" xr:uid="{E1A0B4D9-70C0-4404-B8FB-44EA806DC09F}"/>
    <cellStyle name="Normal 7 11 7 3 2 2" xfId="49319" xr:uid="{F93114DD-2CB5-461E-A339-37ABD24A56BB}"/>
    <cellStyle name="Normal 7 11 7 3 3" xfId="39069" xr:uid="{C00F000F-AEAB-4459-9DB7-60F8E39B72E6}"/>
    <cellStyle name="Normal 7 11 7 4" xfId="26640" xr:uid="{E4B10731-6EAB-4B36-BA8F-5BF4C540E538}"/>
    <cellStyle name="Normal 7 11 7 4 2" xfId="53350" xr:uid="{5694D561-D0B3-4BB6-8504-769DC989F183}"/>
    <cellStyle name="Normal 7 11 7 5" xfId="16415" xr:uid="{D7E6B052-6E3C-47C7-980E-3D013BF2A4DF}"/>
    <cellStyle name="Normal 7 11 7 5 2" xfId="43653" xr:uid="{1F5B4220-4374-4C6A-9A96-B397D86D3255}"/>
    <cellStyle name="Normal 7 11 7 6" xfId="31857" xr:uid="{795CDEED-7F7C-4480-A301-11E8289FC94C}"/>
    <cellStyle name="Normal 7 11 8" xfId="5422" xr:uid="{FA95A096-AA1C-4807-B269-FABCEECA96D3}"/>
    <cellStyle name="Normal 7 11 8 2" xfId="14719" xr:uid="{CB77E579-63D6-4650-8DA1-F400562725C5}"/>
    <cellStyle name="Normal 7 11 8 2 2" xfId="41957" xr:uid="{512FF5F8-3EF2-4B3D-B42A-D6470A1CEF2B}"/>
    <cellStyle name="Normal 7 11 8 3" xfId="32982" xr:uid="{449DED68-3B19-4279-934E-8B5033922642}"/>
    <cellStyle name="Normal 7 11 9" xfId="7172" xr:uid="{35EA7EA9-5743-4013-824E-5CA89B0FDF0C}"/>
    <cellStyle name="Normal 7 11 9 2" xfId="17552" xr:uid="{E6C22D65-363D-4D50-B970-81EAF6B58024}"/>
    <cellStyle name="Normal 7 11 9 2 2" xfId="44790" xr:uid="{B6A6DDD2-F098-4023-9ED9-484C89C1356D}"/>
    <cellStyle name="Normal 7 11 9 3" xfId="34540" xr:uid="{5B8D5F28-999F-482F-A3C8-F7DAD43C6FC0}"/>
    <cellStyle name="Normal 7 12" xfId="1397" xr:uid="{18750B0C-38CC-455C-BA23-C103C3CA8730}"/>
    <cellStyle name="Normal 7 12 10" xfId="23352" xr:uid="{63973781-C6FF-4C3D-9059-46C9680C8B51}"/>
    <cellStyle name="Normal 7 12 10 2" xfId="50532" xr:uid="{3E67ECE5-B366-4542-A563-73C90297E559}"/>
    <cellStyle name="Normal 7 12 11" xfId="12657" xr:uid="{DF81C14F-F2CB-419B-9912-85661C2357D1}"/>
    <cellStyle name="Normal 7 12 11 2" xfId="39895" xr:uid="{3A707BE6-1D57-486D-AC96-1FE8704A3D9A}"/>
    <cellStyle name="Normal 7 12 12" xfId="30166" xr:uid="{B7D994A8-E376-42A9-A986-A7CEA936F183}"/>
    <cellStyle name="Normal 7 12 2" xfId="1398" xr:uid="{7C4719CC-72DF-46C8-8F53-30E3CFCEBEA1}"/>
    <cellStyle name="Normal 7 12 2 2" xfId="3469" xr:uid="{74A59061-91C8-4EB8-B069-8D27894935F4}"/>
    <cellStyle name="Normal 7 12 2 2 2" xfId="6505" xr:uid="{641C8BAE-AD2D-4DE4-9C5E-F4CFBB0AF33F}"/>
    <cellStyle name="Normal 7 12 2 2 2 2" xfId="28776" xr:uid="{E5F44588-B11D-4778-8D61-80CC0DA74EDD}"/>
    <cellStyle name="Normal 7 12 2 2 2 2 2" xfId="55034" xr:uid="{7F15B8FD-84B9-4792-BE0B-F45A27077B19}"/>
    <cellStyle name="Normal 7 12 2 2 2 3" xfId="27145" xr:uid="{555CE8BA-3EB3-48A5-9BD8-793E1D8D7604}"/>
    <cellStyle name="Normal 7 12 2 2 2 3 2" xfId="53753" xr:uid="{92AB2C66-8492-4F6C-8A69-4A00E75CECC3}"/>
    <cellStyle name="Normal 7 12 2 2 2 4" xfId="16076" xr:uid="{C5C247C6-04AC-46A0-A4A4-FBEE58E700D4}"/>
    <cellStyle name="Normal 7 12 2 2 2 4 2" xfId="43314" xr:uid="{60C65383-471B-4151-9D03-8F26760FAB52}"/>
    <cellStyle name="Normal 7 12 2 2 2 5" xfId="33873" xr:uid="{442BF55A-F070-464B-B077-49535E4936F2}"/>
    <cellStyle name="Normal 7 12 2 2 3" xfId="8529" xr:uid="{15E18B85-81DD-467C-A4D0-5708682888FF}"/>
    <cellStyle name="Normal 7 12 2 2 3 2" xfId="28966" xr:uid="{FB1F031E-B41C-43AA-A96F-1716C465DAB8}"/>
    <cellStyle name="Normal 7 12 2 2 3 2 2" xfId="55223" xr:uid="{E5F98BE5-6D74-480E-86A7-5DEAB293BE44}"/>
    <cellStyle name="Normal 7 12 2 2 3 3" xfId="18909" xr:uid="{03151389-57E1-44F9-9E72-099BD84F1E0F}"/>
    <cellStyle name="Normal 7 12 2 2 3 3 2" xfId="46147" xr:uid="{F3BE5D1E-3879-42FB-81F8-C17222B3DD1B}"/>
    <cellStyle name="Normal 7 12 2 2 3 4" xfId="35897" xr:uid="{640FF577-B213-4839-B640-524D26FACC83}"/>
    <cellStyle name="Normal 7 12 2 2 4" xfId="11362" xr:uid="{73C4A03D-2D73-474C-AE19-619634F2901C}"/>
    <cellStyle name="Normal 7 12 2 2 4 2" xfId="21742" xr:uid="{D0AB1B1A-0AD5-4061-94FF-9CD1E6072E1A}"/>
    <cellStyle name="Normal 7 12 2 2 4 2 2" xfId="48980" xr:uid="{0194D909-F443-4A19-BC2D-283071653666}"/>
    <cellStyle name="Normal 7 12 2 2 4 3" xfId="38730" xr:uid="{F9FE0DDE-BA31-4A4B-BADA-5FCE193F7EA4}"/>
    <cellStyle name="Normal 7 12 2 2 5" xfId="24448" xr:uid="{85E80514-8FFB-489D-B290-910A67794109}"/>
    <cellStyle name="Normal 7 12 2 2 5 2" xfId="51526" xr:uid="{B793A1F6-2FBF-4D82-BE3D-80954B56AE23}"/>
    <cellStyle name="Normal 7 12 2 2 6" xfId="14030" xr:uid="{6DFEA9B1-5197-4906-9339-5EF6ADBA6688}"/>
    <cellStyle name="Normal 7 12 2 2 6 2" xfId="41268" xr:uid="{84B5B236-2172-4442-ACA6-DFD61C438562}"/>
    <cellStyle name="Normal 7 12 2 2 7" xfId="31518" xr:uid="{4A73E497-45F2-4A68-9610-45F20FE98BDC}"/>
    <cellStyle name="Normal 7 12 2 3" xfId="4264" xr:uid="{B6E9D2A7-BC3F-4A86-BFA9-56A09462B913}"/>
    <cellStyle name="Normal 7 12 2 3 2" xfId="9017" xr:uid="{797E25A1-7A37-4643-9B2E-7D90B4A1FD3C}"/>
    <cellStyle name="Normal 7 12 2 3 2 2" xfId="29098" xr:uid="{5890A2D2-0431-4EB3-AB82-E5046B781E6C}"/>
    <cellStyle name="Normal 7 12 2 3 2 2 2" xfId="55355" xr:uid="{68104B4B-CEB7-486C-8581-0013DE0D7CDD}"/>
    <cellStyle name="Normal 7 12 2 3 2 3" xfId="19397" xr:uid="{48566765-F752-4F23-A3AE-75C2AA202A38}"/>
    <cellStyle name="Normal 7 12 2 3 2 3 2" xfId="46635" xr:uid="{DBA855A1-E609-4C45-A292-31C5691DD609}"/>
    <cellStyle name="Normal 7 12 2 3 2 4" xfId="36385" xr:uid="{6EDBA131-C261-4F71-AE02-E6B0B7867306}"/>
    <cellStyle name="Normal 7 12 2 3 3" xfId="11850" xr:uid="{F2B99E76-C0DA-4FE0-8E2C-019D5B169D13}"/>
    <cellStyle name="Normal 7 12 2 3 3 2" xfId="22230" xr:uid="{B74882FB-299E-4756-9E33-11EFC3F7F1E0}"/>
    <cellStyle name="Normal 7 12 2 3 3 2 2" xfId="49468" xr:uid="{E431D00C-6B39-42BC-8D72-A3E7D09525CD}"/>
    <cellStyle name="Normal 7 12 2 3 3 3" xfId="39218" xr:uid="{F91A8B9C-5444-4B23-A7EF-0F3DD419490D}"/>
    <cellStyle name="Normal 7 12 2 3 4" xfId="23198" xr:uid="{10CB6966-692E-44DA-8AE5-58034ED3F17C}"/>
    <cellStyle name="Normal 7 12 2 3 4 2" xfId="50388" xr:uid="{26F97CC6-66CC-48E9-82BB-3652C1043E4A}"/>
    <cellStyle name="Normal 7 12 2 3 5" xfId="16564" xr:uid="{489EC5AD-6599-4D2B-BD1A-938A72EA969E}"/>
    <cellStyle name="Normal 7 12 2 3 5 2" xfId="43802" xr:uid="{23386563-5D8A-404D-BB9C-0D492D53BD7C}"/>
    <cellStyle name="Normal 7 12 2 3 6" xfId="32006" xr:uid="{DDE0CAE3-0C82-4939-875B-7EAAB8C3D96B}"/>
    <cellStyle name="Normal 7 12 2 4" xfId="5428" xr:uid="{E82E6E56-E4C4-4E55-8E9C-336F37DA6F2B}"/>
    <cellStyle name="Normal 7 12 2 4 2" xfId="28104" xr:uid="{0F2883BE-7C2D-4333-B991-33518D40262D}"/>
    <cellStyle name="Normal 7 12 2 4 2 2" xfId="54501" xr:uid="{7BE0CE74-4D7B-49E3-A117-3ED53F1CE235}"/>
    <cellStyle name="Normal 7 12 2 4 3" xfId="26916" xr:uid="{46342891-AD56-4DAB-9582-2AB1D308E409}"/>
    <cellStyle name="Normal 7 12 2 4 3 2" xfId="53576" xr:uid="{93B4B984-24BF-4562-AA01-91137F799D6E}"/>
    <cellStyle name="Normal 7 12 2 4 4" xfId="14725" xr:uid="{DF0E9CEE-DE84-4D82-B9CE-36E781315E55}"/>
    <cellStyle name="Normal 7 12 2 4 4 2" xfId="41963" xr:uid="{1289DEEF-2F65-4C3D-B895-B3C13199CE0C}"/>
    <cellStyle name="Normal 7 12 2 4 5" xfId="32988" xr:uid="{9B64D6E7-9685-48FF-ADD0-46D4574DFE9D}"/>
    <cellStyle name="Normal 7 12 2 5" xfId="7178" xr:uid="{1E8AF9E0-42F7-4625-8427-E1204D1AD1B0}"/>
    <cellStyle name="Normal 7 12 2 5 2" xfId="26896" xr:uid="{C67AED19-B72F-47E0-8BC5-72DAE4E0711B}"/>
    <cellStyle name="Normal 7 12 2 5 2 2" xfId="53559" xr:uid="{B493778F-5F11-4B2E-9841-1F16AFABD510}"/>
    <cellStyle name="Normal 7 12 2 5 3" xfId="17558" xr:uid="{2BC258AB-935D-48E8-A6F1-131709982E69}"/>
    <cellStyle name="Normal 7 12 2 5 3 2" xfId="44796" xr:uid="{4A01A212-4450-4CC0-97CB-CCA8F5286054}"/>
    <cellStyle name="Normal 7 12 2 5 4" xfId="34546" xr:uid="{A484DCFA-7DEF-4DDE-BB71-FEB86D1B4FF9}"/>
    <cellStyle name="Normal 7 12 2 6" xfId="10011" xr:uid="{A81DA0AD-0D6D-4E61-92BF-935AB8DBCD80}"/>
    <cellStyle name="Normal 7 12 2 6 2" xfId="20391" xr:uid="{D93A0A59-9E00-4171-A528-09FB0CB5F758}"/>
    <cellStyle name="Normal 7 12 2 6 2 2" xfId="47629" xr:uid="{C3DEFDDF-A16F-43C3-986C-82628A84B384}"/>
    <cellStyle name="Normal 7 12 2 6 3" xfId="37379" xr:uid="{DC80017C-D271-4199-B9D4-D4A9ADE6DF8B}"/>
    <cellStyle name="Normal 7 12 2 7" xfId="23369" xr:uid="{C047AB7D-8A2D-4591-9E5E-13F97A3FEB71}"/>
    <cellStyle name="Normal 7 12 2 7 2" xfId="50549" xr:uid="{E03D8AA9-A675-4A3B-BF0D-FB28DEB84D2B}"/>
    <cellStyle name="Normal 7 12 2 8" xfId="12815" xr:uid="{30065B79-1616-465F-BF72-089C4D60D283}"/>
    <cellStyle name="Normal 7 12 2 8 2" xfId="40053" xr:uid="{889E39EB-8767-482E-8DD1-1B09A4E344EE}"/>
    <cellStyle name="Normal 7 12 2 9" xfId="30167" xr:uid="{F7B21046-DB6A-45EB-9FC2-5BBADB64E79D}"/>
    <cellStyle name="Normal 7 12 3" xfId="1399" xr:uid="{6F30835A-55FA-4313-AB6E-C2AD9F49209E}"/>
    <cellStyle name="Normal 7 12 3 2" xfId="5429" xr:uid="{05358CF9-1C74-4FF1-85B7-5F14D4FD857D}"/>
    <cellStyle name="Normal 7 12 3 2 2" xfId="25646" xr:uid="{8B507B36-94CB-4677-B60C-B14A7880F44F}"/>
    <cellStyle name="Normal 7 12 3 2 2 2" xfId="52626" xr:uid="{E35FD222-5946-48CB-825C-9EEF02042D16}"/>
    <cellStyle name="Normal 7 12 3 2 3" xfId="28453" xr:uid="{5F4146BD-B2AC-4FC9-8451-8791CB01CB6E}"/>
    <cellStyle name="Normal 7 12 3 2 3 2" xfId="54779" xr:uid="{AD772C29-DCE4-4720-941C-BCEFA5B442B9}"/>
    <cellStyle name="Normal 7 12 3 2 4" xfId="14726" xr:uid="{62DF27E2-5AF8-4EB3-AAB1-09F2E16153F0}"/>
    <cellStyle name="Normal 7 12 3 2 4 2" xfId="41964" xr:uid="{DA7D80EB-6791-488A-91FE-E422A4EE76AD}"/>
    <cellStyle name="Normal 7 12 3 2 5" xfId="32989" xr:uid="{5EB8B41B-CDAA-4BCF-B477-EFB8B94FBA34}"/>
    <cellStyle name="Normal 7 12 3 3" xfId="7179" xr:uid="{08B5FC1E-9189-4DCD-B94C-2E71BCB89719}"/>
    <cellStyle name="Normal 7 12 3 3 2" xfId="26796" xr:uid="{5F4E7DE4-3D90-4A0E-AA82-18B9308A336F}"/>
    <cellStyle name="Normal 7 12 3 3 2 2" xfId="53479" xr:uid="{E3554B59-E0B3-4EDC-AEA1-4E416CD3D687}"/>
    <cellStyle name="Normal 7 12 3 3 3" xfId="27406" xr:uid="{90F825DF-6857-441B-A662-19CF16B93064}"/>
    <cellStyle name="Normal 7 12 3 3 3 2" xfId="53949" xr:uid="{BBA1A224-1907-4873-9FF4-0FC7483CE9FE}"/>
    <cellStyle name="Normal 7 12 3 3 4" xfId="17559" xr:uid="{A45009A1-C8A0-4010-863F-1359EFB0380C}"/>
    <cellStyle name="Normal 7 12 3 3 4 2" xfId="44797" xr:uid="{E9A817B1-D048-4AE3-828B-A08BBAD4F513}"/>
    <cellStyle name="Normal 7 12 3 3 5" xfId="34547" xr:uid="{191D871D-5056-4A32-9761-E065E1FD2850}"/>
    <cellStyle name="Normal 7 12 3 4" xfId="10012" xr:uid="{23156FE2-623F-4922-B252-DC945CAF57D1}"/>
    <cellStyle name="Normal 7 12 3 4 2" xfId="27610" xr:uid="{DD79EB4C-CB46-41EC-8E3B-F7FB699D475F}"/>
    <cellStyle name="Normal 7 12 3 4 2 2" xfId="54109" xr:uid="{7F3B767C-79F2-412B-8512-97D249099013}"/>
    <cellStyle name="Normal 7 12 3 4 3" xfId="29481" xr:uid="{D4C8A3B9-DD9E-4C0A-8546-836C609F321C}"/>
    <cellStyle name="Normal 7 12 3 4 3 2" xfId="55738" xr:uid="{D508CDB6-C9A2-43C7-BAD4-EAF2D068892B}"/>
    <cellStyle name="Normal 7 12 3 4 4" xfId="20392" xr:uid="{45781FAB-1BCC-47DA-9C37-83A5A1EC837A}"/>
    <cellStyle name="Normal 7 12 3 4 4 2" xfId="47630" xr:uid="{F71A146F-29D4-4989-AD6E-648EF4F77EB9}"/>
    <cellStyle name="Normal 7 12 3 4 5" xfId="37380" xr:uid="{A65FB61A-CB23-462D-9715-78416CBB0039}"/>
    <cellStyle name="Normal 7 12 3 5" xfId="25289" xr:uid="{4DD3F542-429B-492C-A81F-FF93861D9167}"/>
    <cellStyle name="Normal 7 12 3 5 2" xfId="52298" xr:uid="{1E420B21-5C51-448C-B952-B83AA27985A9}"/>
    <cellStyle name="Normal 7 12 3 6" xfId="28310" xr:uid="{10340EB8-CFAF-44CF-B09F-F501036E852E}"/>
    <cellStyle name="Normal 7 12 3 6 2" xfId="54661" xr:uid="{C193F801-D666-41F7-A03C-79D8A2A01797}"/>
    <cellStyle name="Normal 7 12 3 7" xfId="13513" xr:uid="{DAF21FC4-4983-416F-B348-E1442AC91ACC}"/>
    <cellStyle name="Normal 7 12 3 7 2" xfId="40751" xr:uid="{59ED249D-D045-40A7-9ABB-1A7673BB6426}"/>
    <cellStyle name="Normal 7 12 3 8" xfId="30168" xr:uid="{9287AC1F-2E6B-4555-8805-2A794723997D}"/>
    <cellStyle name="Normal 7 12 4" xfId="2869" xr:uid="{D5B75673-BFB3-4EA8-B7F7-109511371648}"/>
    <cellStyle name="Normal 7 12 4 2" xfId="6066" xr:uid="{82FE17C3-AA71-4704-A46E-B9C9105CBB3D}"/>
    <cellStyle name="Normal 7 12 4 2 2" xfId="26951" xr:uid="{F1E8C89C-B7B1-407E-A7E7-476F23241E24}"/>
    <cellStyle name="Normal 7 12 4 2 2 2" xfId="53603" xr:uid="{A94F3A4F-FC97-457B-9798-9E148B0F05E9}"/>
    <cellStyle name="Normal 7 12 4 2 3" xfId="15520" xr:uid="{6B647EA4-825E-4291-A25B-EDB3D965BDAE}"/>
    <cellStyle name="Normal 7 12 4 2 3 2" xfId="42758" xr:uid="{5A1A1E85-E9F2-45E7-B4F7-9510F27CD424}"/>
    <cellStyle name="Normal 7 12 4 2 4" xfId="33434" xr:uid="{1C67BA77-EA8B-40E8-9580-7033319A5EC0}"/>
    <cellStyle name="Normal 7 12 4 3" xfId="7973" xr:uid="{54866EBA-5167-4408-822A-EF76F96CFB25}"/>
    <cellStyle name="Normal 7 12 4 3 2" xfId="18353" xr:uid="{B4F2892E-FF84-4A70-90A8-CD309D198600}"/>
    <cellStyle name="Normal 7 12 4 3 2 2" xfId="45591" xr:uid="{65F3CCA8-0267-419F-95C8-6EC9379AD134}"/>
    <cellStyle name="Normal 7 12 4 3 3" xfId="35341" xr:uid="{FB50A706-597A-41D5-80AA-939CF9343D23}"/>
    <cellStyle name="Normal 7 12 4 4" xfId="10806" xr:uid="{C1CEC310-55B9-47D9-8EEC-2D2B238523EE}"/>
    <cellStyle name="Normal 7 12 4 4 2" xfId="21186" xr:uid="{DD84187A-2F93-4BC3-9637-9D708915C88E}"/>
    <cellStyle name="Normal 7 12 4 4 2 2" xfId="48424" xr:uid="{26BDFCE9-FC93-442A-91A3-F0FDE7603CA3}"/>
    <cellStyle name="Normal 7 12 4 4 3" xfId="38174" xr:uid="{727E6C3B-33AB-49E3-A3F0-DC07B946C20A}"/>
    <cellStyle name="Normal 7 12 4 5" xfId="23386" xr:uid="{C7FD69AB-BDD3-4E4D-B871-EE4C3BB33E1C}"/>
    <cellStyle name="Normal 7 12 4 5 2" xfId="50565" xr:uid="{CAD09C5A-16EF-42BB-99EB-7F9F04E7AC55}"/>
    <cellStyle name="Normal 7 12 4 6" xfId="13319" xr:uid="{12120FAB-FE96-4844-91F2-82602A8C7EB4}"/>
    <cellStyle name="Normal 7 12 4 6 2" xfId="40557" xr:uid="{03E33C30-25D6-4D03-832A-8F90EF2C01B5}"/>
    <cellStyle name="Normal 7 12 4 7" xfId="30962" xr:uid="{8F0974FF-C516-481D-AD80-42A7D258CC81}"/>
    <cellStyle name="Normal 7 12 5" xfId="2442" xr:uid="{D2D92C63-E7A9-4533-BB1C-758529DBB564}"/>
    <cellStyle name="Normal 7 12 5 2" xfId="7550" xr:uid="{58442DDB-24A5-4779-86CA-3A120D067D10}"/>
    <cellStyle name="Normal 7 12 5 2 2" xfId="25888" xr:uid="{7F704196-5965-465C-A662-2978F68B9356}"/>
    <cellStyle name="Normal 7 12 5 2 2 2" xfId="52789" xr:uid="{B9B486C0-10E1-43A6-8C69-2B988B584C6C}"/>
    <cellStyle name="Normal 7 12 5 2 3" xfId="17930" xr:uid="{D7B9980B-8BAC-463C-A356-2EB2837B5AE9}"/>
    <cellStyle name="Normal 7 12 5 2 3 2" xfId="45168" xr:uid="{2CC3EADB-FCB1-4B18-ABD8-D5B929E33A18}"/>
    <cellStyle name="Normal 7 12 5 2 4" xfId="34918" xr:uid="{A8DB2647-F3D4-4AF1-97EA-E8DF30780195}"/>
    <cellStyle name="Normal 7 12 5 3" xfId="10383" xr:uid="{EB92D629-C2A6-4381-AEA4-9D39CCDEF4C8}"/>
    <cellStyle name="Normal 7 12 5 3 2" xfId="20763" xr:uid="{931FE722-50CE-4B70-8337-EE2F0F800B67}"/>
    <cellStyle name="Normal 7 12 5 3 2 2" xfId="48001" xr:uid="{172F21B3-6DA2-479D-9694-3ABE275E8F5E}"/>
    <cellStyle name="Normal 7 12 5 3 3" xfId="37751" xr:uid="{CDCC22AD-36D5-4552-95F6-2B0E54F73FC4}"/>
    <cellStyle name="Normal 7 12 5 4" xfId="23090" xr:uid="{8E281E9B-015C-4BB8-98EB-417126F7FC69}"/>
    <cellStyle name="Normal 7 12 5 4 2" xfId="50294" xr:uid="{B5457AB1-D368-4EC1-A6F2-A489681F56BC}"/>
    <cellStyle name="Normal 7 12 5 5" xfId="15097" xr:uid="{AB2AFDB7-B3EB-4AD1-99B6-1671A74C3C3A}"/>
    <cellStyle name="Normal 7 12 5 5 2" xfId="42335" xr:uid="{406A7C75-519F-44B4-9229-C0F75112ABDA}"/>
    <cellStyle name="Normal 7 12 5 6" xfId="30539" xr:uid="{C9751872-D50E-48A3-ADFC-9B97F4EB8011}"/>
    <cellStyle name="Normal 7 12 6" xfId="4102" xr:uid="{FEEB4435-9967-469A-9B3E-1781DD258C91}"/>
    <cellStyle name="Normal 7 12 6 2" xfId="8869" xr:uid="{EFC78A08-AFDE-48BA-9C0A-AEE0B858DD29}"/>
    <cellStyle name="Normal 7 12 6 2 2" xfId="29026" xr:uid="{F1F7140B-9BE0-4902-92C3-4ED115FE1537}"/>
    <cellStyle name="Normal 7 12 6 2 2 2" xfId="55283" xr:uid="{ED62F1BC-E380-4682-AF15-4A817AFCE4ED}"/>
    <cellStyle name="Normal 7 12 6 2 3" xfId="19249" xr:uid="{A7612601-221E-4183-B6E9-6499A561FA22}"/>
    <cellStyle name="Normal 7 12 6 2 3 2" xfId="46487" xr:uid="{A4E7FCF8-0B0A-46CD-986E-3A1974910EA5}"/>
    <cellStyle name="Normal 7 12 6 2 4" xfId="36237" xr:uid="{46007897-EAA9-4DDF-B41A-E360D2788EC2}"/>
    <cellStyle name="Normal 7 12 6 3" xfId="11702" xr:uid="{7A567AB7-70B5-483B-9017-509386374359}"/>
    <cellStyle name="Normal 7 12 6 3 2" xfId="22082" xr:uid="{825A8D4F-EFF5-48B9-82A0-04A6653A1FDB}"/>
    <cellStyle name="Normal 7 12 6 3 2 2" xfId="49320" xr:uid="{2960E981-09FB-424E-80C2-F9E135AB15E8}"/>
    <cellStyle name="Normal 7 12 6 3 3" xfId="39070" xr:uid="{E1033507-897F-45A1-B14F-B0A8A11FC523}"/>
    <cellStyle name="Normal 7 12 6 4" xfId="27852" xr:uid="{40C4DC78-D5B8-4226-AF35-E50C0C34659E}"/>
    <cellStyle name="Normal 7 12 6 4 2" xfId="54308" xr:uid="{F8E0E990-5758-4FC0-9C36-6F5FE0454239}"/>
    <cellStyle name="Normal 7 12 6 5" xfId="16416" xr:uid="{B097BC85-3B3F-49A0-9D52-5B9240BB8401}"/>
    <cellStyle name="Normal 7 12 6 5 2" xfId="43654" xr:uid="{3B75413D-5097-48F3-BFE4-6B71EFA1FA1F}"/>
    <cellStyle name="Normal 7 12 6 6" xfId="31858" xr:uid="{58AAF47C-D710-4229-AA7D-4843A5CEE2C5}"/>
    <cellStyle name="Normal 7 12 7" xfId="5427" xr:uid="{71306BD2-FC12-46D2-B8F3-02769B11E43E}"/>
    <cellStyle name="Normal 7 12 7 2" xfId="26869" xr:uid="{0530BF75-44C1-45A6-980E-1FD0FCD48381}"/>
    <cellStyle name="Normal 7 12 7 2 2" xfId="53538" xr:uid="{C5250DF0-BB92-47DA-B21A-44359FF63EC1}"/>
    <cellStyle name="Normal 7 12 7 3" xfId="14724" xr:uid="{431006E0-C710-4493-8125-AB51C3D1399E}"/>
    <cellStyle name="Normal 7 12 7 3 2" xfId="41962" xr:uid="{A1854763-0189-4E6F-8EEB-3906EC2ED888}"/>
    <cellStyle name="Normal 7 12 7 4" xfId="32987" xr:uid="{731948C3-D8AF-48FB-81BA-96BD79A20788}"/>
    <cellStyle name="Normal 7 12 8" xfId="7177" xr:uid="{EA0D8A77-ADCD-4A11-B1D0-5F0930D9B7DF}"/>
    <cellStyle name="Normal 7 12 8 2" xfId="17557" xr:uid="{A3F788B9-FD87-48F7-8C39-FA50198B5D91}"/>
    <cellStyle name="Normal 7 12 8 2 2" xfId="44795" xr:uid="{50D9F8D5-7E6A-4948-90CF-D499DC2EBE98}"/>
    <cellStyle name="Normal 7 12 8 3" xfId="34545" xr:uid="{54A33644-B281-4092-B05C-D96B4DB6D217}"/>
    <cellStyle name="Normal 7 12 9" xfId="10010" xr:uid="{0D6894A4-BE0E-4209-BB7E-9839A0E01D1F}"/>
    <cellStyle name="Normal 7 12 9 2" xfId="20390" xr:uid="{07FA4218-CEF0-4D99-8579-7C505794D7E0}"/>
    <cellStyle name="Normal 7 12 9 2 2" xfId="47628" xr:uid="{3A8577B3-067C-46C1-A236-0DB0ADF24189}"/>
    <cellStyle name="Normal 7 12 9 3" xfId="37378" xr:uid="{58DBA300-18F7-4391-B84A-94B349C1DD1C}"/>
    <cellStyle name="Normal 7 13" xfId="1400" xr:uid="{A7994CEA-A299-4077-92DD-0D78B9B6570D}"/>
    <cellStyle name="Normal 7 13 10" xfId="12658" xr:uid="{E3537C64-04B1-49BF-B5C9-3370E6C032D6}"/>
    <cellStyle name="Normal 7 13 10 2" xfId="39896" xr:uid="{4FABE445-84BA-43E5-9AD8-8AE5A24B7254}"/>
    <cellStyle name="Normal 7 13 11" xfId="30169" xr:uid="{2A193378-E0C2-4320-BCDE-7A106A5D2CB3}"/>
    <cellStyle name="Normal 7 13 2" xfId="1401" xr:uid="{B8661DA9-20B1-4B4B-B5C8-276B1D197BD7}"/>
    <cellStyle name="Normal 7 13 2 2" xfId="3033" xr:uid="{2AB7F64F-384E-4078-B5EC-3200DF95319F}"/>
    <cellStyle name="Normal 7 13 2 2 2" xfId="6168" xr:uid="{C7FCBFDE-6938-4760-9E4E-ECDAE3A9B6AC}"/>
    <cellStyle name="Normal 7 13 2 2 2 2" xfId="26956" xr:uid="{0E3C5BBE-F610-4247-8C0F-2F71A443F921}"/>
    <cellStyle name="Normal 7 13 2 2 2 2 2" xfId="53606" xr:uid="{BBBB3E58-6301-49CE-9D77-D4DA6E1AA4A5}"/>
    <cellStyle name="Normal 7 13 2 2 2 3" xfId="27648" xr:uid="{2971701A-4D55-43BD-BA9D-A2DE60C50A61}"/>
    <cellStyle name="Normal 7 13 2 2 2 3 2" xfId="54137" xr:uid="{94E4C346-D419-4B68-8A1A-1D6168C6B52C}"/>
    <cellStyle name="Normal 7 13 2 2 2 4" xfId="15646" xr:uid="{AF3555E3-15FE-48D1-811D-FAFB0C6298D4}"/>
    <cellStyle name="Normal 7 13 2 2 2 4 2" xfId="42884" xr:uid="{2E6F846E-B5D8-4D62-992E-D478508F7D23}"/>
    <cellStyle name="Normal 7 13 2 2 2 5" xfId="33536" xr:uid="{B0C03D4B-54BE-4F3A-B759-64DAD0428C61}"/>
    <cellStyle name="Normal 7 13 2 2 3" xfId="8099" xr:uid="{A86207C1-F73A-4024-8DDB-DD92C7A15468}"/>
    <cellStyle name="Normal 7 13 2 2 3 2" xfId="28797" xr:uid="{4C681229-E8A4-454C-BA96-334765A80080}"/>
    <cellStyle name="Normal 7 13 2 2 3 2 2" xfId="55054" xr:uid="{31730568-FF42-4DF7-BD55-0149B2A2109F}"/>
    <cellStyle name="Normal 7 13 2 2 3 3" xfId="18479" xr:uid="{B4D9774A-962D-4F08-97E8-027810FEBF46}"/>
    <cellStyle name="Normal 7 13 2 2 3 3 2" xfId="45717" xr:uid="{079E04DD-1612-4149-8E6F-5A5387FE2EE2}"/>
    <cellStyle name="Normal 7 13 2 2 3 4" xfId="35467" xr:uid="{D66BE1D1-41BC-45EE-AE49-1BEDA2EBCDC9}"/>
    <cellStyle name="Normal 7 13 2 2 4" xfId="10932" xr:uid="{351EFC62-4F10-4352-96EE-494E9734E142}"/>
    <cellStyle name="Normal 7 13 2 2 4 2" xfId="21312" xr:uid="{5667151C-A1ED-4C61-B18B-5E519ABDA4B0}"/>
    <cellStyle name="Normal 7 13 2 2 4 2 2" xfId="48550" xr:uid="{C3718F0F-66FF-4E55-9294-22322DF7F317}"/>
    <cellStyle name="Normal 7 13 2 2 4 3" xfId="38300" xr:uid="{D15EBFD2-8228-4415-92C6-241BDF701C06}"/>
    <cellStyle name="Normal 7 13 2 2 5" xfId="24469" xr:uid="{94F9B789-96B8-41D3-9270-31B51708FC06}"/>
    <cellStyle name="Normal 7 13 2 2 5 2" xfId="51545" xr:uid="{319A3E20-6A9F-410E-A338-B8A4C34D11CB}"/>
    <cellStyle name="Normal 7 13 2 2 6" xfId="13514" xr:uid="{AF9678F9-B557-4214-849B-C95D931115C5}"/>
    <cellStyle name="Normal 7 13 2 2 6 2" xfId="40752" xr:uid="{535E6A91-0767-4CA1-83BB-C5F5D1AEE64B}"/>
    <cellStyle name="Normal 7 13 2 2 7" xfId="31088" xr:uid="{4A103830-9062-4CE2-B7E9-0416148FD002}"/>
    <cellStyle name="Normal 7 13 2 3" xfId="5431" xr:uid="{6C328FAC-E0D1-4E08-8321-D5CEA4EE2FD3}"/>
    <cellStyle name="Normal 7 13 2 3 2" xfId="23449" xr:uid="{883C8C06-4EFC-49DC-A464-54ADD14B7A54}"/>
    <cellStyle name="Normal 7 13 2 3 2 2" xfId="50622" xr:uid="{E5514E94-09A0-4310-A23F-EA36E14BC73C}"/>
    <cellStyle name="Normal 7 13 2 3 3" xfId="28214" xr:uid="{47D76BF0-CDD5-4602-A54A-5262F4CC2C99}"/>
    <cellStyle name="Normal 7 13 2 3 3 2" xfId="54591" xr:uid="{4085B72D-4C19-4338-884D-C3AAAEE3EEF5}"/>
    <cellStyle name="Normal 7 13 2 3 4" xfId="14728" xr:uid="{2EF9BE68-700F-4A0D-8706-CE02FE9580B1}"/>
    <cellStyle name="Normal 7 13 2 3 4 2" xfId="41966" xr:uid="{9C0B1169-6F38-4BDD-8FF8-7FAF3B5EE3A4}"/>
    <cellStyle name="Normal 7 13 2 3 5" xfId="32991" xr:uid="{D4D6A693-4B58-4224-BB5C-F1D2593BC46D}"/>
    <cellStyle name="Normal 7 13 2 4" xfId="7181" xr:uid="{924C6F20-BDD4-413A-A5E9-77A57D0328F7}"/>
    <cellStyle name="Normal 7 13 2 4 2" xfId="26181" xr:uid="{1D54168C-7C93-4773-B702-4C3F14DC2E44}"/>
    <cellStyle name="Normal 7 13 2 4 2 2" xfId="53001" xr:uid="{566B6BCF-6C5F-49EA-A54B-D1049C97CC29}"/>
    <cellStyle name="Normal 7 13 2 4 3" xfId="27208" xr:uid="{F55C4CBD-EB54-418E-80E8-71C6E6D834F2}"/>
    <cellStyle name="Normal 7 13 2 4 3 2" xfId="53804" xr:uid="{3493C49A-71CB-40DF-83DC-CB87DF74105F}"/>
    <cellStyle name="Normal 7 13 2 4 4" xfId="17561" xr:uid="{4E44C6B4-D529-4705-A1B4-1D4657D6A54E}"/>
    <cellStyle name="Normal 7 13 2 4 4 2" xfId="44799" xr:uid="{9C1F287A-1F2C-4C01-B57E-971BAFB15A8E}"/>
    <cellStyle name="Normal 7 13 2 4 5" xfId="34549" xr:uid="{319FBA48-6F8F-40B0-8A5E-D93A53010884}"/>
    <cellStyle name="Normal 7 13 2 5" xfId="10014" xr:uid="{9237B359-E586-44B4-8A56-BFF686D9854D}"/>
    <cellStyle name="Normal 7 13 2 5 2" xfId="29482" xr:uid="{E4DFB8E7-C2D3-48C4-BE6E-8DC4451F5CC7}"/>
    <cellStyle name="Normal 7 13 2 5 2 2" xfId="55739" xr:uid="{73025CA8-91CA-4163-A5B4-D05ABDD001F3}"/>
    <cellStyle name="Normal 7 13 2 5 3" xfId="20394" xr:uid="{C1C6DFE0-E1FA-4931-99A4-41C75FAADC34}"/>
    <cellStyle name="Normal 7 13 2 5 3 2" xfId="47632" xr:uid="{D8D96C87-7798-473B-8066-BAFDEFCCD99B}"/>
    <cellStyle name="Normal 7 13 2 5 4" xfId="37382" xr:uid="{C68D7292-29C0-466C-85F1-9390370D741A}"/>
    <cellStyle name="Normal 7 13 2 6" xfId="23136" xr:uid="{42B04123-283F-4362-928E-3AF7B7E0BDCD}"/>
    <cellStyle name="Normal 7 13 2 6 2" xfId="50333" xr:uid="{A77AE06B-CF30-4544-A508-795ED6F1A4AA}"/>
    <cellStyle name="Normal 7 13 2 7" xfId="12816" xr:uid="{D0084624-9F07-46D7-809C-38CBA3DCC79C}"/>
    <cellStyle name="Normal 7 13 2 7 2" xfId="40054" xr:uid="{0C2EA941-EFC3-4625-9056-EAF3A350B608}"/>
    <cellStyle name="Normal 7 13 2 8" xfId="30170" xr:uid="{C46FE966-AD54-4DD8-B041-459B03261046}"/>
    <cellStyle name="Normal 7 13 3" xfId="1402" xr:uid="{1E199907-9A8B-43B3-AB84-E0C10C7D3009}"/>
    <cellStyle name="Normal 7 13 3 2" xfId="5432" xr:uid="{D9879294-DDCB-4114-9C88-29E43E9F3FDE}"/>
    <cellStyle name="Normal 7 13 3 2 2" xfId="27799" xr:uid="{5224DDC7-EB89-4CA8-8E32-E93B1D8468E1}"/>
    <cellStyle name="Normal 7 13 3 2 2 2" xfId="54263" xr:uid="{BE74B069-CD83-4875-BFB2-E8CD31B3DBE5}"/>
    <cellStyle name="Normal 7 13 3 2 3" xfId="26850" xr:uid="{789E0A3F-1AEF-423A-976B-85E919B6A713}"/>
    <cellStyle name="Normal 7 13 3 2 3 2" xfId="53523" xr:uid="{64AC2A7B-AC2A-4E07-A401-C3FA9F0C651C}"/>
    <cellStyle name="Normal 7 13 3 2 4" xfId="14729" xr:uid="{00A27DB1-2C2A-4270-A5D3-8C9CC98EB435}"/>
    <cellStyle name="Normal 7 13 3 2 4 2" xfId="41967" xr:uid="{A51E5D9C-0B60-4022-A960-8B6B976AA983}"/>
    <cellStyle name="Normal 7 13 3 2 5" xfId="32992" xr:uid="{8A509AED-9C44-42CD-9577-2DCA318A73C8}"/>
    <cellStyle name="Normal 7 13 3 3" xfId="7182" xr:uid="{DF976BD2-4F76-4B5F-9178-A40B4A6E0B4A}"/>
    <cellStyle name="Normal 7 13 3 3 2" xfId="27413" xr:uid="{E03BE662-CE97-49AB-BA57-3391CB851BC8}"/>
    <cellStyle name="Normal 7 13 3 3 2 2" xfId="53953" xr:uid="{FAA6ECCE-0B2A-418B-BDA2-60E97447534D}"/>
    <cellStyle name="Normal 7 13 3 3 3" xfId="27477" xr:uid="{C450506E-E07C-4A8B-B8C2-AA122DD9B71B}"/>
    <cellStyle name="Normal 7 13 3 3 3 2" xfId="53999" xr:uid="{65BE2C60-CB2A-4385-8CCD-AE286FD0DD3E}"/>
    <cellStyle name="Normal 7 13 3 3 4" xfId="17562" xr:uid="{54BC76C0-2ACF-40B2-9A6E-EE1896F31D8F}"/>
    <cellStyle name="Normal 7 13 3 3 4 2" xfId="44800" xr:uid="{748577C8-0983-499A-BDDA-B521B859311C}"/>
    <cellStyle name="Normal 7 13 3 3 5" xfId="34550" xr:uid="{179BBC86-A802-41A0-8E4F-4445B9CA97F5}"/>
    <cellStyle name="Normal 7 13 3 4" xfId="10015" xr:uid="{6DDFB881-351E-4D2B-BE46-897682146CD1}"/>
    <cellStyle name="Normal 7 13 3 4 2" xfId="29483" xr:uid="{150B4556-E2C8-4062-B27D-D3C5D27F59E3}"/>
    <cellStyle name="Normal 7 13 3 4 2 2" xfId="55740" xr:uid="{90E6B08B-0BD7-4CF8-A83F-21D96CB65CF2}"/>
    <cellStyle name="Normal 7 13 3 4 3" xfId="20395" xr:uid="{623A6CB4-2D4B-469C-95B1-29FD8C3C0299}"/>
    <cellStyle name="Normal 7 13 3 4 3 2" xfId="47633" xr:uid="{7C9FE797-7060-4364-BE8D-FA387CB61E49}"/>
    <cellStyle name="Normal 7 13 3 4 4" xfId="37383" xr:uid="{4ED58070-7098-4104-B24C-CF28045BBBAE}"/>
    <cellStyle name="Normal 7 13 3 5" xfId="24308" xr:uid="{F57F37A6-54E0-48F9-A3AB-D91FDE951736}"/>
    <cellStyle name="Normal 7 13 3 5 2" xfId="51402" xr:uid="{CECBEE02-432B-44B8-BEB7-64691E4667CC}"/>
    <cellStyle name="Normal 7 13 3 6" xfId="13320" xr:uid="{C57DDB1C-9C77-4E81-AAD0-19E891D0B81E}"/>
    <cellStyle name="Normal 7 13 3 6 2" xfId="40558" xr:uid="{7345E136-F44A-4E03-849A-0DC198959EEC}"/>
    <cellStyle name="Normal 7 13 3 7" xfId="30171" xr:uid="{E3FBD5E7-874D-442A-97D6-03F16BD1F1AE}"/>
    <cellStyle name="Normal 7 13 4" xfId="2443" xr:uid="{6AD2E8D0-E30A-44B3-9B81-F6E541B8A512}"/>
    <cellStyle name="Normal 7 13 4 2" xfId="7551" xr:uid="{0741763D-25CB-41C4-BD03-2988A4CCDFAD}"/>
    <cellStyle name="Normal 7 13 4 2 2" xfId="28097" xr:uid="{C68465C7-C91B-46C7-BE6D-E7818AD9B387}"/>
    <cellStyle name="Normal 7 13 4 2 2 2" xfId="54494" xr:uid="{B9F3DB5B-1944-41CF-A6FE-0BDD9EF3B106}"/>
    <cellStyle name="Normal 7 13 4 2 3" xfId="17931" xr:uid="{2C8F3B16-A1D9-4D30-964C-BF40DA7216F2}"/>
    <cellStyle name="Normal 7 13 4 2 3 2" xfId="45169" xr:uid="{384A18D4-A011-43B5-9CC0-9C181037D7D6}"/>
    <cellStyle name="Normal 7 13 4 2 4" xfId="34919" xr:uid="{24173EBF-225E-4732-8C81-9BBF128253F1}"/>
    <cellStyle name="Normal 7 13 4 3" xfId="10384" xr:uid="{C0F764E7-9A09-4F90-BDD6-D8C52963DAD9}"/>
    <cellStyle name="Normal 7 13 4 3 2" xfId="20764" xr:uid="{E846900F-F14A-4251-B3C6-695315477D0E}"/>
    <cellStyle name="Normal 7 13 4 3 2 2" xfId="48002" xr:uid="{0718F3A3-A782-4453-A2DF-22ABACE55EFE}"/>
    <cellStyle name="Normal 7 13 4 3 3" xfId="37752" xr:uid="{0BC8090F-D2F1-45DC-99F3-4DEAD0C248E1}"/>
    <cellStyle name="Normal 7 13 4 4" xfId="22887" xr:uid="{B1C5FA96-3C9F-4203-9E9E-EDC44C5089F8}"/>
    <cellStyle name="Normal 7 13 4 4 2" xfId="50104" xr:uid="{9A7569E2-96EF-496D-BAFF-BD3FA3B657A4}"/>
    <cellStyle name="Normal 7 13 4 5" xfId="15098" xr:uid="{9815CFBB-E40B-4BCE-803B-8EAE4FBCEF72}"/>
    <cellStyle name="Normal 7 13 4 5 2" xfId="42336" xr:uid="{60F579D7-557A-4CFC-9EB2-136676366693}"/>
    <cellStyle name="Normal 7 13 4 6" xfId="30540" xr:uid="{9A17490A-3DAB-44C2-8A0E-906AE00090D1}"/>
    <cellStyle name="Normal 7 13 5" xfId="4103" xr:uid="{737B60AA-4A24-4238-AE45-B68ED1C0E8B8}"/>
    <cellStyle name="Normal 7 13 5 2" xfId="8870" xr:uid="{D486F9FC-2027-4807-9656-AD168FB2B14A}"/>
    <cellStyle name="Normal 7 13 5 2 2" xfId="29027" xr:uid="{0E6E78D4-A1FF-4440-8BBD-E515E369D802}"/>
    <cellStyle name="Normal 7 13 5 2 2 2" xfId="55284" xr:uid="{BDBA4962-CA98-4EEA-8FCB-1632ED261B80}"/>
    <cellStyle name="Normal 7 13 5 2 3" xfId="19250" xr:uid="{F30F4D27-FB3F-4089-9F84-FBAC8E729EE8}"/>
    <cellStyle name="Normal 7 13 5 2 3 2" xfId="46488" xr:uid="{F9CE6BAC-39B3-4DB5-9CE0-C1C808BFA689}"/>
    <cellStyle name="Normal 7 13 5 2 4" xfId="36238" xr:uid="{2E06DB00-4639-4E07-92CF-A8ACB0ED1662}"/>
    <cellStyle name="Normal 7 13 5 3" xfId="11703" xr:uid="{0D2E3625-C702-44BE-9C24-7CF290AFEEFC}"/>
    <cellStyle name="Normal 7 13 5 3 2" xfId="22083" xr:uid="{35F1446B-EB00-4E69-B95D-8AACAA6E80B9}"/>
    <cellStyle name="Normal 7 13 5 3 2 2" xfId="49321" xr:uid="{8D078E26-4F73-46E9-BA25-10067F7C2056}"/>
    <cellStyle name="Normal 7 13 5 3 3" xfId="39071" xr:uid="{CE31BCEC-5582-4B8D-9E96-CCCD5589D80A}"/>
    <cellStyle name="Normal 7 13 5 4" xfId="24086" xr:uid="{1F9B3069-128C-4509-8949-96DECF8A50A3}"/>
    <cellStyle name="Normal 7 13 5 4 2" xfId="51201" xr:uid="{53F219A8-DF09-4992-B9D3-73953881DF66}"/>
    <cellStyle name="Normal 7 13 5 5" xfId="16417" xr:uid="{C0EBFADA-E29C-49B3-A4D2-B8412F050558}"/>
    <cellStyle name="Normal 7 13 5 5 2" xfId="43655" xr:uid="{29AC0FA0-4A87-4E7A-B2FB-AF3ED3E74D3C}"/>
    <cellStyle name="Normal 7 13 5 6" xfId="31859" xr:uid="{6B144CB6-BBF1-498C-9C67-2F16A6663004}"/>
    <cellStyle name="Normal 7 13 6" xfId="5430" xr:uid="{11DEC031-CCDA-4E57-B107-34C5872DD6D3}"/>
    <cellStyle name="Normal 7 13 6 2" xfId="26115" xr:uid="{24CA6BD1-D726-4A1C-8460-B92827C24A78}"/>
    <cellStyle name="Normal 7 13 6 2 2" xfId="52956" xr:uid="{7E9FDE57-C990-404A-9FE7-648456542C5F}"/>
    <cellStyle name="Normal 7 13 6 3" xfId="28171" xr:uid="{C5BB6FD7-539D-49F7-9F78-08216D73A00F}"/>
    <cellStyle name="Normal 7 13 6 3 2" xfId="54556" xr:uid="{46532C0E-5DE6-4F0E-A337-A5A983C3168C}"/>
    <cellStyle name="Normal 7 13 6 4" xfId="14727" xr:uid="{58A6FB0F-B2AD-4F02-B796-86A527A7A834}"/>
    <cellStyle name="Normal 7 13 6 4 2" xfId="41965" xr:uid="{3DC4BA0F-6B31-4F6A-9C52-82FBBB1AE836}"/>
    <cellStyle name="Normal 7 13 6 5" xfId="32990" xr:uid="{E616DBBC-82F5-4C50-981A-C557CBB6F286}"/>
    <cellStyle name="Normal 7 13 7" xfId="7180" xr:uid="{3AB67D05-4307-4337-94EB-BB06C1DC90D0}"/>
    <cellStyle name="Normal 7 13 7 2" xfId="27534" xr:uid="{6771A431-5056-42B4-8A9B-0C7595F1675A}"/>
    <cellStyle name="Normal 7 13 7 2 2" xfId="54044" xr:uid="{09E07C4C-5F0D-4811-8D40-DDD0C282C25B}"/>
    <cellStyle name="Normal 7 13 7 3" xfId="17560" xr:uid="{09E9993E-FF34-48B6-A065-4E35BF9B4791}"/>
    <cellStyle name="Normal 7 13 7 3 2" xfId="44798" xr:uid="{0D0574A1-85D0-4495-B476-71841ED2117C}"/>
    <cellStyle name="Normal 7 13 7 4" xfId="34548" xr:uid="{7D7DD38A-4714-4640-9B64-65673AAFC404}"/>
    <cellStyle name="Normal 7 13 8" xfId="10013" xr:uid="{9D99B05F-1BA0-4D4B-8A74-765F99C06244}"/>
    <cellStyle name="Normal 7 13 8 2" xfId="20393" xr:uid="{C9D420A0-D2FE-447F-BE4F-79C21C58EEB3}"/>
    <cellStyle name="Normal 7 13 8 2 2" xfId="47631" xr:uid="{E841CE02-04F1-47BA-858A-09F1B2973BE2}"/>
    <cellStyle name="Normal 7 13 8 3" xfId="37381" xr:uid="{0E678914-4ED3-4D39-8B7E-2FC836D83D64}"/>
    <cellStyle name="Normal 7 13 9" xfId="24024" xr:uid="{BAC8F981-398C-440C-B18D-C1115F4BAC0F}"/>
    <cellStyle name="Normal 7 13 9 2" xfId="51144" xr:uid="{2E49495D-0BD0-4906-AD29-B4180522522F}"/>
    <cellStyle name="Normal 7 14" xfId="1403" xr:uid="{07EFC017-73FA-4FC9-8591-2193EFC54CDB}"/>
    <cellStyle name="Normal 7 14 2" xfId="4623" xr:uid="{D4C6E5EF-A35C-415C-9170-718BA3CBE864}"/>
    <cellStyle name="Normal 7 14 2 2" xfId="9376" xr:uid="{E7082441-3A72-4AFF-BB87-564913FA2ADB}"/>
    <cellStyle name="Normal 7 14 2 2 2" xfId="29350" xr:uid="{5C8FCC20-440C-43B0-8535-F01BCDEC1B51}"/>
    <cellStyle name="Normal 7 14 2 2 2 2" xfId="55607" xr:uid="{CCC5576E-A3C8-416D-82B1-62395C2367ED}"/>
    <cellStyle name="Normal 7 14 2 2 3" xfId="19756" xr:uid="{6272F408-65FD-4377-B209-11F547C9890F}"/>
    <cellStyle name="Normal 7 14 2 2 3 2" xfId="46994" xr:uid="{47E2F719-32E9-4BE8-BF4C-150D17E5B017}"/>
    <cellStyle name="Normal 7 14 2 2 4" xfId="36744" xr:uid="{333A2A77-6D71-45F6-BA2F-F3AC190D8310}"/>
    <cellStyle name="Normal 7 14 2 3" xfId="12209" xr:uid="{A4C1AC7D-6AFF-4F7B-AA59-8BBF5875C16A}"/>
    <cellStyle name="Normal 7 14 2 3 2" xfId="22589" xr:uid="{60AA25B6-5B02-466C-A659-474685422FAE}"/>
    <cellStyle name="Normal 7 14 2 3 2 2" xfId="49827" xr:uid="{4829370B-937D-42EA-9774-89E9CE504544}"/>
    <cellStyle name="Normal 7 14 2 3 3" xfId="39577" xr:uid="{0807BBFC-4F25-42BB-8B1C-6A297A815223}"/>
    <cellStyle name="Normal 7 14 2 4" xfId="24617" xr:uid="{3109D9B0-D5F8-46C1-95FC-EB46E98DF1E1}"/>
    <cellStyle name="Normal 7 14 2 4 2" xfId="51682" xr:uid="{95B75B2B-773B-4344-B233-A6A9E2FB1D55}"/>
    <cellStyle name="Normal 7 14 2 5" xfId="16923" xr:uid="{11C974ED-6F77-4D27-9F44-E20D74703DFA}"/>
    <cellStyle name="Normal 7 14 2 5 2" xfId="44161" xr:uid="{B9732A53-B997-4814-B005-E39884B7B651}"/>
    <cellStyle name="Normal 7 14 2 6" xfId="32365" xr:uid="{393C0967-AB4E-49A8-B642-9E56F65EDA28}"/>
    <cellStyle name="Normal 7 14 3" xfId="5433" xr:uid="{BDEB548A-C7BF-41D4-B990-2CF15E0BD5AF}"/>
    <cellStyle name="Normal 7 14 3 2" xfId="25807" xr:uid="{C4CF33E6-57B1-4394-9744-ED7E925BB07B}"/>
    <cellStyle name="Normal 7 14 3 2 2" xfId="52742" xr:uid="{35D6140E-7D12-4708-8A66-077EB254FEC0}"/>
    <cellStyle name="Normal 7 14 3 3" xfId="27666" xr:uid="{60AD10F8-73BB-40F2-9B99-79ED1E4E1EBD}"/>
    <cellStyle name="Normal 7 14 3 3 2" xfId="54152" xr:uid="{739E5EBA-3883-4A21-B18D-F9DEFB99F916}"/>
    <cellStyle name="Normal 7 14 3 4" xfId="14730" xr:uid="{DBB2F869-D323-403E-B3FE-941B28501FCD}"/>
    <cellStyle name="Normal 7 14 3 4 2" xfId="41968" xr:uid="{C818CD27-12FB-49D7-9A45-6F663D7CA5BA}"/>
    <cellStyle name="Normal 7 14 3 5" xfId="32993" xr:uid="{39A34AE3-4A75-4058-901F-19CD9728642D}"/>
    <cellStyle name="Normal 7 14 4" xfId="7183" xr:uid="{9B6C621D-1F9D-42D8-9CE7-05923736889F}"/>
    <cellStyle name="Normal 7 14 4 2" xfId="23818" xr:uid="{28661B3D-D254-4C13-9E47-C8724504AFDB}"/>
    <cellStyle name="Normal 7 14 4 2 2" xfId="50957" xr:uid="{7EA2681D-283B-4AFF-8431-86C7F4DA972A}"/>
    <cellStyle name="Normal 7 14 4 3" xfId="25908" xr:uid="{8796D602-8012-43DE-962D-3768B6780D20}"/>
    <cellStyle name="Normal 7 14 4 3 2" xfId="52808" xr:uid="{99F5F3A6-BF73-4D92-A004-0D8527AA8889}"/>
    <cellStyle name="Normal 7 14 4 4" xfId="17563" xr:uid="{FC9DC967-B9D8-493B-9B30-19D526BFE8A3}"/>
    <cellStyle name="Normal 7 14 4 4 2" xfId="44801" xr:uid="{25CC370A-3610-42C4-A3ED-4E92CE4289C2}"/>
    <cellStyle name="Normal 7 14 4 5" xfId="34551" xr:uid="{D73BC67D-008C-4C67-A15E-EA48273FB760}"/>
    <cellStyle name="Normal 7 14 5" xfId="10016" xr:uid="{F49CDB3B-A0B0-4E6E-B8BA-0C5D46D2319F}"/>
    <cellStyle name="Normal 7 14 5 2" xfId="29484" xr:uid="{3946119C-3763-4201-881F-E5671A6A90A1}"/>
    <cellStyle name="Normal 7 14 5 2 2" xfId="55741" xr:uid="{93D26E8D-EFAD-4A85-A1A1-1ED51D1CD4B0}"/>
    <cellStyle name="Normal 7 14 5 3" xfId="20396" xr:uid="{D41E3A02-EE4B-4F4B-9293-DA96AE61E93D}"/>
    <cellStyle name="Normal 7 14 5 3 2" xfId="47634" xr:uid="{4D3D8B9D-487B-4A45-A2EE-EE6756C88589}"/>
    <cellStyle name="Normal 7 14 5 4" xfId="37384" xr:uid="{A9930923-7793-4D1E-B7EF-3632B792E8A4}"/>
    <cellStyle name="Normal 7 14 6" xfId="24169" xr:uid="{E8D9A15C-86D3-4717-8DCD-E6B730D3ACE9}"/>
    <cellStyle name="Normal 7 14 6 2" xfId="51275" xr:uid="{EE8D729E-D83D-4C57-8596-3FBAA01443CD}"/>
    <cellStyle name="Normal 7 14 7" xfId="14031" xr:uid="{FA14A34F-F17D-4303-9257-7E94B9A5166C}"/>
    <cellStyle name="Normal 7 14 7 2" xfId="41269" xr:uid="{16E41333-0369-4BA4-8F57-7E67EADB60C8}"/>
    <cellStyle name="Normal 7 14 8" xfId="30172" xr:uid="{79596242-3EAE-4CAF-A314-BC730416B063}"/>
    <cellStyle name="Normal 7 15" xfId="2484" xr:uid="{287A5E29-5E6E-4EB7-BB02-2C8F3C9B6802}"/>
    <cellStyle name="Normal 7 15 2" xfId="5762" xr:uid="{7EA1302B-6DD9-4B6F-A1E9-0E1E9FA21438}"/>
    <cellStyle name="Normal 7 15 2 2" xfId="23629" xr:uid="{C8218B23-A039-40F2-ADAE-1C05E60549C7}"/>
    <cellStyle name="Normal 7 15 2 2 2" xfId="50793" xr:uid="{4C183015-D65A-4C3B-B0CF-C85C13BE3CE0}"/>
    <cellStyle name="Normal 7 15 2 3" xfId="15137" xr:uid="{C5E6D4EF-E5DF-4CBD-8AA7-9931C96CB6AF}"/>
    <cellStyle name="Normal 7 15 2 3 2" xfId="42375" xr:uid="{9EA0DD03-A578-40D8-AAD9-839AEBB8A666}"/>
    <cellStyle name="Normal 7 15 2 4" xfId="33130" xr:uid="{6928C9A7-1627-4D9A-ABD5-F24E368CF8A3}"/>
    <cellStyle name="Normal 7 15 3" xfId="7590" xr:uid="{9B4CCCC7-A727-44A5-87E6-69818FB959CF}"/>
    <cellStyle name="Normal 7 15 3 2" xfId="17970" xr:uid="{4C8651C6-0E84-4241-A1C7-73167E74728B}"/>
    <cellStyle name="Normal 7 15 3 2 2" xfId="45208" xr:uid="{D621CF56-0C39-488C-89AC-80CACAC5FC1F}"/>
    <cellStyle name="Normal 7 15 3 3" xfId="34958" xr:uid="{A03963C6-BC44-416E-AD87-0803F68BC8E1}"/>
    <cellStyle name="Normal 7 15 4" xfId="10423" xr:uid="{D7F88A26-1411-4397-891A-48B1A019F9BC}"/>
    <cellStyle name="Normal 7 15 4 2" xfId="20803" xr:uid="{EA21113B-FDAB-4E47-84A5-CAE6B8A84F84}"/>
    <cellStyle name="Normal 7 15 4 2 2" xfId="48041" xr:uid="{1129701F-2C0E-4F9A-889D-3D647A1B8AAD}"/>
    <cellStyle name="Normal 7 15 4 3" xfId="37791" xr:uid="{0314B2CE-AE6B-4FBF-8B58-F0054CFAF328}"/>
    <cellStyle name="Normal 7 15 5" xfId="23761" xr:uid="{79B52521-5C2B-43EF-BC4F-3371413EC78A}"/>
    <cellStyle name="Normal 7 15 5 2" xfId="50909" xr:uid="{15ACCD36-45BE-496F-9063-BC97EA738BD0}"/>
    <cellStyle name="Normal 7 15 6" xfId="12852" xr:uid="{F47314B5-47F0-4EF7-850D-FF6B7F978A09}"/>
    <cellStyle name="Normal 7 15 6 2" xfId="40090" xr:uid="{EDCEE890-E755-4BAD-AF43-157BF3D462DE}"/>
    <cellStyle name="Normal 7 15 7" xfId="30579" xr:uid="{751F1D90-31DB-4215-BFA7-6B110521F29A}"/>
    <cellStyle name="Normal 7 16" xfId="2211" xr:uid="{54FC5AA7-AE30-4346-9D0E-711EA70D6E16}"/>
    <cellStyle name="Normal 7 16 2" xfId="7319" xr:uid="{6EB907B2-09AA-4B88-8F97-2967EE2BB746}"/>
    <cellStyle name="Normal 7 16 2 2" xfId="17699" xr:uid="{9AFE1BF9-869B-4D55-88EC-C879682129CE}"/>
    <cellStyle name="Normal 7 16 2 2 2" xfId="44937" xr:uid="{11EC3023-3A52-4E3C-9EC3-435BE4B56103}"/>
    <cellStyle name="Normal 7 16 2 3" xfId="34687" xr:uid="{B383FFC6-7CE0-4213-B029-951FA8B3DC34}"/>
    <cellStyle name="Normal 7 16 3" xfId="10152" xr:uid="{C7A831AA-51AB-43BA-B0BB-EC179FE3775F}"/>
    <cellStyle name="Normal 7 16 3 2" xfId="20532" xr:uid="{A0B56583-042E-45BA-BF2C-F1602886E405}"/>
    <cellStyle name="Normal 7 16 3 2 2" xfId="47770" xr:uid="{7E61BA0B-8C27-4E09-B78F-FA3EA54C4144}"/>
    <cellStyle name="Normal 7 16 3 3" xfId="37520" xr:uid="{76F91EAF-72FA-467C-B4BA-2D4DCE2F2DE3}"/>
    <cellStyle name="Normal 7 16 4" xfId="24648" xr:uid="{EDEF8E20-AC60-4EAD-A0DD-66D01999C757}"/>
    <cellStyle name="Normal 7 16 4 2" xfId="51712" xr:uid="{99A844BB-6EFA-4508-AD95-7D8374FCEB7F}"/>
    <cellStyle name="Normal 7 16 5" xfId="14866" xr:uid="{B3D0D705-169E-481D-A1DE-82A38E0E65AF}"/>
    <cellStyle name="Normal 7 16 5 2" xfId="42104" xr:uid="{A8753E7A-24AE-480E-8244-610753329F42}"/>
    <cellStyle name="Normal 7 16 6" xfId="30308" xr:uid="{060CC6F2-B6CE-4741-AF98-7DD079C108FF}"/>
    <cellStyle name="Normal 7 17" xfId="3836" xr:uid="{D9297CB9-B101-47BD-8D6E-FF7592BBBD9D}"/>
    <cellStyle name="Normal 7 17 2" xfId="8656" xr:uid="{D9F5AA2A-C03E-473F-A091-985A81F65018}"/>
    <cellStyle name="Normal 7 17 2 2" xfId="19036" xr:uid="{D0C03DBE-32A2-4F09-96C5-788A8EDB44A7}"/>
    <cellStyle name="Normal 7 17 2 2 2" xfId="46274" xr:uid="{F0210C6C-F3FD-428E-A481-F0DE4B730F11}"/>
    <cellStyle name="Normal 7 17 2 3" xfId="36024" xr:uid="{2E33DBD9-07C9-4692-B26C-D0735E5BA123}"/>
    <cellStyle name="Normal 7 17 3" xfId="11489" xr:uid="{10DC8995-1415-46B9-A216-9BC20CA2C47C}"/>
    <cellStyle name="Normal 7 17 3 2" xfId="21869" xr:uid="{73D38ABB-4192-4939-8702-6F50A0E76885}"/>
    <cellStyle name="Normal 7 17 3 2 2" xfId="49107" xr:uid="{C7101CB1-2A1B-49D0-B9FB-85FAA19E155C}"/>
    <cellStyle name="Normal 7 17 3 3" xfId="38857" xr:uid="{E594525E-CD20-4289-8580-3AF8942EAB86}"/>
    <cellStyle name="Normal 7 17 4" xfId="16203" xr:uid="{54519BB6-BAE2-4234-B39A-EE192C5B3609}"/>
    <cellStyle name="Normal 7 17 4 2" xfId="43441" xr:uid="{BA3E8A11-2CC9-4EFE-847A-32A56BEB25B1}"/>
    <cellStyle name="Normal 7 17 5" xfId="31645" xr:uid="{2009000F-65F7-447D-95AB-945AA4050796}"/>
    <cellStyle name="Normal 7 18" xfId="23749" xr:uid="{5E599358-8E45-4945-85A0-843C7EBE9B6E}"/>
    <cellStyle name="Normal 7 18 2" xfId="50899" xr:uid="{A7B5B9F9-4817-4723-BDDA-1FFF30B95264}"/>
    <cellStyle name="Normal 7 19" xfId="12424" xr:uid="{7C58E1C2-8F96-47EB-A56E-6782087B0529}"/>
    <cellStyle name="Normal 7 19 2" xfId="39662" xr:uid="{5057E27B-9530-4ED9-82AD-00996F38FF47}"/>
    <cellStyle name="Normal 7 2" xfId="1404" xr:uid="{B95340E4-8733-47D8-99DA-00B1EA9B62C7}"/>
    <cellStyle name="Normal 7 2 2" xfId="1405" xr:uid="{345D7AC5-6CC0-485E-A649-E815F6B8705F}"/>
    <cellStyle name="Normal 7 2 3" xfId="29599" xr:uid="{B9910978-9549-497C-8566-56C869262A03}"/>
    <cellStyle name="Normal 7 20" xfId="29598" xr:uid="{8AE49518-2FE5-4F16-A97D-58FA78BCE718}"/>
    <cellStyle name="Normal 7 21" xfId="1386" xr:uid="{128237AE-96A2-4BB3-AFC2-36716B36A6FC}"/>
    <cellStyle name="Normal 7 3" xfId="1406" xr:uid="{07F138B5-9F44-430E-9DDB-41E25EEB2AC2}"/>
    <cellStyle name="Normal 7 3 2" xfId="1407" xr:uid="{501E7C10-866A-4158-8BE9-5717627B2857}"/>
    <cellStyle name="Normal 7 3 3" xfId="1408" xr:uid="{17A66A9C-67B3-41D7-9ED1-B342FF32FCF0}"/>
    <cellStyle name="Normal 7 3 3 2" xfId="1409" xr:uid="{9CEE40DE-93FF-419F-ABD7-73DFB7B8B20E}"/>
    <cellStyle name="Normal 7 3 3 2 2" xfId="1410" xr:uid="{C510650B-241A-40E1-8C97-0057C7BAD862}"/>
    <cellStyle name="Normal 7 3 3 2 3" xfId="1411" xr:uid="{35329677-7B35-48EB-870C-91367C865EB6}"/>
    <cellStyle name="Normal 7 3 3 2 3 2" xfId="1412" xr:uid="{E4FB768B-906D-44A3-A96B-14D71E525C17}"/>
    <cellStyle name="Normal 7 3 3 2 3 2 2" xfId="1413" xr:uid="{89454B5E-22B2-42B8-B919-86911DFBDC23}"/>
    <cellStyle name="Normal 7 3 3 2 3 2 2 2" xfId="25842" xr:uid="{809F912C-BE0C-42DA-9019-495AA575BACD}"/>
    <cellStyle name="Normal 7 3 3 2 3 2 2 3" xfId="25240" xr:uid="{6404DAED-49BB-495A-89E2-7E4BE62E4603}"/>
    <cellStyle name="Normal 7 3 3 2 3 2 3" xfId="1414" xr:uid="{D6A51A39-2F04-4458-B62B-19E794F63BA3}"/>
    <cellStyle name="Normal 7 3 3 2 3 2 3 2" xfId="2078" xr:uid="{4F89BC9E-0DE6-4DCF-99B2-A6646C717642}"/>
    <cellStyle name="Normal 7 3 3 2 3 2 3 3" xfId="3813" xr:uid="{5047F135-200A-498E-B4EF-80658180A464}"/>
    <cellStyle name="Normal 7 3 3 2 3 2 3 3 2" xfId="4791" xr:uid="{E7750A8C-1814-4157-8474-EC4C9DC75480}"/>
    <cellStyle name="Normal 7 3 3 2 3 2 4" xfId="24341" xr:uid="{D696DD84-4821-4407-9004-76C54C6A02F0}"/>
    <cellStyle name="Normal 7 3 3 2 3 3" xfId="1415" xr:uid="{A3FBFD2D-E082-42EA-9EDF-900D84454BA3}"/>
    <cellStyle name="Normal 7 3 3 2 3 4" xfId="3035" xr:uid="{8AAC1684-3544-4A79-8111-4D5C32CEEDCD}"/>
    <cellStyle name="Normal 7 3 3 2 3 5" xfId="2197" xr:uid="{9D3C44C8-1B17-4F61-AD89-35AF232A4A58}"/>
    <cellStyle name="Normal 7 3 3 2 3 5 2" xfId="4687" xr:uid="{10D1AA23-59A0-4072-855D-CC1556217131}"/>
    <cellStyle name="Normal 7 3 3 2 3 6" xfId="4107" xr:uid="{AB12C7FA-58AE-42F1-BC0E-558EEB2D2074}"/>
    <cellStyle name="Normal 7 3 3 2 3 6 2" xfId="4852" xr:uid="{E9B714B6-358A-43C5-A5E0-A1DF13935B86}"/>
    <cellStyle name="Normal 7 3 3 2 4" xfId="1416" xr:uid="{61B3AB8E-AAEF-4382-9224-315299A63B00}"/>
    <cellStyle name="Normal 7 3 3 2 4 2" xfId="3034" xr:uid="{F59908F0-6DF1-49F9-A4DC-7B8D3D417F87}"/>
    <cellStyle name="Normal 7 3 3 2 4 3" xfId="25241" xr:uid="{93F1570E-731C-4158-AC5F-C1903E49280E}"/>
    <cellStyle name="Normal 7 3 3 2 5" xfId="2196" xr:uid="{6AA1E6DE-6E8E-4A0A-BA16-7F92F2359CB5}"/>
    <cellStyle name="Normal 7 3 3 2 5 2" xfId="4715" xr:uid="{C3B26753-9EE3-46BB-84C3-1BA5F309A7E2}"/>
    <cellStyle name="Normal 7 3 3 2 6" xfId="4106" xr:uid="{2C4BB43B-0A40-45A1-BB51-2D816BD47290}"/>
    <cellStyle name="Normal 7 3 3 2 6 2" xfId="4758" xr:uid="{9B10164C-FB9F-432A-BFE2-C7EB3D511E71}"/>
    <cellStyle name="Normal 7 3 3 3" xfId="1417" xr:uid="{98244C2A-7866-464E-8257-8F710EF5390B}"/>
    <cellStyle name="Normal 7 3 3 4" xfId="1418" xr:uid="{A16D875E-FAFE-4525-A5CD-822EC59C325F}"/>
    <cellStyle name="Normal 7 3 3 4 2" xfId="1419" xr:uid="{7855B737-754D-430F-AF5A-FD4C9E78D2A6}"/>
    <cellStyle name="Normal 7 3 3 4 2 2" xfId="1420" xr:uid="{AEF8EF24-0670-443A-900C-7B1AB71623E0}"/>
    <cellStyle name="Normal 7 3 3 4 2 2 2" xfId="1421" xr:uid="{56980918-BD45-40BD-A384-6C5A2E3C718E}"/>
    <cellStyle name="Normal 7 3 3 4 2 2 2 2" xfId="2079" xr:uid="{9F1FBBC9-3238-44A7-A44A-979901FEABFF}"/>
    <cellStyle name="Normal 7 3 3 4 2 2 2 3" xfId="3814" xr:uid="{470212A6-0C6A-411E-99AE-889A34247553}"/>
    <cellStyle name="Normal 7 3 3 4 2 2 2 3 2" xfId="4742" xr:uid="{1670DBED-20C1-4BC5-AE7B-1F6E605D3113}"/>
    <cellStyle name="Normal 7 3 3 4 2 2 2 4" xfId="23571" xr:uid="{DC24132E-C431-46FF-A763-76FCE96DE3AE}"/>
    <cellStyle name="Normal 7 3 3 4 2 2 3" xfId="2080" xr:uid="{B77A3739-1A63-4E8C-892D-DC6A7B198D49}"/>
    <cellStyle name="Normal 7 3 3 4 2 2 4" xfId="24161" xr:uid="{E1459C58-EF77-4166-9327-CF975E1D26AB}"/>
    <cellStyle name="Normal 7 3 3 4 2 3" xfId="1422" xr:uid="{A83355A7-63B8-4410-AFBF-E375B19382A4}"/>
    <cellStyle name="Normal 7 3 3 4 2 3 2" xfId="1423" xr:uid="{15BE8DB1-6023-49A7-8FBA-CE7E086441DA}"/>
    <cellStyle name="Normal 7 3 3 4 2 3 2 2" xfId="25793" xr:uid="{CAA92757-2240-44F5-97C0-C144C153922E}"/>
    <cellStyle name="Normal 7 3 3 4 2 3 2 3" xfId="23655" xr:uid="{CDEA0F40-0316-4EAA-B7DB-F62B2802379A}"/>
    <cellStyle name="Normal 7 3 3 4 2 3 3" xfId="1424" xr:uid="{37EF8A0A-CC45-43E6-B1DA-AAE8339104DD}"/>
    <cellStyle name="Normal 7 3 3 4 2 3 3 2" xfId="23858" xr:uid="{C69A1F60-F4F8-44FD-829E-D71A4E59FF43}"/>
    <cellStyle name="Normal 7 3 3 4 2 3 3 3" xfId="22806" xr:uid="{9F333328-BA51-4924-B6EA-BA94EF210F5B}"/>
    <cellStyle name="Normal 7 3 3 4 2 3 4" xfId="2199" xr:uid="{AEF3ECC9-50BD-41AE-9799-285DD3A23BF5}"/>
    <cellStyle name="Normal 7 3 3 4 2 3 4 2" xfId="4865" xr:uid="{6A3F2425-10E8-4042-9909-FA6946568A25}"/>
    <cellStyle name="Normal 7 3 3 4 2 3 5" xfId="24435" xr:uid="{19A81B86-B73C-4998-AA3F-05762C827416}"/>
    <cellStyle name="Normal 7 3 3 4 2 4" xfId="23741" xr:uid="{CEF1F122-0109-4DC4-8D5F-E1153AF83ACA}"/>
    <cellStyle name="Normal 7 3 3 4 3" xfId="1425" xr:uid="{7B5F3937-4B04-4DFC-89CB-48ACFEDDE81C}"/>
    <cellStyle name="Normal 7 3 3 4 4" xfId="3036" xr:uid="{9C039A64-A265-493A-9CD9-7781100FF328}"/>
    <cellStyle name="Normal 7 3 3 4 5" xfId="2198" xr:uid="{9F33E572-9A33-4B75-A167-437290F05D35}"/>
    <cellStyle name="Normal 7 3 3 4 5 2" xfId="4075" xr:uid="{A501203A-AFA2-4667-B3BE-E65BC916CB0B}"/>
    <cellStyle name="Normal 7 3 3 4 6" xfId="4108" xr:uid="{4888A3C2-07F7-4182-A55D-796BE192F067}"/>
    <cellStyle name="Normal 7 3 3 4 6 2" xfId="4848" xr:uid="{83F060B8-859A-4BFB-9506-05A33ED75F64}"/>
    <cellStyle name="Normal 7 3 3 5" xfId="1426" xr:uid="{7E00F924-261A-4496-903C-70ED0C50DE12}"/>
    <cellStyle name="Normal 7 3 3 5 2" xfId="1427" xr:uid="{B642A235-E31C-4B5D-B21C-F1186FCA2007}"/>
    <cellStyle name="Normal 7 3 3 5 3" xfId="3815" xr:uid="{3E2BE86D-D7B1-479F-BA7B-B2E07B525414}"/>
    <cellStyle name="Normal 7 3 3 5 3 2" xfId="4849" xr:uid="{71F470E2-7A75-4268-A8DA-5B9C89404A92}"/>
    <cellStyle name="Normal 7 3 3 5 3 2 2" xfId="27365" xr:uid="{5B4C4AD5-39DB-4E84-A7FB-6CCE39584DFB}"/>
    <cellStyle name="Normal 7 3 3 5 3 3" xfId="25256" xr:uid="{E3E8DFB9-CEBD-4CA4-ACB1-76C627420299}"/>
    <cellStyle name="Normal 7 3 3 5 4" xfId="24294" xr:uid="{E2B01AB9-2821-4AF9-B911-CDAD94F44F96}"/>
    <cellStyle name="Normal 7 3 4" xfId="1428" xr:uid="{B992EE83-A355-4A51-8E89-411CEB7A0D81}"/>
    <cellStyle name="Normal 7 3 4 2" xfId="1429" xr:uid="{366A6FFF-2467-4FE4-8765-5A138021E1CC}"/>
    <cellStyle name="Normal 7 3 4 3" xfId="1430" xr:uid="{14BF8051-B883-449A-B16E-0C79138363AF}"/>
    <cellStyle name="Normal 7 3 4 3 2" xfId="1431" xr:uid="{4C5B290B-BB68-443E-A780-C14F87B5A6AF}"/>
    <cellStyle name="Normal 7 3 4 3 2 2" xfId="1432" xr:uid="{97EA71F6-2BAB-4F22-9D20-8E5728F2FEBF}"/>
    <cellStyle name="Normal 7 3 4 3 2 2 2" xfId="25660" xr:uid="{62A4D45D-240E-4D8A-8D11-84A27007D467}"/>
    <cellStyle name="Normal 7 3 4 3 2 2 3" xfId="25768" xr:uid="{4D1DB52B-7BCF-429A-8AC7-A76D0CABA82B}"/>
    <cellStyle name="Normal 7 3 4 3 2 3" xfId="1433" xr:uid="{BAD96631-0245-451B-80D3-39EAA4D0FE86}"/>
    <cellStyle name="Normal 7 3 4 3 2 3 2" xfId="2081" xr:uid="{59EA40A8-4971-4186-8C83-8A4BA1145AAC}"/>
    <cellStyle name="Normal 7 3 4 3 2 3 3" xfId="3816" xr:uid="{67E03590-AFEB-46E4-9984-7753A63B2F1F}"/>
    <cellStyle name="Normal 7 3 4 3 2 3 3 2" xfId="4873" xr:uid="{6C8CE796-7B7F-4D28-9F5F-98CF80CEC1A3}"/>
    <cellStyle name="Normal 7 3 4 3 2 4" xfId="25447" xr:uid="{69EB4387-067C-4092-8943-590F685C63A7}"/>
    <cellStyle name="Normal 7 3 4 3 3" xfId="1434" xr:uid="{68C784BA-FD11-4D02-A433-B027772D988B}"/>
    <cellStyle name="Normal 7 3 4 3 4" xfId="3037" xr:uid="{A389DC3A-7E73-4209-9ED7-9A9E17593A3E}"/>
    <cellStyle name="Normal 7 3 4 3 5" xfId="2201" xr:uid="{B0D23D38-4006-41E3-8DD2-3D9B1AF580D9}"/>
    <cellStyle name="Normal 7 3 4 3 5 2" xfId="4721" xr:uid="{D0991CA5-D9D9-4394-9261-F5CA70F97350}"/>
    <cellStyle name="Normal 7 3 4 3 6" xfId="4110" xr:uid="{30A8DC64-454D-4A77-BCAF-0969FED11544}"/>
    <cellStyle name="Normal 7 3 4 3 6 2" xfId="4871" xr:uid="{5B1EE20C-1161-4F99-B5FF-33DB08E6DAF0}"/>
    <cellStyle name="Normal 7 3 4 4" xfId="1435" xr:uid="{7A017D4D-2016-4A24-B9FD-F0F7F27AD071}"/>
    <cellStyle name="Normal 7 3 4 4 2" xfId="2082" xr:uid="{E25DEC94-205C-4700-9044-5D83806C285D}"/>
    <cellStyle name="Normal 7 3 4 4 3" xfId="3817" xr:uid="{9CDEFCFC-AEF1-4B62-86B4-0CF75CF773CD}"/>
    <cellStyle name="Normal 7 3 4 4 3 2" xfId="4800" xr:uid="{8C0DEDDC-0814-418A-943B-A4BC910BFF05}"/>
    <cellStyle name="Normal 7 3 4 5" xfId="2200" xr:uid="{2A6385A6-FF2C-4D2E-B286-A28B1AA5AAAF}"/>
    <cellStyle name="Normal 7 3 4 5 2" xfId="4728" xr:uid="{823C3B4D-C3D2-497D-A90D-F0B574AA880E}"/>
    <cellStyle name="Normal 7 3 4 6" xfId="4109" xr:uid="{D319C2A0-934D-43D4-83EF-D70FBAB2E70C}"/>
    <cellStyle name="Normal 7 3 4 6 2" xfId="4818" xr:uid="{0327F68B-AA78-44A5-9ACB-1892364745A9}"/>
    <cellStyle name="Normal 7 3 5" xfId="2124" xr:uid="{AC66A172-FAD9-4166-93BC-92CC75AF91D0}"/>
    <cellStyle name="Normal 7 3 5 2" xfId="4832" xr:uid="{9BF801BD-D010-442B-B302-3053172FC618}"/>
    <cellStyle name="Normal 7 3 6" xfId="29600" xr:uid="{1A982F72-CB0F-4AFF-9576-B4CA423DFF19}"/>
    <cellStyle name="Normal 7 4" xfId="1436" xr:uid="{5684A4CF-CB41-40BB-93D8-670E8A437C92}"/>
    <cellStyle name="Normal 7 4 10" xfId="1437" xr:uid="{84EEB6C7-C3D2-434E-8FB7-D28DD78AF726}"/>
    <cellStyle name="Normal 7 4 10 10" xfId="12659" xr:uid="{2A57E5BA-6939-477B-845A-A4C614F01DDD}"/>
    <cellStyle name="Normal 7 4 10 10 2" xfId="39897" xr:uid="{30FC9E3F-D8D0-4153-A849-A692D8E88957}"/>
    <cellStyle name="Normal 7 4 10 11" xfId="30174" xr:uid="{DC9BEB77-2D25-43F1-A8B2-752C9D1F4C9D}"/>
    <cellStyle name="Normal 7 4 10 2" xfId="1438" xr:uid="{B1EA5980-ACC1-4CEA-BA71-BFE46E09E0FF}"/>
    <cellStyle name="Normal 7 4 10 2 2" xfId="3038" xr:uid="{7E11A0E2-871C-4490-AFFC-95586BD50569}"/>
    <cellStyle name="Normal 7 4 10 2 2 2" xfId="6169" xr:uid="{E83E5CE2-CD7D-43B3-8EA8-7A5980976955}"/>
    <cellStyle name="Normal 7 4 10 2 2 2 2" xfId="26008" xr:uid="{4214666A-A6A5-48B1-A323-91F2DBE2D24E}"/>
    <cellStyle name="Normal 7 4 10 2 2 2 2 2" xfId="52882" xr:uid="{E0353782-FF15-494B-942B-84B0A881E35C}"/>
    <cellStyle name="Normal 7 4 10 2 2 2 3" xfId="27384" xr:uid="{CBF88B5A-0BCE-43AB-9CD8-B7BF77A6A05C}"/>
    <cellStyle name="Normal 7 4 10 2 2 2 3 2" xfId="53933" xr:uid="{B9CF2DE6-1873-4906-B574-36CA38F83D7C}"/>
    <cellStyle name="Normal 7 4 10 2 2 2 4" xfId="15647" xr:uid="{5CF26818-4109-4A39-AC11-91E6081AB120}"/>
    <cellStyle name="Normal 7 4 10 2 2 2 4 2" xfId="42885" xr:uid="{8E9701F0-41C5-4114-AC68-93DD9E0CB1A4}"/>
    <cellStyle name="Normal 7 4 10 2 2 2 5" xfId="33537" xr:uid="{E52A47F6-FA49-4F71-853B-CCE845170801}"/>
    <cellStyle name="Normal 7 4 10 2 2 3" xfId="8100" xr:uid="{13B4B7C8-F6F1-452E-B3D1-A6BEFCA1F450}"/>
    <cellStyle name="Normal 7 4 10 2 2 3 2" xfId="28798" xr:uid="{0E77E350-7428-4FCD-A7DF-D3DCB74CCCE8}"/>
    <cellStyle name="Normal 7 4 10 2 2 3 2 2" xfId="55055" xr:uid="{2A0A84AA-ECDA-45AA-B418-1E6CE8D60AFC}"/>
    <cellStyle name="Normal 7 4 10 2 2 3 3" xfId="18480" xr:uid="{3D624F28-AB9B-4340-BB5C-4B38BCFCB15D}"/>
    <cellStyle name="Normal 7 4 10 2 2 3 3 2" xfId="45718" xr:uid="{5595DCAD-7882-42DC-965F-F6BC19BFF568}"/>
    <cellStyle name="Normal 7 4 10 2 2 3 4" xfId="35468" xr:uid="{C5010582-0DD3-4467-A26F-6E7A7A47538A}"/>
    <cellStyle name="Normal 7 4 10 2 2 4" xfId="10933" xr:uid="{6F4C6A28-8B9E-458A-BC60-C05688A30E47}"/>
    <cellStyle name="Normal 7 4 10 2 2 4 2" xfId="21313" xr:uid="{17151FCB-DC16-47AE-9D00-9FF6FDA0D3F8}"/>
    <cellStyle name="Normal 7 4 10 2 2 4 2 2" xfId="48551" xr:uid="{7C90FC5B-B60E-4C58-B360-F8D41B3CBE6E}"/>
    <cellStyle name="Normal 7 4 10 2 2 4 3" xfId="38301" xr:uid="{2C3975CD-84B7-49A7-A841-CC13177A32A4}"/>
    <cellStyle name="Normal 7 4 10 2 2 5" xfId="22747" xr:uid="{B2711212-CE29-49CB-8CA3-3CE1ED8E9F6A}"/>
    <cellStyle name="Normal 7 4 10 2 2 5 2" xfId="49975" xr:uid="{3DEE503A-3478-4A4D-BCCE-F5DB95DF33F6}"/>
    <cellStyle name="Normal 7 4 10 2 2 6" xfId="13515" xr:uid="{1768E742-0DDC-4C81-BDE0-CD4C714628A4}"/>
    <cellStyle name="Normal 7 4 10 2 2 6 2" xfId="40753" xr:uid="{33C89A60-DD84-47DE-8C15-EA27371F3C90}"/>
    <cellStyle name="Normal 7 4 10 2 2 7" xfId="31089" xr:uid="{D44314B3-00FE-4275-9F98-A4D9373D2B33}"/>
    <cellStyle name="Normal 7 4 10 2 3" xfId="5436" xr:uid="{0DBE0333-2C5C-4ED2-A14E-F3512336E39B}"/>
    <cellStyle name="Normal 7 4 10 2 3 2" xfId="23488" xr:uid="{C078F096-6325-43C8-A9F9-8B54393E59FD}"/>
    <cellStyle name="Normal 7 4 10 2 3 2 2" xfId="50660" xr:uid="{0136DAC9-5640-4C83-AE53-847800B117AC}"/>
    <cellStyle name="Normal 7 4 10 2 3 3" xfId="26535" xr:uid="{462C1842-CF4E-4C91-968F-BB9C650F5457}"/>
    <cellStyle name="Normal 7 4 10 2 3 3 2" xfId="53271" xr:uid="{559386CD-A470-45ED-9F0D-864CAE6DCBCD}"/>
    <cellStyle name="Normal 7 4 10 2 3 4" xfId="14733" xr:uid="{00525831-5122-41BE-952E-F2A862611242}"/>
    <cellStyle name="Normal 7 4 10 2 3 4 2" xfId="41971" xr:uid="{0C674698-4AC7-416A-895F-008769F9FE1E}"/>
    <cellStyle name="Normal 7 4 10 2 3 5" xfId="32996" xr:uid="{D9C96C28-FD7D-451B-A194-D420E4595298}"/>
    <cellStyle name="Normal 7 4 10 2 4" xfId="7186" xr:uid="{8B296539-3C99-4531-8E6F-2DDC5BF91948}"/>
    <cellStyle name="Normal 7 4 10 2 4 2" xfId="28134" xr:uid="{DCB7543C-6251-4F47-B450-31F3BC3A216F}"/>
    <cellStyle name="Normal 7 4 10 2 4 2 2" xfId="54526" xr:uid="{5FFE4488-9E48-4206-95F4-8D9EB16588D9}"/>
    <cellStyle name="Normal 7 4 10 2 4 3" xfId="26571" xr:uid="{C9BACA1F-97DE-407A-AE81-E9BC5706D2EB}"/>
    <cellStyle name="Normal 7 4 10 2 4 3 2" xfId="53297" xr:uid="{B7133578-275E-4ED4-AE2B-1727CCCD9CB5}"/>
    <cellStyle name="Normal 7 4 10 2 4 4" xfId="17566" xr:uid="{EA6F15D2-1DAA-491D-A669-59CD313F363A}"/>
    <cellStyle name="Normal 7 4 10 2 4 4 2" xfId="44804" xr:uid="{90619676-2DF6-4100-831B-037226315897}"/>
    <cellStyle name="Normal 7 4 10 2 4 5" xfId="34554" xr:uid="{A7FD605F-B95C-48DB-BC04-977A9A0D8DA4}"/>
    <cellStyle name="Normal 7 4 10 2 5" xfId="10019" xr:uid="{B49562B1-8681-4A66-9E11-B7B50BA9CA78}"/>
    <cellStyle name="Normal 7 4 10 2 5 2" xfId="29485" xr:uid="{370A19B6-4C80-4AA4-A6EE-740706133589}"/>
    <cellStyle name="Normal 7 4 10 2 5 2 2" xfId="55742" xr:uid="{2771A727-55BD-4750-B0DA-CCE4BB38770F}"/>
    <cellStyle name="Normal 7 4 10 2 5 3" xfId="20399" xr:uid="{C01A2BFD-7A69-46C7-97E1-E89ACFFC851B}"/>
    <cellStyle name="Normal 7 4 10 2 5 3 2" xfId="47637" xr:uid="{12C1D6F8-D997-4049-A53B-6A352DF1E1F8}"/>
    <cellStyle name="Normal 7 4 10 2 5 4" xfId="37387" xr:uid="{006837A6-CF86-4BB4-BBCE-4C531CF20425}"/>
    <cellStyle name="Normal 7 4 10 2 6" xfId="23391" xr:uid="{237F6A60-1719-4D59-8325-CE12F3F6D179}"/>
    <cellStyle name="Normal 7 4 10 2 6 2" xfId="50570" xr:uid="{A707204F-15AB-4B15-ABB7-CC5070FC64C1}"/>
    <cellStyle name="Normal 7 4 10 2 7" xfId="12817" xr:uid="{D412E487-E493-4921-9B66-50B1788165A5}"/>
    <cellStyle name="Normal 7 4 10 2 7 2" xfId="40055" xr:uid="{8595F4E7-DDE5-43D7-A932-5F3D4864EE43}"/>
    <cellStyle name="Normal 7 4 10 2 8" xfId="30175" xr:uid="{78F04586-1E7F-421C-97F6-B1342D5285D2}"/>
    <cellStyle name="Normal 7 4 10 3" xfId="1439" xr:uid="{470E1707-6F0B-4DE8-93B7-771EFA106DC4}"/>
    <cellStyle name="Normal 7 4 10 3 2" xfId="5437" xr:uid="{D8B351E9-6BB9-4694-A546-DD7038E186BC}"/>
    <cellStyle name="Normal 7 4 10 3 2 2" xfId="27252" xr:uid="{AD3FB1CB-E73A-47F8-B4CF-B0CC3FEAC97A}"/>
    <cellStyle name="Normal 7 4 10 3 2 2 2" xfId="53837" xr:uid="{4996111C-FF31-4C84-AF53-E187E2B60607}"/>
    <cellStyle name="Normal 7 4 10 3 2 3" xfId="28132" xr:uid="{DC640AA8-177E-41B3-846F-D297BBA9EE1C}"/>
    <cellStyle name="Normal 7 4 10 3 2 3 2" xfId="54525" xr:uid="{173CBD66-C3C8-434C-983A-003C4F6D88DF}"/>
    <cellStyle name="Normal 7 4 10 3 2 4" xfId="14734" xr:uid="{6FEEFEEC-912D-4FAE-86AA-7808F2D4D97D}"/>
    <cellStyle name="Normal 7 4 10 3 2 4 2" xfId="41972" xr:uid="{692D997F-A4B1-44CB-BBBD-A1592D13DD24}"/>
    <cellStyle name="Normal 7 4 10 3 2 5" xfId="32997" xr:uid="{4BD34B30-C073-45C7-B072-F5CD9AC56023}"/>
    <cellStyle name="Normal 7 4 10 3 3" xfId="7187" xr:uid="{FA094B61-3117-4DDD-ABA7-E0DEC2C16E05}"/>
    <cellStyle name="Normal 7 4 10 3 3 2" xfId="28607" xr:uid="{8FB56EBE-1057-4BEA-ABEA-E1DA011F0692}"/>
    <cellStyle name="Normal 7 4 10 3 3 2 2" xfId="54900" xr:uid="{874C1BD0-1D84-4086-9B58-9973DAED05AC}"/>
    <cellStyle name="Normal 7 4 10 3 3 3" xfId="26389" xr:uid="{DF12B298-F976-4410-ACE6-E5EE7CE43E9B}"/>
    <cellStyle name="Normal 7 4 10 3 3 3 2" xfId="53162" xr:uid="{928556E3-7B6F-4947-B546-1BD743BF096F}"/>
    <cellStyle name="Normal 7 4 10 3 3 4" xfId="17567" xr:uid="{82C4A63B-8E3D-454F-B360-5781CFB0B6DA}"/>
    <cellStyle name="Normal 7 4 10 3 3 4 2" xfId="44805" xr:uid="{5C8D53E3-0828-4380-ABE3-8F19B6AA40A8}"/>
    <cellStyle name="Normal 7 4 10 3 3 5" xfId="34555" xr:uid="{3C06AD41-8815-4657-A64A-F3FE4B951C5E}"/>
    <cellStyle name="Normal 7 4 10 3 4" xfId="10020" xr:uid="{34DB46C2-10E2-4031-9360-0995842B7AC0}"/>
    <cellStyle name="Normal 7 4 10 3 4 2" xfId="29486" xr:uid="{02897337-84AD-4314-A7FD-2DA5EFEF9872}"/>
    <cellStyle name="Normal 7 4 10 3 4 2 2" xfId="55743" xr:uid="{0B11A4D4-2A71-4C01-B928-2A5C21F53DF3}"/>
    <cellStyle name="Normal 7 4 10 3 4 3" xfId="20400" xr:uid="{F725D505-55AE-4848-8638-5D32BE543517}"/>
    <cellStyle name="Normal 7 4 10 3 4 3 2" xfId="47638" xr:uid="{EF66A421-6575-4428-B8EE-7D22F94DA34D}"/>
    <cellStyle name="Normal 7 4 10 3 4 4" xfId="37388" xr:uid="{8C8E44CC-F5BD-425F-85F0-9D81B597B9A2}"/>
    <cellStyle name="Normal 7 4 10 3 5" xfId="23200" xr:uid="{3FFD0C56-B921-46CC-B638-9DA94113EC14}"/>
    <cellStyle name="Normal 7 4 10 3 5 2" xfId="50390" xr:uid="{D973CD46-9210-4232-8929-7AF5071E48B8}"/>
    <cellStyle name="Normal 7 4 10 3 6" xfId="13322" xr:uid="{1DF299E1-DE11-4001-A822-BCA072A28306}"/>
    <cellStyle name="Normal 7 4 10 3 6 2" xfId="40560" xr:uid="{3B8ED246-5015-43B7-BE9A-88182B4CE9B4}"/>
    <cellStyle name="Normal 7 4 10 3 7" xfId="30176" xr:uid="{948BC9D1-D9F5-4FCF-AC0E-39F84A11D306}"/>
    <cellStyle name="Normal 7 4 10 4" xfId="2444" xr:uid="{2F2F3003-A357-4705-8234-0DF76CE20F06}"/>
    <cellStyle name="Normal 7 4 10 4 2" xfId="7552" xr:uid="{694DF58D-90EB-47C3-9BFB-7677C26E7EAC}"/>
    <cellStyle name="Normal 7 4 10 4 2 2" xfId="28124" xr:uid="{B986316A-FF85-4D01-80E5-BCB1DB89A287}"/>
    <cellStyle name="Normal 7 4 10 4 2 2 2" xfId="54520" xr:uid="{F3F96EE8-961D-4B7B-9F67-089D01EDA7BA}"/>
    <cellStyle name="Normal 7 4 10 4 2 3" xfId="17932" xr:uid="{8F636EE8-1B72-4FD9-87D5-88D28EFF753A}"/>
    <cellStyle name="Normal 7 4 10 4 2 3 2" xfId="45170" xr:uid="{BD5444FC-7226-4E78-8CBA-D5BE0BB450AA}"/>
    <cellStyle name="Normal 7 4 10 4 2 4" xfId="34920" xr:uid="{81533BBD-0467-44EB-AA06-C427B80C14DD}"/>
    <cellStyle name="Normal 7 4 10 4 3" xfId="10385" xr:uid="{A65C06C5-F761-4787-B70C-172496460089}"/>
    <cellStyle name="Normal 7 4 10 4 3 2" xfId="20765" xr:uid="{484F7CAC-43C2-4822-8FC8-16FE5939D1F0}"/>
    <cellStyle name="Normal 7 4 10 4 3 2 2" xfId="48003" xr:uid="{5793D3D5-57F6-4D60-9F00-A682E9596CD6}"/>
    <cellStyle name="Normal 7 4 10 4 3 3" xfId="37753" xr:uid="{702C0BCE-9C13-48E5-9280-E3D397A8962E}"/>
    <cellStyle name="Normal 7 4 10 4 4" xfId="22920" xr:uid="{59FCFE94-4CF5-4659-BBC7-20A78AE45E15}"/>
    <cellStyle name="Normal 7 4 10 4 4 2" xfId="50135" xr:uid="{EDDF76E8-C070-4015-A3FD-DED9B6E9575F}"/>
    <cellStyle name="Normal 7 4 10 4 5" xfId="15099" xr:uid="{99FCF943-EE7E-4C01-BEB3-A5C1398144B7}"/>
    <cellStyle name="Normal 7 4 10 4 5 2" xfId="42337" xr:uid="{E660182C-D6AC-4435-B97D-3D917A3C0BFE}"/>
    <cellStyle name="Normal 7 4 10 4 6" xfId="30541" xr:uid="{5FF819A5-FB2E-401E-8E33-00E0E47472B0}"/>
    <cellStyle name="Normal 7 4 10 5" xfId="4112" xr:uid="{B84E6F21-938B-4076-A647-C676BD567D1D}"/>
    <cellStyle name="Normal 7 4 10 5 2" xfId="8873" xr:uid="{01F288F7-1973-4A2C-85E3-2E4AAAA24073}"/>
    <cellStyle name="Normal 7 4 10 5 2 2" xfId="29028" xr:uid="{6E2F6135-8E8E-4EA1-A652-1838E5625E55}"/>
    <cellStyle name="Normal 7 4 10 5 2 2 2" xfId="55285" xr:uid="{C3E631A7-596C-425F-BC58-826923C73C1F}"/>
    <cellStyle name="Normal 7 4 10 5 2 3" xfId="19253" xr:uid="{F0099A79-76D9-4B7D-A036-6C5DE03ADED3}"/>
    <cellStyle name="Normal 7 4 10 5 2 3 2" xfId="46491" xr:uid="{4FFECCF0-C23A-49C0-A45B-BB9C40493A27}"/>
    <cellStyle name="Normal 7 4 10 5 2 4" xfId="36241" xr:uid="{C2A3CE97-2AED-4818-9BB2-179B2CCF4838}"/>
    <cellStyle name="Normal 7 4 10 5 3" xfId="11706" xr:uid="{55C76B62-4441-4116-98B0-626C7AD83C1D}"/>
    <cellStyle name="Normal 7 4 10 5 3 2" xfId="22086" xr:uid="{F42E63DA-A596-4C71-94B7-26E78C4CF5C6}"/>
    <cellStyle name="Normal 7 4 10 5 3 2 2" xfId="49324" xr:uid="{AC656CA8-5331-41EE-B455-697E4BEFAA80}"/>
    <cellStyle name="Normal 7 4 10 5 3 3" xfId="39074" xr:uid="{6BCAAEFF-5BD1-41C8-B319-0AEB0378BD3B}"/>
    <cellStyle name="Normal 7 4 10 5 4" xfId="24507" xr:uid="{C6CD35AC-BFB2-40C5-BEFA-4027F8EAB037}"/>
    <cellStyle name="Normal 7 4 10 5 4 2" xfId="51579" xr:uid="{005C1D3B-4242-4C82-AD57-225DB18220D4}"/>
    <cellStyle name="Normal 7 4 10 5 5" xfId="16420" xr:uid="{25117C31-D0BF-429F-B7C6-20745A354224}"/>
    <cellStyle name="Normal 7 4 10 5 5 2" xfId="43658" xr:uid="{A10D59F8-A377-40F4-B5AD-F8966EED0A4C}"/>
    <cellStyle name="Normal 7 4 10 5 6" xfId="31862" xr:uid="{CB46ABEA-1E62-4D5C-9B45-345EC5745490}"/>
    <cellStyle name="Normal 7 4 10 6" xfId="5435" xr:uid="{1C85EBB6-48AE-4920-837A-D4C9F75297B3}"/>
    <cellStyle name="Normal 7 4 10 6 2" xfId="27197" xr:uid="{F326F779-6267-4913-86EA-6DFB87C66A85}"/>
    <cellStyle name="Normal 7 4 10 6 2 2" xfId="53795" xr:uid="{E65F9283-D54E-4A02-BDE5-E8CC6A700D8A}"/>
    <cellStyle name="Normal 7 4 10 6 3" xfId="28734" xr:uid="{D35A2479-2FD8-4CEA-B6C1-B3C536DDD8BB}"/>
    <cellStyle name="Normal 7 4 10 6 3 2" xfId="54997" xr:uid="{48E44985-96BD-490D-95A7-4CD7750CCDCF}"/>
    <cellStyle name="Normal 7 4 10 6 4" xfId="14732" xr:uid="{F497E37A-EB54-4A37-8A4D-A9B07945A11C}"/>
    <cellStyle name="Normal 7 4 10 6 4 2" xfId="41970" xr:uid="{333C27AD-3CF5-4FDB-8788-B270B7267AC7}"/>
    <cellStyle name="Normal 7 4 10 6 5" xfId="32995" xr:uid="{7692D2CE-5EEF-4061-8AED-3101DAE4826A}"/>
    <cellStyle name="Normal 7 4 10 7" xfId="7185" xr:uid="{AAC1F802-373C-4C1C-9BA7-C75A955DEEB0}"/>
    <cellStyle name="Normal 7 4 10 7 2" xfId="27981" xr:uid="{4CC9C100-CD84-4B53-B6C5-9C114983D478}"/>
    <cellStyle name="Normal 7 4 10 7 2 2" xfId="54405" xr:uid="{18213563-CA0F-463E-A16B-13C68F72F9D7}"/>
    <cellStyle name="Normal 7 4 10 7 3" xfId="17565" xr:uid="{609139FA-077E-4A4E-B13F-FAFE2EA6C1E5}"/>
    <cellStyle name="Normal 7 4 10 7 3 2" xfId="44803" xr:uid="{9A2E75DB-2F8F-480C-BAC8-02E0596F5D2E}"/>
    <cellStyle name="Normal 7 4 10 7 4" xfId="34553" xr:uid="{5AC9A6F0-1461-4A88-ABCB-14511B498509}"/>
    <cellStyle name="Normal 7 4 10 8" xfId="10018" xr:uid="{7DFF0201-55D4-4796-AEEB-C635711BD654}"/>
    <cellStyle name="Normal 7 4 10 8 2" xfId="20398" xr:uid="{614BE266-4E96-4363-92C5-AD80E1330972}"/>
    <cellStyle name="Normal 7 4 10 8 2 2" xfId="47636" xr:uid="{CD31F840-006F-4B64-AFDA-393AA00C883D}"/>
    <cellStyle name="Normal 7 4 10 8 3" xfId="37386" xr:uid="{D96375CD-4E13-43A6-92A4-026512743239}"/>
    <cellStyle name="Normal 7 4 10 9" xfId="23520" xr:uid="{B09CA481-DC8A-4395-8E45-29E8DAF5048B}"/>
    <cellStyle name="Normal 7 4 10 9 2" xfId="50691" xr:uid="{F4F35812-D71C-4BA5-B562-B34BAE08C5F0}"/>
    <cellStyle name="Normal 7 4 11" xfId="1440" xr:uid="{2FAE736C-189C-47A9-B4DD-08204DE0C490}"/>
    <cellStyle name="Normal 7 4 11 10" xfId="12535" xr:uid="{0EABD814-6D3C-432D-BDA4-793045A95048}"/>
    <cellStyle name="Normal 7 4 11 10 2" xfId="39773" xr:uid="{2E5AE926-004C-4BDE-AA51-97058171C307}"/>
    <cellStyle name="Normal 7 4 11 11" xfId="30177" xr:uid="{82B8746B-D54F-42F8-A2E3-6FFB100C6977}"/>
    <cellStyle name="Normal 7 4 11 2" xfId="3470" xr:uid="{442504FB-CD71-4A3F-B1D2-AE4DBC3B04B6}"/>
    <cellStyle name="Normal 7 4 11 2 2" xfId="6506" xr:uid="{A99B08B7-B112-415C-8B5F-23FCA126BAC2}"/>
    <cellStyle name="Normal 7 4 11 2 2 2" xfId="23072" xr:uid="{C1927976-7B2B-442F-8461-539BB0D0D9CE}"/>
    <cellStyle name="Normal 7 4 11 2 2 2 2" xfId="50277" xr:uid="{C2758495-162B-482A-9A56-12A9E13DCC71}"/>
    <cellStyle name="Normal 7 4 11 2 2 3" xfId="28042" xr:uid="{E9800A58-EE03-4196-ADDB-B8787B265126}"/>
    <cellStyle name="Normal 7 4 11 2 2 3 2" xfId="54454" xr:uid="{387BDD1A-FF8D-4EF2-BD9F-91A4223DAEF0}"/>
    <cellStyle name="Normal 7 4 11 2 2 4" xfId="16077" xr:uid="{2614E652-30D4-4EDD-B2AC-DEF88D380F77}"/>
    <cellStyle name="Normal 7 4 11 2 2 4 2" xfId="43315" xr:uid="{D0BC0135-B4CE-48F1-BEE6-ED2B8ED02497}"/>
    <cellStyle name="Normal 7 4 11 2 2 5" xfId="33874" xr:uid="{B486AF3A-A747-47E9-B856-CE54A3F85039}"/>
    <cellStyle name="Normal 7 4 11 2 3" xfId="8530" xr:uid="{9186E325-7F11-497D-A62E-ECA177687CA8}"/>
    <cellStyle name="Normal 7 4 11 2 3 2" xfId="28649" xr:uid="{5D63B60C-77BD-4AFC-B6B2-72A93E4145BA}"/>
    <cellStyle name="Normal 7 4 11 2 3 2 2" xfId="54931" xr:uid="{A05D0115-F745-482C-B140-188CCB0DCEB9}"/>
    <cellStyle name="Normal 7 4 11 2 3 3" xfId="28967" xr:uid="{116D0D21-45B3-4B23-A8AF-539449787EC2}"/>
    <cellStyle name="Normal 7 4 11 2 3 3 2" xfId="55224" xr:uid="{97D23E10-6375-4A48-B45F-08355676AD3F}"/>
    <cellStyle name="Normal 7 4 11 2 3 4" xfId="18910" xr:uid="{B44819B1-C17C-4B88-A274-E95B782EF471}"/>
    <cellStyle name="Normal 7 4 11 2 3 4 2" xfId="46148" xr:uid="{FB7BE217-35B0-4B96-959F-6F61F7C0C769}"/>
    <cellStyle name="Normal 7 4 11 2 3 5" xfId="35898" xr:uid="{B7584527-1607-406F-A4E9-C994FA393D47}"/>
    <cellStyle name="Normal 7 4 11 2 4" xfId="11363" xr:uid="{960EA9A7-FE10-4996-A920-52E6A324C989}"/>
    <cellStyle name="Normal 7 4 11 2 4 2" xfId="29516" xr:uid="{EDE8405E-F877-4082-937C-B42989BF09B0}"/>
    <cellStyle name="Normal 7 4 11 2 4 2 2" xfId="55773" xr:uid="{9C7C1942-B543-4D7C-850D-2FF29ADF7ACF}"/>
    <cellStyle name="Normal 7 4 11 2 4 3" xfId="21743" xr:uid="{CD96420E-EC15-4C6B-A77D-472AC7626670}"/>
    <cellStyle name="Normal 7 4 11 2 4 3 2" xfId="48981" xr:uid="{3AD94BB0-98CD-400D-A685-1F3572DBBE88}"/>
    <cellStyle name="Normal 7 4 11 2 4 4" xfId="38731" xr:uid="{4EF15A8E-CDD0-42AB-9510-AE2CB204059D}"/>
    <cellStyle name="Normal 7 4 11 2 5" xfId="23305" xr:uid="{A00AAD15-AE7C-411E-9733-E6D2E17674B0}"/>
    <cellStyle name="Normal 7 4 11 2 5 2" xfId="50488" xr:uid="{08AA0338-1FBA-4C33-B8AA-375B20823CE9}"/>
    <cellStyle name="Normal 7 4 11 2 6" xfId="14032" xr:uid="{A77A6104-CC79-49F4-9B30-7D106169A386}"/>
    <cellStyle name="Normal 7 4 11 2 6 2" xfId="41270" xr:uid="{FBCC3F5A-92D2-40B0-99C6-9667482712FD}"/>
    <cellStyle name="Normal 7 4 11 2 7" xfId="31519" xr:uid="{84918891-1A19-404D-B798-9ABFD8F0E5C0}"/>
    <cellStyle name="Normal 7 4 11 3" xfId="2870" xr:uid="{3E436C61-2A19-4579-B969-4AB9B37D4ADE}"/>
    <cellStyle name="Normal 7 4 11 3 2" xfId="6067" xr:uid="{500A6242-4D08-45AE-A2C9-07E8155750B8}"/>
    <cellStyle name="Normal 7 4 11 3 2 2" xfId="26547" xr:uid="{A00C5F18-22C4-4D89-9A52-B87BA99C673E}"/>
    <cellStyle name="Normal 7 4 11 3 2 2 2" xfId="53279" xr:uid="{D3D6F372-15B1-4AB8-BBEC-B9DEB4D54E6D}"/>
    <cellStyle name="Normal 7 4 11 3 2 3" xfId="15521" xr:uid="{7212BE6F-9743-4AB1-B372-62BBEBE6FB93}"/>
    <cellStyle name="Normal 7 4 11 3 2 3 2" xfId="42759" xr:uid="{2EE1F2AA-34BA-4115-ADF8-2C40B4B6587D}"/>
    <cellStyle name="Normal 7 4 11 3 2 4" xfId="33435" xr:uid="{08E13684-F85C-4B58-BD2F-F6E02596D49C}"/>
    <cellStyle name="Normal 7 4 11 3 3" xfId="7974" xr:uid="{1211D762-9F63-4BC1-8802-538758B70A28}"/>
    <cellStyle name="Normal 7 4 11 3 3 2" xfId="18354" xr:uid="{BE05E803-0134-4E13-AE6F-F851BFC93BFF}"/>
    <cellStyle name="Normal 7 4 11 3 3 2 2" xfId="45592" xr:uid="{E5F0D84C-22C8-49EE-A8ED-CF3C6FE16F68}"/>
    <cellStyle name="Normal 7 4 11 3 3 3" xfId="35342" xr:uid="{AC774C4C-378C-41D5-AC98-3EEE66458632}"/>
    <cellStyle name="Normal 7 4 11 3 4" xfId="10807" xr:uid="{27B227EA-99CC-4705-8846-29D65A7C7551}"/>
    <cellStyle name="Normal 7 4 11 3 4 2" xfId="21187" xr:uid="{B6317C8B-C758-4D79-99D4-BA30E7C5327B}"/>
    <cellStyle name="Normal 7 4 11 3 4 2 2" xfId="48425" xr:uid="{F3D38993-AD78-4A94-BF9F-8DB6B049FE48}"/>
    <cellStyle name="Normal 7 4 11 3 4 3" xfId="38175" xr:uid="{47605166-1B47-4718-94F9-03C9030FBA9D}"/>
    <cellStyle name="Normal 7 4 11 3 5" xfId="24631" xr:uid="{0384EEC3-9FD1-42A6-B98B-E2B9F68855F2}"/>
    <cellStyle name="Normal 7 4 11 3 5 2" xfId="51696" xr:uid="{225CF687-874A-4B89-B686-6BBA329D8F23}"/>
    <cellStyle name="Normal 7 4 11 3 6" xfId="13321" xr:uid="{702A49F7-28DE-4DB3-B795-7E0EB2E0A09C}"/>
    <cellStyle name="Normal 7 4 11 3 6 2" xfId="40559" xr:uid="{3931312D-6E9C-45D8-885F-76D22D1C7670}"/>
    <cellStyle name="Normal 7 4 11 3 7" xfId="30963" xr:uid="{2E1C8480-FA71-458C-A521-7830C0B291FA}"/>
    <cellStyle name="Normal 7 4 11 4" xfId="2322" xr:uid="{F0DDE3CD-5A27-48ED-8776-1A73933D2117}"/>
    <cellStyle name="Normal 7 4 11 4 2" xfId="7430" xr:uid="{F390F6AA-5B90-412F-A149-03AA755853A0}"/>
    <cellStyle name="Normal 7 4 11 4 2 2" xfId="28308" xr:uid="{606E819C-179C-4D80-8ED4-0026C2E90B61}"/>
    <cellStyle name="Normal 7 4 11 4 2 2 2" xfId="54660" xr:uid="{4960F730-C61D-4A62-B6EA-E8A083202887}"/>
    <cellStyle name="Normal 7 4 11 4 2 3" xfId="17810" xr:uid="{4A2FB998-4338-488E-B4F7-4A81ADF7E504}"/>
    <cellStyle name="Normal 7 4 11 4 2 3 2" xfId="45048" xr:uid="{8A481371-3080-4899-BF47-D78A9186A25C}"/>
    <cellStyle name="Normal 7 4 11 4 2 4" xfId="34798" xr:uid="{D2015C28-9818-49E0-9DCC-8301913DF0C3}"/>
    <cellStyle name="Normal 7 4 11 4 3" xfId="10263" xr:uid="{61156278-6FCF-454B-B9A3-094EDEBF7A51}"/>
    <cellStyle name="Normal 7 4 11 4 3 2" xfId="20643" xr:uid="{E2765E9F-0EA1-4437-A1FF-ED1791844087}"/>
    <cellStyle name="Normal 7 4 11 4 3 2 2" xfId="47881" xr:uid="{4F12144A-1763-4BD3-BE60-6AB8F2D0C001}"/>
    <cellStyle name="Normal 7 4 11 4 3 3" xfId="37631" xr:uid="{5E080A9C-7E47-4B9E-9F7A-C0F45FB710EF}"/>
    <cellStyle name="Normal 7 4 11 4 4" xfId="25505" xr:uid="{02F60CA3-51BC-4752-8DFC-86FA675305C5}"/>
    <cellStyle name="Normal 7 4 11 4 4 2" xfId="52498" xr:uid="{CFA2D506-8352-4242-A4BA-9461FE64E6F5}"/>
    <cellStyle name="Normal 7 4 11 4 5" xfId="14977" xr:uid="{F65CD5C2-F6D0-4E3F-9DCD-FCA3DC073930}"/>
    <cellStyle name="Normal 7 4 11 4 5 2" xfId="42215" xr:uid="{FF60EAE2-B7B7-4D14-95EE-52493640E0AA}"/>
    <cellStyle name="Normal 7 4 11 4 6" xfId="30419" xr:uid="{682DA840-0B8E-45AB-8430-C2ECD72E3E5E}"/>
    <cellStyle name="Normal 7 4 11 5" xfId="4111" xr:uid="{FA0C05B5-06B3-43FF-B068-46186ABA6272}"/>
    <cellStyle name="Normal 7 4 11 5 2" xfId="8872" xr:uid="{2258ABA5-B822-4A02-B5E0-6E824BF86EFB}"/>
    <cellStyle name="Normal 7 4 11 5 2 2" xfId="19252" xr:uid="{E85DFC19-D99A-4EAC-A9AC-367CC60FC606}"/>
    <cellStyle name="Normal 7 4 11 5 2 2 2" xfId="46490" xr:uid="{FE5565D0-9D60-4178-A957-E910F2167C38}"/>
    <cellStyle name="Normal 7 4 11 5 2 3" xfId="36240" xr:uid="{FB57E56A-6DEF-42C0-89D5-508B80AD001B}"/>
    <cellStyle name="Normal 7 4 11 5 3" xfId="11705" xr:uid="{BC3549E4-D84A-4295-B6CC-43BF85545739}"/>
    <cellStyle name="Normal 7 4 11 5 3 2" xfId="22085" xr:uid="{B549F00D-F2E7-4B6A-8F84-ECB91221D09A}"/>
    <cellStyle name="Normal 7 4 11 5 3 2 2" xfId="49323" xr:uid="{C5A6213C-41CD-4B8E-8B9A-B085DB355470}"/>
    <cellStyle name="Normal 7 4 11 5 3 3" xfId="39073" xr:uid="{E4A98E75-9792-4B84-A88A-09D1809D002E}"/>
    <cellStyle name="Normal 7 4 11 5 4" xfId="26642" xr:uid="{7B21CBB0-7397-4741-9012-33A687679241}"/>
    <cellStyle name="Normal 7 4 11 5 4 2" xfId="53352" xr:uid="{DEDEE28C-1AD4-4E86-BA1B-1E729D82361D}"/>
    <cellStyle name="Normal 7 4 11 5 5" xfId="16419" xr:uid="{74801C01-2147-4E26-84E8-14851EC9CE7F}"/>
    <cellStyle name="Normal 7 4 11 5 5 2" xfId="43657" xr:uid="{3E74A66A-4DEB-4B18-9293-FDA727C5D1B6}"/>
    <cellStyle name="Normal 7 4 11 5 6" xfId="31861" xr:uid="{9C3AF39B-89E0-424F-B334-18FA6AA9CCD1}"/>
    <cellStyle name="Normal 7 4 11 6" xfId="5438" xr:uid="{CD9D6D4B-934B-4517-A0E1-405578C8C470}"/>
    <cellStyle name="Normal 7 4 11 6 2" xfId="14735" xr:uid="{388281BF-E488-4913-B867-CE6058DAD84F}"/>
    <cellStyle name="Normal 7 4 11 6 2 2" xfId="41973" xr:uid="{016ADDE6-6290-4166-A9EA-26CAFFF9F068}"/>
    <cellStyle name="Normal 7 4 11 6 3" xfId="32998" xr:uid="{75FEE1EE-CA32-41F3-BCB0-55062DBBA9A0}"/>
    <cellStyle name="Normal 7 4 11 7" xfId="7188" xr:uid="{1BC8EBA2-F411-47B4-A864-6B5DC0CAFAE1}"/>
    <cellStyle name="Normal 7 4 11 7 2" xfId="17568" xr:uid="{0461CC77-7E7D-4F6F-B7A2-12734BE9C8C9}"/>
    <cellStyle name="Normal 7 4 11 7 2 2" xfId="44806" xr:uid="{E50A04D5-5356-4583-8ADF-4BA2946CC349}"/>
    <cellStyle name="Normal 7 4 11 7 3" xfId="34556" xr:uid="{2217A4FA-7896-4C89-B102-8C1FBF144D19}"/>
    <cellStyle name="Normal 7 4 11 8" xfId="10021" xr:uid="{A59E096D-C61B-4D0E-902E-B949471ADDCB}"/>
    <cellStyle name="Normal 7 4 11 8 2" xfId="20401" xr:uid="{F9CDBD7B-96AF-4DC4-AC8E-78FC9452FC96}"/>
    <cellStyle name="Normal 7 4 11 8 2 2" xfId="47639" xr:uid="{1C069060-D38C-42F6-B3AD-123A1A5F5304}"/>
    <cellStyle name="Normal 7 4 11 8 3" xfId="37389" xr:uid="{00D49D24-D0C0-4B28-A2C3-E30353464CA6}"/>
    <cellStyle name="Normal 7 4 11 9" xfId="23698" xr:uid="{31AFBD8C-EAC7-4BD0-A593-3068DD285E52}"/>
    <cellStyle name="Normal 7 4 11 9 2" xfId="50857" xr:uid="{61E133EC-A6E8-48C6-9134-D0A22F2D5485}"/>
    <cellStyle name="Normal 7 4 12" xfId="1441" xr:uid="{12D3F023-723E-495D-BE75-D322FCC9F2CC}"/>
    <cellStyle name="Normal 7 4 12 2" xfId="3471" xr:uid="{B9B62003-94AB-4DA8-9101-DCC1BB063388}"/>
    <cellStyle name="Normal 7 4 12 2 2" xfId="6507" xr:uid="{EB523AE1-7615-4887-8307-B0C024D27CE3}"/>
    <cellStyle name="Normal 7 4 12 2 2 2" xfId="27759" xr:uid="{5A5B1A50-906C-4938-AA12-E3BFD833F29A}"/>
    <cellStyle name="Normal 7 4 12 2 2 2 2" xfId="54230" xr:uid="{CE762B66-17AF-4326-926A-AFACDA40C0C9}"/>
    <cellStyle name="Normal 7 4 12 2 2 3" xfId="16078" xr:uid="{B3EC8FA9-DA97-4C0B-9796-EC236784B940}"/>
    <cellStyle name="Normal 7 4 12 2 2 3 2" xfId="43316" xr:uid="{9EB62BB7-B8C4-49D4-9CC2-A7FEF94D8BEC}"/>
    <cellStyle name="Normal 7 4 12 2 2 4" xfId="33875" xr:uid="{D3E499E4-2DB5-4E33-953E-A208BB16913F}"/>
    <cellStyle name="Normal 7 4 12 2 3" xfId="8531" xr:uid="{FDA51E14-040B-4E44-A628-0D78833BDCF6}"/>
    <cellStyle name="Normal 7 4 12 2 3 2" xfId="18911" xr:uid="{4663B177-3D95-4520-947E-3F829D7C7C93}"/>
    <cellStyle name="Normal 7 4 12 2 3 2 2" xfId="46149" xr:uid="{D3D85C86-9B6A-4CD4-955F-417C876025DF}"/>
    <cellStyle name="Normal 7 4 12 2 3 3" xfId="35899" xr:uid="{4109C29C-6DAA-471B-A9C4-C100B480DBB1}"/>
    <cellStyle name="Normal 7 4 12 2 4" xfId="11364" xr:uid="{7A24BE40-151E-4560-BA79-ECDD80557A74}"/>
    <cellStyle name="Normal 7 4 12 2 4 2" xfId="21744" xr:uid="{541F2A83-0E8E-4FFC-8F17-5D1C4289424B}"/>
    <cellStyle name="Normal 7 4 12 2 4 2 2" xfId="48982" xr:uid="{4144B1B6-0E39-4270-9405-9CB8D5430F6E}"/>
    <cellStyle name="Normal 7 4 12 2 4 3" xfId="38732" xr:uid="{0E8430C7-638A-4604-94EF-3803122FFCCA}"/>
    <cellStyle name="Normal 7 4 12 2 5" xfId="23868" xr:uid="{75FBC08F-A7C9-4BB8-BF2E-19CCD0147662}"/>
    <cellStyle name="Normal 7 4 12 2 5 2" xfId="51001" xr:uid="{69B22B77-46FA-4C60-B885-99549CCB1CB0}"/>
    <cellStyle name="Normal 7 4 12 2 6" xfId="14033" xr:uid="{69FC3C06-A481-4C57-B941-E9B99109C4FF}"/>
    <cellStyle name="Normal 7 4 12 2 6 2" xfId="41271" xr:uid="{CF48D65E-A962-4CDB-9479-8490CB8EF5D3}"/>
    <cellStyle name="Normal 7 4 12 2 7" xfId="31520" xr:uid="{B6F42FCB-97CE-4EEE-880B-8265477CA861}"/>
    <cellStyle name="Normal 7 4 12 3" xfId="4169" xr:uid="{222EB052-30AB-4D26-9D51-C326B6A0D395}"/>
    <cellStyle name="Normal 7 4 12 3 2" xfId="8922" xr:uid="{996A8E7B-6001-4D4B-A8D7-3E1F1C06BD65}"/>
    <cellStyle name="Normal 7 4 12 3 2 2" xfId="29037" xr:uid="{03C9A290-5AB8-4128-BC61-BE349555898B}"/>
    <cellStyle name="Normal 7 4 12 3 2 2 2" xfId="55294" xr:uid="{DA59211A-21DE-411B-8D67-F7E01C1DB96C}"/>
    <cellStyle name="Normal 7 4 12 3 2 3" xfId="19302" xr:uid="{0EF329C8-F89B-498F-8092-2F861CEC9789}"/>
    <cellStyle name="Normal 7 4 12 3 2 3 2" xfId="46540" xr:uid="{87495DF0-C4E4-44C5-B17B-145AE192337B}"/>
    <cellStyle name="Normal 7 4 12 3 2 4" xfId="36290" xr:uid="{C0658C6A-6099-4704-8C09-A66A315A6C51}"/>
    <cellStyle name="Normal 7 4 12 3 3" xfId="11755" xr:uid="{98371E47-7664-4463-A545-28C6DCFF3C4B}"/>
    <cellStyle name="Normal 7 4 12 3 3 2" xfId="22135" xr:uid="{EA9EBEB0-76FA-4B29-B722-2890268CD974}"/>
    <cellStyle name="Normal 7 4 12 3 3 2 2" xfId="49373" xr:uid="{4E40EA02-F7F0-4B09-A8A9-EFFD77813A9A}"/>
    <cellStyle name="Normal 7 4 12 3 3 3" xfId="39123" xr:uid="{487479EE-1784-4BA9-9DD5-3E721B895205}"/>
    <cellStyle name="Normal 7 4 12 3 4" xfId="25640" xr:uid="{2DE5CC10-19E9-48BC-A241-9AB26677538C}"/>
    <cellStyle name="Normal 7 4 12 3 4 2" xfId="52622" xr:uid="{E223A20D-7F4D-4898-8618-FB1C5AC15EAE}"/>
    <cellStyle name="Normal 7 4 12 3 5" xfId="16469" xr:uid="{93D732AF-1D8C-4DFA-8A59-A215D57825F7}"/>
    <cellStyle name="Normal 7 4 12 3 5 2" xfId="43707" xr:uid="{05ECAB30-87D0-43A7-85EF-B32A8F264912}"/>
    <cellStyle name="Normal 7 4 12 3 6" xfId="31911" xr:uid="{B3B8BB76-D5AF-40A7-97A5-EF2773C8EBEF}"/>
    <cellStyle name="Normal 7 4 12 4" xfId="5439" xr:uid="{FFFE409C-521F-4DD9-8B29-0259815216E3}"/>
    <cellStyle name="Normal 7 4 12 4 2" xfId="25639" xr:uid="{128CC3F1-2D4D-42A4-B6D5-296ED96B1387}"/>
    <cellStyle name="Normal 7 4 12 4 2 2" xfId="52621" xr:uid="{FCFD63C5-CB42-4735-97CC-F6B295429193}"/>
    <cellStyle name="Normal 7 4 12 4 3" xfId="26582" xr:uid="{4575F4CA-931B-47F7-9308-B276516E5A53}"/>
    <cellStyle name="Normal 7 4 12 4 3 2" xfId="53306" xr:uid="{D779230F-33E8-4A12-A7A8-063D1F81777A}"/>
    <cellStyle name="Normal 7 4 12 4 4" xfId="14736" xr:uid="{50F4FE04-99D4-487C-B63B-882003D866A2}"/>
    <cellStyle name="Normal 7 4 12 4 4 2" xfId="41974" xr:uid="{1794730A-7D86-41A0-BE8E-2826AEC0B079}"/>
    <cellStyle name="Normal 7 4 12 4 5" xfId="32999" xr:uid="{E011AE84-6A8D-496E-B3C0-F0826A06ABB0}"/>
    <cellStyle name="Normal 7 4 12 5" xfId="7189" xr:uid="{71D2F196-7370-46CB-A935-B9FAC4C3C15D}"/>
    <cellStyle name="Normal 7 4 12 5 2" xfId="26496" xr:uid="{8A84F5FA-647C-4763-A2D0-F05C5C96FEBF}"/>
    <cellStyle name="Normal 7 4 12 5 2 2" xfId="53241" xr:uid="{1A77D8EC-2D16-4EA5-9D7E-9C0359252AD4}"/>
    <cellStyle name="Normal 7 4 12 5 3" xfId="17569" xr:uid="{5EEB2C6A-2A35-4C1C-A0F6-C08A494C5632}"/>
    <cellStyle name="Normal 7 4 12 5 3 2" xfId="44807" xr:uid="{45F04EFD-6F74-467C-A1C1-8BD5A164207E}"/>
    <cellStyle name="Normal 7 4 12 5 4" xfId="34557" xr:uid="{DE4B2B24-520E-4D97-BDAB-DD5C6D69EECF}"/>
    <cellStyle name="Normal 7 4 12 6" xfId="10022" xr:uid="{948634DD-16C2-453B-9605-9D343C1D5E52}"/>
    <cellStyle name="Normal 7 4 12 6 2" xfId="20402" xr:uid="{71A87623-135C-4FB9-818C-A9D5AA89A94D}"/>
    <cellStyle name="Normal 7 4 12 6 2 2" xfId="47640" xr:uid="{FC1A4DEC-6274-463C-9EF4-1E8DA91C4AB3}"/>
    <cellStyle name="Normal 7 4 12 6 3" xfId="37390" xr:uid="{19560D3D-A60A-485E-A200-6FEA23E0B808}"/>
    <cellStyle name="Normal 7 4 12 7" xfId="25449" xr:uid="{20700667-1D85-4CAF-AF2B-C801055218AE}"/>
    <cellStyle name="Normal 7 4 12 7 2" xfId="52445" xr:uid="{ABA45DF5-A660-4FC0-B04E-083486C42721}"/>
    <cellStyle name="Normal 7 4 12 8" xfId="12693" xr:uid="{B1C01A48-4F1D-489E-9491-72DF386AED69}"/>
    <cellStyle name="Normal 7 4 12 8 2" xfId="39931" xr:uid="{F9D00AEC-9047-465C-A3F7-86304BC584DF}"/>
    <cellStyle name="Normal 7 4 12 9" xfId="30178" xr:uid="{A7F1A63E-1069-4A0B-9FDA-CD6CF81BFF05}"/>
    <cellStyle name="Normal 7 4 13" xfId="1442" xr:uid="{4C69BF57-7824-4A74-91A9-1A28004D01F9}"/>
    <cellStyle name="Normal 7 4 13 2" xfId="5440" xr:uid="{50CB0181-37CD-4130-8097-8D72D982B568}"/>
    <cellStyle name="Normal 7 4 13 2 2" xfId="23605" xr:uid="{1152D7EC-FA72-4083-B3B1-9C4D277B2A5E}"/>
    <cellStyle name="Normal 7 4 13 2 2 2" xfId="50769" xr:uid="{6EC36E1C-A0AC-4AA8-B92F-8F22C8F3DD34}"/>
    <cellStyle name="Normal 7 4 13 2 3" xfId="28360" xr:uid="{90243B41-1C50-41C9-97C9-93164A5614F3}"/>
    <cellStyle name="Normal 7 4 13 2 3 2" xfId="54705" xr:uid="{61966510-E1C2-405F-8112-7D0B3A8750D0}"/>
    <cellStyle name="Normal 7 4 13 2 4" xfId="14737" xr:uid="{9932ADDD-F8DA-45AC-9A70-5EF3A4DB866D}"/>
    <cellStyle name="Normal 7 4 13 2 4 2" xfId="41975" xr:uid="{938F4F76-DB11-4FD7-B428-09AE5B303FB6}"/>
    <cellStyle name="Normal 7 4 13 2 5" xfId="33000" xr:uid="{BD933D15-0124-4FB9-9B3F-7F6345D5230A}"/>
    <cellStyle name="Normal 7 4 13 3" xfId="7190" xr:uid="{1206EB25-8D7F-4DAA-8B73-C85F89151A36}"/>
    <cellStyle name="Normal 7 4 13 3 2" xfId="25365" xr:uid="{6BF28F1C-5583-4070-9892-E45B7728E655}"/>
    <cellStyle name="Normal 7 4 13 3 2 2" xfId="52367" xr:uid="{B9E9E06D-424C-49A0-BB62-516CD0E47061}"/>
    <cellStyle name="Normal 7 4 13 3 3" xfId="17570" xr:uid="{001F5856-C8D0-4035-932E-07B3D4D46B35}"/>
    <cellStyle name="Normal 7 4 13 3 3 2" xfId="44808" xr:uid="{FF2832D6-228E-4B30-AB25-D075329E8F8B}"/>
    <cellStyle name="Normal 7 4 13 3 4" xfId="34558" xr:uid="{FF6A9C7A-14BE-40A5-99F7-B1446F1048C6}"/>
    <cellStyle name="Normal 7 4 13 4" xfId="10023" xr:uid="{ADCEC74A-B9B1-4ABA-BA29-F27634DD9F47}"/>
    <cellStyle name="Normal 7 4 13 4 2" xfId="20403" xr:uid="{1AE044E8-01F3-4713-A444-E1A7A2FA7956}"/>
    <cellStyle name="Normal 7 4 13 4 2 2" xfId="47641" xr:uid="{D3A467E8-5CEF-4A4F-B0F9-DADF62A8237E}"/>
    <cellStyle name="Normal 7 4 13 4 3" xfId="37391" xr:uid="{61EFC686-1531-4251-AD85-676D04FF126E}"/>
    <cellStyle name="Normal 7 4 13 5" xfId="25385" xr:uid="{45E2DD53-E952-42AE-BE40-70C7EBC85BEC}"/>
    <cellStyle name="Normal 7 4 13 5 2" xfId="52386" xr:uid="{7C50DE27-4CE8-4FE4-BC8A-B930F8DE7963}"/>
    <cellStyle name="Normal 7 4 13 6" xfId="13391" xr:uid="{B8113F82-7B97-4FF2-A693-A4806BC7B326}"/>
    <cellStyle name="Normal 7 4 13 6 2" xfId="40629" xr:uid="{47291955-D9D3-4368-A2A7-94491380A260}"/>
    <cellStyle name="Normal 7 4 13 7" xfId="30179" xr:uid="{5BE02D6D-A83C-46EE-86C9-3C8A5B33E129}"/>
    <cellStyle name="Normal 7 4 14" xfId="2485" xr:uid="{BC9F7B6C-4923-485C-B48C-6DE9CDBED5C6}"/>
    <cellStyle name="Normal 7 4 14 2" xfId="5763" xr:uid="{835CA9F2-DE9D-4E96-8900-D9FC5EC4DE98}"/>
    <cellStyle name="Normal 7 4 14 2 2" xfId="28209" xr:uid="{FA2E36F4-B174-4E52-A152-804FA46349F1}"/>
    <cellStyle name="Normal 7 4 14 2 2 2" xfId="54586" xr:uid="{D5A1644D-993B-4D7A-A329-48B9BBEC5459}"/>
    <cellStyle name="Normal 7 4 14 2 3" xfId="15138" xr:uid="{349ED945-6DD1-426D-BE3F-3C6497ECEF0A}"/>
    <cellStyle name="Normal 7 4 14 2 3 2" xfId="42376" xr:uid="{CFBBB3DE-61AC-41E4-88D6-80BE7C0BD8E6}"/>
    <cellStyle name="Normal 7 4 14 2 4" xfId="33131" xr:uid="{5DF83406-42F9-4981-8BA1-2D5437C2F226}"/>
    <cellStyle name="Normal 7 4 14 3" xfId="7591" xr:uid="{12F7D592-64DD-4F81-8DB9-94810928CB2A}"/>
    <cellStyle name="Normal 7 4 14 3 2" xfId="17971" xr:uid="{283D10C5-1935-4E80-9838-C86F52B08670}"/>
    <cellStyle name="Normal 7 4 14 3 2 2" xfId="45209" xr:uid="{5DE6820D-5B4A-4762-8B3C-95AB8C8C2383}"/>
    <cellStyle name="Normal 7 4 14 3 3" xfId="34959" xr:uid="{3650F46A-A3AC-4A01-B264-EC017CC6B24D}"/>
    <cellStyle name="Normal 7 4 14 4" xfId="10424" xr:uid="{354F6C19-AB6E-4AB4-9068-185FEBC6466A}"/>
    <cellStyle name="Normal 7 4 14 4 2" xfId="20804" xr:uid="{D30BD940-A658-4C84-9901-B1CB79438543}"/>
    <cellStyle name="Normal 7 4 14 4 2 2" xfId="48042" xr:uid="{EF5E09E3-8D10-4A37-833D-85B34363CBE9}"/>
    <cellStyle name="Normal 7 4 14 4 3" xfId="37792" xr:uid="{F72BF578-81AF-4A96-A48F-C2EA0F48ED24}"/>
    <cellStyle name="Normal 7 4 14 5" xfId="24185" xr:uid="{E32E0955-F56B-43B8-B5BD-768E888869A6}"/>
    <cellStyle name="Normal 7 4 14 5 2" xfId="51290" xr:uid="{CB68628C-F9B2-4BB7-8A2C-2ADCF9B2960C}"/>
    <cellStyle name="Normal 7 4 14 6" xfId="12853" xr:uid="{034CD7C2-5514-4883-823E-3059247F4C04}"/>
    <cellStyle name="Normal 7 4 14 6 2" xfId="40091" xr:uid="{03C0AEF7-7F55-41BF-828F-A8E8296ADCBB}"/>
    <cellStyle name="Normal 7 4 14 7" xfId="30580" xr:uid="{07973C73-29DF-4298-9C4F-80BBC54DD910}"/>
    <cellStyle name="Normal 7 4 15" xfId="2212" xr:uid="{BCF8BB45-741C-4988-A035-CB24F34D5AD8}"/>
    <cellStyle name="Normal 7 4 15 2" xfId="7320" xr:uid="{93FB1969-67D2-4104-B249-03BF872A56A5}"/>
    <cellStyle name="Normal 7 4 15 2 2" xfId="27885" xr:uid="{7F1CBCDF-7154-4B7B-835E-15E6A7C8DB90}"/>
    <cellStyle name="Normal 7 4 15 2 2 2" xfId="54335" xr:uid="{78344892-18FA-49C3-B1BC-F65DF67FDDD4}"/>
    <cellStyle name="Normal 7 4 15 2 3" xfId="17700" xr:uid="{C97310C2-F361-4CBB-9E2E-DB726E7DD6D6}"/>
    <cellStyle name="Normal 7 4 15 2 3 2" xfId="44938" xr:uid="{26BD068F-1EE9-4B29-8FD5-7DC3413F60C9}"/>
    <cellStyle name="Normal 7 4 15 2 4" xfId="34688" xr:uid="{628024FF-B45F-4426-823D-BA00CA7F2E33}"/>
    <cellStyle name="Normal 7 4 15 3" xfId="10153" xr:uid="{3D56C6A1-4299-4368-BFCA-01763C9FE0D8}"/>
    <cellStyle name="Normal 7 4 15 3 2" xfId="20533" xr:uid="{9A63C429-1415-4D81-BF83-100D70E4F99D}"/>
    <cellStyle name="Normal 7 4 15 3 2 2" xfId="47771" xr:uid="{FF4FBB98-9981-474A-8C47-146D19F380F7}"/>
    <cellStyle name="Normal 7 4 15 3 3" xfId="37521" xr:uid="{1EC46D9B-8984-46C4-B6B2-6F31D14CD4E5}"/>
    <cellStyle name="Normal 7 4 15 4" xfId="24828" xr:uid="{BEB750E4-141F-4A78-94B3-18FA0C36628B}"/>
    <cellStyle name="Normal 7 4 15 4 2" xfId="51874" xr:uid="{701E0CBB-5CF4-4039-BC54-7158B3B7C627}"/>
    <cellStyle name="Normal 7 4 15 5" xfId="14867" xr:uid="{3F627024-C19E-4D6F-BF55-6BF0A57FA102}"/>
    <cellStyle name="Normal 7 4 15 5 2" xfId="42105" xr:uid="{51050879-F55C-41AB-B99D-64CA1D94443E}"/>
    <cellStyle name="Normal 7 4 15 6" xfId="30309" xr:uid="{24859B7C-B95A-422D-91A1-AD40B329117F}"/>
    <cellStyle name="Normal 7 4 16" xfId="3837" xr:uid="{1363D628-2D50-4DF3-84BD-7012BF8CAEC4}"/>
    <cellStyle name="Normal 7 4 16 2" xfId="8657" xr:uid="{7ECD3F2B-E672-4A29-A227-EF779134F3BE}"/>
    <cellStyle name="Normal 7 4 16 2 2" xfId="19037" xr:uid="{92A4AEB9-AAD3-42CB-8892-8AA9ABFCE0DA}"/>
    <cellStyle name="Normal 7 4 16 2 2 2" xfId="46275" xr:uid="{6DF65327-3705-4E2A-A168-C9D99C2D65AF}"/>
    <cellStyle name="Normal 7 4 16 2 3" xfId="36025" xr:uid="{56FCB68A-DC3D-4EB7-B9DF-CDCE3CACA839}"/>
    <cellStyle name="Normal 7 4 16 3" xfId="11490" xr:uid="{DF5B0EE0-2650-468D-AF65-CE13186194F9}"/>
    <cellStyle name="Normal 7 4 16 3 2" xfId="21870" xr:uid="{D024D274-37AC-43F1-9EC6-0AC3C226A7D6}"/>
    <cellStyle name="Normal 7 4 16 3 2 2" xfId="49108" xr:uid="{2E5D9B2B-DE1A-4753-800B-010372571AB4}"/>
    <cellStyle name="Normal 7 4 16 3 3" xfId="38858" xr:uid="{E3CDCDAA-63DB-421A-B921-7412F2AAEA07}"/>
    <cellStyle name="Normal 7 4 16 4" xfId="24956" xr:uid="{E132CC55-2723-4EE1-9B8A-679EA425B578}"/>
    <cellStyle name="Normal 7 4 16 4 2" xfId="51992" xr:uid="{3966AD50-6E4C-41F0-8703-A3966AFB348D}"/>
    <cellStyle name="Normal 7 4 16 5" xfId="16204" xr:uid="{3D4FB1EA-73D0-4A2D-9085-E375E9900AAF}"/>
    <cellStyle name="Normal 7 4 16 5 2" xfId="43442" xr:uid="{B37D84D3-C533-4589-A594-E538D6C80679}"/>
    <cellStyle name="Normal 7 4 16 6" xfId="31646" xr:uid="{AD398AB1-A6DE-4BF0-8A9D-581B9044E84A}"/>
    <cellStyle name="Normal 7 4 17" xfId="5434" xr:uid="{484E0496-7A41-49ED-8944-60DC2DA06528}"/>
    <cellStyle name="Normal 7 4 17 2" xfId="14731" xr:uid="{A5D2872E-2EFD-4189-B362-326386F1B14C}"/>
    <cellStyle name="Normal 7 4 17 2 2" xfId="41969" xr:uid="{D489800B-CE58-4437-8578-EFC462212339}"/>
    <cellStyle name="Normal 7 4 17 3" xfId="32994" xr:uid="{FD5AC67B-8759-45DA-B78A-F071EFD7F2F9}"/>
    <cellStyle name="Normal 7 4 18" xfId="7184" xr:uid="{51C2B656-16A8-4F5D-A1F2-3BD80E783310}"/>
    <cellStyle name="Normal 7 4 18 2" xfId="17564" xr:uid="{8FF843D5-A38C-450E-A886-8954DA774C2D}"/>
    <cellStyle name="Normal 7 4 18 2 2" xfId="44802" xr:uid="{88A56E50-69FA-4B9E-B88B-FF557B811717}"/>
    <cellStyle name="Normal 7 4 18 3" xfId="34552" xr:uid="{E89EC8EA-27DC-4E26-8068-81A32472588F}"/>
    <cellStyle name="Normal 7 4 19" xfId="10017" xr:uid="{E6911C0C-814E-4DD8-ADC6-6986199DCC48}"/>
    <cellStyle name="Normal 7 4 19 2" xfId="20397" xr:uid="{1F3EBC81-4E52-419A-8456-79CF0AE014FF}"/>
    <cellStyle name="Normal 7 4 19 2 2" xfId="47635" xr:uid="{9CE0E4D2-D5D5-45D6-80DA-2F25B69AA649}"/>
    <cellStyle name="Normal 7 4 19 3" xfId="37385" xr:uid="{429D4E04-63A2-497A-85A6-A2CAE8356E2E}"/>
    <cellStyle name="Normal 7 4 2" xfId="1443" xr:uid="{FD9870E3-F4DB-4C37-8368-8521BE991942}"/>
    <cellStyle name="Normal 7 4 2 10" xfId="1444" xr:uid="{7C67836E-4416-4995-9479-359A2D210EE4}"/>
    <cellStyle name="Normal 7 4 2 10 2" xfId="3472" xr:uid="{E6B458AC-2A19-46CA-ABAA-DD2A7234B9E7}"/>
    <cellStyle name="Normal 7 4 2 10 2 2" xfId="6508" xr:uid="{2DEC7EFE-9691-470B-97D0-7606A9D85D39}"/>
    <cellStyle name="Normal 7 4 2 10 2 2 2" xfId="26898" xr:uid="{439F5724-13A3-47AF-A800-B93A30C1FC66}"/>
    <cellStyle name="Normal 7 4 2 10 2 2 2 2" xfId="53561" xr:uid="{E9E6C014-81E4-44FB-87A6-A1D21D80F71A}"/>
    <cellStyle name="Normal 7 4 2 10 2 2 3" xfId="16079" xr:uid="{D5D13EA4-A937-443A-931C-C4B74AA22CEE}"/>
    <cellStyle name="Normal 7 4 2 10 2 2 3 2" xfId="43317" xr:uid="{0ADFD451-F9B9-4720-A56E-D21D64430818}"/>
    <cellStyle name="Normal 7 4 2 10 2 2 4" xfId="33876" xr:uid="{4D9511A9-D331-4A13-9DB4-17221797AFCD}"/>
    <cellStyle name="Normal 7 4 2 10 2 3" xfId="8532" xr:uid="{280D02CF-D46B-43D0-BBC6-B7659FB5580F}"/>
    <cellStyle name="Normal 7 4 2 10 2 3 2" xfId="18912" xr:uid="{DE91BDD7-4911-4D76-AA74-7E6A2C4ACCE3}"/>
    <cellStyle name="Normal 7 4 2 10 2 3 2 2" xfId="46150" xr:uid="{567816C3-EC22-4312-9CE2-8061FC2160C8}"/>
    <cellStyle name="Normal 7 4 2 10 2 3 3" xfId="35900" xr:uid="{8AA7A0FD-74B7-4F48-9F37-6EAE10DEB7BE}"/>
    <cellStyle name="Normal 7 4 2 10 2 4" xfId="11365" xr:uid="{62AE8292-8CC3-429A-AD7D-4B713D8679BC}"/>
    <cellStyle name="Normal 7 4 2 10 2 4 2" xfId="21745" xr:uid="{462EEB49-7742-4D2C-92FD-30B862AFDCDF}"/>
    <cellStyle name="Normal 7 4 2 10 2 4 2 2" xfId="48983" xr:uid="{410FA12D-C49A-49B9-BC7E-97042562A7A1}"/>
    <cellStyle name="Normal 7 4 2 10 2 4 3" xfId="38733" xr:uid="{BC87DFDC-ADDF-41ED-A68C-11DA98872E2C}"/>
    <cellStyle name="Normal 7 4 2 10 2 5" xfId="22701" xr:uid="{4BDAD760-B014-4EC9-B366-D9AF4AD85EA4}"/>
    <cellStyle name="Normal 7 4 2 10 2 5 2" xfId="49936" xr:uid="{D282A0F7-FEBF-4EE4-B593-5E328D910040}"/>
    <cellStyle name="Normal 7 4 2 10 2 6" xfId="14034" xr:uid="{1B861C67-D8F0-4BB0-9143-51A7A4BCDAF5}"/>
    <cellStyle name="Normal 7 4 2 10 2 6 2" xfId="41272" xr:uid="{103B7D8F-F5E8-441A-A97A-C4BBD26979DD}"/>
    <cellStyle name="Normal 7 4 2 10 2 7" xfId="31521" xr:uid="{AA795E7B-B65D-442E-9A68-24A217FC4090}"/>
    <cellStyle name="Normal 7 4 2 10 3" xfId="4265" xr:uid="{1CF458F6-5746-4989-A5EF-0E286E0C09CF}"/>
    <cellStyle name="Normal 7 4 2 10 3 2" xfId="9018" xr:uid="{F7E7767C-8499-4AF6-8E84-450FCC6DFD57}"/>
    <cellStyle name="Normal 7 4 2 10 3 2 2" xfId="29099" xr:uid="{D563915D-8B84-46D4-B2E9-EA09A1C97660}"/>
    <cellStyle name="Normal 7 4 2 10 3 2 2 2" xfId="55356" xr:uid="{EF705D0A-D954-4258-976F-9C3E6756D8CF}"/>
    <cellStyle name="Normal 7 4 2 10 3 2 3" xfId="19398" xr:uid="{A259B239-62FC-4667-8223-48FC583F1885}"/>
    <cellStyle name="Normal 7 4 2 10 3 2 3 2" xfId="46636" xr:uid="{E0951EDA-E465-4F7D-8447-352D517E0717}"/>
    <cellStyle name="Normal 7 4 2 10 3 2 4" xfId="36386" xr:uid="{B41D2EBA-88E0-448E-8956-544AD4743720}"/>
    <cellStyle name="Normal 7 4 2 10 3 3" xfId="11851" xr:uid="{F04B9F69-3D3E-4AB1-A82F-CDEC2A6D09C2}"/>
    <cellStyle name="Normal 7 4 2 10 3 3 2" xfId="22231" xr:uid="{35EDE29E-8818-4D05-AC0A-8C3183C255ED}"/>
    <cellStyle name="Normal 7 4 2 10 3 3 2 2" xfId="49469" xr:uid="{052DEB79-45E6-4F50-A651-1D328D376D79}"/>
    <cellStyle name="Normal 7 4 2 10 3 3 3" xfId="39219" xr:uid="{6959E9DE-1EB9-4183-9C39-4CAB0D8B7F5E}"/>
    <cellStyle name="Normal 7 4 2 10 3 4" xfId="23575" xr:uid="{6AF01BB2-09F8-44B7-A4FC-DA87864C477C}"/>
    <cellStyle name="Normal 7 4 2 10 3 4 2" xfId="50741" xr:uid="{8452B582-A3FE-4AD8-B5E8-567BA1AEB27C}"/>
    <cellStyle name="Normal 7 4 2 10 3 5" xfId="16565" xr:uid="{D46EE4B2-BE29-4C84-8890-589E6BB8762E}"/>
    <cellStyle name="Normal 7 4 2 10 3 5 2" xfId="43803" xr:uid="{EBDE4732-7F6F-412F-A832-B4C6D3AA15A5}"/>
    <cellStyle name="Normal 7 4 2 10 3 6" xfId="32007" xr:uid="{26E78753-1793-49A6-9786-38114F4CD4F7}"/>
    <cellStyle name="Normal 7 4 2 10 4" xfId="5442" xr:uid="{77C41D24-B300-4916-9754-75F26E551E80}"/>
    <cellStyle name="Normal 7 4 2 10 4 2" xfId="23238" xr:uid="{261CD967-325D-4369-BB89-F3884D5A127B}"/>
    <cellStyle name="Normal 7 4 2 10 4 2 2" xfId="50426" xr:uid="{66752243-B4D5-4E40-92BC-62C7A2847BF1}"/>
    <cellStyle name="Normal 7 4 2 10 4 3" xfId="28599" xr:uid="{30E07B3B-EE4C-4055-A495-D4275F48E729}"/>
    <cellStyle name="Normal 7 4 2 10 4 3 2" xfId="54894" xr:uid="{07FD9094-8131-41B9-AF34-98BDA6941D0D}"/>
    <cellStyle name="Normal 7 4 2 10 4 4" xfId="14739" xr:uid="{901216D8-632C-4C23-AFAA-04C28AF96956}"/>
    <cellStyle name="Normal 7 4 2 10 4 4 2" xfId="41977" xr:uid="{443AD1A6-4469-437E-88FF-FDC63FC778CB}"/>
    <cellStyle name="Normal 7 4 2 10 4 5" xfId="33002" xr:uid="{CA4D1ACD-DC77-4B25-AA8C-BC0AC9A2196B}"/>
    <cellStyle name="Normal 7 4 2 10 5" xfId="7192" xr:uid="{D53DAE89-2BDB-41C3-8454-6475370BCD71}"/>
    <cellStyle name="Normal 7 4 2 10 5 2" xfId="28613" xr:uid="{B0C9A7B1-05AD-4095-8C48-36F350E89DA8}"/>
    <cellStyle name="Normal 7 4 2 10 5 2 2" xfId="54904" xr:uid="{20254CC6-8CB8-4C28-9573-824E92C496B4}"/>
    <cellStyle name="Normal 7 4 2 10 5 3" xfId="17572" xr:uid="{C1E1863C-DC77-4F31-8108-B6D947ABC2B2}"/>
    <cellStyle name="Normal 7 4 2 10 5 3 2" xfId="44810" xr:uid="{C55436C8-BBC8-4C2F-A952-0A52640BAD81}"/>
    <cellStyle name="Normal 7 4 2 10 5 4" xfId="34560" xr:uid="{74BAC4EE-1AAC-49D0-9EEB-E912416E4195}"/>
    <cellStyle name="Normal 7 4 2 10 6" xfId="10025" xr:uid="{27375BAA-4640-427B-A6E6-4A303B91DCAC}"/>
    <cellStyle name="Normal 7 4 2 10 6 2" xfId="20405" xr:uid="{E815E4F9-909C-452B-A5A6-FCFF6D85F067}"/>
    <cellStyle name="Normal 7 4 2 10 6 2 2" xfId="47643" xr:uid="{977329A1-7140-4128-AFFE-57023A213814}"/>
    <cellStyle name="Normal 7 4 2 10 6 3" xfId="37393" xr:uid="{9C6A86AA-85E6-45A4-955D-4BA4C71B71EF}"/>
    <cellStyle name="Normal 7 4 2 10 7" xfId="22832" xr:uid="{F8AF915A-8C43-46D6-B062-8AAC9BFCE1B8}"/>
    <cellStyle name="Normal 7 4 2 10 7 2" xfId="50052" xr:uid="{5E433A64-F771-4CB1-B057-B385A1AD91DC}"/>
    <cellStyle name="Normal 7 4 2 10 8" xfId="12818" xr:uid="{BD49DF97-A7C8-4F41-ACD9-20C5FC50FB98}"/>
    <cellStyle name="Normal 7 4 2 10 8 2" xfId="40056" xr:uid="{756E6752-985B-445B-9AFD-AF4738D19610}"/>
    <cellStyle name="Normal 7 4 2 10 9" xfId="30181" xr:uid="{F1AC7DF7-E1B6-4CB4-8760-4F3CD895C62B}"/>
    <cellStyle name="Normal 7 4 2 11" xfId="1445" xr:uid="{F9642957-9F3D-4BB5-AA79-8F6812CB3488}"/>
    <cellStyle name="Normal 7 4 2 11 2" xfId="5443" xr:uid="{44EDDDAB-3C28-4CE0-B4ED-CB02C2C7BF4B}"/>
    <cellStyle name="Normal 7 4 2 11 2 2" xfId="22778" xr:uid="{98B26531-441A-4987-864F-F37FAD7C74CB}"/>
    <cellStyle name="Normal 7 4 2 11 2 2 2" xfId="50004" xr:uid="{35C40842-A998-443C-8F42-4E0D18F79AC6}"/>
    <cellStyle name="Normal 7 4 2 11 2 3" xfId="27433" xr:uid="{DE1D4306-4F30-43B7-BF68-BD021E532787}"/>
    <cellStyle name="Normal 7 4 2 11 2 3 2" xfId="53968" xr:uid="{060B6A15-E1DD-49E7-BDF4-CA873CF63164}"/>
    <cellStyle name="Normal 7 4 2 11 2 4" xfId="14740" xr:uid="{BA0A8FA9-313F-4B6A-9432-5A92E05A893A}"/>
    <cellStyle name="Normal 7 4 2 11 2 4 2" xfId="41978" xr:uid="{78E5534F-ADA6-4A46-BE87-A4C8CD9C239A}"/>
    <cellStyle name="Normal 7 4 2 11 2 5" xfId="33003" xr:uid="{E3A33BC1-9F20-4F82-9C26-E827DB7C5BBD}"/>
    <cellStyle name="Normal 7 4 2 11 3" xfId="7193" xr:uid="{682A6B77-BB1D-4E84-AF60-764F3F3077E7}"/>
    <cellStyle name="Normal 7 4 2 11 3 2" xfId="28781" xr:uid="{2D9509E1-7C7B-4AD2-BE90-B611C88AA8E9}"/>
    <cellStyle name="Normal 7 4 2 11 3 2 2" xfId="55038" xr:uid="{0A265C0D-17C2-48CD-AD88-941DC3ABFB4C}"/>
    <cellStyle name="Normal 7 4 2 11 3 3" xfId="17573" xr:uid="{02636369-7F51-4638-AB10-0724CC32044A}"/>
    <cellStyle name="Normal 7 4 2 11 3 3 2" xfId="44811" xr:uid="{1FD0E16E-0403-483F-AFE6-2316831F55A6}"/>
    <cellStyle name="Normal 7 4 2 11 3 4" xfId="34561" xr:uid="{81906741-3426-4157-B83D-06942A0C7A5A}"/>
    <cellStyle name="Normal 7 4 2 11 4" xfId="10026" xr:uid="{D95212B9-B85A-4984-A385-06C304127AB4}"/>
    <cellStyle name="Normal 7 4 2 11 4 2" xfId="20406" xr:uid="{A13E341C-AD77-4D28-B170-D3C823A0E284}"/>
    <cellStyle name="Normal 7 4 2 11 4 2 2" xfId="47644" xr:uid="{A9392401-1315-4620-9884-33910FEB1B91}"/>
    <cellStyle name="Normal 7 4 2 11 4 3" xfId="37394" xr:uid="{D33E7651-8B52-457B-BD5F-EDA2D66BB67C}"/>
    <cellStyle name="Normal 7 4 2 11 5" xfId="25494" xr:uid="{905F8CF5-242A-4432-B6F6-5A449CC3A722}"/>
    <cellStyle name="Normal 7 4 2 11 5 2" xfId="52487" xr:uid="{1F0767F0-A6D7-4468-8E3D-748054C0571B}"/>
    <cellStyle name="Normal 7 4 2 11 6" xfId="13516" xr:uid="{768C3066-7FFD-43AF-8422-7788191EAE2E}"/>
    <cellStyle name="Normal 7 4 2 11 6 2" xfId="40754" xr:uid="{77195F33-EDC2-49A6-9868-F6F4C4AA94B9}"/>
    <cellStyle name="Normal 7 4 2 11 7" xfId="30182" xr:uid="{C56BD7CC-E41A-4401-9BDD-CDF73795B61B}"/>
    <cellStyle name="Normal 7 4 2 12" xfId="2494" xr:uid="{B03BF2D8-E413-4C97-8A95-D78003852AF9}"/>
    <cellStyle name="Normal 7 4 2 12 2" xfId="5770" xr:uid="{DD085770-B228-4984-9D0C-0C9BAE3BC215}"/>
    <cellStyle name="Normal 7 4 2 12 2 2" xfId="27496" xr:uid="{4A4EC068-CBBE-4889-A2EE-FFB8D37C2B29}"/>
    <cellStyle name="Normal 7 4 2 12 2 2 2" xfId="54017" xr:uid="{35D7A569-6D65-46EA-BB2B-59BA1185A559}"/>
    <cellStyle name="Normal 7 4 2 12 2 3" xfId="15147" xr:uid="{8C1699E1-E93E-4811-8112-1A3CA5AF4DA1}"/>
    <cellStyle name="Normal 7 4 2 12 2 3 2" xfId="42385" xr:uid="{45F950B1-67D9-49E4-825C-0D09CA857516}"/>
    <cellStyle name="Normal 7 4 2 12 2 4" xfId="33138" xr:uid="{D07E540A-0218-4C1F-B6EF-0FF9C4FD31CA}"/>
    <cellStyle name="Normal 7 4 2 12 3" xfId="7600" xr:uid="{A300C432-943B-4C34-8D6D-A97B918F31E1}"/>
    <cellStyle name="Normal 7 4 2 12 3 2" xfId="17980" xr:uid="{E81024FE-2749-4677-B976-9812A9CF5CEE}"/>
    <cellStyle name="Normal 7 4 2 12 3 2 2" xfId="45218" xr:uid="{96E6BB89-E43C-4CFD-807B-38E6C7A021B6}"/>
    <cellStyle name="Normal 7 4 2 12 3 3" xfId="34968" xr:uid="{9E3D4A2D-B5C6-4DE0-841B-7482B81FB28D}"/>
    <cellStyle name="Normal 7 4 2 12 4" xfId="10433" xr:uid="{702D4958-E9CA-4671-9151-C2143FEF3E9E}"/>
    <cellStyle name="Normal 7 4 2 12 4 2" xfId="20813" xr:uid="{8F628691-44F0-4B1B-827F-D6F94E3E9434}"/>
    <cellStyle name="Normal 7 4 2 12 4 2 2" xfId="48051" xr:uid="{E4B514C4-2FB9-4778-A056-68BB11D8CC24}"/>
    <cellStyle name="Normal 7 4 2 12 4 3" xfId="37801" xr:uid="{04E6910D-03BB-4F5E-8F36-C883B9D8502E}"/>
    <cellStyle name="Normal 7 4 2 12 5" xfId="24597" xr:uid="{1738B5C5-B029-4106-8E6C-E572CC86D2A7}"/>
    <cellStyle name="Normal 7 4 2 12 5 2" xfId="51665" xr:uid="{8B03F84C-08F7-4B16-84D8-A6346B94579B}"/>
    <cellStyle name="Normal 7 4 2 12 6" xfId="12862" xr:uid="{F1F6FB6B-EE55-4A30-82DB-6EAB8620694E}"/>
    <cellStyle name="Normal 7 4 2 12 6 2" xfId="40100" xr:uid="{D26BCE99-6B65-4602-907F-41B1E5921EDB}"/>
    <cellStyle name="Normal 7 4 2 12 7" xfId="30589" xr:uid="{2704CD7D-108E-4421-B67A-818174BEFF21}"/>
    <cellStyle name="Normal 7 4 2 13" xfId="2224" xr:uid="{C581B667-3676-4708-AE31-6B1916D47C85}"/>
    <cellStyle name="Normal 7 4 2 13 2" xfId="7332" xr:uid="{A12F11BF-E912-48C6-A3CC-BB8BDEBCE6EC}"/>
    <cellStyle name="Normal 7 4 2 13 2 2" xfId="26440" xr:uid="{30446951-C128-4DEC-B0D9-31BE8C9987E3}"/>
    <cellStyle name="Normal 7 4 2 13 2 2 2" xfId="53198" xr:uid="{5881C659-4B6C-4702-B19D-BD310F2CAD53}"/>
    <cellStyle name="Normal 7 4 2 13 2 3" xfId="17712" xr:uid="{A0806373-C3C6-4896-90D7-16DD3276EFD2}"/>
    <cellStyle name="Normal 7 4 2 13 2 3 2" xfId="44950" xr:uid="{F9561ACA-4647-4F2E-9343-5E2DCB2F425D}"/>
    <cellStyle name="Normal 7 4 2 13 2 4" xfId="34700" xr:uid="{7E809FD4-A313-413C-8D1C-EEC2E90E6018}"/>
    <cellStyle name="Normal 7 4 2 13 3" xfId="10165" xr:uid="{2E565AE4-094D-4FA3-AEE0-0807453134AF}"/>
    <cellStyle name="Normal 7 4 2 13 3 2" xfId="20545" xr:uid="{FA22484C-9183-435D-806D-5EFA55365C0C}"/>
    <cellStyle name="Normal 7 4 2 13 3 2 2" xfId="47783" xr:uid="{AA760B8C-2322-4AF9-B8AB-1F3EA04517C7}"/>
    <cellStyle name="Normal 7 4 2 13 3 3" xfId="37533" xr:uid="{897387EA-654F-4E52-AEF0-51CE29870B8C}"/>
    <cellStyle name="Normal 7 4 2 13 4" xfId="24940" xr:uid="{907B9613-3B27-4F2E-BB09-3098CE43C66F}"/>
    <cellStyle name="Normal 7 4 2 13 4 2" xfId="51979" xr:uid="{8A2AAA7F-AE65-44B2-8028-0A2973ECA31C}"/>
    <cellStyle name="Normal 7 4 2 13 5" xfId="14879" xr:uid="{6EA65087-ACD6-49EF-8842-7200FDE34800}"/>
    <cellStyle name="Normal 7 4 2 13 5 2" xfId="42117" xr:uid="{F4031C7C-A34C-4C3F-AC8B-83A7FC82DDD4}"/>
    <cellStyle name="Normal 7 4 2 13 6" xfId="30321" xr:uid="{C8461DF4-5B0E-4B05-9BA2-586702197EFD}"/>
    <cellStyle name="Normal 7 4 2 14" xfId="4113" xr:uid="{9245842B-7B3E-45C1-8350-6C2A3C928700}"/>
    <cellStyle name="Normal 7 4 2 14 2" xfId="8874" xr:uid="{E0064966-4CF5-4030-8932-3161BC87AC8C}"/>
    <cellStyle name="Normal 7 4 2 14 2 2" xfId="19254" xr:uid="{432A8291-0967-4232-B9E8-D814FCC09494}"/>
    <cellStyle name="Normal 7 4 2 14 2 2 2" xfId="46492" xr:uid="{5D2EF840-A466-46D7-9C4F-32D679F00B7B}"/>
    <cellStyle name="Normal 7 4 2 14 2 3" xfId="36242" xr:uid="{55B2B59F-B3A9-4C6E-BD8C-AEB3AF772056}"/>
    <cellStyle name="Normal 7 4 2 14 3" xfId="11707" xr:uid="{6DC69B10-6B73-4F15-B9A2-ECB04F860335}"/>
    <cellStyle name="Normal 7 4 2 14 3 2" xfId="22087" xr:uid="{D327DF99-9357-490A-BDBB-793042E29ACD}"/>
    <cellStyle name="Normal 7 4 2 14 3 2 2" xfId="49325" xr:uid="{DEF883FB-A10E-4C1A-8926-BE58DFD40AD4}"/>
    <cellStyle name="Normal 7 4 2 14 3 3" xfId="39075" xr:uid="{50BF8821-005F-41AC-A47B-414553483CE8}"/>
    <cellStyle name="Normal 7 4 2 14 4" xfId="28521" xr:uid="{11C76824-717E-4DD3-832C-2A5E46B07889}"/>
    <cellStyle name="Normal 7 4 2 14 4 2" xfId="54829" xr:uid="{114A691A-7A39-4E05-897D-4608BEFF4FB2}"/>
    <cellStyle name="Normal 7 4 2 14 5" xfId="16421" xr:uid="{1DE21ADE-3021-4530-9CA2-6BE3D216C4B5}"/>
    <cellStyle name="Normal 7 4 2 14 5 2" xfId="43659" xr:uid="{40CA9385-20AF-4BBF-B36E-6BCA3E5A8D0F}"/>
    <cellStyle name="Normal 7 4 2 14 6" xfId="31863" xr:uid="{99485E6B-0040-4DDB-90B3-60E9A69F6A7A}"/>
    <cellStyle name="Normal 7 4 2 15" xfId="5441" xr:uid="{C5D70B32-E779-41AB-87F9-5DCCCC4A22C4}"/>
    <cellStyle name="Normal 7 4 2 15 2" xfId="14738" xr:uid="{31636C71-309E-4CC1-8FF7-AC1E785E81D4}"/>
    <cellStyle name="Normal 7 4 2 15 2 2" xfId="41976" xr:uid="{F5A2F67E-7FE7-4C57-A384-8E5B7875606E}"/>
    <cellStyle name="Normal 7 4 2 15 3" xfId="33001" xr:uid="{4B1F0A9D-A8D2-4800-B59E-CFB87DDDDCE0}"/>
    <cellStyle name="Normal 7 4 2 16" xfId="7191" xr:uid="{B96E1031-6720-4944-A426-0708E3001DEE}"/>
    <cellStyle name="Normal 7 4 2 16 2" xfId="17571" xr:uid="{859C3624-3407-45A1-BB2B-B8EA80FBA6DB}"/>
    <cellStyle name="Normal 7 4 2 16 2 2" xfId="44809" xr:uid="{77C07876-B6E4-4112-8458-427E8A14F057}"/>
    <cellStyle name="Normal 7 4 2 16 3" xfId="34559" xr:uid="{400A8C67-1764-4A45-928F-8FE0772461D7}"/>
    <cellStyle name="Normal 7 4 2 17" xfId="10024" xr:uid="{489479F8-6CBA-4806-A3BF-86E7EB15ADBB}"/>
    <cellStyle name="Normal 7 4 2 17 2" xfId="20404" xr:uid="{B8C5B728-C5BC-4136-8A49-3E45D9DC702C}"/>
    <cellStyle name="Normal 7 4 2 17 2 2" xfId="47642" xr:uid="{1A5802D5-44CD-45C3-99BE-F0D545D7AF8A}"/>
    <cellStyle name="Normal 7 4 2 17 3" xfId="37392" xr:uid="{5695FBC0-CC36-4130-B962-C5A68036F7D2}"/>
    <cellStyle name="Normal 7 4 2 18" xfId="24627" xr:uid="{13A8BB7E-D939-4CDE-B9AC-D1975F831AC9}"/>
    <cellStyle name="Normal 7 4 2 18 2" xfId="51692" xr:uid="{45AB4B9E-3AD7-4B97-9DE8-F876D6303926}"/>
    <cellStyle name="Normal 7 4 2 19" xfId="12437" xr:uid="{301F6958-3F5F-4CF8-B74D-A1AA5C9B6490}"/>
    <cellStyle name="Normal 7 4 2 19 2" xfId="39675" xr:uid="{250334BE-62DE-4B1A-859C-B180396B30E8}"/>
    <cellStyle name="Normal 7 4 2 2" xfId="1446" xr:uid="{B590C424-D779-4DF1-82B7-BAF7FAC11E48}"/>
    <cellStyle name="Normal 7 4 2 2 10" xfId="5444" xr:uid="{C1ECBFA4-9AC6-40C6-B5BF-1EA29899F493}"/>
    <cellStyle name="Normal 7 4 2 2 10 2" xfId="14741" xr:uid="{A3B8FFDA-DD9A-4BE5-AE2A-DD0E73A3100E}"/>
    <cellStyle name="Normal 7 4 2 2 10 2 2" xfId="41979" xr:uid="{7BD64F38-CBB9-4BA0-A152-F7B16538814A}"/>
    <cellStyle name="Normal 7 4 2 2 10 3" xfId="33004" xr:uid="{AEB63FC3-847B-4677-9CDF-83ACEADCD64A}"/>
    <cellStyle name="Normal 7 4 2 2 11" xfId="7194" xr:uid="{32B7BC23-90F0-4DCA-9E11-75D78623433A}"/>
    <cellStyle name="Normal 7 4 2 2 11 2" xfId="17574" xr:uid="{EE15CDA5-27CF-465F-A736-B4CAC3DD2D7D}"/>
    <cellStyle name="Normal 7 4 2 2 11 2 2" xfId="44812" xr:uid="{2D89E3A7-5FF1-4712-8C97-3672637104C5}"/>
    <cellStyle name="Normal 7 4 2 2 11 3" xfId="34562" xr:uid="{BEEDC3E2-C085-4FF0-A19F-37962B40F634}"/>
    <cellStyle name="Normal 7 4 2 2 12" xfId="10027" xr:uid="{3341D789-E41F-4575-B2A4-C4A29A8D7281}"/>
    <cellStyle name="Normal 7 4 2 2 12 2" xfId="20407" xr:uid="{12D55980-BAD9-4BFD-B5E7-3FC94C4AFB0F}"/>
    <cellStyle name="Normal 7 4 2 2 12 2 2" xfId="47645" xr:uid="{7C3C51E6-7F24-4723-BD9F-4A0987E7AD0B}"/>
    <cellStyle name="Normal 7 4 2 2 12 3" xfId="37395" xr:uid="{A680F516-020E-40C7-8B03-7CD7228179A0}"/>
    <cellStyle name="Normal 7 4 2 2 13" xfId="23169" xr:uid="{C32CD95F-6298-4F8D-B81E-E7716FC6AF65}"/>
    <cellStyle name="Normal 7 4 2 2 13 2" xfId="50361" xr:uid="{83A25D06-046C-4E7B-93E4-18FDF770707E}"/>
    <cellStyle name="Normal 7 4 2 2 14" xfId="12460" xr:uid="{C9B85574-D0B9-4115-B95D-60A624CACD74}"/>
    <cellStyle name="Normal 7 4 2 2 14 2" xfId="39698" xr:uid="{B5605B31-55F5-4574-803E-C29F5DA3B70D}"/>
    <cellStyle name="Normal 7 4 2 2 15" xfId="30183" xr:uid="{4720BC82-BE96-4042-B03B-329A57DECEE0}"/>
    <cellStyle name="Normal 7 4 2 2 2" xfId="1447" xr:uid="{F8C9EF3F-F8E5-4D6A-A6EB-F2DC22FC86BC}"/>
    <cellStyle name="Normal 7 4 2 2 2 10" xfId="7195" xr:uid="{669858F8-E2C1-4B1D-94FF-F33B0593957A}"/>
    <cellStyle name="Normal 7 4 2 2 2 10 2" xfId="17575" xr:uid="{B92460D3-4952-4167-92BE-EC74D2C1BF38}"/>
    <cellStyle name="Normal 7 4 2 2 2 10 2 2" xfId="44813" xr:uid="{CC7107DE-E0E0-47C6-8C7B-A0E8F86B2CEB}"/>
    <cellStyle name="Normal 7 4 2 2 2 10 3" xfId="34563" xr:uid="{EEFFF2EC-1582-4641-A448-1B9AA82E9208}"/>
    <cellStyle name="Normal 7 4 2 2 2 11" xfId="10028" xr:uid="{65269518-BF77-40B6-8E78-4101D92C9B64}"/>
    <cellStyle name="Normal 7 4 2 2 2 11 2" xfId="20408" xr:uid="{50561976-94FB-4F34-838F-59536B177671}"/>
    <cellStyle name="Normal 7 4 2 2 2 11 2 2" xfId="47646" xr:uid="{4311DE05-5973-4535-9552-47EFE2E4C1B3}"/>
    <cellStyle name="Normal 7 4 2 2 2 11 3" xfId="37396" xr:uid="{8F9BC00E-F289-44EA-BD0B-1AFC9E17A583}"/>
    <cellStyle name="Normal 7 4 2 2 2 12" xfId="24643" xr:uid="{C794E2C9-B4EA-4CA0-BA57-13E6AE7EF055}"/>
    <cellStyle name="Normal 7 4 2 2 2 12 2" xfId="51708" xr:uid="{60B4A6A3-8329-4C3A-919A-E7E57731F546}"/>
    <cellStyle name="Normal 7 4 2 2 2 13" xfId="12520" xr:uid="{BF6D817F-A74C-474E-BE87-97A0CD27B7E9}"/>
    <cellStyle name="Normal 7 4 2 2 2 13 2" xfId="39758" xr:uid="{020AE673-4CA5-42F8-AE63-11134B389A16}"/>
    <cellStyle name="Normal 7 4 2 2 2 14" xfId="30184" xr:uid="{748C0582-FA59-44E4-85CF-58EE5578FD0F}"/>
    <cellStyle name="Normal 7 4 2 2 2 2" xfId="1448" xr:uid="{28F52AD0-84C2-4813-90C1-8D3FEC50FFE1}"/>
    <cellStyle name="Normal 7 4 2 2 2 2 10" xfId="13085" xr:uid="{A901B799-0E13-4FA1-83D6-44EE6DEC75F6}"/>
    <cellStyle name="Normal 7 4 2 2 2 2 10 2" xfId="40323" xr:uid="{8B21F9B2-95CE-4234-BC30-C4A1738E4C90}"/>
    <cellStyle name="Normal 7 4 2 2 2 2 11" xfId="30185" xr:uid="{E386355D-F6E4-4ABC-8A0B-EC8A7ED069ED}"/>
    <cellStyle name="Normal 7 4 2 2 2 2 2" xfId="2874" xr:uid="{FD68E0F9-6A5C-4A06-9493-D3C7F003D1D3}"/>
    <cellStyle name="Normal 7 4 2 2 2 2 2 2" xfId="3475" xr:uid="{BFFAE343-84E1-4D77-B4CC-CD1A94405E65}"/>
    <cellStyle name="Normal 7 4 2 2 2 2 2 2 2" xfId="6511" xr:uid="{4D97256B-EE5B-4B99-8F3F-DB72C4877FCE}"/>
    <cellStyle name="Normal 7 4 2 2 2 2 2 2 2 2" xfId="26381" xr:uid="{72449C3E-3FA0-40BA-8FAF-1236514B07CC}"/>
    <cellStyle name="Normal 7 4 2 2 2 2 2 2 2 2 2" xfId="53156" xr:uid="{8D64BE08-66F3-46C7-A73F-8764806D2427}"/>
    <cellStyle name="Normal 7 4 2 2 2 2 2 2 2 3" xfId="16082" xr:uid="{972DE71D-F666-4935-B76A-C3FAA88BB239}"/>
    <cellStyle name="Normal 7 4 2 2 2 2 2 2 2 3 2" xfId="43320" xr:uid="{06F075EF-A1F5-41E0-B25A-597009917265}"/>
    <cellStyle name="Normal 7 4 2 2 2 2 2 2 2 4" xfId="33879" xr:uid="{2B62803F-DAFF-4178-A4E9-F4C3A5D4B06D}"/>
    <cellStyle name="Normal 7 4 2 2 2 2 2 2 3" xfId="8535" xr:uid="{937AC99D-7FB3-4292-B564-DEE99C5A1C81}"/>
    <cellStyle name="Normal 7 4 2 2 2 2 2 2 3 2" xfId="18915" xr:uid="{F155B089-66C0-4DED-935B-81ED57E4FB64}"/>
    <cellStyle name="Normal 7 4 2 2 2 2 2 2 3 2 2" xfId="46153" xr:uid="{0FF24EA5-7900-4299-9420-A2CC07C54DFB}"/>
    <cellStyle name="Normal 7 4 2 2 2 2 2 2 3 3" xfId="35903" xr:uid="{91DDD45F-387D-4CF7-A9BB-C43039096D0E}"/>
    <cellStyle name="Normal 7 4 2 2 2 2 2 2 4" xfId="11368" xr:uid="{863A7456-C17C-4E5C-9FE8-9EF1398BCFEB}"/>
    <cellStyle name="Normal 7 4 2 2 2 2 2 2 4 2" xfId="21748" xr:uid="{1BE427F5-406D-4EE0-8F0E-B5ECEF4364D5}"/>
    <cellStyle name="Normal 7 4 2 2 2 2 2 2 4 2 2" xfId="48986" xr:uid="{1733CDD1-D108-4772-8E6D-B8A71B427CF2}"/>
    <cellStyle name="Normal 7 4 2 2 2 2 2 2 4 3" xfId="38736" xr:uid="{874EDCAF-C45D-4C0B-8BE9-9D5AA4A18824}"/>
    <cellStyle name="Normal 7 4 2 2 2 2 2 2 5" xfId="24410" xr:uid="{E988E458-2C2D-41A6-9AF7-E83FD2C3ABC4}"/>
    <cellStyle name="Normal 7 4 2 2 2 2 2 2 5 2" xfId="51495" xr:uid="{9D704CD0-8DFA-4BFE-B550-A1D2DE7CD5FC}"/>
    <cellStyle name="Normal 7 4 2 2 2 2 2 2 6" xfId="14037" xr:uid="{A23ED502-6E74-4C0C-BA25-B58650C8BF3E}"/>
    <cellStyle name="Normal 7 4 2 2 2 2 2 2 6 2" xfId="41275" xr:uid="{17551A0E-10D2-4C98-8CD7-A418DAA67C6F}"/>
    <cellStyle name="Normal 7 4 2 2 2 2 2 2 7" xfId="31524" xr:uid="{7A45D09E-81F0-4C65-A473-7BC214360D43}"/>
    <cellStyle name="Normal 7 4 2 2 2 2 2 3" xfId="4413" xr:uid="{8061C365-506A-4A0C-9990-98E1192F9816}"/>
    <cellStyle name="Normal 7 4 2 2 2 2 2 3 2" xfId="9166" xr:uid="{8592022F-C87C-40EA-A80F-04E0782693A3}"/>
    <cellStyle name="Normal 7 4 2 2 2 2 2 3 2 2" xfId="29209" xr:uid="{89311111-1D6F-43B6-BAB5-2ECC03AFBB0D}"/>
    <cellStyle name="Normal 7 4 2 2 2 2 2 3 2 2 2" xfId="55466" xr:uid="{E157F068-3CDC-4ABD-8D5D-7BE9FABA6C7A}"/>
    <cellStyle name="Normal 7 4 2 2 2 2 2 3 2 3" xfId="19546" xr:uid="{FC7ECC13-4B1C-47D4-842A-79396EF457CC}"/>
    <cellStyle name="Normal 7 4 2 2 2 2 2 3 2 3 2" xfId="46784" xr:uid="{06A7FF88-3F39-4929-AD8A-48716D32B718}"/>
    <cellStyle name="Normal 7 4 2 2 2 2 2 3 2 4" xfId="36534" xr:uid="{F15E633F-D7FC-443E-88BE-2367FBFDBF41}"/>
    <cellStyle name="Normal 7 4 2 2 2 2 2 3 3" xfId="11999" xr:uid="{0B195DFE-EEAD-40F7-AC95-AA03A2380918}"/>
    <cellStyle name="Normal 7 4 2 2 2 2 2 3 3 2" xfId="22379" xr:uid="{AA8ED123-244D-4843-B1FE-E0E7C2C23FA1}"/>
    <cellStyle name="Normal 7 4 2 2 2 2 2 3 3 2 2" xfId="49617" xr:uid="{D40BAF24-8F69-4CD1-9A5A-4B4972899315}"/>
    <cellStyle name="Normal 7 4 2 2 2 2 2 3 3 3" xfId="39367" xr:uid="{03836103-9642-4961-9117-6FFD9151F391}"/>
    <cellStyle name="Normal 7 4 2 2 2 2 2 3 4" xfId="23885" xr:uid="{0F787681-5325-4323-8A4F-084237B10A39}"/>
    <cellStyle name="Normal 7 4 2 2 2 2 2 3 4 2" xfId="51017" xr:uid="{9C3CAD6F-3100-46B9-A993-75734EFCD8C0}"/>
    <cellStyle name="Normal 7 4 2 2 2 2 2 3 5" xfId="16713" xr:uid="{7D56F1BA-AF55-4BCA-9591-62527ADC12E1}"/>
    <cellStyle name="Normal 7 4 2 2 2 2 2 3 5 2" xfId="43951" xr:uid="{7014DE46-8066-47AE-AB4F-91CCF1ABD61A}"/>
    <cellStyle name="Normal 7 4 2 2 2 2 2 3 6" xfId="32155" xr:uid="{42F8E57E-89D9-4A7B-A774-59AC95958CBC}"/>
    <cellStyle name="Normal 7 4 2 2 2 2 2 4" xfId="6071" xr:uid="{1B646DDB-C14F-46AE-A75F-2F269E646A33}"/>
    <cellStyle name="Normal 7 4 2 2 2 2 2 4 2" xfId="26072" xr:uid="{ADCA1DEC-97F5-4855-BB73-7D0A7403E221}"/>
    <cellStyle name="Normal 7 4 2 2 2 2 2 4 2 2" xfId="52925" xr:uid="{630DC364-70B1-47CA-9A49-0B0A590F03DA}"/>
    <cellStyle name="Normal 7 4 2 2 2 2 2 4 3" xfId="15525" xr:uid="{6A464DF2-06F3-48C1-BA3E-9E1D44A16763}"/>
    <cellStyle name="Normal 7 4 2 2 2 2 2 4 3 2" xfId="42763" xr:uid="{0C8E912A-4641-4E9B-90D6-546895FBF12E}"/>
    <cellStyle name="Normal 7 4 2 2 2 2 2 4 4" xfId="33439" xr:uid="{AFB5F7E7-2E31-47A9-B94A-7FB9A7EB0566}"/>
    <cellStyle name="Normal 7 4 2 2 2 2 2 5" xfId="7978" xr:uid="{4A42A818-09F1-4C04-93A1-B8E1552E4711}"/>
    <cellStyle name="Normal 7 4 2 2 2 2 2 5 2" xfId="18358" xr:uid="{1CD47F7C-7A80-4356-9AF0-3A077C6E0E37}"/>
    <cellStyle name="Normal 7 4 2 2 2 2 2 5 2 2" xfId="45596" xr:uid="{A8017EDA-088B-4E14-B1EF-140502F2B8A0}"/>
    <cellStyle name="Normal 7 4 2 2 2 2 2 5 3" xfId="35346" xr:uid="{46BF6E10-5F4F-419A-B52F-76AAFA49CDA2}"/>
    <cellStyle name="Normal 7 4 2 2 2 2 2 6" xfId="10811" xr:uid="{553D60E8-640F-4961-B3CA-2216AB5EE413}"/>
    <cellStyle name="Normal 7 4 2 2 2 2 2 6 2" xfId="21191" xr:uid="{33339292-B10C-49C4-B4E9-A39D5C747108}"/>
    <cellStyle name="Normal 7 4 2 2 2 2 2 6 2 2" xfId="48429" xr:uid="{5ABD12B4-A2F0-4DD6-9E15-FA139630EE4D}"/>
    <cellStyle name="Normal 7 4 2 2 2 2 2 6 3" xfId="38179" xr:uid="{FFE6A1FA-25F9-455D-A32B-730F7B15230A}"/>
    <cellStyle name="Normal 7 4 2 2 2 2 2 7" xfId="22693" xr:uid="{0E0BBAF3-3295-42F4-99EF-B7973B86F7B0}"/>
    <cellStyle name="Normal 7 4 2 2 2 2 2 7 2" xfId="49930" xr:uid="{2D16B302-7167-45CE-A927-1629B1A66013}"/>
    <cellStyle name="Normal 7 4 2 2 2 2 2 8" xfId="13326" xr:uid="{3FFD06B8-8F78-432A-BFBF-5970CDF522EB}"/>
    <cellStyle name="Normal 7 4 2 2 2 2 2 8 2" xfId="40564" xr:uid="{7A368D32-C9FF-46F8-A544-DE66D1CCAC29}"/>
    <cellStyle name="Normal 7 4 2 2 2 2 2 9" xfId="30967" xr:uid="{A55BDF11-35B7-4EDB-BA43-695B34CE5047}"/>
    <cellStyle name="Normal 7 4 2 2 2 2 3" xfId="3476" xr:uid="{D623270D-BEA0-4781-8AD6-6454A066BD9B}"/>
    <cellStyle name="Normal 7 4 2 2 2 2 3 2" xfId="4624" xr:uid="{9D4285C6-8B0F-4465-BAC8-3DA6D1C592B7}"/>
    <cellStyle name="Normal 7 4 2 2 2 2 3 2 2" xfId="9377" xr:uid="{CE3D9AA4-FCD9-4ABC-A22D-A91EF61A06C1}"/>
    <cellStyle name="Normal 7 4 2 2 2 2 3 2 2 2" xfId="19757" xr:uid="{E00C9B59-871A-4ED9-99CF-8D5BADDF9825}"/>
    <cellStyle name="Normal 7 4 2 2 2 2 3 2 2 2 2" xfId="46995" xr:uid="{7DE29CC5-A360-4A53-AAB8-5750A0FECFFC}"/>
    <cellStyle name="Normal 7 4 2 2 2 2 3 2 2 3" xfId="36745" xr:uid="{94B5E8E9-1B2F-4FF3-B558-9D854B1F26CA}"/>
    <cellStyle name="Normal 7 4 2 2 2 2 3 2 3" xfId="12210" xr:uid="{1BE24CFD-A04E-4769-9653-E75432F1F414}"/>
    <cellStyle name="Normal 7 4 2 2 2 2 3 2 3 2" xfId="22590" xr:uid="{7426A7C9-4584-4C72-AF82-5B63CDBBAF74}"/>
    <cellStyle name="Normal 7 4 2 2 2 2 3 2 3 2 2" xfId="49828" xr:uid="{1F812B2D-EC89-4263-9DA5-C6EE4010E1CB}"/>
    <cellStyle name="Normal 7 4 2 2 2 2 3 2 3 3" xfId="39578" xr:uid="{E1A43D49-F188-486F-8FEB-5B8620C25A05}"/>
    <cellStyle name="Normal 7 4 2 2 2 2 3 2 4" xfId="28541" xr:uid="{BB8F140D-1925-4140-A789-BD58326B8734}"/>
    <cellStyle name="Normal 7 4 2 2 2 2 3 2 4 2" xfId="54848" xr:uid="{6CA65D75-8A91-4DB5-A1ED-9D15EB46E436}"/>
    <cellStyle name="Normal 7 4 2 2 2 2 3 2 5" xfId="16924" xr:uid="{E8123C62-2059-411A-B57F-4AD7E6CC14BC}"/>
    <cellStyle name="Normal 7 4 2 2 2 2 3 2 5 2" xfId="44162" xr:uid="{22F163EF-832A-4981-A6B8-DB26420134E7}"/>
    <cellStyle name="Normal 7 4 2 2 2 2 3 2 6" xfId="32366" xr:uid="{8D55DD2C-9C3A-4C6C-8D7A-B19D98B6A7F9}"/>
    <cellStyle name="Normal 7 4 2 2 2 2 3 3" xfId="6512" xr:uid="{EAF83FB3-A5C9-4D9F-9569-69AE736AC294}"/>
    <cellStyle name="Normal 7 4 2 2 2 2 3 3 2" xfId="16083" xr:uid="{5F04C98A-51F7-48BB-A044-F425F330FB1E}"/>
    <cellStyle name="Normal 7 4 2 2 2 2 3 3 2 2" xfId="43321" xr:uid="{3BEB5118-1C7E-4A1E-9B4D-887F24A63759}"/>
    <cellStyle name="Normal 7 4 2 2 2 2 3 3 3" xfId="33880" xr:uid="{935FFC6A-8616-45FD-AFB8-D679C4A0F185}"/>
    <cellStyle name="Normal 7 4 2 2 2 2 3 4" xfId="8536" xr:uid="{056234D7-A75B-44CA-9377-0882B887A2F6}"/>
    <cellStyle name="Normal 7 4 2 2 2 2 3 4 2" xfId="18916" xr:uid="{7C2A9A66-70D5-4D37-BB2C-20EF14B0C047}"/>
    <cellStyle name="Normal 7 4 2 2 2 2 3 4 2 2" xfId="46154" xr:uid="{5015039B-5DCE-4E7B-8983-0EB453446A26}"/>
    <cellStyle name="Normal 7 4 2 2 2 2 3 4 3" xfId="35904" xr:uid="{C8DE2B8E-991A-4A20-9FF4-275388990D77}"/>
    <cellStyle name="Normal 7 4 2 2 2 2 3 5" xfId="11369" xr:uid="{1A62AA04-4579-49BA-BBAF-99CD05D5496A}"/>
    <cellStyle name="Normal 7 4 2 2 2 2 3 5 2" xfId="21749" xr:uid="{B7BFB5E0-5043-4B93-8A6A-C203B93C9F12}"/>
    <cellStyle name="Normal 7 4 2 2 2 2 3 5 2 2" xfId="48987" xr:uid="{2C75D9E4-6BD5-4E33-A4ED-0528FB832F4F}"/>
    <cellStyle name="Normal 7 4 2 2 2 2 3 5 3" xfId="38737" xr:uid="{E26FB3F0-1974-4418-90D6-9A2F4CDA92D9}"/>
    <cellStyle name="Normal 7 4 2 2 2 2 3 6" xfId="25345" xr:uid="{8928CB86-3CDE-49C0-8125-3A4F8D9449A2}"/>
    <cellStyle name="Normal 7 4 2 2 2 2 3 6 2" xfId="52348" xr:uid="{7FF9A4A8-BDDF-4A1F-BEA9-23F3056AD8D1}"/>
    <cellStyle name="Normal 7 4 2 2 2 2 3 7" xfId="14038" xr:uid="{B480D2CB-5DDC-45EF-9A7A-688EA7283147}"/>
    <cellStyle name="Normal 7 4 2 2 2 2 3 7 2" xfId="41276" xr:uid="{F2077525-684E-4AFE-A444-5FE607B2FE0F}"/>
    <cellStyle name="Normal 7 4 2 2 2 2 3 8" xfId="31525" xr:uid="{DCFF47F6-3E59-4B47-8058-DEBDAA60522C}"/>
    <cellStyle name="Normal 7 4 2 2 2 2 4" xfId="3474" xr:uid="{D4B81850-A5C3-4112-9637-63E8D81445B2}"/>
    <cellStyle name="Normal 7 4 2 2 2 2 4 2" xfId="6510" xr:uid="{A1C54747-6187-45E0-BC59-9F396E6F71DD}"/>
    <cellStyle name="Normal 7 4 2 2 2 2 4 2 2" xfId="28654" xr:uid="{7D681EF1-07FD-4B52-8E54-1AFA694D53D6}"/>
    <cellStyle name="Normal 7 4 2 2 2 2 4 2 2 2" xfId="54936" xr:uid="{670B3C87-76FA-4205-AF7A-D5274662D795}"/>
    <cellStyle name="Normal 7 4 2 2 2 2 4 2 3" xfId="16081" xr:uid="{93EBDE31-953F-4337-99E6-A352DB256FBC}"/>
    <cellStyle name="Normal 7 4 2 2 2 2 4 2 3 2" xfId="43319" xr:uid="{E1465BB2-2D1C-439A-9F8B-54FD3AC5CAEF}"/>
    <cellStyle name="Normal 7 4 2 2 2 2 4 2 4" xfId="33878" xr:uid="{A3F4A476-B81B-49C4-AB67-3C16EC202480}"/>
    <cellStyle name="Normal 7 4 2 2 2 2 4 3" xfId="8534" xr:uid="{0F8146A4-8394-45AE-B8D7-ED311A0E8994}"/>
    <cellStyle name="Normal 7 4 2 2 2 2 4 3 2" xfId="18914" xr:uid="{0F7FE282-0C54-46DB-B006-A65AEE81412C}"/>
    <cellStyle name="Normal 7 4 2 2 2 2 4 3 2 2" xfId="46152" xr:uid="{C8314CB3-4FD3-415E-BCF5-027D42AD4BDF}"/>
    <cellStyle name="Normal 7 4 2 2 2 2 4 3 3" xfId="35902" xr:uid="{12259796-ADD0-460E-8238-AC26BC64057A}"/>
    <cellStyle name="Normal 7 4 2 2 2 2 4 4" xfId="11367" xr:uid="{831CE844-383A-4283-9210-E9634B9C506B}"/>
    <cellStyle name="Normal 7 4 2 2 2 2 4 4 2" xfId="21747" xr:uid="{9ECA3C14-9353-4688-9BD8-FD814A925355}"/>
    <cellStyle name="Normal 7 4 2 2 2 2 4 4 2 2" xfId="48985" xr:uid="{B5C42674-A7BD-432B-98D7-E3C9E74A1A18}"/>
    <cellStyle name="Normal 7 4 2 2 2 2 4 4 3" xfId="38735" xr:uid="{D61DEB51-C46C-4C76-A752-58F2223848C8}"/>
    <cellStyle name="Normal 7 4 2 2 2 2 4 5" xfId="23043" xr:uid="{C6BB2032-63A6-4E5F-A78A-AB5CDB5B4E94}"/>
    <cellStyle name="Normal 7 4 2 2 2 2 4 5 2" xfId="50251" xr:uid="{4FC4FBF2-FFBD-49EC-8986-D024980DEC39}"/>
    <cellStyle name="Normal 7 4 2 2 2 2 4 6" xfId="14036" xr:uid="{2A8552FF-1FA7-4E2F-BEAD-364BD3825194}"/>
    <cellStyle name="Normal 7 4 2 2 2 2 4 6 2" xfId="41274" xr:uid="{52B9E6BC-BB3B-49A8-B5B3-A93C0BD96CE5}"/>
    <cellStyle name="Normal 7 4 2 2 2 2 4 7" xfId="31523" xr:uid="{954F4D63-A819-4F16-9943-CB4312B0928B}"/>
    <cellStyle name="Normal 7 4 2 2 2 2 5" xfId="4301" xr:uid="{B2B230DA-4293-419C-962D-D3A8613EFC49}"/>
    <cellStyle name="Normal 7 4 2 2 2 2 5 2" xfId="9054" xr:uid="{F788DB5B-0BD5-47B8-9D49-EEF0347BC7CA}"/>
    <cellStyle name="Normal 7 4 2 2 2 2 5 2 2" xfId="29125" xr:uid="{2EB97678-9030-4EAF-BD93-4F62D2A0C53F}"/>
    <cellStyle name="Normal 7 4 2 2 2 2 5 2 2 2" xfId="55382" xr:uid="{DDF6B316-070D-494C-92DC-928AEC3251EA}"/>
    <cellStyle name="Normal 7 4 2 2 2 2 5 2 3" xfId="19434" xr:uid="{F54C376B-5792-4F1D-981C-0BD529A7929A}"/>
    <cellStyle name="Normal 7 4 2 2 2 2 5 2 3 2" xfId="46672" xr:uid="{487440BA-1058-4D61-938C-90B452CDCFD5}"/>
    <cellStyle name="Normal 7 4 2 2 2 2 5 2 4" xfId="36422" xr:uid="{55D7856E-77FB-4979-B27D-EC3D30BB2B67}"/>
    <cellStyle name="Normal 7 4 2 2 2 2 5 3" xfId="11887" xr:uid="{BD069A6A-C65E-4946-8CFC-C556F035ACCD}"/>
    <cellStyle name="Normal 7 4 2 2 2 2 5 3 2" xfId="22267" xr:uid="{CC5044D6-780D-4332-BE88-619AABF494BC}"/>
    <cellStyle name="Normal 7 4 2 2 2 2 5 3 2 2" xfId="49505" xr:uid="{32A677FE-1DA2-495D-8B9D-2E0086844140}"/>
    <cellStyle name="Normal 7 4 2 2 2 2 5 3 3" xfId="39255" xr:uid="{6D72A2DD-9112-43B7-A40A-71D948B88BE3}"/>
    <cellStyle name="Normal 7 4 2 2 2 2 5 4" xfId="23691" xr:uid="{A48FB70A-E7D0-4947-8A4B-C247085F5CC7}"/>
    <cellStyle name="Normal 7 4 2 2 2 2 5 4 2" xfId="50850" xr:uid="{56B72ED2-3BA5-49FA-8C0E-2E626A830DBF}"/>
    <cellStyle name="Normal 7 4 2 2 2 2 5 5" xfId="16601" xr:uid="{615B847A-9CA9-44CA-B281-DF70F5CF947E}"/>
    <cellStyle name="Normal 7 4 2 2 2 2 5 5 2" xfId="43839" xr:uid="{F6F773B9-D3D4-4D6C-B15F-AD87361F735B}"/>
    <cellStyle name="Normal 7 4 2 2 2 2 5 6" xfId="32043" xr:uid="{BADB65C3-D2C0-452C-8A1F-576509179257}"/>
    <cellStyle name="Normal 7 4 2 2 2 2 6" xfId="5446" xr:uid="{7EEB124C-F33A-40E8-A909-3A567CDF2DDE}"/>
    <cellStyle name="Normal 7 4 2 2 2 2 6 2" xfId="26050" xr:uid="{62559512-BCCD-4134-9DF8-A2A53CE10DAE}"/>
    <cellStyle name="Normal 7 4 2 2 2 2 6 2 2" xfId="52909" xr:uid="{A53E6037-2509-4CC0-9CFF-A14C118BB391}"/>
    <cellStyle name="Normal 7 4 2 2 2 2 6 3" xfId="14743" xr:uid="{3D9311E1-81AE-4880-A851-8E5F1DE57422}"/>
    <cellStyle name="Normal 7 4 2 2 2 2 6 3 2" xfId="41981" xr:uid="{C912A836-342F-4FB6-903C-11BFFD9DE0E5}"/>
    <cellStyle name="Normal 7 4 2 2 2 2 6 4" xfId="33006" xr:uid="{364A7DA0-1181-4734-B3EA-5F7EDEC7A195}"/>
    <cellStyle name="Normal 7 4 2 2 2 2 7" xfId="7196" xr:uid="{CE039D6C-FDA8-4344-A2D2-B039B8745005}"/>
    <cellStyle name="Normal 7 4 2 2 2 2 7 2" xfId="17576" xr:uid="{D04AC7A0-45E4-40F1-A402-47477D81C1C9}"/>
    <cellStyle name="Normal 7 4 2 2 2 2 7 2 2" xfId="44814" xr:uid="{2D4582F8-D979-4252-8759-2BDD821882BE}"/>
    <cellStyle name="Normal 7 4 2 2 2 2 7 3" xfId="34564" xr:uid="{8C582A66-41B0-491B-B04E-35D95CEF923C}"/>
    <cellStyle name="Normal 7 4 2 2 2 2 8" xfId="10029" xr:uid="{3D796060-9B6A-42FF-AC4D-29C6053370F1}"/>
    <cellStyle name="Normal 7 4 2 2 2 2 8 2" xfId="20409" xr:uid="{CD94444A-0A20-4184-832E-9F1FD2FDE5BD}"/>
    <cellStyle name="Normal 7 4 2 2 2 2 8 2 2" xfId="47647" xr:uid="{4A28B88A-4EA2-465C-8DD4-C00B684274A2}"/>
    <cellStyle name="Normal 7 4 2 2 2 2 8 3" xfId="37397" xr:uid="{131A952A-B52A-4218-B9E6-A9BF09BD1754}"/>
    <cellStyle name="Normal 7 4 2 2 2 2 9" xfId="23631" xr:uid="{8881EBCD-7E00-47A4-A52D-A74A112C8A39}"/>
    <cellStyle name="Normal 7 4 2 2 2 2 9 2" xfId="50795" xr:uid="{49DD8965-CDDD-43F2-9699-EC75A94EB6A2}"/>
    <cellStyle name="Normal 7 4 2 2 2 3" xfId="2873" xr:uid="{37E77FA4-5675-40AF-8BE1-A1CF9113776D}"/>
    <cellStyle name="Normal 7 4 2 2 2 3 2" xfId="3477" xr:uid="{F4CA7FE4-5224-4A4E-A52F-AA78EFB66FBC}"/>
    <cellStyle name="Normal 7 4 2 2 2 3 2 2" xfId="6513" xr:uid="{6913D703-832E-4D19-BF62-1E0508E927F1}"/>
    <cellStyle name="Normal 7 4 2 2 2 3 2 2 2" xfId="27100" xr:uid="{F2D80193-FE33-479D-AE6C-E24D4B39593C}"/>
    <cellStyle name="Normal 7 4 2 2 2 3 2 2 2 2" xfId="53720" xr:uid="{C21F891A-1B97-479F-A3F5-CDFF6322CDE2}"/>
    <cellStyle name="Normal 7 4 2 2 2 3 2 2 3" xfId="16084" xr:uid="{44FA4A65-C9D6-49A2-92AA-3AE6292099BF}"/>
    <cellStyle name="Normal 7 4 2 2 2 3 2 2 3 2" xfId="43322" xr:uid="{30BF4FC6-BC51-42E9-AAF1-3B273D9648DF}"/>
    <cellStyle name="Normal 7 4 2 2 2 3 2 2 4" xfId="33881" xr:uid="{A10A38BA-B979-41F2-9759-4DECFEECE8A4}"/>
    <cellStyle name="Normal 7 4 2 2 2 3 2 3" xfId="8537" xr:uid="{D3414838-CEB8-4C4A-8DC6-4E096B7F30F3}"/>
    <cellStyle name="Normal 7 4 2 2 2 3 2 3 2" xfId="18917" xr:uid="{F311DFA5-2068-4617-9193-BB154CC659A6}"/>
    <cellStyle name="Normal 7 4 2 2 2 3 2 3 2 2" xfId="46155" xr:uid="{29704E58-8B79-4CE0-A1B5-0284E0441D98}"/>
    <cellStyle name="Normal 7 4 2 2 2 3 2 3 3" xfId="35905" xr:uid="{F9D13F79-A255-43F6-A66B-BECF1EE21950}"/>
    <cellStyle name="Normal 7 4 2 2 2 3 2 4" xfId="11370" xr:uid="{92374494-84A1-4969-9990-C0104DB83026}"/>
    <cellStyle name="Normal 7 4 2 2 2 3 2 4 2" xfId="21750" xr:uid="{0D9FB319-A5C9-4F48-BABC-ECCB53DB9A06}"/>
    <cellStyle name="Normal 7 4 2 2 2 3 2 4 2 2" xfId="48988" xr:uid="{4EE1EA4C-92E8-48B7-B609-8F05995FC593}"/>
    <cellStyle name="Normal 7 4 2 2 2 3 2 4 3" xfId="38738" xr:uid="{D944F02C-998C-4B6B-8F21-393F1BD37AFB}"/>
    <cellStyle name="Normal 7 4 2 2 2 3 2 5" xfId="23966" xr:uid="{E7A67A11-1F33-4033-9C0C-696E2F74BD28}"/>
    <cellStyle name="Normal 7 4 2 2 2 3 2 5 2" xfId="51090" xr:uid="{F59D49B9-E709-4194-AB72-67F36405F7F6}"/>
    <cellStyle name="Normal 7 4 2 2 2 3 2 6" xfId="14039" xr:uid="{F932E860-B088-47C9-ADCF-BAB6BC804CDE}"/>
    <cellStyle name="Normal 7 4 2 2 2 3 2 6 2" xfId="41277" xr:uid="{8ED2E57F-7A4E-413A-83B9-DB8FD7AA5080}"/>
    <cellStyle name="Normal 7 4 2 2 2 3 2 7" xfId="31526" xr:uid="{16F87767-BCED-45FE-B179-0D4F3B5546E1}"/>
    <cellStyle name="Normal 7 4 2 2 2 3 3" xfId="4412" xr:uid="{6177DCC7-9FF1-44B4-95FC-AAF8C8FF3ED9}"/>
    <cellStyle name="Normal 7 4 2 2 2 3 3 2" xfId="9165" xr:uid="{E7F3E37E-1D4B-4753-8651-9E8686BC6C75}"/>
    <cellStyle name="Normal 7 4 2 2 2 3 3 2 2" xfId="29208" xr:uid="{3DC42FEA-4463-4CCC-917D-2B079260B856}"/>
    <cellStyle name="Normal 7 4 2 2 2 3 3 2 2 2" xfId="55465" xr:uid="{9AAA6FEE-66B7-4128-B1A9-75EDE0DEBBAB}"/>
    <cellStyle name="Normal 7 4 2 2 2 3 3 2 3" xfId="19545" xr:uid="{41EE0AAD-1F3E-4342-A413-F4613BD7049A}"/>
    <cellStyle name="Normal 7 4 2 2 2 3 3 2 3 2" xfId="46783" xr:uid="{04F8E9D2-2CB0-4578-A0D0-EC2BC70651AE}"/>
    <cellStyle name="Normal 7 4 2 2 2 3 3 2 4" xfId="36533" xr:uid="{DA4017DF-5BD7-400F-8C8B-F59633320405}"/>
    <cellStyle name="Normal 7 4 2 2 2 3 3 3" xfId="11998" xr:uid="{6811648D-75D4-42D0-BD28-AE0AF2E3BE91}"/>
    <cellStyle name="Normal 7 4 2 2 2 3 3 3 2" xfId="22378" xr:uid="{9604EC1B-2DCC-4E30-BEB0-F748B16E9018}"/>
    <cellStyle name="Normal 7 4 2 2 2 3 3 3 2 2" xfId="49616" xr:uid="{76401C35-0079-420D-B5D2-742706343AC3}"/>
    <cellStyle name="Normal 7 4 2 2 2 3 3 3 3" xfId="39366" xr:uid="{A1532B8A-CCF3-48A2-A6CE-27EEC7E7EB8E}"/>
    <cellStyle name="Normal 7 4 2 2 2 3 3 4" xfId="24451" xr:uid="{761AB789-0803-4225-898D-D7782999EFA3}"/>
    <cellStyle name="Normal 7 4 2 2 2 3 3 4 2" xfId="51529" xr:uid="{9930CBD1-C1A6-4961-993B-8BD1269F5C0C}"/>
    <cellStyle name="Normal 7 4 2 2 2 3 3 5" xfId="16712" xr:uid="{2F5FE2E8-320F-4191-BDEA-CFE33C730BB3}"/>
    <cellStyle name="Normal 7 4 2 2 2 3 3 5 2" xfId="43950" xr:uid="{18A27338-5296-4299-853E-875BF7492E09}"/>
    <cellStyle name="Normal 7 4 2 2 2 3 3 6" xfId="32154" xr:uid="{A10D5659-01AA-479F-BECF-2619770B96A8}"/>
    <cellStyle name="Normal 7 4 2 2 2 3 4" xfId="6070" xr:uid="{E1C54BDC-A14C-4A79-9E5F-0659CB053714}"/>
    <cellStyle name="Normal 7 4 2 2 2 3 4 2" xfId="28691" xr:uid="{CFC79E7F-7F4B-4828-A1F6-7215B0CA930A}"/>
    <cellStyle name="Normal 7 4 2 2 2 3 4 2 2" xfId="54964" xr:uid="{249289CC-6471-4474-B866-35240DF64912}"/>
    <cellStyle name="Normal 7 4 2 2 2 3 4 3" xfId="15524" xr:uid="{C09D8210-0131-4B09-8949-B175478BC22E}"/>
    <cellStyle name="Normal 7 4 2 2 2 3 4 3 2" xfId="42762" xr:uid="{F604422A-DBC9-4BE5-A038-EA40F0C137DE}"/>
    <cellStyle name="Normal 7 4 2 2 2 3 4 4" xfId="33438" xr:uid="{33051E9D-8A14-423F-AB50-6BFBAF38A779}"/>
    <cellStyle name="Normal 7 4 2 2 2 3 5" xfId="7977" xr:uid="{7FD9EA39-17CF-4F41-A3A5-7B15C58681CE}"/>
    <cellStyle name="Normal 7 4 2 2 2 3 5 2" xfId="18357" xr:uid="{25152F20-536E-411C-9AFB-92EC1B4F54F6}"/>
    <cellStyle name="Normal 7 4 2 2 2 3 5 2 2" xfId="45595" xr:uid="{A3FD55A1-AE59-4B63-BB3D-6938E2603CCA}"/>
    <cellStyle name="Normal 7 4 2 2 2 3 5 3" xfId="35345" xr:uid="{0908666F-C958-4F46-9FB7-8009D96C73E3}"/>
    <cellStyle name="Normal 7 4 2 2 2 3 6" xfId="10810" xr:uid="{7B6907D9-3CDB-48A8-A791-DEB9B713D626}"/>
    <cellStyle name="Normal 7 4 2 2 2 3 6 2" xfId="21190" xr:uid="{6A479466-E440-4FD2-8D01-3AD3D3642237}"/>
    <cellStyle name="Normal 7 4 2 2 2 3 6 2 2" xfId="48428" xr:uid="{2DE4465A-9161-4233-ACD2-3DD667E1220E}"/>
    <cellStyle name="Normal 7 4 2 2 2 3 6 3" xfId="38178" xr:uid="{F084E84D-B5E9-4F87-AD09-53939499D4B6}"/>
    <cellStyle name="Normal 7 4 2 2 2 3 7" xfId="24473" xr:uid="{7C02086A-0F10-4AAF-BC7F-594BA91B4AE4}"/>
    <cellStyle name="Normal 7 4 2 2 2 3 7 2" xfId="51549" xr:uid="{7D838267-38B8-4542-A5A0-D39D588CF819}"/>
    <cellStyle name="Normal 7 4 2 2 2 3 8" xfId="13325" xr:uid="{3CBC6A68-7F8E-46A1-8BAE-B514FF01EAA8}"/>
    <cellStyle name="Normal 7 4 2 2 2 3 8 2" xfId="40563" xr:uid="{3B8A6107-F80A-4610-B5C3-E6D102F3D7FD}"/>
    <cellStyle name="Normal 7 4 2 2 2 3 9" xfId="30966" xr:uid="{BCC91398-A37D-4240-BC2A-A6CC46298162}"/>
    <cellStyle name="Normal 7 4 2 2 2 4" xfId="3478" xr:uid="{B5998393-49B8-47CA-8AA1-7E92BEE6FEC3}"/>
    <cellStyle name="Normal 7 4 2 2 2 4 2" xfId="4625" xr:uid="{9C6F8060-B352-4CF5-A970-6D0409F48392}"/>
    <cellStyle name="Normal 7 4 2 2 2 4 2 2" xfId="9378" xr:uid="{243CFC68-D329-4B38-AF3C-36897BF30252}"/>
    <cellStyle name="Normal 7 4 2 2 2 4 2 2 2" xfId="19758" xr:uid="{4EAFF9EA-3FA1-482A-83D1-780E4E0C6B1A}"/>
    <cellStyle name="Normal 7 4 2 2 2 4 2 2 2 2" xfId="46996" xr:uid="{BEBBBA7F-E24E-491D-ADE9-6BA9B8BA8000}"/>
    <cellStyle name="Normal 7 4 2 2 2 4 2 2 3" xfId="36746" xr:uid="{CF23439E-57A0-48E4-9EA4-CD9C1CDF2873}"/>
    <cellStyle name="Normal 7 4 2 2 2 4 2 3" xfId="12211" xr:uid="{BE64B282-48A7-4F61-AF98-0DC5A8E9EC45}"/>
    <cellStyle name="Normal 7 4 2 2 2 4 2 3 2" xfId="22591" xr:uid="{037BA65F-EEE1-4F49-A7C1-276D973AE66B}"/>
    <cellStyle name="Normal 7 4 2 2 2 4 2 3 2 2" xfId="49829" xr:uid="{70CE7FC7-1952-4E0A-84D0-108473243E99}"/>
    <cellStyle name="Normal 7 4 2 2 2 4 2 3 3" xfId="39579" xr:uid="{1CB2D355-AF84-4CCE-9F9C-F998F56DB1E6}"/>
    <cellStyle name="Normal 7 4 2 2 2 4 2 4" xfId="27088" xr:uid="{F0376BB3-F010-472A-AB00-7E63202FC8B0}"/>
    <cellStyle name="Normal 7 4 2 2 2 4 2 4 2" xfId="53708" xr:uid="{70885F7D-40BA-4E91-A283-05EC8ACF040D}"/>
    <cellStyle name="Normal 7 4 2 2 2 4 2 5" xfId="16925" xr:uid="{02F6A259-5347-4FF4-8301-DB09618EBFF3}"/>
    <cellStyle name="Normal 7 4 2 2 2 4 2 5 2" xfId="44163" xr:uid="{B48E2CB1-4573-472C-88FD-A184875029CF}"/>
    <cellStyle name="Normal 7 4 2 2 2 4 2 6" xfId="32367" xr:uid="{0BE1587B-2ACD-48C1-B8E6-D17CAAEEC9C8}"/>
    <cellStyle name="Normal 7 4 2 2 2 4 3" xfId="6514" xr:uid="{E21A97FE-DA83-427F-81E9-0761C751E68C}"/>
    <cellStyle name="Normal 7 4 2 2 2 4 3 2" xfId="16085" xr:uid="{493E2B09-2872-4645-9236-649BAD50EAD5}"/>
    <cellStyle name="Normal 7 4 2 2 2 4 3 2 2" xfId="43323" xr:uid="{3684EEB9-42AF-4D85-AFEA-C6A3E5D827B5}"/>
    <cellStyle name="Normal 7 4 2 2 2 4 3 3" xfId="33882" xr:uid="{4C2B8FE6-1BCD-4D22-B729-BD5ABF80D68D}"/>
    <cellStyle name="Normal 7 4 2 2 2 4 4" xfId="8538" xr:uid="{73527AB8-0EAD-4202-9E56-6DA3A43D0F04}"/>
    <cellStyle name="Normal 7 4 2 2 2 4 4 2" xfId="18918" xr:uid="{68D4051B-0C0B-4463-B334-1A488919C213}"/>
    <cellStyle name="Normal 7 4 2 2 2 4 4 2 2" xfId="46156" xr:uid="{573FF194-A6E3-42A8-A06F-CBCDD585D8A5}"/>
    <cellStyle name="Normal 7 4 2 2 2 4 4 3" xfId="35906" xr:uid="{A306FD19-3178-46F0-BBE0-88906FB6A96A}"/>
    <cellStyle name="Normal 7 4 2 2 2 4 5" xfId="11371" xr:uid="{D9DC6363-FBEB-46CA-B6FA-B50E3CDACF80}"/>
    <cellStyle name="Normal 7 4 2 2 2 4 5 2" xfId="21751" xr:uid="{FAD5D8EA-3D43-419C-9ED8-906509D803F9}"/>
    <cellStyle name="Normal 7 4 2 2 2 4 5 2 2" xfId="48989" xr:uid="{2ECBA6F1-2990-42A7-AF9A-9CB2FBA374AC}"/>
    <cellStyle name="Normal 7 4 2 2 2 4 5 3" xfId="38739" xr:uid="{ADE0D508-DA65-4117-B378-A770B40A50DB}"/>
    <cellStyle name="Normal 7 4 2 2 2 4 6" xfId="25563" xr:uid="{7F47716E-1786-4786-9CB0-0363D8884A42}"/>
    <cellStyle name="Normal 7 4 2 2 2 4 6 2" xfId="52555" xr:uid="{BD7F2D2C-81EB-448C-9C43-2815588F33FD}"/>
    <cellStyle name="Normal 7 4 2 2 2 4 7" xfId="14040" xr:uid="{40CCEEEF-6020-4F24-93D4-010A50CC2219}"/>
    <cellStyle name="Normal 7 4 2 2 2 4 7 2" xfId="41278" xr:uid="{E493DBDE-CFDA-43EA-AC21-68779B1603F0}"/>
    <cellStyle name="Normal 7 4 2 2 2 4 8" xfId="31527" xr:uid="{1A71D76E-B2B0-4075-9A64-6AE0EF38FF7A}"/>
    <cellStyle name="Normal 7 4 2 2 2 5" xfId="3473" xr:uid="{C1BF0082-1939-4DC1-BC22-6E0FB980D442}"/>
    <cellStyle name="Normal 7 4 2 2 2 5 2" xfId="6509" xr:uid="{2DFED276-324A-4687-8B4B-F2B010838504}"/>
    <cellStyle name="Normal 7 4 2 2 2 5 2 2" xfId="27383" xr:uid="{66649A82-CC21-42CE-912D-BBE87E40CF06}"/>
    <cellStyle name="Normal 7 4 2 2 2 5 2 2 2" xfId="53932" xr:uid="{5AB2CDD0-C4BE-4F7B-A0DD-408297A9AA98}"/>
    <cellStyle name="Normal 7 4 2 2 2 5 2 3" xfId="16080" xr:uid="{52363025-57C0-4027-A2F8-72BF815B60B9}"/>
    <cellStyle name="Normal 7 4 2 2 2 5 2 3 2" xfId="43318" xr:uid="{4E940435-DAD4-4A75-B423-042148D03422}"/>
    <cellStyle name="Normal 7 4 2 2 2 5 2 4" xfId="33877" xr:uid="{ADD78D95-27D7-4216-9CD9-83C06D5C8013}"/>
    <cellStyle name="Normal 7 4 2 2 2 5 3" xfId="8533" xr:uid="{95A5B2E7-DBE4-4683-9C39-C4A8AB39347B}"/>
    <cellStyle name="Normal 7 4 2 2 2 5 3 2" xfId="18913" xr:uid="{147F15F9-A4CB-40E3-ADF8-9FBF6FE874E1}"/>
    <cellStyle name="Normal 7 4 2 2 2 5 3 2 2" xfId="46151" xr:uid="{DCE0D527-6A63-4C81-8A78-DD98F7BF6088}"/>
    <cellStyle name="Normal 7 4 2 2 2 5 3 3" xfId="35901" xr:uid="{B7D53A06-7B03-4E1E-AB69-401D096CD3E8}"/>
    <cellStyle name="Normal 7 4 2 2 2 5 4" xfId="11366" xr:uid="{1F33B411-37B6-46C3-840D-B9F6404D7FC5}"/>
    <cellStyle name="Normal 7 4 2 2 2 5 4 2" xfId="21746" xr:uid="{B32EC2FC-64E4-4DCD-98A7-1E1709B95829}"/>
    <cellStyle name="Normal 7 4 2 2 2 5 4 2 2" xfId="48984" xr:uid="{6146CB24-90B6-4A53-A015-9A0C178962BE}"/>
    <cellStyle name="Normal 7 4 2 2 2 5 4 3" xfId="38734" xr:uid="{9A8B84E7-A56A-43C5-BFA3-137914CC16E4}"/>
    <cellStyle name="Normal 7 4 2 2 2 5 5" xfId="25482" xr:uid="{0149630C-7F6B-4B99-9945-06F57A92D11B}"/>
    <cellStyle name="Normal 7 4 2 2 2 5 5 2" xfId="52476" xr:uid="{578FDBD2-B209-4057-A91D-98BFDB784FC5}"/>
    <cellStyle name="Normal 7 4 2 2 2 5 6" xfId="14035" xr:uid="{A4FFC72B-7F04-4427-A372-95E7A0ECB44B}"/>
    <cellStyle name="Normal 7 4 2 2 2 5 6 2" xfId="41273" xr:uid="{0D9587BE-3E36-4256-B62E-D3084B2E4BEC}"/>
    <cellStyle name="Normal 7 4 2 2 2 5 7" xfId="31522" xr:uid="{2A8A453F-1672-40EC-A7E6-7AB5725D7D3E}"/>
    <cellStyle name="Normal 7 4 2 2 2 6" xfId="2613" xr:uid="{ADE7113F-5E47-4D6B-9F2E-7846048A7858}"/>
    <cellStyle name="Normal 7 4 2 2 2 6 2" xfId="5864" xr:uid="{F17773F4-9E92-42A6-AA22-AF8C991BD923}"/>
    <cellStyle name="Normal 7 4 2 2 2 6 2 2" xfId="27810" xr:uid="{37714F10-CC7A-4030-A4A2-CEF36AD8D294}"/>
    <cellStyle name="Normal 7 4 2 2 2 6 2 2 2" xfId="54272" xr:uid="{18F96D8C-EFB8-4FC7-8C35-8DEAAFA2BED2}"/>
    <cellStyle name="Normal 7 4 2 2 2 6 2 3" xfId="15266" xr:uid="{B413285F-E164-43FC-87D0-A5495A5F5F76}"/>
    <cellStyle name="Normal 7 4 2 2 2 6 2 3 2" xfId="42504" xr:uid="{60FDBC9A-188F-475F-B625-20685497FB8B}"/>
    <cellStyle name="Normal 7 4 2 2 2 6 2 4" xfId="33232" xr:uid="{8801B357-90E7-4412-95E8-3BAFFE5342A6}"/>
    <cellStyle name="Normal 7 4 2 2 2 6 3" xfId="7719" xr:uid="{80868358-C6B7-493C-A709-A97279CE96C3}"/>
    <cellStyle name="Normal 7 4 2 2 2 6 3 2" xfId="18099" xr:uid="{59BF67BB-79AC-4FC7-BB52-99532774349B}"/>
    <cellStyle name="Normal 7 4 2 2 2 6 3 2 2" xfId="45337" xr:uid="{D733475B-7DBC-4927-9C4C-62928170339A}"/>
    <cellStyle name="Normal 7 4 2 2 2 6 3 3" xfId="35087" xr:uid="{7B28E856-09BD-4E48-A22D-C2F9B9488A55}"/>
    <cellStyle name="Normal 7 4 2 2 2 6 4" xfId="10552" xr:uid="{C95F0635-DEE4-4FD0-94EF-CB7F6030EB50}"/>
    <cellStyle name="Normal 7 4 2 2 2 6 4 2" xfId="20932" xr:uid="{5ED03AD9-E579-4CF8-9B5F-F5D3E1DD3221}"/>
    <cellStyle name="Normal 7 4 2 2 2 6 4 2 2" xfId="48170" xr:uid="{18029B77-FCE8-42B3-B39D-4FB927374B1C}"/>
    <cellStyle name="Normal 7 4 2 2 2 6 4 3" xfId="37920" xr:uid="{820C0637-76B4-4FE6-BBF8-4B7F42BE236A}"/>
    <cellStyle name="Normal 7 4 2 2 2 6 5" xfId="23955" xr:uid="{50659FB2-DEEC-467A-B9E9-4BDB28E3F87F}"/>
    <cellStyle name="Normal 7 4 2 2 2 6 5 2" xfId="51079" xr:uid="{47860322-E737-4E43-A6EF-DEDCA9AD61C9}"/>
    <cellStyle name="Normal 7 4 2 2 2 6 6" xfId="12982" xr:uid="{485E84EE-76D2-4CA7-A475-8D25DB78F70E}"/>
    <cellStyle name="Normal 7 4 2 2 2 6 6 2" xfId="40220" xr:uid="{DA175C98-19EA-4974-AD36-C6F84112B25B}"/>
    <cellStyle name="Normal 7 4 2 2 2 6 7" xfId="30708" xr:uid="{16522B73-DAAD-4C7D-91BE-64EAF10E1BC6}"/>
    <cellStyle name="Normal 7 4 2 2 2 7" xfId="2307" xr:uid="{79636ED3-46DF-4546-96C3-A2854248B948}"/>
    <cellStyle name="Normal 7 4 2 2 2 7 2" xfId="7415" xr:uid="{E3E04CFE-430E-4A46-9043-871E312C9398}"/>
    <cellStyle name="Normal 7 4 2 2 2 7 2 2" xfId="17795" xr:uid="{BD82AD16-015B-438A-AFF8-EAEC448BD077}"/>
    <cellStyle name="Normal 7 4 2 2 2 7 2 2 2" xfId="45033" xr:uid="{A0DA5435-5E27-438D-9130-22332EB363BF}"/>
    <cellStyle name="Normal 7 4 2 2 2 7 2 3" xfId="34783" xr:uid="{E519177E-BB09-44B4-BA29-D000B429E070}"/>
    <cellStyle name="Normal 7 4 2 2 2 7 3" xfId="10248" xr:uid="{7B8F3E1A-5D84-494E-BECA-A537E8F9CE68}"/>
    <cellStyle name="Normal 7 4 2 2 2 7 3 2" xfId="20628" xr:uid="{3D7ADA12-C098-4C6E-83F3-649439563199}"/>
    <cellStyle name="Normal 7 4 2 2 2 7 3 2 2" xfId="47866" xr:uid="{E4AB7F78-F798-40CC-9D3D-6DE968E842A6}"/>
    <cellStyle name="Normal 7 4 2 2 2 7 3 3" xfId="37616" xr:uid="{8E10246B-E160-4880-9A7B-FABAD0890070}"/>
    <cellStyle name="Normal 7 4 2 2 2 7 4" xfId="23247" xr:uid="{48225EC1-8884-4D13-8B7C-887FD94EE9A2}"/>
    <cellStyle name="Normal 7 4 2 2 2 7 4 2" xfId="50435" xr:uid="{D949328D-8772-4459-BFE9-854A5D125A8D}"/>
    <cellStyle name="Normal 7 4 2 2 2 7 5" xfId="14962" xr:uid="{A0748924-F7D7-4E83-A026-F237CC660285}"/>
    <cellStyle name="Normal 7 4 2 2 2 7 5 2" xfId="42200" xr:uid="{0A1C6143-9735-440F-A4DE-FA2A62C966AC}"/>
    <cellStyle name="Normal 7 4 2 2 2 7 6" xfId="30404" xr:uid="{DB9CAC96-4919-4283-9BA1-14B05F72622D}"/>
    <cellStyle name="Normal 7 4 2 2 2 8" xfId="3857" xr:uid="{3E0970F3-A9D3-49DA-BA72-2CCAB0496AB5}"/>
    <cellStyle name="Normal 7 4 2 2 2 8 2" xfId="8674" xr:uid="{8B7B396E-9CAA-4054-850A-46418DB1CF71}"/>
    <cellStyle name="Normal 7 4 2 2 2 8 2 2" xfId="19054" xr:uid="{F25BE214-30CC-4C06-82AA-DE36AB48F4AA}"/>
    <cellStyle name="Normal 7 4 2 2 2 8 2 2 2" xfId="46292" xr:uid="{9AB79E28-5821-4443-B750-A5D4378D0F07}"/>
    <cellStyle name="Normal 7 4 2 2 2 8 2 3" xfId="36042" xr:uid="{87316B2E-4F38-4962-864A-A6D604FDF1F2}"/>
    <cellStyle name="Normal 7 4 2 2 2 8 3" xfId="11507" xr:uid="{7912C7FA-F3B8-4819-9BAF-11359ECCD892}"/>
    <cellStyle name="Normal 7 4 2 2 2 8 3 2" xfId="21887" xr:uid="{66926FA8-142E-43EF-ADD8-4C0130B9344F}"/>
    <cellStyle name="Normal 7 4 2 2 2 8 3 2 2" xfId="49125" xr:uid="{D9C642EC-2EE7-478C-B71B-F140982E34DF}"/>
    <cellStyle name="Normal 7 4 2 2 2 8 3 3" xfId="38875" xr:uid="{5223F2BD-CDE1-4192-B44F-1AF250751625}"/>
    <cellStyle name="Normal 7 4 2 2 2 8 4" xfId="16221" xr:uid="{62F7CE19-F43E-4EAE-B2A4-AA50AF0DB51A}"/>
    <cellStyle name="Normal 7 4 2 2 2 8 4 2" xfId="43459" xr:uid="{A6CE1F44-AF8A-4905-907C-EE1BAC87145C}"/>
    <cellStyle name="Normal 7 4 2 2 2 8 5" xfId="31663" xr:uid="{BA9D1562-4ECC-4876-9EF0-A40764373DFF}"/>
    <cellStyle name="Normal 7 4 2 2 2 9" xfId="5445" xr:uid="{CC520417-494A-43F6-AF88-5185381EAA2E}"/>
    <cellStyle name="Normal 7 4 2 2 2 9 2" xfId="14742" xr:uid="{E2ACA603-2B4B-4AF0-9816-C2689CA32DFB}"/>
    <cellStyle name="Normal 7 4 2 2 2 9 2 2" xfId="41980" xr:uid="{764D5148-9437-4310-B984-F9558999863F}"/>
    <cellStyle name="Normal 7 4 2 2 2 9 3" xfId="33005" xr:uid="{E077F141-5C5C-4E34-A6E0-F702E0C7801B}"/>
    <cellStyle name="Normal 7 4 2 2 3" xfId="1449" xr:uid="{210B1347-DFBC-4A8F-8491-3BDDDD6A1F6A}"/>
    <cellStyle name="Normal 7 4 2 2 3 10" xfId="10030" xr:uid="{B1ED3123-0E70-456B-B067-CFFB929FF195}"/>
    <cellStyle name="Normal 7 4 2 2 3 10 2" xfId="20410" xr:uid="{54D4C023-D72E-40B4-8391-0CADA389842C}"/>
    <cellStyle name="Normal 7 4 2 2 3 10 2 2" xfId="47648" xr:uid="{200F9D72-F8C2-405E-8BE3-117C7590F290}"/>
    <cellStyle name="Normal 7 4 2 2 3 10 3" xfId="37398" xr:uid="{1D6B3135-256F-4635-AAB7-A7B1CA6E3F69}"/>
    <cellStyle name="Normal 7 4 2 2 3 11" xfId="23451" xr:uid="{93927798-2F2E-4991-B1DF-8BA257E7DDF2}"/>
    <cellStyle name="Normal 7 4 2 2 3 11 2" xfId="50624" xr:uid="{A27022B5-6D50-4A36-9BB6-DB3F9587DF8A}"/>
    <cellStyle name="Normal 7 4 2 2 3 12" xfId="12661" xr:uid="{8A3B4197-9B66-45DA-9707-C86E5FE1370B}"/>
    <cellStyle name="Normal 7 4 2 2 3 12 2" xfId="39899" xr:uid="{CAB8ECE6-B495-4898-BA96-999A64493504}"/>
    <cellStyle name="Normal 7 4 2 2 3 13" xfId="30186" xr:uid="{799E0F9A-5396-43C8-8D37-43E88F15A411}"/>
    <cellStyle name="Normal 7 4 2 2 3 2" xfId="2875" xr:uid="{BFBDFD24-A09F-473D-AB26-27C55A0AFA8D}"/>
    <cellStyle name="Normal 7 4 2 2 3 2 2" xfId="3480" xr:uid="{AC0594D7-1D0D-47C2-9F4E-043FC0C71FE4}"/>
    <cellStyle name="Normal 7 4 2 2 3 2 2 2" xfId="6516" xr:uid="{EAC5F594-81E0-4B36-8AB9-6349E867ED38}"/>
    <cellStyle name="Normal 7 4 2 2 3 2 2 2 2" xfId="27598" xr:uid="{C54A273A-164A-445D-BE6D-92D038836660}"/>
    <cellStyle name="Normal 7 4 2 2 3 2 2 2 2 2" xfId="54098" xr:uid="{A34EB0A7-8B4D-4D9F-BFC8-F03464B14DF3}"/>
    <cellStyle name="Normal 7 4 2 2 3 2 2 2 3" xfId="16087" xr:uid="{20BB6F63-AFC8-4B5D-8BEA-A9B3127F045F}"/>
    <cellStyle name="Normal 7 4 2 2 3 2 2 2 3 2" xfId="43325" xr:uid="{A3956275-877E-4638-A249-76D1B665EEB1}"/>
    <cellStyle name="Normal 7 4 2 2 3 2 2 2 4" xfId="33884" xr:uid="{2C0FA5A6-33D2-4E93-8616-4E9E2A7FDF4D}"/>
    <cellStyle name="Normal 7 4 2 2 3 2 2 3" xfId="8540" xr:uid="{EDE56379-D459-415E-8B8B-47759F70E07D}"/>
    <cellStyle name="Normal 7 4 2 2 3 2 2 3 2" xfId="18920" xr:uid="{B931D5CE-60AD-4DB1-970A-759AFE823B1B}"/>
    <cellStyle name="Normal 7 4 2 2 3 2 2 3 2 2" xfId="46158" xr:uid="{3F8E2C9A-78C2-40D2-A79F-1CA2136A0C4A}"/>
    <cellStyle name="Normal 7 4 2 2 3 2 2 3 3" xfId="35908" xr:uid="{9D61328D-70CE-4546-A2C5-47B17AF53A3E}"/>
    <cellStyle name="Normal 7 4 2 2 3 2 2 4" xfId="11373" xr:uid="{AA5206A7-7417-4E4A-B57C-C105BAA37418}"/>
    <cellStyle name="Normal 7 4 2 2 3 2 2 4 2" xfId="21753" xr:uid="{DDE40002-E4ED-47BC-A185-EE0F985A153D}"/>
    <cellStyle name="Normal 7 4 2 2 3 2 2 4 2 2" xfId="48991" xr:uid="{57C24457-62A4-41CF-8E44-826ABE9A90C6}"/>
    <cellStyle name="Normal 7 4 2 2 3 2 2 4 3" xfId="38741" xr:uid="{FE189DE3-3E1E-40D1-8DCF-0919AB5DECE1}"/>
    <cellStyle name="Normal 7 4 2 2 3 2 2 5" xfId="23746" xr:uid="{81355B67-C2D2-4B8A-8D93-F476CDF04124}"/>
    <cellStyle name="Normal 7 4 2 2 3 2 2 5 2" xfId="50897" xr:uid="{6D46A8DC-B8DD-454C-8F1A-31E5D70E24C6}"/>
    <cellStyle name="Normal 7 4 2 2 3 2 2 6" xfId="14042" xr:uid="{C25CD0EF-5761-4437-966D-6EDD890A0037}"/>
    <cellStyle name="Normal 7 4 2 2 3 2 2 6 2" xfId="41280" xr:uid="{21B69DFC-3EC0-41DB-98F9-D38B0116E145}"/>
    <cellStyle name="Normal 7 4 2 2 3 2 2 7" xfId="31529" xr:uid="{8E89DC84-AE0D-408D-8B88-577306475773}"/>
    <cellStyle name="Normal 7 4 2 2 3 2 3" xfId="4414" xr:uid="{2BE0A49A-AECC-4609-AC63-602B63D533A8}"/>
    <cellStyle name="Normal 7 4 2 2 3 2 3 2" xfId="9167" xr:uid="{1DF24F8A-4A21-4269-A1AA-5CDA456C0B7D}"/>
    <cellStyle name="Normal 7 4 2 2 3 2 3 2 2" xfId="29210" xr:uid="{D8DF6C48-DF3F-4268-A70F-0B7B64971BCD}"/>
    <cellStyle name="Normal 7 4 2 2 3 2 3 2 2 2" xfId="55467" xr:uid="{7805A5D5-8A0C-452E-A5DF-6C100F9E54DD}"/>
    <cellStyle name="Normal 7 4 2 2 3 2 3 2 3" xfId="19547" xr:uid="{1115B1D3-1DF9-4FEA-B81C-89AE16B5D6B0}"/>
    <cellStyle name="Normal 7 4 2 2 3 2 3 2 3 2" xfId="46785" xr:uid="{62DA0581-D79A-4624-8FF2-C9111667F298}"/>
    <cellStyle name="Normal 7 4 2 2 3 2 3 2 4" xfId="36535" xr:uid="{FC8755FE-E28E-49C4-942E-2A4155D3A2A5}"/>
    <cellStyle name="Normal 7 4 2 2 3 2 3 3" xfId="12000" xr:uid="{E5F73556-D206-4349-B450-571340FD033A}"/>
    <cellStyle name="Normal 7 4 2 2 3 2 3 3 2" xfId="22380" xr:uid="{5AC1116D-9B80-4AA7-8B2F-9A4D11C17301}"/>
    <cellStyle name="Normal 7 4 2 2 3 2 3 3 2 2" xfId="49618" xr:uid="{EF48927B-98DF-48ED-8D88-BBDD2E632454}"/>
    <cellStyle name="Normal 7 4 2 2 3 2 3 3 3" xfId="39368" xr:uid="{3B59CB82-6ACE-49CF-88BF-867806523784}"/>
    <cellStyle name="Normal 7 4 2 2 3 2 3 4" xfId="23600" xr:uid="{073C4134-0E1D-48C3-88BD-82F117B1B8DA}"/>
    <cellStyle name="Normal 7 4 2 2 3 2 3 4 2" xfId="50764" xr:uid="{484992C5-0B03-4057-A36F-A6B8C1CDA8F9}"/>
    <cellStyle name="Normal 7 4 2 2 3 2 3 5" xfId="16714" xr:uid="{9D3D9FF6-7AAF-4B5E-B045-C9BBAB632602}"/>
    <cellStyle name="Normal 7 4 2 2 3 2 3 5 2" xfId="43952" xr:uid="{55148A98-E590-4310-A02F-F84903637E92}"/>
    <cellStyle name="Normal 7 4 2 2 3 2 3 6" xfId="32156" xr:uid="{B22D0361-F623-49D2-A381-5A875A84B3FB}"/>
    <cellStyle name="Normal 7 4 2 2 3 2 4" xfId="6072" xr:uid="{749584BB-BF64-469D-A1B5-BACDD1197603}"/>
    <cellStyle name="Normal 7 4 2 2 3 2 4 2" xfId="28018" xr:uid="{7B24CDEB-CF24-476C-A98F-E0666ED19DCB}"/>
    <cellStyle name="Normal 7 4 2 2 3 2 4 2 2" xfId="54436" xr:uid="{EDAFFBA4-4537-4B13-A272-7A2E7DC1E55B}"/>
    <cellStyle name="Normal 7 4 2 2 3 2 4 3" xfId="15526" xr:uid="{B0747642-AA1B-4D7A-80B2-D14529B533AE}"/>
    <cellStyle name="Normal 7 4 2 2 3 2 4 3 2" xfId="42764" xr:uid="{8FC3F643-6D42-41DF-BF67-203C71AA603E}"/>
    <cellStyle name="Normal 7 4 2 2 3 2 4 4" xfId="33440" xr:uid="{715C48BF-0A62-46B3-B1BD-980329C203CD}"/>
    <cellStyle name="Normal 7 4 2 2 3 2 5" xfId="7979" xr:uid="{6DBA51A8-5D8A-43D2-BDAC-0BFCC36FFA84}"/>
    <cellStyle name="Normal 7 4 2 2 3 2 5 2" xfId="18359" xr:uid="{924754B2-7565-4034-82AA-B0531B6DE76A}"/>
    <cellStyle name="Normal 7 4 2 2 3 2 5 2 2" xfId="45597" xr:uid="{547F9082-DB63-4888-AA3F-622611C756C5}"/>
    <cellStyle name="Normal 7 4 2 2 3 2 5 3" xfId="35347" xr:uid="{080AFFCF-61E4-442E-87BA-6FB6B792B370}"/>
    <cellStyle name="Normal 7 4 2 2 3 2 6" xfId="10812" xr:uid="{2ACB78BC-2D72-4763-B08F-FBAB322D42AA}"/>
    <cellStyle name="Normal 7 4 2 2 3 2 6 2" xfId="21192" xr:uid="{13843485-A6C0-4D26-954B-41338919B1BA}"/>
    <cellStyle name="Normal 7 4 2 2 3 2 6 2 2" xfId="48430" xr:uid="{B4E47A92-EEBE-4E0F-9E57-9D4A0B491716}"/>
    <cellStyle name="Normal 7 4 2 2 3 2 6 3" xfId="38180" xr:uid="{83D92B56-0DCA-4290-ADD8-6AD5D2929C7B}"/>
    <cellStyle name="Normal 7 4 2 2 3 2 7" xfId="25089" xr:uid="{737866C0-49DA-4C3F-9BBC-2192C8E83B18}"/>
    <cellStyle name="Normal 7 4 2 2 3 2 7 2" xfId="52111" xr:uid="{993F8161-2EED-426C-B1D8-39D18BCF907D}"/>
    <cellStyle name="Normal 7 4 2 2 3 2 8" xfId="13327" xr:uid="{503B87FA-B116-4BCE-893E-978DE82119E6}"/>
    <cellStyle name="Normal 7 4 2 2 3 2 8 2" xfId="40565" xr:uid="{8B06BA51-A748-48A2-BFC6-0286DD708AD2}"/>
    <cellStyle name="Normal 7 4 2 2 3 2 9" xfId="30968" xr:uid="{D0D3C50D-AB1D-4DDD-9B65-57654B051D75}"/>
    <cellStyle name="Normal 7 4 2 2 3 3" xfId="3481" xr:uid="{1E57F4CC-3D47-4E50-ABE7-2F508F496B80}"/>
    <cellStyle name="Normal 7 4 2 2 3 3 2" xfId="4626" xr:uid="{DD92C055-E4A5-442A-A44D-5D639D4B9E25}"/>
    <cellStyle name="Normal 7 4 2 2 3 3 2 2" xfId="9379" xr:uid="{02C88152-B688-43B7-81BF-9C3910FC075C}"/>
    <cellStyle name="Normal 7 4 2 2 3 3 2 2 2" xfId="29351" xr:uid="{E6B5828C-9919-43EE-807D-53B539CFB0D5}"/>
    <cellStyle name="Normal 7 4 2 2 3 3 2 2 2 2" xfId="55608" xr:uid="{C84B5115-E8A6-4561-A1D5-FA3E55DB3A23}"/>
    <cellStyle name="Normal 7 4 2 2 3 3 2 2 3" xfId="19759" xr:uid="{82B1FE63-6812-4AE1-9ABF-4AA909CFDAB7}"/>
    <cellStyle name="Normal 7 4 2 2 3 3 2 2 3 2" xfId="46997" xr:uid="{18C393FC-9DB3-4B63-B2FD-A9A27763EE56}"/>
    <cellStyle name="Normal 7 4 2 2 3 3 2 2 4" xfId="36747" xr:uid="{596D38E6-9378-42AF-9D88-00CA67EB055D}"/>
    <cellStyle name="Normal 7 4 2 2 3 3 2 3" xfId="12212" xr:uid="{28962F8D-BDB9-4583-B24E-FC30C2EE60F1}"/>
    <cellStyle name="Normal 7 4 2 2 3 3 2 3 2" xfId="22592" xr:uid="{46CF56A9-CA44-461F-AE73-DF7EBAF537E9}"/>
    <cellStyle name="Normal 7 4 2 2 3 3 2 3 2 2" xfId="49830" xr:uid="{5708ED37-F526-4CE7-BB5C-EEC9B47D1C4D}"/>
    <cellStyle name="Normal 7 4 2 2 3 3 2 3 3" xfId="39580" xr:uid="{77E535B7-D60E-4E4A-855C-670982EDCD26}"/>
    <cellStyle name="Normal 7 4 2 2 3 3 2 4" xfId="23937" xr:uid="{127DCBD6-D13D-4A8D-8F05-8A2B1C80EF5E}"/>
    <cellStyle name="Normal 7 4 2 2 3 3 2 4 2" xfId="51063" xr:uid="{3D8287A1-9724-4132-AA56-B15DDC4659F7}"/>
    <cellStyle name="Normal 7 4 2 2 3 3 2 5" xfId="16926" xr:uid="{7131E1B3-AC8B-4A80-B866-881F4603D7E8}"/>
    <cellStyle name="Normal 7 4 2 2 3 3 2 5 2" xfId="44164" xr:uid="{F29A30ED-3D06-48B7-8F68-73567F4C6B23}"/>
    <cellStyle name="Normal 7 4 2 2 3 3 2 6" xfId="32368" xr:uid="{B325D754-64B6-4AC1-AE36-57B89A482AD1}"/>
    <cellStyle name="Normal 7 4 2 2 3 3 3" xfId="6517" xr:uid="{16530C28-61CD-4389-9845-AB29C5A55E4D}"/>
    <cellStyle name="Normal 7 4 2 2 3 3 3 2" xfId="26792" xr:uid="{B200F4AD-41FD-4156-8693-F01D0AF603AA}"/>
    <cellStyle name="Normal 7 4 2 2 3 3 3 2 2" xfId="53475" xr:uid="{6A16A78F-A0BC-47BB-8C43-EB42D9AAE159}"/>
    <cellStyle name="Normal 7 4 2 2 3 3 3 3" xfId="16088" xr:uid="{7B77C2F5-7E21-4738-BA28-0FCCECBFAC07}"/>
    <cellStyle name="Normal 7 4 2 2 3 3 3 3 2" xfId="43326" xr:uid="{56DCBEEC-84BA-4BB7-A0A6-3FE1D886C4FA}"/>
    <cellStyle name="Normal 7 4 2 2 3 3 3 4" xfId="33885" xr:uid="{3D2C1390-C58D-43ED-8AEB-8A674E0393EB}"/>
    <cellStyle name="Normal 7 4 2 2 3 3 4" xfId="8541" xr:uid="{5B4D9E7B-8145-46DA-8BB7-3CA0AA16521B}"/>
    <cellStyle name="Normal 7 4 2 2 3 3 4 2" xfId="18921" xr:uid="{4E2C4427-A154-435C-B4B5-A916A3DA64F7}"/>
    <cellStyle name="Normal 7 4 2 2 3 3 4 2 2" xfId="46159" xr:uid="{8DAE807B-2693-4FB3-8FEF-99970ED29157}"/>
    <cellStyle name="Normal 7 4 2 2 3 3 4 3" xfId="35909" xr:uid="{DA5EBF3F-5432-4223-A3C7-BC2E8640B805}"/>
    <cellStyle name="Normal 7 4 2 2 3 3 5" xfId="11374" xr:uid="{30DC4341-7B5D-42BF-A663-1523EBDC252C}"/>
    <cellStyle name="Normal 7 4 2 2 3 3 5 2" xfId="21754" xr:uid="{70FFD4B3-BD6E-4CF8-A6AD-293E7F826F89}"/>
    <cellStyle name="Normal 7 4 2 2 3 3 5 2 2" xfId="48992" xr:uid="{B0342C2B-A10D-4044-BC37-16ED6C170D18}"/>
    <cellStyle name="Normal 7 4 2 2 3 3 5 3" xfId="38742" xr:uid="{66C1C8DA-64CD-487F-BC6F-236A8A982779}"/>
    <cellStyle name="Normal 7 4 2 2 3 3 6" xfId="25484" xr:uid="{ED927F48-634A-4851-A813-FE731407B399}"/>
    <cellStyle name="Normal 7 4 2 2 3 3 6 2" xfId="52478" xr:uid="{D5180BD1-FCF4-4848-B283-8A286AC045BA}"/>
    <cellStyle name="Normal 7 4 2 2 3 3 7" xfId="14043" xr:uid="{4030F886-4D83-42EE-8C63-AA19EE73738D}"/>
    <cellStyle name="Normal 7 4 2 2 3 3 7 2" xfId="41281" xr:uid="{E7422729-7854-426C-A5C4-89C0C76B5D2A}"/>
    <cellStyle name="Normal 7 4 2 2 3 3 8" xfId="31530" xr:uid="{472A44D7-41E1-4017-9A3A-8E1CDDEB2D1B}"/>
    <cellStyle name="Normal 7 4 2 2 3 4" xfId="3479" xr:uid="{FCA0BAFF-842D-483F-BAB9-E615755FBD10}"/>
    <cellStyle name="Normal 7 4 2 2 3 4 2" xfId="6515" xr:uid="{9202AD8C-FD50-4BAD-A1FD-E6DEFBFB6A09}"/>
    <cellStyle name="Normal 7 4 2 2 3 4 2 2" xfId="27878" xr:uid="{E684EE8D-22E6-4B48-B255-117E02DBCC16}"/>
    <cellStyle name="Normal 7 4 2 2 3 4 2 2 2" xfId="54328" xr:uid="{EEF6C1BF-4797-495B-8393-6EC58E444B67}"/>
    <cellStyle name="Normal 7 4 2 2 3 4 2 3" xfId="16086" xr:uid="{6F0421B6-FABC-438E-B6DB-CDA15B0CA57C}"/>
    <cellStyle name="Normal 7 4 2 2 3 4 2 3 2" xfId="43324" xr:uid="{C710CB8C-016F-437E-8F9F-EC990F48614B}"/>
    <cellStyle name="Normal 7 4 2 2 3 4 2 4" xfId="33883" xr:uid="{87F86B4F-0A23-44BD-8A58-D6199D1AF017}"/>
    <cellStyle name="Normal 7 4 2 2 3 4 3" xfId="8539" xr:uid="{3F0B9AB5-C47C-477E-B84D-A6518669E967}"/>
    <cellStyle name="Normal 7 4 2 2 3 4 3 2" xfId="18919" xr:uid="{EADB5AED-696E-42A8-88D3-83DCE3926C6D}"/>
    <cellStyle name="Normal 7 4 2 2 3 4 3 2 2" xfId="46157" xr:uid="{AD177442-13B9-4FFF-B473-2FA561491EE3}"/>
    <cellStyle name="Normal 7 4 2 2 3 4 3 3" xfId="35907" xr:uid="{4CE58E8C-1AEF-41A2-9BD0-7702976F36ED}"/>
    <cellStyle name="Normal 7 4 2 2 3 4 4" xfId="11372" xr:uid="{EB7EB47E-5DDA-4D9C-A2F3-58646888C743}"/>
    <cellStyle name="Normal 7 4 2 2 3 4 4 2" xfId="21752" xr:uid="{237137D1-3EA4-4CB5-A5DE-F5FAB07E1AEB}"/>
    <cellStyle name="Normal 7 4 2 2 3 4 4 2 2" xfId="48990" xr:uid="{53118995-88E2-420F-9402-5BDCFD3E1D9A}"/>
    <cellStyle name="Normal 7 4 2 2 3 4 4 3" xfId="38740" xr:uid="{8AEA63E6-E9DF-4DB2-8E3E-574EA61E8EEF}"/>
    <cellStyle name="Normal 7 4 2 2 3 4 5" xfId="24101" xr:uid="{242F6598-E324-4BFD-A86D-F9D7C9A9DEA1}"/>
    <cellStyle name="Normal 7 4 2 2 3 4 5 2" xfId="51214" xr:uid="{CAC9122A-5FB9-49C5-92BC-4B01FBA4E247}"/>
    <cellStyle name="Normal 7 4 2 2 3 4 6" xfId="14041" xr:uid="{25AB2171-E0C3-48C1-89A2-4769ECF61D1E}"/>
    <cellStyle name="Normal 7 4 2 2 3 4 6 2" xfId="41279" xr:uid="{0D28C910-4F55-4D94-8807-E3C83B5A2834}"/>
    <cellStyle name="Normal 7 4 2 2 3 4 7" xfId="31528" xr:uid="{52C9356A-C878-4AFF-91BE-E9DBD4E3E578}"/>
    <cellStyle name="Normal 7 4 2 2 3 5" xfId="2656" xr:uid="{935528CA-4D34-4637-813B-2313063B1B38}"/>
    <cellStyle name="Normal 7 4 2 2 3 5 2" xfId="5902" xr:uid="{9754FFF7-833B-4085-9973-DAEDC407B9A7}"/>
    <cellStyle name="Normal 7 4 2 2 3 5 2 2" xfId="26098" xr:uid="{DBD045FC-5210-4C40-9E40-D91806377DB4}"/>
    <cellStyle name="Normal 7 4 2 2 3 5 2 2 2" xfId="52944" xr:uid="{91532043-40CC-47C3-89AC-A76539F37CE9}"/>
    <cellStyle name="Normal 7 4 2 2 3 5 2 3" xfId="15309" xr:uid="{37A17769-2A97-430F-AC03-B11C0CE7D697}"/>
    <cellStyle name="Normal 7 4 2 2 3 5 2 3 2" xfId="42547" xr:uid="{4C9ED65F-6037-4C6C-B8CA-F012B84431F7}"/>
    <cellStyle name="Normal 7 4 2 2 3 5 2 4" xfId="33270" xr:uid="{E99C7097-25DC-4227-8EA3-095ED9C22335}"/>
    <cellStyle name="Normal 7 4 2 2 3 5 3" xfId="7762" xr:uid="{6DCF73DA-B85B-4992-86AE-83E31AB07AA5}"/>
    <cellStyle name="Normal 7 4 2 2 3 5 3 2" xfId="18142" xr:uid="{7CB16C31-6125-496E-965F-151A33D29C6F}"/>
    <cellStyle name="Normal 7 4 2 2 3 5 3 2 2" xfId="45380" xr:uid="{3053AC1C-F66F-496A-B493-B343E5C1305F}"/>
    <cellStyle name="Normal 7 4 2 2 3 5 3 3" xfId="35130" xr:uid="{A0DD6802-9D04-43CD-97E2-A6FE6005FFC4}"/>
    <cellStyle name="Normal 7 4 2 2 3 5 4" xfId="10595" xr:uid="{4B75277F-3132-4A46-B6B9-5B7B519D950D}"/>
    <cellStyle name="Normal 7 4 2 2 3 5 4 2" xfId="20975" xr:uid="{CFF20B53-3A9A-4A52-951A-1DAEAD0F373A}"/>
    <cellStyle name="Normal 7 4 2 2 3 5 4 2 2" xfId="48213" xr:uid="{AACF9762-EEA2-4514-945D-2D091EF2C816}"/>
    <cellStyle name="Normal 7 4 2 2 3 5 4 3" xfId="37963" xr:uid="{20588EC7-EC2F-4A5F-A836-8F7AF5D6B12F}"/>
    <cellStyle name="Normal 7 4 2 2 3 5 5" xfId="24967" xr:uid="{E43F2777-65F3-4A66-B767-B65FE6298597}"/>
    <cellStyle name="Normal 7 4 2 2 3 5 5 2" xfId="52002" xr:uid="{1FCB99D2-228B-48B3-9AF8-399F0B01F135}"/>
    <cellStyle name="Normal 7 4 2 2 3 5 6" xfId="13025" xr:uid="{58FD3E62-F03B-407E-A844-185021C5B0CA}"/>
    <cellStyle name="Normal 7 4 2 2 3 5 6 2" xfId="40263" xr:uid="{5C7DEA8B-D20E-4A1E-A847-0E40A33B551E}"/>
    <cellStyle name="Normal 7 4 2 2 3 5 7" xfId="30751" xr:uid="{9F63F906-6DF1-4E08-A80F-D2B6843DD22F}"/>
    <cellStyle name="Normal 7 4 2 2 3 6" xfId="2446" xr:uid="{87FA077B-2050-4187-9646-450DBF3FE0AF}"/>
    <cellStyle name="Normal 7 4 2 2 3 6 2" xfId="7554" xr:uid="{C9CC67A8-953C-46BB-9627-85654BA2DCAA}"/>
    <cellStyle name="Normal 7 4 2 2 3 6 2 2" xfId="17934" xr:uid="{EC566BCB-054F-462E-B6C5-D7CB3612631D}"/>
    <cellStyle name="Normal 7 4 2 2 3 6 2 2 2" xfId="45172" xr:uid="{57C69098-4B0E-45DE-8FE1-6D1542D76074}"/>
    <cellStyle name="Normal 7 4 2 2 3 6 2 3" xfId="34922" xr:uid="{ABDD4583-EFB2-43FD-9D13-E5C3B6EF5C83}"/>
    <cellStyle name="Normal 7 4 2 2 3 6 3" xfId="10387" xr:uid="{59B1D4BD-34DA-4851-B21B-95BF0C7003FB}"/>
    <cellStyle name="Normal 7 4 2 2 3 6 3 2" xfId="20767" xr:uid="{83753003-0C2B-4C88-8EBE-4366B7679A94}"/>
    <cellStyle name="Normal 7 4 2 2 3 6 3 2 2" xfId="48005" xr:uid="{34956CD3-465A-400B-92CB-92312FD57959}"/>
    <cellStyle name="Normal 7 4 2 2 3 6 3 3" xfId="37755" xr:uid="{263B066D-EC25-4432-A7B9-84F25B6B0F12}"/>
    <cellStyle name="Normal 7 4 2 2 3 6 4" xfId="25151" xr:uid="{B0E9ED49-B76B-49C5-9139-28A1E88CA973}"/>
    <cellStyle name="Normal 7 4 2 2 3 6 4 2" xfId="52170" xr:uid="{200AB451-B5A6-4434-9512-3A36D1B29CCF}"/>
    <cellStyle name="Normal 7 4 2 2 3 6 5" xfId="15101" xr:uid="{655ABD95-ABA4-49A6-9973-D1729135CD01}"/>
    <cellStyle name="Normal 7 4 2 2 3 6 5 2" xfId="42339" xr:uid="{A11743C8-EA9F-45D4-A2B1-B9AF2B897F78}"/>
    <cellStyle name="Normal 7 4 2 2 3 6 6" xfId="30543" xr:uid="{AF99230F-4B6F-4EFE-A9F5-2F72DA64E390}"/>
    <cellStyle name="Normal 7 4 2 2 3 7" xfId="4150" xr:uid="{25BE7651-3291-4B23-AFCA-258637DB236E}"/>
    <cellStyle name="Normal 7 4 2 2 3 7 2" xfId="8905" xr:uid="{6C931F4E-ACE7-4AE3-BDB3-C418FBE976B7}"/>
    <cellStyle name="Normal 7 4 2 2 3 7 2 2" xfId="19285" xr:uid="{DE158217-8AE0-48B2-A4B3-416F07664498}"/>
    <cellStyle name="Normal 7 4 2 2 3 7 2 2 2" xfId="46523" xr:uid="{706499ED-EF95-40F4-A399-931459592BAE}"/>
    <cellStyle name="Normal 7 4 2 2 3 7 2 3" xfId="36273" xr:uid="{80D02F18-926B-419C-8C56-645EFF2D6962}"/>
    <cellStyle name="Normal 7 4 2 2 3 7 3" xfId="11738" xr:uid="{72B58D48-CC3B-4E64-B356-DAC9902A2519}"/>
    <cellStyle name="Normal 7 4 2 2 3 7 3 2" xfId="22118" xr:uid="{DB634252-8014-46F3-882B-9E045F161434}"/>
    <cellStyle name="Normal 7 4 2 2 3 7 3 2 2" xfId="49356" xr:uid="{3CB5FC1F-7657-4907-9B2E-14849E350665}"/>
    <cellStyle name="Normal 7 4 2 2 3 7 3 3" xfId="39106" xr:uid="{D984DD6E-B849-428D-A4A4-AE1EC457B7B8}"/>
    <cellStyle name="Normal 7 4 2 2 3 7 4" xfId="16452" xr:uid="{86F79ABF-66EC-47AB-B059-D6155C0A3AB4}"/>
    <cellStyle name="Normal 7 4 2 2 3 7 4 2" xfId="43690" xr:uid="{61487FD1-BC5F-408C-B914-B533033DD73D}"/>
    <cellStyle name="Normal 7 4 2 2 3 7 5" xfId="31894" xr:uid="{042899E5-D617-4244-96BC-46CBC6B3105D}"/>
    <cellStyle name="Normal 7 4 2 2 3 8" xfId="5447" xr:uid="{E57C6B1F-802C-4239-B605-3E2AB70A6715}"/>
    <cellStyle name="Normal 7 4 2 2 3 8 2" xfId="14744" xr:uid="{A7EC3472-CF0C-41FF-AC2A-984D8986986E}"/>
    <cellStyle name="Normal 7 4 2 2 3 8 2 2" xfId="41982" xr:uid="{C279FC2E-E04C-4218-AA40-56D2DC65C759}"/>
    <cellStyle name="Normal 7 4 2 2 3 8 3" xfId="33007" xr:uid="{49DEB690-5841-4600-A1D7-4DC33D68DB56}"/>
    <cellStyle name="Normal 7 4 2 2 3 9" xfId="7197" xr:uid="{5B379DC2-33C0-4C5E-A47B-7D9ACB5E4210}"/>
    <cellStyle name="Normal 7 4 2 2 3 9 2" xfId="17577" xr:uid="{2E0C7732-6189-488F-81BA-13B0BF0FE2E2}"/>
    <cellStyle name="Normal 7 4 2 2 3 9 2 2" xfId="44815" xr:uid="{F16EE554-53C9-41A0-A16F-559118AA1DC0}"/>
    <cellStyle name="Normal 7 4 2 2 3 9 3" xfId="34565" xr:uid="{E2BE845E-B7CD-41E0-AEC4-8F06AC77292C}"/>
    <cellStyle name="Normal 7 4 2 2 4" xfId="1450" xr:uid="{A788F19D-6F59-49AB-9E78-68CFA9C5FE01}"/>
    <cellStyle name="Normal 7 4 2 2 4 10" xfId="30187" xr:uid="{084C582C-7C96-4253-80A5-B2C1B61CE197}"/>
    <cellStyle name="Normal 7 4 2 2 4 2" xfId="3482" xr:uid="{FED79957-5954-4DCB-843C-E9EFDBA9780E}"/>
    <cellStyle name="Normal 7 4 2 2 4 2 2" xfId="6518" xr:uid="{0C2F6F96-8A01-4A87-B50D-576D42222FBA}"/>
    <cellStyle name="Normal 7 4 2 2 4 2 2 2" xfId="26245" xr:uid="{65B7A77D-EE02-40F5-8C6C-CC991527DA10}"/>
    <cellStyle name="Normal 7 4 2 2 4 2 2 2 2" xfId="53049" xr:uid="{194DEDD9-2504-4CD2-8363-3A4BFCF8F829}"/>
    <cellStyle name="Normal 7 4 2 2 4 2 2 3" xfId="16089" xr:uid="{BB14C84A-C5B1-41FA-9953-C55030477D8C}"/>
    <cellStyle name="Normal 7 4 2 2 4 2 2 3 2" xfId="43327" xr:uid="{8F00D4A1-AE0E-4668-B990-571F6CD08F69}"/>
    <cellStyle name="Normal 7 4 2 2 4 2 2 4" xfId="33886" xr:uid="{C1DB27B9-6F44-42EB-B779-C9A9A1166F08}"/>
    <cellStyle name="Normal 7 4 2 2 4 2 3" xfId="8542" xr:uid="{7F92B18F-427F-4593-8B24-6C1782BC6DCD}"/>
    <cellStyle name="Normal 7 4 2 2 4 2 3 2" xfId="18922" xr:uid="{8C34A70A-65E0-448C-8D3E-2266DFE9F1F7}"/>
    <cellStyle name="Normal 7 4 2 2 4 2 3 2 2" xfId="46160" xr:uid="{DAFAE79B-5CBF-421B-934B-8ADD5D380AF5}"/>
    <cellStyle name="Normal 7 4 2 2 4 2 3 3" xfId="35910" xr:uid="{A1B7A142-4C86-4978-A99E-C2077425D0EB}"/>
    <cellStyle name="Normal 7 4 2 2 4 2 4" xfId="11375" xr:uid="{DB852C15-A575-4EF8-9BCB-84B42B4173EB}"/>
    <cellStyle name="Normal 7 4 2 2 4 2 4 2" xfId="21755" xr:uid="{5B661637-C7E7-40BC-A15E-A1B5950BC431}"/>
    <cellStyle name="Normal 7 4 2 2 4 2 4 2 2" xfId="48993" xr:uid="{2AF98883-71F8-4F78-9F69-83C358E1237B}"/>
    <cellStyle name="Normal 7 4 2 2 4 2 4 3" xfId="38743" xr:uid="{AF763ECF-CCAF-405F-8955-79813340F98B}"/>
    <cellStyle name="Normal 7 4 2 2 4 2 5" xfId="25616" xr:uid="{760CBE7F-8EF0-4080-B7B3-B4C73C7C4E75}"/>
    <cellStyle name="Normal 7 4 2 2 4 2 5 2" xfId="52605" xr:uid="{8D56209D-91FC-49D2-8CB3-BF6459A04903}"/>
    <cellStyle name="Normal 7 4 2 2 4 2 6" xfId="14044" xr:uid="{A3C2ABF6-96C4-4E9A-91C4-1CEA1CC634F3}"/>
    <cellStyle name="Normal 7 4 2 2 4 2 6 2" xfId="41282" xr:uid="{B3E9966C-6223-4D23-8AEC-5957CE55D70B}"/>
    <cellStyle name="Normal 7 4 2 2 4 2 7" xfId="31531" xr:uid="{1222D36F-11B1-4D1F-9564-3A427EF2DB55}"/>
    <cellStyle name="Normal 7 4 2 2 4 3" xfId="2872" xr:uid="{FBC8CC64-B48C-4C75-A664-3CF5A2152582}"/>
    <cellStyle name="Normal 7 4 2 2 4 3 2" xfId="6069" xr:uid="{C515FC2F-1FBD-4D33-986B-470E741BA316}"/>
    <cellStyle name="Normal 7 4 2 2 4 3 2 2" xfId="27573" xr:uid="{CB211DA3-31D7-477F-92A0-98733DA31A99}"/>
    <cellStyle name="Normal 7 4 2 2 4 3 2 2 2" xfId="54076" xr:uid="{18A014DB-35E4-4E82-B359-B1F318F81863}"/>
    <cellStyle name="Normal 7 4 2 2 4 3 2 3" xfId="15523" xr:uid="{B417A379-E39D-4088-9B6D-740AAF6C75B9}"/>
    <cellStyle name="Normal 7 4 2 2 4 3 2 3 2" xfId="42761" xr:uid="{6AE78372-8944-4000-9DCA-807A9E4FA158}"/>
    <cellStyle name="Normal 7 4 2 2 4 3 2 4" xfId="33437" xr:uid="{B6F5B632-12D4-4B6C-A133-97D792682341}"/>
    <cellStyle name="Normal 7 4 2 2 4 3 3" xfId="7976" xr:uid="{5CDC07D2-9268-4A65-9BD3-928610FF379D}"/>
    <cellStyle name="Normal 7 4 2 2 4 3 3 2" xfId="18356" xr:uid="{725A5425-6E35-469F-9EFB-11B3BFFF47BB}"/>
    <cellStyle name="Normal 7 4 2 2 4 3 3 2 2" xfId="45594" xr:uid="{E5114C88-3CBE-44CC-A96C-D146CAE18F3F}"/>
    <cellStyle name="Normal 7 4 2 2 4 3 3 3" xfId="35344" xr:uid="{AB3471B6-BA0E-44AA-9E76-AB01A97C438B}"/>
    <cellStyle name="Normal 7 4 2 2 4 3 4" xfId="10809" xr:uid="{7A69C88A-F1C5-4E2E-8D16-B5538EB32A51}"/>
    <cellStyle name="Normal 7 4 2 2 4 3 4 2" xfId="21189" xr:uid="{859E7739-6332-42E2-8F30-850BD4381D58}"/>
    <cellStyle name="Normal 7 4 2 2 4 3 4 2 2" xfId="48427" xr:uid="{2DE0823B-B243-4FE0-84ED-BF64DDBA8167}"/>
    <cellStyle name="Normal 7 4 2 2 4 3 4 3" xfId="38177" xr:uid="{C69125EE-4DC6-4D60-B29E-3078C938E32F}"/>
    <cellStyle name="Normal 7 4 2 2 4 3 5" xfId="25057" xr:uid="{2EDC0D77-FAB7-4CD4-8791-64401A41CFE2}"/>
    <cellStyle name="Normal 7 4 2 2 4 3 5 2" xfId="52081" xr:uid="{D5FF0047-BBA4-457D-918E-A3F91123E108}"/>
    <cellStyle name="Normal 7 4 2 2 4 3 6" xfId="13324" xr:uid="{F0D70BE8-CF50-4B74-9E31-B0A55D79B161}"/>
    <cellStyle name="Normal 7 4 2 2 4 3 6 2" xfId="40562" xr:uid="{DDC4821A-A331-46E1-9359-56C984D4244B}"/>
    <cellStyle name="Normal 7 4 2 2 4 3 7" xfId="30965" xr:uid="{65EF05E3-626A-466D-BB75-946518C81ED7}"/>
    <cellStyle name="Normal 7 4 2 2 4 4" xfId="4266" xr:uid="{A6E5A29B-0D57-4AA6-860D-52125BBA8BD4}"/>
    <cellStyle name="Normal 7 4 2 2 4 4 2" xfId="9019" xr:uid="{5DB3AD2B-14D1-467D-BD2D-CA47DB763FE8}"/>
    <cellStyle name="Normal 7 4 2 2 4 4 2 2" xfId="19399" xr:uid="{171BD4DE-787D-456D-8B7C-C6986378D65B}"/>
    <cellStyle name="Normal 7 4 2 2 4 4 2 2 2" xfId="46637" xr:uid="{0F7D480F-9CD7-485A-B000-6841306F1C36}"/>
    <cellStyle name="Normal 7 4 2 2 4 4 2 3" xfId="36387" xr:uid="{092DD4B8-2DCC-4E8E-93C9-A1B3E24B3C95}"/>
    <cellStyle name="Normal 7 4 2 2 4 4 3" xfId="11852" xr:uid="{025AB656-E86A-4411-9F1E-CF9C65AE4FDC}"/>
    <cellStyle name="Normal 7 4 2 2 4 4 3 2" xfId="22232" xr:uid="{3975FD7A-9712-451A-BCC9-6659730F65F2}"/>
    <cellStyle name="Normal 7 4 2 2 4 4 3 2 2" xfId="49470" xr:uid="{D002CDAE-2B38-47A5-B060-C7FC6FFE5B20}"/>
    <cellStyle name="Normal 7 4 2 2 4 4 3 3" xfId="39220" xr:uid="{F3818A6F-24FC-4601-BEB4-72C58EE14AE2}"/>
    <cellStyle name="Normal 7 4 2 2 4 4 4" xfId="23252" xr:uid="{432322AD-2D83-4E7B-8957-655B06E5507F}"/>
    <cellStyle name="Normal 7 4 2 2 4 4 4 2" xfId="50440" xr:uid="{7F7233FD-0688-4B95-B4CA-7309A2503FB0}"/>
    <cellStyle name="Normal 7 4 2 2 4 4 5" xfId="16566" xr:uid="{B3CA60B0-1CBA-4E45-8F58-0DD8F12CF0BB}"/>
    <cellStyle name="Normal 7 4 2 2 4 4 5 2" xfId="43804" xr:uid="{A0D0CD49-E943-4105-A42F-2FE1A79F84F6}"/>
    <cellStyle name="Normal 7 4 2 2 4 4 6" xfId="32008" xr:uid="{2C8B5BFF-0BEA-4681-807A-AE565EDC975C}"/>
    <cellStyle name="Normal 7 4 2 2 4 5" xfId="5448" xr:uid="{A738A898-C894-4CD0-95CE-49ABD236D492}"/>
    <cellStyle name="Normal 7 4 2 2 4 5 2" xfId="14745" xr:uid="{E9673FF9-7005-4630-90F4-5DCFB561D34E}"/>
    <cellStyle name="Normal 7 4 2 2 4 5 2 2" xfId="41983" xr:uid="{3961383C-0456-4796-A575-6386C4D0CF05}"/>
    <cellStyle name="Normal 7 4 2 2 4 5 3" xfId="33008" xr:uid="{8D576357-D01C-4C6D-AE3F-E014C02B61F0}"/>
    <cellStyle name="Normal 7 4 2 2 4 6" xfId="7198" xr:uid="{D334C853-69C9-4361-BC93-CA5DA608EC4C}"/>
    <cellStyle name="Normal 7 4 2 2 4 6 2" xfId="17578" xr:uid="{DBB9EE0A-D5DD-46C0-8627-F209AFDE999E}"/>
    <cellStyle name="Normal 7 4 2 2 4 6 2 2" xfId="44816" xr:uid="{E6961E38-6B9F-4B03-8AE1-001AF1FFFADA}"/>
    <cellStyle name="Normal 7 4 2 2 4 6 3" xfId="34566" xr:uid="{AAAA0E47-FA2F-493E-BCB4-4125D60DF422}"/>
    <cellStyle name="Normal 7 4 2 2 4 7" xfId="10031" xr:uid="{C1CCF6E9-D3DC-49B5-B4B2-7BDE21E77FE3}"/>
    <cellStyle name="Normal 7 4 2 2 4 7 2" xfId="20411" xr:uid="{30129FBF-73E2-43C1-9025-DBF92727B51E}"/>
    <cellStyle name="Normal 7 4 2 2 4 7 2 2" xfId="47649" xr:uid="{048F75F0-E707-4D68-AA63-75C48B4792DF}"/>
    <cellStyle name="Normal 7 4 2 2 4 7 3" xfId="37399" xr:uid="{8CAFF1C8-BE18-4B1D-A280-59F70A367D3C}"/>
    <cellStyle name="Normal 7 4 2 2 4 8" xfId="22764" xr:uid="{65112C8A-813B-4964-8B38-32C4A1A6D18D}"/>
    <cellStyle name="Normal 7 4 2 2 4 8 2" xfId="49990" xr:uid="{E501BFC4-1938-4B8A-9DFE-2801C47DE047}"/>
    <cellStyle name="Normal 7 4 2 2 4 9" xfId="12819" xr:uid="{66AA3E6A-2FA8-4E90-8A45-622308A4FDA2}"/>
    <cellStyle name="Normal 7 4 2 2 4 9 2" xfId="40057" xr:uid="{653E9D22-3202-4D8D-8552-5AF53BFB53DA}"/>
    <cellStyle name="Normal 7 4 2 2 5" xfId="3483" xr:uid="{2BD53B23-F092-4E09-B421-2E46E115B55B}"/>
    <cellStyle name="Normal 7 4 2 2 5 2" xfId="4627" xr:uid="{851EB608-6A56-4D9B-A4BE-0E15A254C228}"/>
    <cellStyle name="Normal 7 4 2 2 5 2 2" xfId="9380" xr:uid="{9E493DB8-476A-43A7-8E6F-C3D17453E66A}"/>
    <cellStyle name="Normal 7 4 2 2 5 2 2 2" xfId="29352" xr:uid="{61E69292-9E7E-40CF-8E62-72681B171C01}"/>
    <cellStyle name="Normal 7 4 2 2 5 2 2 2 2" xfId="55609" xr:uid="{B8E3B181-FF6D-45E8-9734-7A4E10638151}"/>
    <cellStyle name="Normal 7 4 2 2 5 2 2 3" xfId="19760" xr:uid="{3ABC18AD-07FA-4602-9C89-2F7C48F319A1}"/>
    <cellStyle name="Normal 7 4 2 2 5 2 2 3 2" xfId="46998" xr:uid="{57081F56-C35B-4896-942B-A3194BB0ECB8}"/>
    <cellStyle name="Normal 7 4 2 2 5 2 2 4" xfId="36748" xr:uid="{621BBF0C-13B3-43F3-B040-2B452C008850}"/>
    <cellStyle name="Normal 7 4 2 2 5 2 3" xfId="12213" xr:uid="{492F42B4-E487-4702-8FE1-BA35CE1961EA}"/>
    <cellStyle name="Normal 7 4 2 2 5 2 3 2" xfId="22593" xr:uid="{203474A7-1372-499F-80A4-D30A2CF98A44}"/>
    <cellStyle name="Normal 7 4 2 2 5 2 3 2 2" xfId="49831" xr:uid="{266B9388-CE91-4036-856B-26387CA94977}"/>
    <cellStyle name="Normal 7 4 2 2 5 2 3 3" xfId="39581" xr:uid="{C2C68898-0B55-4A11-9CEB-0AE7D268EF43}"/>
    <cellStyle name="Normal 7 4 2 2 5 2 4" xfId="24757" xr:uid="{F6CEB1B8-75FD-494A-B40E-157F3DB8997A}"/>
    <cellStyle name="Normal 7 4 2 2 5 2 4 2" xfId="51812" xr:uid="{9F50223C-0905-4281-BBE5-FF6BD5EC381C}"/>
    <cellStyle name="Normal 7 4 2 2 5 2 5" xfId="16927" xr:uid="{7731C0AC-B226-452A-B759-47467672B451}"/>
    <cellStyle name="Normal 7 4 2 2 5 2 5 2" xfId="44165" xr:uid="{115B48A4-F1CA-4B78-B9D0-31AA0BD64FBB}"/>
    <cellStyle name="Normal 7 4 2 2 5 2 6" xfId="32369" xr:uid="{67FE18AE-726B-4EC3-B0BC-4260A8E82400}"/>
    <cellStyle name="Normal 7 4 2 2 5 3" xfId="6519" xr:uid="{1259C88F-F561-4968-8F97-A0E00C83E466}"/>
    <cellStyle name="Normal 7 4 2 2 5 3 2" xfId="27926" xr:uid="{35BA0AA0-869D-4DE1-B72B-B193050CA3B6}"/>
    <cellStyle name="Normal 7 4 2 2 5 3 2 2" xfId="54359" xr:uid="{BDBBC016-A394-472D-8FFB-BB6DF40197D0}"/>
    <cellStyle name="Normal 7 4 2 2 5 3 3" xfId="16090" xr:uid="{85A99FBD-D861-4C88-B16B-2E05EBC4ADAA}"/>
    <cellStyle name="Normal 7 4 2 2 5 3 3 2" xfId="43328" xr:uid="{96E4C866-D52A-4F05-A1B4-1019E146A703}"/>
    <cellStyle name="Normal 7 4 2 2 5 3 4" xfId="33887" xr:uid="{C15623E9-A6AF-4849-91BE-8C60A775EE44}"/>
    <cellStyle name="Normal 7 4 2 2 5 4" xfId="8543" xr:uid="{44EEC874-F96D-4260-86B5-209040589C67}"/>
    <cellStyle name="Normal 7 4 2 2 5 4 2" xfId="18923" xr:uid="{2CFBBC58-CFCB-408E-8735-3F65F89286F5}"/>
    <cellStyle name="Normal 7 4 2 2 5 4 2 2" xfId="46161" xr:uid="{2510BAA3-B302-4E45-88A4-FA09703ED980}"/>
    <cellStyle name="Normal 7 4 2 2 5 4 3" xfId="35911" xr:uid="{6EB9995E-05D2-4C62-AE9D-2907123ACE06}"/>
    <cellStyle name="Normal 7 4 2 2 5 5" xfId="11376" xr:uid="{81160FC9-C7D8-49E4-8E28-7F2F2EF3AAF9}"/>
    <cellStyle name="Normal 7 4 2 2 5 5 2" xfId="21756" xr:uid="{746C9E20-5530-456F-864C-C2AED0FC9ABA}"/>
    <cellStyle name="Normal 7 4 2 2 5 5 2 2" xfId="48994" xr:uid="{FD62F6C6-EDF0-46BA-97DA-6E286262937C}"/>
    <cellStyle name="Normal 7 4 2 2 5 5 3" xfId="38744" xr:uid="{5F63E3BD-4291-4EFF-950D-CF0C3D3DE0F6}"/>
    <cellStyle name="Normal 7 4 2 2 5 6" xfId="24692" xr:uid="{7DBE4D24-FD8D-4369-91F2-FB6C1A73D316}"/>
    <cellStyle name="Normal 7 4 2 2 5 6 2" xfId="51752" xr:uid="{CDA82866-4592-4880-BADC-F0DDD4F89E82}"/>
    <cellStyle name="Normal 7 4 2 2 5 7" xfId="14045" xr:uid="{EA73D98B-7619-4D01-A5A5-06FDC89F4CA8}"/>
    <cellStyle name="Normal 7 4 2 2 5 7 2" xfId="41283" xr:uid="{5117B171-A53A-41A3-B3F2-AB02B6654F0E}"/>
    <cellStyle name="Normal 7 4 2 2 5 8" xfId="31532" xr:uid="{65890D52-32F3-470A-B29C-7AE7314FAC98}"/>
    <cellStyle name="Normal 7 4 2 2 6" xfId="3039" xr:uid="{5C7FEFB5-08E5-4F79-BF48-A9628A765295}"/>
    <cellStyle name="Normal 7 4 2 2 6 2" xfId="6170" xr:uid="{390CE4DF-D9A7-4DC4-8D1A-73B8FB236226}"/>
    <cellStyle name="Normal 7 4 2 2 6 2 2" xfId="27531" xr:uid="{153D985A-7E10-4014-BBFF-E15CD22FE743}"/>
    <cellStyle name="Normal 7 4 2 2 6 2 2 2" xfId="54042" xr:uid="{8F7EE853-6A0A-416C-A7B5-93D9B18221B7}"/>
    <cellStyle name="Normal 7 4 2 2 6 2 3" xfId="15648" xr:uid="{E3D26CAB-5087-4A15-BC8A-2B388FA5D15B}"/>
    <cellStyle name="Normal 7 4 2 2 6 2 3 2" xfId="42886" xr:uid="{D827597D-E36F-45AF-8614-4EDEC10C19D6}"/>
    <cellStyle name="Normal 7 4 2 2 6 2 4" xfId="33538" xr:uid="{8B7AB348-8D91-459F-B58F-8E2B4C425E4B}"/>
    <cellStyle name="Normal 7 4 2 2 6 3" xfId="8101" xr:uid="{2F8AA742-4487-4FF9-981D-3E956FF0012F}"/>
    <cellStyle name="Normal 7 4 2 2 6 3 2" xfId="18481" xr:uid="{B76A75D1-85A7-4275-9EED-2B8828DC4371}"/>
    <cellStyle name="Normal 7 4 2 2 6 3 2 2" xfId="45719" xr:uid="{0D0CB755-9EA5-44A3-8E5E-E23F2BACA87F}"/>
    <cellStyle name="Normal 7 4 2 2 6 3 3" xfId="35469" xr:uid="{477691EC-A4F8-4E08-AD46-C9B4C04E8B48}"/>
    <cellStyle name="Normal 7 4 2 2 6 4" xfId="10934" xr:uid="{0DBECBF2-F12E-4104-B415-87CCD85FD53D}"/>
    <cellStyle name="Normal 7 4 2 2 6 4 2" xfId="21314" xr:uid="{50FD1229-2300-41FE-A2BA-8A2BA6710D31}"/>
    <cellStyle name="Normal 7 4 2 2 6 4 2 2" xfId="48552" xr:uid="{288AD1F9-325A-42E5-A684-13D2F8828F37}"/>
    <cellStyle name="Normal 7 4 2 2 6 4 3" xfId="38302" xr:uid="{507654D5-8BE0-470F-B401-875C4685D485}"/>
    <cellStyle name="Normal 7 4 2 2 6 5" xfId="23502" xr:uid="{CB9B0412-8C8A-4C9B-8C60-CDD17552D680}"/>
    <cellStyle name="Normal 7 4 2 2 6 5 2" xfId="50673" xr:uid="{6E4B781B-BF3B-4D1A-A1FC-499857E1225B}"/>
    <cellStyle name="Normal 7 4 2 2 6 6" xfId="13517" xr:uid="{69313AD7-05ED-4FD8-9C8B-4CEC32728ADA}"/>
    <cellStyle name="Normal 7 4 2 2 6 6 2" xfId="40755" xr:uid="{F2058833-6171-4806-B3BD-E8E880DDF75B}"/>
    <cellStyle name="Normal 7 4 2 2 6 7" xfId="31090" xr:uid="{FF2C3B52-E1F9-4EBE-909C-FE6ACDA2B737}"/>
    <cellStyle name="Normal 7 4 2 2 7" xfId="2553" xr:uid="{9F248AA7-F1FE-4684-ABE5-B9486F6C1AA7}"/>
    <cellStyle name="Normal 7 4 2 2 7 2" xfId="5815" xr:uid="{D6A57F06-805E-4164-A3AE-3DD989EE5C50}"/>
    <cellStyle name="Normal 7 4 2 2 7 2 2" xfId="25903" xr:uid="{BA49394B-6A74-4617-92C6-A4291CC2614E}"/>
    <cellStyle name="Normal 7 4 2 2 7 2 2 2" xfId="52804" xr:uid="{8B11F255-19F4-4136-821D-515E84227EBA}"/>
    <cellStyle name="Normal 7 4 2 2 7 2 3" xfId="15206" xr:uid="{1D847FF9-4C9E-4BF8-94B7-C6DBBAA496DB}"/>
    <cellStyle name="Normal 7 4 2 2 7 2 3 2" xfId="42444" xr:uid="{D110AED4-DFA5-43D8-9344-4D131124A449}"/>
    <cellStyle name="Normal 7 4 2 2 7 2 4" xfId="33183" xr:uid="{F66A30FE-A09D-4C26-B1B4-A74112497DE0}"/>
    <cellStyle name="Normal 7 4 2 2 7 3" xfId="7659" xr:uid="{7A8DA892-FBBE-44C6-B2BE-A61C085F41B2}"/>
    <cellStyle name="Normal 7 4 2 2 7 3 2" xfId="18039" xr:uid="{6BC32E0A-F7A1-4D45-A13E-6CE7C4872854}"/>
    <cellStyle name="Normal 7 4 2 2 7 3 2 2" xfId="45277" xr:uid="{E07EFBBA-63D9-45A4-959C-F78383576427}"/>
    <cellStyle name="Normal 7 4 2 2 7 3 3" xfId="35027" xr:uid="{E65EAF9E-6CE6-445F-BB17-7ED2A6BFA31D}"/>
    <cellStyle name="Normal 7 4 2 2 7 4" xfId="10492" xr:uid="{4CC4C518-227D-459E-92D0-3F17F8593065}"/>
    <cellStyle name="Normal 7 4 2 2 7 4 2" xfId="20872" xr:uid="{AA469213-A865-4382-ABD5-31A162A40A24}"/>
    <cellStyle name="Normal 7 4 2 2 7 4 2 2" xfId="48110" xr:uid="{DA49DB8A-F72E-4F41-B7CA-414E64EA13D1}"/>
    <cellStyle name="Normal 7 4 2 2 7 4 3" xfId="37860" xr:uid="{021C2777-79ED-4349-8A5C-45B0862A3315}"/>
    <cellStyle name="Normal 7 4 2 2 7 5" xfId="22893" xr:uid="{F93632A8-9EE0-4688-A5DF-FAB95543A9B6}"/>
    <cellStyle name="Normal 7 4 2 2 7 5 2" xfId="50110" xr:uid="{ABF908B2-9C59-4C01-80B6-04D47CBF2903}"/>
    <cellStyle name="Normal 7 4 2 2 7 6" xfId="12922" xr:uid="{9092E188-E3D8-47F3-A58A-8506E5470ADF}"/>
    <cellStyle name="Normal 7 4 2 2 7 6 2" xfId="40160" xr:uid="{B1DFD208-EB6D-4B5E-9EFB-4F889371919D}"/>
    <cellStyle name="Normal 7 4 2 2 7 7" xfId="30648" xr:uid="{B6FD4D7D-85C4-4847-A186-173FF8366A56}"/>
    <cellStyle name="Normal 7 4 2 2 8" xfId="2247" xr:uid="{F0524545-5FBA-4213-968B-D0E37D71A7EF}"/>
    <cellStyle name="Normal 7 4 2 2 8 2" xfId="7355" xr:uid="{13799C92-2894-4C8D-95DD-86E40539CB7E}"/>
    <cellStyle name="Normal 7 4 2 2 8 2 2" xfId="17735" xr:uid="{35C8C3F7-962A-46D4-843C-7AE738AF6758}"/>
    <cellStyle name="Normal 7 4 2 2 8 2 2 2" xfId="44973" xr:uid="{25540C76-7259-43AA-8FCA-896B138B3BA0}"/>
    <cellStyle name="Normal 7 4 2 2 8 2 3" xfId="34723" xr:uid="{95F3EBCF-6938-4CA7-A7C1-A15A0DC68955}"/>
    <cellStyle name="Normal 7 4 2 2 8 3" xfId="10188" xr:uid="{42E17B41-8D51-4742-9074-FD4789AA2A3A}"/>
    <cellStyle name="Normal 7 4 2 2 8 3 2" xfId="20568" xr:uid="{0CB44DC7-EB37-4224-BEA5-B3C65390830C}"/>
    <cellStyle name="Normal 7 4 2 2 8 3 2 2" xfId="47806" xr:uid="{9A2E4335-CF84-4DDE-B182-CF47C63A19B3}"/>
    <cellStyle name="Normal 7 4 2 2 8 3 3" xfId="37556" xr:uid="{68C31306-3EBE-4DDE-8683-6B10DEAF6F02}"/>
    <cellStyle name="Normal 7 4 2 2 8 4" xfId="24510" xr:uid="{B7C27B5F-F434-44D1-938F-AAD98AAEA2EC}"/>
    <cellStyle name="Normal 7 4 2 2 8 4 2" xfId="51582" xr:uid="{FAE7EBEA-C71C-45E5-BD45-BEE3DFA23A9B}"/>
    <cellStyle name="Normal 7 4 2 2 8 5" xfId="14902" xr:uid="{C20063CF-1F3F-434E-94A0-ED0234E05E74}"/>
    <cellStyle name="Normal 7 4 2 2 8 5 2" xfId="42140" xr:uid="{F1D01E91-7A81-4AD3-8C50-3761A19F0D04}"/>
    <cellStyle name="Normal 7 4 2 2 8 6" xfId="30344" xr:uid="{D04D3DE4-626D-40AA-97C3-76C3362BBA5C}"/>
    <cellStyle name="Normal 7 4 2 2 9" xfId="4114" xr:uid="{8CD3E76C-B9D8-40F5-8050-D97B3419C126}"/>
    <cellStyle name="Normal 7 4 2 2 9 2" xfId="8875" xr:uid="{45E907FA-C100-49C1-B1C3-6A5032A93A58}"/>
    <cellStyle name="Normal 7 4 2 2 9 2 2" xfId="19255" xr:uid="{A53CEB3F-0D98-4D2D-87DB-6A732298995D}"/>
    <cellStyle name="Normal 7 4 2 2 9 2 2 2" xfId="46493" xr:uid="{58444F9A-2E27-4DD6-8396-8311A7233446}"/>
    <cellStyle name="Normal 7 4 2 2 9 2 3" xfId="36243" xr:uid="{8CE47EB3-5718-48B4-8306-EA844F6EA436}"/>
    <cellStyle name="Normal 7 4 2 2 9 3" xfId="11708" xr:uid="{0142F83B-04D6-431D-A971-583C5063B94D}"/>
    <cellStyle name="Normal 7 4 2 2 9 3 2" xfId="22088" xr:uid="{A33D77B2-F464-4B30-A968-47E2E00DE81D}"/>
    <cellStyle name="Normal 7 4 2 2 9 3 2 2" xfId="49326" xr:uid="{4759E4B4-3E2D-405B-A0A3-2BB8E0EE1FEE}"/>
    <cellStyle name="Normal 7 4 2 2 9 3 3" xfId="39076" xr:uid="{3B58E677-3C81-4C61-896E-BC9EF9B90263}"/>
    <cellStyle name="Normal 7 4 2 2 9 4" xfId="16422" xr:uid="{90672881-640C-45DD-85EC-A50567BBC98F}"/>
    <cellStyle name="Normal 7 4 2 2 9 4 2" xfId="43660" xr:uid="{37E32BB6-8B65-4186-8E92-011CFE4CB66F}"/>
    <cellStyle name="Normal 7 4 2 2 9 5" xfId="31864" xr:uid="{BFC6632A-A098-491B-80C3-1B6B4A1519F9}"/>
    <cellStyle name="Normal 7 4 2 20" xfId="30180" xr:uid="{87417981-029E-446C-BF49-3213887B6ED2}"/>
    <cellStyle name="Normal 7 4 2 3" xfId="1451" xr:uid="{A7777CCB-6222-469B-BB1F-3497E7DD0F0E}"/>
    <cellStyle name="Normal 7 4 2 3 10" xfId="5449" xr:uid="{97C5EA46-B08A-4210-A808-72225FD1CBB5}"/>
    <cellStyle name="Normal 7 4 2 3 10 2" xfId="14746" xr:uid="{D761B652-1A99-4C80-AB15-43E6F0882808}"/>
    <cellStyle name="Normal 7 4 2 3 10 2 2" xfId="41984" xr:uid="{1B38F0C4-3980-4CE4-8133-DEEAA4832F28}"/>
    <cellStyle name="Normal 7 4 2 3 10 3" xfId="33009" xr:uid="{C2FEC82D-3F7D-45B3-90BC-EBEC5E5C8D98}"/>
    <cellStyle name="Normal 7 4 2 3 11" xfId="7199" xr:uid="{873B5A6C-35F7-407E-8D59-583328AADE7A}"/>
    <cellStyle name="Normal 7 4 2 3 11 2" xfId="17579" xr:uid="{4AAF5D2A-2DDD-449F-B94A-6D51502E6DAB}"/>
    <cellStyle name="Normal 7 4 2 3 11 2 2" xfId="44817" xr:uid="{E7E3F34E-859B-4F94-8FFB-1B20D1D1B152}"/>
    <cellStyle name="Normal 7 4 2 3 11 3" xfId="34567" xr:uid="{4387DA41-E8B7-47E4-BF89-5A2E31C09634}"/>
    <cellStyle name="Normal 7 4 2 3 12" xfId="10032" xr:uid="{321F8A84-7EDD-4DF0-9742-4254B2EA5B22}"/>
    <cellStyle name="Normal 7 4 2 3 12 2" xfId="20412" xr:uid="{B6BA5818-2B14-4E0E-8E28-982BECB071C2}"/>
    <cellStyle name="Normal 7 4 2 3 12 2 2" xfId="47650" xr:uid="{97FEF96F-F7FE-46B3-817E-13C493BBCFE0}"/>
    <cellStyle name="Normal 7 4 2 3 12 3" xfId="37400" xr:uid="{E815E63F-85AF-4825-8CCA-38F3FF67073D}"/>
    <cellStyle name="Normal 7 4 2 3 13" xfId="25340" xr:uid="{40EAF087-1595-4772-9D4B-25FFDA73D61B}"/>
    <cellStyle name="Normal 7 4 2 3 13 2" xfId="52343" xr:uid="{438ACAD7-AEBB-4432-A5E5-100F5A9E4B47}"/>
    <cellStyle name="Normal 7 4 2 3 14" xfId="12497" xr:uid="{077AC108-5E1B-450A-9E2E-B8FFA8359E0B}"/>
    <cellStyle name="Normal 7 4 2 3 14 2" xfId="39735" xr:uid="{C6C7A1C0-B30B-4CCA-A8B4-114CA908967B}"/>
    <cellStyle name="Normal 7 4 2 3 15" xfId="30188" xr:uid="{EF6B3855-D0EC-419A-942A-1388CB5C190D}"/>
    <cellStyle name="Normal 7 4 2 3 2" xfId="1452" xr:uid="{C36600A7-8625-4057-8CE9-43CF778226B3}"/>
    <cellStyle name="Normal 7 4 2 3 2 10" xfId="10033" xr:uid="{15A70884-D02A-4298-BAFF-1E01C0D30733}"/>
    <cellStyle name="Normal 7 4 2 3 2 10 2" xfId="20413" xr:uid="{C0772E5B-8E57-46AF-A8F5-EC8ABE28EC01}"/>
    <cellStyle name="Normal 7 4 2 3 2 10 2 2" xfId="47651" xr:uid="{0DDFADD1-DBF0-46E4-A147-810C86120F11}"/>
    <cellStyle name="Normal 7 4 2 3 2 10 3" xfId="37401" xr:uid="{8F658C06-8FD8-4F88-B200-8335A9DC76F5}"/>
    <cellStyle name="Normal 7 4 2 3 2 11" xfId="24018" xr:uid="{AC1343B9-D868-4587-AC8E-7BB3680BDF83}"/>
    <cellStyle name="Normal 7 4 2 3 2 11 2" xfId="51139" xr:uid="{E334E654-56D9-4184-AC6A-B45A5F1BC2C0}"/>
    <cellStyle name="Normal 7 4 2 3 2 12" xfId="12662" xr:uid="{E67A8D1B-9935-4558-A066-3524E41C3DFE}"/>
    <cellStyle name="Normal 7 4 2 3 2 12 2" xfId="39900" xr:uid="{13B56824-19BB-400A-A7EE-1916D68F3EB4}"/>
    <cellStyle name="Normal 7 4 2 3 2 13" xfId="30189" xr:uid="{265F8DE8-39F2-4FBB-9264-3946711706F2}"/>
    <cellStyle name="Normal 7 4 2 3 2 2" xfId="1453" xr:uid="{EAE31A83-FD5B-4526-B99C-82C3F3446089}"/>
    <cellStyle name="Normal 7 4 2 3 2 2 2" xfId="3485" xr:uid="{16FCD973-BAB0-48F2-A5A4-C3F4D4A38D06}"/>
    <cellStyle name="Normal 7 4 2 3 2 2 2 2" xfId="6521" xr:uid="{AE5FD910-B708-448A-AA8F-4563C973F9AE}"/>
    <cellStyle name="Normal 7 4 2 3 2 2 2 2 2" xfId="26538" xr:uid="{2FA25A80-7874-4C19-89A6-7F69807FCB78}"/>
    <cellStyle name="Normal 7 4 2 3 2 2 2 2 2 2" xfId="53273" xr:uid="{2BFBDF4D-A26A-49EE-96D3-353AF5B55406}"/>
    <cellStyle name="Normal 7 4 2 3 2 2 2 2 3" xfId="26751" xr:uid="{EA8B8F7D-3035-439B-9C32-17FDBB60C12F}"/>
    <cellStyle name="Normal 7 4 2 3 2 2 2 2 3 2" xfId="53443" xr:uid="{821FFA56-822F-4F11-ABBC-D7F66AF88BCC}"/>
    <cellStyle name="Normal 7 4 2 3 2 2 2 2 4" xfId="16092" xr:uid="{0F1B6B44-0A6D-4D64-AD1E-4D9EEE3A44CF}"/>
    <cellStyle name="Normal 7 4 2 3 2 2 2 2 4 2" xfId="43330" xr:uid="{8A51697A-776F-48BB-B91C-D66A79734F38}"/>
    <cellStyle name="Normal 7 4 2 3 2 2 2 2 5" xfId="33889" xr:uid="{DD2646E7-D720-42B1-A9DA-2B3B8E69AA42}"/>
    <cellStyle name="Normal 7 4 2 3 2 2 2 3" xfId="8545" xr:uid="{55D86C88-4F8C-4B91-A6D9-E39A5869A4C7}"/>
    <cellStyle name="Normal 7 4 2 3 2 2 2 3 2" xfId="28968" xr:uid="{7E357120-72F5-4150-8DA3-544BD915C9EB}"/>
    <cellStyle name="Normal 7 4 2 3 2 2 2 3 2 2" xfId="55225" xr:uid="{F6105940-BD9B-4906-86AC-949C609F8DCC}"/>
    <cellStyle name="Normal 7 4 2 3 2 2 2 3 3" xfId="18925" xr:uid="{13395150-F530-4EA8-A884-1053A721BCF3}"/>
    <cellStyle name="Normal 7 4 2 3 2 2 2 3 3 2" xfId="46163" xr:uid="{4EF71BFF-0558-4846-A02B-B6FCDFC57671}"/>
    <cellStyle name="Normal 7 4 2 3 2 2 2 3 4" xfId="35913" xr:uid="{92612AB0-5BCE-4565-97C8-EC8ACA650EFB}"/>
    <cellStyle name="Normal 7 4 2 3 2 2 2 4" xfId="11378" xr:uid="{C3C2B33C-A12F-4291-ADD5-2EBD96DD67C0}"/>
    <cellStyle name="Normal 7 4 2 3 2 2 2 4 2" xfId="21758" xr:uid="{5997778B-FEB4-4F2B-A503-9CA627B8EB86}"/>
    <cellStyle name="Normal 7 4 2 3 2 2 2 4 2 2" xfId="48996" xr:uid="{DB419108-6F33-465C-B2DA-48B54597D260}"/>
    <cellStyle name="Normal 7 4 2 3 2 2 2 4 3" xfId="38746" xr:uid="{70EB5621-BF57-40CB-A264-129DD3B5E284}"/>
    <cellStyle name="Normal 7 4 2 3 2 2 2 5" xfId="22719" xr:uid="{6F5BC8BD-2BF7-42BF-AF2C-2F19DD1EB6A9}"/>
    <cellStyle name="Normal 7 4 2 3 2 2 2 5 2" xfId="49952" xr:uid="{356E3C93-3BDF-42D0-8A31-6AA6D973CB51}"/>
    <cellStyle name="Normal 7 4 2 3 2 2 2 6" xfId="14047" xr:uid="{70EA10D1-E14C-41B9-A9DD-0E706F4FCF90}"/>
    <cellStyle name="Normal 7 4 2 3 2 2 2 6 2" xfId="41285" xr:uid="{2122AF9B-7C23-48FC-BD8A-D590122CF4D6}"/>
    <cellStyle name="Normal 7 4 2 3 2 2 2 7" xfId="31534" xr:uid="{DE82245D-F704-4FC3-BA9C-88BB8F938DAF}"/>
    <cellStyle name="Normal 7 4 2 3 2 2 3" xfId="4416" xr:uid="{F656962C-824A-4AD5-956E-731B1DE38F08}"/>
    <cellStyle name="Normal 7 4 2 3 2 2 3 2" xfId="9169" xr:uid="{191BFDF4-F325-4F02-813E-A88F4C0EC914}"/>
    <cellStyle name="Normal 7 4 2 3 2 2 3 2 2" xfId="29212" xr:uid="{17E84346-72C2-471F-A4C9-3E2B2CDB2C2B}"/>
    <cellStyle name="Normal 7 4 2 3 2 2 3 2 2 2" xfId="55469" xr:uid="{4124F4A1-65A8-4778-BCA3-175DE4FBCFA8}"/>
    <cellStyle name="Normal 7 4 2 3 2 2 3 2 3" xfId="19549" xr:uid="{7D26E283-FD8B-4A5D-AAEA-18B495857D4B}"/>
    <cellStyle name="Normal 7 4 2 3 2 2 3 2 3 2" xfId="46787" xr:uid="{C4C6DF83-B6DD-4C23-8DA2-8A6A55229E0B}"/>
    <cellStyle name="Normal 7 4 2 3 2 2 3 2 4" xfId="36537" xr:uid="{42CF8D4C-1846-4534-B884-8236BD9551A4}"/>
    <cellStyle name="Normal 7 4 2 3 2 2 3 3" xfId="12002" xr:uid="{41F967B6-8BFD-4579-A77F-5712E97F5BBE}"/>
    <cellStyle name="Normal 7 4 2 3 2 2 3 3 2" xfId="22382" xr:uid="{343A07A4-F49A-495F-8924-8FEA1B7DC5C8}"/>
    <cellStyle name="Normal 7 4 2 3 2 2 3 3 2 2" xfId="49620" xr:uid="{3450C9E2-296E-45CC-8010-2A8D9900FECE}"/>
    <cellStyle name="Normal 7 4 2 3 2 2 3 3 3" xfId="39370" xr:uid="{31E64246-FCCD-4581-8850-A49BC0E3DA70}"/>
    <cellStyle name="Normal 7 4 2 3 2 2 3 4" xfId="25056" xr:uid="{0E9AFEC3-0936-4962-BCFE-DC11101B945B}"/>
    <cellStyle name="Normal 7 4 2 3 2 2 3 4 2" xfId="52080" xr:uid="{654790C6-C509-4F13-8DF5-2CB2A66CDBBA}"/>
    <cellStyle name="Normal 7 4 2 3 2 2 3 5" xfId="16716" xr:uid="{FADA1B4F-D679-4B11-96E7-403996284B46}"/>
    <cellStyle name="Normal 7 4 2 3 2 2 3 5 2" xfId="43954" xr:uid="{7460695F-20E3-46F8-A21A-03E33D5578A6}"/>
    <cellStyle name="Normal 7 4 2 3 2 2 3 6" xfId="32158" xr:uid="{B701576D-7E11-4580-AC82-C8326E0B7563}"/>
    <cellStyle name="Normal 7 4 2 3 2 2 4" xfId="5451" xr:uid="{E5E26B69-9CEC-4CAB-9972-7539470C6209}"/>
    <cellStyle name="Normal 7 4 2 3 2 2 4 2" xfId="27849" xr:uid="{2769D441-3C23-4AA7-AC1B-FC56F9CA5D3E}"/>
    <cellStyle name="Normal 7 4 2 3 2 2 4 2 2" xfId="54305" xr:uid="{CDB3F4C6-6585-4D18-9200-1A2FB88364D7}"/>
    <cellStyle name="Normal 7 4 2 3 2 2 4 3" xfId="14748" xr:uid="{D071D86C-1D0B-4C10-9B23-7AD288DA7DE1}"/>
    <cellStyle name="Normal 7 4 2 3 2 2 4 3 2" xfId="41986" xr:uid="{FD61277E-860D-42C2-A670-E27FDDA4C136}"/>
    <cellStyle name="Normal 7 4 2 3 2 2 4 4" xfId="33011" xr:uid="{4675DB4F-9136-4491-BDBE-EC6671265B9B}"/>
    <cellStyle name="Normal 7 4 2 3 2 2 5" xfId="7201" xr:uid="{75E903BB-5D1D-4B13-9FB2-C10BB4C47B17}"/>
    <cellStyle name="Normal 7 4 2 3 2 2 5 2" xfId="17581" xr:uid="{EBF3DAEC-92B7-4C39-94B3-73CD01452B7B}"/>
    <cellStyle name="Normal 7 4 2 3 2 2 5 2 2" xfId="44819" xr:uid="{83E79837-9C6A-46EB-A16C-DA847C775F59}"/>
    <cellStyle name="Normal 7 4 2 3 2 2 5 3" xfId="34569" xr:uid="{9A33AE5D-D2A4-4F0D-B1BF-5AD5FE953BA0}"/>
    <cellStyle name="Normal 7 4 2 3 2 2 6" xfId="10034" xr:uid="{59F98146-3E82-4D9D-904B-724A1FDE7AF3}"/>
    <cellStyle name="Normal 7 4 2 3 2 2 6 2" xfId="20414" xr:uid="{5BAA7E3D-0064-4CF9-931D-D7A0E0216A2F}"/>
    <cellStyle name="Normal 7 4 2 3 2 2 6 2 2" xfId="47652" xr:uid="{8680D441-1732-494A-9C1D-6402F20D8DFE}"/>
    <cellStyle name="Normal 7 4 2 3 2 2 6 3" xfId="37402" xr:uid="{15ADAC79-235B-4A95-8B13-168F8DE18AFC}"/>
    <cellStyle name="Normal 7 4 2 3 2 2 7" xfId="24785" xr:uid="{BA133C17-513D-43F5-83AC-453381E1369A}"/>
    <cellStyle name="Normal 7 4 2 3 2 2 7 2" xfId="51835" xr:uid="{66E46EFC-058E-4683-A0A6-5AF7818AD20F}"/>
    <cellStyle name="Normal 7 4 2 3 2 2 8" xfId="13329" xr:uid="{808F37BD-5B18-446F-8BAB-9467C6E88373}"/>
    <cellStyle name="Normal 7 4 2 3 2 2 8 2" xfId="40567" xr:uid="{3965213A-38CE-4A08-9795-9305F6617FE8}"/>
    <cellStyle name="Normal 7 4 2 3 2 2 9" xfId="30190" xr:uid="{9CE8E1EC-95AE-4FD4-9D9D-87DCAA4819EF}"/>
    <cellStyle name="Normal 7 4 2 3 2 3" xfId="3486" xr:uid="{EACC03E6-043E-4982-9EF2-9B428D7D70F9}"/>
    <cellStyle name="Normal 7 4 2 3 2 3 2" xfId="4628" xr:uid="{9E0568A0-5F2B-42C4-A692-B2FF8F3BBDD7}"/>
    <cellStyle name="Normal 7 4 2 3 2 3 2 2" xfId="9381" xr:uid="{FE91B756-9A71-454A-9E3F-36C5FE2B50DC}"/>
    <cellStyle name="Normal 7 4 2 3 2 3 2 2 2" xfId="29353" xr:uid="{BFCC3100-B26B-4651-8D4B-53D632FBA7ED}"/>
    <cellStyle name="Normal 7 4 2 3 2 3 2 2 2 2" xfId="55610" xr:uid="{F7582166-1764-4A1E-BDD1-98E9AFB1FE50}"/>
    <cellStyle name="Normal 7 4 2 3 2 3 2 2 3" xfId="19761" xr:uid="{8CE480F7-1050-40C7-8751-59C3D3D39F6E}"/>
    <cellStyle name="Normal 7 4 2 3 2 3 2 2 3 2" xfId="46999" xr:uid="{33E99F8A-C6CD-46C8-A71A-E795C0D539CA}"/>
    <cellStyle name="Normal 7 4 2 3 2 3 2 2 4" xfId="36749" xr:uid="{1EDC3207-4CBC-4F57-83FC-AA9D536D2C61}"/>
    <cellStyle name="Normal 7 4 2 3 2 3 2 3" xfId="12214" xr:uid="{97CB8D7C-6941-4939-8AA5-45E0199116B1}"/>
    <cellStyle name="Normal 7 4 2 3 2 3 2 3 2" xfId="22594" xr:uid="{A4BD7BD4-E7D1-4E36-9197-7C4A58F09EE2}"/>
    <cellStyle name="Normal 7 4 2 3 2 3 2 3 2 2" xfId="49832" xr:uid="{8B27E9A7-806B-4539-83AF-259ED6979DB2}"/>
    <cellStyle name="Normal 7 4 2 3 2 3 2 3 3" xfId="39582" xr:uid="{75DD44D9-E641-4508-B9CA-730EAD42BD53}"/>
    <cellStyle name="Normal 7 4 2 3 2 3 2 4" xfId="25132" xr:uid="{BAC732AB-9DFB-4002-9E11-E8E4417461D6}"/>
    <cellStyle name="Normal 7 4 2 3 2 3 2 4 2" xfId="52151" xr:uid="{5FF42FF2-92F5-471F-9387-DB3798E5068B}"/>
    <cellStyle name="Normal 7 4 2 3 2 3 2 5" xfId="16928" xr:uid="{382F5DAE-9707-426E-B8B3-C1737DF1441C}"/>
    <cellStyle name="Normal 7 4 2 3 2 3 2 5 2" xfId="44166" xr:uid="{2EEEAF89-8C10-42E7-9642-78D4BD7027BD}"/>
    <cellStyle name="Normal 7 4 2 3 2 3 2 6" xfId="32370" xr:uid="{3230FFFD-5FC1-4DB0-B701-36CC5FA8CAAC}"/>
    <cellStyle name="Normal 7 4 2 3 2 3 3" xfId="6522" xr:uid="{C3F1DC87-6A7D-48DC-8C25-5A074B53856A}"/>
    <cellStyle name="Normal 7 4 2 3 2 3 3 2" xfId="27485" xr:uid="{8801DE31-F097-4956-B816-4B63815AC3E0}"/>
    <cellStyle name="Normal 7 4 2 3 2 3 3 2 2" xfId="54007" xr:uid="{3665067B-EE15-44BE-A974-325DD4B23547}"/>
    <cellStyle name="Normal 7 4 2 3 2 3 3 3" xfId="16093" xr:uid="{E3E65D9B-3035-4FA6-8226-4D02E02E51CA}"/>
    <cellStyle name="Normal 7 4 2 3 2 3 3 3 2" xfId="43331" xr:uid="{B3451891-496E-4449-B740-8DDE08551BD4}"/>
    <cellStyle name="Normal 7 4 2 3 2 3 3 4" xfId="33890" xr:uid="{A8FB5178-F2FF-4F2E-96F3-C84FC223D1F6}"/>
    <cellStyle name="Normal 7 4 2 3 2 3 4" xfId="8546" xr:uid="{D92424B2-99F2-4171-BC1D-61F79C1AF0C6}"/>
    <cellStyle name="Normal 7 4 2 3 2 3 4 2" xfId="18926" xr:uid="{D388CFBB-2C0C-4015-8260-6C427E9202F8}"/>
    <cellStyle name="Normal 7 4 2 3 2 3 4 2 2" xfId="46164" xr:uid="{223F2211-A8FD-40D8-B174-E61BC0FC6EF4}"/>
    <cellStyle name="Normal 7 4 2 3 2 3 4 3" xfId="35914" xr:uid="{AB806CA2-5E35-4C92-BDC2-62A03053FCC7}"/>
    <cellStyle name="Normal 7 4 2 3 2 3 5" xfId="11379" xr:uid="{988BC26B-7A91-4F38-BFBB-548D592DFDB8}"/>
    <cellStyle name="Normal 7 4 2 3 2 3 5 2" xfId="21759" xr:uid="{3CAA745F-0395-44D9-A7F1-624332F596EC}"/>
    <cellStyle name="Normal 7 4 2 3 2 3 5 2 2" xfId="48997" xr:uid="{76F06080-C503-4C76-8802-0093155DB198}"/>
    <cellStyle name="Normal 7 4 2 3 2 3 5 3" xfId="38747" xr:uid="{4469114F-0DE5-49C4-8E35-3C7EF693602D}"/>
    <cellStyle name="Normal 7 4 2 3 2 3 6" xfId="25334" xr:uid="{93E058B6-390F-4D24-B675-55695266F57B}"/>
    <cellStyle name="Normal 7 4 2 3 2 3 6 2" xfId="52337" xr:uid="{2C2719DD-D411-4ED7-BEBC-1525930F3C19}"/>
    <cellStyle name="Normal 7 4 2 3 2 3 7" xfId="14048" xr:uid="{E724A5C4-FE4E-4D20-B145-D2DABC113312}"/>
    <cellStyle name="Normal 7 4 2 3 2 3 7 2" xfId="41286" xr:uid="{604A305B-291F-4743-B99E-1F31551CBA8D}"/>
    <cellStyle name="Normal 7 4 2 3 2 3 8" xfId="31535" xr:uid="{CFF45ABB-92EE-4348-957F-80F42C175DF7}"/>
    <cellStyle name="Normal 7 4 2 3 2 4" xfId="3484" xr:uid="{486AF286-E280-416D-88BC-BBFA6DB45EAC}"/>
    <cellStyle name="Normal 7 4 2 3 2 4 2" xfId="6520" xr:uid="{47D38820-6BAF-458C-BD93-C6E74C2F08A9}"/>
    <cellStyle name="Normal 7 4 2 3 2 4 2 2" xfId="26305" xr:uid="{E778DB42-DE6F-42B7-B645-6535CD27D909}"/>
    <cellStyle name="Normal 7 4 2 3 2 4 2 2 2" xfId="53098" xr:uid="{C95FB957-443D-4345-95F2-D1DE7AEB7461}"/>
    <cellStyle name="Normal 7 4 2 3 2 4 2 3" xfId="16091" xr:uid="{94E5E9C1-B793-4C96-939A-9B30007330CB}"/>
    <cellStyle name="Normal 7 4 2 3 2 4 2 3 2" xfId="43329" xr:uid="{1C539212-9F1A-4F33-B4D5-0E2B1ECF0F40}"/>
    <cellStyle name="Normal 7 4 2 3 2 4 2 4" xfId="33888" xr:uid="{CC40201B-5225-4E25-B047-18EA1E14641A}"/>
    <cellStyle name="Normal 7 4 2 3 2 4 3" xfId="8544" xr:uid="{9FCAD1EC-0613-491D-A7F9-A458897875B6}"/>
    <cellStyle name="Normal 7 4 2 3 2 4 3 2" xfId="18924" xr:uid="{86F12162-87DB-4030-ABB0-8C12DE59AB25}"/>
    <cellStyle name="Normal 7 4 2 3 2 4 3 2 2" xfId="46162" xr:uid="{8CAFB332-15AF-4D24-A381-A9E8A6AA3FC8}"/>
    <cellStyle name="Normal 7 4 2 3 2 4 3 3" xfId="35912" xr:uid="{68FC67E8-2F62-437A-A3E1-85E38ADE8DF6}"/>
    <cellStyle name="Normal 7 4 2 3 2 4 4" xfId="11377" xr:uid="{7001FBF3-A149-4A11-8BE2-843E3CC2C78B}"/>
    <cellStyle name="Normal 7 4 2 3 2 4 4 2" xfId="21757" xr:uid="{56D5A44D-A65F-4DEA-B6A7-8BF880D8C73E}"/>
    <cellStyle name="Normal 7 4 2 3 2 4 4 2 2" xfId="48995" xr:uid="{52D1B9AC-172E-404B-A6AC-6E5EC9D9038B}"/>
    <cellStyle name="Normal 7 4 2 3 2 4 4 3" xfId="38745" xr:uid="{7ACE18B3-84F5-4E7A-9263-EC5CD613586D}"/>
    <cellStyle name="Normal 7 4 2 3 2 4 5" xfId="23504" xr:uid="{CB357B6D-1AA7-485E-BF18-A3C62231798F}"/>
    <cellStyle name="Normal 7 4 2 3 2 4 5 2" xfId="50675" xr:uid="{F14EECA3-C6B6-4EBA-8757-8BC1B901B4A1}"/>
    <cellStyle name="Normal 7 4 2 3 2 4 6" xfId="14046" xr:uid="{C10C2424-2EF7-41CC-ACA4-500894FC2CAC}"/>
    <cellStyle name="Normal 7 4 2 3 2 4 6 2" xfId="41284" xr:uid="{6F73B06F-C4F1-4A36-BD94-4B2038EB0C57}"/>
    <cellStyle name="Normal 7 4 2 3 2 4 7" xfId="31533" xr:uid="{671438C6-FC4F-451B-943A-DD29ECD2410F}"/>
    <cellStyle name="Normal 7 4 2 3 2 5" xfId="2590" xr:uid="{9E8E17AA-AF29-4CB3-942D-32463591FE1A}"/>
    <cellStyle name="Normal 7 4 2 3 2 5 2" xfId="5845" xr:uid="{E0FA6DA9-2ABA-465C-BAA0-6001CA1237F5}"/>
    <cellStyle name="Normal 7 4 2 3 2 5 2 2" xfId="26943" xr:uid="{228413A9-8B0D-4ED8-9F56-A5B6F24462AB}"/>
    <cellStyle name="Normal 7 4 2 3 2 5 2 2 2" xfId="53598" xr:uid="{5C9D8353-10B5-4247-9B34-DF03AB14BFC7}"/>
    <cellStyle name="Normal 7 4 2 3 2 5 2 3" xfId="15243" xr:uid="{236BC6BD-D44B-44A7-8648-F69352183249}"/>
    <cellStyle name="Normal 7 4 2 3 2 5 2 3 2" xfId="42481" xr:uid="{0E3353DB-18EE-4CDA-A073-DC7CBEE9E770}"/>
    <cellStyle name="Normal 7 4 2 3 2 5 2 4" xfId="33213" xr:uid="{FF3BFDEA-DD8F-4E8C-BA2D-206D3CE0C9FC}"/>
    <cellStyle name="Normal 7 4 2 3 2 5 3" xfId="7696" xr:uid="{51EF9AFB-7776-4DE4-A856-343F5CFA082E}"/>
    <cellStyle name="Normal 7 4 2 3 2 5 3 2" xfId="18076" xr:uid="{01E14B3C-277B-419B-9B2C-4E572A2304BC}"/>
    <cellStyle name="Normal 7 4 2 3 2 5 3 2 2" xfId="45314" xr:uid="{A573BF28-C448-4280-8913-3A1DFCB70E6A}"/>
    <cellStyle name="Normal 7 4 2 3 2 5 3 3" xfId="35064" xr:uid="{DE480544-920E-4A19-936F-8BF83C2CB3C4}"/>
    <cellStyle name="Normal 7 4 2 3 2 5 4" xfId="10529" xr:uid="{CD8AD60E-3851-4576-83C6-438679705FA0}"/>
    <cellStyle name="Normal 7 4 2 3 2 5 4 2" xfId="20909" xr:uid="{59FF3C40-A606-4C0F-8750-D8CDB416C405}"/>
    <cellStyle name="Normal 7 4 2 3 2 5 4 2 2" xfId="48147" xr:uid="{3A2823E9-F75B-4487-8362-F9273533ACD5}"/>
    <cellStyle name="Normal 7 4 2 3 2 5 4 3" xfId="37897" xr:uid="{B8AE81E3-742F-48E2-91F7-77E3269ED9C9}"/>
    <cellStyle name="Normal 7 4 2 3 2 5 5" xfId="23690" xr:uid="{F5115B92-27B8-4BD2-8740-A739C4F4AAC1}"/>
    <cellStyle name="Normal 7 4 2 3 2 5 5 2" xfId="50849" xr:uid="{488F094C-85EE-4ED8-8E67-CE54C005DCAE}"/>
    <cellStyle name="Normal 7 4 2 3 2 5 6" xfId="12959" xr:uid="{9479ED8D-0B6A-432D-92BA-ADE5A88E6A59}"/>
    <cellStyle name="Normal 7 4 2 3 2 5 6 2" xfId="40197" xr:uid="{68050EA8-9CC0-4D38-BC5E-5D8C71AAAB1C}"/>
    <cellStyle name="Normal 7 4 2 3 2 5 7" xfId="30685" xr:uid="{2E686CBF-771F-4A50-A485-31BBF10B8A57}"/>
    <cellStyle name="Normal 7 4 2 3 2 6" xfId="2447" xr:uid="{056EA569-AA42-469A-BA31-17E9D1254485}"/>
    <cellStyle name="Normal 7 4 2 3 2 6 2" xfId="7555" xr:uid="{0B2A0843-4BDE-470A-88F5-568424FD5D0E}"/>
    <cellStyle name="Normal 7 4 2 3 2 6 2 2" xfId="17935" xr:uid="{91447C40-2BFC-41AC-90F9-76ED2EE6776C}"/>
    <cellStyle name="Normal 7 4 2 3 2 6 2 2 2" xfId="45173" xr:uid="{8D2085D5-C0A0-45D2-B03B-76F118F5FF77}"/>
    <cellStyle name="Normal 7 4 2 3 2 6 2 3" xfId="34923" xr:uid="{DEA22B4D-A0A0-4F5B-BE0B-BD4077B311A0}"/>
    <cellStyle name="Normal 7 4 2 3 2 6 3" xfId="10388" xr:uid="{D353ECC8-B8A0-4D7C-A844-90A9EB4BA043}"/>
    <cellStyle name="Normal 7 4 2 3 2 6 3 2" xfId="20768" xr:uid="{DD52C60A-9773-414E-AA5F-AF7B9B1C240E}"/>
    <cellStyle name="Normal 7 4 2 3 2 6 3 2 2" xfId="48006" xr:uid="{0EE82BA4-0D9C-4F5C-8BB2-AFF7BE950859}"/>
    <cellStyle name="Normal 7 4 2 3 2 6 3 3" xfId="37756" xr:uid="{8F93E58D-9E0E-468D-8F06-7D773006A5F3}"/>
    <cellStyle name="Normal 7 4 2 3 2 6 4" xfId="23944" xr:uid="{76DAC2BB-C654-4D0F-A548-0D6B6D6DB2F0}"/>
    <cellStyle name="Normal 7 4 2 3 2 6 4 2" xfId="51070" xr:uid="{A80ABC30-6B70-4F37-AFB1-591F880019B7}"/>
    <cellStyle name="Normal 7 4 2 3 2 6 5" xfId="15102" xr:uid="{7A3DD71D-5868-4C13-B865-91F3EC3D39CD}"/>
    <cellStyle name="Normal 7 4 2 3 2 6 5 2" xfId="42340" xr:uid="{161D825E-22CB-4E56-BA4C-129E365AB97E}"/>
    <cellStyle name="Normal 7 4 2 3 2 6 6" xfId="30544" xr:uid="{785E24DA-B32B-4E0B-96C4-ECEE88F58719}"/>
    <cellStyle name="Normal 7 4 2 3 2 7" xfId="4151" xr:uid="{C030AEA2-CC03-4960-AB94-538FFCB41C92}"/>
    <cellStyle name="Normal 7 4 2 3 2 7 2" xfId="8906" xr:uid="{F24F5C9D-43BB-4207-A5D0-C5C8B324A664}"/>
    <cellStyle name="Normal 7 4 2 3 2 7 2 2" xfId="19286" xr:uid="{B7111439-98B1-4FA0-8383-1AA2174BA440}"/>
    <cellStyle name="Normal 7 4 2 3 2 7 2 2 2" xfId="46524" xr:uid="{07008CD3-21C2-4DA6-8612-8855128A12FF}"/>
    <cellStyle name="Normal 7 4 2 3 2 7 2 3" xfId="36274" xr:uid="{B620F806-4DB1-4908-A3C6-83B6B909B463}"/>
    <cellStyle name="Normal 7 4 2 3 2 7 3" xfId="11739" xr:uid="{F0C5C4DB-859A-42DE-BDC2-16CC80C7749F}"/>
    <cellStyle name="Normal 7 4 2 3 2 7 3 2" xfId="22119" xr:uid="{77883FF4-7941-448C-B02E-CECC9AFED0D1}"/>
    <cellStyle name="Normal 7 4 2 3 2 7 3 2 2" xfId="49357" xr:uid="{8479AB9D-C72A-40A9-9E67-DF11FCCB8C07}"/>
    <cellStyle name="Normal 7 4 2 3 2 7 3 3" xfId="39107" xr:uid="{26B831B0-6455-408F-BB85-39FC5BF3DD44}"/>
    <cellStyle name="Normal 7 4 2 3 2 7 4" xfId="16453" xr:uid="{AF2BB2AA-67DB-4462-B3FF-5F321BC5E158}"/>
    <cellStyle name="Normal 7 4 2 3 2 7 4 2" xfId="43691" xr:uid="{7DF1B7CA-AD68-4BB4-93DB-570BDA814588}"/>
    <cellStyle name="Normal 7 4 2 3 2 7 5" xfId="31895" xr:uid="{4C847609-7CAB-4473-BA11-AB3020BBD6DF}"/>
    <cellStyle name="Normal 7 4 2 3 2 8" xfId="5450" xr:uid="{95812C74-3D3F-4B0F-AE4D-F6527DA11502}"/>
    <cellStyle name="Normal 7 4 2 3 2 8 2" xfId="14747" xr:uid="{FD0418C0-32FD-49FC-9C55-68EBF65AF94D}"/>
    <cellStyle name="Normal 7 4 2 3 2 8 2 2" xfId="41985" xr:uid="{F29F8402-D6FC-4F40-80C2-0B29AC9BA71A}"/>
    <cellStyle name="Normal 7 4 2 3 2 8 3" xfId="33010" xr:uid="{CBBBA961-A973-4306-88A8-16FAA199535F}"/>
    <cellStyle name="Normal 7 4 2 3 2 9" xfId="7200" xr:uid="{A0653CC5-7AC3-4F40-A8F6-F4CC34FE4026}"/>
    <cellStyle name="Normal 7 4 2 3 2 9 2" xfId="17580" xr:uid="{81E20F14-C73C-4CA3-B2DC-A0F1F723424F}"/>
    <cellStyle name="Normal 7 4 2 3 2 9 2 2" xfId="44818" xr:uid="{1A7810D0-352D-4743-9F46-0C7FB2A783B5}"/>
    <cellStyle name="Normal 7 4 2 3 2 9 3" xfId="34568" xr:uid="{C1397661-52F2-48F4-9052-1ADD43244382}"/>
    <cellStyle name="Normal 7 4 2 3 3" xfId="1454" xr:uid="{E9904E3B-A275-472F-A666-3DA2CACBF120}"/>
    <cellStyle name="Normal 7 4 2 3 3 10" xfId="25038" xr:uid="{A5526563-1AC2-4702-A3AB-1F439839D3E3}"/>
    <cellStyle name="Normal 7 4 2 3 3 10 2" xfId="52064" xr:uid="{3400626B-E46F-450C-8B8F-47A70044F4C6}"/>
    <cellStyle name="Normal 7 4 2 3 3 11" xfId="12820" xr:uid="{8152DB52-AD5A-49FD-89A6-A862B6C8BC16}"/>
    <cellStyle name="Normal 7 4 2 3 3 11 2" xfId="40058" xr:uid="{44C0552C-9511-4DB7-9E93-82B8BB40A14A}"/>
    <cellStyle name="Normal 7 4 2 3 3 12" xfId="30191" xr:uid="{FAE34581-C354-4C45-87A2-2E0C652B594F}"/>
    <cellStyle name="Normal 7 4 2 3 3 2" xfId="2876" xr:uid="{E1515A5C-155B-4766-BD54-1E38D073DC2B}"/>
    <cellStyle name="Normal 7 4 2 3 3 2 2" xfId="3488" xr:uid="{6405CDA9-72CF-48DD-A98D-6A8B97264B9C}"/>
    <cellStyle name="Normal 7 4 2 3 3 2 2 2" xfId="6524" xr:uid="{D47939BF-606C-4255-8088-5440B513F9CF}"/>
    <cellStyle name="Normal 7 4 2 3 3 2 2 2 2" xfId="27777" xr:uid="{A8D5719C-4C54-4BEB-B4F9-16C4980436E7}"/>
    <cellStyle name="Normal 7 4 2 3 3 2 2 2 2 2" xfId="54244" xr:uid="{D65D71E4-3AA7-447F-A2E6-E51173967F0F}"/>
    <cellStyle name="Normal 7 4 2 3 3 2 2 2 3" xfId="16095" xr:uid="{610D0636-876A-4327-819B-6ADA8ED5B6C0}"/>
    <cellStyle name="Normal 7 4 2 3 3 2 2 2 3 2" xfId="43333" xr:uid="{9BE8DE7E-7B8C-4FBD-99DA-B14CA6645B87}"/>
    <cellStyle name="Normal 7 4 2 3 3 2 2 2 4" xfId="33892" xr:uid="{AA7E57DE-090A-4E2A-A93F-E037BC80E449}"/>
    <cellStyle name="Normal 7 4 2 3 3 2 2 3" xfId="8548" xr:uid="{86E98E88-1713-4722-B2DC-D225EE722625}"/>
    <cellStyle name="Normal 7 4 2 3 3 2 2 3 2" xfId="18928" xr:uid="{2C5B8927-6B23-48B3-A5AD-FBB328CFE8DD}"/>
    <cellStyle name="Normal 7 4 2 3 3 2 2 3 2 2" xfId="46166" xr:uid="{0ABB986F-74B6-4B55-8DFD-61038F8B326F}"/>
    <cellStyle name="Normal 7 4 2 3 3 2 2 3 3" xfId="35916" xr:uid="{7491D015-5528-400D-A5C9-1EC275306888}"/>
    <cellStyle name="Normal 7 4 2 3 3 2 2 4" xfId="11381" xr:uid="{8B9D0ED2-45CF-48B0-9E59-3D4BF3CFAE92}"/>
    <cellStyle name="Normal 7 4 2 3 3 2 2 4 2" xfId="21761" xr:uid="{8FD74B6D-F89D-4B7D-93E5-4A4D91A8245D}"/>
    <cellStyle name="Normal 7 4 2 3 3 2 2 4 2 2" xfId="48999" xr:uid="{FCC8E3B4-2851-4FDA-9C72-78001F9EFC50}"/>
    <cellStyle name="Normal 7 4 2 3 3 2 2 4 3" xfId="38749" xr:uid="{23802AFB-0674-4731-A0BD-1C73FB7C60A5}"/>
    <cellStyle name="Normal 7 4 2 3 3 2 2 5" xfId="25291" xr:uid="{08BE11AA-E653-4678-AC08-08A755ADFCC4}"/>
    <cellStyle name="Normal 7 4 2 3 3 2 2 5 2" xfId="52300" xr:uid="{FE0CC688-8A4B-45E1-A5AB-71933497E3FC}"/>
    <cellStyle name="Normal 7 4 2 3 3 2 2 6" xfId="14050" xr:uid="{875148F3-6DB7-4829-9292-0CB331069B10}"/>
    <cellStyle name="Normal 7 4 2 3 3 2 2 6 2" xfId="41288" xr:uid="{214ADDFE-E929-492E-B300-9BFE5F0CF483}"/>
    <cellStyle name="Normal 7 4 2 3 3 2 2 7" xfId="31537" xr:uid="{8C0559A0-BDAB-4504-BC90-EDC0EC094424}"/>
    <cellStyle name="Normal 7 4 2 3 3 2 3" xfId="4417" xr:uid="{6A545F54-7DD8-4621-BB75-1B5C70F58C38}"/>
    <cellStyle name="Normal 7 4 2 3 3 2 3 2" xfId="9170" xr:uid="{284E6A54-AD73-4F11-BE25-4DAE1A3D3179}"/>
    <cellStyle name="Normal 7 4 2 3 3 2 3 2 2" xfId="29213" xr:uid="{105B897A-A062-40E0-BD49-436D9D5091A3}"/>
    <cellStyle name="Normal 7 4 2 3 3 2 3 2 2 2" xfId="55470" xr:uid="{305643CB-4D03-4767-B73A-4903BE3C9DE5}"/>
    <cellStyle name="Normal 7 4 2 3 3 2 3 2 3" xfId="19550" xr:uid="{95873001-1DD5-44A9-8605-6AB225D0BF78}"/>
    <cellStyle name="Normal 7 4 2 3 3 2 3 2 3 2" xfId="46788" xr:uid="{B6F63B8A-7B12-4D27-B512-0460529F1FDF}"/>
    <cellStyle name="Normal 7 4 2 3 3 2 3 2 4" xfId="36538" xr:uid="{708C9F94-F2A2-422D-BB34-0CAC8F7FD9DC}"/>
    <cellStyle name="Normal 7 4 2 3 3 2 3 3" xfId="12003" xr:uid="{F51A019C-9EE9-4386-A051-70099D918986}"/>
    <cellStyle name="Normal 7 4 2 3 3 2 3 3 2" xfId="22383" xr:uid="{DD12977A-7171-4811-AD46-175BF4A3FECD}"/>
    <cellStyle name="Normal 7 4 2 3 3 2 3 3 2 2" xfId="49621" xr:uid="{8D0FE6EF-307E-432C-875B-64E495D55F6A}"/>
    <cellStyle name="Normal 7 4 2 3 3 2 3 3 3" xfId="39371" xr:uid="{9532A9A8-1A1D-4795-B031-10AB6EDD9489}"/>
    <cellStyle name="Normal 7 4 2 3 3 2 3 4" xfId="24593" xr:uid="{FBE98772-34D5-46C5-B1FC-5F31F45D2A40}"/>
    <cellStyle name="Normal 7 4 2 3 3 2 3 4 2" xfId="51662" xr:uid="{07958967-E36A-4AA5-80BE-7142D3D8FA7B}"/>
    <cellStyle name="Normal 7 4 2 3 3 2 3 5" xfId="16717" xr:uid="{F2E1C305-A48E-44E8-9F8C-000D57F7A9AD}"/>
    <cellStyle name="Normal 7 4 2 3 3 2 3 5 2" xfId="43955" xr:uid="{0DC41659-B506-4413-B66D-EA94C55B45A5}"/>
    <cellStyle name="Normal 7 4 2 3 3 2 3 6" xfId="32159" xr:uid="{A2FF2048-476A-4FB7-81FA-7F5C533DA522}"/>
    <cellStyle name="Normal 7 4 2 3 3 2 4" xfId="6073" xr:uid="{CE1B4F62-663B-4763-9EE7-3C69479439BD}"/>
    <cellStyle name="Normal 7 4 2 3 3 2 4 2" xfId="26488" xr:uid="{B96C8807-3702-427A-8045-18D99557D63F}"/>
    <cellStyle name="Normal 7 4 2 3 3 2 4 2 2" xfId="53235" xr:uid="{B0DB221C-2C51-460E-A122-05B5FD08F764}"/>
    <cellStyle name="Normal 7 4 2 3 3 2 4 3" xfId="15527" xr:uid="{B5148DA0-534F-44F0-BF3B-702F596AA82D}"/>
    <cellStyle name="Normal 7 4 2 3 3 2 4 3 2" xfId="42765" xr:uid="{4038C338-9744-4C23-85E6-65FEA36F3C2A}"/>
    <cellStyle name="Normal 7 4 2 3 3 2 4 4" xfId="33441" xr:uid="{AA9CC7E6-DC39-4468-919E-B302137FFE56}"/>
    <cellStyle name="Normal 7 4 2 3 3 2 5" xfId="7980" xr:uid="{7E2F29FA-9F36-4CFE-9AB0-ACA103C9680E}"/>
    <cellStyle name="Normal 7 4 2 3 3 2 5 2" xfId="18360" xr:uid="{B365A395-DF0A-441D-9C9F-17A3EA2F7342}"/>
    <cellStyle name="Normal 7 4 2 3 3 2 5 2 2" xfId="45598" xr:uid="{4C8168CB-540C-45A8-8586-03B174F90491}"/>
    <cellStyle name="Normal 7 4 2 3 3 2 5 3" xfId="35348" xr:uid="{BD3F7C96-1A2A-4BB6-9855-FBD744392BF4}"/>
    <cellStyle name="Normal 7 4 2 3 3 2 6" xfId="10813" xr:uid="{B0F7FD53-1F54-4757-9F28-16A1E6628F54}"/>
    <cellStyle name="Normal 7 4 2 3 3 2 6 2" xfId="21193" xr:uid="{8D3B7A1C-442B-4659-B3B1-ABDEE257CA85}"/>
    <cellStyle name="Normal 7 4 2 3 3 2 6 2 2" xfId="48431" xr:uid="{D96588B9-DD00-44EE-B094-FD1399E69B84}"/>
    <cellStyle name="Normal 7 4 2 3 3 2 6 3" xfId="38181" xr:uid="{258DAE13-CE89-47CB-97DD-5F0B7C77488E}"/>
    <cellStyle name="Normal 7 4 2 3 3 2 7" xfId="23964" xr:uid="{D38D9CE0-FD77-4ECE-9653-1BD9678B9166}"/>
    <cellStyle name="Normal 7 4 2 3 3 2 7 2" xfId="51088" xr:uid="{DE10B909-2030-446D-AFE2-14B4EDDBE519}"/>
    <cellStyle name="Normal 7 4 2 3 3 2 8" xfId="13330" xr:uid="{EC2C8221-D869-456D-9342-F22BC2F8020D}"/>
    <cellStyle name="Normal 7 4 2 3 3 2 8 2" xfId="40568" xr:uid="{6262BFA5-DD6E-4E8F-B334-53187B9C7731}"/>
    <cellStyle name="Normal 7 4 2 3 3 2 9" xfId="30969" xr:uid="{C3B5AD9D-E6FA-4E33-884C-90A7E977439E}"/>
    <cellStyle name="Normal 7 4 2 3 3 3" xfId="3489" xr:uid="{AC555746-C046-4580-9167-AFB6AB1FBD46}"/>
    <cellStyle name="Normal 7 4 2 3 3 3 2" xfId="4629" xr:uid="{CBAB248D-6AA7-4C2E-A80F-BB7743574357}"/>
    <cellStyle name="Normal 7 4 2 3 3 3 2 2" xfId="9382" xr:uid="{B4C418F8-841A-4118-AEA7-1B87518EDE47}"/>
    <cellStyle name="Normal 7 4 2 3 3 3 2 2 2" xfId="29354" xr:uid="{922B4098-3B14-48E1-A18B-B0E7E0EA2F30}"/>
    <cellStyle name="Normal 7 4 2 3 3 3 2 2 2 2" xfId="55611" xr:uid="{B4E58D6C-D6D7-43F7-A863-33F7CD541312}"/>
    <cellStyle name="Normal 7 4 2 3 3 3 2 2 3" xfId="19762" xr:uid="{6AD1C56B-77E7-44D8-BE85-D525402D5E04}"/>
    <cellStyle name="Normal 7 4 2 3 3 3 2 2 3 2" xfId="47000" xr:uid="{F3F8B01A-BB6D-40D2-AB32-B21EDDACCE80}"/>
    <cellStyle name="Normal 7 4 2 3 3 3 2 2 4" xfId="36750" xr:uid="{A3187B96-FF8C-49A9-896F-358522B87A66}"/>
    <cellStyle name="Normal 7 4 2 3 3 3 2 3" xfId="12215" xr:uid="{EFD058CE-0F30-4D56-BA55-13288AFBBA14}"/>
    <cellStyle name="Normal 7 4 2 3 3 3 2 3 2" xfId="22595" xr:uid="{5F2156F1-09A0-4A1A-A615-005E85C78A69}"/>
    <cellStyle name="Normal 7 4 2 3 3 3 2 3 2 2" xfId="49833" xr:uid="{E8F55B3B-5D84-480E-8AAF-B2DE23F75F81}"/>
    <cellStyle name="Normal 7 4 2 3 3 3 2 3 3" xfId="39583" xr:uid="{43D202C8-B867-4FDB-98D5-A6632DBEE68F}"/>
    <cellStyle name="Normal 7 4 2 3 3 3 2 4" xfId="25185" xr:uid="{978ACEF4-E955-4560-91B6-B39C6BAFF0EA}"/>
    <cellStyle name="Normal 7 4 2 3 3 3 2 4 2" xfId="52203" xr:uid="{FDCAB2D2-EC34-42EA-90CD-BE64174D4784}"/>
    <cellStyle name="Normal 7 4 2 3 3 3 2 5" xfId="16929" xr:uid="{E6A57CDA-166F-4D90-BF81-FE5164578489}"/>
    <cellStyle name="Normal 7 4 2 3 3 3 2 5 2" xfId="44167" xr:uid="{AF849104-6B93-44CB-8FF4-BFFA8CC99762}"/>
    <cellStyle name="Normal 7 4 2 3 3 3 2 6" xfId="32371" xr:uid="{E300BA22-EC96-4AE8-889C-AC9A132C7D51}"/>
    <cellStyle name="Normal 7 4 2 3 3 3 3" xfId="6525" xr:uid="{B221FDFF-C3DF-4B51-BAE3-254D720EEE94}"/>
    <cellStyle name="Normal 7 4 2 3 3 3 3 2" xfId="27124" xr:uid="{049E3C6F-8200-485F-80FD-D1B1D9626862}"/>
    <cellStyle name="Normal 7 4 2 3 3 3 3 2 2" xfId="53738" xr:uid="{21690876-2041-43D8-85E2-5D34C7822750}"/>
    <cellStyle name="Normal 7 4 2 3 3 3 3 3" xfId="16096" xr:uid="{75BF57C1-C653-4A1E-8C79-80592113DF0D}"/>
    <cellStyle name="Normal 7 4 2 3 3 3 3 3 2" xfId="43334" xr:uid="{D1FEF16A-46C8-4CAF-A668-7FAF28131EC1}"/>
    <cellStyle name="Normal 7 4 2 3 3 3 3 4" xfId="33893" xr:uid="{928E0F0E-4DF0-4C26-A8A3-6DADD307AFAD}"/>
    <cellStyle name="Normal 7 4 2 3 3 3 4" xfId="8549" xr:uid="{3EC8519B-3170-4438-AC68-1A411EBB018A}"/>
    <cellStyle name="Normal 7 4 2 3 3 3 4 2" xfId="18929" xr:uid="{CAAB3292-76F5-40F2-8483-33E09EA298D5}"/>
    <cellStyle name="Normal 7 4 2 3 3 3 4 2 2" xfId="46167" xr:uid="{3209866A-BF9C-4D38-B90C-8238F4FC5555}"/>
    <cellStyle name="Normal 7 4 2 3 3 3 4 3" xfId="35917" xr:uid="{29D144F2-774E-41FF-BF89-A95ABD3C470B}"/>
    <cellStyle name="Normal 7 4 2 3 3 3 5" xfId="11382" xr:uid="{A338D8C8-883B-445E-8B65-035EB92E5BB0}"/>
    <cellStyle name="Normal 7 4 2 3 3 3 5 2" xfId="21762" xr:uid="{A76BCCAC-ECD0-4CC4-843F-D02780D53DBA}"/>
    <cellStyle name="Normal 7 4 2 3 3 3 5 2 2" xfId="49000" xr:uid="{9EAB9E77-8D31-40AD-A6DB-71900243C61F}"/>
    <cellStyle name="Normal 7 4 2 3 3 3 5 3" xfId="38750" xr:uid="{2A1AEB8A-1B0A-4223-AE12-01C3367E7E96}"/>
    <cellStyle name="Normal 7 4 2 3 3 3 6" xfId="22741" xr:uid="{0344AC48-F074-4DB0-A9D2-37340D0E9D43}"/>
    <cellStyle name="Normal 7 4 2 3 3 3 6 2" xfId="49970" xr:uid="{802D1E43-DBF8-46FE-8DDA-D6C092297A9C}"/>
    <cellStyle name="Normal 7 4 2 3 3 3 7" xfId="14051" xr:uid="{292F9E52-F6C5-42C5-A6A1-B947E1CB2E1D}"/>
    <cellStyle name="Normal 7 4 2 3 3 3 7 2" xfId="41289" xr:uid="{B9659A44-7CA5-44E0-85EB-B9AE5146419D}"/>
    <cellStyle name="Normal 7 4 2 3 3 3 8" xfId="31538" xr:uid="{A915236A-C29B-43AD-914F-E8C41FBDFF93}"/>
    <cellStyle name="Normal 7 4 2 3 3 4" xfId="3487" xr:uid="{91E98764-918A-4C52-93AB-DC4FDF359098}"/>
    <cellStyle name="Normal 7 4 2 3 3 4 2" xfId="6523" xr:uid="{65960CC7-3894-4356-8BA6-C4B48EA0E55E}"/>
    <cellStyle name="Normal 7 4 2 3 3 4 2 2" xfId="27080" xr:uid="{83F406E8-AD91-4563-BC33-99B8EE3BEAD5}"/>
    <cellStyle name="Normal 7 4 2 3 3 4 2 2 2" xfId="53702" xr:uid="{F5A2479A-7416-4789-B00D-9319444FEF06}"/>
    <cellStyle name="Normal 7 4 2 3 3 4 2 3" xfId="16094" xr:uid="{B4D4BC19-8B79-43FC-AEC4-56B1F8AEAF79}"/>
    <cellStyle name="Normal 7 4 2 3 3 4 2 3 2" xfId="43332" xr:uid="{C1D0E9CE-507B-4BCA-9F5D-686EAF6CD70E}"/>
    <cellStyle name="Normal 7 4 2 3 3 4 2 4" xfId="33891" xr:uid="{B8BB0B44-3C8D-4619-8DC4-ECF2723C5A2C}"/>
    <cellStyle name="Normal 7 4 2 3 3 4 3" xfId="8547" xr:uid="{B43A2FCE-DEF8-4BA1-ADD1-8C4F894ED3C8}"/>
    <cellStyle name="Normal 7 4 2 3 3 4 3 2" xfId="18927" xr:uid="{DDCFE1BF-9210-4415-86EE-CCF88B41F593}"/>
    <cellStyle name="Normal 7 4 2 3 3 4 3 2 2" xfId="46165" xr:uid="{E5417C46-AD4F-425D-B188-4F6A9B7BDD3A}"/>
    <cellStyle name="Normal 7 4 2 3 3 4 3 3" xfId="35915" xr:uid="{DB57FFF4-E5FA-46D0-9B8B-F47CA5E8C4E6}"/>
    <cellStyle name="Normal 7 4 2 3 3 4 4" xfId="11380" xr:uid="{359F5838-108F-497C-954D-1265CC5C23BD}"/>
    <cellStyle name="Normal 7 4 2 3 3 4 4 2" xfId="21760" xr:uid="{E1400403-4A44-4490-B88B-3525E8AE4F8A}"/>
    <cellStyle name="Normal 7 4 2 3 3 4 4 2 2" xfId="48998" xr:uid="{F2CC335B-D57E-47D3-B7AA-5272BD557B78}"/>
    <cellStyle name="Normal 7 4 2 3 3 4 4 3" xfId="38748" xr:uid="{33A806D4-A50C-4482-AB31-DEFDB6CD8D7B}"/>
    <cellStyle name="Normal 7 4 2 3 3 4 5" xfId="23563" xr:uid="{6B00954A-DFF4-429D-B5A6-058ECBDD2BE2}"/>
    <cellStyle name="Normal 7 4 2 3 3 4 5 2" xfId="50730" xr:uid="{E7B77BAE-9161-4536-9C29-0F7ADFC3045C}"/>
    <cellStyle name="Normal 7 4 2 3 3 4 6" xfId="14049" xr:uid="{835D0D61-5344-41E6-8192-9480B45E3E95}"/>
    <cellStyle name="Normal 7 4 2 3 3 4 6 2" xfId="41287" xr:uid="{B5BAF310-7189-45D6-811F-C7470A2B5D3B}"/>
    <cellStyle name="Normal 7 4 2 3 3 4 7" xfId="31536" xr:uid="{78654D9C-784C-4A2E-A88F-00CB378B127A}"/>
    <cellStyle name="Normal 7 4 2 3 3 5" xfId="2692" xr:uid="{95537352-44C6-47B2-9412-CD6E3DCF0E92}"/>
    <cellStyle name="Normal 7 4 2 3 3 5 2" xfId="5935" xr:uid="{2BDA93E7-2014-4A26-9354-9A272D124F1F}"/>
    <cellStyle name="Normal 7 4 2 3 3 5 2 2" xfId="28118" xr:uid="{40083885-FEA3-479B-934E-A371AF0DFC16}"/>
    <cellStyle name="Normal 7 4 2 3 3 5 2 2 2" xfId="54514" xr:uid="{642BC6E4-A28A-454E-BE7E-EB5C67277E0A}"/>
    <cellStyle name="Normal 7 4 2 3 3 5 2 3" xfId="15345" xr:uid="{EBE1C5CA-16D7-4C03-942B-D11CB3BF752C}"/>
    <cellStyle name="Normal 7 4 2 3 3 5 2 3 2" xfId="42583" xr:uid="{5EEDF53A-B81C-4C8D-BFA9-F5F479BC4DB3}"/>
    <cellStyle name="Normal 7 4 2 3 3 5 2 4" xfId="33303" xr:uid="{D55E6C97-CF58-4B42-BF29-6F52A494462B}"/>
    <cellStyle name="Normal 7 4 2 3 3 5 3" xfId="7798" xr:uid="{E5297A3A-3CBE-4B8F-B4CC-B37A78C133F9}"/>
    <cellStyle name="Normal 7 4 2 3 3 5 3 2" xfId="18178" xr:uid="{DF549848-F4D9-497A-A6AB-E3CCB1DA8B57}"/>
    <cellStyle name="Normal 7 4 2 3 3 5 3 2 2" xfId="45416" xr:uid="{D6A7F32E-E4AC-4294-BCAF-B1C40CAB990F}"/>
    <cellStyle name="Normal 7 4 2 3 3 5 3 3" xfId="35166" xr:uid="{280DB33D-FBFD-42CA-B67A-635B358895D3}"/>
    <cellStyle name="Normal 7 4 2 3 3 5 4" xfId="10631" xr:uid="{F655B927-7377-4E2A-95E9-E58DCC74AA20}"/>
    <cellStyle name="Normal 7 4 2 3 3 5 4 2" xfId="21011" xr:uid="{8A2AB1E9-19A3-4DAB-933B-1F197B479742}"/>
    <cellStyle name="Normal 7 4 2 3 3 5 4 2 2" xfId="48249" xr:uid="{F836D6B8-7E7E-4BD3-9FA1-689030DF29E7}"/>
    <cellStyle name="Normal 7 4 2 3 3 5 4 3" xfId="37999" xr:uid="{752F8712-D322-492E-9BCD-BCD304FA1819}"/>
    <cellStyle name="Normal 7 4 2 3 3 5 5" xfId="24425" xr:uid="{9ED1F169-9C63-4FC9-BD78-8017C8103248}"/>
    <cellStyle name="Normal 7 4 2 3 3 5 5 2" xfId="51510" xr:uid="{76D1F534-1CB1-46DB-82C6-FCC0635ABC73}"/>
    <cellStyle name="Normal 7 4 2 3 3 5 6" xfId="13062" xr:uid="{D760DB07-CAB5-4D10-9953-773699A92AFE}"/>
    <cellStyle name="Normal 7 4 2 3 3 5 6 2" xfId="40300" xr:uid="{6AEDE217-51FD-4FF8-BB94-452C7C369530}"/>
    <cellStyle name="Normal 7 4 2 3 3 5 7" xfId="30787" xr:uid="{39A266E6-7D16-4B42-9A79-C05D796978E1}"/>
    <cellStyle name="Normal 7 4 2 3 3 6" xfId="4267" xr:uid="{73A5CB89-7182-4724-9560-CA78CD197578}"/>
    <cellStyle name="Normal 7 4 2 3 3 6 2" xfId="9020" xr:uid="{CE2183FD-8867-4D45-9C17-6926BCB17282}"/>
    <cellStyle name="Normal 7 4 2 3 3 6 2 2" xfId="19400" xr:uid="{F5603054-D053-4BEA-B641-59E32323E98D}"/>
    <cellStyle name="Normal 7 4 2 3 3 6 2 2 2" xfId="46638" xr:uid="{8D0CC01E-4AC0-4FF5-953A-80BCC6353275}"/>
    <cellStyle name="Normal 7 4 2 3 3 6 2 3" xfId="36388" xr:uid="{3FA9DE31-02CF-4C3D-8457-96D0870533FE}"/>
    <cellStyle name="Normal 7 4 2 3 3 6 3" xfId="11853" xr:uid="{1F3E415C-B2DA-4912-95E3-EA548827A004}"/>
    <cellStyle name="Normal 7 4 2 3 3 6 3 2" xfId="22233" xr:uid="{A27FEFBC-5359-46E2-BFE0-13CBFCBE05E0}"/>
    <cellStyle name="Normal 7 4 2 3 3 6 3 2 2" xfId="49471" xr:uid="{DA962E08-0C4D-4E41-A659-C267E1085786}"/>
    <cellStyle name="Normal 7 4 2 3 3 6 3 3" xfId="39221" xr:uid="{0E38AD4D-4DF7-45F0-9CB1-2B320D3E6C49}"/>
    <cellStyle name="Normal 7 4 2 3 3 6 4" xfId="22781" xr:uid="{A89909D4-BF36-48D8-A4B9-E4C79AE9192B}"/>
    <cellStyle name="Normal 7 4 2 3 3 6 4 2" xfId="50007" xr:uid="{C59BD2A9-44ED-4684-96C5-06537319CA08}"/>
    <cellStyle name="Normal 7 4 2 3 3 6 5" xfId="16567" xr:uid="{DF350D24-7B98-4057-AAE5-6C9EC1646EAB}"/>
    <cellStyle name="Normal 7 4 2 3 3 6 5 2" xfId="43805" xr:uid="{6174D209-C36D-4528-B8D9-0B0BF3C79B3A}"/>
    <cellStyle name="Normal 7 4 2 3 3 6 6" xfId="32009" xr:uid="{00221900-E61F-4FE1-A7AB-6DCDD76CB7B6}"/>
    <cellStyle name="Normal 7 4 2 3 3 7" xfId="5452" xr:uid="{16BC76CF-58DC-4975-9CEA-D9DF10CD8689}"/>
    <cellStyle name="Normal 7 4 2 3 3 7 2" xfId="14749" xr:uid="{2F7FC784-FEAC-400F-B2FB-E5A9F8A5EEA1}"/>
    <cellStyle name="Normal 7 4 2 3 3 7 2 2" xfId="41987" xr:uid="{DC0978AD-3BD3-4816-B15A-CAC77397C590}"/>
    <cellStyle name="Normal 7 4 2 3 3 7 3" xfId="33012" xr:uid="{A95628F4-1A16-49E1-BB72-114FD8BA7058}"/>
    <cellStyle name="Normal 7 4 2 3 3 8" xfId="7202" xr:uid="{5806B2F5-17C5-4FF9-AEF6-375257D7CF4E}"/>
    <cellStyle name="Normal 7 4 2 3 3 8 2" xfId="17582" xr:uid="{5287C503-2116-4934-8D7A-7ED79779F6EC}"/>
    <cellStyle name="Normal 7 4 2 3 3 8 2 2" xfId="44820" xr:uid="{819A04EC-0155-4612-BFB4-951FCF0B7AFC}"/>
    <cellStyle name="Normal 7 4 2 3 3 8 3" xfId="34570" xr:uid="{16BBA150-2411-486E-A3D5-3F91D41F64A3}"/>
    <cellStyle name="Normal 7 4 2 3 3 9" xfId="10035" xr:uid="{5EF69009-CB74-46DF-8FD6-0C65F1832351}"/>
    <cellStyle name="Normal 7 4 2 3 3 9 2" xfId="20415" xr:uid="{324A91D5-CB8D-4907-A813-C32EBA1F582C}"/>
    <cellStyle name="Normal 7 4 2 3 3 9 2 2" xfId="47653" xr:uid="{4D0003F2-ED9B-4E53-B193-E4DF7FD7A056}"/>
    <cellStyle name="Normal 7 4 2 3 3 9 3" xfId="37403" xr:uid="{0D794D5E-9EFB-4F78-9447-B70C74AC60E8}"/>
    <cellStyle name="Normal 7 4 2 3 4" xfId="1455" xr:uid="{F924CFEB-81E6-41C3-8249-6D5B521F71A6}"/>
    <cellStyle name="Normal 7 4 2 3 4 2" xfId="3490" xr:uid="{8362F808-71DF-46CD-9696-F0D2B86384C7}"/>
    <cellStyle name="Normal 7 4 2 3 4 2 2" xfId="6526" xr:uid="{168F74FC-FC9B-4E88-89FB-D135E49FBE05}"/>
    <cellStyle name="Normal 7 4 2 3 4 2 2 2" xfId="26442" xr:uid="{02DA8C7E-1FAE-41AF-ABFA-C122E82CE0F4}"/>
    <cellStyle name="Normal 7 4 2 3 4 2 2 2 2" xfId="53200" xr:uid="{D0D4443D-15E6-4E34-A471-49D271F94B94}"/>
    <cellStyle name="Normal 7 4 2 3 4 2 2 3" xfId="16097" xr:uid="{6CF214DE-CC0D-450C-A608-0FDF2BE346D1}"/>
    <cellStyle name="Normal 7 4 2 3 4 2 2 3 2" xfId="43335" xr:uid="{34DCF347-0D5E-4A89-ADFE-80E1591464B4}"/>
    <cellStyle name="Normal 7 4 2 3 4 2 2 4" xfId="33894" xr:uid="{BF575A3E-FE54-4599-BB28-F4EB81482E31}"/>
    <cellStyle name="Normal 7 4 2 3 4 2 3" xfId="8550" xr:uid="{07E14BD3-88BD-48FB-96E4-2D5E227B529F}"/>
    <cellStyle name="Normal 7 4 2 3 4 2 3 2" xfId="18930" xr:uid="{AE1AB3A0-0C00-4095-AB5E-40E9FB805139}"/>
    <cellStyle name="Normal 7 4 2 3 4 2 3 2 2" xfId="46168" xr:uid="{5962711E-9890-4441-9729-05C6D6DA0B6A}"/>
    <cellStyle name="Normal 7 4 2 3 4 2 3 3" xfId="35918" xr:uid="{1D2A4F68-BB6C-40BD-9F96-DCB8E2A68208}"/>
    <cellStyle name="Normal 7 4 2 3 4 2 4" xfId="11383" xr:uid="{410D50D7-B7E5-400A-9247-9F6ED309D894}"/>
    <cellStyle name="Normal 7 4 2 3 4 2 4 2" xfId="21763" xr:uid="{E7DCEEE2-83CA-4988-A681-C181234BF0DA}"/>
    <cellStyle name="Normal 7 4 2 3 4 2 4 2 2" xfId="49001" xr:uid="{033A92A9-35AA-4565-B7DB-E1F0AED8129D}"/>
    <cellStyle name="Normal 7 4 2 3 4 2 4 3" xfId="38751" xr:uid="{0BF583D4-120E-4862-8545-373A2EBA4019}"/>
    <cellStyle name="Normal 7 4 2 3 4 2 5" xfId="23267" xr:uid="{136F1185-B90D-4967-84EC-C11FA64372D6}"/>
    <cellStyle name="Normal 7 4 2 3 4 2 5 2" xfId="50453" xr:uid="{CC09962A-FBF1-4C28-A52F-59D643281115}"/>
    <cellStyle name="Normal 7 4 2 3 4 2 6" xfId="14052" xr:uid="{DE22B040-6108-4228-A8D7-5F3E113D2A57}"/>
    <cellStyle name="Normal 7 4 2 3 4 2 6 2" xfId="41290" xr:uid="{55F24D3B-7409-4DFB-A217-A931A6278025}"/>
    <cellStyle name="Normal 7 4 2 3 4 2 7" xfId="31539" xr:uid="{321A5721-5248-4BC7-BD0E-023548BA2CB1}"/>
    <cellStyle name="Normal 7 4 2 3 4 3" xfId="4415" xr:uid="{C93C16F7-6EB9-4BD0-B51D-9C234076F46A}"/>
    <cellStyle name="Normal 7 4 2 3 4 3 2" xfId="9168" xr:uid="{A1888689-16AF-4BDF-BA49-FBD4F2BE0A9E}"/>
    <cellStyle name="Normal 7 4 2 3 4 3 2 2" xfId="29211" xr:uid="{E20F01A1-6A8E-48F2-86CD-A2F54D6A45D5}"/>
    <cellStyle name="Normal 7 4 2 3 4 3 2 2 2" xfId="55468" xr:uid="{C344F854-E4C6-40DC-B611-8305D520323A}"/>
    <cellStyle name="Normal 7 4 2 3 4 3 2 3" xfId="19548" xr:uid="{722BB353-2A5A-41A0-8E05-F4E2F8E48D0D}"/>
    <cellStyle name="Normal 7 4 2 3 4 3 2 3 2" xfId="46786" xr:uid="{B52CA70D-5AED-440E-8D64-35F55596C225}"/>
    <cellStyle name="Normal 7 4 2 3 4 3 2 4" xfId="36536" xr:uid="{D6DEF627-A9A6-40E9-95B5-0D097E168B7D}"/>
    <cellStyle name="Normal 7 4 2 3 4 3 3" xfId="12001" xr:uid="{85CC2655-42D8-42FE-AA06-F3A16807EC99}"/>
    <cellStyle name="Normal 7 4 2 3 4 3 3 2" xfId="22381" xr:uid="{25F749F5-8127-4145-8C8B-ECEFBCCB1A68}"/>
    <cellStyle name="Normal 7 4 2 3 4 3 3 2 2" xfId="49619" xr:uid="{AEC6386C-03F1-4407-A9A6-902D3A15765A}"/>
    <cellStyle name="Normal 7 4 2 3 4 3 3 3" xfId="39369" xr:uid="{E8ABF287-5461-44DA-8FE5-F353B084F2E6}"/>
    <cellStyle name="Normal 7 4 2 3 4 3 4" xfId="23201" xr:uid="{160855B5-C47D-4907-820C-CFDA47E31556}"/>
    <cellStyle name="Normal 7 4 2 3 4 3 4 2" xfId="50391" xr:uid="{80DA6F73-BB4E-41BA-ACA5-A1B5386A5BE6}"/>
    <cellStyle name="Normal 7 4 2 3 4 3 5" xfId="16715" xr:uid="{1FEB817F-EFDE-49CC-AA22-3BCF7B9DFED5}"/>
    <cellStyle name="Normal 7 4 2 3 4 3 5 2" xfId="43953" xr:uid="{26D04770-DAB7-4645-B9A6-31C604D5974E}"/>
    <cellStyle name="Normal 7 4 2 3 4 3 6" xfId="32157" xr:uid="{2841DC4A-C6D6-4429-AB3D-10AC606FC4B4}"/>
    <cellStyle name="Normal 7 4 2 3 4 4" xfId="5453" xr:uid="{DC21F6FE-BCB1-47D8-A714-CACEB349FB3A}"/>
    <cellStyle name="Normal 7 4 2 3 4 4 2" xfId="27441" xr:uid="{E07844AE-0C4F-4BCC-BB5C-54CA78422F0B}"/>
    <cellStyle name="Normal 7 4 2 3 4 4 2 2" xfId="53973" xr:uid="{1021A5EE-E478-47F5-B89A-2DF610775C14}"/>
    <cellStyle name="Normal 7 4 2 3 4 4 3" xfId="14750" xr:uid="{C4DC29DA-4CF8-476A-AEF9-B0AA85F1563C}"/>
    <cellStyle name="Normal 7 4 2 3 4 4 3 2" xfId="41988" xr:uid="{B82214AF-9FBF-43AC-BB3E-3CD93AADD5EE}"/>
    <cellStyle name="Normal 7 4 2 3 4 4 4" xfId="33013" xr:uid="{071110A5-09A4-42B2-B42A-90A1D06BB662}"/>
    <cellStyle name="Normal 7 4 2 3 4 5" xfId="7203" xr:uid="{36FC1B50-99BA-4AAD-932A-20AEDA3D58CB}"/>
    <cellStyle name="Normal 7 4 2 3 4 5 2" xfId="17583" xr:uid="{D3D9E289-81C7-42C8-97DA-5968230C19AA}"/>
    <cellStyle name="Normal 7 4 2 3 4 5 2 2" xfId="44821" xr:uid="{DB537C78-64E9-406C-A0CC-81651A1E6EB0}"/>
    <cellStyle name="Normal 7 4 2 3 4 5 3" xfId="34571" xr:uid="{F805D4A9-678A-448F-8194-89DAA03B705F}"/>
    <cellStyle name="Normal 7 4 2 3 4 6" xfId="10036" xr:uid="{711774EB-97E6-45C9-8FDB-FCC00CFBCAD4}"/>
    <cellStyle name="Normal 7 4 2 3 4 6 2" xfId="20416" xr:uid="{CC358C0A-C21F-456B-ACD6-997061F0D6DD}"/>
    <cellStyle name="Normal 7 4 2 3 4 6 2 2" xfId="47654" xr:uid="{8142CC13-2F05-4661-972E-CC78242BD3A9}"/>
    <cellStyle name="Normal 7 4 2 3 4 6 3" xfId="37404" xr:uid="{588A0A6D-9D1C-4F65-9A17-8B4935F53E19}"/>
    <cellStyle name="Normal 7 4 2 3 4 7" xfId="25180" xr:uid="{CAC6B13B-3D40-4DAE-A54D-8C8DB856A21C}"/>
    <cellStyle name="Normal 7 4 2 3 4 7 2" xfId="52198" xr:uid="{4DD3DE25-416F-4990-AD34-215C18C2C63F}"/>
    <cellStyle name="Normal 7 4 2 3 4 8" xfId="13328" xr:uid="{2A499A50-ADD5-40F3-A688-F3273705ACD1}"/>
    <cellStyle name="Normal 7 4 2 3 4 8 2" xfId="40566" xr:uid="{1FAAF6FC-98BC-497E-A4A6-1F6D91875F0A}"/>
    <cellStyle name="Normal 7 4 2 3 4 9" xfId="30192" xr:uid="{6E5E3C12-138E-47B8-B45E-DA86E5104CBB}"/>
    <cellStyle name="Normal 7 4 2 3 5" xfId="3491" xr:uid="{70044A19-3FEC-4A8B-8A74-347207AE724A}"/>
    <cellStyle name="Normal 7 4 2 3 5 2" xfId="4630" xr:uid="{DA034980-F727-4D34-9910-0F44C15ADFD5}"/>
    <cellStyle name="Normal 7 4 2 3 5 2 2" xfId="9383" xr:uid="{44DCB957-FB65-43EB-8D7C-299F36CE0C88}"/>
    <cellStyle name="Normal 7 4 2 3 5 2 2 2" xfId="29355" xr:uid="{2A5EF7A9-1458-4691-B2BB-457BFF91D272}"/>
    <cellStyle name="Normal 7 4 2 3 5 2 2 2 2" xfId="55612" xr:uid="{702563D6-FC08-4C34-ACEE-292D3207C887}"/>
    <cellStyle name="Normal 7 4 2 3 5 2 2 3" xfId="19763" xr:uid="{38A8F78B-D686-405E-B99A-3A2EA2FF95C4}"/>
    <cellStyle name="Normal 7 4 2 3 5 2 2 3 2" xfId="47001" xr:uid="{F4BE2867-D1D1-4F6A-955B-A8A1E63C44BD}"/>
    <cellStyle name="Normal 7 4 2 3 5 2 2 4" xfId="36751" xr:uid="{A955B5B9-4E01-426E-8C7E-E17175FEEC19}"/>
    <cellStyle name="Normal 7 4 2 3 5 2 3" xfId="12216" xr:uid="{2089486D-31D0-4B80-9E07-A142CDAA49D4}"/>
    <cellStyle name="Normal 7 4 2 3 5 2 3 2" xfId="22596" xr:uid="{5004A799-906D-4089-956F-D7DC7C7DD2E0}"/>
    <cellStyle name="Normal 7 4 2 3 5 2 3 2 2" xfId="49834" xr:uid="{36C38CD6-E71F-47F9-9948-F14DC7BDD498}"/>
    <cellStyle name="Normal 7 4 2 3 5 2 3 3" xfId="39584" xr:uid="{052371C0-84E0-43A7-A3D1-EC0831CCE83A}"/>
    <cellStyle name="Normal 7 4 2 3 5 2 4" xfId="22831" xr:uid="{6FAFE073-DEA9-478F-B937-0AA1A055A900}"/>
    <cellStyle name="Normal 7 4 2 3 5 2 4 2" xfId="50051" xr:uid="{1CB4250B-0E9A-4321-9BB9-3B9F4AC58FD5}"/>
    <cellStyle name="Normal 7 4 2 3 5 2 5" xfId="16930" xr:uid="{5402EE9A-D40C-4C2D-A1D4-961188005F5F}"/>
    <cellStyle name="Normal 7 4 2 3 5 2 5 2" xfId="44168" xr:uid="{A109EB63-AE7B-41E3-AB14-C44948FA1AF7}"/>
    <cellStyle name="Normal 7 4 2 3 5 2 6" xfId="32372" xr:uid="{C2F1C45A-3E6F-4356-A14D-086618CDAAA8}"/>
    <cellStyle name="Normal 7 4 2 3 5 3" xfId="6527" xr:uid="{CC3C18D0-9EE6-455F-B9D9-E8148FB7D187}"/>
    <cellStyle name="Normal 7 4 2 3 5 3 2" xfId="26986" xr:uid="{04717C73-45FB-4F3C-8C78-C934BA3FC890}"/>
    <cellStyle name="Normal 7 4 2 3 5 3 2 2" xfId="53631" xr:uid="{9BC8D1A6-364A-473B-B791-10E83586EC8C}"/>
    <cellStyle name="Normal 7 4 2 3 5 3 3" xfId="16098" xr:uid="{915822F9-CF9E-44BD-8AEA-EF64562AD7F1}"/>
    <cellStyle name="Normal 7 4 2 3 5 3 3 2" xfId="43336" xr:uid="{64283C9D-1AA6-4FA2-ACD8-3979C76D4B49}"/>
    <cellStyle name="Normal 7 4 2 3 5 3 4" xfId="33895" xr:uid="{363CDE17-7E96-489D-A5EC-829F68365126}"/>
    <cellStyle name="Normal 7 4 2 3 5 4" xfId="8551" xr:uid="{7C77BD5D-1288-4CE6-8404-5A66FD754F19}"/>
    <cellStyle name="Normal 7 4 2 3 5 4 2" xfId="18931" xr:uid="{60323578-4FD1-409A-898A-7C1D1B3B9092}"/>
    <cellStyle name="Normal 7 4 2 3 5 4 2 2" xfId="46169" xr:uid="{E329FED8-73EC-4401-913D-B95C9D6F7A91}"/>
    <cellStyle name="Normal 7 4 2 3 5 4 3" xfId="35919" xr:uid="{B8F154CD-6355-4C46-9F1F-2CCBC664E204}"/>
    <cellStyle name="Normal 7 4 2 3 5 5" xfId="11384" xr:uid="{DCB33A49-5574-48F7-A882-ECED192089D2}"/>
    <cellStyle name="Normal 7 4 2 3 5 5 2" xfId="21764" xr:uid="{8B4CE98C-713E-455D-89A4-ADB428A57476}"/>
    <cellStyle name="Normal 7 4 2 3 5 5 2 2" xfId="49002" xr:uid="{381B872D-1443-45D4-8208-7DBC319C926D}"/>
    <cellStyle name="Normal 7 4 2 3 5 5 3" xfId="38752" xr:uid="{2D516DA2-99FC-4983-8496-9D16EB2562EE}"/>
    <cellStyle name="Normal 7 4 2 3 5 6" xfId="25545" xr:uid="{3A0ECD9D-0151-4050-9E3A-0C7D4AC05291}"/>
    <cellStyle name="Normal 7 4 2 3 5 6 2" xfId="52538" xr:uid="{18AC2095-8476-4D58-B617-31CA07BA73ED}"/>
    <cellStyle name="Normal 7 4 2 3 5 7" xfId="14053" xr:uid="{B19086A9-9FF5-484E-B5F8-D262BCC011DE}"/>
    <cellStyle name="Normal 7 4 2 3 5 7 2" xfId="41291" xr:uid="{6E24FAAA-CF75-4667-813F-2234B8B8B3E3}"/>
    <cellStyle name="Normal 7 4 2 3 5 8" xfId="31540" xr:uid="{634A3611-B179-4CAE-94E9-C560BCFC4A78}"/>
    <cellStyle name="Normal 7 4 2 3 6" xfId="3040" xr:uid="{F20AE637-9247-4511-89CD-73FE58FADABF}"/>
    <cellStyle name="Normal 7 4 2 3 6 2" xfId="6171" xr:uid="{50C3928A-2147-4123-88FB-A5987EADCF32}"/>
    <cellStyle name="Normal 7 4 2 3 6 2 2" xfId="28534" xr:uid="{38717D2A-4769-4033-80E8-1DDEC8BDE767}"/>
    <cellStyle name="Normal 7 4 2 3 6 2 2 2" xfId="54841" xr:uid="{0A316F05-405A-4DB6-A181-5703FEFD39D8}"/>
    <cellStyle name="Normal 7 4 2 3 6 2 3" xfId="15649" xr:uid="{3E76E99E-68AB-4D9D-9B57-54289BA26A05}"/>
    <cellStyle name="Normal 7 4 2 3 6 2 3 2" xfId="42887" xr:uid="{DEFD99CE-6ABB-4543-B5AF-7F60AA274C69}"/>
    <cellStyle name="Normal 7 4 2 3 6 2 4" xfId="33539" xr:uid="{413F4977-F037-49EA-9CBC-52EB78BA8CF1}"/>
    <cellStyle name="Normal 7 4 2 3 6 3" xfId="8102" xr:uid="{62FF76D5-E10B-44F3-9658-C0407E8DA731}"/>
    <cellStyle name="Normal 7 4 2 3 6 3 2" xfId="18482" xr:uid="{10221924-5E53-4188-9ADD-F942D981CE0A}"/>
    <cellStyle name="Normal 7 4 2 3 6 3 2 2" xfId="45720" xr:uid="{CCFB3A6A-5D0E-436F-B6CF-90F22F1C18D4}"/>
    <cellStyle name="Normal 7 4 2 3 6 3 3" xfId="35470" xr:uid="{CDC18F48-A204-43AC-A57E-DBC57821564F}"/>
    <cellStyle name="Normal 7 4 2 3 6 4" xfId="10935" xr:uid="{59699872-46ED-4A25-8103-07747996A0B9}"/>
    <cellStyle name="Normal 7 4 2 3 6 4 2" xfId="21315" xr:uid="{EED0BD72-EE67-40E2-AAF2-7F6421B45F0E}"/>
    <cellStyle name="Normal 7 4 2 3 6 4 2 2" xfId="48553" xr:uid="{AF106594-49FD-4551-A2FE-F3B1D159499B}"/>
    <cellStyle name="Normal 7 4 2 3 6 4 3" xfId="38303" xr:uid="{1875B9AD-6346-4F72-9D80-FB9BA3D02E8C}"/>
    <cellStyle name="Normal 7 4 2 3 6 5" xfId="23194" xr:uid="{6CACB5F2-7242-4AE5-BD78-2D58620AC73F}"/>
    <cellStyle name="Normal 7 4 2 3 6 5 2" xfId="50385" xr:uid="{7957348E-FD07-4264-98AF-C253A8D7A72B}"/>
    <cellStyle name="Normal 7 4 2 3 6 6" xfId="13518" xr:uid="{5E925108-37B2-4C7D-A0F3-1C5EBBA48B16}"/>
    <cellStyle name="Normal 7 4 2 3 6 6 2" xfId="40756" xr:uid="{F4136E01-61AB-4A91-ACE4-D092EF6ECC1D}"/>
    <cellStyle name="Normal 7 4 2 3 6 7" xfId="31091" xr:uid="{AF49A369-FA71-4F27-8BB7-16D0EC128415}"/>
    <cellStyle name="Normal 7 4 2 3 7" xfId="2530" xr:uid="{83C588F4-8546-4FC3-B282-C1627A015888}"/>
    <cellStyle name="Normal 7 4 2 3 7 2" xfId="5799" xr:uid="{AE948A55-0F2D-44C9-B349-0F81710364E6}"/>
    <cellStyle name="Normal 7 4 2 3 7 2 2" xfId="26849" xr:uid="{22C915D8-D0D3-4598-AD6D-3EEF52B176CC}"/>
    <cellStyle name="Normal 7 4 2 3 7 2 2 2" xfId="53522" xr:uid="{B880E5FA-5FB0-4263-AE12-EE428BF93696}"/>
    <cellStyle name="Normal 7 4 2 3 7 2 3" xfId="15183" xr:uid="{F9958600-5E8E-45AB-B897-3BB6647AEB68}"/>
    <cellStyle name="Normal 7 4 2 3 7 2 3 2" xfId="42421" xr:uid="{EEF54B44-C159-4ABE-B399-4194E6F5021C}"/>
    <cellStyle name="Normal 7 4 2 3 7 2 4" xfId="33167" xr:uid="{FCC0B574-A6AB-436F-B7FF-8E1A42B4438E}"/>
    <cellStyle name="Normal 7 4 2 3 7 3" xfId="7636" xr:uid="{C133C6EE-7960-4C7B-BC50-E676A1DAAE3D}"/>
    <cellStyle name="Normal 7 4 2 3 7 3 2" xfId="18016" xr:uid="{73275B0F-94A6-44B4-A820-3C1B231E564A}"/>
    <cellStyle name="Normal 7 4 2 3 7 3 2 2" xfId="45254" xr:uid="{9831F66B-3036-4605-A7D4-71D78B0A5D8C}"/>
    <cellStyle name="Normal 7 4 2 3 7 3 3" xfId="35004" xr:uid="{4E2E8D06-3378-4167-B458-D668702049BF}"/>
    <cellStyle name="Normal 7 4 2 3 7 4" xfId="10469" xr:uid="{E9FE1C71-2C23-4CEA-B1A8-F00C2216F27A}"/>
    <cellStyle name="Normal 7 4 2 3 7 4 2" xfId="20849" xr:uid="{8E92253D-CD91-4018-8725-C4798A5210C1}"/>
    <cellStyle name="Normal 7 4 2 3 7 4 2 2" xfId="48087" xr:uid="{F69CD015-43D2-4236-BE36-0CD0DE4EEEE9}"/>
    <cellStyle name="Normal 7 4 2 3 7 4 3" xfId="37837" xr:uid="{73CC1F4A-1A68-4A63-B0EB-D7991FE33FB1}"/>
    <cellStyle name="Normal 7 4 2 3 7 5" xfId="24686" xr:uid="{4CE8CA42-359B-493B-96D7-948E82F98DF3}"/>
    <cellStyle name="Normal 7 4 2 3 7 5 2" xfId="51747" xr:uid="{F729CCA2-6FE4-4838-9252-5D4ABA37A191}"/>
    <cellStyle name="Normal 7 4 2 3 7 6" xfId="12899" xr:uid="{EEB54894-DDEA-4D7A-B766-BE730806C98A}"/>
    <cellStyle name="Normal 7 4 2 3 7 6 2" xfId="40137" xr:uid="{03871DF7-909A-46B0-AD1D-8C1ECF09B76C}"/>
    <cellStyle name="Normal 7 4 2 3 7 7" xfId="30625" xr:uid="{A107ED9C-FF05-4B72-BA5A-4446350C1820}"/>
    <cellStyle name="Normal 7 4 2 3 8" xfId="2284" xr:uid="{B04F836E-FE8B-4AC6-A96E-486884214A85}"/>
    <cellStyle name="Normal 7 4 2 3 8 2" xfId="7392" xr:uid="{B0A3D32D-8838-4590-9DCA-457D6E8B3EFC}"/>
    <cellStyle name="Normal 7 4 2 3 8 2 2" xfId="17772" xr:uid="{48B58FAA-74CC-4AE6-99A0-E89A80B996FE}"/>
    <cellStyle name="Normal 7 4 2 3 8 2 2 2" xfId="45010" xr:uid="{21C53901-259C-4647-A8C1-F46F534CC24C}"/>
    <cellStyle name="Normal 7 4 2 3 8 2 3" xfId="34760" xr:uid="{04A9CFA6-0E15-4BBB-92E8-2773A99781AB}"/>
    <cellStyle name="Normal 7 4 2 3 8 3" xfId="10225" xr:uid="{8AC8B8F6-0DC0-4921-9742-5F1496F70FE5}"/>
    <cellStyle name="Normal 7 4 2 3 8 3 2" xfId="20605" xr:uid="{565E5B3D-3B20-4F63-9D36-0A34B807855A}"/>
    <cellStyle name="Normal 7 4 2 3 8 3 2 2" xfId="47843" xr:uid="{55AA48FD-13B3-4AD3-8059-B7F2E337B968}"/>
    <cellStyle name="Normal 7 4 2 3 8 3 3" xfId="37593" xr:uid="{81D4ECEC-242D-4BE0-9EA9-F1E1BDA41AB3}"/>
    <cellStyle name="Normal 7 4 2 3 8 4" xfId="24986" xr:uid="{F2976F0A-445E-4D0C-B8D7-7E94A80B6557}"/>
    <cellStyle name="Normal 7 4 2 3 8 4 2" xfId="52019" xr:uid="{2510180A-C892-4F90-953C-34CEE779F135}"/>
    <cellStyle name="Normal 7 4 2 3 8 5" xfId="14939" xr:uid="{E01E7802-96BA-4B1A-93A8-B8813B994C01}"/>
    <cellStyle name="Normal 7 4 2 3 8 5 2" xfId="42177" xr:uid="{1DF3898A-2D36-4DCA-934F-62D859446ACB}"/>
    <cellStyle name="Normal 7 4 2 3 8 6" xfId="30381" xr:uid="{343DC5C1-96C8-45D0-8B31-AA37DE7FCDE4}"/>
    <cellStyle name="Normal 7 4 2 3 9" xfId="4115" xr:uid="{E5F2EC83-AF26-44B1-ACCB-79468D3CC408}"/>
    <cellStyle name="Normal 7 4 2 3 9 2" xfId="8876" xr:uid="{777F4C14-D793-42CE-BE52-AEEE25FE5414}"/>
    <cellStyle name="Normal 7 4 2 3 9 2 2" xfId="19256" xr:uid="{213920D9-F534-4DB8-AD11-52234146D42E}"/>
    <cellStyle name="Normal 7 4 2 3 9 2 2 2" xfId="46494" xr:uid="{520809C2-F855-4E56-955B-18A62E61B952}"/>
    <cellStyle name="Normal 7 4 2 3 9 2 3" xfId="36244" xr:uid="{E89DB5B8-E842-4D83-B8E4-4E823F62DE83}"/>
    <cellStyle name="Normal 7 4 2 3 9 3" xfId="11709" xr:uid="{28EE1903-92B1-4BBE-9CE5-562B931729F7}"/>
    <cellStyle name="Normal 7 4 2 3 9 3 2" xfId="22089" xr:uid="{59A3BA26-13B8-4E89-BF25-9BDFAA7EB524}"/>
    <cellStyle name="Normal 7 4 2 3 9 3 2 2" xfId="49327" xr:uid="{CE78185A-D817-4F61-924D-F1897AC57BF6}"/>
    <cellStyle name="Normal 7 4 2 3 9 3 3" xfId="39077" xr:uid="{7771285A-1C02-4BE2-94A4-2F583C7CA54D}"/>
    <cellStyle name="Normal 7 4 2 3 9 4" xfId="16423" xr:uid="{5DDA2B0B-3018-4F46-92BA-B862667639B7}"/>
    <cellStyle name="Normal 7 4 2 3 9 4 2" xfId="43661" xr:uid="{813217C5-EB3E-45B1-960D-4C51C28AD284}"/>
    <cellStyle name="Normal 7 4 2 3 9 5" xfId="31865" xr:uid="{3CA53D77-E0E6-4D0F-A66F-9183FC61745B}"/>
    <cellStyle name="Normal 7 4 2 4" xfId="1456" xr:uid="{64B1BDFD-9AEC-47C9-B535-678550C5610B}"/>
    <cellStyle name="Normal 7 4 2 4 10" xfId="7204" xr:uid="{32FA643B-E206-4C4C-85CB-9DF3D815856B}"/>
    <cellStyle name="Normal 7 4 2 4 10 2" xfId="17584" xr:uid="{217C296E-0F08-43D7-9336-CD99CAC6AA22}"/>
    <cellStyle name="Normal 7 4 2 4 10 2 2" xfId="44822" xr:uid="{BF9ED19D-A88A-4E8A-A0BE-4382D9D23FEB}"/>
    <cellStyle name="Normal 7 4 2 4 10 3" xfId="34572" xr:uid="{7C31D8E8-D13A-45C4-8800-6D78E4C444BD}"/>
    <cellStyle name="Normal 7 4 2 4 11" xfId="10037" xr:uid="{69ABD79A-8909-4E3E-AFE7-A4D36DF1E252}"/>
    <cellStyle name="Normal 7 4 2 4 11 2" xfId="20417" xr:uid="{CC9F4972-57D0-403C-91A2-2EDBCC53B336}"/>
    <cellStyle name="Normal 7 4 2 4 11 2 2" xfId="47655" xr:uid="{3036F551-8033-42BC-AFE6-87DA8772A021}"/>
    <cellStyle name="Normal 7 4 2 4 11 3" xfId="37405" xr:uid="{C99C0058-30E3-4D59-811F-397BF5713835}"/>
    <cellStyle name="Normal 7 4 2 4 12" xfId="25179" xr:uid="{7E4283A0-57E3-4250-8AAE-1C2948830C30}"/>
    <cellStyle name="Normal 7 4 2 4 12 2" xfId="52197" xr:uid="{5188623A-054F-4542-A547-93733467006B}"/>
    <cellStyle name="Normal 7 4 2 4 13" xfId="12477" xr:uid="{79CF0A08-BD76-47E0-A9EB-1D732595F7C9}"/>
    <cellStyle name="Normal 7 4 2 4 13 2" xfId="39715" xr:uid="{E5AD9F0F-B6AD-469A-A9C8-0E52A0AD2CB3}"/>
    <cellStyle name="Normal 7 4 2 4 14" xfId="30193" xr:uid="{5598579D-7683-45B4-A615-850C364BA1FF}"/>
    <cellStyle name="Normal 7 4 2 4 2" xfId="1457" xr:uid="{E336AF04-BB22-430B-ACD4-11DC73E760E8}"/>
    <cellStyle name="Normal 7 4 2 4 2 10" xfId="10038" xr:uid="{D914DD69-F4D6-494C-9104-FF7FA5AB136A}"/>
    <cellStyle name="Normal 7 4 2 4 2 10 2" xfId="20418" xr:uid="{09D46EA4-05DD-40E6-80C6-25042B66B7F3}"/>
    <cellStyle name="Normal 7 4 2 4 2 10 2 2" xfId="47656" xr:uid="{82BCB612-585A-4403-B7AC-30E185DA0D1D}"/>
    <cellStyle name="Normal 7 4 2 4 2 10 3" xfId="37406" xr:uid="{B78434DB-E118-4C94-A9EF-E87E8CFD5AEE}"/>
    <cellStyle name="Normal 7 4 2 4 2 11" xfId="25618" xr:uid="{3A35F7F0-4FEC-4BA4-84B7-D98C8AB8C69E}"/>
    <cellStyle name="Normal 7 4 2 4 2 11 2" xfId="52607" xr:uid="{A1D35116-C382-495D-82C8-2FCF5044B30D}"/>
    <cellStyle name="Normal 7 4 2 4 2 12" xfId="12663" xr:uid="{C484DC58-E17A-4C6E-B5F3-D82204E3E3EF}"/>
    <cellStyle name="Normal 7 4 2 4 2 12 2" xfId="39901" xr:uid="{5CE70057-0D19-4341-97B4-CEA9EA4650E2}"/>
    <cellStyle name="Normal 7 4 2 4 2 13" xfId="30194" xr:uid="{80B8627F-3533-4A05-816D-EC2A1C2C7485}"/>
    <cellStyle name="Normal 7 4 2 4 2 2" xfId="1458" xr:uid="{E3FAC49D-6F5E-4BCF-A1EF-DE6601CEECCC}"/>
    <cellStyle name="Normal 7 4 2 4 2 2 2" xfId="3493" xr:uid="{D355C013-B419-4965-8A31-CFF9C7D75F76}"/>
    <cellStyle name="Normal 7 4 2 4 2 2 2 2" xfId="6529" xr:uid="{C00E0667-DB88-4602-BE30-BBF590BCB931}"/>
    <cellStyle name="Normal 7 4 2 4 2 2 2 2 2" xfId="28531" xr:uid="{098758E0-D940-4630-A78E-F8B514D67E2B}"/>
    <cellStyle name="Normal 7 4 2 4 2 2 2 2 2 2" xfId="54838" xr:uid="{8EE540A9-C5D3-433F-9B33-25582E8D169A}"/>
    <cellStyle name="Normal 7 4 2 4 2 2 2 2 3" xfId="26090" xr:uid="{75F5F2F8-B4DD-4A0A-BFB1-DDF511A8B02B}"/>
    <cellStyle name="Normal 7 4 2 4 2 2 2 2 3 2" xfId="52937" xr:uid="{88B0ABFE-FE51-43BF-BD4D-AAE59E6CDCE7}"/>
    <cellStyle name="Normal 7 4 2 4 2 2 2 2 4" xfId="16100" xr:uid="{65C80F30-E7EF-4ED2-9311-14EAAD414CA5}"/>
    <cellStyle name="Normal 7 4 2 4 2 2 2 2 4 2" xfId="43338" xr:uid="{F0041B74-8FCF-4360-A40F-92B897C3649C}"/>
    <cellStyle name="Normal 7 4 2 4 2 2 2 2 5" xfId="33897" xr:uid="{80916B33-2F21-4ED7-8734-621E0CDE58E5}"/>
    <cellStyle name="Normal 7 4 2 4 2 2 2 3" xfId="8553" xr:uid="{1895E6BA-213A-4BE4-BF42-46D08092B6E7}"/>
    <cellStyle name="Normal 7 4 2 4 2 2 2 3 2" xfId="28969" xr:uid="{554CBE12-C671-4827-9E61-BD7B622DC1A6}"/>
    <cellStyle name="Normal 7 4 2 4 2 2 2 3 2 2" xfId="55226" xr:uid="{BAA2D43E-042A-4637-9DC9-79E46A108A7C}"/>
    <cellStyle name="Normal 7 4 2 4 2 2 2 3 3" xfId="18933" xr:uid="{23BFA773-A2D9-4CD7-ABE0-D44CC94950C2}"/>
    <cellStyle name="Normal 7 4 2 4 2 2 2 3 3 2" xfId="46171" xr:uid="{C347507D-7F3A-4186-B813-A74044C7E023}"/>
    <cellStyle name="Normal 7 4 2 4 2 2 2 3 4" xfId="35921" xr:uid="{22CBC6E1-1E5A-4551-B0E2-031CACD27B6C}"/>
    <cellStyle name="Normal 7 4 2 4 2 2 2 4" xfId="11386" xr:uid="{A5310EE8-5007-4BE7-8947-8116AB568889}"/>
    <cellStyle name="Normal 7 4 2 4 2 2 2 4 2" xfId="21766" xr:uid="{F945C799-D59C-46BB-9825-5330FC37A76A}"/>
    <cellStyle name="Normal 7 4 2 4 2 2 2 4 2 2" xfId="49004" xr:uid="{394F4C72-506D-490F-90DD-225EB47A038C}"/>
    <cellStyle name="Normal 7 4 2 4 2 2 2 4 3" xfId="38754" xr:uid="{3825867F-EA5C-434D-B50C-62E2D259CE97}"/>
    <cellStyle name="Normal 7 4 2 4 2 2 2 5" xfId="25296" xr:uid="{B63D59D0-FC67-4815-B249-6BE8783AFDD3}"/>
    <cellStyle name="Normal 7 4 2 4 2 2 2 5 2" xfId="52305" xr:uid="{A98AA364-3077-4EE0-8945-5D0EA8D5E70A}"/>
    <cellStyle name="Normal 7 4 2 4 2 2 2 6" xfId="14055" xr:uid="{7167D28C-4D12-4086-9518-44D68A2F194D}"/>
    <cellStyle name="Normal 7 4 2 4 2 2 2 6 2" xfId="41293" xr:uid="{5937E40D-FBD7-4F4A-9E54-AAE10FBE4940}"/>
    <cellStyle name="Normal 7 4 2 4 2 2 2 7" xfId="31542" xr:uid="{3615BB96-8370-4AAA-9E38-AD1CE09B2AFB}"/>
    <cellStyle name="Normal 7 4 2 4 2 2 3" xfId="4418" xr:uid="{FCC0FAC4-4B36-4653-93A1-F10283392E80}"/>
    <cellStyle name="Normal 7 4 2 4 2 2 3 2" xfId="9171" xr:uid="{2B5E43AD-C0C0-451F-B3E5-1BD3D5DA04F1}"/>
    <cellStyle name="Normal 7 4 2 4 2 2 3 2 2" xfId="29214" xr:uid="{DF7B6C65-9403-4F61-8755-B07CEB6BF23D}"/>
    <cellStyle name="Normal 7 4 2 4 2 2 3 2 2 2" xfId="55471" xr:uid="{B87D89DC-73FF-4ADB-8480-CAC35FFDC0EE}"/>
    <cellStyle name="Normal 7 4 2 4 2 2 3 2 3" xfId="19551" xr:uid="{326FC3AF-FE4E-489F-BACD-5CA80D2218EC}"/>
    <cellStyle name="Normal 7 4 2 4 2 2 3 2 3 2" xfId="46789" xr:uid="{E2A66981-9765-412A-A96C-26F0D946E130}"/>
    <cellStyle name="Normal 7 4 2 4 2 2 3 2 4" xfId="36539" xr:uid="{138043B5-3701-4616-BF1A-84137C36624A}"/>
    <cellStyle name="Normal 7 4 2 4 2 2 3 3" xfId="12004" xr:uid="{D22FF04E-C045-46FE-A32D-8AC070B1A46D}"/>
    <cellStyle name="Normal 7 4 2 4 2 2 3 3 2" xfId="22384" xr:uid="{BE3AB784-B7AC-4FAD-8E47-246488E5D0BD}"/>
    <cellStyle name="Normal 7 4 2 4 2 2 3 3 2 2" xfId="49622" xr:uid="{7A70CA28-2757-4C50-A128-9871ADEA0A1B}"/>
    <cellStyle name="Normal 7 4 2 4 2 2 3 3 3" xfId="39372" xr:uid="{B4CC929F-89FA-470C-B638-E85E34CE3628}"/>
    <cellStyle name="Normal 7 4 2 4 2 2 3 4" xfId="24477" xr:uid="{D78F5D93-D78D-4009-AC3B-6E1614E0A321}"/>
    <cellStyle name="Normal 7 4 2 4 2 2 3 4 2" xfId="51553" xr:uid="{4DA18C79-41B4-4915-A8FE-B97479C47BA9}"/>
    <cellStyle name="Normal 7 4 2 4 2 2 3 5" xfId="16718" xr:uid="{B81DCDBF-D758-4D81-9FA4-C4B22A4F25B3}"/>
    <cellStyle name="Normal 7 4 2 4 2 2 3 5 2" xfId="43956" xr:uid="{7F75749A-72A1-4D63-8C5A-85D5CABA45EE}"/>
    <cellStyle name="Normal 7 4 2 4 2 2 3 6" xfId="32160" xr:uid="{A20996DF-5D12-464B-8E1D-D6E5CFAE7A43}"/>
    <cellStyle name="Normal 7 4 2 4 2 2 4" xfId="5456" xr:uid="{747AFB8A-D0C2-4976-B117-5037ACEAAB73}"/>
    <cellStyle name="Normal 7 4 2 4 2 2 4 2" xfId="27905" xr:uid="{FF4349EE-1760-4E6E-939A-87CFB55810CD}"/>
    <cellStyle name="Normal 7 4 2 4 2 2 4 2 2" xfId="54345" xr:uid="{64EFAF36-1F33-43AD-B180-2654DE599D76}"/>
    <cellStyle name="Normal 7 4 2 4 2 2 4 3" xfId="14753" xr:uid="{AFA0E1F7-DB95-400F-AD66-13E44BB78063}"/>
    <cellStyle name="Normal 7 4 2 4 2 2 4 3 2" xfId="41991" xr:uid="{0236436A-1349-4F8E-9BBD-D57B79857102}"/>
    <cellStyle name="Normal 7 4 2 4 2 2 4 4" xfId="33016" xr:uid="{3142E0E0-1507-4725-B049-7EC220C6ED01}"/>
    <cellStyle name="Normal 7 4 2 4 2 2 5" xfId="7206" xr:uid="{E79670F9-510A-48AA-AFF2-1968536A0CB5}"/>
    <cellStyle name="Normal 7 4 2 4 2 2 5 2" xfId="17586" xr:uid="{DA69C9BB-BC42-4575-A26A-FBA5F3AB16FC}"/>
    <cellStyle name="Normal 7 4 2 4 2 2 5 2 2" xfId="44824" xr:uid="{8B818A6C-9BD6-41C0-A3ED-1C1584511663}"/>
    <cellStyle name="Normal 7 4 2 4 2 2 5 3" xfId="34574" xr:uid="{8A12702E-164D-401C-A3CC-EB2AB0E66CDC}"/>
    <cellStyle name="Normal 7 4 2 4 2 2 6" xfId="10039" xr:uid="{590CC682-688A-430C-85C9-99616BA4054E}"/>
    <cellStyle name="Normal 7 4 2 4 2 2 6 2" xfId="20419" xr:uid="{34871390-581C-4585-8445-F73704A9FA5F}"/>
    <cellStyle name="Normal 7 4 2 4 2 2 6 2 2" xfId="47657" xr:uid="{1B2EDD13-CE0A-443A-8B93-554363307263}"/>
    <cellStyle name="Normal 7 4 2 4 2 2 6 3" xfId="37407" xr:uid="{9E67CD43-A13D-49D9-96A4-BBCC3CCC0EBF}"/>
    <cellStyle name="Normal 7 4 2 4 2 2 7" xfId="25427" xr:uid="{BF7DB89E-E033-40E9-8C47-CAB05AA0DBB5}"/>
    <cellStyle name="Normal 7 4 2 4 2 2 7 2" xfId="52424" xr:uid="{069F637A-125D-42EB-AEA9-304460367A2C}"/>
    <cellStyle name="Normal 7 4 2 4 2 2 8" xfId="13332" xr:uid="{A70748E1-CF81-4FDB-B2D5-C6E8BE903599}"/>
    <cellStyle name="Normal 7 4 2 4 2 2 8 2" xfId="40570" xr:uid="{B049CCB4-2E54-4663-8417-C542DAF4DF00}"/>
    <cellStyle name="Normal 7 4 2 4 2 2 9" xfId="30195" xr:uid="{34D41751-ECE8-4CDC-9FC2-1DDAF475DB6C}"/>
    <cellStyle name="Normal 7 4 2 4 2 3" xfId="3494" xr:uid="{953D7FCB-9FBD-416C-A00D-6B3604B5677E}"/>
    <cellStyle name="Normal 7 4 2 4 2 3 2" xfId="4631" xr:uid="{20137A11-1D89-466C-B6F0-3E4E85FB06B4}"/>
    <cellStyle name="Normal 7 4 2 4 2 3 2 2" xfId="9384" xr:uid="{1F27A995-03A2-4E2F-8CA7-5034A9B4276C}"/>
    <cellStyle name="Normal 7 4 2 4 2 3 2 2 2" xfId="29356" xr:uid="{A4F82CDC-1D19-4318-8134-F1CA16195CBC}"/>
    <cellStyle name="Normal 7 4 2 4 2 3 2 2 2 2" xfId="55613" xr:uid="{B2E7A69F-CB0E-43EE-B059-4D7DBB3EC44D}"/>
    <cellStyle name="Normal 7 4 2 4 2 3 2 2 3" xfId="19764" xr:uid="{CD5CE628-17CD-4657-9C24-2606675F2A90}"/>
    <cellStyle name="Normal 7 4 2 4 2 3 2 2 3 2" xfId="47002" xr:uid="{CBCCE041-7AD8-41F0-B42A-826179F8A19A}"/>
    <cellStyle name="Normal 7 4 2 4 2 3 2 2 4" xfId="36752" xr:uid="{BD64548E-2ABD-4595-9CDD-5919F39A99E5}"/>
    <cellStyle name="Normal 7 4 2 4 2 3 2 3" xfId="12217" xr:uid="{86084ADF-F3A7-4AF0-8C93-A17439BE5E34}"/>
    <cellStyle name="Normal 7 4 2 4 2 3 2 3 2" xfId="22597" xr:uid="{350AE3D4-0359-40A5-BB48-6672A8574508}"/>
    <cellStyle name="Normal 7 4 2 4 2 3 2 3 2 2" xfId="49835" xr:uid="{5C92FB8A-EBF5-4870-ADC3-49B3B0936303}"/>
    <cellStyle name="Normal 7 4 2 4 2 3 2 3 3" xfId="39585" xr:uid="{0AC559F2-4406-4095-920E-D6F8064A3AD4}"/>
    <cellStyle name="Normal 7 4 2 4 2 3 2 4" xfId="24926" xr:uid="{01A26745-6DDF-44A4-B539-757DF47DAC8A}"/>
    <cellStyle name="Normal 7 4 2 4 2 3 2 4 2" xfId="51967" xr:uid="{7B8D295C-F68A-481A-BD24-4987E135F288}"/>
    <cellStyle name="Normal 7 4 2 4 2 3 2 5" xfId="16931" xr:uid="{C74ACB54-6079-4FFF-9500-54F2B6930325}"/>
    <cellStyle name="Normal 7 4 2 4 2 3 2 5 2" xfId="44169" xr:uid="{40FA7607-3232-45E6-810B-8C7F7E45AA8D}"/>
    <cellStyle name="Normal 7 4 2 4 2 3 2 6" xfId="32373" xr:uid="{57CA9EE5-AE89-4AE2-BA05-7BAD7CB01B61}"/>
    <cellStyle name="Normal 7 4 2 4 2 3 3" xfId="6530" xr:uid="{0F3273B5-750D-4D65-A49D-F26221798403}"/>
    <cellStyle name="Normal 7 4 2 4 2 3 3 2" xfId="26438" xr:uid="{7243C3B8-EFCB-4F12-AE4B-4024BFDC408A}"/>
    <cellStyle name="Normal 7 4 2 4 2 3 3 2 2" xfId="53196" xr:uid="{02B592A5-9ABE-48BD-84B2-E730C18F05A4}"/>
    <cellStyle name="Normal 7 4 2 4 2 3 3 3" xfId="16101" xr:uid="{F33EAF49-2793-4576-A231-BB192AE47641}"/>
    <cellStyle name="Normal 7 4 2 4 2 3 3 3 2" xfId="43339" xr:uid="{4B4A3260-DF22-4DFB-9B91-E0CD804B88CA}"/>
    <cellStyle name="Normal 7 4 2 4 2 3 3 4" xfId="33898" xr:uid="{DB1F30EB-B90E-48CC-8C6D-8A8EE35A25E0}"/>
    <cellStyle name="Normal 7 4 2 4 2 3 4" xfId="8554" xr:uid="{B7969B00-0749-4C36-9508-C482F30A60FB}"/>
    <cellStyle name="Normal 7 4 2 4 2 3 4 2" xfId="18934" xr:uid="{13500330-0015-4D94-9F35-3079B70B8944}"/>
    <cellStyle name="Normal 7 4 2 4 2 3 4 2 2" xfId="46172" xr:uid="{7BE4E80A-DBAE-42C6-B853-9440202A1BB2}"/>
    <cellStyle name="Normal 7 4 2 4 2 3 4 3" xfId="35922" xr:uid="{136C457A-1FE5-4CBE-B4AB-4C34CB8FAD47}"/>
    <cellStyle name="Normal 7 4 2 4 2 3 5" xfId="11387" xr:uid="{C4CCEBED-B4A1-47EF-A794-27B27DFBF9AC}"/>
    <cellStyle name="Normal 7 4 2 4 2 3 5 2" xfId="21767" xr:uid="{A02090A2-63C0-4818-BEAD-0C31C88FE225}"/>
    <cellStyle name="Normal 7 4 2 4 2 3 5 2 2" xfId="49005" xr:uid="{35524611-07C5-4BC9-BA88-275D1F3DFDD6}"/>
    <cellStyle name="Normal 7 4 2 4 2 3 5 3" xfId="38755" xr:uid="{E0204FFF-785F-4491-8B88-1E40EEE934C1}"/>
    <cellStyle name="Normal 7 4 2 4 2 3 6" xfId="22937" xr:uid="{085A0AD1-0376-4918-93B5-E7791B7A1F97}"/>
    <cellStyle name="Normal 7 4 2 4 2 3 6 2" xfId="50151" xr:uid="{03D1798B-B871-4619-B232-47C5CD333D00}"/>
    <cellStyle name="Normal 7 4 2 4 2 3 7" xfId="14056" xr:uid="{6774254D-2F72-4F7F-B5D4-91FFFF7B0DAC}"/>
    <cellStyle name="Normal 7 4 2 4 2 3 7 2" xfId="41294" xr:uid="{2A9DFFE5-0435-45B3-BF34-BD23D1C5DF5C}"/>
    <cellStyle name="Normal 7 4 2 4 2 3 8" xfId="31543" xr:uid="{7444EAE8-F441-44F1-B7AC-2950D054DB76}"/>
    <cellStyle name="Normal 7 4 2 4 2 4" xfId="3492" xr:uid="{85E09084-5B37-467F-B53D-D71800D9FF02}"/>
    <cellStyle name="Normal 7 4 2 4 2 4 2" xfId="6528" xr:uid="{4DD51E6E-C740-441E-92E1-5BC1AF510F9A}"/>
    <cellStyle name="Normal 7 4 2 4 2 4 2 2" xfId="28723" xr:uid="{07F3961A-19DE-4E67-9755-E8992FE6CEE7}"/>
    <cellStyle name="Normal 7 4 2 4 2 4 2 2 2" xfId="54987" xr:uid="{0B095EE4-98F2-411D-BFBB-E2E0ED0FC62D}"/>
    <cellStyle name="Normal 7 4 2 4 2 4 2 3" xfId="16099" xr:uid="{0F1DA40E-1B03-4EEE-92FB-156081BBF2E9}"/>
    <cellStyle name="Normal 7 4 2 4 2 4 2 3 2" xfId="43337" xr:uid="{E56F6302-C70A-4714-B7E4-9FFE2C007A1F}"/>
    <cellStyle name="Normal 7 4 2 4 2 4 2 4" xfId="33896" xr:uid="{F9E8EE43-98B2-4C39-9D47-875060FB0FC9}"/>
    <cellStyle name="Normal 7 4 2 4 2 4 3" xfId="8552" xr:uid="{DF8E6A94-4C07-4521-8D15-FAD11CF21E16}"/>
    <cellStyle name="Normal 7 4 2 4 2 4 3 2" xfId="18932" xr:uid="{6757D301-CBAD-4443-B3DE-732E97258748}"/>
    <cellStyle name="Normal 7 4 2 4 2 4 3 2 2" xfId="46170" xr:uid="{2A53535B-EC8F-44E4-A4EF-FF5A8076E145}"/>
    <cellStyle name="Normal 7 4 2 4 2 4 3 3" xfId="35920" xr:uid="{199A3858-9CA3-4ADF-86AA-548E5D8DEAAA}"/>
    <cellStyle name="Normal 7 4 2 4 2 4 4" xfId="11385" xr:uid="{AFD4C6B5-1702-4A66-B625-1C1E97F79687}"/>
    <cellStyle name="Normal 7 4 2 4 2 4 4 2" xfId="21765" xr:uid="{62BC3C78-80F4-4270-89EC-931D803B4E11}"/>
    <cellStyle name="Normal 7 4 2 4 2 4 4 2 2" xfId="49003" xr:uid="{1BA53BFA-D5CB-49FE-890E-294EAFBA742D}"/>
    <cellStyle name="Normal 7 4 2 4 2 4 4 3" xfId="38753" xr:uid="{23F132D0-43EF-44A8-92D5-9BF6533810AA}"/>
    <cellStyle name="Normal 7 4 2 4 2 4 5" xfId="23229" xr:uid="{8D40F5B8-52B6-45ED-A15E-198E20935D15}"/>
    <cellStyle name="Normal 7 4 2 4 2 4 5 2" xfId="50419" xr:uid="{CDEAC15C-D33E-4ED9-96D4-D36B61D07332}"/>
    <cellStyle name="Normal 7 4 2 4 2 4 6" xfId="14054" xr:uid="{F3EB75AB-10BD-4EE9-BE6C-E7FD54CB8CB6}"/>
    <cellStyle name="Normal 7 4 2 4 2 4 6 2" xfId="41292" xr:uid="{BCB0BD50-44EB-4780-AE82-BE10CD2E432C}"/>
    <cellStyle name="Normal 7 4 2 4 2 4 7" xfId="31541" xr:uid="{E2FE3A00-B13D-4729-811F-68A897408E45}"/>
    <cellStyle name="Normal 7 4 2 4 2 5" xfId="2673" xr:uid="{48EA33B0-1786-43DA-A8AF-0981B43B0E6A}"/>
    <cellStyle name="Normal 7 4 2 4 2 5 2" xfId="5916" xr:uid="{8B3BBBD0-E12A-43C3-A5F7-4B36556B2554}"/>
    <cellStyle name="Normal 7 4 2 4 2 5 2 2" xfId="28486" xr:uid="{13FA9826-0320-4DF2-B1B2-084886810587}"/>
    <cellStyle name="Normal 7 4 2 4 2 5 2 2 2" xfId="54803" xr:uid="{8E802610-9993-432E-AAE1-94CD822312A6}"/>
    <cellStyle name="Normal 7 4 2 4 2 5 2 3" xfId="15326" xr:uid="{BC706FA2-E2BE-47FE-8B88-CE443CD8A100}"/>
    <cellStyle name="Normal 7 4 2 4 2 5 2 3 2" xfId="42564" xr:uid="{AA49B65E-B4DE-4E06-A188-C164C036D81A}"/>
    <cellStyle name="Normal 7 4 2 4 2 5 2 4" xfId="33284" xr:uid="{0836BE1C-CA28-4BC7-A5FA-33A472FA5D1B}"/>
    <cellStyle name="Normal 7 4 2 4 2 5 3" xfId="7779" xr:uid="{418D95F0-F9F8-4DBB-A06E-F3654E8A3583}"/>
    <cellStyle name="Normal 7 4 2 4 2 5 3 2" xfId="18159" xr:uid="{974DB44A-5347-4E3A-B9AA-D369138944DD}"/>
    <cellStyle name="Normal 7 4 2 4 2 5 3 2 2" xfId="45397" xr:uid="{121B5FE5-2F4D-4D31-B2D8-761BB26ABCCD}"/>
    <cellStyle name="Normal 7 4 2 4 2 5 3 3" xfId="35147" xr:uid="{4E63C3BB-D491-41F2-B3EE-0FF69F0EB0C2}"/>
    <cellStyle name="Normal 7 4 2 4 2 5 4" xfId="10612" xr:uid="{F37408D6-363E-4B66-8190-A402A388D3A3}"/>
    <cellStyle name="Normal 7 4 2 4 2 5 4 2" xfId="20992" xr:uid="{FCD59A91-361F-4431-80CE-32E70A909301}"/>
    <cellStyle name="Normal 7 4 2 4 2 5 4 2 2" xfId="48230" xr:uid="{21E0AA0F-D1EE-42FA-92C2-D0DCE4321AEA}"/>
    <cellStyle name="Normal 7 4 2 4 2 5 4 3" xfId="37980" xr:uid="{1A725E51-A168-4F26-8094-7845244BFFF3}"/>
    <cellStyle name="Normal 7 4 2 4 2 5 5" xfId="23992" xr:uid="{42DE69F4-ABC7-4DDB-AD58-D276A984002A}"/>
    <cellStyle name="Normal 7 4 2 4 2 5 5 2" xfId="51115" xr:uid="{962D0956-6039-417D-BEC0-0668A254B255}"/>
    <cellStyle name="Normal 7 4 2 4 2 5 6" xfId="13042" xr:uid="{E02EEDBE-9C4A-40AF-97AC-8DAA237E8F19}"/>
    <cellStyle name="Normal 7 4 2 4 2 5 6 2" xfId="40280" xr:uid="{C112FB8E-9A0A-4F19-9FC3-9BD4741D846F}"/>
    <cellStyle name="Normal 7 4 2 4 2 5 7" xfId="30768" xr:uid="{9C1D3995-E314-4B1B-AB0F-31081181495C}"/>
    <cellStyle name="Normal 7 4 2 4 2 6" xfId="2448" xr:uid="{2639FFE5-9E92-4894-885F-3F3D72BC1AED}"/>
    <cellStyle name="Normal 7 4 2 4 2 6 2" xfId="7556" xr:uid="{B43BED6B-BFD5-4FD3-82BF-6C8B70B65C17}"/>
    <cellStyle name="Normal 7 4 2 4 2 6 2 2" xfId="17936" xr:uid="{9D4C8542-818F-4E21-815E-1FD16B5B832A}"/>
    <cellStyle name="Normal 7 4 2 4 2 6 2 2 2" xfId="45174" xr:uid="{D99DA205-9117-48AC-BEA7-E37591E08124}"/>
    <cellStyle name="Normal 7 4 2 4 2 6 2 3" xfId="34924" xr:uid="{DC9A4C9B-DF04-4661-B208-5478C83F2508}"/>
    <cellStyle name="Normal 7 4 2 4 2 6 3" xfId="10389" xr:uid="{2A5CA419-30DB-40D2-8D38-2A4A55911F8D}"/>
    <cellStyle name="Normal 7 4 2 4 2 6 3 2" xfId="20769" xr:uid="{1A865E6B-BB8D-4426-A327-7F6170237667}"/>
    <cellStyle name="Normal 7 4 2 4 2 6 3 2 2" xfId="48007" xr:uid="{39643594-B486-4C01-B62A-6AEA60EEECAE}"/>
    <cellStyle name="Normal 7 4 2 4 2 6 3 3" xfId="37757" xr:uid="{829976F2-2334-48E5-BE52-A52BBDF1C897}"/>
    <cellStyle name="Normal 7 4 2 4 2 6 4" xfId="25522" xr:uid="{B54CCB95-5FB2-4242-9859-CD0A6397AD64}"/>
    <cellStyle name="Normal 7 4 2 4 2 6 4 2" xfId="52515" xr:uid="{30C070DF-0CE5-4398-B591-C188E439041B}"/>
    <cellStyle name="Normal 7 4 2 4 2 6 5" xfId="15103" xr:uid="{CC4F60AA-F215-47C3-AE0C-99FC46636B9D}"/>
    <cellStyle name="Normal 7 4 2 4 2 6 5 2" xfId="42341" xr:uid="{C037D74F-8DCC-4393-A1D0-420D87BF00C8}"/>
    <cellStyle name="Normal 7 4 2 4 2 6 6" xfId="30545" xr:uid="{B6ADCA42-8FA2-463E-B97E-13988ED89D45}"/>
    <cellStyle name="Normal 7 4 2 4 2 7" xfId="4152" xr:uid="{1E7D72F4-AF78-49D6-9707-E1D54C6BD357}"/>
    <cellStyle name="Normal 7 4 2 4 2 7 2" xfId="8907" xr:uid="{F2E4BD61-BA9F-4564-9595-21A52EA64593}"/>
    <cellStyle name="Normal 7 4 2 4 2 7 2 2" xfId="19287" xr:uid="{DCD8056E-0665-49FD-87CC-07285EFD546D}"/>
    <cellStyle name="Normal 7 4 2 4 2 7 2 2 2" xfId="46525" xr:uid="{2C7455A3-AF72-4C80-9778-62CF90FBD8AD}"/>
    <cellStyle name="Normal 7 4 2 4 2 7 2 3" xfId="36275" xr:uid="{617DB208-4D6B-4B50-BD36-D064A7C67B83}"/>
    <cellStyle name="Normal 7 4 2 4 2 7 3" xfId="11740" xr:uid="{95924611-C347-4142-ACCD-351D5D2D9887}"/>
    <cellStyle name="Normal 7 4 2 4 2 7 3 2" xfId="22120" xr:uid="{32B80E30-286C-4F55-81B6-8EC50DDEE487}"/>
    <cellStyle name="Normal 7 4 2 4 2 7 3 2 2" xfId="49358" xr:uid="{879D516F-C28D-440D-A1D7-F99C902CE39D}"/>
    <cellStyle name="Normal 7 4 2 4 2 7 3 3" xfId="39108" xr:uid="{F4F65420-3975-4447-9E96-886B9422F6F4}"/>
    <cellStyle name="Normal 7 4 2 4 2 7 4" xfId="16454" xr:uid="{8B845717-C5F0-4912-9AAF-A30EF197E6B4}"/>
    <cellStyle name="Normal 7 4 2 4 2 7 4 2" xfId="43692" xr:uid="{5B6CE4C2-CD37-4051-B36B-8B3AD8EC698D}"/>
    <cellStyle name="Normal 7 4 2 4 2 7 5" xfId="31896" xr:uid="{60B90A45-B6D0-4847-BF14-E87C72AF9F93}"/>
    <cellStyle name="Normal 7 4 2 4 2 8" xfId="5455" xr:uid="{FBD75E38-A25E-49F3-BBCB-50495F3AE8B8}"/>
    <cellStyle name="Normal 7 4 2 4 2 8 2" xfId="14752" xr:uid="{2B920378-65F9-4592-9AF3-78F5627D80FB}"/>
    <cellStyle name="Normal 7 4 2 4 2 8 2 2" xfId="41990" xr:uid="{B96D9B58-E671-4258-BA1F-DC050062A2C4}"/>
    <cellStyle name="Normal 7 4 2 4 2 8 3" xfId="33015" xr:uid="{F723B531-EC70-4CD0-8C1C-5A213732E36C}"/>
    <cellStyle name="Normal 7 4 2 4 2 9" xfId="7205" xr:uid="{021BD563-623C-46EF-81D8-B6A608CE02D0}"/>
    <cellStyle name="Normal 7 4 2 4 2 9 2" xfId="17585" xr:uid="{FE35542E-6E3B-4CDA-B504-D6A8F8A7DC5D}"/>
    <cellStyle name="Normal 7 4 2 4 2 9 2 2" xfId="44823" xr:uid="{66B43EBF-B9A1-4470-9B98-17C1ECDB5804}"/>
    <cellStyle name="Normal 7 4 2 4 2 9 3" xfId="34573" xr:uid="{C01DFDAB-44D5-4B6F-B2F9-C53E931C7E00}"/>
    <cellStyle name="Normal 7 4 2 4 3" xfId="1459" xr:uid="{08D012C3-E494-45E1-A66F-4EA965D16A1D}"/>
    <cellStyle name="Normal 7 4 2 4 3 10" xfId="30196" xr:uid="{0854E32C-3B8F-4CD7-8FE8-EF861159A153}"/>
    <cellStyle name="Normal 7 4 2 4 3 2" xfId="3495" xr:uid="{E2DEB0C1-0A72-4E8C-B863-B11BD90E8B37}"/>
    <cellStyle name="Normal 7 4 2 4 3 2 2" xfId="6531" xr:uid="{2B520A97-2335-42DC-B324-619C8A867956}"/>
    <cellStyle name="Normal 7 4 2 4 3 2 2 2" xfId="24558" xr:uid="{63571B9E-457D-449A-9A17-6618C591B26C}"/>
    <cellStyle name="Normal 7 4 2 4 3 2 2 2 2" xfId="51628" xr:uid="{8B8756E0-A5E1-4663-A588-851F244748D5}"/>
    <cellStyle name="Normal 7 4 2 4 3 2 2 3" xfId="28747" xr:uid="{52C79793-7213-4693-8250-ED6F69BA8D35}"/>
    <cellStyle name="Normal 7 4 2 4 3 2 2 3 2" xfId="55008" xr:uid="{A1416C7C-E20E-4883-B588-7E6B9293FC09}"/>
    <cellStyle name="Normal 7 4 2 4 3 2 2 4" xfId="16102" xr:uid="{31C2765D-C1C0-45A6-A12A-CE9727B14E59}"/>
    <cellStyle name="Normal 7 4 2 4 3 2 2 4 2" xfId="43340" xr:uid="{9850C6C3-5E1E-4048-9F06-01CA85871D05}"/>
    <cellStyle name="Normal 7 4 2 4 3 2 2 5" xfId="33899" xr:uid="{66A30449-CFEF-4A1A-AF92-E9BE16836552}"/>
    <cellStyle name="Normal 7 4 2 4 3 2 3" xfId="8555" xr:uid="{356B3105-EBC9-4A13-AC75-731C6A7471BA}"/>
    <cellStyle name="Normal 7 4 2 4 3 2 3 2" xfId="28970" xr:uid="{6A6BE828-D394-4759-B017-4A2379D9AC50}"/>
    <cellStyle name="Normal 7 4 2 4 3 2 3 2 2" xfId="55227" xr:uid="{550F1122-94CD-42F7-AD63-3188845947C5}"/>
    <cellStyle name="Normal 7 4 2 4 3 2 3 3" xfId="18935" xr:uid="{EDF4FA29-F200-4BED-907C-26CECC60B37A}"/>
    <cellStyle name="Normal 7 4 2 4 3 2 3 3 2" xfId="46173" xr:uid="{1120D2AD-FAF2-439F-8379-FE19D2B80C91}"/>
    <cellStyle name="Normal 7 4 2 4 3 2 3 4" xfId="35923" xr:uid="{2FAEBAFA-94E1-49ED-BF2A-4160313E8C79}"/>
    <cellStyle name="Normal 7 4 2 4 3 2 4" xfId="11388" xr:uid="{35F798FD-1CED-480D-8041-457B8D1F81FB}"/>
    <cellStyle name="Normal 7 4 2 4 3 2 4 2" xfId="21768" xr:uid="{7011F4BE-4DEC-4F5D-B0E2-EB856BAB3EED}"/>
    <cellStyle name="Normal 7 4 2 4 3 2 4 2 2" xfId="49006" xr:uid="{26D0AA0C-5302-476A-B59C-94774AF3463E}"/>
    <cellStyle name="Normal 7 4 2 4 3 2 4 3" xfId="38756" xr:uid="{61905F2C-76DA-4919-8287-1D32726277AA}"/>
    <cellStyle name="Normal 7 4 2 4 3 2 5" xfId="23319" xr:uid="{B9DA0A9A-CEF8-4490-9EA9-F00A18E77FAF}"/>
    <cellStyle name="Normal 7 4 2 4 3 2 5 2" xfId="50499" xr:uid="{1B765A5E-F87E-4E7F-B3E2-EDF2DF411F18}"/>
    <cellStyle name="Normal 7 4 2 4 3 2 6" xfId="14057" xr:uid="{4135B512-4285-4E71-8B8D-34050D4B234A}"/>
    <cellStyle name="Normal 7 4 2 4 3 2 6 2" xfId="41295" xr:uid="{EFFBA780-6F0F-4DA3-8A29-123E8F456C20}"/>
    <cellStyle name="Normal 7 4 2 4 3 2 7" xfId="31544" xr:uid="{503F5287-2666-4A92-A294-6B3B91AB7659}"/>
    <cellStyle name="Normal 7 4 2 4 3 3" xfId="2877" xr:uid="{21532B8A-DAEE-49C8-9EDE-6B0ECAC8EF68}"/>
    <cellStyle name="Normal 7 4 2 4 3 3 2" xfId="6074" xr:uid="{D70F65E3-99E2-425D-9AE8-1F5E7AB043EF}"/>
    <cellStyle name="Normal 7 4 2 4 3 3 2 2" xfId="27872" xr:uid="{DFAB8E0E-490F-4333-BD91-49A391256366}"/>
    <cellStyle name="Normal 7 4 2 4 3 3 2 2 2" xfId="54324" xr:uid="{AB5406BE-2F14-4D03-86C2-9FA555CF707D}"/>
    <cellStyle name="Normal 7 4 2 4 3 3 2 3" xfId="15528" xr:uid="{6A54F195-91B1-4AF3-80FC-A06E9DCA3FB2}"/>
    <cellStyle name="Normal 7 4 2 4 3 3 2 3 2" xfId="42766" xr:uid="{7FAF0D89-5896-4771-AEC8-9B396F3516A8}"/>
    <cellStyle name="Normal 7 4 2 4 3 3 2 4" xfId="33442" xr:uid="{0CD7740C-B2F0-4470-9CBA-A1D298DBB70B}"/>
    <cellStyle name="Normal 7 4 2 4 3 3 3" xfId="7981" xr:uid="{59326224-C997-4C16-B5F7-B74116D05C14}"/>
    <cellStyle name="Normal 7 4 2 4 3 3 3 2" xfId="18361" xr:uid="{7176548F-E130-4337-9D08-9FD4D04CBE07}"/>
    <cellStyle name="Normal 7 4 2 4 3 3 3 2 2" xfId="45599" xr:uid="{72F73DEE-FA69-4066-B66A-2431F81F7247}"/>
    <cellStyle name="Normal 7 4 2 4 3 3 3 3" xfId="35349" xr:uid="{ABDF5662-23DE-4B54-9370-16D8BD095F25}"/>
    <cellStyle name="Normal 7 4 2 4 3 3 4" xfId="10814" xr:uid="{801860EA-3B34-4D66-891D-8368877A5BA5}"/>
    <cellStyle name="Normal 7 4 2 4 3 3 4 2" xfId="21194" xr:uid="{A210E7A0-71C9-409F-BF65-D124EEFF1012}"/>
    <cellStyle name="Normal 7 4 2 4 3 3 4 2 2" xfId="48432" xr:uid="{5D284D18-1138-49D8-9985-26FA1C23B690}"/>
    <cellStyle name="Normal 7 4 2 4 3 3 4 3" xfId="38182" xr:uid="{D284D2C7-4317-4043-A738-B1576E70FF68}"/>
    <cellStyle name="Normal 7 4 2 4 3 3 5" xfId="24153" xr:uid="{1F754620-B035-4781-AC30-1C00A127E9FD}"/>
    <cellStyle name="Normal 7 4 2 4 3 3 5 2" xfId="51261" xr:uid="{053D5120-7470-4D13-A715-EA65A26F7D54}"/>
    <cellStyle name="Normal 7 4 2 4 3 3 6" xfId="13331" xr:uid="{C4AA0DB9-C697-4ED0-93D6-810A12A57116}"/>
    <cellStyle name="Normal 7 4 2 4 3 3 6 2" xfId="40569" xr:uid="{E531E9B4-5FD8-4BA2-A202-4CAEE6F438E1}"/>
    <cellStyle name="Normal 7 4 2 4 3 3 7" xfId="30970" xr:uid="{36770A70-6BC2-4AE3-86F1-6ACA1EB656A5}"/>
    <cellStyle name="Normal 7 4 2 4 3 4" xfId="4268" xr:uid="{84696535-D438-4353-8C5C-CFC6B860C235}"/>
    <cellStyle name="Normal 7 4 2 4 3 4 2" xfId="9021" xr:uid="{C43CB067-4139-4069-8FD6-443E7897DEC0}"/>
    <cellStyle name="Normal 7 4 2 4 3 4 2 2" xfId="29100" xr:uid="{578FC5B5-3DE0-4479-9F1E-ED24F90A733C}"/>
    <cellStyle name="Normal 7 4 2 4 3 4 2 2 2" xfId="55357" xr:uid="{2534C739-DD70-4B53-8FC5-0B150F92C9BD}"/>
    <cellStyle name="Normal 7 4 2 4 3 4 2 3" xfId="19401" xr:uid="{9635F05E-033B-4EE5-9CCB-958CF0E70298}"/>
    <cellStyle name="Normal 7 4 2 4 3 4 2 3 2" xfId="46639" xr:uid="{399C4054-424A-427F-A1FE-491AC5BF7BCB}"/>
    <cellStyle name="Normal 7 4 2 4 3 4 2 4" xfId="36389" xr:uid="{C1B77348-8429-4088-BAEF-5DE7FAC65914}"/>
    <cellStyle name="Normal 7 4 2 4 3 4 3" xfId="11854" xr:uid="{E73001FE-5C8F-4EEF-8FDA-DCEB012B5809}"/>
    <cellStyle name="Normal 7 4 2 4 3 4 3 2" xfId="22234" xr:uid="{8EB71B56-5114-4AAF-883A-3D0C3866993B}"/>
    <cellStyle name="Normal 7 4 2 4 3 4 3 2 2" xfId="49472" xr:uid="{1951E22D-AC50-4B6C-AA08-89A771FBC54B}"/>
    <cellStyle name="Normal 7 4 2 4 3 4 3 3" xfId="39222" xr:uid="{E9B4DAA0-8358-402E-96D8-7DDC0369B333}"/>
    <cellStyle name="Normal 7 4 2 4 3 4 4" xfId="23654" xr:uid="{614CF8CC-9D3C-4B46-AAE9-9AE36CFBA946}"/>
    <cellStyle name="Normal 7 4 2 4 3 4 4 2" xfId="50816" xr:uid="{25C9B305-CACF-4D9D-BDF3-E6958CB47AE2}"/>
    <cellStyle name="Normal 7 4 2 4 3 4 5" xfId="16568" xr:uid="{38BC329B-A8EB-459E-9054-969B51CC06E8}"/>
    <cellStyle name="Normal 7 4 2 4 3 4 5 2" xfId="43806" xr:uid="{70FBCF83-BF35-43CD-888E-F7FC0956148B}"/>
    <cellStyle name="Normal 7 4 2 4 3 4 6" xfId="32010" xr:uid="{D2EFE412-A013-40CE-8F79-3E4E30064893}"/>
    <cellStyle name="Normal 7 4 2 4 3 5" xfId="5457" xr:uid="{F70EB1EF-6D1C-4CD7-9721-18EA88E25324}"/>
    <cellStyle name="Normal 7 4 2 4 3 5 2" xfId="26933" xr:uid="{B7A5889A-B1F9-481A-98FD-E36D760CB733}"/>
    <cellStyle name="Normal 7 4 2 4 3 5 2 2" xfId="53591" xr:uid="{3E1F4117-42F9-485B-B8A9-B3A5C2528968}"/>
    <cellStyle name="Normal 7 4 2 4 3 5 3" xfId="14754" xr:uid="{F5AF7137-1CDE-4335-969C-ED6A82C5B3AC}"/>
    <cellStyle name="Normal 7 4 2 4 3 5 3 2" xfId="41992" xr:uid="{A3165C6B-FA0F-4AD3-ABE9-605900BAEB90}"/>
    <cellStyle name="Normal 7 4 2 4 3 5 4" xfId="33017" xr:uid="{7A6FF386-49AF-4987-BE05-39CFE42E7C27}"/>
    <cellStyle name="Normal 7 4 2 4 3 6" xfId="7207" xr:uid="{9F6DEBAE-B1F1-4492-88DB-FB072B039FA8}"/>
    <cellStyle name="Normal 7 4 2 4 3 6 2" xfId="17587" xr:uid="{48BD724E-631E-4AF5-8AA4-75356A3947C0}"/>
    <cellStyle name="Normal 7 4 2 4 3 6 2 2" xfId="44825" xr:uid="{30EB7E71-E821-4BF7-8BAE-05DB102140B5}"/>
    <cellStyle name="Normal 7 4 2 4 3 6 3" xfId="34575" xr:uid="{7139BAB9-FD51-4D39-B913-3E448DC6FAAF}"/>
    <cellStyle name="Normal 7 4 2 4 3 7" xfId="10040" xr:uid="{602EEF0D-5581-49E2-809D-60B9930E640B}"/>
    <cellStyle name="Normal 7 4 2 4 3 7 2" xfId="20420" xr:uid="{4EEA6701-C1F5-430D-9155-97D118C8C675}"/>
    <cellStyle name="Normal 7 4 2 4 3 7 2 2" xfId="47658" xr:uid="{6C3A7333-40D0-4AE7-98EC-7242E43C5A3A}"/>
    <cellStyle name="Normal 7 4 2 4 3 7 3" xfId="37408" xr:uid="{C7E882AA-9C27-4BBD-9596-0E958B48F3C6}"/>
    <cellStyle name="Normal 7 4 2 4 3 8" xfId="24164" xr:uid="{E2915ADA-3269-4B4B-95BF-9F9BC7BD699B}"/>
    <cellStyle name="Normal 7 4 2 4 3 8 2" xfId="51271" xr:uid="{8428B710-F202-4BAA-8708-A57D1CDD0516}"/>
    <cellStyle name="Normal 7 4 2 4 3 9" xfId="12821" xr:uid="{1A92507A-8204-48D1-B403-AD3A6D392F5F}"/>
    <cellStyle name="Normal 7 4 2 4 3 9 2" xfId="40059" xr:uid="{F8A2E4A6-250A-48A3-B7E2-A91BC23875F5}"/>
    <cellStyle name="Normal 7 4 2 4 4" xfId="1460" xr:uid="{E70FA911-3416-4383-92B8-CF2A60E471F9}"/>
    <cellStyle name="Normal 7 4 2 4 4 2" xfId="4632" xr:uid="{B924E8EA-5099-4D21-B56B-FDC0A10FA4D2}"/>
    <cellStyle name="Normal 7 4 2 4 4 2 2" xfId="9385" xr:uid="{03BEBCA4-F0E0-405A-B7BE-7F1A933213FA}"/>
    <cellStyle name="Normal 7 4 2 4 4 2 2 2" xfId="29357" xr:uid="{40E6A6F4-3629-4B76-9A6F-B5DDE46CBF74}"/>
    <cellStyle name="Normal 7 4 2 4 4 2 2 2 2" xfId="55614" xr:uid="{160C65F9-F5CB-4DB9-B1EC-99CB38E56723}"/>
    <cellStyle name="Normal 7 4 2 4 4 2 2 3" xfId="19765" xr:uid="{415853B0-95FE-4410-88A1-B433DF4E21AA}"/>
    <cellStyle name="Normal 7 4 2 4 4 2 2 3 2" xfId="47003" xr:uid="{92E55515-CEC5-46F2-8A86-52F63DB98FEC}"/>
    <cellStyle name="Normal 7 4 2 4 4 2 2 4" xfId="36753" xr:uid="{4335E37D-2FB2-47F1-A01A-091E6CEFDE81}"/>
    <cellStyle name="Normal 7 4 2 4 4 2 3" xfId="12218" xr:uid="{19FDACFE-2CF5-4040-895B-4A14D4F90779}"/>
    <cellStyle name="Normal 7 4 2 4 4 2 3 2" xfId="22598" xr:uid="{2BDE255D-EB87-42F2-954B-BB96B2797A7F}"/>
    <cellStyle name="Normal 7 4 2 4 4 2 3 2 2" xfId="49836" xr:uid="{E4FCED26-00AC-4DE8-B9BE-FF9664ECA085}"/>
    <cellStyle name="Normal 7 4 2 4 4 2 3 3" xfId="39586" xr:uid="{BFF6FD5A-0AD7-4E46-BAA7-FDE923CE5D90}"/>
    <cellStyle name="Normal 7 4 2 4 4 2 4" xfId="25729" xr:uid="{BE10CB6C-F02D-468D-9584-3D82901A2B71}"/>
    <cellStyle name="Normal 7 4 2 4 4 2 4 2" xfId="52687" xr:uid="{08E466F3-6CB9-48C0-A4EE-9152A1BD0589}"/>
    <cellStyle name="Normal 7 4 2 4 4 2 5" xfId="16932" xr:uid="{CF200625-73C3-4029-86E0-C8F4F7827923}"/>
    <cellStyle name="Normal 7 4 2 4 4 2 5 2" xfId="44170" xr:uid="{F44C7D46-B47C-46C2-9F9B-462F6CA2E46D}"/>
    <cellStyle name="Normal 7 4 2 4 4 2 6" xfId="32374" xr:uid="{54641D24-CCA8-44BE-8B36-932520DF6858}"/>
    <cellStyle name="Normal 7 4 2 4 4 3" xfId="5458" xr:uid="{C028BEC2-28BA-40CB-A751-46259AF1E219}"/>
    <cellStyle name="Normal 7 4 2 4 4 3 2" xfId="27864" xr:uid="{FF439A08-D3D9-4158-864E-DCEE4ECA060C}"/>
    <cellStyle name="Normal 7 4 2 4 4 3 2 2" xfId="54317" xr:uid="{5B05C465-9D96-4FE8-A972-7663345D8988}"/>
    <cellStyle name="Normal 7 4 2 4 4 3 3" xfId="14755" xr:uid="{2BD1D68E-1E5C-40EA-B801-3A04070F505A}"/>
    <cellStyle name="Normal 7 4 2 4 4 3 3 2" xfId="41993" xr:uid="{2FB90365-DAE3-46F5-993C-FDB5775A6469}"/>
    <cellStyle name="Normal 7 4 2 4 4 3 4" xfId="33018" xr:uid="{61A528D7-2A96-457D-B9B1-DC362926B1F3}"/>
    <cellStyle name="Normal 7 4 2 4 4 4" xfId="7208" xr:uid="{F9F53591-9631-4E22-8C5E-7F5D60E5D678}"/>
    <cellStyle name="Normal 7 4 2 4 4 4 2" xfId="17588" xr:uid="{7102C191-E4F1-40AC-B4D2-75C9B79E2154}"/>
    <cellStyle name="Normal 7 4 2 4 4 4 2 2" xfId="44826" xr:uid="{55563869-FEF1-4709-A5B3-6945FE756EE6}"/>
    <cellStyle name="Normal 7 4 2 4 4 4 3" xfId="34576" xr:uid="{FB917C5E-4CB5-4C9C-B5D2-B407826ADC9F}"/>
    <cellStyle name="Normal 7 4 2 4 4 5" xfId="10041" xr:uid="{4F434761-2378-4FBA-A140-AFE86841BBC6}"/>
    <cellStyle name="Normal 7 4 2 4 4 5 2" xfId="20421" xr:uid="{69B466A2-699A-44FD-866D-B8CB2AB0AECC}"/>
    <cellStyle name="Normal 7 4 2 4 4 5 2 2" xfId="47659" xr:uid="{FF4356A6-0878-4C2E-90D6-D13E0DB2E5E0}"/>
    <cellStyle name="Normal 7 4 2 4 4 5 3" xfId="37409" xr:uid="{26B57C1A-34C5-40A0-A518-954EE9DB9C17}"/>
    <cellStyle name="Normal 7 4 2 4 4 6" xfId="24577" xr:uid="{E70387C1-F95E-4385-88DD-1CB17E862C6E}"/>
    <cellStyle name="Normal 7 4 2 4 4 6 2" xfId="51647" xr:uid="{16F695C6-40CD-4597-8623-19A91E3BBA20}"/>
    <cellStyle name="Normal 7 4 2 4 4 7" xfId="14058" xr:uid="{CBA25186-2F4C-4376-B89C-E1DB36331456}"/>
    <cellStyle name="Normal 7 4 2 4 4 7 2" xfId="41296" xr:uid="{3C2F87AD-C170-4570-88A9-B0AFCF9ED017}"/>
    <cellStyle name="Normal 7 4 2 4 4 8" xfId="30197" xr:uid="{7B8C3498-5DF7-41EA-99ED-27B3F85A5326}"/>
    <cellStyle name="Normal 7 4 2 4 5" xfId="3041" xr:uid="{150E3101-CEB9-48E4-A729-7EC8BB8DBB98}"/>
    <cellStyle name="Normal 7 4 2 4 5 2" xfId="6172" xr:uid="{E6C2BBB6-8BCE-4AD1-AED1-09CECB14CD9C}"/>
    <cellStyle name="Normal 7 4 2 4 5 2 2" xfId="25517" xr:uid="{1CBA4D6B-BDFA-46DC-943A-C2B4EEA43AB0}"/>
    <cellStyle name="Normal 7 4 2 4 5 2 2 2" xfId="52510" xr:uid="{59A17461-47EA-4E36-BCEF-9EF76E278E64}"/>
    <cellStyle name="Normal 7 4 2 4 5 2 3" xfId="27225" xr:uid="{7F05B87C-9773-49A2-9381-54B883DC53F1}"/>
    <cellStyle name="Normal 7 4 2 4 5 2 3 2" xfId="53818" xr:uid="{FAB3D4C7-0DCE-4188-BDF7-477FDB5C6E7A}"/>
    <cellStyle name="Normal 7 4 2 4 5 2 4" xfId="15650" xr:uid="{D445D74F-31B3-4A54-8E46-A58275DA3498}"/>
    <cellStyle name="Normal 7 4 2 4 5 2 4 2" xfId="42888" xr:uid="{E510D2CC-584D-4281-A6BB-8C91FD4EE4C1}"/>
    <cellStyle name="Normal 7 4 2 4 5 2 5" xfId="33540" xr:uid="{180D5AF1-F218-4A5A-8367-88402B321DCB}"/>
    <cellStyle name="Normal 7 4 2 4 5 3" xfId="8103" xr:uid="{ECEFCEFD-9D49-4FB6-8220-055CCBF96E37}"/>
    <cellStyle name="Normal 7 4 2 4 5 3 2" xfId="28799" xr:uid="{CA4C0296-3E90-40E9-9510-2424F1482DF0}"/>
    <cellStyle name="Normal 7 4 2 4 5 3 2 2" xfId="55056" xr:uid="{A7C19BE5-F39C-4CA9-B903-9949D3D5F030}"/>
    <cellStyle name="Normal 7 4 2 4 5 3 3" xfId="18483" xr:uid="{B46422F9-743E-478B-908B-9470716417FE}"/>
    <cellStyle name="Normal 7 4 2 4 5 3 3 2" xfId="45721" xr:uid="{06683043-E2FE-489C-A912-62558F7F4344}"/>
    <cellStyle name="Normal 7 4 2 4 5 3 4" xfId="35471" xr:uid="{70CE6B78-B9B5-47E0-9528-0670B69A85AD}"/>
    <cellStyle name="Normal 7 4 2 4 5 4" xfId="10936" xr:uid="{B115D30F-D45D-4869-92AE-63AB1BA7ABAA}"/>
    <cellStyle name="Normal 7 4 2 4 5 4 2" xfId="21316" xr:uid="{23558A92-0078-4139-8ECB-F73A874D6CE9}"/>
    <cellStyle name="Normal 7 4 2 4 5 4 2 2" xfId="48554" xr:uid="{06D1FCD4-1526-4BF4-AE92-3B7880372A35}"/>
    <cellStyle name="Normal 7 4 2 4 5 4 3" xfId="38304" xr:uid="{FB83F2F4-3702-40F1-BCE0-B52080C28DBE}"/>
    <cellStyle name="Normal 7 4 2 4 5 5" xfId="23547" xr:uid="{FF60E342-3D42-4CC4-8189-6AD6A3F1475C}"/>
    <cellStyle name="Normal 7 4 2 4 5 5 2" xfId="50715" xr:uid="{1F0FCA9C-620D-4A56-B6B1-A74341FF3C04}"/>
    <cellStyle name="Normal 7 4 2 4 5 6" xfId="13519" xr:uid="{A7ABB0EC-5AB0-4EB7-9585-1A5DF8BD4222}"/>
    <cellStyle name="Normal 7 4 2 4 5 6 2" xfId="40757" xr:uid="{025F4E44-179D-432B-9285-62A884A4BC26}"/>
    <cellStyle name="Normal 7 4 2 4 5 7" xfId="31092" xr:uid="{C2627099-A2B8-49BD-BD4B-92B73CED3317}"/>
    <cellStyle name="Normal 7 4 2 4 6" xfId="2510" xr:uid="{2326931E-DD6E-4ED5-8013-EEF70074ACAC}"/>
    <cellStyle name="Normal 7 4 2 4 6 2" xfId="5783" xr:uid="{C1E55185-7E4E-4AA0-897D-A74651B35AE6}"/>
    <cellStyle name="Normal 7 4 2 4 6 2 2" xfId="28452" xr:uid="{476CBAF5-AE26-4320-8190-69807EF90B53}"/>
    <cellStyle name="Normal 7 4 2 4 6 2 2 2" xfId="54778" xr:uid="{C2E66047-2981-494D-9330-54CF402DE81E}"/>
    <cellStyle name="Normal 7 4 2 4 6 2 3" xfId="15163" xr:uid="{A9FE2C91-2FA5-4ED6-AD3C-FA0E9FAB4B6F}"/>
    <cellStyle name="Normal 7 4 2 4 6 2 3 2" xfId="42401" xr:uid="{ADB9AD0B-DE5E-429E-8BF8-990D84C91C60}"/>
    <cellStyle name="Normal 7 4 2 4 6 2 4" xfId="33151" xr:uid="{B939B148-9913-4523-B692-F32311CBE2C1}"/>
    <cellStyle name="Normal 7 4 2 4 6 3" xfId="7616" xr:uid="{F2046AAB-3E33-4B59-89FE-DDC67D0B6622}"/>
    <cellStyle name="Normal 7 4 2 4 6 3 2" xfId="17996" xr:uid="{A0E19D48-5FF0-4EBB-B064-D872FCE6AA74}"/>
    <cellStyle name="Normal 7 4 2 4 6 3 2 2" xfId="45234" xr:uid="{0D5928B2-62D9-4B25-A7B5-F7C76D0751C6}"/>
    <cellStyle name="Normal 7 4 2 4 6 3 3" xfId="34984" xr:uid="{1AD41843-5A13-40C6-B1EB-235C37EEA2B0}"/>
    <cellStyle name="Normal 7 4 2 4 6 4" xfId="10449" xr:uid="{5AAE70B5-FE7E-46DC-A718-64C7A5D30326}"/>
    <cellStyle name="Normal 7 4 2 4 6 4 2" xfId="20829" xr:uid="{82733DF7-A115-4D08-BEDC-90E0E9A4235A}"/>
    <cellStyle name="Normal 7 4 2 4 6 4 2 2" xfId="48067" xr:uid="{9147A580-06D5-44F3-B469-2821F7DC597F}"/>
    <cellStyle name="Normal 7 4 2 4 6 4 3" xfId="37817" xr:uid="{86BACAD1-1C9C-45C6-BB40-1E7BF0586E03}"/>
    <cellStyle name="Normal 7 4 2 4 6 5" xfId="23336" xr:uid="{8E978695-B779-4C26-80CF-92A26F4690AF}"/>
    <cellStyle name="Normal 7 4 2 4 6 5 2" xfId="50516" xr:uid="{3CF56AA4-9154-4DF6-B2F4-75599BFBDE4B}"/>
    <cellStyle name="Normal 7 4 2 4 6 6" xfId="12879" xr:uid="{8F90CBBB-0F3B-4955-8D7E-0937252D8E23}"/>
    <cellStyle name="Normal 7 4 2 4 6 6 2" xfId="40117" xr:uid="{FD68363F-07CC-4945-B7E4-03D3129623C2}"/>
    <cellStyle name="Normal 7 4 2 4 6 7" xfId="30605" xr:uid="{1E329AA5-C8A6-4AB3-BC52-D2D085FF2C7E}"/>
    <cellStyle name="Normal 7 4 2 4 7" xfId="2264" xr:uid="{AAC70D4E-49EA-4263-9A4B-5E862B145E5C}"/>
    <cellStyle name="Normal 7 4 2 4 7 2" xfId="7372" xr:uid="{A15F2B7F-0A11-4192-A0D0-3450F7E60464}"/>
    <cellStyle name="Normal 7 4 2 4 7 2 2" xfId="17752" xr:uid="{03626B95-0019-401D-890A-1A26A59CC206}"/>
    <cellStyle name="Normal 7 4 2 4 7 2 2 2" xfId="44990" xr:uid="{4435E18F-09BF-4B27-A024-9167021AEF7D}"/>
    <cellStyle name="Normal 7 4 2 4 7 2 3" xfId="34740" xr:uid="{20B772FB-46FB-41C1-A2F8-B5F6ACFE3557}"/>
    <cellStyle name="Normal 7 4 2 4 7 3" xfId="10205" xr:uid="{6BF8B8A9-378B-4072-9EE3-9DCF469CD6C6}"/>
    <cellStyle name="Normal 7 4 2 4 7 3 2" xfId="20585" xr:uid="{70E1B312-732C-4868-BB76-08270AB0F51A}"/>
    <cellStyle name="Normal 7 4 2 4 7 3 2 2" xfId="47823" xr:uid="{C8275801-0EAE-4D58-A14D-9D7330857427}"/>
    <cellStyle name="Normal 7 4 2 4 7 3 3" xfId="37573" xr:uid="{2F4AF083-31F4-480E-9616-BE1CEA8A1D4F}"/>
    <cellStyle name="Normal 7 4 2 4 7 4" xfId="25279" xr:uid="{5F5AFB52-84BC-4C98-84EA-12C9C3626194}"/>
    <cellStyle name="Normal 7 4 2 4 7 4 2" xfId="52289" xr:uid="{1D59061E-52B9-4A60-B036-7AE512E8C803}"/>
    <cellStyle name="Normal 7 4 2 4 7 5" xfId="14919" xr:uid="{EB3D3EA3-D55A-48D1-A860-11F85AB1961F}"/>
    <cellStyle name="Normal 7 4 2 4 7 5 2" xfId="42157" xr:uid="{CC1151AA-A98F-4AF3-9236-0F60C8A1FFB6}"/>
    <cellStyle name="Normal 7 4 2 4 7 6" xfId="30361" xr:uid="{17E2DBCE-E53B-469F-B62D-5DE395B3D38E}"/>
    <cellStyle name="Normal 7 4 2 4 8" xfId="4116" xr:uid="{E513240D-F647-40C2-A35E-2B4F1B8072BB}"/>
    <cellStyle name="Normal 7 4 2 4 8 2" xfId="8877" xr:uid="{2FB545FE-AB5E-45D7-8B75-7363819BD1A7}"/>
    <cellStyle name="Normal 7 4 2 4 8 2 2" xfId="19257" xr:uid="{B289E4FB-5819-4C9B-B965-109EBBB84606}"/>
    <cellStyle name="Normal 7 4 2 4 8 2 2 2" xfId="46495" xr:uid="{9A4F7841-FAA8-41D6-9E46-387C667A03A5}"/>
    <cellStyle name="Normal 7 4 2 4 8 2 3" xfId="36245" xr:uid="{38DA73B9-D363-4F50-8EE0-CF8C36231851}"/>
    <cellStyle name="Normal 7 4 2 4 8 3" xfId="11710" xr:uid="{D76246C3-671D-4CF8-852C-C541677036CD}"/>
    <cellStyle name="Normal 7 4 2 4 8 3 2" xfId="22090" xr:uid="{0CBB9AAB-A362-4664-BF83-B25F1A5440DF}"/>
    <cellStyle name="Normal 7 4 2 4 8 3 2 2" xfId="49328" xr:uid="{A5DEFE5B-705A-40A7-8CC4-55F07AD89A1F}"/>
    <cellStyle name="Normal 7 4 2 4 8 3 3" xfId="39078" xr:uid="{31D80354-59C6-4B3E-9BA5-943909E534A8}"/>
    <cellStyle name="Normal 7 4 2 4 8 4" xfId="16424" xr:uid="{A5BBF91F-9125-4DC4-BC7A-1425581F121D}"/>
    <cellStyle name="Normal 7 4 2 4 8 4 2" xfId="43662" xr:uid="{34AFBC59-433F-496E-98E8-C7E949D1446C}"/>
    <cellStyle name="Normal 7 4 2 4 8 5" xfId="31866" xr:uid="{77B3F35E-8D5E-4C69-B2DA-18F31B705745}"/>
    <cellStyle name="Normal 7 4 2 4 9" xfId="5454" xr:uid="{C39E2E49-E740-47EA-B6EF-F83E20A25E0E}"/>
    <cellStyle name="Normal 7 4 2 4 9 2" xfId="14751" xr:uid="{00BADA64-F2D5-4DAC-87E3-47680F144707}"/>
    <cellStyle name="Normal 7 4 2 4 9 2 2" xfId="41989" xr:uid="{EFD373F7-80FD-4C03-967B-4644DC7D6FC0}"/>
    <cellStyle name="Normal 7 4 2 4 9 3" xfId="33014" xr:uid="{B6D5A8CC-4EAB-4711-9831-881DFFB41FD0}"/>
    <cellStyle name="Normal 7 4 2 5" xfId="1461" xr:uid="{B2A7235A-F3F7-4CC2-91CA-C1F35CBD3D3F}"/>
    <cellStyle name="Normal 7 4 2 5 10" xfId="10042" xr:uid="{D8E510A2-1EE0-45E2-A38F-45DA7EE53873}"/>
    <cellStyle name="Normal 7 4 2 5 10 2" xfId="20422" xr:uid="{0A1F0DC9-4C19-49B4-B838-9FB2262C4048}"/>
    <cellStyle name="Normal 7 4 2 5 10 2 2" xfId="47660" xr:uid="{8862E4B4-2DB5-4330-AC91-C420DB640FA8}"/>
    <cellStyle name="Normal 7 4 2 5 10 3" xfId="37410" xr:uid="{38DF087E-D29D-4D09-938F-5F7750A982AE}"/>
    <cellStyle name="Normal 7 4 2 5 11" xfId="23982" xr:uid="{A37D4C31-B24E-49CC-8464-F51D3CE05800}"/>
    <cellStyle name="Normal 7 4 2 5 11 2" xfId="51105" xr:uid="{E986C945-B97B-4753-AE8C-1E3D2F346B50}"/>
    <cellStyle name="Normal 7 4 2 5 12" xfId="12664" xr:uid="{786F1DF8-FF3B-4AF4-9C75-514079F4148F}"/>
    <cellStyle name="Normal 7 4 2 5 12 2" xfId="39902" xr:uid="{93BF237B-54CF-4B70-A7B1-781474468184}"/>
    <cellStyle name="Normal 7 4 2 5 13" xfId="30198" xr:uid="{B92DB15C-13F7-484A-8299-0461D7952122}"/>
    <cellStyle name="Normal 7 4 2 5 2" xfId="1462" xr:uid="{14DFFE8E-8B00-4172-814E-D579AC0985FC}"/>
    <cellStyle name="Normal 7 4 2 5 2 10" xfId="30199" xr:uid="{8B5B9B7C-9325-46CC-A0BC-16E4F280B8F6}"/>
    <cellStyle name="Normal 7 4 2 5 2 2" xfId="1463" xr:uid="{327DD9BA-7241-4BDF-B540-53E3F3E4ED65}"/>
    <cellStyle name="Normal 7 4 2 5 2 2 2" xfId="5461" xr:uid="{0533C864-6F8C-4D59-8A9C-FB6669E48739}"/>
    <cellStyle name="Normal 7 4 2 5 2 2 2 2" xfId="24072" xr:uid="{115B63D1-A869-4B56-8FAC-FD1E72A7E0BD}"/>
    <cellStyle name="Normal 7 4 2 5 2 2 2 2 2" xfId="51189" xr:uid="{6C48D104-FCA6-4A39-B761-2B7F651D6A8A}"/>
    <cellStyle name="Normal 7 4 2 5 2 2 2 3" xfId="26730" xr:uid="{A95E3B07-0620-445E-88A9-EA0803C570C1}"/>
    <cellStyle name="Normal 7 4 2 5 2 2 2 3 2" xfId="53424" xr:uid="{0B1F6059-A0A2-4FF0-82CD-04CA401E8605}"/>
    <cellStyle name="Normal 7 4 2 5 2 2 2 4" xfId="14758" xr:uid="{DB761D94-9618-4845-9589-B5DA09131B78}"/>
    <cellStyle name="Normal 7 4 2 5 2 2 2 4 2" xfId="41996" xr:uid="{6CD63213-57D1-4B5A-A0BC-5FEB4D3BD8E7}"/>
    <cellStyle name="Normal 7 4 2 5 2 2 2 5" xfId="33021" xr:uid="{680A2BA4-31A6-4354-846B-31DBC97AB1C3}"/>
    <cellStyle name="Normal 7 4 2 5 2 2 3" xfId="7211" xr:uid="{EC201CFE-6E88-4A31-887D-8513C238F2B6}"/>
    <cellStyle name="Normal 7 4 2 5 2 2 3 2" xfId="27693" xr:uid="{BFD4C81E-6A31-455B-BBBD-01847CF4468D}"/>
    <cellStyle name="Normal 7 4 2 5 2 2 3 2 2" xfId="54174" xr:uid="{721DC997-61C4-4DAB-A5D8-5F29C5A691A0}"/>
    <cellStyle name="Normal 7 4 2 5 2 2 3 3" xfId="26841" xr:uid="{7C41E118-1A0C-4A9F-B210-BD7973FDBB4D}"/>
    <cellStyle name="Normal 7 4 2 5 2 2 3 3 2" xfId="53516" xr:uid="{2E5BA05F-26D3-4B5A-87F4-F939DCB28090}"/>
    <cellStyle name="Normal 7 4 2 5 2 2 3 4" xfId="17591" xr:uid="{988FB51C-57DB-4FB3-8400-AECBF0AF4057}"/>
    <cellStyle name="Normal 7 4 2 5 2 2 3 4 2" xfId="44829" xr:uid="{BF144572-0088-4C4C-B35B-1CB62FE1FC4F}"/>
    <cellStyle name="Normal 7 4 2 5 2 2 3 5" xfId="34579" xr:uid="{BCB20322-CC70-45CF-8A0A-0E7758BD7B78}"/>
    <cellStyle name="Normal 7 4 2 5 2 2 4" xfId="10044" xr:uid="{2057D5E3-D425-4828-A816-A376DF5B2D6F}"/>
    <cellStyle name="Normal 7 4 2 5 2 2 4 2" xfId="29487" xr:uid="{2D545AF4-FBE8-4EF6-BD2B-868D7E803872}"/>
    <cellStyle name="Normal 7 4 2 5 2 2 4 2 2" xfId="55744" xr:uid="{257556C7-8B09-477B-AC2A-68595C288297}"/>
    <cellStyle name="Normal 7 4 2 5 2 2 4 3" xfId="20424" xr:uid="{A0B1B804-6D3A-40D5-8C67-17E306D7DC16}"/>
    <cellStyle name="Normal 7 4 2 5 2 2 4 3 2" xfId="47662" xr:uid="{2A7B34A9-6B9A-4C86-8753-5D5C0C07CCF6}"/>
    <cellStyle name="Normal 7 4 2 5 2 2 4 4" xfId="37412" xr:uid="{54485EA5-1E2B-4F68-B1A8-FFF589B1EC60}"/>
    <cellStyle name="Normal 7 4 2 5 2 2 5" xfId="24401" xr:uid="{5495498C-9586-40F2-B3A4-BC8679BF69F3}"/>
    <cellStyle name="Normal 7 4 2 5 2 2 5 2" xfId="51487" xr:uid="{A3925042-229E-4C2C-9CD9-D72134537628}"/>
    <cellStyle name="Normal 7 4 2 5 2 2 6" xfId="14059" xr:uid="{C47D9586-9CC9-4281-B8DD-09FC660A498F}"/>
    <cellStyle name="Normal 7 4 2 5 2 2 6 2" xfId="41297" xr:uid="{5DC930AA-5D7F-45FA-92B2-8308C03EF951}"/>
    <cellStyle name="Normal 7 4 2 5 2 2 7" xfId="30200" xr:uid="{554C0EEC-3960-4983-9E01-3BBD8310DE30}"/>
    <cellStyle name="Normal 7 4 2 5 2 3" xfId="2878" xr:uid="{B18CA5E7-FC18-49EF-91CF-5467CB266647}"/>
    <cellStyle name="Normal 7 4 2 5 2 3 2" xfId="6075" xr:uid="{70F455DA-C8F7-426F-84E4-F9B9A19836BC}"/>
    <cellStyle name="Normal 7 4 2 5 2 3 2 2" xfId="27029" xr:uid="{67828AAD-25A0-4726-A276-8FF54D14ED06}"/>
    <cellStyle name="Normal 7 4 2 5 2 3 2 2 2" xfId="53664" xr:uid="{46D9325F-9588-447C-87F5-87BFE52B1F2F}"/>
    <cellStyle name="Normal 7 4 2 5 2 3 2 3" xfId="15529" xr:uid="{4B60EAF7-ED2E-4256-90A1-7A1DDE003F4C}"/>
    <cellStyle name="Normal 7 4 2 5 2 3 2 3 2" xfId="42767" xr:uid="{826675C3-187B-47F3-9E96-C1F38AFC18AF}"/>
    <cellStyle name="Normal 7 4 2 5 2 3 2 4" xfId="33443" xr:uid="{9E195491-B162-4967-9D46-172831157BDF}"/>
    <cellStyle name="Normal 7 4 2 5 2 3 3" xfId="7982" xr:uid="{4823CC8D-2023-42F4-9456-BD652ABB848A}"/>
    <cellStyle name="Normal 7 4 2 5 2 3 3 2" xfId="18362" xr:uid="{F1A2941E-BF4A-40E3-BBF3-AE2AEA5F08FB}"/>
    <cellStyle name="Normal 7 4 2 5 2 3 3 2 2" xfId="45600" xr:uid="{0C61C83D-F5E2-4923-AA66-9FE3072646DF}"/>
    <cellStyle name="Normal 7 4 2 5 2 3 3 3" xfId="35350" xr:uid="{1EE6AAE0-6333-4806-AD73-27A663EBAC4F}"/>
    <cellStyle name="Normal 7 4 2 5 2 3 4" xfId="10815" xr:uid="{90B66ED5-2D05-415C-9F94-4839858E025F}"/>
    <cellStyle name="Normal 7 4 2 5 2 3 4 2" xfId="21195" xr:uid="{AEAB01CD-4E01-49B1-8E41-EAD1BBDEB828}"/>
    <cellStyle name="Normal 7 4 2 5 2 3 4 2 2" xfId="48433" xr:uid="{540D5A4D-3218-451F-A94F-EDE4F892A34B}"/>
    <cellStyle name="Normal 7 4 2 5 2 3 4 3" xfId="38183" xr:uid="{293E6E33-0F9F-4B80-9012-759E7F1CF164}"/>
    <cellStyle name="Normal 7 4 2 5 2 3 5" xfId="24287" xr:uid="{5049757D-BF70-4C6B-B065-D86C5DA241C5}"/>
    <cellStyle name="Normal 7 4 2 5 2 3 5 2" xfId="51384" xr:uid="{3A9626BA-4F8A-4F01-803B-DDED739F0C5E}"/>
    <cellStyle name="Normal 7 4 2 5 2 3 6" xfId="13333" xr:uid="{A5B307A0-46EB-4EEE-A88A-69200801ADAE}"/>
    <cellStyle name="Normal 7 4 2 5 2 3 6 2" xfId="40571" xr:uid="{D3AB2883-FE03-43C0-9F7A-29B47922901F}"/>
    <cellStyle name="Normal 7 4 2 5 2 3 7" xfId="30971" xr:uid="{699837C1-A889-46F8-AAFE-D0E25E1665CB}"/>
    <cellStyle name="Normal 7 4 2 5 2 4" xfId="4269" xr:uid="{2461B682-9B63-4C84-94D1-0BEC2B38B887}"/>
    <cellStyle name="Normal 7 4 2 5 2 4 2" xfId="9022" xr:uid="{929808D3-620B-42E2-8111-924FD401CBB1}"/>
    <cellStyle name="Normal 7 4 2 5 2 4 2 2" xfId="29101" xr:uid="{F786F133-0A9E-4C6C-A030-954E658BD890}"/>
    <cellStyle name="Normal 7 4 2 5 2 4 2 2 2" xfId="55358" xr:uid="{C86DF9EE-7E96-4076-9149-B3FAC3929FD4}"/>
    <cellStyle name="Normal 7 4 2 5 2 4 2 3" xfId="19402" xr:uid="{4483A0CF-784C-475E-AFD3-F0CB9DC7AFFA}"/>
    <cellStyle name="Normal 7 4 2 5 2 4 2 3 2" xfId="46640" xr:uid="{D418A0A5-23E6-4016-84B3-64825D3E154D}"/>
    <cellStyle name="Normal 7 4 2 5 2 4 2 4" xfId="36390" xr:uid="{C9755F96-6FA1-4EFF-9CBE-8053B43C00C5}"/>
    <cellStyle name="Normal 7 4 2 5 2 4 3" xfId="11855" xr:uid="{62DFABC0-7863-4D69-8B30-77896E1BD5E6}"/>
    <cellStyle name="Normal 7 4 2 5 2 4 3 2" xfId="22235" xr:uid="{8F444DB6-D742-4481-9251-2753A799747C}"/>
    <cellStyle name="Normal 7 4 2 5 2 4 3 2 2" xfId="49473" xr:uid="{D75B659E-5E89-4DA3-83F8-8314FB403F83}"/>
    <cellStyle name="Normal 7 4 2 5 2 4 3 3" xfId="39223" xr:uid="{83D09C1C-A691-44E4-9A44-C67C8D1792D9}"/>
    <cellStyle name="Normal 7 4 2 5 2 4 4" xfId="25170" xr:uid="{43710F8D-A011-4CE1-95F8-4D2FAD9BDF4F}"/>
    <cellStyle name="Normal 7 4 2 5 2 4 4 2" xfId="52188" xr:uid="{A5F71FD9-2ED1-4169-935C-BE06CBD0F9B0}"/>
    <cellStyle name="Normal 7 4 2 5 2 4 5" xfId="16569" xr:uid="{82FDC965-F4E7-45D9-880E-1FA7EEF5F273}"/>
    <cellStyle name="Normal 7 4 2 5 2 4 5 2" xfId="43807" xr:uid="{7E2B118B-DC37-4A32-9505-A6E1506DDDF2}"/>
    <cellStyle name="Normal 7 4 2 5 2 4 6" xfId="32011" xr:uid="{76EF56DF-E10C-4C25-BE05-F16512105DF5}"/>
    <cellStyle name="Normal 7 4 2 5 2 5" xfId="5460" xr:uid="{876AB3BE-3DD9-4CE4-AE9A-7D4693744347}"/>
    <cellStyle name="Normal 7 4 2 5 2 5 2" xfId="28031" xr:uid="{ED6C93B6-3848-47E8-9AC4-59C4F208A945}"/>
    <cellStyle name="Normal 7 4 2 5 2 5 2 2" xfId="54446" xr:uid="{1C0464C2-192F-4D25-8A6E-984C5043FF3F}"/>
    <cellStyle name="Normal 7 4 2 5 2 5 3" xfId="14757" xr:uid="{FD5A2998-7378-4AB6-A4E7-D75328CA6578}"/>
    <cellStyle name="Normal 7 4 2 5 2 5 3 2" xfId="41995" xr:uid="{D3C3A8A7-1017-4CAE-A3B6-CB1C5E601D84}"/>
    <cellStyle name="Normal 7 4 2 5 2 5 4" xfId="33020" xr:uid="{EC7CE245-440C-4C01-B3E2-30295F22E3C0}"/>
    <cellStyle name="Normal 7 4 2 5 2 6" xfId="7210" xr:uid="{21AB3A0E-1769-430C-A4CD-FD3EC1BBBE6F}"/>
    <cellStyle name="Normal 7 4 2 5 2 6 2" xfId="17590" xr:uid="{C678BF3D-3976-4C9E-BA56-2D938FA4FBA2}"/>
    <cellStyle name="Normal 7 4 2 5 2 6 2 2" xfId="44828" xr:uid="{E44DB6DA-7950-47D5-AC4C-BF9AB2BE6160}"/>
    <cellStyle name="Normal 7 4 2 5 2 6 3" xfId="34578" xr:uid="{D5F7AC80-555E-4B9A-A5DB-88B38BF147C9}"/>
    <cellStyle name="Normal 7 4 2 5 2 7" xfId="10043" xr:uid="{B0E50A38-A8ED-4711-9A3E-AE8AEDE063D4}"/>
    <cellStyle name="Normal 7 4 2 5 2 7 2" xfId="20423" xr:uid="{E0EAD9B7-F9BD-4798-9B40-AB349175EBDD}"/>
    <cellStyle name="Normal 7 4 2 5 2 7 2 2" xfId="47661" xr:uid="{85565491-EF59-47C8-8506-D3B69F6607B9}"/>
    <cellStyle name="Normal 7 4 2 5 2 7 3" xfId="37411" xr:uid="{1D96F8EA-102B-420C-98C5-2196110B1F43}"/>
    <cellStyle name="Normal 7 4 2 5 2 8" xfId="23586" xr:uid="{EF320BD3-07B0-46EA-A848-210AB01D8C03}"/>
    <cellStyle name="Normal 7 4 2 5 2 8 2" xfId="50751" xr:uid="{A34DD508-EDB9-466B-B87A-79C79E7ED607}"/>
    <cellStyle name="Normal 7 4 2 5 2 9" xfId="12822" xr:uid="{4267E9CD-92FA-447F-87E9-C76384D508F4}"/>
    <cellStyle name="Normal 7 4 2 5 2 9 2" xfId="40060" xr:uid="{C208A4E1-FAD6-4B99-98F5-E212B225AA02}"/>
    <cellStyle name="Normal 7 4 2 5 3" xfId="1464" xr:uid="{B4AB96F0-6731-46D7-BD7E-5528D1285B91}"/>
    <cellStyle name="Normal 7 4 2 5 3 2" xfId="4633" xr:uid="{599BE4E6-9E50-464A-B516-6966A64CA46B}"/>
    <cellStyle name="Normal 7 4 2 5 3 2 2" xfId="9386" xr:uid="{1991A104-C757-4E9B-90EA-115893A8F732}"/>
    <cellStyle name="Normal 7 4 2 5 3 2 2 2" xfId="29358" xr:uid="{18E54711-BDD8-44B7-9A1E-6445295D10C6}"/>
    <cellStyle name="Normal 7 4 2 5 3 2 2 2 2" xfId="55615" xr:uid="{F5E297CB-3ED5-48A7-BFE9-4D2E04B83877}"/>
    <cellStyle name="Normal 7 4 2 5 3 2 2 3" xfId="19766" xr:uid="{7F33C60C-A3BC-4DCA-AB80-A66D46D4DC83}"/>
    <cellStyle name="Normal 7 4 2 5 3 2 2 3 2" xfId="47004" xr:uid="{EC030427-9AEF-4A07-ACE3-E9AD9A6D8AF7}"/>
    <cellStyle name="Normal 7 4 2 5 3 2 2 4" xfId="36754" xr:uid="{BBBCBA4D-FE1E-4FC7-A5EE-BDC81DA46DC1}"/>
    <cellStyle name="Normal 7 4 2 5 3 2 3" xfId="12219" xr:uid="{16D310F5-FD7C-4107-9FB1-71A2129348D6}"/>
    <cellStyle name="Normal 7 4 2 5 3 2 3 2" xfId="22599" xr:uid="{2C3BCB40-C09C-4F87-84C3-CD01313DB56F}"/>
    <cellStyle name="Normal 7 4 2 5 3 2 3 2 2" xfId="49837" xr:uid="{AFF75E92-C15D-4740-A501-BC81E8CDA97C}"/>
    <cellStyle name="Normal 7 4 2 5 3 2 3 3" xfId="39587" xr:uid="{E0C71E34-3ADF-4AB6-BAD7-47C626A43DC7}"/>
    <cellStyle name="Normal 7 4 2 5 3 2 4" xfId="24941" xr:uid="{64A80112-2326-42D1-BC92-1F1D48470D93}"/>
    <cellStyle name="Normal 7 4 2 5 3 2 4 2" xfId="51980" xr:uid="{91313D7B-75D5-44DC-A552-658ADD8177F8}"/>
    <cellStyle name="Normal 7 4 2 5 3 2 5" xfId="16933" xr:uid="{14884746-C153-4AEB-8F81-B362DEC63627}"/>
    <cellStyle name="Normal 7 4 2 5 3 2 5 2" xfId="44171" xr:uid="{147A73AA-CB2F-44D7-81EE-DC2FAB58C732}"/>
    <cellStyle name="Normal 7 4 2 5 3 2 6" xfId="32375" xr:uid="{605B7561-9D58-45D7-84C0-97CC3E42B401}"/>
    <cellStyle name="Normal 7 4 2 5 3 3" xfId="5462" xr:uid="{9FADCDF4-C490-4634-8B05-2C53C1453705}"/>
    <cellStyle name="Normal 7 4 2 5 3 3 2" xfId="22789" xr:uid="{FB4E39CB-0273-46D5-A7C7-03C84932BFB6}"/>
    <cellStyle name="Normal 7 4 2 5 3 3 2 2" xfId="50014" xr:uid="{32755F62-8E7D-45C2-8A3E-B6CA6C24484D}"/>
    <cellStyle name="Normal 7 4 2 5 3 3 3" xfId="26583" xr:uid="{474F4F8C-702B-43F5-8656-00766E39E24D}"/>
    <cellStyle name="Normal 7 4 2 5 3 3 3 2" xfId="53307" xr:uid="{6EFDA850-C716-459D-AFBE-A81C1A3B560C}"/>
    <cellStyle name="Normal 7 4 2 5 3 3 4" xfId="14759" xr:uid="{656D18DA-C31D-4ED1-96D6-B90D23EE14D4}"/>
    <cellStyle name="Normal 7 4 2 5 3 3 4 2" xfId="41997" xr:uid="{75756FE5-039F-4557-BD95-B73E7AC93B5D}"/>
    <cellStyle name="Normal 7 4 2 5 3 3 5" xfId="33022" xr:uid="{6219647B-A388-45D2-A906-0C0A918DD628}"/>
    <cellStyle name="Normal 7 4 2 5 3 4" xfId="7212" xr:uid="{09604AB3-D111-4E5F-A538-966BBFC3CADB}"/>
    <cellStyle name="Normal 7 4 2 5 3 4 2" xfId="23505" xr:uid="{DEFD7014-FFA7-4455-AB91-A8023634BD5F}"/>
    <cellStyle name="Normal 7 4 2 5 3 4 2 2" xfId="50676" xr:uid="{AC7C5E0C-BBEB-43BF-A4F8-4F058BEFA33F}"/>
    <cellStyle name="Normal 7 4 2 5 3 4 3" xfId="26487" xr:uid="{1F8B57AF-EEA6-4A28-ABEF-DB33D4ECA2D4}"/>
    <cellStyle name="Normal 7 4 2 5 3 4 3 2" xfId="53234" xr:uid="{03B130FE-9337-4B8F-B32B-375E7C67A328}"/>
    <cellStyle name="Normal 7 4 2 5 3 4 4" xfId="17592" xr:uid="{8213BB00-B02C-4506-B8B6-E39C9057C2FB}"/>
    <cellStyle name="Normal 7 4 2 5 3 4 4 2" xfId="44830" xr:uid="{6852DDEB-320E-4A71-ACF6-F728D314973B}"/>
    <cellStyle name="Normal 7 4 2 5 3 4 5" xfId="34580" xr:uid="{744FCCE3-D09E-40AF-9142-21467633FD82}"/>
    <cellStyle name="Normal 7 4 2 5 3 5" xfId="10045" xr:uid="{3056555D-F719-49B5-9D26-AEDA21814E4B}"/>
    <cellStyle name="Normal 7 4 2 5 3 5 2" xfId="29488" xr:uid="{70C87F49-34CE-446B-B84F-2F450AC273F1}"/>
    <cellStyle name="Normal 7 4 2 5 3 5 2 2" xfId="55745" xr:uid="{38CB9CAB-52E1-4A03-BAE2-A3B6AE8B8705}"/>
    <cellStyle name="Normal 7 4 2 5 3 5 3" xfId="20425" xr:uid="{45B30D88-535D-413D-B60F-39AE1AAD791D}"/>
    <cellStyle name="Normal 7 4 2 5 3 5 3 2" xfId="47663" xr:uid="{CBA0428D-531E-4C38-A7CB-78A9CBB53D5F}"/>
    <cellStyle name="Normal 7 4 2 5 3 5 4" xfId="37413" xr:uid="{CC1E9570-39F9-43CD-BB45-D7446BA68B58}"/>
    <cellStyle name="Normal 7 4 2 5 3 6" xfId="25222" xr:uid="{78B5732D-DE96-4BBC-9420-CC435CB4B926}"/>
    <cellStyle name="Normal 7 4 2 5 3 6 2" xfId="52238" xr:uid="{DCA17233-4C15-4AFE-BBC7-2AC897BBABA8}"/>
    <cellStyle name="Normal 7 4 2 5 3 7" xfId="14060" xr:uid="{F43D5B2B-B17E-47CE-9E9E-D5E4F7BB5DD4}"/>
    <cellStyle name="Normal 7 4 2 5 3 7 2" xfId="41298" xr:uid="{ED257D9D-3D75-4C93-9BC5-C17CB70A5256}"/>
    <cellStyle name="Normal 7 4 2 5 3 8" xfId="30201" xr:uid="{5865CD28-3A42-43B7-BFBB-FDAE129B9958}"/>
    <cellStyle name="Normal 7 4 2 5 4" xfId="1465" xr:uid="{03DBFE17-E9E6-4188-91EB-9D8753B95711}"/>
    <cellStyle name="Normal 7 4 2 5 4 2" xfId="5463" xr:uid="{3EFEAE74-88BC-4C5F-9328-E6F51E0A0C04}"/>
    <cellStyle name="Normal 7 4 2 5 4 2 2" xfId="23767" xr:uid="{6D076251-CA7B-4155-BB6D-2E23BD76232F}"/>
    <cellStyle name="Normal 7 4 2 5 4 2 2 2" xfId="50915" xr:uid="{6EF76E84-8463-445C-8228-2B01599BECFE}"/>
    <cellStyle name="Normal 7 4 2 5 4 2 3" xfId="26777" xr:uid="{EA3F3854-AD3A-4C2B-A9F7-EFCC26D11668}"/>
    <cellStyle name="Normal 7 4 2 5 4 2 3 2" xfId="53464" xr:uid="{5C9028B8-499D-41E5-BAC7-D829AC988F5F}"/>
    <cellStyle name="Normal 7 4 2 5 4 2 4" xfId="14760" xr:uid="{3BD6377C-E985-4836-8A78-D5C37CAEA59B}"/>
    <cellStyle name="Normal 7 4 2 5 4 2 4 2" xfId="41998" xr:uid="{C0A33D79-2DDE-44E2-9D18-C80E63B4EB91}"/>
    <cellStyle name="Normal 7 4 2 5 4 2 5" xfId="33023" xr:uid="{7B73BAC6-1FBC-4150-91E6-53CAC0794116}"/>
    <cellStyle name="Normal 7 4 2 5 4 3" xfId="7213" xr:uid="{02AFBEDC-988B-4C76-8407-ABF61C633EB2}"/>
    <cellStyle name="Normal 7 4 2 5 4 3 2" xfId="26120" xr:uid="{076A38CF-3102-4638-A097-AC85C65B490E}"/>
    <cellStyle name="Normal 7 4 2 5 4 3 2 2" xfId="52960" xr:uid="{C67FA3A6-DDDA-49EE-B37A-0110D555AEF8}"/>
    <cellStyle name="Normal 7 4 2 5 4 3 3" xfId="17593" xr:uid="{DBF28D63-CD18-4867-8C50-6382ED5D13B2}"/>
    <cellStyle name="Normal 7 4 2 5 4 3 3 2" xfId="44831" xr:uid="{D08B09FA-EF25-4D0C-B920-E25EBAC98153}"/>
    <cellStyle name="Normal 7 4 2 5 4 3 4" xfId="34581" xr:uid="{F23BEBEF-C6EE-4A97-9290-3594CF0C17E5}"/>
    <cellStyle name="Normal 7 4 2 5 4 4" xfId="10046" xr:uid="{BB758ECE-702D-4A3B-B0CD-17F692478CD4}"/>
    <cellStyle name="Normal 7 4 2 5 4 4 2" xfId="20426" xr:uid="{B9CD0599-5F13-4864-8348-30D905C97287}"/>
    <cellStyle name="Normal 7 4 2 5 4 4 2 2" xfId="47664" xr:uid="{33E4718C-B547-4F8C-8AF5-7958BA105A3D}"/>
    <cellStyle name="Normal 7 4 2 5 4 4 3" xfId="37414" xr:uid="{37F5D9B6-424F-4ACC-935A-FBB151D460E2}"/>
    <cellStyle name="Normal 7 4 2 5 4 5" xfId="24206" xr:uid="{55F8F04C-5A5B-4FAC-BF45-2BE0146CD360}"/>
    <cellStyle name="Normal 7 4 2 5 4 5 2" xfId="51310" xr:uid="{594BC17E-CD4F-40DF-B25A-8AC9FCDF01A7}"/>
    <cellStyle name="Normal 7 4 2 5 4 6" xfId="13520" xr:uid="{23CF452C-9385-4FE4-814F-2D1E53A69767}"/>
    <cellStyle name="Normal 7 4 2 5 4 6 2" xfId="40758" xr:uid="{89339714-EF2B-44FB-81BE-B98937432EFD}"/>
    <cellStyle name="Normal 7 4 2 5 4 7" xfId="30202" xr:uid="{1B2CC293-3160-4D25-86B9-DFDC5CCA4D0E}"/>
    <cellStyle name="Normal 7 4 2 5 5" xfId="2570" xr:uid="{E15B7664-2815-43CE-A85D-C8758752AD96}"/>
    <cellStyle name="Normal 7 4 2 5 5 2" xfId="5829" xr:uid="{66EFC7CE-51CD-4926-B3DF-CA389AFC5306}"/>
    <cellStyle name="Normal 7 4 2 5 5 2 2" xfId="26134" xr:uid="{028FDC15-5138-4FE7-8303-1FE15B7BF8B8}"/>
    <cellStyle name="Normal 7 4 2 5 5 2 2 2" xfId="52971" xr:uid="{4A56DDF5-344A-4A63-84FD-1078A60EB8C0}"/>
    <cellStyle name="Normal 7 4 2 5 5 2 3" xfId="15223" xr:uid="{0219A672-84E4-428E-B264-238879901F67}"/>
    <cellStyle name="Normal 7 4 2 5 5 2 3 2" xfId="42461" xr:uid="{7E56BFD6-9730-40E1-A51E-CE4CC4EAE178}"/>
    <cellStyle name="Normal 7 4 2 5 5 2 4" xfId="33197" xr:uid="{67631F7C-4A62-4CB2-8E03-338084B134C9}"/>
    <cellStyle name="Normal 7 4 2 5 5 3" xfId="7676" xr:uid="{F2B07EC1-EE86-4DC7-94E2-A08FC2737FC5}"/>
    <cellStyle name="Normal 7 4 2 5 5 3 2" xfId="18056" xr:uid="{330C47D7-02B9-4E30-8C67-00E2E4706A83}"/>
    <cellStyle name="Normal 7 4 2 5 5 3 2 2" xfId="45294" xr:uid="{72B83D48-704D-4845-8CC9-A4F94EA7BAB2}"/>
    <cellStyle name="Normal 7 4 2 5 5 3 3" xfId="35044" xr:uid="{A5B28B67-6979-4A13-B46E-1F53F141DB4B}"/>
    <cellStyle name="Normal 7 4 2 5 5 4" xfId="10509" xr:uid="{AC2B7FD9-B17E-4DA6-BC4C-24DA2BBA9A0E}"/>
    <cellStyle name="Normal 7 4 2 5 5 4 2" xfId="20889" xr:uid="{FA8AF69C-F634-4C81-BE8C-5A7F7968ED1B}"/>
    <cellStyle name="Normal 7 4 2 5 5 4 2 2" xfId="48127" xr:uid="{BF4A98F7-767D-49FB-AD45-E6DD921DEA22}"/>
    <cellStyle name="Normal 7 4 2 5 5 4 3" xfId="37877" xr:uid="{CF2BC1D2-6249-4C4A-A5D8-8BE489FEA02C}"/>
    <cellStyle name="Normal 7 4 2 5 5 5" xfId="24063" xr:uid="{EE23E01B-BFFA-4A19-B081-921C29515763}"/>
    <cellStyle name="Normal 7 4 2 5 5 5 2" xfId="51180" xr:uid="{9A15A3A8-A129-4E5D-B1F9-76E8F2AB17E7}"/>
    <cellStyle name="Normal 7 4 2 5 5 6" xfId="12939" xr:uid="{229DEABC-0C4B-4F53-B99D-B59FD44D2E68}"/>
    <cellStyle name="Normal 7 4 2 5 5 6 2" xfId="40177" xr:uid="{8082844B-FAE7-4C8A-A335-558E2D85EFEE}"/>
    <cellStyle name="Normal 7 4 2 5 5 7" xfId="30665" xr:uid="{DA10C422-C948-47D1-A4AA-D54DDA6D3E5E}"/>
    <cellStyle name="Normal 7 4 2 5 6" xfId="2449" xr:uid="{B174115C-6DBF-4F6C-B6D3-D2A6BB28DAFB}"/>
    <cellStyle name="Normal 7 4 2 5 6 2" xfId="7557" xr:uid="{F7EFFCDD-EBDA-485F-BF79-746B9DC5DF80}"/>
    <cellStyle name="Normal 7 4 2 5 6 2 2" xfId="26881" xr:uid="{EDA29D9F-4C63-4059-B988-FC00A992CE59}"/>
    <cellStyle name="Normal 7 4 2 5 6 2 2 2" xfId="53548" xr:uid="{F2C65FCF-273A-4657-BC3C-35F2D740835F}"/>
    <cellStyle name="Normal 7 4 2 5 6 2 3" xfId="17937" xr:uid="{07A0754C-49E4-4FE4-9C10-1209A1608EF3}"/>
    <cellStyle name="Normal 7 4 2 5 6 2 3 2" xfId="45175" xr:uid="{B62DA20B-E515-437D-A242-9691E2B51C4E}"/>
    <cellStyle name="Normal 7 4 2 5 6 2 4" xfId="34925" xr:uid="{4EC0D782-2031-4FCB-8B52-2DA691FDA40E}"/>
    <cellStyle name="Normal 7 4 2 5 6 3" xfId="10390" xr:uid="{480DD856-21BB-4FC8-8678-F3550EC095F1}"/>
    <cellStyle name="Normal 7 4 2 5 6 3 2" xfId="20770" xr:uid="{D15B2E81-5496-4889-9680-CE9E1579A853}"/>
    <cellStyle name="Normal 7 4 2 5 6 3 2 2" xfId="48008" xr:uid="{3226C54B-9D4D-45CA-A7A3-5F41129D04A6}"/>
    <cellStyle name="Normal 7 4 2 5 6 3 3" xfId="37758" xr:uid="{4168FE79-19F6-4BFD-AF2B-95F2A5FEE205}"/>
    <cellStyle name="Normal 7 4 2 5 6 4" xfId="23612" xr:uid="{5772006D-B423-4E75-8879-74C9FBFC0D6D}"/>
    <cellStyle name="Normal 7 4 2 5 6 4 2" xfId="50776" xr:uid="{1962BBAA-F91F-4757-B21F-3CBDD1398E9B}"/>
    <cellStyle name="Normal 7 4 2 5 6 5" xfId="15104" xr:uid="{A175D612-BF0D-432E-A31B-F983B99D087A}"/>
    <cellStyle name="Normal 7 4 2 5 6 5 2" xfId="42342" xr:uid="{608EA109-CFB2-44D0-AE8E-886A57FCFA58}"/>
    <cellStyle name="Normal 7 4 2 5 6 6" xfId="30546" xr:uid="{C4DD8953-97C5-4D99-85BA-50BBEB63B5EB}"/>
    <cellStyle name="Normal 7 4 2 5 7" xfId="4117" xr:uid="{B7B7DAA6-EE9F-4E76-BAD5-3C677D319486}"/>
    <cellStyle name="Normal 7 4 2 5 7 2" xfId="8878" xr:uid="{61A0A78B-6273-4A9C-A71F-7C1200D951F8}"/>
    <cellStyle name="Normal 7 4 2 5 7 2 2" xfId="19258" xr:uid="{1516E7FE-12FA-43F8-9989-78A15ABAE64D}"/>
    <cellStyle name="Normal 7 4 2 5 7 2 2 2" xfId="46496" xr:uid="{CB36DB43-4669-4403-ABE6-B48B2C252E9F}"/>
    <cellStyle name="Normal 7 4 2 5 7 2 3" xfId="36246" xr:uid="{2168570F-6C76-484E-83F6-4ACC2E910B01}"/>
    <cellStyle name="Normal 7 4 2 5 7 3" xfId="11711" xr:uid="{67F76628-0755-45D7-B821-FE50BBC4C14C}"/>
    <cellStyle name="Normal 7 4 2 5 7 3 2" xfId="22091" xr:uid="{2B57F99F-C405-4FAE-B891-8E418DA32EDB}"/>
    <cellStyle name="Normal 7 4 2 5 7 3 2 2" xfId="49329" xr:uid="{BE125B51-F3C1-4681-A1B0-F4F92A2BA9A7}"/>
    <cellStyle name="Normal 7 4 2 5 7 3 3" xfId="39079" xr:uid="{1F84300B-3131-4E57-A4D5-5A532E6C799B}"/>
    <cellStyle name="Normal 7 4 2 5 7 4" xfId="28112" xr:uid="{48BCD004-1BF4-4773-B437-0312430F6E7C}"/>
    <cellStyle name="Normal 7 4 2 5 7 4 2" xfId="54508" xr:uid="{9164E114-0165-4660-9E36-FC4813F9099F}"/>
    <cellStyle name="Normal 7 4 2 5 7 5" xfId="16425" xr:uid="{CF026D1D-3E37-420E-9E84-D970C04F27E8}"/>
    <cellStyle name="Normal 7 4 2 5 7 5 2" xfId="43663" xr:uid="{A95E5446-475A-46D1-B83B-3D4ECF2CA985}"/>
    <cellStyle name="Normal 7 4 2 5 7 6" xfId="31867" xr:uid="{D03F53B0-262B-42BF-8EB7-C37FB15E2DD5}"/>
    <cellStyle name="Normal 7 4 2 5 8" xfId="5459" xr:uid="{D8AA4327-4F0A-4FBB-97C0-8481ADA840BA}"/>
    <cellStyle name="Normal 7 4 2 5 8 2" xfId="14756" xr:uid="{31242A3F-F030-46BE-8607-BAF0292F11F2}"/>
    <cellStyle name="Normal 7 4 2 5 8 2 2" xfId="41994" xr:uid="{F8A0B612-0130-4F59-BC87-672E3BD72F67}"/>
    <cellStyle name="Normal 7 4 2 5 8 3" xfId="33019" xr:uid="{49259F41-DB37-4967-AC68-C78ED992B5B5}"/>
    <cellStyle name="Normal 7 4 2 5 9" xfId="7209" xr:uid="{36963004-D206-4748-95A4-E75B5CB60113}"/>
    <cellStyle name="Normal 7 4 2 5 9 2" xfId="17589" xr:uid="{7D15CD75-89A2-4720-84D5-E839948BA989}"/>
    <cellStyle name="Normal 7 4 2 5 9 2 2" xfId="44827" xr:uid="{126DA133-1419-4940-970C-419300C0155C}"/>
    <cellStyle name="Normal 7 4 2 5 9 3" xfId="34577" xr:uid="{17266EEB-3552-4842-962D-B0DB825FD6CB}"/>
    <cellStyle name="Normal 7 4 2 6" xfId="1466" xr:uid="{741C4F30-5479-45CB-BF66-1ED55DC43F2F}"/>
    <cellStyle name="Normal 7 4 2 6 10" xfId="10047" xr:uid="{3CA73079-A0D3-45B3-A80F-351CE747F244}"/>
    <cellStyle name="Normal 7 4 2 6 10 2" xfId="20427" xr:uid="{1AF77092-D241-4C70-81A9-EC4301EC8DF2}"/>
    <cellStyle name="Normal 7 4 2 6 10 2 2" xfId="47665" xr:uid="{9B3C529D-52A9-4FD4-935B-37B4AB51D943}"/>
    <cellStyle name="Normal 7 4 2 6 10 3" xfId="37415" xr:uid="{9A36C708-69C6-4DD1-924F-A0489E6B5F34}"/>
    <cellStyle name="Normal 7 4 2 6 11" xfId="24002" xr:uid="{3DF29687-FE3D-44B7-80EA-483CF62BF447}"/>
    <cellStyle name="Normal 7 4 2 6 11 2" xfId="51125" xr:uid="{B870A407-12DB-4445-8FF0-04A46BC5B11C}"/>
    <cellStyle name="Normal 7 4 2 6 12" xfId="12665" xr:uid="{23E3606E-EE51-40CD-950F-3DC575411084}"/>
    <cellStyle name="Normal 7 4 2 6 12 2" xfId="39903" xr:uid="{3543AEA2-C97C-46B7-BBAD-C34F14A1853B}"/>
    <cellStyle name="Normal 7 4 2 6 13" xfId="30203" xr:uid="{F73BF610-A7F1-4841-A1B9-86CE0EA1A399}"/>
    <cellStyle name="Normal 7 4 2 6 2" xfId="1467" xr:uid="{D4DD6A04-E774-4F7E-8796-9C63176C874B}"/>
    <cellStyle name="Normal 7 4 2 6 2 10" xfId="30204" xr:uid="{BA9F1331-F4D8-4B60-8839-5B0D0972D6B1}"/>
    <cellStyle name="Normal 7 4 2 6 2 2" xfId="1468" xr:uid="{788BB106-2807-45E7-AD70-E49381D8D43D}"/>
    <cellStyle name="Normal 7 4 2 6 2 2 2" xfId="5466" xr:uid="{2DBED64F-7CAC-42FF-9528-159CEB1AC650}"/>
    <cellStyle name="Normal 7 4 2 6 2 2 2 2" xfId="25116" xr:uid="{51D0ED20-C686-4760-9467-3A31843E8BE6}"/>
    <cellStyle name="Normal 7 4 2 6 2 2 2 2 2" xfId="52138" xr:uid="{4FF8B8E4-97F0-42FD-ABEE-6EDA47BDAA2D}"/>
    <cellStyle name="Normal 7 4 2 6 2 2 2 3" xfId="28262" xr:uid="{52800746-3249-4F59-A537-660F23A046E2}"/>
    <cellStyle name="Normal 7 4 2 6 2 2 2 3 2" xfId="54630" xr:uid="{05CD3745-FA83-4731-A750-A4ADEF008933}"/>
    <cellStyle name="Normal 7 4 2 6 2 2 2 4" xfId="14763" xr:uid="{4615ABC8-5F33-426E-A5E4-F585DC240ECE}"/>
    <cellStyle name="Normal 7 4 2 6 2 2 2 4 2" xfId="42001" xr:uid="{B3F7EA4E-A0C7-4FCA-8622-A10101182CFE}"/>
    <cellStyle name="Normal 7 4 2 6 2 2 2 5" xfId="33026" xr:uid="{8A0C755F-E10F-42EC-B1B1-D83627F15BED}"/>
    <cellStyle name="Normal 7 4 2 6 2 2 3" xfId="7216" xr:uid="{C4D64EF6-7DD3-4189-86D6-3C0DE90448DE}"/>
    <cellStyle name="Normal 7 4 2 6 2 2 3 2" xfId="27695" xr:uid="{76058DBF-E749-4375-BE1F-DAD96D049D4C}"/>
    <cellStyle name="Normal 7 4 2 6 2 2 3 2 2" xfId="54176" xr:uid="{BC29CCE8-9CEA-41BD-B999-57F42E801EA2}"/>
    <cellStyle name="Normal 7 4 2 6 2 2 3 3" xfId="28739" xr:uid="{3D7BA34A-5DD7-4B95-B909-D6001DE52552}"/>
    <cellStyle name="Normal 7 4 2 6 2 2 3 3 2" xfId="55001" xr:uid="{3EC55941-735D-45B3-901B-7ED98D0D05CA}"/>
    <cellStyle name="Normal 7 4 2 6 2 2 3 4" xfId="17596" xr:uid="{C4985125-9F07-43BD-A62A-3AA7CD68A6AB}"/>
    <cellStyle name="Normal 7 4 2 6 2 2 3 4 2" xfId="44834" xr:uid="{D46DE7CF-8F0C-43C1-8AD5-A4C772571CE5}"/>
    <cellStyle name="Normal 7 4 2 6 2 2 3 5" xfId="34584" xr:uid="{51A7B254-099B-4D0F-A741-5CC65F7F6CD9}"/>
    <cellStyle name="Normal 7 4 2 6 2 2 4" xfId="10049" xr:uid="{222AF5E3-3102-4F43-9F15-97871791FFB9}"/>
    <cellStyle name="Normal 7 4 2 6 2 2 4 2" xfId="29489" xr:uid="{DDC1FBCE-E534-4DAF-98FE-79586C5D4912}"/>
    <cellStyle name="Normal 7 4 2 6 2 2 4 2 2" xfId="55746" xr:uid="{63697CD0-D165-41F3-AF64-8ACB0D931F35}"/>
    <cellStyle name="Normal 7 4 2 6 2 2 4 3" xfId="20429" xr:uid="{C7B59BFE-5A98-42EA-AF95-636C7841E32C}"/>
    <cellStyle name="Normal 7 4 2 6 2 2 4 3 2" xfId="47667" xr:uid="{CC3EA472-D919-4A2A-9A08-C69BCCCE7CA0}"/>
    <cellStyle name="Normal 7 4 2 6 2 2 4 4" xfId="37417" xr:uid="{6E00876D-0859-4E7C-8FED-188C6AFA7944}"/>
    <cellStyle name="Normal 7 4 2 6 2 2 5" xfId="24144" xr:uid="{D7AFE2E2-E154-44EB-9598-8745F948719F}"/>
    <cellStyle name="Normal 7 4 2 6 2 2 5 2" xfId="51252" xr:uid="{B08981EA-1055-4C8A-96C5-FE7BD55A6FE9}"/>
    <cellStyle name="Normal 7 4 2 6 2 2 6" xfId="14061" xr:uid="{E6BEED8B-35A7-45E7-9E85-3687ED7B0E76}"/>
    <cellStyle name="Normal 7 4 2 6 2 2 6 2" xfId="41299" xr:uid="{C2DE2391-1DED-4F5E-BE94-5F031F25635B}"/>
    <cellStyle name="Normal 7 4 2 6 2 2 7" xfId="30205" xr:uid="{6CD0C66F-AEA4-4BF7-8F12-04F7C0799D9B}"/>
    <cellStyle name="Normal 7 4 2 6 2 3" xfId="2879" xr:uid="{68956BD2-541E-4B58-8DE1-FFDFDAC26AD6}"/>
    <cellStyle name="Normal 7 4 2 6 2 3 2" xfId="6076" xr:uid="{2FDE8080-F300-4B95-8298-CD9B8E719320}"/>
    <cellStyle name="Normal 7 4 2 6 2 3 2 2" xfId="26958" xr:uid="{1E5F02E6-8469-43D9-99FA-3C353ADAB601}"/>
    <cellStyle name="Normal 7 4 2 6 2 3 2 2 2" xfId="53608" xr:uid="{6EF304FB-9363-473F-A68A-8E799336D597}"/>
    <cellStyle name="Normal 7 4 2 6 2 3 2 3" xfId="15530" xr:uid="{A9C73E01-F544-4E2D-8508-54008094A8A5}"/>
    <cellStyle name="Normal 7 4 2 6 2 3 2 3 2" xfId="42768" xr:uid="{17533F71-E1E3-4E2D-BDA7-704A2B551C89}"/>
    <cellStyle name="Normal 7 4 2 6 2 3 2 4" xfId="33444" xr:uid="{55D2FCC9-CD5C-46CB-AB29-44FB5B9B5CC2}"/>
    <cellStyle name="Normal 7 4 2 6 2 3 3" xfId="7983" xr:uid="{B05EC5E0-21EE-44BB-92D6-D22A4C08D508}"/>
    <cellStyle name="Normal 7 4 2 6 2 3 3 2" xfId="18363" xr:uid="{E2479C99-74F8-4A63-B82A-E2AF2064A309}"/>
    <cellStyle name="Normal 7 4 2 6 2 3 3 2 2" xfId="45601" xr:uid="{B38DC42C-B817-4AE9-8FAA-111BE487524E}"/>
    <cellStyle name="Normal 7 4 2 6 2 3 3 3" xfId="35351" xr:uid="{54B0D8F4-2EDA-4E65-B81F-37ACEB338D94}"/>
    <cellStyle name="Normal 7 4 2 6 2 3 4" xfId="10816" xr:uid="{AFF388BE-8AEB-45D1-B7CC-64CD2A027266}"/>
    <cellStyle name="Normal 7 4 2 6 2 3 4 2" xfId="21196" xr:uid="{1BB88A20-781E-4A61-B8B7-28AF5667F25A}"/>
    <cellStyle name="Normal 7 4 2 6 2 3 4 2 2" xfId="48434" xr:uid="{8A43ECEC-A6A3-464F-B1BE-5F1C0874A508}"/>
    <cellStyle name="Normal 7 4 2 6 2 3 4 3" xfId="38184" xr:uid="{A3D07880-6F3D-4FCC-B7A9-FB0E6103710D}"/>
    <cellStyle name="Normal 7 4 2 6 2 3 5" xfId="24583" xr:uid="{ED7D0CC2-7087-4171-94B1-9A3A3946E673}"/>
    <cellStyle name="Normal 7 4 2 6 2 3 5 2" xfId="51652" xr:uid="{919AFD0D-AC12-4F15-A801-76D58A0162B9}"/>
    <cellStyle name="Normal 7 4 2 6 2 3 6" xfId="13334" xr:uid="{B06250F1-A62E-4497-A23A-573FBA641EB7}"/>
    <cellStyle name="Normal 7 4 2 6 2 3 6 2" xfId="40572" xr:uid="{505888A7-3B60-41BE-B79A-0C2C22D0823B}"/>
    <cellStyle name="Normal 7 4 2 6 2 3 7" xfId="30972" xr:uid="{BF7055CA-F2E7-4488-881C-C9C78D2FE24C}"/>
    <cellStyle name="Normal 7 4 2 6 2 4" xfId="4270" xr:uid="{3DE41E7F-C257-45CF-A32D-81AF03C88030}"/>
    <cellStyle name="Normal 7 4 2 6 2 4 2" xfId="9023" xr:uid="{A6F7B23D-78B9-4726-9DD9-BAEAB742455A}"/>
    <cellStyle name="Normal 7 4 2 6 2 4 2 2" xfId="29102" xr:uid="{34FDA32F-7B17-4266-95C3-F8935AEA4DAD}"/>
    <cellStyle name="Normal 7 4 2 6 2 4 2 2 2" xfId="55359" xr:uid="{CB540319-FDC5-42B1-8879-065DCED7DF7C}"/>
    <cellStyle name="Normal 7 4 2 6 2 4 2 3" xfId="19403" xr:uid="{76F11A74-1F29-486C-8BF8-1BF1F1D45673}"/>
    <cellStyle name="Normal 7 4 2 6 2 4 2 3 2" xfId="46641" xr:uid="{94B06229-9EA7-4562-AF42-C9B2830069D9}"/>
    <cellStyle name="Normal 7 4 2 6 2 4 2 4" xfId="36391" xr:uid="{FF91C684-70B2-4AC5-9B7B-753BDB4160BA}"/>
    <cellStyle name="Normal 7 4 2 6 2 4 3" xfId="11856" xr:uid="{C029A80A-ACFB-4B88-B57B-03D5227EF918}"/>
    <cellStyle name="Normal 7 4 2 6 2 4 3 2" xfId="22236" xr:uid="{37D72A0E-90E6-4F1C-BB91-84A4273EA64B}"/>
    <cellStyle name="Normal 7 4 2 6 2 4 3 2 2" xfId="49474" xr:uid="{B8231D25-7464-41E2-9F2B-25C4604A9A9A}"/>
    <cellStyle name="Normal 7 4 2 6 2 4 3 3" xfId="39224" xr:uid="{55CEDEDE-B167-4073-A79D-EA3F90564EBF}"/>
    <cellStyle name="Normal 7 4 2 6 2 4 4" xfId="24189" xr:uid="{982789AE-CDBE-43D7-85A3-3EE664B889D8}"/>
    <cellStyle name="Normal 7 4 2 6 2 4 4 2" xfId="51294" xr:uid="{1DF20246-6B0E-4EF6-9BD0-CD2C28C171CA}"/>
    <cellStyle name="Normal 7 4 2 6 2 4 5" xfId="16570" xr:uid="{FD84237B-5FFC-4FFD-A177-CE9893067F8F}"/>
    <cellStyle name="Normal 7 4 2 6 2 4 5 2" xfId="43808" xr:uid="{E29F0447-6130-489E-BBF4-D37E2946B8A2}"/>
    <cellStyle name="Normal 7 4 2 6 2 4 6" xfId="32012" xr:uid="{C7DE89CD-FEF4-4C89-88FD-08EA831D2492}"/>
    <cellStyle name="Normal 7 4 2 6 2 5" xfId="5465" xr:uid="{FC0075EC-3DF0-4968-BC9F-D207409C0A9D}"/>
    <cellStyle name="Normal 7 4 2 6 2 5 2" xfId="26414" xr:uid="{ECB1B187-68E7-430D-B352-C0D58AF097F8}"/>
    <cellStyle name="Normal 7 4 2 6 2 5 2 2" xfId="53180" xr:uid="{B8AA1590-C349-45E6-9A70-BC08C98CA8D6}"/>
    <cellStyle name="Normal 7 4 2 6 2 5 3" xfId="14762" xr:uid="{EC6F18E3-7D09-4E9A-B090-22384A870759}"/>
    <cellStyle name="Normal 7 4 2 6 2 5 3 2" xfId="42000" xr:uid="{F3EA7611-6BC7-4F78-8BE4-79BE32D0151F}"/>
    <cellStyle name="Normal 7 4 2 6 2 5 4" xfId="33025" xr:uid="{B16CCC50-34E2-45C2-A4DF-2929399F8597}"/>
    <cellStyle name="Normal 7 4 2 6 2 6" xfId="7215" xr:uid="{09A33879-94BE-44BA-93ED-51DDA352E0D1}"/>
    <cellStyle name="Normal 7 4 2 6 2 6 2" xfId="17595" xr:uid="{801638FE-23A1-4137-97A2-F4CBE88B9375}"/>
    <cellStyle name="Normal 7 4 2 6 2 6 2 2" xfId="44833" xr:uid="{213DB450-C939-4D79-940C-F5BB1CB30046}"/>
    <cellStyle name="Normal 7 4 2 6 2 6 3" xfId="34583" xr:uid="{03A49FD3-32C7-4DEC-BE79-B4027A33A6E4}"/>
    <cellStyle name="Normal 7 4 2 6 2 7" xfId="10048" xr:uid="{36619072-DA63-4B42-9F8A-2F53DA29A9F6}"/>
    <cellStyle name="Normal 7 4 2 6 2 7 2" xfId="20428" xr:uid="{1AAD7889-2355-4806-AE8C-AC30B46CDB63}"/>
    <cellStyle name="Normal 7 4 2 6 2 7 2 2" xfId="47666" xr:uid="{32F7233C-87F9-462D-9E6B-EFEBAF50B4A6}"/>
    <cellStyle name="Normal 7 4 2 6 2 7 3" xfId="37416" xr:uid="{B0FE1FD9-2D3E-481E-B4B6-D8114336699E}"/>
    <cellStyle name="Normal 7 4 2 6 2 8" xfId="24526" xr:uid="{07F7CA1D-D02A-48BA-BA1A-180EBEB34517}"/>
    <cellStyle name="Normal 7 4 2 6 2 8 2" xfId="51597" xr:uid="{9A6D5110-8E2A-4F3B-A8CB-97484FC564A8}"/>
    <cellStyle name="Normal 7 4 2 6 2 9" xfId="12823" xr:uid="{21CCCED5-0910-4847-94E4-AE695A2F89E5}"/>
    <cellStyle name="Normal 7 4 2 6 2 9 2" xfId="40061" xr:uid="{A77A08C2-2C6E-42BB-839C-5031A565CB81}"/>
    <cellStyle name="Normal 7 4 2 6 3" xfId="1469" xr:uid="{BD6F11E9-4899-4085-8BDF-5BA647AB495C}"/>
    <cellStyle name="Normal 7 4 2 6 3 2" xfId="4634" xr:uid="{FEE55DBA-2C21-420A-91B7-375E88DEBBE5}"/>
    <cellStyle name="Normal 7 4 2 6 3 2 2" xfId="9387" xr:uid="{D978342C-EED9-4538-ADA7-919629868FD2}"/>
    <cellStyle name="Normal 7 4 2 6 3 2 2 2" xfId="29359" xr:uid="{01329F24-41E3-4EC2-B26F-3199D85D81A6}"/>
    <cellStyle name="Normal 7 4 2 6 3 2 2 2 2" xfId="55616" xr:uid="{C9D40400-F937-4B4E-B25A-D570FD206762}"/>
    <cellStyle name="Normal 7 4 2 6 3 2 2 3" xfId="19767" xr:uid="{955E5951-1CFA-46C5-9E56-E923A5C6D084}"/>
    <cellStyle name="Normal 7 4 2 6 3 2 2 3 2" xfId="47005" xr:uid="{30F48C34-4A25-45DF-8B88-AE145CC57D78}"/>
    <cellStyle name="Normal 7 4 2 6 3 2 2 4" xfId="36755" xr:uid="{663FB6CE-9AF6-408F-BB31-E2A0E3EFB744}"/>
    <cellStyle name="Normal 7 4 2 6 3 2 3" xfId="12220" xr:uid="{36AAB12C-2B79-4337-B4A2-3267EFB77CB2}"/>
    <cellStyle name="Normal 7 4 2 6 3 2 3 2" xfId="22600" xr:uid="{3A5D5808-423C-45A6-8A69-AE6215668186}"/>
    <cellStyle name="Normal 7 4 2 6 3 2 3 2 2" xfId="49838" xr:uid="{3EB566C8-174E-46C1-8E72-F2862798B3A7}"/>
    <cellStyle name="Normal 7 4 2 6 3 2 3 3" xfId="39588" xr:uid="{D56A15DC-AA3A-4D73-9EB9-3E103B161C7B}"/>
    <cellStyle name="Normal 7 4 2 6 3 2 4" xfId="23558" xr:uid="{FDFC7B95-B09E-48D0-B146-20507928FA40}"/>
    <cellStyle name="Normal 7 4 2 6 3 2 4 2" xfId="50725" xr:uid="{174D372F-0E11-4306-BC4E-BCF4E4048F05}"/>
    <cellStyle name="Normal 7 4 2 6 3 2 5" xfId="16934" xr:uid="{F683BC22-0204-479B-BC36-874687FC85AA}"/>
    <cellStyle name="Normal 7 4 2 6 3 2 5 2" xfId="44172" xr:uid="{196E7297-BED5-46B8-8998-0ECD8DBAEDBA}"/>
    <cellStyle name="Normal 7 4 2 6 3 2 6" xfId="32376" xr:uid="{8529A715-F124-498A-8BCB-72DCE4A64363}"/>
    <cellStyle name="Normal 7 4 2 6 3 3" xfId="5467" xr:uid="{BA5506E1-5B5D-4B56-BC92-0C8412BBD896}"/>
    <cellStyle name="Normal 7 4 2 6 3 3 2" xfId="26900" xr:uid="{773D327E-97D7-4B39-9484-58E2FBC73662}"/>
    <cellStyle name="Normal 7 4 2 6 3 3 2 2" xfId="53563" xr:uid="{F7044340-934E-4058-9163-73E32191F47B}"/>
    <cellStyle name="Normal 7 4 2 6 3 3 3" xfId="27093" xr:uid="{75A169A0-AE96-4912-A089-838B798FD277}"/>
    <cellStyle name="Normal 7 4 2 6 3 3 3 2" xfId="53713" xr:uid="{6897C757-4A9C-4379-8AF7-C1263DFDF9CF}"/>
    <cellStyle name="Normal 7 4 2 6 3 3 4" xfId="14764" xr:uid="{C8E42A2C-C1ED-47A0-85D8-B2ED70B15D0D}"/>
    <cellStyle name="Normal 7 4 2 6 3 3 4 2" xfId="42002" xr:uid="{96898DE2-8F35-446A-A9EF-90774A0F383A}"/>
    <cellStyle name="Normal 7 4 2 6 3 3 5" xfId="33027" xr:uid="{2F52346A-F257-4919-95E3-5B07BB7D04E4}"/>
    <cellStyle name="Normal 7 4 2 6 3 4" xfId="7217" xr:uid="{7B19A587-5E2B-4D42-8C17-5D15FA1DCA85}"/>
    <cellStyle name="Normal 7 4 2 6 3 4 2" xfId="26104" xr:uid="{726ACFD7-D927-4FEA-9AE3-DB772136A9DE}"/>
    <cellStyle name="Normal 7 4 2 6 3 4 2 2" xfId="52947" xr:uid="{6A932332-A352-4A2C-BD81-DD59E28DE850}"/>
    <cellStyle name="Normal 7 4 2 6 3 4 3" xfId="26111" xr:uid="{9B725718-356F-4589-8778-00C06EB860AC}"/>
    <cellStyle name="Normal 7 4 2 6 3 4 3 2" xfId="52952" xr:uid="{0C50FDA1-49DF-41D5-AEB9-6F7B300187C9}"/>
    <cellStyle name="Normal 7 4 2 6 3 4 4" xfId="17597" xr:uid="{B1F4C09E-74F7-41FF-BCA3-DBEE29A268FE}"/>
    <cellStyle name="Normal 7 4 2 6 3 4 4 2" xfId="44835" xr:uid="{291671B7-2A7C-48BD-B9E5-E2943F40D638}"/>
    <cellStyle name="Normal 7 4 2 6 3 4 5" xfId="34585" xr:uid="{EFA58F6D-BE33-422D-9573-6F4C871712BC}"/>
    <cellStyle name="Normal 7 4 2 6 3 5" xfId="10050" xr:uid="{C787768B-243B-48E6-A352-252059EE8304}"/>
    <cellStyle name="Normal 7 4 2 6 3 5 2" xfId="29490" xr:uid="{F384090C-2054-4ED1-B138-7F1A2A538C13}"/>
    <cellStyle name="Normal 7 4 2 6 3 5 2 2" xfId="55747" xr:uid="{CD9AA876-E683-4954-A674-558523B5A533}"/>
    <cellStyle name="Normal 7 4 2 6 3 5 3" xfId="20430" xr:uid="{187245E2-B3AB-4AFF-BB6A-61BFBC605455}"/>
    <cellStyle name="Normal 7 4 2 6 3 5 3 2" xfId="47668" xr:uid="{A4F7E2DF-CDA7-4ABB-9972-B8ACB6B1E753}"/>
    <cellStyle name="Normal 7 4 2 6 3 5 4" xfId="37418" xr:uid="{8C4F86ED-CA13-473B-9B04-E7E7199AA740}"/>
    <cellStyle name="Normal 7 4 2 6 3 6" xfId="23214" xr:uid="{E91A59FD-BB18-4C29-A998-1C2EA601871D}"/>
    <cellStyle name="Normal 7 4 2 6 3 6 2" xfId="50404" xr:uid="{0D27922B-4EDC-4262-B01A-F1033DE40F49}"/>
    <cellStyle name="Normal 7 4 2 6 3 7" xfId="14062" xr:uid="{8DC90005-B100-4D83-B620-801A238BCDE4}"/>
    <cellStyle name="Normal 7 4 2 6 3 7 2" xfId="41300" xr:uid="{54CDE6DE-B7C7-4BA2-9A67-0DB4F2C84D5D}"/>
    <cellStyle name="Normal 7 4 2 6 3 8" xfId="30206" xr:uid="{37A306DC-0017-4B90-9A24-A9BCCFF1FC0D}"/>
    <cellStyle name="Normal 7 4 2 6 4" xfId="1470" xr:uid="{7EA373B1-6FD3-4513-AD8E-0082EF07EBB2}"/>
    <cellStyle name="Normal 7 4 2 6 4 2" xfId="5468" xr:uid="{1524FE93-8B8E-4A70-9F29-57694C6C08BC}"/>
    <cellStyle name="Normal 7 4 2 6 4 2 2" xfId="25707" xr:uid="{44D605B7-65D3-4B30-905A-3F9FA333B050}"/>
    <cellStyle name="Normal 7 4 2 6 4 2 2 2" xfId="52672" xr:uid="{06BEC1D8-BFF3-4B0C-86AF-10825234C0D9}"/>
    <cellStyle name="Normal 7 4 2 6 4 2 3" xfId="27256" xr:uid="{00006B2E-03F4-4813-A969-9C40BFF3EF37}"/>
    <cellStyle name="Normal 7 4 2 6 4 2 3 2" xfId="53841" xr:uid="{970D8CF7-2FE4-4F85-80A6-E47B9761FEC7}"/>
    <cellStyle name="Normal 7 4 2 6 4 2 4" xfId="14765" xr:uid="{D89DDF2E-30FA-40ED-B78A-815498AF87C2}"/>
    <cellStyle name="Normal 7 4 2 6 4 2 4 2" xfId="42003" xr:uid="{4BD88162-CDC6-4270-9A53-3F09E5FCAD80}"/>
    <cellStyle name="Normal 7 4 2 6 4 2 5" xfId="33028" xr:uid="{937F72BE-1DEA-4833-A495-8E813F196824}"/>
    <cellStyle name="Normal 7 4 2 6 4 3" xfId="7218" xr:uid="{1914134C-DBF7-444A-A70D-E72A698C1FDB}"/>
    <cellStyle name="Normal 7 4 2 6 4 3 2" xfId="27107" xr:uid="{E773C85B-C47D-451D-8CF6-AFE4ADFA0901}"/>
    <cellStyle name="Normal 7 4 2 6 4 3 2 2" xfId="53726" xr:uid="{CC507A1F-E395-479F-836A-2DC3329476FE}"/>
    <cellStyle name="Normal 7 4 2 6 4 3 3" xfId="17598" xr:uid="{F868F1AA-DD48-4E81-A600-903E77BFEF85}"/>
    <cellStyle name="Normal 7 4 2 6 4 3 3 2" xfId="44836" xr:uid="{D9ED21B7-4459-481B-BC1B-4F3FE576CC96}"/>
    <cellStyle name="Normal 7 4 2 6 4 3 4" xfId="34586" xr:uid="{498A35A3-007F-436B-9925-4B2EF8346927}"/>
    <cellStyle name="Normal 7 4 2 6 4 4" xfId="10051" xr:uid="{42D78EA7-8950-45F7-BCF6-6B8D5286D284}"/>
    <cellStyle name="Normal 7 4 2 6 4 4 2" xfId="20431" xr:uid="{25D46D58-A76F-4840-9A9C-7CD15AEFB13F}"/>
    <cellStyle name="Normal 7 4 2 6 4 4 2 2" xfId="47669" xr:uid="{FB0A0A18-C222-4822-8A9F-A4A4FC0F62D8}"/>
    <cellStyle name="Normal 7 4 2 6 4 4 3" xfId="37419" xr:uid="{C40A6896-7D9E-49A5-B410-A768822F135D}"/>
    <cellStyle name="Normal 7 4 2 6 4 5" xfId="24539" xr:uid="{48C9284B-9C94-4660-9C73-42B313AAFC87}"/>
    <cellStyle name="Normal 7 4 2 6 4 5 2" xfId="51609" xr:uid="{25DF69A4-29C0-4BF0-AB57-699A6A21F345}"/>
    <cellStyle name="Normal 7 4 2 6 4 6" xfId="13521" xr:uid="{93C42ED8-FC78-4D23-A9AE-4370208FDC75}"/>
    <cellStyle name="Normal 7 4 2 6 4 6 2" xfId="40759" xr:uid="{084F52FE-E4E4-45AB-9459-C2FA73FF5B9A}"/>
    <cellStyle name="Normal 7 4 2 6 4 7" xfId="30207" xr:uid="{57BA9717-9B5B-42F8-8ED0-8DFA08EA7FF6}"/>
    <cellStyle name="Normal 7 4 2 6 5" xfId="2633" xr:uid="{78F8BF7D-753E-481B-A656-7269C3DC02F6}"/>
    <cellStyle name="Normal 7 4 2 6 5 2" xfId="5879" xr:uid="{D3A15D0D-8A63-46B6-8212-149823B5FB6B}"/>
    <cellStyle name="Normal 7 4 2 6 5 2 2" xfId="28611" xr:uid="{93AC3F60-EE5D-4C8F-860E-4E87A2D73D01}"/>
    <cellStyle name="Normal 7 4 2 6 5 2 2 2" xfId="54903" xr:uid="{1773645D-9CCC-42E8-95D9-E3F8FCB0BA17}"/>
    <cellStyle name="Normal 7 4 2 6 5 2 3" xfId="15286" xr:uid="{A1284E6F-1C6C-4FA3-9994-2670AF1EDFAD}"/>
    <cellStyle name="Normal 7 4 2 6 5 2 3 2" xfId="42524" xr:uid="{829EE2B2-8826-47AB-9E65-541FC2249C05}"/>
    <cellStyle name="Normal 7 4 2 6 5 2 4" xfId="33247" xr:uid="{4791CB21-31B2-4AFF-9F9D-0E71B6BA9B60}"/>
    <cellStyle name="Normal 7 4 2 6 5 3" xfId="7739" xr:uid="{82CEAB54-1E96-4DCA-8CE5-6C887F64D5B5}"/>
    <cellStyle name="Normal 7 4 2 6 5 3 2" xfId="18119" xr:uid="{BC23AA32-50E5-4B99-894B-AA43A117EE2C}"/>
    <cellStyle name="Normal 7 4 2 6 5 3 2 2" xfId="45357" xr:uid="{85D99996-F358-439A-BF84-7EA17111BDC8}"/>
    <cellStyle name="Normal 7 4 2 6 5 3 3" xfId="35107" xr:uid="{34C3E2B1-DE92-4FA1-805E-22592B8F2527}"/>
    <cellStyle name="Normal 7 4 2 6 5 4" xfId="10572" xr:uid="{E1F7E301-947D-4556-8FA5-AE2C92238342}"/>
    <cellStyle name="Normal 7 4 2 6 5 4 2" xfId="20952" xr:uid="{A282133A-3A69-4AA4-BAC1-2A443D2C46CE}"/>
    <cellStyle name="Normal 7 4 2 6 5 4 2 2" xfId="48190" xr:uid="{466930C2-BF2C-43A5-AAB1-2BEFDA054452}"/>
    <cellStyle name="Normal 7 4 2 6 5 4 3" xfId="37940" xr:uid="{77DC9012-C41E-45F5-BEE9-9F9E1F59C20E}"/>
    <cellStyle name="Normal 7 4 2 6 5 5" xfId="25327" xr:uid="{B81817CC-B07E-4E1D-95F2-9F7BC977322C}"/>
    <cellStyle name="Normal 7 4 2 6 5 5 2" xfId="52331" xr:uid="{32D7FD48-DB1D-49E1-B6D9-CF5FB9DFB0F2}"/>
    <cellStyle name="Normal 7 4 2 6 5 6" xfId="13002" xr:uid="{BF92DB01-6D53-47B0-A6B0-BA427475B980}"/>
    <cellStyle name="Normal 7 4 2 6 5 6 2" xfId="40240" xr:uid="{1E1C5189-76BD-4541-A3FF-F612115EC041}"/>
    <cellStyle name="Normal 7 4 2 6 5 7" xfId="30728" xr:uid="{B233590F-5784-44A6-B41C-B3CBF7243A32}"/>
    <cellStyle name="Normal 7 4 2 6 6" xfId="2450" xr:uid="{353C795F-E627-4D20-B22C-F202A1A65CEA}"/>
    <cellStyle name="Normal 7 4 2 6 6 2" xfId="7558" xr:uid="{039E8981-533B-452A-BF7A-4A4E3FFE3D35}"/>
    <cellStyle name="Normal 7 4 2 6 6 2 2" xfId="26819" xr:uid="{BD2DF499-74DA-4189-9361-447CE9B23A0D}"/>
    <cellStyle name="Normal 7 4 2 6 6 2 2 2" xfId="53499" xr:uid="{EC1FE8E6-0103-4A62-8518-9459E0F9565F}"/>
    <cellStyle name="Normal 7 4 2 6 6 2 3" xfId="17938" xr:uid="{490FE438-F0C2-40CF-B6D6-608E67357256}"/>
    <cellStyle name="Normal 7 4 2 6 6 2 3 2" xfId="45176" xr:uid="{24C46380-FA12-41FA-ABF3-2DE702603688}"/>
    <cellStyle name="Normal 7 4 2 6 6 2 4" xfId="34926" xr:uid="{FA71A07E-8963-4C97-9174-64EBE6F97532}"/>
    <cellStyle name="Normal 7 4 2 6 6 3" xfId="10391" xr:uid="{30D01974-297D-498F-8DBF-610C8BDE08F8}"/>
    <cellStyle name="Normal 7 4 2 6 6 3 2" xfId="20771" xr:uid="{260EFD36-47CD-4EA6-B03E-23FECC0EA600}"/>
    <cellStyle name="Normal 7 4 2 6 6 3 2 2" xfId="48009" xr:uid="{E7276891-1D05-454C-BF16-6F6667AE875E}"/>
    <cellStyle name="Normal 7 4 2 6 6 3 3" xfId="37759" xr:uid="{E773B3C2-9E6B-4FBA-BF18-D921F8B9D760}"/>
    <cellStyle name="Normal 7 4 2 6 6 4" xfId="23133" xr:uid="{2461004B-7AF7-4A14-A0E6-132C6F65EF50}"/>
    <cellStyle name="Normal 7 4 2 6 6 4 2" xfId="50330" xr:uid="{853F317B-121D-43BA-AF5C-A1FAFE423EF8}"/>
    <cellStyle name="Normal 7 4 2 6 6 5" xfId="15105" xr:uid="{989CCE75-C50E-4C84-9F43-AFEF7D7FC22E}"/>
    <cellStyle name="Normal 7 4 2 6 6 5 2" xfId="42343" xr:uid="{3E2575B8-828D-4AEA-8692-AC33E360D1A8}"/>
    <cellStyle name="Normal 7 4 2 6 6 6" xfId="30547" xr:uid="{0B3EDD69-799E-478B-B7FD-E181D46E557B}"/>
    <cellStyle name="Normal 7 4 2 6 7" xfId="4118" xr:uid="{1F13CF73-0FEE-4413-951B-A84E16AE93DA}"/>
    <cellStyle name="Normal 7 4 2 6 7 2" xfId="8879" xr:uid="{41C60FD1-3D05-4DF6-89D4-BF460A188372}"/>
    <cellStyle name="Normal 7 4 2 6 7 2 2" xfId="19259" xr:uid="{49BE6BB9-4118-46DE-8D83-7C668154143D}"/>
    <cellStyle name="Normal 7 4 2 6 7 2 2 2" xfId="46497" xr:uid="{8044C59E-9931-4FD1-8EBF-FC6DF2004CEF}"/>
    <cellStyle name="Normal 7 4 2 6 7 2 3" xfId="36247" xr:uid="{22DF5626-3B32-4571-8214-9137D2F64832}"/>
    <cellStyle name="Normal 7 4 2 6 7 3" xfId="11712" xr:uid="{9402763A-B097-46CA-B09F-9F3A39E4A12D}"/>
    <cellStyle name="Normal 7 4 2 6 7 3 2" xfId="22092" xr:uid="{E7FB643A-55AE-4EFF-A9CA-F1095FFADAC9}"/>
    <cellStyle name="Normal 7 4 2 6 7 3 2 2" xfId="49330" xr:uid="{88320597-E505-40CC-8EE1-41AE71734815}"/>
    <cellStyle name="Normal 7 4 2 6 7 3 3" xfId="39080" xr:uid="{2E2E28B9-C919-46FC-A5C7-C8D4BD05DA36}"/>
    <cellStyle name="Normal 7 4 2 6 7 4" xfId="28140" xr:uid="{AEE8707C-B697-4D3F-8F40-DF5FD5AB3B8F}"/>
    <cellStyle name="Normal 7 4 2 6 7 4 2" xfId="54531" xr:uid="{356F5B74-218C-4F23-B8C0-38A985EA92FD}"/>
    <cellStyle name="Normal 7 4 2 6 7 5" xfId="16426" xr:uid="{B964011F-E118-40AA-90BE-3659C362563D}"/>
    <cellStyle name="Normal 7 4 2 6 7 5 2" xfId="43664" xr:uid="{16B4D055-37FE-4147-A123-B59ABB029F82}"/>
    <cellStyle name="Normal 7 4 2 6 7 6" xfId="31868" xr:uid="{4833DF13-D2B7-4B56-A254-AE2DD93F5E8E}"/>
    <cellStyle name="Normal 7 4 2 6 8" xfId="5464" xr:uid="{7290405C-4447-40CB-AB13-FC85B52F6891}"/>
    <cellStyle name="Normal 7 4 2 6 8 2" xfId="14761" xr:uid="{8E216138-82F6-46B5-9320-51F2F44A9DF2}"/>
    <cellStyle name="Normal 7 4 2 6 8 2 2" xfId="41999" xr:uid="{C0820648-C349-4C50-ACCD-DD76871557E9}"/>
    <cellStyle name="Normal 7 4 2 6 8 3" xfId="33024" xr:uid="{17F92E12-A1C5-4E4A-BB20-BADD427F4FDE}"/>
    <cellStyle name="Normal 7 4 2 6 9" xfId="7214" xr:uid="{895167BE-BC83-4611-88EE-0A8167002187}"/>
    <cellStyle name="Normal 7 4 2 6 9 2" xfId="17594" xr:uid="{C9202060-DAE0-44A6-A834-3F611C6F92F1}"/>
    <cellStyle name="Normal 7 4 2 6 9 2 2" xfId="44832" xr:uid="{0DC1D2BA-05FC-4555-99D5-5BF3B9C89DB6}"/>
    <cellStyle name="Normal 7 4 2 6 9 3" xfId="34582" xr:uid="{565BCD97-DEC5-458F-A850-1315A9A6E188}"/>
    <cellStyle name="Normal 7 4 2 7" xfId="1471" xr:uid="{7C59C80B-1B0E-4BBA-8B89-D15AE8B1BEF3}"/>
    <cellStyle name="Normal 7 4 2 7 10" xfId="12666" xr:uid="{08CDCF83-D024-4D84-A3AB-06B2A9245B38}"/>
    <cellStyle name="Normal 7 4 2 7 10 2" xfId="39904" xr:uid="{9389E702-CF5D-4A5B-B4E1-75237B6CB24A}"/>
    <cellStyle name="Normal 7 4 2 7 11" xfId="30208" xr:uid="{A1092801-7B49-4C16-9AF2-96E7AE4DDCEC}"/>
    <cellStyle name="Normal 7 4 2 7 2" xfId="1472" xr:uid="{460E5D4D-96BD-4F25-8E55-6D803ADF890D}"/>
    <cellStyle name="Normal 7 4 2 7 2 2" xfId="3042" xr:uid="{7A7BABF6-8BC8-4F2A-AEC0-76BD3B98809D}"/>
    <cellStyle name="Normal 7 4 2 7 2 2 2" xfId="6173" xr:uid="{6C9A7D9F-95E4-4DDE-A1AC-EC6B82D3CB0F}"/>
    <cellStyle name="Normal 7 4 2 7 2 2 2 2" xfId="27865" xr:uid="{8A5EE52E-D951-4F76-86B0-4B14CEE53BF3}"/>
    <cellStyle name="Normal 7 4 2 7 2 2 2 2 2" xfId="54318" xr:uid="{EAF1FAA4-FA70-4EFE-A266-1418E53710C3}"/>
    <cellStyle name="Normal 7 4 2 7 2 2 2 3" xfId="26346" xr:uid="{2CC2D6C7-09D7-420F-8997-E7B79C9275C1}"/>
    <cellStyle name="Normal 7 4 2 7 2 2 2 3 2" xfId="53133" xr:uid="{21C61E00-763F-4C62-9F1F-BB65D6727AB4}"/>
    <cellStyle name="Normal 7 4 2 7 2 2 2 4" xfId="15651" xr:uid="{90E0035F-2EB2-48E3-A9C2-F850C37155E0}"/>
    <cellStyle name="Normal 7 4 2 7 2 2 2 4 2" xfId="42889" xr:uid="{F89E004B-4932-4B4F-8A2F-D5AEC26F99E0}"/>
    <cellStyle name="Normal 7 4 2 7 2 2 2 5" xfId="33541" xr:uid="{83F35B2E-7F21-4C1B-8539-4326F139EA4C}"/>
    <cellStyle name="Normal 7 4 2 7 2 2 3" xfId="8104" xr:uid="{00ADB3EC-8CA1-43BC-B61F-C2D341F92FA7}"/>
    <cellStyle name="Normal 7 4 2 7 2 2 3 2" xfId="27756" xr:uid="{47A7E14A-6B2E-47AA-8CAE-7CBE7091B11F}"/>
    <cellStyle name="Normal 7 4 2 7 2 2 3 2 2" xfId="54227" xr:uid="{275C069D-879E-407F-8C46-36B45AF642A8}"/>
    <cellStyle name="Normal 7 4 2 7 2 2 3 3" xfId="18484" xr:uid="{777EC49F-EEC8-4617-8A3B-47D48AC26E65}"/>
    <cellStyle name="Normal 7 4 2 7 2 2 3 3 2" xfId="45722" xr:uid="{1B47ED3E-2D48-4467-AB45-DF37568AE923}"/>
    <cellStyle name="Normal 7 4 2 7 2 2 3 4" xfId="35472" xr:uid="{BEF23174-E388-4FF1-9763-855D69BDE68A}"/>
    <cellStyle name="Normal 7 4 2 7 2 2 4" xfId="10937" xr:uid="{421581E8-5708-4B2C-8B8C-B324B164FE4A}"/>
    <cellStyle name="Normal 7 4 2 7 2 2 4 2" xfId="21317" xr:uid="{11A9AFBD-5898-4863-9FE2-1C4CEE887D6C}"/>
    <cellStyle name="Normal 7 4 2 7 2 2 4 2 2" xfId="48555" xr:uid="{BC08FF32-A1D1-4D76-9DC2-6085B2B9CCD5}"/>
    <cellStyle name="Normal 7 4 2 7 2 2 4 3" xfId="38305" xr:uid="{9CF2BF44-4F3B-4220-BB02-18F54BF5960B}"/>
    <cellStyle name="Normal 7 4 2 7 2 2 5" xfId="23862" xr:uid="{541650F3-F24F-4CF9-B8CF-613E5EAB8854}"/>
    <cellStyle name="Normal 7 4 2 7 2 2 5 2" xfId="50996" xr:uid="{7EED1CFF-EA08-4297-9405-989B9F6E664D}"/>
    <cellStyle name="Normal 7 4 2 7 2 2 6" xfId="13522" xr:uid="{DE925286-4983-462C-8FB3-F387989E2CD0}"/>
    <cellStyle name="Normal 7 4 2 7 2 2 6 2" xfId="40760" xr:uid="{5DEC83B0-E885-420E-B271-89113B9F53E2}"/>
    <cellStyle name="Normal 7 4 2 7 2 2 7" xfId="31093" xr:uid="{E3675968-6A24-4137-8C63-1A7F2678CF0F}"/>
    <cellStyle name="Normal 7 4 2 7 2 3" xfId="5470" xr:uid="{50A165F7-2561-4921-9E82-170A26D41589}"/>
    <cellStyle name="Normal 7 4 2 7 2 3 2" xfId="23534" xr:uid="{EE325E85-06BC-47C8-B9D9-DDB5C9C9DDF3}"/>
    <cellStyle name="Normal 7 4 2 7 2 3 2 2" xfId="50704" xr:uid="{D63A7F65-B7B0-4C84-8171-A85227D5EC9A}"/>
    <cellStyle name="Normal 7 4 2 7 2 3 3" xfId="27230" xr:uid="{6FA2B06A-3E20-4841-8F7E-E01C78D83252}"/>
    <cellStyle name="Normal 7 4 2 7 2 3 3 2" xfId="53822" xr:uid="{61AE7DBF-B43E-4ED1-8500-8247F78BB866}"/>
    <cellStyle name="Normal 7 4 2 7 2 3 4" xfId="14767" xr:uid="{1C8EE68A-94CA-465A-B15D-1FC499C0D7AD}"/>
    <cellStyle name="Normal 7 4 2 7 2 3 4 2" xfId="42005" xr:uid="{26594A68-F4EA-4A5B-B344-B9807FCE5C12}"/>
    <cellStyle name="Normal 7 4 2 7 2 3 5" xfId="33030" xr:uid="{9A8E36BB-0A2E-4C30-B9BB-F8C42665727A}"/>
    <cellStyle name="Normal 7 4 2 7 2 4" xfId="7220" xr:uid="{48D6279A-7CA9-4039-8131-2331A3F7809B}"/>
    <cellStyle name="Normal 7 4 2 7 2 4 2" xfId="26668" xr:uid="{069EB673-8FB8-4280-9000-76631F9AE42D}"/>
    <cellStyle name="Normal 7 4 2 7 2 4 2 2" xfId="53374" xr:uid="{B784DB43-A56D-4D0A-98AF-AA3648299B2C}"/>
    <cellStyle name="Normal 7 4 2 7 2 4 3" xfId="27277" xr:uid="{2E7BCFE4-97A0-46AF-BA1D-677465DDCD6A}"/>
    <cellStyle name="Normal 7 4 2 7 2 4 3 2" xfId="53859" xr:uid="{18FBDBB6-DF27-48F4-A333-00FDDAA0D3A3}"/>
    <cellStyle name="Normal 7 4 2 7 2 4 4" xfId="17600" xr:uid="{D3FE4396-A402-4422-AF6D-F91AA8588D9B}"/>
    <cellStyle name="Normal 7 4 2 7 2 4 4 2" xfId="44838" xr:uid="{4562457A-9F66-43BC-9B3D-18ED37A6B716}"/>
    <cellStyle name="Normal 7 4 2 7 2 4 5" xfId="34588" xr:uid="{FED10A74-5686-49EB-B361-3D439D84A055}"/>
    <cellStyle name="Normal 7 4 2 7 2 5" xfId="10053" xr:uid="{D38CEC56-A7BC-4A81-9983-7BEA480D2697}"/>
    <cellStyle name="Normal 7 4 2 7 2 5 2" xfId="29491" xr:uid="{24D26CE9-F2F1-4B14-B6D6-B6FF66ADBA3B}"/>
    <cellStyle name="Normal 7 4 2 7 2 5 2 2" xfId="55748" xr:uid="{A81408C1-5FAD-4212-AC35-95A09D60F0EF}"/>
    <cellStyle name="Normal 7 4 2 7 2 5 3" xfId="20433" xr:uid="{F2164E2D-3A1D-4EDA-AF4F-EC681ACD376D}"/>
    <cellStyle name="Normal 7 4 2 7 2 5 3 2" xfId="47671" xr:uid="{C265D344-529D-421B-91D3-D0453C03B60B}"/>
    <cellStyle name="Normal 7 4 2 7 2 5 4" xfId="37421" xr:uid="{4611DC2E-996C-4597-BCDE-034A434DBF38}"/>
    <cellStyle name="Normal 7 4 2 7 2 6" xfId="23883" xr:uid="{717B1EAB-7379-40A6-965B-B35479529658}"/>
    <cellStyle name="Normal 7 4 2 7 2 6 2" xfId="51015" xr:uid="{416EFF58-26BC-4C06-A4AF-49A04EB1D3A4}"/>
    <cellStyle name="Normal 7 4 2 7 2 7" xfId="12824" xr:uid="{58452E22-22EB-4550-A367-11A13BE96AE5}"/>
    <cellStyle name="Normal 7 4 2 7 2 7 2" xfId="40062" xr:uid="{2B2D1855-203F-4354-90EA-7E6909E782CC}"/>
    <cellStyle name="Normal 7 4 2 7 2 8" xfId="30209" xr:uid="{EBA7F28F-2FF3-4799-AE1D-A02362C09D49}"/>
    <cellStyle name="Normal 7 4 2 7 3" xfId="1473" xr:uid="{FBFBC0E8-C512-406C-925F-4BB2E1A486CC}"/>
    <cellStyle name="Normal 7 4 2 7 3 2" xfId="5471" xr:uid="{82BC3CB9-59BE-4023-AB08-ECC9C6F58D35}"/>
    <cellStyle name="Normal 7 4 2 7 3 2 2" xfId="27005" xr:uid="{EEC41F1B-4B86-46DF-9DEF-1BA0A473D4D9}"/>
    <cellStyle name="Normal 7 4 2 7 3 2 2 2" xfId="53643" xr:uid="{20FB2840-76F5-455A-ABA3-11646B27FBF7}"/>
    <cellStyle name="Normal 7 4 2 7 3 2 3" xfId="28191" xr:uid="{5A9A0728-35E1-4F04-A29B-CEFBA45FE562}"/>
    <cellStyle name="Normal 7 4 2 7 3 2 3 2" xfId="54573" xr:uid="{41D8490A-EDF5-4DC9-AEAE-C6EC157E4105}"/>
    <cellStyle name="Normal 7 4 2 7 3 2 4" xfId="14768" xr:uid="{E63F6332-E174-4964-B2B0-B20AF50E4EDB}"/>
    <cellStyle name="Normal 7 4 2 7 3 2 4 2" xfId="42006" xr:uid="{BE4E4636-49FF-4727-8956-F086A0B6ADCF}"/>
    <cellStyle name="Normal 7 4 2 7 3 2 5" xfId="33031" xr:uid="{2F602961-3356-4EA9-9ACE-F679A2A66DF1}"/>
    <cellStyle name="Normal 7 4 2 7 3 3" xfId="7221" xr:uid="{F63B5830-3E34-475E-9BA0-C71D13672016}"/>
    <cellStyle name="Normal 7 4 2 7 3 3 2" xfId="28271" xr:uid="{EAB29E78-8E26-4F10-B42A-E082CDF564B0}"/>
    <cellStyle name="Normal 7 4 2 7 3 3 2 2" xfId="54638" xr:uid="{F41DF5D8-DF50-4BFB-9D5E-4E3E3151EC99}"/>
    <cellStyle name="Normal 7 4 2 7 3 3 3" xfId="26077" xr:uid="{23DD6901-BC79-4510-9733-7B89F5CF162B}"/>
    <cellStyle name="Normal 7 4 2 7 3 3 3 2" xfId="52928" xr:uid="{5B2A2FFE-B8C4-4742-B356-58D1C9DF08DD}"/>
    <cellStyle name="Normal 7 4 2 7 3 3 4" xfId="17601" xr:uid="{87A4D3BC-52D2-437B-A121-433D3675BA11}"/>
    <cellStyle name="Normal 7 4 2 7 3 3 4 2" xfId="44839" xr:uid="{16FA1B08-0374-4C7B-B9D5-BCF889ED2C1F}"/>
    <cellStyle name="Normal 7 4 2 7 3 3 5" xfId="34589" xr:uid="{B5941056-0B0C-42D3-80AE-846BDD25FD31}"/>
    <cellStyle name="Normal 7 4 2 7 3 4" xfId="10054" xr:uid="{9336F747-C0AB-4AA0-A728-0D302D8173C9}"/>
    <cellStyle name="Normal 7 4 2 7 3 4 2" xfId="29492" xr:uid="{85BDA195-972B-45AF-BAE6-2CD1B5DC2905}"/>
    <cellStyle name="Normal 7 4 2 7 3 4 2 2" xfId="55749" xr:uid="{A9C88B61-C87D-475C-A081-238894061E8F}"/>
    <cellStyle name="Normal 7 4 2 7 3 4 3" xfId="20434" xr:uid="{7EC0C17B-E5E6-4E14-BC68-98C24C265215}"/>
    <cellStyle name="Normal 7 4 2 7 3 4 3 2" xfId="47672" xr:uid="{D707954C-BD3E-40FA-AC88-4EE13A690B6D}"/>
    <cellStyle name="Normal 7 4 2 7 3 4 4" xfId="37422" xr:uid="{6F6F4FC9-48FE-42FD-8A11-FFACE3863D84}"/>
    <cellStyle name="Normal 7 4 2 7 3 5" xfId="23143" xr:uid="{BF516E5A-2FFA-459C-AE90-15A50D61B211}"/>
    <cellStyle name="Normal 7 4 2 7 3 5 2" xfId="50338" xr:uid="{949A58B0-CE68-484A-B3B6-B7A16C61DC79}"/>
    <cellStyle name="Normal 7 4 2 7 3 6" xfId="13335" xr:uid="{55C21CBA-1F57-43EE-B367-4A5CDCBA437D}"/>
    <cellStyle name="Normal 7 4 2 7 3 6 2" xfId="40573" xr:uid="{FA3AB8DE-302A-412F-94FC-B000D2ECD145}"/>
    <cellStyle name="Normal 7 4 2 7 3 7" xfId="30210" xr:uid="{4814F098-60E2-42F8-B149-94F3362FCA4D}"/>
    <cellStyle name="Normal 7 4 2 7 4" xfId="2451" xr:uid="{D58B3A78-64DD-44BB-BD02-A453D1772BB9}"/>
    <cellStyle name="Normal 7 4 2 7 4 2" xfId="7559" xr:uid="{5A164578-33D0-4BAD-9DDB-BED81902506E}"/>
    <cellStyle name="Normal 7 4 2 7 4 2 2" xfId="25901" xr:uid="{A0793555-A472-42D8-ACFD-49AF750BCA8C}"/>
    <cellStyle name="Normal 7 4 2 7 4 2 2 2" xfId="52802" xr:uid="{0DB21D23-5936-44FC-9FD3-2BCAAADD56F6}"/>
    <cellStyle name="Normal 7 4 2 7 4 2 3" xfId="17939" xr:uid="{ACCFB13B-A9BF-4032-8D2A-40695047C4A9}"/>
    <cellStyle name="Normal 7 4 2 7 4 2 3 2" xfId="45177" xr:uid="{07E443B7-C226-4E42-8680-C0C0297570FC}"/>
    <cellStyle name="Normal 7 4 2 7 4 2 4" xfId="34927" xr:uid="{C7CEBC53-7D18-42AE-8977-E925B19045C5}"/>
    <cellStyle name="Normal 7 4 2 7 4 3" xfId="10392" xr:uid="{AF86E43F-C283-44CA-9017-1DDB89F74433}"/>
    <cellStyle name="Normal 7 4 2 7 4 3 2" xfId="20772" xr:uid="{B2BAFCBA-6C56-4216-B237-BF495E5502BF}"/>
    <cellStyle name="Normal 7 4 2 7 4 3 2 2" xfId="48010" xr:uid="{F82BA704-897A-424B-8293-B38D5C2A6D76}"/>
    <cellStyle name="Normal 7 4 2 7 4 3 3" xfId="37760" xr:uid="{F3EF9CEF-3B31-4BE9-B280-6DBA83BA0604}"/>
    <cellStyle name="Normal 7 4 2 7 4 4" xfId="24821" xr:uid="{ED9BEB49-7CA7-40D3-A332-083155CF8DD8}"/>
    <cellStyle name="Normal 7 4 2 7 4 4 2" xfId="51869" xr:uid="{5DEA98DC-8AAE-4B41-A167-F4C4903A5564}"/>
    <cellStyle name="Normal 7 4 2 7 4 5" xfId="15106" xr:uid="{E1C5BE5C-FD64-4B9E-8B1A-E2BE9320B252}"/>
    <cellStyle name="Normal 7 4 2 7 4 5 2" xfId="42344" xr:uid="{ED1003C9-0E08-48B6-AEF9-1A4B64853AF6}"/>
    <cellStyle name="Normal 7 4 2 7 4 6" xfId="30548" xr:uid="{7E33E90F-BCF1-4626-9F52-40FDBAC12DD3}"/>
    <cellStyle name="Normal 7 4 2 7 5" xfId="4119" xr:uid="{D7952225-6700-4B27-8E31-A287F6CC8E5C}"/>
    <cellStyle name="Normal 7 4 2 7 5 2" xfId="8880" xr:uid="{71993C06-55BC-491A-9576-43E0B9465C5D}"/>
    <cellStyle name="Normal 7 4 2 7 5 2 2" xfId="29029" xr:uid="{8C4C7AAF-9F22-4B10-BDB7-206DB2A21F76}"/>
    <cellStyle name="Normal 7 4 2 7 5 2 2 2" xfId="55286" xr:uid="{41F84645-F93A-406D-B2DD-28DB2B86271C}"/>
    <cellStyle name="Normal 7 4 2 7 5 2 3" xfId="19260" xr:uid="{BFBE78A5-E4C0-464F-A49E-7BD6283C23B9}"/>
    <cellStyle name="Normal 7 4 2 7 5 2 3 2" xfId="46498" xr:uid="{208A638C-5018-434F-8C04-CF263A56781C}"/>
    <cellStyle name="Normal 7 4 2 7 5 2 4" xfId="36248" xr:uid="{BDD9CC89-2E8A-486F-8BBA-CB53B17E2649}"/>
    <cellStyle name="Normal 7 4 2 7 5 3" xfId="11713" xr:uid="{A98BF662-2FC8-4DA9-850B-30B5CAD4DB89}"/>
    <cellStyle name="Normal 7 4 2 7 5 3 2" xfId="22093" xr:uid="{70B37AB2-657A-4A01-B046-2EA912EA09E9}"/>
    <cellStyle name="Normal 7 4 2 7 5 3 2 2" xfId="49331" xr:uid="{603C7A3A-B279-4CE6-88B9-EF9CB7C30191}"/>
    <cellStyle name="Normal 7 4 2 7 5 3 3" xfId="39081" xr:uid="{04E27316-536A-4DE9-B65F-92C567AA4A77}"/>
    <cellStyle name="Normal 7 4 2 7 5 4" xfId="22845" xr:uid="{6713989A-9A1D-4C3F-A9B6-4A5129641731}"/>
    <cellStyle name="Normal 7 4 2 7 5 4 2" xfId="50065" xr:uid="{27D60A7B-C683-4A70-B571-49FFECEB716D}"/>
    <cellStyle name="Normal 7 4 2 7 5 5" xfId="16427" xr:uid="{11290355-14C7-45A1-83BE-7BB512794C50}"/>
    <cellStyle name="Normal 7 4 2 7 5 5 2" xfId="43665" xr:uid="{7B6B9F57-3C1E-44A6-9DC5-07A1493CAA24}"/>
    <cellStyle name="Normal 7 4 2 7 5 6" xfId="31869" xr:uid="{FEAD3FFC-98BE-4CBB-B702-C3FB0E44E1E7}"/>
    <cellStyle name="Normal 7 4 2 7 6" xfId="5469" xr:uid="{54DFFB43-5F03-40D8-A463-D99066466095}"/>
    <cellStyle name="Normal 7 4 2 7 6 2" xfId="26361" xr:uid="{09DC0C69-5F5B-48CE-A878-97044AF683A5}"/>
    <cellStyle name="Normal 7 4 2 7 6 2 2" xfId="53142" xr:uid="{99BF55D1-BDD4-4003-AE73-5D5B01779BFB}"/>
    <cellStyle name="Normal 7 4 2 7 6 3" xfId="26543" xr:uid="{41DA798F-7C54-4204-A621-7759C8264BFF}"/>
    <cellStyle name="Normal 7 4 2 7 6 3 2" xfId="53276" xr:uid="{46A94512-C5FF-4594-9900-2E34B5F5657E}"/>
    <cellStyle name="Normal 7 4 2 7 6 4" xfId="14766" xr:uid="{8B975226-41AC-4FF7-B27A-6175002F0EFD}"/>
    <cellStyle name="Normal 7 4 2 7 6 4 2" xfId="42004" xr:uid="{5C9916A7-BF63-4183-9E8D-084EC1574E65}"/>
    <cellStyle name="Normal 7 4 2 7 6 5" xfId="33029" xr:uid="{90F617A1-48B8-4667-B24B-0EFAF4EF1EA7}"/>
    <cellStyle name="Normal 7 4 2 7 7" xfId="7219" xr:uid="{CA97A6C7-53FC-4FCA-92D1-AF669DFE4238}"/>
    <cellStyle name="Normal 7 4 2 7 7 2" xfId="26454" xr:uid="{3C757A69-8111-4910-BB9E-348E44476998}"/>
    <cellStyle name="Normal 7 4 2 7 7 2 2" xfId="53210" xr:uid="{5E6EEACB-3FE4-4416-9CF1-5E23E2E52C8D}"/>
    <cellStyle name="Normal 7 4 2 7 7 3" xfId="17599" xr:uid="{BFF7B6C5-09B8-4C70-B1D7-9C8683E77A77}"/>
    <cellStyle name="Normal 7 4 2 7 7 3 2" xfId="44837" xr:uid="{F11B2FC7-E68A-4233-AFDD-9F8550866877}"/>
    <cellStyle name="Normal 7 4 2 7 7 4" xfId="34587" xr:uid="{A76658F7-D814-4426-9782-D345B299A7B5}"/>
    <cellStyle name="Normal 7 4 2 7 8" xfId="10052" xr:uid="{F6F0133E-2182-4C2A-9963-F1C8771BEFD8}"/>
    <cellStyle name="Normal 7 4 2 7 8 2" xfId="20432" xr:uid="{259ECF92-6A2E-4EE7-B514-8D02D1FEE20F}"/>
    <cellStyle name="Normal 7 4 2 7 8 2 2" xfId="47670" xr:uid="{743B4F48-EE68-4DFE-B9F1-282B3F92B516}"/>
    <cellStyle name="Normal 7 4 2 7 8 3" xfId="37420" xr:uid="{20451C18-CF92-4423-88A7-71CC40FFE581}"/>
    <cellStyle name="Normal 7 4 2 7 9" xfId="24658" xr:uid="{FFEFF9B9-1192-46DE-A7E0-123486A81B08}"/>
    <cellStyle name="Normal 7 4 2 7 9 2" xfId="51722" xr:uid="{3D5E784D-94E6-42C8-AD52-4D1828ABA2DC}"/>
    <cellStyle name="Normal 7 4 2 8" xfId="1474" xr:uid="{A9E41845-AF7D-4081-A2A5-FB432428FF16}"/>
    <cellStyle name="Normal 7 4 2 8 10" xfId="12667" xr:uid="{42216229-4F33-47B7-8E40-DF931F4069D8}"/>
    <cellStyle name="Normal 7 4 2 8 10 2" xfId="39905" xr:uid="{2B3AFA4F-2367-4D2B-9E60-436ED0379807}"/>
    <cellStyle name="Normal 7 4 2 8 11" xfId="30211" xr:uid="{5DE1FB46-2DCB-4A02-96B2-E552CCA0E8BC}"/>
    <cellStyle name="Normal 7 4 2 8 2" xfId="1475" xr:uid="{E9877ED7-2283-4398-98AE-E713EFD04FAD}"/>
    <cellStyle name="Normal 7 4 2 8 2 2" xfId="3043" xr:uid="{8F4AFF79-61CB-49E2-B896-C30A6E61186E}"/>
    <cellStyle name="Normal 7 4 2 8 2 2 2" xfId="6174" xr:uid="{845829B0-2BF4-4CD8-B0E8-ED2612532FFD}"/>
    <cellStyle name="Normal 7 4 2 8 2 2 2 2" xfId="26236" xr:uid="{152C8C0A-7D8A-4B33-8B1A-D62EE66215DA}"/>
    <cellStyle name="Normal 7 4 2 8 2 2 2 2 2" xfId="53043" xr:uid="{FFC2ECE2-EEB4-4C87-8DFE-63784D5BF819}"/>
    <cellStyle name="Normal 7 4 2 8 2 2 2 3" xfId="27508" xr:uid="{65C3E8A7-5B57-445F-9554-A445D7A479E5}"/>
    <cellStyle name="Normal 7 4 2 8 2 2 2 3 2" xfId="54026" xr:uid="{81875048-D7E8-4A73-AC63-6B5469FDAEBD}"/>
    <cellStyle name="Normal 7 4 2 8 2 2 2 4" xfId="15652" xr:uid="{3530C90C-49D8-42A7-A566-4A14D32548C7}"/>
    <cellStyle name="Normal 7 4 2 8 2 2 2 4 2" xfId="42890" xr:uid="{23EE7C98-E6C0-4262-BB87-1CA12E3A7331}"/>
    <cellStyle name="Normal 7 4 2 8 2 2 2 5" xfId="33542" xr:uid="{730730EA-0699-4885-9659-81C4AC08E34E}"/>
    <cellStyle name="Normal 7 4 2 8 2 2 3" xfId="8105" xr:uid="{77E8A372-658F-4055-BD5D-D876864EEA9D}"/>
    <cellStyle name="Normal 7 4 2 8 2 2 3 2" xfId="28800" xr:uid="{9CB9E9F8-AA40-4D4A-9E70-150EF9622BB5}"/>
    <cellStyle name="Normal 7 4 2 8 2 2 3 2 2" xfId="55057" xr:uid="{4AF1CB05-807D-41AD-A395-00175F61D1B7}"/>
    <cellStyle name="Normal 7 4 2 8 2 2 3 3" xfId="18485" xr:uid="{F04B1D7F-1679-4482-A539-E4A1071596D9}"/>
    <cellStyle name="Normal 7 4 2 8 2 2 3 3 2" xfId="45723" xr:uid="{71126E5F-5800-4027-957E-3B599578D9E7}"/>
    <cellStyle name="Normal 7 4 2 8 2 2 3 4" xfId="35473" xr:uid="{3ACC0DDF-A32C-452A-9201-104D3464E842}"/>
    <cellStyle name="Normal 7 4 2 8 2 2 4" xfId="10938" xr:uid="{4AB9C318-4949-4162-BEB5-FF951E7C7D24}"/>
    <cellStyle name="Normal 7 4 2 8 2 2 4 2" xfId="21318" xr:uid="{23516900-5429-4358-903E-389E564C8B5B}"/>
    <cellStyle name="Normal 7 4 2 8 2 2 4 2 2" xfId="48556" xr:uid="{67486D4E-A389-4FAD-B883-E6A5ECDC2097}"/>
    <cellStyle name="Normal 7 4 2 8 2 2 4 3" xfId="38306" xr:uid="{D4271706-F3E6-4F96-BCF1-0BF55BACFCC8}"/>
    <cellStyle name="Normal 7 4 2 8 2 2 5" xfId="25280" xr:uid="{FF80A0FD-2839-4D6B-A5E7-0C2CAA6FE785}"/>
    <cellStyle name="Normal 7 4 2 8 2 2 5 2" xfId="52290" xr:uid="{9042AE6C-CD4D-4330-BB02-18A05718F1AC}"/>
    <cellStyle name="Normal 7 4 2 8 2 2 6" xfId="13523" xr:uid="{A8B69E16-57FA-4421-A463-5D022E9DB846}"/>
    <cellStyle name="Normal 7 4 2 8 2 2 6 2" xfId="40761" xr:uid="{B9C84240-ACCB-4EC9-AC0D-D13EAB6D3287}"/>
    <cellStyle name="Normal 7 4 2 8 2 2 7" xfId="31094" xr:uid="{F2DE8CC4-1A8A-4BE5-9997-8542224E21A9}"/>
    <cellStyle name="Normal 7 4 2 8 2 3" xfId="5473" xr:uid="{FE08C494-8451-4329-B1EE-CFE370DFDB67}"/>
    <cellStyle name="Normal 7 4 2 8 2 3 2" xfId="25174" xr:uid="{08EF1852-6A4E-42E9-A210-4E897632F915}"/>
    <cellStyle name="Normal 7 4 2 8 2 3 2 2" xfId="52192" xr:uid="{A8213430-D371-406D-A317-DE20480F8207}"/>
    <cellStyle name="Normal 7 4 2 8 2 3 3" xfId="27274" xr:uid="{D49086CC-8881-4E2A-8D92-1F5E8FB923A7}"/>
    <cellStyle name="Normal 7 4 2 8 2 3 3 2" xfId="53856" xr:uid="{8CBA7AB6-637D-48AC-B9BA-58B595D48E29}"/>
    <cellStyle name="Normal 7 4 2 8 2 3 4" xfId="14770" xr:uid="{F09EAD06-8958-4153-9D02-F1E10DE6114B}"/>
    <cellStyle name="Normal 7 4 2 8 2 3 4 2" xfId="42008" xr:uid="{5239BF09-6326-4BDA-A575-68796FB22CAF}"/>
    <cellStyle name="Normal 7 4 2 8 2 3 5" xfId="33033" xr:uid="{4A2DCE6B-8C20-44AF-A3F7-3410F7D3D403}"/>
    <cellStyle name="Normal 7 4 2 8 2 4" xfId="7223" xr:uid="{CF1F8AEA-E5D4-4D0C-87BD-ADE1815C15A1}"/>
    <cellStyle name="Normal 7 4 2 8 2 4 2" xfId="26128" xr:uid="{4CDD99C5-B09E-42AA-A2F2-03D537D3CF16}"/>
    <cellStyle name="Normal 7 4 2 8 2 4 2 2" xfId="52967" xr:uid="{0137F9D6-140B-4C53-807C-330834B471A5}"/>
    <cellStyle name="Normal 7 4 2 8 2 4 3" xfId="26468" xr:uid="{5B67A521-8F98-482E-B57C-C4E469CD826E}"/>
    <cellStyle name="Normal 7 4 2 8 2 4 3 2" xfId="53220" xr:uid="{998C5CD1-9D36-43E4-A2C4-3753A3BD99BC}"/>
    <cellStyle name="Normal 7 4 2 8 2 4 4" xfId="17603" xr:uid="{7D771500-2A4B-434C-8F66-277AF98EBFF4}"/>
    <cellStyle name="Normal 7 4 2 8 2 4 4 2" xfId="44841" xr:uid="{DAAA7D8A-6356-4109-B3AB-C80DD9690526}"/>
    <cellStyle name="Normal 7 4 2 8 2 4 5" xfId="34591" xr:uid="{2ED367DF-1B9D-4EC6-A7EF-331034B7FC3F}"/>
    <cellStyle name="Normal 7 4 2 8 2 5" xfId="10056" xr:uid="{1B8A3FFB-98BC-458A-8405-CE6E7F6AF11D}"/>
    <cellStyle name="Normal 7 4 2 8 2 5 2" xfId="29493" xr:uid="{C96DD7DE-69A7-4121-877E-864AE5E92CA0}"/>
    <cellStyle name="Normal 7 4 2 8 2 5 2 2" xfId="55750" xr:uid="{01E4A727-8C94-4614-A60D-CBDF4253B756}"/>
    <cellStyle name="Normal 7 4 2 8 2 5 3" xfId="20436" xr:uid="{E6694A09-0D90-4682-B387-2E3A9CC256EC}"/>
    <cellStyle name="Normal 7 4 2 8 2 5 3 2" xfId="47674" xr:uid="{5D46A4F9-D110-4CEA-BF59-8D6793D985D3}"/>
    <cellStyle name="Normal 7 4 2 8 2 5 4" xfId="37424" xr:uid="{236868F9-BB0F-4F88-BD91-852D5DC4B56B}"/>
    <cellStyle name="Normal 7 4 2 8 2 6" xfId="23408" xr:uid="{A5C87313-1EC9-46B6-B3C7-CF282466C8E7}"/>
    <cellStyle name="Normal 7 4 2 8 2 6 2" xfId="50586" xr:uid="{BFD70066-5518-4E3B-949F-6DD916E182AF}"/>
    <cellStyle name="Normal 7 4 2 8 2 7" xfId="12825" xr:uid="{62A2ED5B-943F-44A6-AB7D-655A95B7B36F}"/>
    <cellStyle name="Normal 7 4 2 8 2 7 2" xfId="40063" xr:uid="{F7E701F1-FB07-4D9E-8A97-E50D94FA2D26}"/>
    <cellStyle name="Normal 7 4 2 8 2 8" xfId="30212" xr:uid="{E1B9526D-6822-41E5-AD85-7CCA3423C2E8}"/>
    <cellStyle name="Normal 7 4 2 8 3" xfId="1476" xr:uid="{1061152D-70A3-4E43-965A-56980CE6BF7F}"/>
    <cellStyle name="Normal 7 4 2 8 3 2" xfId="5474" xr:uid="{992FD631-FDD2-4729-84F5-0277EE8DC140}"/>
    <cellStyle name="Normal 7 4 2 8 3 2 2" xfId="27466" xr:uid="{39EDBD48-2183-4436-8456-61D922A05B5F}"/>
    <cellStyle name="Normal 7 4 2 8 3 2 2 2" xfId="53992" xr:uid="{FC302BFB-EE05-4754-9624-7A7B8EB91B6A}"/>
    <cellStyle name="Normal 7 4 2 8 3 2 3" xfId="28634" xr:uid="{89BD0162-8A8D-4200-B9CC-73118F57F363}"/>
    <cellStyle name="Normal 7 4 2 8 3 2 3 2" xfId="54918" xr:uid="{44DC9758-89F5-4300-A8D0-1FCDDBF0E001}"/>
    <cellStyle name="Normal 7 4 2 8 3 2 4" xfId="14771" xr:uid="{A8DA658F-8150-4635-9772-1C9FBD2AEAB7}"/>
    <cellStyle name="Normal 7 4 2 8 3 2 4 2" xfId="42009" xr:uid="{54FA9EB8-1128-4C45-BC54-E0BC96D6F906}"/>
    <cellStyle name="Normal 7 4 2 8 3 2 5" xfId="33034" xr:uid="{7D2685B3-3592-4D32-B3F0-F9FD7DA31039}"/>
    <cellStyle name="Normal 7 4 2 8 3 3" xfId="7224" xr:uid="{579A6DFF-408D-4AB8-9256-8EAC7990AEBE}"/>
    <cellStyle name="Normal 7 4 2 8 3 3 2" xfId="27459" xr:uid="{A865B5D3-07E5-4D0B-A138-7FF3D8AC5ABB}"/>
    <cellStyle name="Normal 7 4 2 8 3 3 2 2" xfId="53985" xr:uid="{6B3217F0-F7A6-46E5-9325-F40800D04BF2}"/>
    <cellStyle name="Normal 7 4 2 8 3 3 3" xfId="27435" xr:uid="{2D60A85E-DD06-4B5C-B097-A7CE6E353C66}"/>
    <cellStyle name="Normal 7 4 2 8 3 3 3 2" xfId="53970" xr:uid="{34B08829-0243-4A16-A307-4717F90DF963}"/>
    <cellStyle name="Normal 7 4 2 8 3 3 4" xfId="17604" xr:uid="{A27835F0-9495-4489-901D-E6947202DEBE}"/>
    <cellStyle name="Normal 7 4 2 8 3 3 4 2" xfId="44842" xr:uid="{93D94A7E-58F7-4EBD-A16E-2625B911AE9D}"/>
    <cellStyle name="Normal 7 4 2 8 3 3 5" xfId="34592" xr:uid="{B9122BF7-5ECE-4FB7-B1D0-B1A763A1DEC7}"/>
    <cellStyle name="Normal 7 4 2 8 3 4" xfId="10057" xr:uid="{FE46C0C4-D16F-4C46-9653-95215586E2E7}"/>
    <cellStyle name="Normal 7 4 2 8 3 4 2" xfId="29494" xr:uid="{94EE56BA-95E0-4EEC-A70F-22E413D1D805}"/>
    <cellStyle name="Normal 7 4 2 8 3 4 2 2" xfId="55751" xr:uid="{FD52338F-AAA3-4250-954B-DFDAA678AA84}"/>
    <cellStyle name="Normal 7 4 2 8 3 4 3" xfId="20437" xr:uid="{8D1239AB-0C35-416D-BA8E-97ED01365B20}"/>
    <cellStyle name="Normal 7 4 2 8 3 4 3 2" xfId="47675" xr:uid="{98248212-57A8-4EB9-B8AA-84E4422B3D6C}"/>
    <cellStyle name="Normal 7 4 2 8 3 4 4" xfId="37425" xr:uid="{E2F1849F-A12E-4CCF-A0EE-6A298C9AE3A1}"/>
    <cellStyle name="Normal 7 4 2 8 3 5" xfId="25159" xr:uid="{33EC24CD-C0A4-45FF-B1D9-F3483B81C8C5}"/>
    <cellStyle name="Normal 7 4 2 8 3 5 2" xfId="52178" xr:uid="{DCCDA825-5F32-45B9-B6EE-1EE07D5D8F21}"/>
    <cellStyle name="Normal 7 4 2 8 3 6" xfId="13336" xr:uid="{156A04C0-1611-4DAD-90BB-BABF7C2D33FA}"/>
    <cellStyle name="Normal 7 4 2 8 3 6 2" xfId="40574" xr:uid="{886B3C2D-D270-4BE9-B082-8AA552C9FFDC}"/>
    <cellStyle name="Normal 7 4 2 8 3 7" xfId="30213" xr:uid="{A17431D1-B7D7-4FC1-848C-6EA7AC1A98C9}"/>
    <cellStyle name="Normal 7 4 2 8 4" xfId="2452" xr:uid="{1C4B0AB1-2E26-40B0-94A9-7005FC64C375}"/>
    <cellStyle name="Normal 7 4 2 8 4 2" xfId="7560" xr:uid="{4E07E94B-815D-4DB9-AF02-A0BEE1BF3BF9}"/>
    <cellStyle name="Normal 7 4 2 8 4 2 2" xfId="26280" xr:uid="{CA9B5B1B-2A9D-425B-87A4-AD7C3D6EAA21}"/>
    <cellStyle name="Normal 7 4 2 8 4 2 2 2" xfId="53080" xr:uid="{74288AC7-F8DF-48D0-A6D7-1EEE4BC618A0}"/>
    <cellStyle name="Normal 7 4 2 8 4 2 3" xfId="17940" xr:uid="{16773B2B-7316-4940-9365-096FC2A2EB1A}"/>
    <cellStyle name="Normal 7 4 2 8 4 2 3 2" xfId="45178" xr:uid="{6B454C07-FEA1-4A3E-9F58-D9D34FB132BB}"/>
    <cellStyle name="Normal 7 4 2 8 4 2 4" xfId="34928" xr:uid="{DF44A1E9-CCEA-4A15-84DD-83C55CB187D3}"/>
    <cellStyle name="Normal 7 4 2 8 4 3" xfId="10393" xr:uid="{A5AE839D-B5DE-41F1-A55C-42E63CDDC6FC}"/>
    <cellStyle name="Normal 7 4 2 8 4 3 2" xfId="20773" xr:uid="{5C938E7F-35D7-43C5-8EB4-21159DC50F75}"/>
    <cellStyle name="Normal 7 4 2 8 4 3 2 2" xfId="48011" xr:uid="{3CE3D8D5-04EA-43AE-9C6A-3F4F9DD81557}"/>
    <cellStyle name="Normal 7 4 2 8 4 3 3" xfId="37761" xr:uid="{3F7BB5DB-640F-4D9F-B8F2-DABF0160F55A}"/>
    <cellStyle name="Normal 7 4 2 8 4 4" xfId="25532" xr:uid="{1B018015-8664-4E28-A189-4674A878EAB2}"/>
    <cellStyle name="Normal 7 4 2 8 4 4 2" xfId="52525" xr:uid="{4491FA30-CDA3-4ED3-8671-F626430E55FC}"/>
    <cellStyle name="Normal 7 4 2 8 4 5" xfId="15107" xr:uid="{847E3CE4-234D-41C3-ABDB-E241DA557FBE}"/>
    <cellStyle name="Normal 7 4 2 8 4 5 2" xfId="42345" xr:uid="{7E1BB2ED-7593-4D98-A443-A18805BB7B0B}"/>
    <cellStyle name="Normal 7 4 2 8 4 6" xfId="30549" xr:uid="{D50C8AE6-7D10-4721-8F44-21CFF342F815}"/>
    <cellStyle name="Normal 7 4 2 8 5" xfId="4120" xr:uid="{74FC5B6C-C4C4-4351-841B-4E1CC11DEF3E}"/>
    <cellStyle name="Normal 7 4 2 8 5 2" xfId="8881" xr:uid="{C48CD566-060D-4682-9FCA-1A2EB35E027B}"/>
    <cellStyle name="Normal 7 4 2 8 5 2 2" xfId="29030" xr:uid="{84B2F9E9-A26C-4381-A166-8D5A87AEF6D0}"/>
    <cellStyle name="Normal 7 4 2 8 5 2 2 2" xfId="55287" xr:uid="{B707485D-C354-4EAE-B1BA-D4E8786EED78}"/>
    <cellStyle name="Normal 7 4 2 8 5 2 3" xfId="19261" xr:uid="{00FDE086-3A9F-41BA-AA0A-7582A1844399}"/>
    <cellStyle name="Normal 7 4 2 8 5 2 3 2" xfId="46499" xr:uid="{123BE01C-2B55-462B-897B-4247DEB7431D}"/>
    <cellStyle name="Normal 7 4 2 8 5 2 4" xfId="36249" xr:uid="{C7272BD0-F96F-4F05-95B0-BC043E905C56}"/>
    <cellStyle name="Normal 7 4 2 8 5 3" xfId="11714" xr:uid="{5180281C-E72E-4611-AC56-C0B278EA7223}"/>
    <cellStyle name="Normal 7 4 2 8 5 3 2" xfId="22094" xr:uid="{645F09BF-2238-4D60-BA4D-4022D24B645A}"/>
    <cellStyle name="Normal 7 4 2 8 5 3 2 2" xfId="49332" xr:uid="{5231E945-1652-4C27-A293-8DE9BF77F7A8}"/>
    <cellStyle name="Normal 7 4 2 8 5 3 3" xfId="39082" xr:uid="{F6095688-75DD-4606-8404-F05617EEEC03}"/>
    <cellStyle name="Normal 7 4 2 8 5 4" xfId="25008" xr:uid="{C757245E-DF77-466E-9D4B-6544DE2431B9}"/>
    <cellStyle name="Normal 7 4 2 8 5 4 2" xfId="52037" xr:uid="{00C62F8C-5613-4B17-9B24-99F35B9478B8}"/>
    <cellStyle name="Normal 7 4 2 8 5 5" xfId="16428" xr:uid="{E17DCE7F-31F9-4C5A-9CA8-C95C3B75C405}"/>
    <cellStyle name="Normal 7 4 2 8 5 5 2" xfId="43666" xr:uid="{D19E56C6-EE75-439F-91DC-0F27DAF3BE9D}"/>
    <cellStyle name="Normal 7 4 2 8 5 6" xfId="31870" xr:uid="{6B59D49E-4864-4328-A279-A31D632A9AD0}"/>
    <cellStyle name="Normal 7 4 2 8 6" xfId="5472" xr:uid="{21605959-A158-4F89-8E45-5BC5C57FCAD6}"/>
    <cellStyle name="Normal 7 4 2 8 6 2" xfId="26931" xr:uid="{31D588C3-C2A7-4ACF-AAC1-AA3E56D7A02D}"/>
    <cellStyle name="Normal 7 4 2 8 6 2 2" xfId="53589" xr:uid="{D98222F1-14F2-4BD8-A119-8012A176C49C}"/>
    <cellStyle name="Normal 7 4 2 8 6 3" xfId="26904" xr:uid="{8D459753-76A0-4289-B240-8A0D6BBC18C1}"/>
    <cellStyle name="Normal 7 4 2 8 6 3 2" xfId="53566" xr:uid="{C4EBAE47-4D3A-45FA-A744-EDF1B86A39F2}"/>
    <cellStyle name="Normal 7 4 2 8 6 4" xfId="14769" xr:uid="{A20489D8-4600-46AB-8D24-0948A001531A}"/>
    <cellStyle name="Normal 7 4 2 8 6 4 2" xfId="42007" xr:uid="{FCE939C5-DE53-4DF7-B61B-92A9F9FD2D31}"/>
    <cellStyle name="Normal 7 4 2 8 6 5" xfId="33032" xr:uid="{14E92151-B79F-43A1-8CE7-848A9704D5C3}"/>
    <cellStyle name="Normal 7 4 2 8 7" xfId="7222" xr:uid="{5F91B1A6-C408-43BA-B402-D4F7DF02E7A0}"/>
    <cellStyle name="Normal 7 4 2 8 7 2" xfId="26985" xr:uid="{A156647D-E45A-41C6-A58B-DE6C45F54A42}"/>
    <cellStyle name="Normal 7 4 2 8 7 2 2" xfId="53630" xr:uid="{8B31E078-1FED-4CF5-A8BF-7DAAEDB50C7B}"/>
    <cellStyle name="Normal 7 4 2 8 7 3" xfId="17602" xr:uid="{817ED30F-C031-43B5-9241-A09510C8EBE7}"/>
    <cellStyle name="Normal 7 4 2 8 7 3 2" xfId="44840" xr:uid="{40F7E2C5-1823-45E7-8F29-F63171908A04}"/>
    <cellStyle name="Normal 7 4 2 8 7 4" xfId="34590" xr:uid="{7A29564D-A1B9-4F70-AC0C-56A20FF596DC}"/>
    <cellStyle name="Normal 7 4 2 8 8" xfId="10055" xr:uid="{F84F5A56-51A8-4FAF-B473-F99F32703BC3}"/>
    <cellStyle name="Normal 7 4 2 8 8 2" xfId="20435" xr:uid="{FE467C50-4041-46AC-8EB0-4166EB6A438A}"/>
    <cellStyle name="Normal 7 4 2 8 8 2 2" xfId="47673" xr:uid="{7E4AD31F-5C1D-423E-9B51-C659BB7B11A7}"/>
    <cellStyle name="Normal 7 4 2 8 8 3" xfId="37423" xr:uid="{CFD6CA4E-D488-4849-BC75-0B1B987985F0}"/>
    <cellStyle name="Normal 7 4 2 8 9" xfId="24251" xr:uid="{243ADBE2-A809-4F0A-B7C6-4877B51A90B8}"/>
    <cellStyle name="Normal 7 4 2 8 9 2" xfId="51352" xr:uid="{77F56004-4BB1-4ADA-8312-165BD519B689}"/>
    <cellStyle name="Normal 7 4 2 9" xfId="1477" xr:uid="{667ED619-8E79-437F-8006-936F01603C80}"/>
    <cellStyle name="Normal 7 4 2 9 10" xfId="12660" xr:uid="{D679E5F7-AB1A-4CA3-B8A3-3EC5C9A7A9CE}"/>
    <cellStyle name="Normal 7 4 2 9 10 2" xfId="39898" xr:uid="{8E402BD0-7C2B-474E-B223-26B1D1AE795B}"/>
    <cellStyle name="Normal 7 4 2 9 11" xfId="30214" xr:uid="{5EB1C3EC-57A6-48B2-BE08-A3647F9839E6}"/>
    <cellStyle name="Normal 7 4 2 9 2" xfId="3496" xr:uid="{0C85BEFC-A1A2-4155-9FB3-F0303CD9ADAB}"/>
    <cellStyle name="Normal 7 4 2 9 2 2" xfId="6532" xr:uid="{76FC3CD8-4311-450A-B0B3-9C65F479B867}"/>
    <cellStyle name="Normal 7 4 2 9 2 2 2" xfId="25693" xr:uid="{E353C818-E890-49FE-94A5-7B667ED9C616}"/>
    <cellStyle name="Normal 7 4 2 9 2 2 2 2" xfId="52663" xr:uid="{DD7285E8-2D6A-468E-B43D-50FF0AB38037}"/>
    <cellStyle name="Normal 7 4 2 9 2 2 3" xfId="26445" xr:uid="{D4CBBF95-46D6-4168-8FED-27EAA0D33CDE}"/>
    <cellStyle name="Normal 7 4 2 9 2 2 3 2" xfId="53202" xr:uid="{0029D923-AE67-41FB-977D-74AFE614793F}"/>
    <cellStyle name="Normal 7 4 2 9 2 2 4" xfId="16103" xr:uid="{2C0B02CC-EE4E-4406-BC23-96CBD225502B}"/>
    <cellStyle name="Normal 7 4 2 9 2 2 4 2" xfId="43341" xr:uid="{057793A8-B973-4957-AC32-9037708F7FB7}"/>
    <cellStyle name="Normal 7 4 2 9 2 2 5" xfId="33900" xr:uid="{0D8BA8C7-62D1-425D-A280-155EE321C9ED}"/>
    <cellStyle name="Normal 7 4 2 9 2 3" xfId="8556" xr:uid="{822CC0D8-5298-4CA1-AA4D-23EDD3B899B8}"/>
    <cellStyle name="Normal 7 4 2 9 2 3 2" xfId="28637" xr:uid="{29B530EB-059E-4121-820F-6261FAC94CF7}"/>
    <cellStyle name="Normal 7 4 2 9 2 3 2 2" xfId="54921" xr:uid="{8BA6666E-262E-46BE-9E5B-D30AD80A8D1E}"/>
    <cellStyle name="Normal 7 4 2 9 2 3 3" xfId="28971" xr:uid="{FBEB7EB7-087A-4D1F-9B4D-124B3CEAF014}"/>
    <cellStyle name="Normal 7 4 2 9 2 3 3 2" xfId="55228" xr:uid="{69245DCD-7C4F-4315-9320-F9D8C028D6AA}"/>
    <cellStyle name="Normal 7 4 2 9 2 3 4" xfId="18936" xr:uid="{661CE2C9-0527-4837-A285-697B4A863F9C}"/>
    <cellStyle name="Normal 7 4 2 9 2 3 4 2" xfId="46174" xr:uid="{2F56BAE8-F3B0-470B-B62C-2E3300294436}"/>
    <cellStyle name="Normal 7 4 2 9 2 3 5" xfId="35924" xr:uid="{941C5E18-44E3-4BEF-85C0-F333D033273B}"/>
    <cellStyle name="Normal 7 4 2 9 2 4" xfId="11389" xr:uid="{C64BB08E-8BB0-41ED-B72C-F18A51032EBC}"/>
    <cellStyle name="Normal 7 4 2 9 2 4 2" xfId="29517" xr:uid="{C08EB4A8-2616-4202-840D-A6C0DDD00B0F}"/>
    <cellStyle name="Normal 7 4 2 9 2 4 2 2" xfId="55774" xr:uid="{B6B28B4C-45E8-492C-85C1-22D566AA2B17}"/>
    <cellStyle name="Normal 7 4 2 9 2 4 3" xfId="21769" xr:uid="{8E668466-68A4-4922-A3C5-798C366CB8D7}"/>
    <cellStyle name="Normal 7 4 2 9 2 4 3 2" xfId="49007" xr:uid="{D970D576-86F5-4883-B30D-6B5DC9DA8831}"/>
    <cellStyle name="Normal 7 4 2 9 2 4 4" xfId="38757" xr:uid="{1D7AB3D3-8D1D-44AC-9843-E149C41B8FAA}"/>
    <cellStyle name="Normal 7 4 2 9 2 5" xfId="25193" xr:uid="{99F2C9C7-066A-46AB-BB69-715AB0E02476}"/>
    <cellStyle name="Normal 7 4 2 9 2 5 2" xfId="52210" xr:uid="{85DB48AB-CD4C-4F15-987B-C8B9B921361E}"/>
    <cellStyle name="Normal 7 4 2 9 2 6" xfId="14063" xr:uid="{588499D0-2282-49BC-A308-9157B92733D3}"/>
    <cellStyle name="Normal 7 4 2 9 2 6 2" xfId="41301" xr:uid="{C86C4FBC-EF7B-456E-825A-D89CD680668B}"/>
    <cellStyle name="Normal 7 4 2 9 2 7" xfId="31545" xr:uid="{DC0B9CD6-3B49-44E2-ABCF-69B1B4A24D79}"/>
    <cellStyle name="Normal 7 4 2 9 3" xfId="2871" xr:uid="{FB83074A-074A-4EBB-BF9C-E1612B6A4FAF}"/>
    <cellStyle name="Normal 7 4 2 9 3 2" xfId="6068" xr:uid="{4E24DEBB-44F6-4749-A04E-DC99A52A62AB}"/>
    <cellStyle name="Normal 7 4 2 9 3 2 2" xfId="26804" xr:uid="{7AFD9F7B-AC7A-42BB-929E-2000E1DF3473}"/>
    <cellStyle name="Normal 7 4 2 9 3 2 2 2" xfId="53487" xr:uid="{7D59FDA8-6B4F-4A60-BE27-2114E0891F72}"/>
    <cellStyle name="Normal 7 4 2 9 3 2 3" xfId="15522" xr:uid="{D1DB0C5C-B530-4437-9117-02BFFA273760}"/>
    <cellStyle name="Normal 7 4 2 9 3 2 3 2" xfId="42760" xr:uid="{B527065B-31C2-4A56-A4E6-0ED31A46DE31}"/>
    <cellStyle name="Normal 7 4 2 9 3 2 4" xfId="33436" xr:uid="{B35FE756-A7C0-402A-8592-8E6C94894A59}"/>
    <cellStyle name="Normal 7 4 2 9 3 3" xfId="7975" xr:uid="{F792DD33-34E4-43E9-86E5-EEB7D6380B77}"/>
    <cellStyle name="Normal 7 4 2 9 3 3 2" xfId="18355" xr:uid="{9061A090-3531-42B9-AFA1-755A68483448}"/>
    <cellStyle name="Normal 7 4 2 9 3 3 2 2" xfId="45593" xr:uid="{BB1504DD-AF01-4E87-B13C-2C195BE5B260}"/>
    <cellStyle name="Normal 7 4 2 9 3 3 3" xfId="35343" xr:uid="{E471F50E-96AA-438A-9342-5521C0AA35AD}"/>
    <cellStyle name="Normal 7 4 2 9 3 4" xfId="10808" xr:uid="{8EB14217-C299-4627-A772-6D950D2A063B}"/>
    <cellStyle name="Normal 7 4 2 9 3 4 2" xfId="21188" xr:uid="{D616DF0C-2E9E-4068-B3FA-E87F6D93D39A}"/>
    <cellStyle name="Normal 7 4 2 9 3 4 2 2" xfId="48426" xr:uid="{C634743A-8DFD-4061-ACFC-E4039285D177}"/>
    <cellStyle name="Normal 7 4 2 9 3 4 3" xfId="38176" xr:uid="{99DA23BC-CCCE-495E-AD1C-2232A598A997}"/>
    <cellStyle name="Normal 7 4 2 9 3 5" xfId="25178" xr:uid="{4978D54A-6F9B-441C-BBA7-B138469984C8}"/>
    <cellStyle name="Normal 7 4 2 9 3 5 2" xfId="52196" xr:uid="{241D2427-537B-49C3-AEB1-7C7D6D4E7237}"/>
    <cellStyle name="Normal 7 4 2 9 3 6" xfId="13323" xr:uid="{70E249C6-5F5F-4C7F-8D25-6062C46478EE}"/>
    <cellStyle name="Normal 7 4 2 9 3 6 2" xfId="40561" xr:uid="{00413BCA-148E-47E3-AA88-AC7BCC618F08}"/>
    <cellStyle name="Normal 7 4 2 9 3 7" xfId="30964" xr:uid="{FCCAFB65-7ECF-4C7B-8885-C9565DD24124}"/>
    <cellStyle name="Normal 7 4 2 9 4" xfId="2445" xr:uid="{5DB1B597-0319-4DFB-A0E3-11C308B4D7B2}"/>
    <cellStyle name="Normal 7 4 2 9 4 2" xfId="7553" xr:uid="{D3D133B6-4BF7-4062-AF6D-3AEBF2900EA8}"/>
    <cellStyle name="Normal 7 4 2 9 4 2 2" xfId="26448" xr:uid="{5BE0E603-F0D2-4556-8C03-799520A1B8D7}"/>
    <cellStyle name="Normal 7 4 2 9 4 2 2 2" xfId="53205" xr:uid="{B16A1AFD-E016-4159-B9F5-845BD4F102B2}"/>
    <cellStyle name="Normal 7 4 2 9 4 2 3" xfId="17933" xr:uid="{CA88D6C9-BEC8-4CA2-98AD-59DFBDB96845}"/>
    <cellStyle name="Normal 7 4 2 9 4 2 3 2" xfId="45171" xr:uid="{41E3F729-A307-4E53-AB57-4F72301E892C}"/>
    <cellStyle name="Normal 7 4 2 9 4 2 4" xfId="34921" xr:uid="{57AC18EF-0D5A-4046-B811-B0D3C558F4CC}"/>
    <cellStyle name="Normal 7 4 2 9 4 3" xfId="10386" xr:uid="{DA760293-C5EB-4987-817A-EC0457804715}"/>
    <cellStyle name="Normal 7 4 2 9 4 3 2" xfId="20766" xr:uid="{CACB14BE-355A-463E-8405-69415EAA3113}"/>
    <cellStyle name="Normal 7 4 2 9 4 3 2 2" xfId="48004" xr:uid="{C3287827-BFCF-42C4-94E8-84F32E0F119A}"/>
    <cellStyle name="Normal 7 4 2 9 4 3 3" xfId="37754" xr:uid="{AA5D61A2-C949-4738-A98B-F1060068AD25}"/>
    <cellStyle name="Normal 7 4 2 9 4 4" xfId="23904" xr:uid="{86787B65-4C1B-44A8-B11D-65352A9BD7E5}"/>
    <cellStyle name="Normal 7 4 2 9 4 4 2" xfId="51033" xr:uid="{94519F14-61BC-430D-8779-9EEF88134269}"/>
    <cellStyle name="Normal 7 4 2 9 4 5" xfId="15100" xr:uid="{3E94FDB3-8FE8-476A-ADEB-1FD528F92FF0}"/>
    <cellStyle name="Normal 7 4 2 9 4 5 2" xfId="42338" xr:uid="{5E2ED8D0-D3FF-4E48-9A18-30676ECDC57F}"/>
    <cellStyle name="Normal 7 4 2 9 4 6" xfId="30542" xr:uid="{FF49BFC6-C2D5-44F7-8455-458351308C10}"/>
    <cellStyle name="Normal 7 4 2 9 5" xfId="4149" xr:uid="{6E7C2CEA-F59B-408C-AE7E-0A9679692327}"/>
    <cellStyle name="Normal 7 4 2 9 5 2" xfId="8904" xr:uid="{9E87EB8C-6EAC-4158-9170-F0ED833612FD}"/>
    <cellStyle name="Normal 7 4 2 9 5 2 2" xfId="19284" xr:uid="{F6D5D17E-B369-4004-BB7A-2E520338E2D6}"/>
    <cellStyle name="Normal 7 4 2 9 5 2 2 2" xfId="46522" xr:uid="{F089689C-85AE-4E3D-A3D0-391142036A68}"/>
    <cellStyle name="Normal 7 4 2 9 5 2 3" xfId="36272" xr:uid="{00E664B5-2541-42BA-AEA5-9B25F6367A5C}"/>
    <cellStyle name="Normal 7 4 2 9 5 3" xfId="11737" xr:uid="{E4DA1C1E-8416-47DD-BFE3-3B424A2C6BFA}"/>
    <cellStyle name="Normal 7 4 2 9 5 3 2" xfId="22117" xr:uid="{17691F82-88CF-43ED-8F64-E41BB7316D60}"/>
    <cellStyle name="Normal 7 4 2 9 5 3 2 2" xfId="49355" xr:uid="{AEEFB92B-BDB1-4A54-A5E3-2F6E143D0D22}"/>
    <cellStyle name="Normal 7 4 2 9 5 3 3" xfId="39105" xr:uid="{D2C3E545-518C-4F25-A2F7-422A35024902}"/>
    <cellStyle name="Normal 7 4 2 9 5 4" xfId="27793" xr:uid="{DC0C114F-2D07-4035-B48B-3DF138003274}"/>
    <cellStyle name="Normal 7 4 2 9 5 4 2" xfId="54259" xr:uid="{15E0A42D-AB25-467B-969B-7C4497174C92}"/>
    <cellStyle name="Normal 7 4 2 9 5 5" xfId="16451" xr:uid="{0B6E31B6-15DB-4F7B-8EFA-01C9B707E175}"/>
    <cellStyle name="Normal 7 4 2 9 5 5 2" xfId="43689" xr:uid="{6BB6B1CC-60E5-40F5-8C57-66BDE648316B}"/>
    <cellStyle name="Normal 7 4 2 9 5 6" xfId="31893" xr:uid="{DF982B9B-CB5A-4975-88FE-24E1926CBD72}"/>
    <cellStyle name="Normal 7 4 2 9 6" xfId="5475" xr:uid="{F36EF33C-667E-4834-A52C-E4BDFDFE6D38}"/>
    <cellStyle name="Normal 7 4 2 9 6 2" xfId="14772" xr:uid="{D54E6932-EB22-4E62-8E5E-7AA86D963B1E}"/>
    <cellStyle name="Normal 7 4 2 9 6 2 2" xfId="42010" xr:uid="{40032C1E-2C5F-4341-B774-ED0F5795C2BB}"/>
    <cellStyle name="Normal 7 4 2 9 6 3" xfId="33035" xr:uid="{EECDF92F-1DB2-4E3C-AA46-1D3C6A6E4DA6}"/>
    <cellStyle name="Normal 7 4 2 9 7" xfId="7225" xr:uid="{2BAF935A-ABB3-44A5-B5D1-DBB63E80C6D7}"/>
    <cellStyle name="Normal 7 4 2 9 7 2" xfId="17605" xr:uid="{AD69D2E6-E587-4175-80B6-B682C224AB0C}"/>
    <cellStyle name="Normal 7 4 2 9 7 2 2" xfId="44843" xr:uid="{32EA42BE-89D4-4B8F-B305-A1C6FF4D7FAF}"/>
    <cellStyle name="Normal 7 4 2 9 7 3" xfId="34593" xr:uid="{23B52589-AA5E-4ABD-9432-CA81E5561C4F}"/>
    <cellStyle name="Normal 7 4 2 9 8" xfId="10058" xr:uid="{EB8822FF-A113-48FB-A700-0028DEA400EF}"/>
    <cellStyle name="Normal 7 4 2 9 8 2" xfId="20438" xr:uid="{FAB65B29-385E-46C7-B18D-851929E8D860}"/>
    <cellStyle name="Normal 7 4 2 9 8 2 2" xfId="47676" xr:uid="{9B2B5723-F8BB-4F28-84B0-CB0F6E35CBF5}"/>
    <cellStyle name="Normal 7 4 2 9 8 3" xfId="37426" xr:uid="{7A92A27A-7EC9-4BEB-B29D-2ECB1DB6A1F7}"/>
    <cellStyle name="Normal 7 4 2 9 9" xfId="23467" xr:uid="{92632AAE-2496-48B5-B5C8-39D2CF6D34B9}"/>
    <cellStyle name="Normal 7 4 2 9 9 2" xfId="50639" xr:uid="{381AD4F2-3EE3-4FE3-A85C-04C705FCB964}"/>
    <cellStyle name="Normal 7 4 20" xfId="23454" xr:uid="{B028943D-D3F9-450A-85C2-C4EEBC2B3E98}"/>
    <cellStyle name="Normal 7 4 20 2" xfId="50627" xr:uid="{EA8CA435-206D-48C6-8BB6-EE7774A0D18B}"/>
    <cellStyle name="Normal 7 4 21" xfId="12425" xr:uid="{4B876C76-51FD-4435-99E3-CF3F8B8C6887}"/>
    <cellStyle name="Normal 7 4 21 2" xfId="39663" xr:uid="{BBFFE9DB-4315-4080-AEC0-E08D5533BB74}"/>
    <cellStyle name="Normal 7 4 22" xfId="30173" xr:uid="{D7AFA669-A681-41CA-97C0-C2554B7880FF}"/>
    <cellStyle name="Normal 7 4 3" xfId="1478" xr:uid="{E483553F-0C3C-4599-BE28-6A5DD04C7E3A}"/>
    <cellStyle name="Normal 7 4 3 10" xfId="5476" xr:uid="{947FB399-31CC-47F7-833F-B9A9E8465BA8}"/>
    <cellStyle name="Normal 7 4 3 10 2" xfId="14773" xr:uid="{81AD57DB-2DDA-451C-BC73-FB45C7710444}"/>
    <cellStyle name="Normal 7 4 3 10 2 2" xfId="42011" xr:uid="{B9790EDB-608B-4382-8E0E-380EAE9E745E}"/>
    <cellStyle name="Normal 7 4 3 10 3" xfId="33036" xr:uid="{47BFCCA2-FBF1-4F31-85EA-CB103234FB70}"/>
    <cellStyle name="Normal 7 4 3 11" xfId="7226" xr:uid="{02947581-4AED-43F8-86A3-1656473E2351}"/>
    <cellStyle name="Normal 7 4 3 11 2" xfId="17606" xr:uid="{D819A434-7CC2-49BC-B710-6615334CE7C5}"/>
    <cellStyle name="Normal 7 4 3 11 2 2" xfId="44844" xr:uid="{66746438-65BB-4A4F-9186-BE8C9E0E5F85}"/>
    <cellStyle name="Normal 7 4 3 11 3" xfId="34594" xr:uid="{5D4654CF-FC70-4FFB-B988-F367B5F4590C}"/>
    <cellStyle name="Normal 7 4 3 12" xfId="10059" xr:uid="{F97A09B2-ADB6-4451-A707-4E84ABA7E9E6}"/>
    <cellStyle name="Normal 7 4 3 12 2" xfId="20439" xr:uid="{2444B091-DD4C-45D2-AC0C-A20B1D063384}"/>
    <cellStyle name="Normal 7 4 3 12 2 2" xfId="47677" xr:uid="{18ACB4B1-9781-43B0-B080-BBD5FB1BF326}"/>
    <cellStyle name="Normal 7 4 3 12 3" xfId="37427" xr:uid="{5ED83832-3349-4C1A-A776-10BD483DB8B4}"/>
    <cellStyle name="Normal 7 4 3 13" xfId="23517" xr:uid="{134A763F-3CB0-4ED1-ABA3-02194B6F2F3E}"/>
    <cellStyle name="Normal 7 4 3 13 2" xfId="50688" xr:uid="{C9EF5C2F-944E-4DBA-94ED-ECC88F8AC8E2}"/>
    <cellStyle name="Normal 7 4 3 14" xfId="12444" xr:uid="{FA6029B7-EAF3-4BFD-AD49-8EC29308D23E}"/>
    <cellStyle name="Normal 7 4 3 14 2" xfId="39682" xr:uid="{FE1E2537-2EEE-460C-A0D9-FD448D8AD858}"/>
    <cellStyle name="Normal 7 4 3 15" xfId="30215" xr:uid="{A9F52CBD-A5F7-418F-B5A6-BBCF099694E0}"/>
    <cellStyle name="Normal 7 4 3 2" xfId="1479" xr:uid="{68BA6350-3F3E-48D4-A914-F0EE66C29CC4}"/>
    <cellStyle name="Normal 7 4 3 2 10" xfId="7227" xr:uid="{6B5F12AD-FF69-4474-B410-3672D24C3698}"/>
    <cellStyle name="Normal 7 4 3 2 10 2" xfId="17607" xr:uid="{283124CC-A5F4-418E-832B-ABB6AF0FF969}"/>
    <cellStyle name="Normal 7 4 3 2 10 2 2" xfId="44845" xr:uid="{B64FF201-E518-46B7-BE36-4A2886994AAE}"/>
    <cellStyle name="Normal 7 4 3 2 10 3" xfId="34595" xr:uid="{2C54F0C5-EC19-469A-A4AF-01FF35481F91}"/>
    <cellStyle name="Normal 7 4 3 2 11" xfId="10060" xr:uid="{466E7C2F-BA56-4A08-8370-11245879A73B}"/>
    <cellStyle name="Normal 7 4 3 2 11 2" xfId="20440" xr:uid="{ACB91D2F-5115-4B55-9DA9-086F75F21963}"/>
    <cellStyle name="Normal 7 4 3 2 11 2 2" xfId="47678" xr:uid="{8ED51E6D-C7F0-4E47-829B-CFEC435AF141}"/>
    <cellStyle name="Normal 7 4 3 2 11 3" xfId="37428" xr:uid="{ABA20A06-CBF0-4B2C-ABD6-75EF7BA4EB27}"/>
    <cellStyle name="Normal 7 4 3 2 12" xfId="22728" xr:uid="{1A02CA53-878C-4757-ABCF-9F46897CFDD5}"/>
    <cellStyle name="Normal 7 4 3 2 12 2" xfId="49960" xr:uid="{7655C9F3-EB92-4B03-9170-FD77CBFB91C6}"/>
    <cellStyle name="Normal 7 4 3 2 13" xfId="12504" xr:uid="{7E1B2C31-B333-4BC1-A08D-223825B82EE2}"/>
    <cellStyle name="Normal 7 4 3 2 13 2" xfId="39742" xr:uid="{077DA3C2-76B0-458F-8828-B425F2330EBB}"/>
    <cellStyle name="Normal 7 4 3 2 14" xfId="30216" xr:uid="{A4737893-8D71-47BF-8F4E-8BD76A9E152A}"/>
    <cellStyle name="Normal 7 4 3 2 2" xfId="1480" xr:uid="{2E48E855-D9AF-4E50-A40C-145F9AAF0877}"/>
    <cellStyle name="Normal 7 4 3 2 2 10" xfId="10061" xr:uid="{E8302262-C09A-4222-99E9-1F1933805B36}"/>
    <cellStyle name="Normal 7 4 3 2 2 10 2" xfId="20441" xr:uid="{A6E436BD-4D51-4EE7-9532-EE5CEE763891}"/>
    <cellStyle name="Normal 7 4 3 2 2 10 2 2" xfId="47679" xr:uid="{638B098E-C372-47D5-B059-156685BCBE24}"/>
    <cellStyle name="Normal 7 4 3 2 2 10 3" xfId="37429" xr:uid="{57C2A339-2FF9-4202-BF4C-51FCABB4ECD5}"/>
    <cellStyle name="Normal 7 4 3 2 2 11" xfId="22940" xr:uid="{32010E9E-6D80-4C7C-BBC9-03424148D3DA}"/>
    <cellStyle name="Normal 7 4 3 2 2 11 2" xfId="50154" xr:uid="{14D8C8D6-1DFA-4654-B847-225D769148A4}"/>
    <cellStyle name="Normal 7 4 3 2 2 12" xfId="12669" xr:uid="{EEA94D03-C766-441C-B690-8F090ACBF809}"/>
    <cellStyle name="Normal 7 4 3 2 2 12 2" xfId="39907" xr:uid="{E4218CB2-DC09-4712-91B4-5E95FF679AE7}"/>
    <cellStyle name="Normal 7 4 3 2 2 13" xfId="30217" xr:uid="{6E4164C0-DF00-4CFA-884E-A82B6B6E2AD0}"/>
    <cellStyle name="Normal 7 4 3 2 2 2" xfId="2882" xr:uid="{66EEFCF2-8A97-4DF7-8A41-9D1577590AF9}"/>
    <cellStyle name="Normal 7 4 3 2 2 2 2" xfId="3498" xr:uid="{E82C7FC7-F757-46FB-93E5-13ECD80E8CE4}"/>
    <cellStyle name="Normal 7 4 3 2 2 2 2 2" xfId="6534" xr:uid="{4D24BB96-0FA9-41C4-A425-931266454344}"/>
    <cellStyle name="Normal 7 4 3 2 2 2 2 2 2" xfId="28346" xr:uid="{DA8E49F1-D60A-4C23-A284-6662904CA516}"/>
    <cellStyle name="Normal 7 4 3 2 2 2 2 2 2 2" xfId="54691" xr:uid="{BB2C5CC5-2CF9-4F4E-97B5-61E29A47C49C}"/>
    <cellStyle name="Normal 7 4 3 2 2 2 2 2 3" xfId="28281" xr:uid="{CF6280A3-42DF-4B38-AF0A-DC07E01F1553}"/>
    <cellStyle name="Normal 7 4 3 2 2 2 2 2 3 2" xfId="54643" xr:uid="{6CA6A50A-ED84-474E-9748-19473D80FCE1}"/>
    <cellStyle name="Normal 7 4 3 2 2 2 2 2 4" xfId="16105" xr:uid="{8AAE568D-28FE-4380-B10B-0BAE5ED9317F}"/>
    <cellStyle name="Normal 7 4 3 2 2 2 2 2 4 2" xfId="43343" xr:uid="{1346C05C-5473-4EE0-8D51-ECA9418893AD}"/>
    <cellStyle name="Normal 7 4 3 2 2 2 2 2 5" xfId="33902" xr:uid="{961E1D54-AEEA-4D50-9219-04822B308832}"/>
    <cellStyle name="Normal 7 4 3 2 2 2 2 3" xfId="8558" xr:uid="{C1B4795C-8D44-4283-A03E-808B610775EF}"/>
    <cellStyle name="Normal 7 4 3 2 2 2 2 3 2" xfId="28972" xr:uid="{4EB99E7E-75C0-42EE-A364-CA875A78C897}"/>
    <cellStyle name="Normal 7 4 3 2 2 2 2 3 2 2" xfId="55229" xr:uid="{577294F6-D4F6-4EED-8A90-72C41602F028}"/>
    <cellStyle name="Normal 7 4 3 2 2 2 2 3 3" xfId="18938" xr:uid="{8D5A8853-D673-4C12-96A3-49CD97541378}"/>
    <cellStyle name="Normal 7 4 3 2 2 2 2 3 3 2" xfId="46176" xr:uid="{3E831C4E-4DDB-4347-9B9C-BBF412740BC7}"/>
    <cellStyle name="Normal 7 4 3 2 2 2 2 3 4" xfId="35926" xr:uid="{6740395F-BFBF-402B-BD87-8EB54D4C9395}"/>
    <cellStyle name="Normal 7 4 3 2 2 2 2 4" xfId="11391" xr:uid="{E8BE2FF2-3156-4512-B1F0-27E4CE7376F3}"/>
    <cellStyle name="Normal 7 4 3 2 2 2 2 4 2" xfId="21771" xr:uid="{82B56F7C-2939-4A4B-AC76-F289D5962154}"/>
    <cellStyle name="Normal 7 4 3 2 2 2 2 4 2 2" xfId="49009" xr:uid="{F8A75D39-F52C-4E40-BD99-03EE5BC119D2}"/>
    <cellStyle name="Normal 7 4 3 2 2 2 2 4 3" xfId="38759" xr:uid="{D9DD208D-5608-4CDA-B9EF-05D3DED7A2EB}"/>
    <cellStyle name="Normal 7 4 3 2 2 2 2 5" xfId="23166" xr:uid="{E95588D6-31EF-45D2-9D53-A43A67D3FAAD}"/>
    <cellStyle name="Normal 7 4 3 2 2 2 2 5 2" xfId="50358" xr:uid="{D04D70D9-A7DE-45E5-88DF-19D00970A065}"/>
    <cellStyle name="Normal 7 4 3 2 2 2 2 6" xfId="14065" xr:uid="{4B56192C-D165-4D05-9053-999ED94F781B}"/>
    <cellStyle name="Normal 7 4 3 2 2 2 2 6 2" xfId="41303" xr:uid="{E006989C-B7FD-4190-B867-9F5355E55C94}"/>
    <cellStyle name="Normal 7 4 3 2 2 2 2 7" xfId="31547" xr:uid="{6ADE811D-FF59-42AD-A5C3-97EF5E7B8E48}"/>
    <cellStyle name="Normal 7 4 3 2 2 2 3" xfId="4419" xr:uid="{37FBF3C0-1FFC-42C6-934C-115709FA001D}"/>
    <cellStyle name="Normal 7 4 3 2 2 2 3 2" xfId="9172" xr:uid="{ED784544-20BF-4234-831A-EDEB7565B63D}"/>
    <cellStyle name="Normal 7 4 3 2 2 2 3 2 2" xfId="29215" xr:uid="{3B389561-A820-4AA7-91BE-286B53FD6DF2}"/>
    <cellStyle name="Normal 7 4 3 2 2 2 3 2 2 2" xfId="55472" xr:uid="{51868A65-DE5D-4359-94AC-A81232DF7BC1}"/>
    <cellStyle name="Normal 7 4 3 2 2 2 3 2 3" xfId="19552" xr:uid="{41209174-B13A-4FFB-8D06-815E34813FBF}"/>
    <cellStyle name="Normal 7 4 3 2 2 2 3 2 3 2" xfId="46790" xr:uid="{A35184CB-E460-484D-B05F-786641F33E2D}"/>
    <cellStyle name="Normal 7 4 3 2 2 2 3 2 4" xfId="36540" xr:uid="{90470366-50D7-4DAD-ACAF-B1F351F99E3F}"/>
    <cellStyle name="Normal 7 4 3 2 2 2 3 3" xfId="12005" xr:uid="{05F2D8E0-76A1-4C2F-A94D-C2DE0CF6E356}"/>
    <cellStyle name="Normal 7 4 3 2 2 2 3 3 2" xfId="22385" xr:uid="{6F8A4DFE-185B-45B7-A732-832FA12A102F}"/>
    <cellStyle name="Normal 7 4 3 2 2 2 3 3 2 2" xfId="49623" xr:uid="{EBF7BB75-6013-4C61-8E7A-BD0BC28190E6}"/>
    <cellStyle name="Normal 7 4 3 2 2 2 3 3 3" xfId="39373" xr:uid="{34EF024E-0768-4848-9130-C7BAB6D96898}"/>
    <cellStyle name="Normal 7 4 3 2 2 2 3 4" xfId="23350" xr:uid="{4EA44003-75DC-417C-B0BB-77C0E524DD1F}"/>
    <cellStyle name="Normal 7 4 3 2 2 2 3 4 2" xfId="50530" xr:uid="{32EFDA19-1CE0-4FC4-B9C6-3C9C76213FE1}"/>
    <cellStyle name="Normal 7 4 3 2 2 2 3 5" xfId="16719" xr:uid="{1B6BD2C9-FFBD-4FCC-8048-ADFEAA7F8DBB}"/>
    <cellStyle name="Normal 7 4 3 2 2 2 3 5 2" xfId="43957" xr:uid="{6466B054-9587-4032-ADCF-8F6C3AE5565E}"/>
    <cellStyle name="Normal 7 4 3 2 2 2 3 6" xfId="32161" xr:uid="{2CC48EC1-13D7-4BD3-B398-9A051DE46E09}"/>
    <cellStyle name="Normal 7 4 3 2 2 2 4" xfId="6079" xr:uid="{BED660EF-4408-4107-957A-378419EA25C0}"/>
    <cellStyle name="Normal 7 4 3 2 2 2 4 2" xfId="28550" xr:uid="{9C8962CC-424A-4A31-9AE8-65C1F0639594}"/>
    <cellStyle name="Normal 7 4 3 2 2 2 4 2 2" xfId="54855" xr:uid="{D79BA94A-CBBA-491D-9E4B-F16523D81A6C}"/>
    <cellStyle name="Normal 7 4 3 2 2 2 4 3" xfId="15533" xr:uid="{534E95F0-6B16-4F7D-855B-98D2A03FCA16}"/>
    <cellStyle name="Normal 7 4 3 2 2 2 4 3 2" xfId="42771" xr:uid="{5FE00EED-9FEE-4DE5-9A4A-FAB4DAC61230}"/>
    <cellStyle name="Normal 7 4 3 2 2 2 4 4" xfId="33447" xr:uid="{D5F65225-D058-4C3A-BF69-E5B9216B7605}"/>
    <cellStyle name="Normal 7 4 3 2 2 2 5" xfId="7986" xr:uid="{4291F7E0-7172-49F5-AC66-066375E9CDD0}"/>
    <cellStyle name="Normal 7 4 3 2 2 2 5 2" xfId="18366" xr:uid="{043F360F-9EAA-4897-9808-80DD63C86499}"/>
    <cellStyle name="Normal 7 4 3 2 2 2 5 2 2" xfId="45604" xr:uid="{0D2FC02D-07AB-4918-8EC1-FF0379D75670}"/>
    <cellStyle name="Normal 7 4 3 2 2 2 5 3" xfId="35354" xr:uid="{E2FE6A3D-F2DE-47B5-B60C-71659F7C28F8}"/>
    <cellStyle name="Normal 7 4 3 2 2 2 6" xfId="10819" xr:uid="{CF15670D-6D50-4100-9693-109B5AFD988B}"/>
    <cellStyle name="Normal 7 4 3 2 2 2 6 2" xfId="21199" xr:uid="{427FBAAA-60C7-4B01-BC6F-1D012AAB7EA7}"/>
    <cellStyle name="Normal 7 4 3 2 2 2 6 2 2" xfId="48437" xr:uid="{BE726BC2-C701-419C-A2DF-F6A6F3089A9C}"/>
    <cellStyle name="Normal 7 4 3 2 2 2 6 3" xfId="38187" xr:uid="{0A42A62F-DD27-4900-BF8C-FD3A263660EC}"/>
    <cellStyle name="Normal 7 4 3 2 2 2 7" xfId="24073" xr:uid="{7497ACEF-0B41-4694-A6E5-CC7CA8AD1758}"/>
    <cellStyle name="Normal 7 4 3 2 2 2 7 2" xfId="51190" xr:uid="{2F3AC08A-E37F-4EBD-B8A2-F71AFDA46451}"/>
    <cellStyle name="Normal 7 4 3 2 2 2 8" xfId="13339" xr:uid="{54048601-B48B-480F-941A-64ECBF6BA3D3}"/>
    <cellStyle name="Normal 7 4 3 2 2 2 8 2" xfId="40577" xr:uid="{B29A3F75-F5F4-4A71-BD55-9D360BE52A93}"/>
    <cellStyle name="Normal 7 4 3 2 2 2 9" xfId="30975" xr:uid="{304C7912-6206-4340-9168-3238F20F05E4}"/>
    <cellStyle name="Normal 7 4 3 2 2 3" xfId="3499" xr:uid="{75632368-891D-440C-8495-1DB0D8F01DE9}"/>
    <cellStyle name="Normal 7 4 3 2 2 3 2" xfId="4635" xr:uid="{4A4E41B6-51A8-44EC-84CC-2710720F781B}"/>
    <cellStyle name="Normal 7 4 3 2 2 3 2 2" xfId="9388" xr:uid="{32A90FF9-7B2A-40D5-AF2A-101ACE38D61C}"/>
    <cellStyle name="Normal 7 4 3 2 2 3 2 2 2" xfId="29360" xr:uid="{CDA1B4F8-1C91-40CC-B2D0-6894B16491E5}"/>
    <cellStyle name="Normal 7 4 3 2 2 3 2 2 2 2" xfId="55617" xr:uid="{EFC5A113-46EC-4851-A112-6F6BA11228F2}"/>
    <cellStyle name="Normal 7 4 3 2 2 3 2 2 3" xfId="19768" xr:uid="{E50573E5-7C3C-4BD2-98CB-7BE6956CC78F}"/>
    <cellStyle name="Normal 7 4 3 2 2 3 2 2 3 2" xfId="47006" xr:uid="{A49EF90E-FE9D-4CB4-86F2-0196028CE547}"/>
    <cellStyle name="Normal 7 4 3 2 2 3 2 2 4" xfId="36756" xr:uid="{127A7020-7516-4127-822E-7E62D055AF43}"/>
    <cellStyle name="Normal 7 4 3 2 2 3 2 3" xfId="12221" xr:uid="{B9BA1A16-F6F6-4FD5-906D-D92AB51D749F}"/>
    <cellStyle name="Normal 7 4 3 2 2 3 2 3 2" xfId="22601" xr:uid="{8B5EE28E-DC21-4C06-831F-1C199B0B72E5}"/>
    <cellStyle name="Normal 7 4 3 2 2 3 2 3 2 2" xfId="49839" xr:uid="{1FD3BDB1-1A1D-4B50-A26D-AC2079C0D5F2}"/>
    <cellStyle name="Normal 7 4 3 2 2 3 2 3 3" xfId="39589" xr:uid="{08CF5FC9-C873-42AA-874E-AD844DCE035B}"/>
    <cellStyle name="Normal 7 4 3 2 2 3 2 4" xfId="27309" xr:uid="{738C9D5C-C41F-4D95-A211-968449C76384}"/>
    <cellStyle name="Normal 7 4 3 2 2 3 2 4 2" xfId="53884" xr:uid="{EDFC3B40-2FE5-46F9-9530-00EE98A6E41C}"/>
    <cellStyle name="Normal 7 4 3 2 2 3 2 5" xfId="16935" xr:uid="{6C0858C3-7AF0-4EFC-A09B-BCA39D338535}"/>
    <cellStyle name="Normal 7 4 3 2 2 3 2 5 2" xfId="44173" xr:uid="{C468B734-7AA8-4FCF-B1E8-B87AD72E16A4}"/>
    <cellStyle name="Normal 7 4 3 2 2 3 2 6" xfId="32377" xr:uid="{B03D06BB-ECB6-4916-9FA5-B6CD0AB875AD}"/>
    <cellStyle name="Normal 7 4 3 2 2 3 3" xfId="6535" xr:uid="{6E919D57-D2D4-4B61-B295-FEAEBA6895A6}"/>
    <cellStyle name="Normal 7 4 3 2 2 3 3 2" xfId="28641" xr:uid="{CD433721-F961-4E2A-8EE8-766AE44AD3DC}"/>
    <cellStyle name="Normal 7 4 3 2 2 3 3 2 2" xfId="54925" xr:uid="{A205D5B7-F690-43F1-83C1-C52BB13413E2}"/>
    <cellStyle name="Normal 7 4 3 2 2 3 3 3" xfId="16106" xr:uid="{F6397361-723C-408E-9458-9CB636C25949}"/>
    <cellStyle name="Normal 7 4 3 2 2 3 3 3 2" xfId="43344" xr:uid="{06783E11-9E75-4A1D-8F8E-5E3775B18576}"/>
    <cellStyle name="Normal 7 4 3 2 2 3 3 4" xfId="33903" xr:uid="{36468A89-B4E2-4BC7-A70B-090FA6666380}"/>
    <cellStyle name="Normal 7 4 3 2 2 3 4" xfId="8559" xr:uid="{150CD227-615F-4B4C-A332-C077EF7EEA74}"/>
    <cellStyle name="Normal 7 4 3 2 2 3 4 2" xfId="18939" xr:uid="{CDA57B34-C7C5-4059-B27C-57F14FF53A1F}"/>
    <cellStyle name="Normal 7 4 3 2 2 3 4 2 2" xfId="46177" xr:uid="{82B25E53-BAA4-495B-A780-198816D441A8}"/>
    <cellStyle name="Normal 7 4 3 2 2 3 4 3" xfId="35927" xr:uid="{71069E84-A446-46BA-B635-C3BD16C72C61}"/>
    <cellStyle name="Normal 7 4 3 2 2 3 5" xfId="11392" xr:uid="{65473158-FB2E-46F0-B6FA-D0260A8AD2D9}"/>
    <cellStyle name="Normal 7 4 3 2 2 3 5 2" xfId="21772" xr:uid="{BC3DE080-1D3A-4799-B9CA-EB6020966B0B}"/>
    <cellStyle name="Normal 7 4 3 2 2 3 5 2 2" xfId="49010" xr:uid="{1D4035D4-9BD4-41A5-B35A-F688679BC139}"/>
    <cellStyle name="Normal 7 4 3 2 2 3 5 3" xfId="38760" xr:uid="{283601A7-8798-41E7-9D8D-4FBF411F53B7}"/>
    <cellStyle name="Normal 7 4 3 2 2 3 6" xfId="24490" xr:uid="{138A19C7-31AD-4E93-BC3A-C9366CCFE91A}"/>
    <cellStyle name="Normal 7 4 3 2 2 3 6 2" xfId="51563" xr:uid="{26C0DF44-9462-48E3-BE57-F5143FDD7161}"/>
    <cellStyle name="Normal 7 4 3 2 2 3 7" xfId="14066" xr:uid="{1289B7A7-7FCE-4F21-BBBD-60DB42AC1ED8}"/>
    <cellStyle name="Normal 7 4 3 2 2 3 7 2" xfId="41304" xr:uid="{F955941B-D15B-43A7-8062-F9B1D5FA0E11}"/>
    <cellStyle name="Normal 7 4 3 2 2 3 8" xfId="31548" xr:uid="{8A4267B4-C896-4855-B29B-ACFEFDF7CC2F}"/>
    <cellStyle name="Normal 7 4 3 2 2 4" xfId="3497" xr:uid="{D9E1B5AE-34DC-4993-9FC4-DEA053D3C109}"/>
    <cellStyle name="Normal 7 4 3 2 2 4 2" xfId="6533" xr:uid="{DCAE9D43-F7D2-4C4B-8919-3480E41C97E8}"/>
    <cellStyle name="Normal 7 4 3 2 2 4 2 2" xfId="26000" xr:uid="{9D78A106-427A-48F2-ADD6-110F4B2B7301}"/>
    <cellStyle name="Normal 7 4 3 2 2 4 2 2 2" xfId="52875" xr:uid="{D3A341DB-3275-420E-8AC8-B0DA3E7F7C7C}"/>
    <cellStyle name="Normal 7 4 3 2 2 4 2 3" xfId="16104" xr:uid="{EA025C0E-49C8-4374-9B77-2DAA818FECCD}"/>
    <cellStyle name="Normal 7 4 3 2 2 4 2 3 2" xfId="43342" xr:uid="{6F19DE50-9D77-417C-8EF6-1214A422F80B}"/>
    <cellStyle name="Normal 7 4 3 2 2 4 2 4" xfId="33901" xr:uid="{860DE2CF-29FE-48A1-9127-1E06110BC460}"/>
    <cellStyle name="Normal 7 4 3 2 2 4 3" xfId="8557" xr:uid="{AB5C0938-CC85-4C3D-B598-5A3FB52116E7}"/>
    <cellStyle name="Normal 7 4 3 2 2 4 3 2" xfId="18937" xr:uid="{2AE8CC73-0CAF-4F67-BF69-61B4C7EE4549}"/>
    <cellStyle name="Normal 7 4 3 2 2 4 3 2 2" xfId="46175" xr:uid="{9B8C8F1C-20B1-471C-A9EA-6168C314B90F}"/>
    <cellStyle name="Normal 7 4 3 2 2 4 3 3" xfId="35925" xr:uid="{AEA4F468-492B-4AD1-8FA5-4FE5A9A2097F}"/>
    <cellStyle name="Normal 7 4 3 2 2 4 4" xfId="11390" xr:uid="{F97A8F67-1111-4BDA-B98F-48A35C6B6D25}"/>
    <cellStyle name="Normal 7 4 3 2 2 4 4 2" xfId="21770" xr:uid="{75A121C5-5FE4-427F-AA94-58C7B3D64ACE}"/>
    <cellStyle name="Normal 7 4 3 2 2 4 4 2 2" xfId="49008" xr:uid="{6037C53B-9440-449F-AF8E-8BFF215B4390}"/>
    <cellStyle name="Normal 7 4 3 2 2 4 4 3" xfId="38758" xr:uid="{0C5EE2B7-6F79-42AF-8FA3-4053304E03B1}"/>
    <cellStyle name="Normal 7 4 3 2 2 4 5" xfId="23946" xr:uid="{E3CF8184-E880-49C1-B60D-FC22FA5F75FD}"/>
    <cellStyle name="Normal 7 4 3 2 2 4 5 2" xfId="51071" xr:uid="{6D777079-1C0E-4993-8B45-D1E9F958CF23}"/>
    <cellStyle name="Normal 7 4 3 2 2 4 6" xfId="14064" xr:uid="{76A5097C-8BD3-4EAB-BB40-68C34C73564C}"/>
    <cellStyle name="Normal 7 4 3 2 2 4 6 2" xfId="41302" xr:uid="{FD9B22E3-5214-4E57-B04D-CF22CF377FBA}"/>
    <cellStyle name="Normal 7 4 3 2 2 4 7" xfId="31546" xr:uid="{70F2AB00-EE1F-4498-9B1E-A4D0DC1FD3D6}"/>
    <cellStyle name="Normal 7 4 3 2 2 5" xfId="2699" xr:uid="{FD5946A9-E700-41A6-A166-3363B0DB34CF}"/>
    <cellStyle name="Normal 7 4 3 2 2 5 2" xfId="5942" xr:uid="{9FF2A996-CC90-4A0C-969E-8440AE3F4F08}"/>
    <cellStyle name="Normal 7 4 3 2 2 5 2 2" xfId="27488" xr:uid="{45224925-3F09-4701-977C-A3DC189B272A}"/>
    <cellStyle name="Normal 7 4 3 2 2 5 2 2 2" xfId="54010" xr:uid="{83441C52-4E24-4813-9983-B331586BB5D1}"/>
    <cellStyle name="Normal 7 4 3 2 2 5 2 3" xfId="15352" xr:uid="{4BC4A823-6343-44A8-847E-48F6DC0FC552}"/>
    <cellStyle name="Normal 7 4 3 2 2 5 2 3 2" xfId="42590" xr:uid="{851884F9-1104-4A74-884D-30134451918B}"/>
    <cellStyle name="Normal 7 4 3 2 2 5 2 4" xfId="33310" xr:uid="{9293FCF8-3BBC-4A32-8157-D3A59C3C457C}"/>
    <cellStyle name="Normal 7 4 3 2 2 5 3" xfId="7805" xr:uid="{B386D1C0-9690-41AA-9ADF-99BB8AC519F6}"/>
    <cellStyle name="Normal 7 4 3 2 2 5 3 2" xfId="18185" xr:uid="{9F41246B-0D92-4AD2-BA8D-A01A3B4E0886}"/>
    <cellStyle name="Normal 7 4 3 2 2 5 3 2 2" xfId="45423" xr:uid="{AEEE5F28-EF48-4B08-86D4-FC7B1514EFC4}"/>
    <cellStyle name="Normal 7 4 3 2 2 5 3 3" xfId="35173" xr:uid="{6DBF6549-45FC-45C4-9F80-D84F2897810F}"/>
    <cellStyle name="Normal 7 4 3 2 2 5 4" xfId="10638" xr:uid="{8BCDE5C8-23C8-49D9-923B-BCE7AD627C09}"/>
    <cellStyle name="Normal 7 4 3 2 2 5 4 2" xfId="21018" xr:uid="{E76639F9-F56C-41A2-853E-41CB8292E506}"/>
    <cellStyle name="Normal 7 4 3 2 2 5 4 2 2" xfId="48256" xr:uid="{FB7AF1E2-F653-4E98-82BB-AE50F0706F7C}"/>
    <cellStyle name="Normal 7 4 3 2 2 5 4 3" xfId="38006" xr:uid="{829E1539-1F0E-4066-A2D1-BBB86C0E9E5D}"/>
    <cellStyle name="Normal 7 4 3 2 2 5 5" xfId="23893" xr:uid="{E21E8196-3F70-43D0-AF88-1D1EB782E995}"/>
    <cellStyle name="Normal 7 4 3 2 2 5 5 2" xfId="51023" xr:uid="{20490EC1-ED95-42B1-8BD8-9DDAE5A5CF6F}"/>
    <cellStyle name="Normal 7 4 3 2 2 5 6" xfId="13069" xr:uid="{F403A90B-BF2F-4339-9660-1F50C05CA1E0}"/>
    <cellStyle name="Normal 7 4 3 2 2 5 6 2" xfId="40307" xr:uid="{59FDD6E8-3639-4281-94A3-530C3141768B}"/>
    <cellStyle name="Normal 7 4 3 2 2 5 7" xfId="30794" xr:uid="{03047B1C-EAF7-4405-8895-05999BA9AF43}"/>
    <cellStyle name="Normal 7 4 3 2 2 6" xfId="2454" xr:uid="{B8EF18B5-1377-4A65-903A-BE07F58FED23}"/>
    <cellStyle name="Normal 7 4 3 2 2 6 2" xfId="7562" xr:uid="{783D1DFB-2834-407E-9915-7335BC724D31}"/>
    <cellStyle name="Normal 7 4 3 2 2 6 2 2" xfId="17942" xr:uid="{E6215D1C-F3E5-4393-96B5-6B8BE426EB45}"/>
    <cellStyle name="Normal 7 4 3 2 2 6 2 2 2" xfId="45180" xr:uid="{6BE95FB0-2FD7-4328-9F05-6FCBD5C48C7F}"/>
    <cellStyle name="Normal 7 4 3 2 2 6 2 3" xfId="34930" xr:uid="{F077797C-3522-4D21-847E-C12C35DF2BAD}"/>
    <cellStyle name="Normal 7 4 3 2 2 6 3" xfId="10395" xr:uid="{437AFFDA-EF76-4071-A2FD-626019295EB8}"/>
    <cellStyle name="Normal 7 4 3 2 2 6 3 2" xfId="20775" xr:uid="{D05B2356-C241-4663-A550-DE43B5BC1209}"/>
    <cellStyle name="Normal 7 4 3 2 2 6 3 2 2" xfId="48013" xr:uid="{2B74DA56-9140-4205-A2C8-11363C79EFCB}"/>
    <cellStyle name="Normal 7 4 3 2 2 6 3 3" xfId="37763" xr:uid="{34E44318-4466-42AB-9B29-5EA7ECBA5BCF}"/>
    <cellStyle name="Normal 7 4 3 2 2 6 4" xfId="25621" xr:uid="{D47B5785-1665-4A98-8023-943C3B92748B}"/>
    <cellStyle name="Normal 7 4 3 2 2 6 4 2" xfId="52610" xr:uid="{41233B15-E117-41C5-9D54-4347C3BC5F75}"/>
    <cellStyle name="Normal 7 4 3 2 2 6 5" xfId="15109" xr:uid="{72D3552B-6291-4876-91C2-4248BB7C9333}"/>
    <cellStyle name="Normal 7 4 3 2 2 6 5 2" xfId="42347" xr:uid="{DEDC2C38-ED68-46FF-BF09-518DCDD88262}"/>
    <cellStyle name="Normal 7 4 3 2 2 6 6" xfId="30551" xr:uid="{2B140137-F699-4169-BAD4-D796366432E0}"/>
    <cellStyle name="Normal 7 4 3 2 2 7" xfId="4154" xr:uid="{397A5CC7-D81D-4B5E-9D7A-0ADAF4D50644}"/>
    <cellStyle name="Normal 7 4 3 2 2 7 2" xfId="8909" xr:uid="{D8E67FCF-C076-4967-B724-48E0CA342576}"/>
    <cellStyle name="Normal 7 4 3 2 2 7 2 2" xfId="19289" xr:uid="{0F3934A0-FAA9-475D-8144-B2F085F2C7D9}"/>
    <cellStyle name="Normal 7 4 3 2 2 7 2 2 2" xfId="46527" xr:uid="{01F13ED9-F76B-4FC5-9560-9EA5D9CBF8AF}"/>
    <cellStyle name="Normal 7 4 3 2 2 7 2 3" xfId="36277" xr:uid="{B8E5E7E8-DA8C-4871-8459-E3D96C465EA1}"/>
    <cellStyle name="Normal 7 4 3 2 2 7 3" xfId="11742" xr:uid="{BB9F56C9-FC4D-4BD3-81FE-8DAE6C4D5E47}"/>
    <cellStyle name="Normal 7 4 3 2 2 7 3 2" xfId="22122" xr:uid="{57D2CB06-FDB1-463B-B54A-56484E3A108A}"/>
    <cellStyle name="Normal 7 4 3 2 2 7 3 2 2" xfId="49360" xr:uid="{879A63A7-FE58-424C-B7AD-7F03EF0AAE3A}"/>
    <cellStyle name="Normal 7 4 3 2 2 7 3 3" xfId="39110" xr:uid="{43180A0C-F4A9-4606-90CC-FB28F1EAFFB4}"/>
    <cellStyle name="Normal 7 4 3 2 2 7 4" xfId="16456" xr:uid="{76AB6E9A-B5F4-4CF0-A4C0-D171F38E8171}"/>
    <cellStyle name="Normal 7 4 3 2 2 7 4 2" xfId="43694" xr:uid="{ABCF2845-79B1-4A2B-BF56-6DA348F2D6B2}"/>
    <cellStyle name="Normal 7 4 3 2 2 7 5" xfId="31898" xr:uid="{3EA16CC7-01E1-4884-9B66-49D79629609B}"/>
    <cellStyle name="Normal 7 4 3 2 2 8" xfId="5478" xr:uid="{B4D251DA-AD0C-440F-9375-5E7E9A98EDB5}"/>
    <cellStyle name="Normal 7 4 3 2 2 8 2" xfId="14775" xr:uid="{54520BA8-9109-4841-8921-61B0AD9D7B89}"/>
    <cellStyle name="Normal 7 4 3 2 2 8 2 2" xfId="42013" xr:uid="{A500944B-AD9C-4F3D-B2D6-69EB06A8B957}"/>
    <cellStyle name="Normal 7 4 3 2 2 8 3" xfId="33038" xr:uid="{9D241729-C3CD-4A60-AEE8-EECC00A21C53}"/>
    <cellStyle name="Normal 7 4 3 2 2 9" xfId="7228" xr:uid="{4BDD3C75-97D0-4243-B01F-33E4EB26920F}"/>
    <cellStyle name="Normal 7 4 3 2 2 9 2" xfId="17608" xr:uid="{F80B6C68-029D-4A5E-BBAE-D5EF6BCCE2E0}"/>
    <cellStyle name="Normal 7 4 3 2 2 9 2 2" xfId="44846" xr:uid="{E7216916-C982-447A-AD75-1BD1AF65EAA7}"/>
    <cellStyle name="Normal 7 4 3 2 2 9 3" xfId="34596" xr:uid="{6A48A54C-7868-44DC-8EA0-FD9BA244E7D7}"/>
    <cellStyle name="Normal 7 4 3 2 3" xfId="1481" xr:uid="{822DE70E-AE6A-44B2-B79D-05238B8D2649}"/>
    <cellStyle name="Normal 7 4 3 2 3 10" xfId="30218" xr:uid="{521C6D63-5FD9-4AFA-B7A8-7164655A9E52}"/>
    <cellStyle name="Normal 7 4 3 2 3 2" xfId="3500" xr:uid="{8F81B1DC-890B-4FD0-9B00-F051F87AF482}"/>
    <cellStyle name="Normal 7 4 3 2 3 2 2" xfId="6536" xr:uid="{D18934B6-5E20-4A11-851D-F7F331CD8EE3}"/>
    <cellStyle name="Normal 7 4 3 2 3 2 2 2" xfId="25952" xr:uid="{4C98F5C9-53A0-4717-B60F-DAE955134872}"/>
    <cellStyle name="Normal 7 4 3 2 3 2 2 2 2" xfId="52845" xr:uid="{47CE06D1-8AE3-4A76-BBC0-11EDE6F56B8F}"/>
    <cellStyle name="Normal 7 4 3 2 3 2 2 3" xfId="28113" xr:uid="{8B817B53-1049-4F34-9ACA-42CEF16F9635}"/>
    <cellStyle name="Normal 7 4 3 2 3 2 2 3 2" xfId="54509" xr:uid="{C1A7171D-E96E-485F-B17E-ED85C5601198}"/>
    <cellStyle name="Normal 7 4 3 2 3 2 2 4" xfId="16107" xr:uid="{61C89C68-ED97-4B63-B3BD-F24AEEF515F4}"/>
    <cellStyle name="Normal 7 4 3 2 3 2 2 4 2" xfId="43345" xr:uid="{283D7B0B-A44C-4EC7-936B-FBC66E313847}"/>
    <cellStyle name="Normal 7 4 3 2 3 2 2 5" xfId="33904" xr:uid="{8FB3A89D-702B-4490-8DCE-9B83FD1AA690}"/>
    <cellStyle name="Normal 7 4 3 2 3 2 3" xfId="8560" xr:uid="{3AA53819-AFDB-474F-A52C-C370A182EF5B}"/>
    <cellStyle name="Normal 7 4 3 2 3 2 3 2" xfId="28973" xr:uid="{5C7BEB30-C3E9-481B-8427-26AB8AA4097F}"/>
    <cellStyle name="Normal 7 4 3 2 3 2 3 2 2" xfId="55230" xr:uid="{42EFFDA7-852C-4204-8513-641745E64CE9}"/>
    <cellStyle name="Normal 7 4 3 2 3 2 3 3" xfId="18940" xr:uid="{3E9F082A-F666-427F-9C09-FF7B224436C3}"/>
    <cellStyle name="Normal 7 4 3 2 3 2 3 3 2" xfId="46178" xr:uid="{4A845D2C-4AE6-4983-9B0F-BE8A2291B5BE}"/>
    <cellStyle name="Normal 7 4 3 2 3 2 3 4" xfId="35928" xr:uid="{4959B25C-27B5-4049-B4ED-B0F81C21919B}"/>
    <cellStyle name="Normal 7 4 3 2 3 2 4" xfId="11393" xr:uid="{2505F379-4D72-40F3-9853-22A25318FBD6}"/>
    <cellStyle name="Normal 7 4 3 2 3 2 4 2" xfId="21773" xr:uid="{3B569245-9C51-44B3-B7C4-8B009D8957CB}"/>
    <cellStyle name="Normal 7 4 3 2 3 2 4 2 2" xfId="49011" xr:uid="{06BCCD6F-02A1-49E2-B288-8D3936B28D17}"/>
    <cellStyle name="Normal 7 4 3 2 3 2 4 3" xfId="38761" xr:uid="{7DAE2643-8C4F-4E0D-9398-EA96A2E601B5}"/>
    <cellStyle name="Normal 7 4 3 2 3 2 5" xfId="23591" xr:uid="{158E399B-9729-4D51-9DC5-2B757BCE48DD}"/>
    <cellStyle name="Normal 7 4 3 2 3 2 5 2" xfId="50756" xr:uid="{5DF0F5ED-D4B4-4ADD-929A-23B18661CA90}"/>
    <cellStyle name="Normal 7 4 3 2 3 2 6" xfId="14067" xr:uid="{19F128AF-D3DC-46FD-A64A-0CC0B083B690}"/>
    <cellStyle name="Normal 7 4 3 2 3 2 6 2" xfId="41305" xr:uid="{DC44C8EA-A2A6-4D43-BA62-D0ACC2A90C12}"/>
    <cellStyle name="Normal 7 4 3 2 3 2 7" xfId="31549" xr:uid="{8734FCFB-7581-4729-B03B-6F2E00011A18}"/>
    <cellStyle name="Normal 7 4 3 2 3 3" xfId="2881" xr:uid="{55A2C76D-F749-43B0-A1AF-5904B509A9A3}"/>
    <cellStyle name="Normal 7 4 3 2 3 3 2" xfId="6078" xr:uid="{22E15DE0-B733-4D1C-B266-6C0CF42C1217}"/>
    <cellStyle name="Normal 7 4 3 2 3 3 2 2" xfId="28756" xr:uid="{DEC8B9E4-2338-4AF6-A03A-84224D0D6E00}"/>
    <cellStyle name="Normal 7 4 3 2 3 3 2 2 2" xfId="55016" xr:uid="{9C9B44B6-A301-4EFA-97C1-A2153DEBBCA8}"/>
    <cellStyle name="Normal 7 4 3 2 3 3 2 3" xfId="15532" xr:uid="{BFF0FD9A-F022-46B6-8F83-AA2936F83A77}"/>
    <cellStyle name="Normal 7 4 3 2 3 3 2 3 2" xfId="42770" xr:uid="{CBF43E74-6A52-427A-98A0-A1A8069BACD9}"/>
    <cellStyle name="Normal 7 4 3 2 3 3 2 4" xfId="33446" xr:uid="{D0393B3E-4449-4660-908A-2D14537E8A9D}"/>
    <cellStyle name="Normal 7 4 3 2 3 3 3" xfId="7985" xr:uid="{3E9131FB-4072-4BB7-BB76-8EAFA98D6AC2}"/>
    <cellStyle name="Normal 7 4 3 2 3 3 3 2" xfId="18365" xr:uid="{8BF65ABB-E36E-4C2B-BE28-E64497E63177}"/>
    <cellStyle name="Normal 7 4 3 2 3 3 3 2 2" xfId="45603" xr:uid="{0C1F6054-CF4E-43CD-ACED-AF067AAFD23B}"/>
    <cellStyle name="Normal 7 4 3 2 3 3 3 3" xfId="35353" xr:uid="{FB3892BA-CB55-4403-89A5-E14E0950A5FD}"/>
    <cellStyle name="Normal 7 4 3 2 3 3 4" xfId="10818" xr:uid="{242844DF-10E6-4462-8EE0-1516548DEF38}"/>
    <cellStyle name="Normal 7 4 3 2 3 3 4 2" xfId="21198" xr:uid="{7BDBE3A5-3D98-4289-B14F-3555DFB88EBC}"/>
    <cellStyle name="Normal 7 4 3 2 3 3 4 2 2" xfId="48436" xr:uid="{A3546510-3BBD-417B-A525-709039C9FF55}"/>
    <cellStyle name="Normal 7 4 3 2 3 3 4 3" xfId="38186" xr:uid="{4979DAFB-19E9-4235-AB01-BDD0B919BBE1}"/>
    <cellStyle name="Normal 7 4 3 2 3 3 5" xfId="24674" xr:uid="{DB2C9A6A-58BA-4BFE-9A25-6E386F555122}"/>
    <cellStyle name="Normal 7 4 3 2 3 3 5 2" xfId="51736" xr:uid="{546E5296-6379-42BB-92A5-C458BA13F639}"/>
    <cellStyle name="Normal 7 4 3 2 3 3 6" xfId="13338" xr:uid="{DF826D3C-E458-4B50-9484-C541286F4E69}"/>
    <cellStyle name="Normal 7 4 3 2 3 3 6 2" xfId="40576" xr:uid="{0FBD28E9-FBF7-45E0-A3CC-A5F2D1209D90}"/>
    <cellStyle name="Normal 7 4 3 2 3 3 7" xfId="30974" xr:uid="{BCDF9BD6-F5EE-4F37-BE10-790FE15725D0}"/>
    <cellStyle name="Normal 7 4 3 2 3 4" xfId="4272" xr:uid="{D7F9623A-D6A1-4F5D-BBD5-772CC80ACAB6}"/>
    <cellStyle name="Normal 7 4 3 2 3 4 2" xfId="9025" xr:uid="{273800B7-5B3B-4DA7-A286-AF6716310820}"/>
    <cellStyle name="Normal 7 4 3 2 3 4 2 2" xfId="29104" xr:uid="{476C53B8-9AB3-4128-B48C-2137D7C621D1}"/>
    <cellStyle name="Normal 7 4 3 2 3 4 2 2 2" xfId="55361" xr:uid="{41D330E2-668F-4F67-A9C6-90A22751E973}"/>
    <cellStyle name="Normal 7 4 3 2 3 4 2 3" xfId="19405" xr:uid="{89240A63-54AB-434D-8703-875656AAA9F3}"/>
    <cellStyle name="Normal 7 4 3 2 3 4 2 3 2" xfId="46643" xr:uid="{51E629FD-336B-4FC3-9AD5-15BB73E86AD9}"/>
    <cellStyle name="Normal 7 4 3 2 3 4 2 4" xfId="36393" xr:uid="{90DD89BE-0770-4E9A-A3FB-7B1DCF7E1980}"/>
    <cellStyle name="Normal 7 4 3 2 3 4 3" xfId="11858" xr:uid="{34E7FB69-6630-44A8-B939-6AB5EBE50F12}"/>
    <cellStyle name="Normal 7 4 3 2 3 4 3 2" xfId="22238" xr:uid="{A0BD26F2-60C7-4838-BA0A-B2C235B222FD}"/>
    <cellStyle name="Normal 7 4 3 2 3 4 3 2 2" xfId="49476" xr:uid="{1655182F-B3C5-4C2D-AF20-EDA69281109B}"/>
    <cellStyle name="Normal 7 4 3 2 3 4 3 3" xfId="39226" xr:uid="{F96655D4-D7CF-40D0-890D-3287C5733AA7}"/>
    <cellStyle name="Normal 7 4 3 2 3 4 4" xfId="22726" xr:uid="{193A1C76-D9E8-4420-AA0E-0C28AAD64ED9}"/>
    <cellStyle name="Normal 7 4 3 2 3 4 4 2" xfId="49958" xr:uid="{95E095DC-6C80-4274-B5EE-4603F5F9327C}"/>
    <cellStyle name="Normal 7 4 3 2 3 4 5" xfId="16572" xr:uid="{E7808CE1-AF1C-4622-A7C4-568CD12CADAC}"/>
    <cellStyle name="Normal 7 4 3 2 3 4 5 2" xfId="43810" xr:uid="{973EFF5C-FB72-44D1-89F0-63CFDCB78045}"/>
    <cellStyle name="Normal 7 4 3 2 3 4 6" xfId="32014" xr:uid="{D31C69B9-F1D3-4134-A051-1A91EFEA6862}"/>
    <cellStyle name="Normal 7 4 3 2 3 5" xfId="5479" xr:uid="{D6AEA326-83CA-467F-A0CA-FD5B26917045}"/>
    <cellStyle name="Normal 7 4 3 2 3 5 2" xfId="25946" xr:uid="{F106B5D0-3520-4748-BE6F-8E4AF3F717B8}"/>
    <cellStyle name="Normal 7 4 3 2 3 5 2 2" xfId="52840" xr:uid="{C6706870-09CA-4DB1-8E56-712ABE5E6184}"/>
    <cellStyle name="Normal 7 4 3 2 3 5 3" xfId="14776" xr:uid="{DA661B84-0185-4841-B722-7BAE3980DC20}"/>
    <cellStyle name="Normal 7 4 3 2 3 5 3 2" xfId="42014" xr:uid="{191436A3-6C3C-4674-B5EB-660E4C1A28EC}"/>
    <cellStyle name="Normal 7 4 3 2 3 5 4" xfId="33039" xr:uid="{9E583DD9-24CA-4E9B-9D2E-F331E0B2132B}"/>
    <cellStyle name="Normal 7 4 3 2 3 6" xfId="7229" xr:uid="{8A548FC8-6BC6-42FF-88CF-52AC6AFC7392}"/>
    <cellStyle name="Normal 7 4 3 2 3 6 2" xfId="17609" xr:uid="{22B4A56E-02BA-41E1-8392-B915A09A931E}"/>
    <cellStyle name="Normal 7 4 3 2 3 6 2 2" xfId="44847" xr:uid="{AEDF3E25-8721-4F8A-89D9-74AEEAB4C539}"/>
    <cellStyle name="Normal 7 4 3 2 3 6 3" xfId="34597" xr:uid="{2A0BB450-AB10-41F6-84F3-BCB292A11872}"/>
    <cellStyle name="Normal 7 4 3 2 3 7" xfId="10062" xr:uid="{23F5D33C-5FFE-4513-8E30-9EDD1B87BB3D}"/>
    <cellStyle name="Normal 7 4 3 2 3 7 2" xfId="20442" xr:uid="{0208CB93-0883-4B59-8BBF-4E262BD0CD1B}"/>
    <cellStyle name="Normal 7 4 3 2 3 7 2 2" xfId="47680" xr:uid="{EE587F97-6B67-480D-A505-304BB6235A04}"/>
    <cellStyle name="Normal 7 4 3 2 3 7 3" xfId="37430" xr:uid="{EA70B671-454A-46E7-8729-4D48410D5D5E}"/>
    <cellStyle name="Normal 7 4 3 2 3 8" xfId="23856" xr:uid="{645098AC-81D4-4FC0-ACC7-CDAE73218A95}"/>
    <cellStyle name="Normal 7 4 3 2 3 8 2" xfId="50991" xr:uid="{EA042163-34B2-4BAD-A336-213DB62E29D0}"/>
    <cellStyle name="Normal 7 4 3 2 3 9" xfId="12827" xr:uid="{86FB8706-3D42-48BA-9889-F96B7B0A52ED}"/>
    <cellStyle name="Normal 7 4 3 2 3 9 2" xfId="40065" xr:uid="{F0556F16-A8ED-40BA-B632-0508E7750933}"/>
    <cellStyle name="Normal 7 4 3 2 4" xfId="3501" xr:uid="{D7424239-E64A-4C47-91A3-72449187E0C3}"/>
    <cellStyle name="Normal 7 4 3 2 4 2" xfId="4636" xr:uid="{60B0AA6A-84FD-49CC-8500-D4142CE1081A}"/>
    <cellStyle name="Normal 7 4 3 2 4 2 2" xfId="9389" xr:uid="{02F7E542-2BCC-4B00-AC3D-3CFE1AD024C8}"/>
    <cellStyle name="Normal 7 4 3 2 4 2 2 2" xfId="29361" xr:uid="{21D5981D-782B-407F-85C5-3AC686051B7B}"/>
    <cellStyle name="Normal 7 4 3 2 4 2 2 2 2" xfId="55618" xr:uid="{EFF16466-8475-4E9A-AC4C-B480214B8964}"/>
    <cellStyle name="Normal 7 4 3 2 4 2 2 3" xfId="19769" xr:uid="{76CB55A2-0043-469B-9590-5D6E05F401B2}"/>
    <cellStyle name="Normal 7 4 3 2 4 2 2 3 2" xfId="47007" xr:uid="{C3EDDC07-443E-474C-8038-F1D32E69D143}"/>
    <cellStyle name="Normal 7 4 3 2 4 2 2 4" xfId="36757" xr:uid="{DB6568CC-BF8A-4E41-B5D0-E9E43B2CCDB7}"/>
    <cellStyle name="Normal 7 4 3 2 4 2 3" xfId="12222" xr:uid="{E73C9BD8-F4AC-4854-A5F5-839CF621A278}"/>
    <cellStyle name="Normal 7 4 3 2 4 2 3 2" xfId="22602" xr:uid="{8A548199-C482-40FE-A3F6-A0C3EF8BDDE0}"/>
    <cellStyle name="Normal 7 4 3 2 4 2 3 2 2" xfId="49840" xr:uid="{A243FB2A-8A0D-4A01-9938-FC936804FB00}"/>
    <cellStyle name="Normal 7 4 3 2 4 2 3 3" xfId="39590" xr:uid="{94259F11-6F93-48CC-8543-F722C196DA2B}"/>
    <cellStyle name="Normal 7 4 3 2 4 2 4" xfId="23528" xr:uid="{1B6CE4F4-344A-474B-992F-2DB146107C9B}"/>
    <cellStyle name="Normal 7 4 3 2 4 2 4 2" xfId="50698" xr:uid="{ACCF7470-E663-4ABC-A24F-75C17AFE7196}"/>
    <cellStyle name="Normal 7 4 3 2 4 2 5" xfId="16936" xr:uid="{9CA53A42-A367-43D3-8B82-510E67AF8167}"/>
    <cellStyle name="Normal 7 4 3 2 4 2 5 2" xfId="44174" xr:uid="{754CB57F-58D9-4A3A-98EA-71431D8E4AA7}"/>
    <cellStyle name="Normal 7 4 3 2 4 2 6" xfId="32378" xr:uid="{856D4133-69D1-4B09-847F-99325BE2170A}"/>
    <cellStyle name="Normal 7 4 3 2 4 3" xfId="6537" xr:uid="{2328E8DF-62C0-4B2D-966D-CF834BAD6853}"/>
    <cellStyle name="Normal 7 4 3 2 4 3 2" xfId="26689" xr:uid="{92A365DC-CC24-45C2-9396-01DCD7973C5F}"/>
    <cellStyle name="Normal 7 4 3 2 4 3 2 2" xfId="53388" xr:uid="{B4858642-D8B7-4492-AE52-E55DEAC62996}"/>
    <cellStyle name="Normal 7 4 3 2 4 3 3" xfId="16108" xr:uid="{8BEB01DA-5782-4822-B89E-932D23F62ED5}"/>
    <cellStyle name="Normal 7 4 3 2 4 3 3 2" xfId="43346" xr:uid="{2D34AB24-CA65-498F-ABB7-1F7204214E8D}"/>
    <cellStyle name="Normal 7 4 3 2 4 3 4" xfId="33905" xr:uid="{163F8AB1-1BE1-4A6B-A408-0C0EFEBCAC90}"/>
    <cellStyle name="Normal 7 4 3 2 4 4" xfId="8561" xr:uid="{BD23289C-093F-410B-82E7-2CF9666CA54B}"/>
    <cellStyle name="Normal 7 4 3 2 4 4 2" xfId="18941" xr:uid="{8EFFC20D-43EF-4989-BAB4-A83DA529D9EA}"/>
    <cellStyle name="Normal 7 4 3 2 4 4 2 2" xfId="46179" xr:uid="{121861C8-5F41-4E2D-BF90-AC4996A3EE7F}"/>
    <cellStyle name="Normal 7 4 3 2 4 4 3" xfId="35929" xr:uid="{038CCAD4-C82A-4CED-B566-C6ED750FC5DF}"/>
    <cellStyle name="Normal 7 4 3 2 4 5" xfId="11394" xr:uid="{D19D970E-D2E2-4D05-8719-63B9990CDA10}"/>
    <cellStyle name="Normal 7 4 3 2 4 5 2" xfId="21774" xr:uid="{490CF1CC-DA47-440C-B972-A0551DA8D6EA}"/>
    <cellStyle name="Normal 7 4 3 2 4 5 2 2" xfId="49012" xr:uid="{ACFE9FA3-CFBF-45A5-B2C5-BD35CFB02FB4}"/>
    <cellStyle name="Normal 7 4 3 2 4 5 3" xfId="38762" xr:uid="{D14E3086-7BCA-4EF0-9737-697946474394}"/>
    <cellStyle name="Normal 7 4 3 2 4 6" xfId="23974" xr:uid="{59C72D94-8E34-4951-85C0-02BA01B1CD04}"/>
    <cellStyle name="Normal 7 4 3 2 4 6 2" xfId="51098" xr:uid="{46A4DD5A-B3B6-4D9E-8788-B19274560B53}"/>
    <cellStyle name="Normal 7 4 3 2 4 7" xfId="14068" xr:uid="{A3C1070B-2075-42C4-B7C7-DAC6A7F488AB}"/>
    <cellStyle name="Normal 7 4 3 2 4 7 2" xfId="41306" xr:uid="{27A414DD-2B74-4D12-B6CD-3100867F0F4C}"/>
    <cellStyle name="Normal 7 4 3 2 4 8" xfId="31550" xr:uid="{07F016DD-FFF2-40BA-AE00-E8024A35C42C}"/>
    <cellStyle name="Normal 7 4 3 2 5" xfId="3045" xr:uid="{B1C7CEBA-222C-43B6-B6CA-EFF2D05B6BFD}"/>
    <cellStyle name="Normal 7 4 3 2 5 2" xfId="6176" xr:uid="{0CA159FE-CCD1-44BF-B6FA-0536B4B74CEE}"/>
    <cellStyle name="Normal 7 4 3 2 5 2 2" xfId="26966" xr:uid="{33239889-B79E-4246-B5D8-38505A8762BD}"/>
    <cellStyle name="Normal 7 4 3 2 5 2 2 2" xfId="53615" xr:uid="{2BFE32B2-D8FF-452B-B9BB-8541F2BE8A29}"/>
    <cellStyle name="Normal 7 4 3 2 5 2 3" xfId="27903" xr:uid="{9F5EEE0E-7041-47AE-BCDE-8A1385EAC440}"/>
    <cellStyle name="Normal 7 4 3 2 5 2 3 2" xfId="54343" xr:uid="{5437DC7B-8AFB-4BFB-BF51-8D2AC482FDEC}"/>
    <cellStyle name="Normal 7 4 3 2 5 2 4" xfId="15654" xr:uid="{C480703E-120B-4789-9A77-BDF1BAF42671}"/>
    <cellStyle name="Normal 7 4 3 2 5 2 4 2" xfId="42892" xr:uid="{8BB4A66F-A063-4E3E-A3F2-D2B7EE9D5D99}"/>
    <cellStyle name="Normal 7 4 3 2 5 2 5" xfId="33544" xr:uid="{8375B7F5-4A32-4611-94A5-25D51B83307D}"/>
    <cellStyle name="Normal 7 4 3 2 5 3" xfId="8107" xr:uid="{4A031D93-04F7-404F-B290-0BB8411653DA}"/>
    <cellStyle name="Normal 7 4 3 2 5 3 2" xfId="28802" xr:uid="{814C915E-3DA5-431E-8BEA-DFE77D81C270}"/>
    <cellStyle name="Normal 7 4 3 2 5 3 2 2" xfId="55059" xr:uid="{A5124F87-E179-46A4-BFE7-2B90196DB3D2}"/>
    <cellStyle name="Normal 7 4 3 2 5 3 3" xfId="18487" xr:uid="{A64E64D7-5474-4DDB-908C-34B73501DE74}"/>
    <cellStyle name="Normal 7 4 3 2 5 3 3 2" xfId="45725" xr:uid="{011E714E-0054-4268-B335-D4E2D0DFBE98}"/>
    <cellStyle name="Normal 7 4 3 2 5 3 4" xfId="35475" xr:uid="{E9B853ED-667F-44E2-9831-7A7B222E01DE}"/>
    <cellStyle name="Normal 7 4 3 2 5 4" xfId="10940" xr:uid="{4821CEE1-754D-4226-BD75-0573248DA2E7}"/>
    <cellStyle name="Normal 7 4 3 2 5 4 2" xfId="21320" xr:uid="{BF459DD8-E06C-470A-AAA3-2B015A7611F0}"/>
    <cellStyle name="Normal 7 4 3 2 5 4 2 2" xfId="48558" xr:uid="{ABEAB5DF-DF55-480F-9B7F-78CB191C323A}"/>
    <cellStyle name="Normal 7 4 3 2 5 4 3" xfId="38308" xr:uid="{7DB874D3-B2BC-4244-B119-42D92E5A239D}"/>
    <cellStyle name="Normal 7 4 3 2 5 5" xfId="25030" xr:uid="{E9BE6F95-0153-4388-AC7D-E1BE7FBB6E44}"/>
    <cellStyle name="Normal 7 4 3 2 5 5 2" xfId="52056" xr:uid="{CBB12968-F659-473A-8FB2-3BB871E3475B}"/>
    <cellStyle name="Normal 7 4 3 2 5 6" xfId="13525" xr:uid="{757CC506-91DE-4525-8312-216E769F7F4E}"/>
    <cellStyle name="Normal 7 4 3 2 5 6 2" xfId="40763" xr:uid="{6A8285C6-72D3-44FB-A859-9906F9C17633}"/>
    <cellStyle name="Normal 7 4 3 2 5 7" xfId="31096" xr:uid="{063F21C4-7CBC-4D04-8503-A33C83D73932}"/>
    <cellStyle name="Normal 7 4 3 2 6" xfId="2597" xr:uid="{568C257F-F657-4043-97A1-B593035C3F94}"/>
    <cellStyle name="Normal 7 4 3 2 6 2" xfId="5850" xr:uid="{A1F2C398-9C2D-411B-A458-963D9AD4F592}"/>
    <cellStyle name="Normal 7 4 3 2 6 2 2" xfId="26698" xr:uid="{9A7D08CE-7E6F-4F6E-AA52-D2A4CA20CBB9}"/>
    <cellStyle name="Normal 7 4 3 2 6 2 2 2" xfId="53396" xr:uid="{6CFD605D-8A1C-4CE9-8B83-2994A7D8981F}"/>
    <cellStyle name="Normal 7 4 3 2 6 2 3" xfId="15250" xr:uid="{CF9AD837-653C-4F0D-8198-90728E1F01EB}"/>
    <cellStyle name="Normal 7 4 3 2 6 2 3 2" xfId="42488" xr:uid="{D1A4D717-ABC0-4C81-BA44-5C65BD666954}"/>
    <cellStyle name="Normal 7 4 3 2 6 2 4" xfId="33218" xr:uid="{6B3968B3-01C2-40A7-AC81-3A53A277254D}"/>
    <cellStyle name="Normal 7 4 3 2 6 3" xfId="7703" xr:uid="{EC79757F-AA0B-4183-8CC2-188921212723}"/>
    <cellStyle name="Normal 7 4 3 2 6 3 2" xfId="18083" xr:uid="{E2E5F8F8-A805-44A9-993E-15DA0A1CD038}"/>
    <cellStyle name="Normal 7 4 3 2 6 3 2 2" xfId="45321" xr:uid="{E1BD2DA4-28D7-4568-B470-58772CDE3E67}"/>
    <cellStyle name="Normal 7 4 3 2 6 3 3" xfId="35071" xr:uid="{C27858B3-01BB-4163-8130-F085FFFB0393}"/>
    <cellStyle name="Normal 7 4 3 2 6 4" xfId="10536" xr:uid="{EBC59933-5148-4C5C-B168-152974C0F485}"/>
    <cellStyle name="Normal 7 4 3 2 6 4 2" xfId="20916" xr:uid="{C53CB21A-001D-45F8-B23F-5E412BE27E94}"/>
    <cellStyle name="Normal 7 4 3 2 6 4 2 2" xfId="48154" xr:uid="{33F02734-8BD3-42B1-86F4-68FBDE77E18C}"/>
    <cellStyle name="Normal 7 4 3 2 6 4 3" xfId="37904" xr:uid="{F549C9DA-6F6A-4D8F-B247-A328B4E9A1A0}"/>
    <cellStyle name="Normal 7 4 3 2 6 5" xfId="23713" xr:uid="{33FEA6CC-6D07-4A3C-BC5B-FE9FA0F85D2A}"/>
    <cellStyle name="Normal 7 4 3 2 6 5 2" xfId="50868" xr:uid="{4CFE257B-15D2-4A9E-916F-B36EB16E9ECE}"/>
    <cellStyle name="Normal 7 4 3 2 6 6" xfId="12966" xr:uid="{B7669989-1AF0-487F-AB94-289C61B77FF6}"/>
    <cellStyle name="Normal 7 4 3 2 6 6 2" xfId="40204" xr:uid="{6842A2BE-26F0-4327-9140-6BBAE67065DE}"/>
    <cellStyle name="Normal 7 4 3 2 6 7" xfId="30692" xr:uid="{B23A825E-2669-4EC1-A535-96E639A107EA}"/>
    <cellStyle name="Normal 7 4 3 2 7" xfId="2291" xr:uid="{F3C88501-C051-4772-99E6-E1B3B3E44898}"/>
    <cellStyle name="Normal 7 4 3 2 7 2" xfId="7399" xr:uid="{8C5E8594-F5BF-4E74-B4FC-D3CA7C9778A5}"/>
    <cellStyle name="Normal 7 4 3 2 7 2 2" xfId="17779" xr:uid="{335E5587-7982-49D8-9978-D73008D67DB6}"/>
    <cellStyle name="Normal 7 4 3 2 7 2 2 2" xfId="45017" xr:uid="{D369544C-46EB-4B4A-B1CF-E520EA91762C}"/>
    <cellStyle name="Normal 7 4 3 2 7 2 3" xfId="34767" xr:uid="{F00FD348-4E5B-474F-9C78-DA42EB22AF6E}"/>
    <cellStyle name="Normal 7 4 3 2 7 3" xfId="10232" xr:uid="{9C8EFDB9-3DCC-43CF-B14E-4B4CDA2FD76C}"/>
    <cellStyle name="Normal 7 4 3 2 7 3 2" xfId="20612" xr:uid="{58142608-8E3F-4E7D-9D02-7D3B6CDAEE0B}"/>
    <cellStyle name="Normal 7 4 3 2 7 3 2 2" xfId="47850" xr:uid="{1E432196-D5D1-4F93-BBC2-EDA8B2BEF576}"/>
    <cellStyle name="Normal 7 4 3 2 7 3 3" xfId="37600" xr:uid="{6C5728B5-9099-4CB5-BA59-FAA6267D55B6}"/>
    <cellStyle name="Normal 7 4 3 2 7 4" xfId="25333" xr:uid="{663F8157-8727-4605-8397-6F502FC4EE2E}"/>
    <cellStyle name="Normal 7 4 3 2 7 4 2" xfId="52336" xr:uid="{E3DA9AFC-B8FA-4595-84C0-353665E7CAC5}"/>
    <cellStyle name="Normal 7 4 3 2 7 5" xfId="14946" xr:uid="{70019F2B-1AAF-4274-A561-2D46B7267236}"/>
    <cellStyle name="Normal 7 4 3 2 7 5 2" xfId="42184" xr:uid="{6153B9F0-DE9B-4ED6-B0DE-1D0CD51EE76F}"/>
    <cellStyle name="Normal 7 4 3 2 7 6" xfId="30388" xr:uid="{CA2BB032-3D33-4AE1-A35E-82C1655C28CC}"/>
    <cellStyle name="Normal 7 4 3 2 8" xfId="4122" xr:uid="{098BAB28-C3D4-45CD-9E49-2C4C57EAAB19}"/>
    <cellStyle name="Normal 7 4 3 2 8 2" xfId="8883" xr:uid="{9A3D1734-948C-4E85-83CC-B55BEC0230BC}"/>
    <cellStyle name="Normal 7 4 3 2 8 2 2" xfId="19263" xr:uid="{BFDF5880-FDA6-47F4-8008-7A73B614F2AD}"/>
    <cellStyle name="Normal 7 4 3 2 8 2 2 2" xfId="46501" xr:uid="{499CAA95-060B-4C22-8514-8A27F9AE778C}"/>
    <cellStyle name="Normal 7 4 3 2 8 2 3" xfId="36251" xr:uid="{FD4FF62E-B1B5-466F-A83D-2A8E173B2B1A}"/>
    <cellStyle name="Normal 7 4 3 2 8 3" xfId="11716" xr:uid="{52577362-EE1F-4C3C-BF20-3DFFB7EE2A40}"/>
    <cellStyle name="Normal 7 4 3 2 8 3 2" xfId="22096" xr:uid="{4072AD73-D757-49BB-B225-AA2D055E431F}"/>
    <cellStyle name="Normal 7 4 3 2 8 3 2 2" xfId="49334" xr:uid="{4EA5898C-73E0-4E14-A1E2-E9825A76CAD0}"/>
    <cellStyle name="Normal 7 4 3 2 8 3 3" xfId="39084" xr:uid="{0749CF14-2AEC-4312-A68B-0F8E36007F0C}"/>
    <cellStyle name="Normal 7 4 3 2 8 4" xfId="16430" xr:uid="{FCA4FACC-95E8-4962-81E5-A2FBD8864D91}"/>
    <cellStyle name="Normal 7 4 3 2 8 4 2" xfId="43668" xr:uid="{9D9E84DC-E179-493F-844B-CCEC793D722C}"/>
    <cellStyle name="Normal 7 4 3 2 8 5" xfId="31872" xr:uid="{23F84673-C3AB-4C45-8BA6-D220CABAB1DA}"/>
    <cellStyle name="Normal 7 4 3 2 9" xfId="5477" xr:uid="{A9BF56F2-3BB2-43F0-BB0E-DF5F57F307DC}"/>
    <cellStyle name="Normal 7 4 3 2 9 2" xfId="14774" xr:uid="{CBFE00FB-EA29-4447-89DD-75DF5BA38563}"/>
    <cellStyle name="Normal 7 4 3 2 9 2 2" xfId="42012" xr:uid="{F68BD06A-CD00-45CD-8880-4A208E2B48F1}"/>
    <cellStyle name="Normal 7 4 3 2 9 3" xfId="33037" xr:uid="{48ECD882-22A4-453D-8FDB-66E551B65284}"/>
    <cellStyle name="Normal 7 4 3 3" xfId="1482" xr:uid="{CC39275E-E70F-453B-9E50-E8A91AEC601D}"/>
    <cellStyle name="Normal 7 4 3 3 10" xfId="10063" xr:uid="{7654B5DC-D1A6-4E31-B9F1-1C908A244AED}"/>
    <cellStyle name="Normal 7 4 3 3 10 2" xfId="20443" xr:uid="{7624C23C-8403-4BCB-9B43-0268379E64DC}"/>
    <cellStyle name="Normal 7 4 3 3 10 2 2" xfId="47681" xr:uid="{5A8A6C70-D9BA-4408-A54C-4D183FED5E04}"/>
    <cellStyle name="Normal 7 4 3 3 10 3" xfId="37431" xr:uid="{1EB3B18B-8919-413C-BD33-D76CDD42EBDC}"/>
    <cellStyle name="Normal 7 4 3 3 11" xfId="22797" xr:uid="{0A25D4D2-5E39-4C25-B409-D35C8035535F}"/>
    <cellStyle name="Normal 7 4 3 3 11 2" xfId="50021" xr:uid="{9EE8AAA0-FC19-4F65-AB64-F2AD1D81B72F}"/>
    <cellStyle name="Normal 7 4 3 3 12" xfId="12668" xr:uid="{BC9D4852-B37B-4B0D-AC30-41EA566119DA}"/>
    <cellStyle name="Normal 7 4 3 3 12 2" xfId="39906" xr:uid="{E494CA94-C78E-48EF-BCF5-F68B5F05F9F7}"/>
    <cellStyle name="Normal 7 4 3 3 13" xfId="30219" xr:uid="{3FD749E9-82AD-4AAA-8D09-B426341AA962}"/>
    <cellStyle name="Normal 7 4 3 3 2" xfId="2883" xr:uid="{ABC6BC64-F98D-43F8-B877-BF22A87F6548}"/>
    <cellStyle name="Normal 7 4 3 3 2 2" xfId="3503" xr:uid="{CFD97F35-DABD-48FD-9C93-CDD91945ECB9}"/>
    <cellStyle name="Normal 7 4 3 3 2 2 2" xfId="6539" xr:uid="{641D9068-9073-4043-94E6-9D3087925D58}"/>
    <cellStyle name="Normal 7 4 3 3 2 2 2 2" xfId="26083" xr:uid="{DBC57895-9BCF-42AE-8B79-319CFE8D770D}"/>
    <cellStyle name="Normal 7 4 3 3 2 2 2 2 2" xfId="52931" xr:uid="{A99EE7A9-C66D-4B51-B1FE-E1A0DF2060E5}"/>
    <cellStyle name="Normal 7 4 3 3 2 2 2 3" xfId="28532" xr:uid="{9E291FF2-DD16-4E54-AD78-F29D9EFB8C7A}"/>
    <cellStyle name="Normal 7 4 3 3 2 2 2 3 2" xfId="54839" xr:uid="{7D4BFEF2-81ED-4344-A5D3-42421568842B}"/>
    <cellStyle name="Normal 7 4 3 3 2 2 2 4" xfId="16110" xr:uid="{40243A4D-4F81-4B09-B6D8-5B5618ACB12B}"/>
    <cellStyle name="Normal 7 4 3 3 2 2 2 4 2" xfId="43348" xr:uid="{CA8CFC70-3A4E-4F85-83CD-DDD0781202FB}"/>
    <cellStyle name="Normal 7 4 3 3 2 2 2 5" xfId="33907" xr:uid="{65ACE8C9-EB33-44E7-89E1-8D0AA7195570}"/>
    <cellStyle name="Normal 7 4 3 3 2 2 3" xfId="8563" xr:uid="{159BDD0D-AC08-4826-9379-A2460D385F04}"/>
    <cellStyle name="Normal 7 4 3 3 2 2 3 2" xfId="28974" xr:uid="{A8D9F149-CF9F-43CC-B273-4E263FDE7D05}"/>
    <cellStyle name="Normal 7 4 3 3 2 2 3 2 2" xfId="55231" xr:uid="{FC5C0E17-D902-4653-BB67-B5D305D30984}"/>
    <cellStyle name="Normal 7 4 3 3 2 2 3 3" xfId="18943" xr:uid="{E8BBCCCA-044F-4925-B6FE-74403E1D8A6D}"/>
    <cellStyle name="Normal 7 4 3 3 2 2 3 3 2" xfId="46181" xr:uid="{784D8768-7FEC-4BF7-85E1-96DC4CD3A141}"/>
    <cellStyle name="Normal 7 4 3 3 2 2 3 4" xfId="35931" xr:uid="{8DCD2D02-310B-4B6E-9B41-CD44C6FBAEDA}"/>
    <cellStyle name="Normal 7 4 3 3 2 2 4" xfId="11396" xr:uid="{9B964C2E-7F2C-476F-89E2-9873BD005C27}"/>
    <cellStyle name="Normal 7 4 3 3 2 2 4 2" xfId="21776" xr:uid="{B01282B5-CF51-4762-A5B3-035C64647625}"/>
    <cellStyle name="Normal 7 4 3 3 2 2 4 2 2" xfId="49014" xr:uid="{68E12907-2A5D-4657-A531-D29CEA6F413E}"/>
    <cellStyle name="Normal 7 4 3 3 2 2 4 3" xfId="38764" xr:uid="{3A41E31F-3FE0-4F23-A94B-8A2F4CD89A46}"/>
    <cellStyle name="Normal 7 4 3 3 2 2 5" xfId="24610" xr:uid="{3DF607E5-AAF9-4E78-8CE4-3E5957A78E5F}"/>
    <cellStyle name="Normal 7 4 3 3 2 2 5 2" xfId="51676" xr:uid="{8744E1AD-E228-4C44-A85B-9D743A42352F}"/>
    <cellStyle name="Normal 7 4 3 3 2 2 6" xfId="14070" xr:uid="{3E2DAA7D-C7A7-466F-A908-BFD048C891B8}"/>
    <cellStyle name="Normal 7 4 3 3 2 2 6 2" xfId="41308" xr:uid="{AF8E4FB0-B0E3-4B25-8BA4-4D27EF9C6C0F}"/>
    <cellStyle name="Normal 7 4 3 3 2 2 7" xfId="31552" xr:uid="{3C33B8E8-C17A-46AE-93F5-6AC9455E6748}"/>
    <cellStyle name="Normal 7 4 3 3 2 3" xfId="4420" xr:uid="{3A6495E7-0464-4F57-8586-EC914252D9E7}"/>
    <cellStyle name="Normal 7 4 3 3 2 3 2" xfId="9173" xr:uid="{D6C273DF-0858-4899-A289-71B821830A25}"/>
    <cellStyle name="Normal 7 4 3 3 2 3 2 2" xfId="29216" xr:uid="{C8F507B0-C9F6-4F89-B918-F14183922F79}"/>
    <cellStyle name="Normal 7 4 3 3 2 3 2 2 2" xfId="55473" xr:uid="{83C57510-27B4-496F-B4D0-6BAA7FF093C0}"/>
    <cellStyle name="Normal 7 4 3 3 2 3 2 3" xfId="19553" xr:uid="{89652BAE-6572-45EA-9AF3-A9D4CC13F1BA}"/>
    <cellStyle name="Normal 7 4 3 3 2 3 2 3 2" xfId="46791" xr:uid="{3193AEC2-64F7-4393-8DAA-680E918EAF11}"/>
    <cellStyle name="Normal 7 4 3 3 2 3 2 4" xfId="36541" xr:uid="{04B9CEEB-B915-48DD-B22A-EAAE26BAE37E}"/>
    <cellStyle name="Normal 7 4 3 3 2 3 3" xfId="12006" xr:uid="{06FA71F1-DC4B-4EE6-A5C7-4B82AA969C54}"/>
    <cellStyle name="Normal 7 4 3 3 2 3 3 2" xfId="22386" xr:uid="{CBFC9AF1-548B-4759-90F6-38B494104CAF}"/>
    <cellStyle name="Normal 7 4 3 3 2 3 3 2 2" xfId="49624" xr:uid="{89508060-93BA-47AF-A558-38A6E3C08D48}"/>
    <cellStyle name="Normal 7 4 3 3 2 3 3 3" xfId="39374" xr:uid="{8E948F45-300E-4B3B-82E6-7E404B9E00AC}"/>
    <cellStyle name="Normal 7 4 3 3 2 3 4" xfId="22888" xr:uid="{78333DBE-EBE3-4AB9-9EAC-A207E61C35E0}"/>
    <cellStyle name="Normal 7 4 3 3 2 3 4 2" xfId="50105" xr:uid="{77209F9F-541C-414A-9C99-A59E69E8C289}"/>
    <cellStyle name="Normal 7 4 3 3 2 3 5" xfId="16720" xr:uid="{6F791DEF-7E5F-44E2-B860-164B52DB34C8}"/>
    <cellStyle name="Normal 7 4 3 3 2 3 5 2" xfId="43958" xr:uid="{FFDB9715-E6F5-4F8F-9298-AB34595A6506}"/>
    <cellStyle name="Normal 7 4 3 3 2 3 6" xfId="32162" xr:uid="{FFACB043-ABEA-433B-B60F-4AE2C1F69184}"/>
    <cellStyle name="Normal 7 4 3 3 2 4" xfId="6080" xr:uid="{EDB03011-B4E7-4D89-A72F-EE966F8F0B8D}"/>
    <cellStyle name="Normal 7 4 3 3 2 4 2" xfId="28100" xr:uid="{ECF97F6D-099B-430E-9658-8CB8A6D9C107}"/>
    <cellStyle name="Normal 7 4 3 3 2 4 2 2" xfId="54497" xr:uid="{F01B50D5-DEB6-4C07-AEFA-CC1962E14E8C}"/>
    <cellStyle name="Normal 7 4 3 3 2 4 3" xfId="15534" xr:uid="{0DA49FB9-E397-475C-A5F5-902E76EF8E86}"/>
    <cellStyle name="Normal 7 4 3 3 2 4 3 2" xfId="42772" xr:uid="{79261DF2-61C7-4A99-A27E-4E210B17D723}"/>
    <cellStyle name="Normal 7 4 3 3 2 4 4" xfId="33448" xr:uid="{71316D3D-1AFA-4DC5-8B55-5D43CC505385}"/>
    <cellStyle name="Normal 7 4 3 3 2 5" xfId="7987" xr:uid="{FFD60279-9C4E-404A-8C53-5331CA62E549}"/>
    <cellStyle name="Normal 7 4 3 3 2 5 2" xfId="18367" xr:uid="{8F2C6CB4-E417-4723-ADDC-EE7AF0F0B585}"/>
    <cellStyle name="Normal 7 4 3 3 2 5 2 2" xfId="45605" xr:uid="{AF2A659D-FBF6-49CF-A3F1-938388001110}"/>
    <cellStyle name="Normal 7 4 3 3 2 5 3" xfId="35355" xr:uid="{F3FC7751-3022-436F-B5A9-C9BE6E7DBCFE}"/>
    <cellStyle name="Normal 7 4 3 3 2 6" xfId="10820" xr:uid="{1E178A54-D5FA-4B73-8F4E-9CB51790199B}"/>
    <cellStyle name="Normal 7 4 3 3 2 6 2" xfId="21200" xr:uid="{1D3BE5F6-C9E3-4841-819F-D77CD800A9BD}"/>
    <cellStyle name="Normal 7 4 3 3 2 6 2 2" xfId="48438" xr:uid="{89955E2B-4538-4778-B994-A44F4A3DB300}"/>
    <cellStyle name="Normal 7 4 3 3 2 6 3" xfId="38188" xr:uid="{2371D21F-3381-4C7A-9B12-A458462AB7A4}"/>
    <cellStyle name="Normal 7 4 3 3 2 7" xfId="25237" xr:uid="{6AAECE83-71F8-4310-893A-27F611FB0F23}"/>
    <cellStyle name="Normal 7 4 3 3 2 7 2" xfId="52251" xr:uid="{79BC0CA2-05DE-4EB7-BB8A-1517BB14DF7A}"/>
    <cellStyle name="Normal 7 4 3 3 2 8" xfId="13340" xr:uid="{42A73E2F-7F3F-49B4-AA39-3F0D821C297D}"/>
    <cellStyle name="Normal 7 4 3 3 2 8 2" xfId="40578" xr:uid="{29DEC952-2D2E-4043-A247-F20934FE496B}"/>
    <cellStyle name="Normal 7 4 3 3 2 9" xfId="30976" xr:uid="{CE285C1F-CFB4-43AE-86B8-6BF9FEBDC50F}"/>
    <cellStyle name="Normal 7 4 3 3 3" xfId="3504" xr:uid="{BCCCEFDA-FA7D-4E28-A609-092A9A3756E3}"/>
    <cellStyle name="Normal 7 4 3 3 3 2" xfId="4637" xr:uid="{0F0949F5-3CCE-4A85-A09D-A79C9608910C}"/>
    <cellStyle name="Normal 7 4 3 3 3 2 2" xfId="9390" xr:uid="{0FDD30A9-BAEA-4E39-B7CB-35B19A89CC34}"/>
    <cellStyle name="Normal 7 4 3 3 3 2 2 2" xfId="29362" xr:uid="{D64F946C-DB01-4F91-80C3-EDF0DA54A113}"/>
    <cellStyle name="Normal 7 4 3 3 3 2 2 2 2" xfId="55619" xr:uid="{6F591BF8-C99D-4998-B2FE-AB90CBAE0341}"/>
    <cellStyle name="Normal 7 4 3 3 3 2 2 3" xfId="19770" xr:uid="{6F8113A8-B754-4B4C-AB0E-C71DAF44E6EB}"/>
    <cellStyle name="Normal 7 4 3 3 3 2 2 3 2" xfId="47008" xr:uid="{9914720E-DBEC-4693-9289-C3ED01AD52A7}"/>
    <cellStyle name="Normal 7 4 3 3 3 2 2 4" xfId="36758" xr:uid="{066D9156-3939-4087-9062-1A7BC718DAB2}"/>
    <cellStyle name="Normal 7 4 3 3 3 2 3" xfId="12223" xr:uid="{8BEA8E6D-58B0-4189-BBAF-A3B4D1D727BC}"/>
    <cellStyle name="Normal 7 4 3 3 3 2 3 2" xfId="22603" xr:uid="{B39F523B-C35B-46F2-9019-86C93442701F}"/>
    <cellStyle name="Normal 7 4 3 3 3 2 3 2 2" xfId="49841" xr:uid="{CECDA976-2481-4AEE-AC96-9496E9EAC742}"/>
    <cellStyle name="Normal 7 4 3 3 3 2 3 3" xfId="39591" xr:uid="{BAE7EF5C-74AC-40A5-A60F-0A7053FB0BFF}"/>
    <cellStyle name="Normal 7 4 3 3 3 2 4" xfId="25487" xr:uid="{DF5299A2-D690-4517-9790-EC02C9D6DBED}"/>
    <cellStyle name="Normal 7 4 3 3 3 2 4 2" xfId="52481" xr:uid="{9C1D2FE3-831C-4336-B9E1-A38C52C0EFB2}"/>
    <cellStyle name="Normal 7 4 3 3 3 2 5" xfId="16937" xr:uid="{FF53EC3C-B2C1-4117-B6C3-343970AC0E17}"/>
    <cellStyle name="Normal 7 4 3 3 3 2 5 2" xfId="44175" xr:uid="{0D2BA0DF-1470-4733-AD81-F4F042D124D0}"/>
    <cellStyle name="Normal 7 4 3 3 3 2 6" xfId="32379" xr:uid="{B9A28A82-7EC5-47F4-933A-1BDF9F5E78E2}"/>
    <cellStyle name="Normal 7 4 3 3 3 3" xfId="6540" xr:uid="{5D378D71-36D3-4DC0-B38D-B76EBA5043C0}"/>
    <cellStyle name="Normal 7 4 3 3 3 3 2" xfId="27507" xr:uid="{4F55AB37-C5DB-4018-B30B-99314778F728}"/>
    <cellStyle name="Normal 7 4 3 3 3 3 2 2" xfId="54025" xr:uid="{BDDED7FF-BDF5-4F1B-86DA-F3FF35179ADF}"/>
    <cellStyle name="Normal 7 4 3 3 3 3 3" xfId="16111" xr:uid="{2C78F7E2-457B-4C64-92F4-F5331D9FF89C}"/>
    <cellStyle name="Normal 7 4 3 3 3 3 3 2" xfId="43349" xr:uid="{10939451-2FF3-42D6-B6CE-7FBC791BE0BB}"/>
    <cellStyle name="Normal 7 4 3 3 3 3 4" xfId="33908" xr:uid="{4240DC23-56CC-4137-9EDF-1E9444435859}"/>
    <cellStyle name="Normal 7 4 3 3 3 4" xfId="8564" xr:uid="{3BB8E03F-7F7B-41ED-A936-891F8B048BA6}"/>
    <cellStyle name="Normal 7 4 3 3 3 4 2" xfId="18944" xr:uid="{8E74DB69-802F-4AC1-BEE5-0CB9CB513CE5}"/>
    <cellStyle name="Normal 7 4 3 3 3 4 2 2" xfId="46182" xr:uid="{D3B2414C-6F70-40C7-A0E0-78DD39EED69E}"/>
    <cellStyle name="Normal 7 4 3 3 3 4 3" xfId="35932" xr:uid="{71F2300B-D1BD-419A-AB5A-DB040BB5EF2A}"/>
    <cellStyle name="Normal 7 4 3 3 3 5" xfId="11397" xr:uid="{81EDEFE7-777E-4197-81AF-145BC18D2058}"/>
    <cellStyle name="Normal 7 4 3 3 3 5 2" xfId="21777" xr:uid="{B46C5CB6-18D6-4A06-9EF0-0494C074CF26}"/>
    <cellStyle name="Normal 7 4 3 3 3 5 2 2" xfId="49015" xr:uid="{2811FC8B-17F4-4B54-8278-8F62F21F575E}"/>
    <cellStyle name="Normal 7 4 3 3 3 5 3" xfId="38765" xr:uid="{B5F2CE54-7644-4087-B532-514A5DFA6157}"/>
    <cellStyle name="Normal 7 4 3 3 3 6" xfId="25271" xr:uid="{5150C8C1-9908-4D20-B7D1-D0C7D0D5040C}"/>
    <cellStyle name="Normal 7 4 3 3 3 6 2" xfId="52282" xr:uid="{ED8A01DB-C7C8-44DF-AAEF-29ED079117D9}"/>
    <cellStyle name="Normal 7 4 3 3 3 7" xfId="14071" xr:uid="{08505762-933E-4DA7-B27E-3BF8C2D1FC75}"/>
    <cellStyle name="Normal 7 4 3 3 3 7 2" xfId="41309" xr:uid="{E4525CA2-F438-4B37-9064-FFA6740BD651}"/>
    <cellStyle name="Normal 7 4 3 3 3 8" xfId="31553" xr:uid="{F50B8470-8887-423C-806F-F3B227D2D898}"/>
    <cellStyle name="Normal 7 4 3 3 4" xfId="3502" xr:uid="{0A1DFD28-BFB3-4401-B7B1-009181F9A6B3}"/>
    <cellStyle name="Normal 7 4 3 3 4 2" xfId="6538" xr:uid="{98465CDA-C76B-47C2-A710-3C61F78FF0F6}"/>
    <cellStyle name="Normal 7 4 3 3 4 2 2" xfId="26719" xr:uid="{B1E24519-7261-4538-941A-93831EDD63EC}"/>
    <cellStyle name="Normal 7 4 3 3 4 2 2 2" xfId="53416" xr:uid="{2112A934-46BA-4A3D-A588-CB77B08497FD}"/>
    <cellStyle name="Normal 7 4 3 3 4 2 3" xfId="16109" xr:uid="{D7D36AB8-6AFD-4766-9A08-D4E63D2592AD}"/>
    <cellStyle name="Normal 7 4 3 3 4 2 3 2" xfId="43347" xr:uid="{BA4698A9-8879-4814-A81A-682FD21983BA}"/>
    <cellStyle name="Normal 7 4 3 3 4 2 4" xfId="33906" xr:uid="{DD835E91-AEF1-4F1A-B054-992EB3123322}"/>
    <cellStyle name="Normal 7 4 3 3 4 3" xfId="8562" xr:uid="{CAE5E3BC-9F42-456A-B8E8-90FF02F125BA}"/>
    <cellStyle name="Normal 7 4 3 3 4 3 2" xfId="18942" xr:uid="{929277FF-C9A6-440C-B62E-4AE2D743A06D}"/>
    <cellStyle name="Normal 7 4 3 3 4 3 2 2" xfId="46180" xr:uid="{BE3A36E3-BA5B-4FFB-96C7-4A03158FCB04}"/>
    <cellStyle name="Normal 7 4 3 3 4 3 3" xfId="35930" xr:uid="{50834B7F-5189-4BC8-A064-D6F0CF1FFAE3}"/>
    <cellStyle name="Normal 7 4 3 3 4 4" xfId="11395" xr:uid="{0FFDC3F5-4B85-4F2F-AA0B-D77CC7B22FE8}"/>
    <cellStyle name="Normal 7 4 3 3 4 4 2" xfId="21775" xr:uid="{EFFD596C-B00F-4BB2-ACBA-F42EA6412AEB}"/>
    <cellStyle name="Normal 7 4 3 3 4 4 2 2" xfId="49013" xr:uid="{FBDA4826-03D1-435C-AAF6-36D573EF6BB8}"/>
    <cellStyle name="Normal 7 4 3 3 4 4 3" xfId="38763" xr:uid="{2A0D053A-A095-4713-96F9-CDB435650EC1}"/>
    <cellStyle name="Normal 7 4 3 3 4 5" xfId="24960" xr:uid="{F69A98D8-A6C1-4B3A-AEF0-F3EF4F1AA17B}"/>
    <cellStyle name="Normal 7 4 3 3 4 5 2" xfId="51996" xr:uid="{009A837A-A53D-4943-A014-6F5FAF15EF03}"/>
    <cellStyle name="Normal 7 4 3 3 4 6" xfId="14069" xr:uid="{3800BEC6-D5E0-4F8E-93F8-C48F2088F045}"/>
    <cellStyle name="Normal 7 4 3 3 4 6 2" xfId="41307" xr:uid="{79D8CA2C-52BD-43E2-98F6-F3A3E524A84B}"/>
    <cellStyle name="Normal 7 4 3 3 4 7" xfId="31551" xr:uid="{878AEC74-5B00-46F5-B259-BB1356A563F9}"/>
    <cellStyle name="Normal 7 4 3 3 5" xfId="2640" xr:uid="{2D97ABA3-7D2B-4867-AD23-8B11CFB73657}"/>
    <cellStyle name="Normal 7 4 3 3 5 2" xfId="5886" xr:uid="{C75B0B64-5200-488E-AEF6-D6C4707F1D98}"/>
    <cellStyle name="Normal 7 4 3 3 5 2 2" xfId="26211" xr:uid="{17335937-3AED-4DEB-9FC9-AA89DCD655DA}"/>
    <cellStyle name="Normal 7 4 3 3 5 2 2 2" xfId="53022" xr:uid="{7B744A5B-EE81-4137-B5CC-C5757780E7B7}"/>
    <cellStyle name="Normal 7 4 3 3 5 2 3" xfId="15293" xr:uid="{7F7C03FE-101E-48DB-945A-2D3667E89591}"/>
    <cellStyle name="Normal 7 4 3 3 5 2 3 2" xfId="42531" xr:uid="{14CA1C86-2839-4BC7-AC37-09D5AB227812}"/>
    <cellStyle name="Normal 7 4 3 3 5 2 4" xfId="33254" xr:uid="{EA1F331C-4F19-4C83-A5B8-9BAE374DD17C}"/>
    <cellStyle name="Normal 7 4 3 3 5 3" xfId="7746" xr:uid="{B2FE1388-41E7-41ED-BDC0-DD0F06ED23F9}"/>
    <cellStyle name="Normal 7 4 3 3 5 3 2" xfId="18126" xr:uid="{E687E840-82F1-4791-912C-F31D04038D8F}"/>
    <cellStyle name="Normal 7 4 3 3 5 3 2 2" xfId="45364" xr:uid="{92984854-576B-4C79-93AD-371E0E8AEE4B}"/>
    <cellStyle name="Normal 7 4 3 3 5 3 3" xfId="35114" xr:uid="{A21F7C89-9EB6-4093-838B-B036E2D2DA73}"/>
    <cellStyle name="Normal 7 4 3 3 5 4" xfId="10579" xr:uid="{0F033A27-1C61-48C8-8782-8B3363C74BAC}"/>
    <cellStyle name="Normal 7 4 3 3 5 4 2" xfId="20959" xr:uid="{E679EFE6-EDAD-45B3-A864-1C44B7F28AB5}"/>
    <cellStyle name="Normal 7 4 3 3 5 4 2 2" xfId="48197" xr:uid="{049ECB78-2A19-47D4-A1FC-0A4758C0D946}"/>
    <cellStyle name="Normal 7 4 3 3 5 4 3" xfId="37947" xr:uid="{D67C8BF5-590C-46AA-B14A-843844CEEBCD}"/>
    <cellStyle name="Normal 7 4 3 3 5 5" xfId="25081" xr:uid="{3CA52CA8-C8F3-4FC2-B371-3DDA2D6D2D8E}"/>
    <cellStyle name="Normal 7 4 3 3 5 5 2" xfId="52104" xr:uid="{16056797-77E2-4093-943E-EB48B147F64B}"/>
    <cellStyle name="Normal 7 4 3 3 5 6" xfId="13009" xr:uid="{C9B83A44-105F-4972-9891-6BA7D28C7784}"/>
    <cellStyle name="Normal 7 4 3 3 5 6 2" xfId="40247" xr:uid="{753CD3B1-753D-40D2-9A71-AF455780D846}"/>
    <cellStyle name="Normal 7 4 3 3 5 7" xfId="30735" xr:uid="{5E275060-6514-445F-97AB-B0558371811A}"/>
    <cellStyle name="Normal 7 4 3 3 6" xfId="2453" xr:uid="{37319F6A-5B82-42AC-807F-1DE5D4713EEC}"/>
    <cellStyle name="Normal 7 4 3 3 6 2" xfId="7561" xr:uid="{1FAA6D61-11A6-4241-A96D-43FCC1079616}"/>
    <cellStyle name="Normal 7 4 3 3 6 2 2" xfId="17941" xr:uid="{C68C0624-C867-45F8-ACA8-5EE6E1A42334}"/>
    <cellStyle name="Normal 7 4 3 3 6 2 2 2" xfId="45179" xr:uid="{E8AFEE5A-4246-4F18-9F59-DDE3DCB27F49}"/>
    <cellStyle name="Normal 7 4 3 3 6 2 3" xfId="34929" xr:uid="{2462FB4D-F6C7-4B0C-ADE7-75C8BE096178}"/>
    <cellStyle name="Normal 7 4 3 3 6 3" xfId="10394" xr:uid="{5C33151A-9BC2-4562-A2D6-82510EEED88C}"/>
    <cellStyle name="Normal 7 4 3 3 6 3 2" xfId="20774" xr:uid="{0C7A23FD-55A0-4580-B406-39453B9D1387}"/>
    <cellStyle name="Normal 7 4 3 3 6 3 2 2" xfId="48012" xr:uid="{AEDD4043-E3BB-439B-9CED-11EFB9CBE513}"/>
    <cellStyle name="Normal 7 4 3 3 6 3 3" xfId="37762" xr:uid="{5D97036A-FDE0-4B4E-A961-0C7586CF8A83}"/>
    <cellStyle name="Normal 7 4 3 3 6 4" xfId="23282" xr:uid="{067ACB03-460C-4F3B-B58E-48D2ECB87EDC}"/>
    <cellStyle name="Normal 7 4 3 3 6 4 2" xfId="50467" xr:uid="{71ACCD18-EE7B-47BA-AC4B-9860C08756F3}"/>
    <cellStyle name="Normal 7 4 3 3 6 5" xfId="15108" xr:uid="{30E0E425-4752-4F28-B725-168A3F95C4F2}"/>
    <cellStyle name="Normal 7 4 3 3 6 5 2" xfId="42346" xr:uid="{7CF8F6B9-477A-4C18-847C-5CE1F3BCD261}"/>
    <cellStyle name="Normal 7 4 3 3 6 6" xfId="30550" xr:uid="{77A99526-AB54-40D4-B7C3-2A27C53DEEB6}"/>
    <cellStyle name="Normal 7 4 3 3 7" xfId="4153" xr:uid="{1AE1311E-E58F-48CE-9BE1-E5D2FDC5BBA3}"/>
    <cellStyle name="Normal 7 4 3 3 7 2" xfId="8908" xr:uid="{77CF4CEF-2141-4724-A96C-ADFE56B518A5}"/>
    <cellStyle name="Normal 7 4 3 3 7 2 2" xfId="19288" xr:uid="{D5F0584F-1B62-4C54-86F0-00991D997C65}"/>
    <cellStyle name="Normal 7 4 3 3 7 2 2 2" xfId="46526" xr:uid="{DD65F16C-F12D-4530-8047-1D02FF16450A}"/>
    <cellStyle name="Normal 7 4 3 3 7 2 3" xfId="36276" xr:uid="{F5C27AB4-D9A3-49BF-AF0D-3C96D229A7CB}"/>
    <cellStyle name="Normal 7 4 3 3 7 3" xfId="11741" xr:uid="{FD820F3E-4146-4987-835C-58F841802206}"/>
    <cellStyle name="Normal 7 4 3 3 7 3 2" xfId="22121" xr:uid="{7E40E87F-D430-44DA-9BAC-3A6D2225F154}"/>
    <cellStyle name="Normal 7 4 3 3 7 3 2 2" xfId="49359" xr:uid="{6E6F872E-4884-46E3-8C23-E66A439FFA5A}"/>
    <cellStyle name="Normal 7 4 3 3 7 3 3" xfId="39109" xr:uid="{C9F7C48A-2E7A-416C-B76A-387E1CB0C01A}"/>
    <cellStyle name="Normal 7 4 3 3 7 4" xfId="16455" xr:uid="{31CD6CDF-ECE7-44DD-9A61-CACFF62E7D55}"/>
    <cellStyle name="Normal 7 4 3 3 7 4 2" xfId="43693" xr:uid="{90BAB1D1-B529-4F5A-AAE4-2D4684F89531}"/>
    <cellStyle name="Normal 7 4 3 3 7 5" xfId="31897" xr:uid="{03D6B418-FE1D-4383-83FA-1D250F6E3D0B}"/>
    <cellStyle name="Normal 7 4 3 3 8" xfId="5480" xr:uid="{395DEE83-72B8-4A0E-B00F-C65C516B643E}"/>
    <cellStyle name="Normal 7 4 3 3 8 2" xfId="14777" xr:uid="{FC7A1AE4-F146-4EA1-A20B-BEDC2280E2C3}"/>
    <cellStyle name="Normal 7 4 3 3 8 2 2" xfId="42015" xr:uid="{DB8140BB-8738-4CF7-86F7-7398EBB4744E}"/>
    <cellStyle name="Normal 7 4 3 3 8 3" xfId="33040" xr:uid="{07DD096A-7FBB-4F22-80FA-C511D5B345FA}"/>
    <cellStyle name="Normal 7 4 3 3 9" xfId="7230" xr:uid="{3315660A-0757-4D62-837A-E08DA010D201}"/>
    <cellStyle name="Normal 7 4 3 3 9 2" xfId="17610" xr:uid="{462B947E-532E-45A7-A681-120EC89D2EA6}"/>
    <cellStyle name="Normal 7 4 3 3 9 2 2" xfId="44848" xr:uid="{1DC5422B-9992-4F96-BB23-3BE6FACF1239}"/>
    <cellStyle name="Normal 7 4 3 3 9 3" xfId="34598" xr:uid="{A7650BEC-C1D3-4A87-A061-C5B8ADBFD7EC}"/>
    <cellStyle name="Normal 7 4 3 4" xfId="1483" xr:uid="{FC7C6C0F-14B9-49A9-9072-7B0258EA9639}"/>
    <cellStyle name="Normal 7 4 3 4 10" xfId="30220" xr:uid="{EB451A48-D2D4-48C7-813E-CD873657ABDF}"/>
    <cellStyle name="Normal 7 4 3 4 2" xfId="3505" xr:uid="{3D8602A9-1095-4DD6-97A1-DA2E0B0D3458}"/>
    <cellStyle name="Normal 7 4 3 4 2 2" xfId="6541" xr:uid="{68EC9C82-A031-4B65-AC92-025CFBDD8FF9}"/>
    <cellStyle name="Normal 7 4 3 4 2 2 2" xfId="23551" xr:uid="{697ECB8D-65FE-4FE1-A4EF-8E0EE7738ED8}"/>
    <cellStyle name="Normal 7 4 3 4 2 2 2 2" xfId="50718" xr:uid="{3A4A01B6-DEA4-4A3A-BD2B-6D5D864E5619}"/>
    <cellStyle name="Normal 7 4 3 4 2 2 3" xfId="25912" xr:uid="{6C539C16-E2F3-42E6-92B8-7459317E2FDB}"/>
    <cellStyle name="Normal 7 4 3 4 2 2 3 2" xfId="52811" xr:uid="{BE709FD5-C9B5-4676-AF04-4706E4363F15}"/>
    <cellStyle name="Normal 7 4 3 4 2 2 4" xfId="16112" xr:uid="{D7F4ED81-5890-4C4A-B939-43B0A9B31CF2}"/>
    <cellStyle name="Normal 7 4 3 4 2 2 4 2" xfId="43350" xr:uid="{CD1E3932-EFD8-489C-8624-A9149850A1CB}"/>
    <cellStyle name="Normal 7 4 3 4 2 2 5" xfId="33909" xr:uid="{4835A445-2847-40A6-AFA7-027A6C3B23B5}"/>
    <cellStyle name="Normal 7 4 3 4 2 3" xfId="8565" xr:uid="{AC61C316-EDE4-46D2-846F-CB07B877025D}"/>
    <cellStyle name="Normal 7 4 3 4 2 3 2" xfId="28975" xr:uid="{9B9B0B35-EAD8-4BB7-8F5B-1550C516414B}"/>
    <cellStyle name="Normal 7 4 3 4 2 3 2 2" xfId="55232" xr:uid="{443A2C11-81D1-4BA4-BD1E-E37145208DE3}"/>
    <cellStyle name="Normal 7 4 3 4 2 3 3" xfId="18945" xr:uid="{5A458F45-9CE3-487A-A28D-9C5DA4D4DC7A}"/>
    <cellStyle name="Normal 7 4 3 4 2 3 3 2" xfId="46183" xr:uid="{94D10C2B-E497-48D9-8221-F0952D613335}"/>
    <cellStyle name="Normal 7 4 3 4 2 3 4" xfId="35933" xr:uid="{5142AB36-9512-42E3-A7AD-16466AD293FD}"/>
    <cellStyle name="Normal 7 4 3 4 2 4" xfId="11398" xr:uid="{2C78221D-4770-4984-A587-7CAD0F267C28}"/>
    <cellStyle name="Normal 7 4 3 4 2 4 2" xfId="21778" xr:uid="{24E8A579-AE8F-415F-BAD5-6B498905F108}"/>
    <cellStyle name="Normal 7 4 3 4 2 4 2 2" xfId="49016" xr:uid="{727AF927-EC0D-46CC-A73C-0A280664383F}"/>
    <cellStyle name="Normal 7 4 3 4 2 4 3" xfId="38766" xr:uid="{C215D814-4C47-4589-9699-C670726EBAF1}"/>
    <cellStyle name="Normal 7 4 3 4 2 5" xfId="23385" xr:uid="{DB29E4A3-F331-4B9D-A019-8285A452E441}"/>
    <cellStyle name="Normal 7 4 3 4 2 5 2" xfId="50564" xr:uid="{DCCD87DE-3486-45F7-95D9-DA3ED34FAD7A}"/>
    <cellStyle name="Normal 7 4 3 4 2 6" xfId="14072" xr:uid="{B7AC84C2-841B-46B3-9BF7-E97D47C805B3}"/>
    <cellStyle name="Normal 7 4 3 4 2 6 2" xfId="41310" xr:uid="{34AF06D3-1359-4FCB-8B8D-0A0BA4568705}"/>
    <cellStyle name="Normal 7 4 3 4 2 7" xfId="31554" xr:uid="{FA4A12DC-1753-48CE-B987-1E58B7B754FE}"/>
    <cellStyle name="Normal 7 4 3 4 3" xfId="2880" xr:uid="{1D2CB21B-981F-44A7-B7AA-B6D1825C6BEA}"/>
    <cellStyle name="Normal 7 4 3 4 3 2" xfId="6077" xr:uid="{0D13C2D6-AECE-4967-8BE6-25D0F65DD497}"/>
    <cellStyle name="Normal 7 4 3 4 3 2 2" xfId="26043" xr:uid="{824B3F5E-1D6B-4418-930E-A20A9D42DA54}"/>
    <cellStyle name="Normal 7 4 3 4 3 2 2 2" xfId="52904" xr:uid="{650537FC-C33F-4250-ABAD-94A0568964EA}"/>
    <cellStyle name="Normal 7 4 3 4 3 2 3" xfId="15531" xr:uid="{1EAEC794-E095-4BA2-A998-D2879F77F6EE}"/>
    <cellStyle name="Normal 7 4 3 4 3 2 3 2" xfId="42769" xr:uid="{F5B32084-F3AB-4729-8ADF-7CE70DDF4C29}"/>
    <cellStyle name="Normal 7 4 3 4 3 2 4" xfId="33445" xr:uid="{E2F45768-F448-4942-A7CC-6237064002D4}"/>
    <cellStyle name="Normal 7 4 3 4 3 3" xfId="7984" xr:uid="{F2C8D7B1-E050-4891-9311-2A17510E7333}"/>
    <cellStyle name="Normal 7 4 3 4 3 3 2" xfId="18364" xr:uid="{F7BC9A12-A6B7-4E57-A411-345463253E4A}"/>
    <cellStyle name="Normal 7 4 3 4 3 3 2 2" xfId="45602" xr:uid="{5DC3D728-B62A-4B39-8DE5-07A0848C1E18}"/>
    <cellStyle name="Normal 7 4 3 4 3 3 3" xfId="35352" xr:uid="{3F48AABA-501E-4F0C-9387-26AAD6A82E88}"/>
    <cellStyle name="Normal 7 4 3 4 3 4" xfId="10817" xr:uid="{C9DE9753-F475-4DEA-ADEC-ED04DB30ADE9}"/>
    <cellStyle name="Normal 7 4 3 4 3 4 2" xfId="21197" xr:uid="{9EA3FCF1-F825-4D19-9DB8-22A4367D8771}"/>
    <cellStyle name="Normal 7 4 3 4 3 4 2 2" xfId="48435" xr:uid="{8B24E974-828A-4A7C-A8B7-CFC2B5C8A0F8}"/>
    <cellStyle name="Normal 7 4 3 4 3 4 3" xfId="38185" xr:uid="{E2FECA76-91B7-438D-99C9-D2C3ED6EA6D2}"/>
    <cellStyle name="Normal 7 4 3 4 3 5" xfId="24905" xr:uid="{4ADA3DC7-BF5B-40C7-9545-3B1945E99AA6}"/>
    <cellStyle name="Normal 7 4 3 4 3 5 2" xfId="51947" xr:uid="{BBBF1C64-5B71-4CFF-967F-2407351A6890}"/>
    <cellStyle name="Normal 7 4 3 4 3 6" xfId="13337" xr:uid="{10F08557-2217-4DD9-B9E7-2E13B734DE53}"/>
    <cellStyle name="Normal 7 4 3 4 3 6 2" xfId="40575" xr:uid="{77710753-1B11-4041-BF7F-6527959494A4}"/>
    <cellStyle name="Normal 7 4 3 4 3 7" xfId="30973" xr:uid="{CED3E122-E6A1-4F3B-B1D3-FABD70AD19C4}"/>
    <cellStyle name="Normal 7 4 3 4 4" xfId="4271" xr:uid="{C2232AFC-1D67-4036-BEF9-D022202360EF}"/>
    <cellStyle name="Normal 7 4 3 4 4 2" xfId="9024" xr:uid="{9E4F4B88-5C76-429C-8558-A979DE679833}"/>
    <cellStyle name="Normal 7 4 3 4 4 2 2" xfId="29103" xr:uid="{90A83DED-CC8A-4887-AA1E-F0B104FEF537}"/>
    <cellStyle name="Normal 7 4 3 4 4 2 2 2" xfId="55360" xr:uid="{768D013D-BCE8-47B7-9EA0-4A5FDC6D11DA}"/>
    <cellStyle name="Normal 7 4 3 4 4 2 3" xfId="19404" xr:uid="{53F57F39-A286-4005-A21E-96B3B578E516}"/>
    <cellStyle name="Normal 7 4 3 4 4 2 3 2" xfId="46642" xr:uid="{3A5D26D6-7A01-4A9D-B015-02F456E887B9}"/>
    <cellStyle name="Normal 7 4 3 4 4 2 4" xfId="36392" xr:uid="{AAFDD677-FF18-417B-AD4A-4305E1DDE9BE}"/>
    <cellStyle name="Normal 7 4 3 4 4 3" xfId="11857" xr:uid="{1DB4559D-5A18-4AC7-A419-AEDB2DDD3CCF}"/>
    <cellStyle name="Normal 7 4 3 4 4 3 2" xfId="22237" xr:uid="{7B4B66BB-8354-49CD-A6B0-2E6FEC57DDF0}"/>
    <cellStyle name="Normal 7 4 3 4 4 3 2 2" xfId="49475" xr:uid="{F0A75A3D-D84F-4CE6-A571-6602052005C0}"/>
    <cellStyle name="Normal 7 4 3 4 4 3 3" xfId="39225" xr:uid="{5A66F3D4-A468-4913-9981-052CF581D0FB}"/>
    <cellStyle name="Normal 7 4 3 4 4 4" xfId="24984" xr:uid="{375F8FCE-D8B4-4D56-8F17-088DE72210C1}"/>
    <cellStyle name="Normal 7 4 3 4 4 4 2" xfId="52017" xr:uid="{3A8EE02E-7E27-4FB8-A589-393261E2917B}"/>
    <cellStyle name="Normal 7 4 3 4 4 5" xfId="16571" xr:uid="{157B1416-C1CD-428F-B23C-87849C611FFC}"/>
    <cellStyle name="Normal 7 4 3 4 4 5 2" xfId="43809" xr:uid="{C50E0A9A-5FE2-4EE8-891C-4EBEA8B044D9}"/>
    <cellStyle name="Normal 7 4 3 4 4 6" xfId="32013" xr:uid="{E9D3B1A2-797F-46E5-996D-8E7B7C1207CA}"/>
    <cellStyle name="Normal 7 4 3 4 5" xfId="5481" xr:uid="{1034DF6E-BEF3-442B-8ACD-799F7F3AF64B}"/>
    <cellStyle name="Normal 7 4 3 4 5 2" xfId="25905" xr:uid="{DB768EDE-97AE-44A5-85B4-A3727B1CA60A}"/>
    <cellStyle name="Normal 7 4 3 4 5 2 2" xfId="52805" xr:uid="{04FC6065-7AEA-497E-8DB5-5257BA9D5FF8}"/>
    <cellStyle name="Normal 7 4 3 4 5 3" xfId="14778" xr:uid="{BBE52AF1-2693-40D2-953A-A291CB0509FF}"/>
    <cellStyle name="Normal 7 4 3 4 5 3 2" xfId="42016" xr:uid="{B776C791-CB6C-4A3B-96F6-93F12BE8A059}"/>
    <cellStyle name="Normal 7 4 3 4 5 4" xfId="33041" xr:uid="{6231175F-0D02-4C3F-9934-658B31E61A88}"/>
    <cellStyle name="Normal 7 4 3 4 6" xfId="7231" xr:uid="{740515CB-C790-4149-9799-38F75663FD65}"/>
    <cellStyle name="Normal 7 4 3 4 6 2" xfId="17611" xr:uid="{D504B084-9EEC-4342-82E5-E20BD877392F}"/>
    <cellStyle name="Normal 7 4 3 4 6 2 2" xfId="44849" xr:uid="{CFF37F75-C449-4A29-BA18-5A497B7EDDAE}"/>
    <cellStyle name="Normal 7 4 3 4 6 3" xfId="34599" xr:uid="{73683BB5-2900-43ED-A1CB-54FF0565E862}"/>
    <cellStyle name="Normal 7 4 3 4 7" xfId="10064" xr:uid="{F729BDF8-944B-46A8-AA48-2573A12821CD}"/>
    <cellStyle name="Normal 7 4 3 4 7 2" xfId="20444" xr:uid="{BAB3ED55-8F09-4180-B24E-1C78F1219DCF}"/>
    <cellStyle name="Normal 7 4 3 4 7 2 2" xfId="47682" xr:uid="{E3025E8F-22FD-40C1-AA5F-6C99F4B099E0}"/>
    <cellStyle name="Normal 7 4 3 4 7 3" xfId="37432" xr:uid="{817D846D-C98B-42C4-9865-A3AB7213AAD9}"/>
    <cellStyle name="Normal 7 4 3 4 8" xfId="22731" xr:uid="{76AAAFC0-28E4-48FC-A5D4-3D02762744DA}"/>
    <cellStyle name="Normal 7 4 3 4 8 2" xfId="49963" xr:uid="{F9AB63E1-0A2F-4CF6-A61F-AB5E739CB88B}"/>
    <cellStyle name="Normal 7 4 3 4 9" xfId="12826" xr:uid="{A76DB5A9-3F81-42F5-BB12-59DD84BAD05C}"/>
    <cellStyle name="Normal 7 4 3 4 9 2" xfId="40064" xr:uid="{1242D72F-8CDE-4240-9524-FD82F3D0E2DA}"/>
    <cellStyle name="Normal 7 4 3 5" xfId="1484" xr:uid="{5266922F-06D6-41FE-8E1C-A8C748250997}"/>
    <cellStyle name="Normal 7 4 3 5 2" xfId="4638" xr:uid="{BFB4B617-17DB-401C-8220-7ADA993511C9}"/>
    <cellStyle name="Normal 7 4 3 5 2 2" xfId="9391" xr:uid="{F9FC0B35-BA5A-4686-8E57-531275D1B84C}"/>
    <cellStyle name="Normal 7 4 3 5 2 2 2" xfId="29363" xr:uid="{C10713E5-E0E7-43A0-9CEB-D5D48A0B6150}"/>
    <cellStyle name="Normal 7 4 3 5 2 2 2 2" xfId="55620" xr:uid="{84926688-9220-4F7D-8A6C-8CAE42F8F056}"/>
    <cellStyle name="Normal 7 4 3 5 2 2 3" xfId="19771" xr:uid="{8639122E-5278-4E2F-BAF8-AB390A1A617A}"/>
    <cellStyle name="Normal 7 4 3 5 2 2 3 2" xfId="47009" xr:uid="{03C3EB6C-B2DA-4C55-A0BD-1285A2BB1B56}"/>
    <cellStyle name="Normal 7 4 3 5 2 2 4" xfId="36759" xr:uid="{92A7A827-BE1F-4F7B-9D00-0031D5FF222F}"/>
    <cellStyle name="Normal 7 4 3 5 2 3" xfId="12224" xr:uid="{5E434DE4-C6F8-4DB0-A1AB-73C3CE3FD5C6}"/>
    <cellStyle name="Normal 7 4 3 5 2 3 2" xfId="22604" xr:uid="{E9AB448F-D30F-4219-8F4C-FAE983CFC745}"/>
    <cellStyle name="Normal 7 4 3 5 2 3 2 2" xfId="49842" xr:uid="{DA80A85E-553A-4D12-BE7D-7E220F4400D9}"/>
    <cellStyle name="Normal 7 4 3 5 2 3 3" xfId="39592" xr:uid="{6B2B6756-BEC0-4655-921A-51FBB1A3206D}"/>
    <cellStyle name="Normal 7 4 3 5 2 4" xfId="24021" xr:uid="{ED46A8A3-ED6E-40E2-9A16-036EAF8B15B5}"/>
    <cellStyle name="Normal 7 4 3 5 2 4 2" xfId="51141" xr:uid="{237A0720-B172-4BCE-906C-96C7F99171B1}"/>
    <cellStyle name="Normal 7 4 3 5 2 5" xfId="16938" xr:uid="{39A6E014-8FA7-4BAE-A330-4C120185324E}"/>
    <cellStyle name="Normal 7 4 3 5 2 5 2" xfId="44176" xr:uid="{2B65A09D-979D-4B86-A3B8-E9872C1B04EB}"/>
    <cellStyle name="Normal 7 4 3 5 2 6" xfId="32380" xr:uid="{F0530669-4D30-4585-985B-FDEEF14B3DBC}"/>
    <cellStyle name="Normal 7 4 3 5 3" xfId="5482" xr:uid="{6DB27548-BC03-4786-834D-03FA2C7E5521}"/>
    <cellStyle name="Normal 7 4 3 5 3 2" xfId="26376" xr:uid="{3EFFBDF2-EC84-4CF7-9DFA-E2F67C7EAD74}"/>
    <cellStyle name="Normal 7 4 3 5 3 2 2" xfId="53154" xr:uid="{A31D66A1-19B0-4465-BF14-E9460166E10F}"/>
    <cellStyle name="Normal 7 4 3 5 3 3" xfId="14779" xr:uid="{BDB59996-BCFE-44DE-81CA-8C8E4B6B7C83}"/>
    <cellStyle name="Normal 7 4 3 5 3 3 2" xfId="42017" xr:uid="{7799CE7C-4B10-4466-BF62-6E1EFD087D28}"/>
    <cellStyle name="Normal 7 4 3 5 3 4" xfId="33042" xr:uid="{AA07EA91-EB80-4F78-B5F2-0F5E38315CF4}"/>
    <cellStyle name="Normal 7 4 3 5 4" xfId="7232" xr:uid="{2C830113-2328-41E0-B7BF-4911612DDED5}"/>
    <cellStyle name="Normal 7 4 3 5 4 2" xfId="17612" xr:uid="{2478457B-628E-487E-B8C1-0C5BF5FCBF03}"/>
    <cellStyle name="Normal 7 4 3 5 4 2 2" xfId="44850" xr:uid="{4B08C524-135F-4E9B-851B-B9596B031565}"/>
    <cellStyle name="Normal 7 4 3 5 4 3" xfId="34600" xr:uid="{31883C98-5FC3-4A6B-AAE8-1F0F95783C8F}"/>
    <cellStyle name="Normal 7 4 3 5 5" xfId="10065" xr:uid="{8356E62D-84C7-4640-81D0-03CD97C766D6}"/>
    <cellStyle name="Normal 7 4 3 5 5 2" xfId="20445" xr:uid="{6F26F34F-34F2-4E74-AA28-C6C49F362ED5}"/>
    <cellStyle name="Normal 7 4 3 5 5 2 2" xfId="47683" xr:uid="{3F2EE394-0282-4C49-9120-3821F6DF154A}"/>
    <cellStyle name="Normal 7 4 3 5 5 3" xfId="37433" xr:uid="{A1B99AF7-3D7E-4753-9714-137C0932078E}"/>
    <cellStyle name="Normal 7 4 3 5 6" xfId="23891" xr:uid="{40F859CD-0BC8-476F-BA6B-7EA638045387}"/>
    <cellStyle name="Normal 7 4 3 5 6 2" xfId="51021" xr:uid="{86C1C621-0226-400D-8E33-52AA3F5E05AB}"/>
    <cellStyle name="Normal 7 4 3 5 7" xfId="14073" xr:uid="{F77512D9-C223-426E-92FE-0507191FC9B0}"/>
    <cellStyle name="Normal 7 4 3 5 7 2" xfId="41311" xr:uid="{4A6B046B-F14C-469A-B502-F309DD7263C8}"/>
    <cellStyle name="Normal 7 4 3 5 8" xfId="30221" xr:uid="{BD117169-9E63-4A7B-8318-5EBDCC28EBA4}"/>
    <cellStyle name="Normal 7 4 3 6" xfId="3044" xr:uid="{9D2C3A0D-9618-4729-B8F4-5D4A3FDC07C2}"/>
    <cellStyle name="Normal 7 4 3 6 2" xfId="6175" xr:uid="{49285F58-5D84-437B-8D77-87BF6987A6EF}"/>
    <cellStyle name="Normal 7 4 3 6 2 2" xfId="24819" xr:uid="{1148B7C6-51C6-4880-A2C3-66A703F6D670}"/>
    <cellStyle name="Normal 7 4 3 6 2 2 2" xfId="51867" xr:uid="{2FDA503F-C78E-47B0-8C52-79414AA2A25F}"/>
    <cellStyle name="Normal 7 4 3 6 2 3" xfId="26674" xr:uid="{9F4D4C7B-10FD-434D-A65E-E8A3C4A64604}"/>
    <cellStyle name="Normal 7 4 3 6 2 3 2" xfId="53378" xr:uid="{49673819-ED17-4391-9FA6-A55580618B15}"/>
    <cellStyle name="Normal 7 4 3 6 2 4" xfId="15653" xr:uid="{3F6E5C8C-BA80-47A0-B122-0776565DD80C}"/>
    <cellStyle name="Normal 7 4 3 6 2 4 2" xfId="42891" xr:uid="{B534BA8B-602A-4282-8101-5F73E23C3D7A}"/>
    <cellStyle name="Normal 7 4 3 6 2 5" xfId="33543" xr:uid="{1F905C4F-00F0-4FF9-9FF4-6A4FFAACA4A8}"/>
    <cellStyle name="Normal 7 4 3 6 3" xfId="8106" xr:uid="{2531C115-8A60-4C90-8C5D-B72B02C59C1D}"/>
    <cellStyle name="Normal 7 4 3 6 3 2" xfId="28801" xr:uid="{4B976F50-17B6-4340-9D3F-8BC0DC2A2D10}"/>
    <cellStyle name="Normal 7 4 3 6 3 2 2" xfId="55058" xr:uid="{539C7207-05BD-4630-B244-323E1417B945}"/>
    <cellStyle name="Normal 7 4 3 6 3 3" xfId="18486" xr:uid="{79A82FD0-5813-4C86-AD69-4A825A4C1A82}"/>
    <cellStyle name="Normal 7 4 3 6 3 3 2" xfId="45724" xr:uid="{72340F5F-853F-4531-AEE5-FBC3F8762DB9}"/>
    <cellStyle name="Normal 7 4 3 6 3 4" xfId="35474" xr:uid="{BE5BFC9A-8F09-4FCA-9B3F-B4DFDF51B9F1}"/>
    <cellStyle name="Normal 7 4 3 6 4" xfId="10939" xr:uid="{81BCFF29-D6D7-4855-B8F0-345B30DE68E6}"/>
    <cellStyle name="Normal 7 4 3 6 4 2" xfId="21319" xr:uid="{F5C39E8F-B04C-48A1-8474-BEEAA4166BE2}"/>
    <cellStyle name="Normal 7 4 3 6 4 2 2" xfId="48557" xr:uid="{267AA826-3A60-4EAD-A4DD-2970CD8E8B38}"/>
    <cellStyle name="Normal 7 4 3 6 4 3" xfId="38307" xr:uid="{E7A7A159-11BF-4494-B9B2-E64F144F1656}"/>
    <cellStyle name="Normal 7 4 3 6 5" xfId="24534" xr:uid="{2727E314-E7F3-4CE7-9366-A7B0598577B0}"/>
    <cellStyle name="Normal 7 4 3 6 5 2" xfId="51605" xr:uid="{4CF09348-3E2C-469D-A16B-DFEB8371B450}"/>
    <cellStyle name="Normal 7 4 3 6 6" xfId="13524" xr:uid="{3EDF4F53-8D22-47AF-8BB0-702EC8BDFCC5}"/>
    <cellStyle name="Normal 7 4 3 6 6 2" xfId="40762" xr:uid="{D7A7D062-AC50-4FE2-8768-0224F996911B}"/>
    <cellStyle name="Normal 7 4 3 6 7" xfId="31095" xr:uid="{A60BC049-DC16-4427-A58D-DCC5824A4CB1}"/>
    <cellStyle name="Normal 7 4 3 7" xfId="2537" xr:uid="{8AEFD510-29F6-4312-B4BF-FCFB05B7892B}"/>
    <cellStyle name="Normal 7 4 3 7 2" xfId="5804" xr:uid="{B1D8486C-DDBE-4D35-8B4B-A252F5EF6266}"/>
    <cellStyle name="Normal 7 4 3 7 2 2" xfId="27064" xr:uid="{DE8610E0-97CB-4A39-9D03-A977FCC2FEFC}"/>
    <cellStyle name="Normal 7 4 3 7 2 2 2" xfId="53691" xr:uid="{196F66AF-62D9-413D-824D-E0D085683F35}"/>
    <cellStyle name="Normal 7 4 3 7 2 3" xfId="15190" xr:uid="{24F6E184-9EC9-4997-A3D2-02129C31CEB2}"/>
    <cellStyle name="Normal 7 4 3 7 2 3 2" xfId="42428" xr:uid="{467D879D-5813-4730-9789-5889779AEA45}"/>
    <cellStyle name="Normal 7 4 3 7 2 4" xfId="33172" xr:uid="{12E98B53-50D8-4F50-B715-9C64A31D2424}"/>
    <cellStyle name="Normal 7 4 3 7 3" xfId="7643" xr:uid="{63452749-4A72-43BE-B2FD-86550D827292}"/>
    <cellStyle name="Normal 7 4 3 7 3 2" xfId="18023" xr:uid="{4DD6C933-9F34-4F81-B8D7-45295361ED58}"/>
    <cellStyle name="Normal 7 4 3 7 3 2 2" xfId="45261" xr:uid="{0DD6AFB4-F33F-4B24-998D-01EFDD790D1E}"/>
    <cellStyle name="Normal 7 4 3 7 3 3" xfId="35011" xr:uid="{B7C0E07B-70E2-4B8C-B9F0-289DFB6F31E4}"/>
    <cellStyle name="Normal 7 4 3 7 4" xfId="10476" xr:uid="{17F93BDC-8F3B-4159-A3C7-1527E6321DCB}"/>
    <cellStyle name="Normal 7 4 3 7 4 2" xfId="20856" xr:uid="{C402D4E4-8FC2-46D5-817D-F118888C830E}"/>
    <cellStyle name="Normal 7 4 3 7 4 2 2" xfId="48094" xr:uid="{4EDDC29F-CC10-43C1-AB03-785A8D5427D5}"/>
    <cellStyle name="Normal 7 4 3 7 4 3" xfId="37844" xr:uid="{01ED04D5-48F5-4DB4-AE54-5ABBDF01D34B}"/>
    <cellStyle name="Normal 7 4 3 7 5" xfId="23101" xr:uid="{F17FAA52-0B51-4135-A771-317D4346DE11}"/>
    <cellStyle name="Normal 7 4 3 7 5 2" xfId="50303" xr:uid="{F97E92B2-5425-4214-B93F-DBCB257A52BF}"/>
    <cellStyle name="Normal 7 4 3 7 6" xfId="12906" xr:uid="{89123979-4124-45DA-A207-0D6C9378B7C1}"/>
    <cellStyle name="Normal 7 4 3 7 6 2" xfId="40144" xr:uid="{39FBA5C5-99B8-4530-81F3-C0F510FE3BE4}"/>
    <cellStyle name="Normal 7 4 3 7 7" xfId="30632" xr:uid="{6EDE56A6-2256-4734-9477-20248B4839AF}"/>
    <cellStyle name="Normal 7 4 3 8" xfId="2231" xr:uid="{9AE6DAA4-CB6F-496B-B93B-B93F7FCD1717}"/>
    <cellStyle name="Normal 7 4 3 8 2" xfId="7339" xr:uid="{8C705CF8-2F29-4E68-BF4A-891206E4F823}"/>
    <cellStyle name="Normal 7 4 3 8 2 2" xfId="17719" xr:uid="{41652781-73E1-4F79-A1B5-627DD67D6AB1}"/>
    <cellStyle name="Normal 7 4 3 8 2 2 2" xfId="44957" xr:uid="{4CCCBF3E-E471-44ED-A1F9-0FE88A259177}"/>
    <cellStyle name="Normal 7 4 3 8 2 3" xfId="34707" xr:uid="{A8A9E60F-C79E-4635-AA57-21F202E8A58B}"/>
    <cellStyle name="Normal 7 4 3 8 3" xfId="10172" xr:uid="{DB8BF24D-0EE7-4771-8784-1C422B0E840B}"/>
    <cellStyle name="Normal 7 4 3 8 3 2" xfId="20552" xr:uid="{3575600C-FE8B-4BEA-A6BF-2750D2E3DC08}"/>
    <cellStyle name="Normal 7 4 3 8 3 2 2" xfId="47790" xr:uid="{12A1091E-1E14-4E5C-B1D9-7D436D65932B}"/>
    <cellStyle name="Normal 7 4 3 8 3 3" xfId="37540" xr:uid="{38FFF2B6-6ED0-4B92-BF03-4E20F94A5280}"/>
    <cellStyle name="Normal 7 4 3 8 4" xfId="22851" xr:uid="{1C1F6BB4-6CF6-41F1-87A3-5F568571A8D4}"/>
    <cellStyle name="Normal 7 4 3 8 4 2" xfId="50071" xr:uid="{60A344E6-AA8B-42BE-B711-66B6ABE7EDB6}"/>
    <cellStyle name="Normal 7 4 3 8 5" xfId="14886" xr:uid="{3DB34EE5-AFB5-4969-ACFC-A0916236449F}"/>
    <cellStyle name="Normal 7 4 3 8 5 2" xfId="42124" xr:uid="{77E9C93C-5198-4F78-875D-80EFD5785ACB}"/>
    <cellStyle name="Normal 7 4 3 8 6" xfId="30328" xr:uid="{F325A491-8591-456C-AE50-916E7635B614}"/>
    <cellStyle name="Normal 7 4 3 9" xfId="4121" xr:uid="{89027EF0-0AC8-42BC-B482-440608288978}"/>
    <cellStyle name="Normal 7 4 3 9 2" xfId="8882" xr:uid="{416B5274-2F3C-4089-A8D7-66409D189BC1}"/>
    <cellStyle name="Normal 7 4 3 9 2 2" xfId="19262" xr:uid="{C2FAD5F9-C1CD-4585-B159-6F10C61BCC9D}"/>
    <cellStyle name="Normal 7 4 3 9 2 2 2" xfId="46500" xr:uid="{1C31EB0D-5562-4850-BCAB-97D0C1BFC00B}"/>
    <cellStyle name="Normal 7 4 3 9 2 3" xfId="36250" xr:uid="{B0CD3453-6CB2-486B-8A20-33BA742D41E7}"/>
    <cellStyle name="Normal 7 4 3 9 3" xfId="11715" xr:uid="{EDE99C92-9B95-42BD-B695-CCF2678F4366}"/>
    <cellStyle name="Normal 7 4 3 9 3 2" xfId="22095" xr:uid="{A70330FD-EB49-491B-B612-8D777712F43B}"/>
    <cellStyle name="Normal 7 4 3 9 3 2 2" xfId="49333" xr:uid="{5A5E826B-7A0C-49C2-BCB6-DF6CCC62FE18}"/>
    <cellStyle name="Normal 7 4 3 9 3 3" xfId="39083" xr:uid="{97AEB1AD-04FD-4193-9C90-303022808FD2}"/>
    <cellStyle name="Normal 7 4 3 9 4" xfId="16429" xr:uid="{C621FA8C-CF9C-45CA-9B6C-56985B535224}"/>
    <cellStyle name="Normal 7 4 3 9 4 2" xfId="43667" xr:uid="{7B99DB43-A7A2-44DD-B7AD-7F6CB7C7DE83}"/>
    <cellStyle name="Normal 7 4 3 9 5" xfId="31871" xr:uid="{61DCFA8D-2303-435C-BB7B-FA7976B0DF1A}"/>
    <cellStyle name="Normal 7 4 4" xfId="1485" xr:uid="{23E68DBA-82FE-412A-80A7-1FE0E800C653}"/>
    <cellStyle name="Normal 7 4 4 10" xfId="5483" xr:uid="{182A1C6F-EF40-4A6F-BEDF-D72B2B010B26}"/>
    <cellStyle name="Normal 7 4 4 10 2" xfId="14780" xr:uid="{D62002F9-84FA-441C-9D49-F1F418C94D3B}"/>
    <cellStyle name="Normal 7 4 4 10 2 2" xfId="42018" xr:uid="{8F409853-0F9F-4336-A200-4950E84AAD46}"/>
    <cellStyle name="Normal 7 4 4 10 3" xfId="33043" xr:uid="{04D29A35-F3C9-40EC-9843-2344B0588DA3}"/>
    <cellStyle name="Normal 7 4 4 11" xfId="7233" xr:uid="{1D2F8402-3FD4-4DCD-9FDD-44A80BA3B099}"/>
    <cellStyle name="Normal 7 4 4 11 2" xfId="17613" xr:uid="{6905F93F-4537-4862-B05A-EEF5065403E8}"/>
    <cellStyle name="Normal 7 4 4 11 2 2" xfId="44851" xr:uid="{BD832248-56C4-4076-802E-77F59BD5AFAB}"/>
    <cellStyle name="Normal 7 4 4 11 3" xfId="34601" xr:uid="{B6C7DE75-1F9F-42D7-B465-7771B3DAC7A0}"/>
    <cellStyle name="Normal 7 4 4 12" xfId="10066" xr:uid="{7DFA5803-7047-416D-81A2-919DA866F18F}"/>
    <cellStyle name="Normal 7 4 4 12 2" xfId="20446" xr:uid="{FD37B13B-B4AE-4251-A879-731E3B53F3CE}"/>
    <cellStyle name="Normal 7 4 4 12 2 2" xfId="47684" xr:uid="{03F8763F-1F5C-4557-A0EA-0479730811F5}"/>
    <cellStyle name="Normal 7 4 4 12 3" xfId="37434" xr:uid="{0AE72A2F-F796-4801-9E49-0FB95FC98204}"/>
    <cellStyle name="Normal 7 4 4 13" xfId="25379" xr:uid="{2DAF7FC1-12B3-4F70-8BC9-F6BFC57E3BB9}"/>
    <cellStyle name="Normal 7 4 4 13 2" xfId="52380" xr:uid="{CD0D4903-AFCE-428D-BE49-D37B8B8F8B20}"/>
    <cellStyle name="Normal 7 4 4 14" xfId="12451" xr:uid="{CE1278AF-D367-45C1-9BA8-A76AA12FBCFC}"/>
    <cellStyle name="Normal 7 4 4 14 2" xfId="39689" xr:uid="{8C57F58F-768A-4AFE-B490-E20E62857B7E}"/>
    <cellStyle name="Normal 7 4 4 15" xfId="30222" xr:uid="{7AD542CA-010F-42AF-902B-2AA35FA77C64}"/>
    <cellStyle name="Normal 7 4 4 2" xfId="1486" xr:uid="{9D532A6A-0835-472F-915A-5B19975E5F01}"/>
    <cellStyle name="Normal 7 4 4 2 10" xfId="7234" xr:uid="{8800DC61-E5DF-458F-B99D-0696385E6C08}"/>
    <cellStyle name="Normal 7 4 4 2 10 2" xfId="17614" xr:uid="{BED5B851-B0DF-4A18-8CE2-D7F641E6141C}"/>
    <cellStyle name="Normal 7 4 4 2 10 2 2" xfId="44852" xr:uid="{8D3B748A-78E5-4576-B84B-D831E7F0C980}"/>
    <cellStyle name="Normal 7 4 4 2 10 3" xfId="34602" xr:uid="{03898F22-D8A6-46AE-A516-BC46E3DFF20E}"/>
    <cellStyle name="Normal 7 4 4 2 11" xfId="10067" xr:uid="{85AEB460-E3BD-40CC-815F-E4D62D659A62}"/>
    <cellStyle name="Normal 7 4 4 2 11 2" xfId="20447" xr:uid="{F537DCCA-3260-4D1B-AB32-B6B35ACC28E1}"/>
    <cellStyle name="Normal 7 4 4 2 11 2 2" xfId="47685" xr:uid="{5DC76798-AC39-4752-A1E5-D23ED5E760FF}"/>
    <cellStyle name="Normal 7 4 4 2 11 3" xfId="37435" xr:uid="{D9693E8A-81EB-4333-91E6-C39344E62E47}"/>
    <cellStyle name="Normal 7 4 4 2 12" xfId="23506" xr:uid="{E1F5E45E-DA58-4FE7-87BC-2A4136C2BB56}"/>
    <cellStyle name="Normal 7 4 4 2 12 2" xfId="50677" xr:uid="{9ACFE269-F26D-4FC2-8293-5053EE2E4B2E}"/>
    <cellStyle name="Normal 7 4 4 2 13" xfId="12511" xr:uid="{1B835B0D-C5E4-43F2-9CD0-0A8385351E0B}"/>
    <cellStyle name="Normal 7 4 4 2 13 2" xfId="39749" xr:uid="{4D2543FD-CDA0-4AB2-AAB5-FDD38EBE3AFF}"/>
    <cellStyle name="Normal 7 4 4 2 14" xfId="30223" xr:uid="{4834C29C-461A-4D93-8251-77F248302D72}"/>
    <cellStyle name="Normal 7 4 4 2 2" xfId="1487" xr:uid="{C55A11D5-9695-4C4C-9926-8E533E1A544E}"/>
    <cellStyle name="Normal 7 4 4 2 2 10" xfId="13076" xr:uid="{1DD1A8D3-7642-4B90-ADE7-3D9C66B71B46}"/>
    <cellStyle name="Normal 7 4 4 2 2 10 2" xfId="40314" xr:uid="{932B93DC-02F4-4A79-BFC5-B343FF96B6C0}"/>
    <cellStyle name="Normal 7 4 4 2 2 11" xfId="30224" xr:uid="{B446472B-3E72-4098-B189-E13FC03801F0}"/>
    <cellStyle name="Normal 7 4 4 2 2 2" xfId="2886" xr:uid="{656DD3CB-F408-41CD-9C18-031D69827235}"/>
    <cellStyle name="Normal 7 4 4 2 2 2 2" xfId="3508" xr:uid="{47390CF1-99BB-44DF-B8CB-98F47B0FDB15}"/>
    <cellStyle name="Normal 7 4 4 2 2 2 2 2" xfId="6544" xr:uid="{FFB01F0E-44B6-4F74-8EEA-3DE833ED23DD}"/>
    <cellStyle name="Normal 7 4 4 2 2 2 2 2 2" xfId="27740" xr:uid="{FAF7EE5C-A276-4C79-AA1B-3560FD2F59C1}"/>
    <cellStyle name="Normal 7 4 4 2 2 2 2 2 2 2" xfId="54213" xr:uid="{F68B7627-07C7-49E3-B5C5-32A2E7B06CAF}"/>
    <cellStyle name="Normal 7 4 4 2 2 2 2 2 3" xfId="16115" xr:uid="{6720E00B-F44B-4643-8A38-7A76E6454D34}"/>
    <cellStyle name="Normal 7 4 4 2 2 2 2 2 3 2" xfId="43353" xr:uid="{7D2E32F0-4463-4D2B-A6E4-B4D21D59C6BC}"/>
    <cellStyle name="Normal 7 4 4 2 2 2 2 2 4" xfId="33912" xr:uid="{F61396E4-911A-4B58-9D0E-4243D5A9CCF3}"/>
    <cellStyle name="Normal 7 4 4 2 2 2 2 3" xfId="8568" xr:uid="{EA8751AD-7E9D-4EC3-A6F0-C60902564F5E}"/>
    <cellStyle name="Normal 7 4 4 2 2 2 2 3 2" xfId="18948" xr:uid="{BD213349-2AC6-4FEF-925D-642CE9D4D925}"/>
    <cellStyle name="Normal 7 4 4 2 2 2 2 3 2 2" xfId="46186" xr:uid="{4BED17AB-1C5E-41B5-A400-9AD7514A7944}"/>
    <cellStyle name="Normal 7 4 4 2 2 2 2 3 3" xfId="35936" xr:uid="{107EB7EA-0A3F-433D-9B64-901EFAFC2A95}"/>
    <cellStyle name="Normal 7 4 4 2 2 2 2 4" xfId="11401" xr:uid="{A7AC14D2-2FB3-4A71-8154-7447ECFFA950}"/>
    <cellStyle name="Normal 7 4 4 2 2 2 2 4 2" xfId="21781" xr:uid="{2E6C9075-C93B-4BE1-8B8B-DA29AB6EDD54}"/>
    <cellStyle name="Normal 7 4 4 2 2 2 2 4 2 2" xfId="49019" xr:uid="{4BB7E353-409D-448A-9A57-E66435B23CEE}"/>
    <cellStyle name="Normal 7 4 4 2 2 2 2 4 3" xfId="38769" xr:uid="{640F0E20-D908-4FF4-9886-541A712E322A}"/>
    <cellStyle name="Normal 7 4 4 2 2 2 2 5" xfId="25367" xr:uid="{8E6D9A15-BF87-4951-9D4C-3A91574E24CF}"/>
    <cellStyle name="Normal 7 4 4 2 2 2 2 5 2" xfId="52368" xr:uid="{B5A69593-5DB0-45AC-B832-08C9FCA6DAAA}"/>
    <cellStyle name="Normal 7 4 4 2 2 2 2 6" xfId="14076" xr:uid="{A7A4BAFB-C793-4C50-B9C4-B47E4386A277}"/>
    <cellStyle name="Normal 7 4 4 2 2 2 2 6 2" xfId="41314" xr:uid="{0C3A9EBB-CA3F-4CE3-A007-AB8139006FDE}"/>
    <cellStyle name="Normal 7 4 4 2 2 2 2 7" xfId="31557" xr:uid="{2B59CF6E-46FE-4BA6-8D90-561D9FC17910}"/>
    <cellStyle name="Normal 7 4 4 2 2 2 3" xfId="4422" xr:uid="{46784042-9E13-408B-8678-127E1EF362DE}"/>
    <cellStyle name="Normal 7 4 4 2 2 2 3 2" xfId="9175" xr:uid="{900572DB-DBB3-494F-B768-00C8AE74776C}"/>
    <cellStyle name="Normal 7 4 4 2 2 2 3 2 2" xfId="29218" xr:uid="{4771D186-1AA6-40F6-A6AC-4DCA41816B86}"/>
    <cellStyle name="Normal 7 4 4 2 2 2 3 2 2 2" xfId="55475" xr:uid="{775570EF-3807-4766-86CB-22DE0C6758CB}"/>
    <cellStyle name="Normal 7 4 4 2 2 2 3 2 3" xfId="19555" xr:uid="{A41E3C30-DF77-4039-A5AC-6787D134C037}"/>
    <cellStyle name="Normal 7 4 4 2 2 2 3 2 3 2" xfId="46793" xr:uid="{F6B80611-7EA8-4F89-8FEB-3921B6D42341}"/>
    <cellStyle name="Normal 7 4 4 2 2 2 3 2 4" xfId="36543" xr:uid="{B11F093F-D9F8-40B9-8D1A-0AF43891B355}"/>
    <cellStyle name="Normal 7 4 4 2 2 2 3 3" xfId="12008" xr:uid="{09E487AA-BAD7-430A-B33A-680BF84E6A3D}"/>
    <cellStyle name="Normal 7 4 4 2 2 2 3 3 2" xfId="22388" xr:uid="{AD0EBB8B-B0C6-415C-BCEF-0F1F38B529CF}"/>
    <cellStyle name="Normal 7 4 4 2 2 2 3 3 2 2" xfId="49626" xr:uid="{99CF4841-A325-402A-B090-79E669CC32C5}"/>
    <cellStyle name="Normal 7 4 4 2 2 2 3 3 3" xfId="39376" xr:uid="{1280385B-3A98-426F-B447-E76D0E1D9D8D}"/>
    <cellStyle name="Normal 7 4 4 2 2 2 3 4" xfId="25591" xr:uid="{3554EC38-2CEE-4582-BBB3-F0683575E018}"/>
    <cellStyle name="Normal 7 4 4 2 2 2 3 4 2" xfId="52580" xr:uid="{4EA2211E-9B1F-484C-9197-4D510EA7150B}"/>
    <cellStyle name="Normal 7 4 4 2 2 2 3 5" xfId="16722" xr:uid="{541C2170-AD38-45E3-9A03-9BFC9CB77D0D}"/>
    <cellStyle name="Normal 7 4 4 2 2 2 3 5 2" xfId="43960" xr:uid="{F645AB70-1B93-458C-84B7-1956EA96283D}"/>
    <cellStyle name="Normal 7 4 4 2 2 2 3 6" xfId="32164" xr:uid="{5F5FABF9-5863-4D7E-B655-B0E5F13663DC}"/>
    <cellStyle name="Normal 7 4 4 2 2 2 4" xfId="6083" xr:uid="{BB8CF3F0-1EEC-45FD-9E88-D6D666EBA9A0}"/>
    <cellStyle name="Normal 7 4 4 2 2 2 4 2" xfId="28467" xr:uid="{E1179DAA-624C-477F-B1C4-5126796B2437}"/>
    <cellStyle name="Normal 7 4 4 2 2 2 4 2 2" xfId="54789" xr:uid="{7019F44E-FD83-46A9-932B-6523B395EFA2}"/>
    <cellStyle name="Normal 7 4 4 2 2 2 4 3" xfId="15537" xr:uid="{7879909E-5FB1-424B-A2EC-241E9EF0B64E}"/>
    <cellStyle name="Normal 7 4 4 2 2 2 4 3 2" xfId="42775" xr:uid="{6EBD5CF8-B75B-4D0A-ADDF-8336A4F6C3E3}"/>
    <cellStyle name="Normal 7 4 4 2 2 2 4 4" xfId="33451" xr:uid="{FAFC47B4-ABA9-4461-B567-C016BD36BCA0}"/>
    <cellStyle name="Normal 7 4 4 2 2 2 5" xfId="7990" xr:uid="{A28F4319-DD92-4C0E-AEC2-CD24188FB7EF}"/>
    <cellStyle name="Normal 7 4 4 2 2 2 5 2" xfId="18370" xr:uid="{7553883E-957F-46FC-9DB6-F9B665C92642}"/>
    <cellStyle name="Normal 7 4 4 2 2 2 5 2 2" xfId="45608" xr:uid="{F0B3509E-3FCA-49E5-BFDB-4C0D4C81191C}"/>
    <cellStyle name="Normal 7 4 4 2 2 2 5 3" xfId="35358" xr:uid="{4310F8A9-1D3C-4768-ADE0-B6975359D6CE}"/>
    <cellStyle name="Normal 7 4 4 2 2 2 6" xfId="10823" xr:uid="{F8565811-89C6-404E-B4AD-8A2CDF23877A}"/>
    <cellStyle name="Normal 7 4 4 2 2 2 6 2" xfId="21203" xr:uid="{C6668C1A-C16D-4E37-8D0E-EFBA39D59504}"/>
    <cellStyle name="Normal 7 4 4 2 2 2 6 2 2" xfId="48441" xr:uid="{9DBB01EF-9F85-40C7-95D4-66CC4D8A8F7E}"/>
    <cellStyle name="Normal 7 4 4 2 2 2 6 3" xfId="38191" xr:uid="{9DF1F272-4EE1-43EA-B4DA-7470E78D7F5F}"/>
    <cellStyle name="Normal 7 4 4 2 2 2 7" xfId="23165" xr:uid="{678EFD7B-5117-48FB-BB54-353CC3B5B3C3}"/>
    <cellStyle name="Normal 7 4 4 2 2 2 7 2" xfId="50357" xr:uid="{F92B7ADF-BD3C-43E6-B7EE-124EA394B88F}"/>
    <cellStyle name="Normal 7 4 4 2 2 2 8" xfId="13343" xr:uid="{117C863D-AB41-453E-8985-ADAE4CFB1349}"/>
    <cellStyle name="Normal 7 4 4 2 2 2 8 2" xfId="40581" xr:uid="{AB4BED83-0198-4FCB-8929-89456D4CE15C}"/>
    <cellStyle name="Normal 7 4 4 2 2 2 9" xfId="30979" xr:uid="{31E3D9B5-75F1-472A-B7F2-3BB2E58779EC}"/>
    <cellStyle name="Normal 7 4 4 2 2 3" xfId="3509" xr:uid="{21A6323B-7935-426D-8E74-1A51A4DD1EFA}"/>
    <cellStyle name="Normal 7 4 4 2 2 3 2" xfId="4639" xr:uid="{AB002AFB-31E4-474B-A89B-2105A94EDB02}"/>
    <cellStyle name="Normal 7 4 4 2 2 3 2 2" xfId="9392" xr:uid="{45F901AA-EF2F-4C65-AA46-56EB87F60856}"/>
    <cellStyle name="Normal 7 4 4 2 2 3 2 2 2" xfId="19772" xr:uid="{DF6A1B96-A10D-4053-A9AA-67B6B86A2FB1}"/>
    <cellStyle name="Normal 7 4 4 2 2 3 2 2 2 2" xfId="47010" xr:uid="{140C9D3A-2635-4256-A0F9-9D2DCEDC13B5}"/>
    <cellStyle name="Normal 7 4 4 2 2 3 2 2 3" xfId="36760" xr:uid="{292901DD-6151-45DE-851F-D943E8035CDE}"/>
    <cellStyle name="Normal 7 4 4 2 2 3 2 3" xfId="12225" xr:uid="{C0FC8B1C-89F9-4F3A-8E9D-B187BA01D5FC}"/>
    <cellStyle name="Normal 7 4 4 2 2 3 2 3 2" xfId="22605" xr:uid="{D65BC94B-F590-4E80-AC39-609051459815}"/>
    <cellStyle name="Normal 7 4 4 2 2 3 2 3 2 2" xfId="49843" xr:uid="{7DC99163-5A4C-4D1C-9937-8D63318F842C}"/>
    <cellStyle name="Normal 7 4 4 2 2 3 2 3 3" xfId="39593" xr:uid="{18356E1E-A0D3-4144-9412-3B160EBA003B}"/>
    <cellStyle name="Normal 7 4 4 2 2 3 2 4" xfId="28473" xr:uid="{79D307D2-37C7-4B5B-9F6A-53CDD33D10E4}"/>
    <cellStyle name="Normal 7 4 4 2 2 3 2 4 2" xfId="54792" xr:uid="{25F44C3E-5F4A-46C8-AB1F-5209406E9B4B}"/>
    <cellStyle name="Normal 7 4 4 2 2 3 2 5" xfId="16939" xr:uid="{65DEAA97-0101-4C6D-92FF-B2F33F692B1E}"/>
    <cellStyle name="Normal 7 4 4 2 2 3 2 5 2" xfId="44177" xr:uid="{124330F3-B3C7-461A-B06B-F42D4A0F5A79}"/>
    <cellStyle name="Normal 7 4 4 2 2 3 2 6" xfId="32381" xr:uid="{99F5B2C1-769E-46FF-8EBC-14621F17B82E}"/>
    <cellStyle name="Normal 7 4 4 2 2 3 3" xfId="6545" xr:uid="{816E862D-9A82-4DCC-A07B-CB0F0799B0E1}"/>
    <cellStyle name="Normal 7 4 4 2 2 3 3 2" xfId="16116" xr:uid="{77D63F00-B402-418F-9CD8-8E791A6C521B}"/>
    <cellStyle name="Normal 7 4 4 2 2 3 3 2 2" xfId="43354" xr:uid="{D8D9EE9D-9FBA-479A-A30E-A37FD3DA4DA1}"/>
    <cellStyle name="Normal 7 4 4 2 2 3 3 3" xfId="33913" xr:uid="{AE0672D5-6B66-4524-B139-191A3BEF7250}"/>
    <cellStyle name="Normal 7 4 4 2 2 3 4" xfId="8569" xr:uid="{554BE071-310A-4094-A1C8-0919E4CE5AD7}"/>
    <cellStyle name="Normal 7 4 4 2 2 3 4 2" xfId="18949" xr:uid="{C886BD31-00E0-4117-B072-8EDFA00894EE}"/>
    <cellStyle name="Normal 7 4 4 2 2 3 4 2 2" xfId="46187" xr:uid="{22808219-59E9-4CB0-AAB7-57AB9DA78053}"/>
    <cellStyle name="Normal 7 4 4 2 2 3 4 3" xfId="35937" xr:uid="{4C2C48DF-66F8-47B9-BEC4-CD308396A94E}"/>
    <cellStyle name="Normal 7 4 4 2 2 3 5" xfId="11402" xr:uid="{63B29023-7791-4037-9D9B-DA4AAA334F55}"/>
    <cellStyle name="Normal 7 4 4 2 2 3 5 2" xfId="21782" xr:uid="{AF0D0906-1A1D-433C-8425-DF1D95E1E8B5}"/>
    <cellStyle name="Normal 7 4 4 2 2 3 5 2 2" xfId="49020" xr:uid="{3FCB1A91-5A74-446B-B903-F3DDD1123D22}"/>
    <cellStyle name="Normal 7 4 4 2 2 3 5 3" xfId="38770" xr:uid="{5FFA4CD2-BFEF-4768-A03E-BE6BBC7CB835}"/>
    <cellStyle name="Normal 7 4 4 2 2 3 6" xfId="23087" xr:uid="{719EC620-95DB-429D-8C4A-75D25DFE9482}"/>
    <cellStyle name="Normal 7 4 4 2 2 3 6 2" xfId="50291" xr:uid="{99E5C466-F8BF-4111-92FE-1B400AACDF15}"/>
    <cellStyle name="Normal 7 4 4 2 2 3 7" xfId="14077" xr:uid="{0EA8C077-30E3-4E25-8CF0-BB670917A6B2}"/>
    <cellStyle name="Normal 7 4 4 2 2 3 7 2" xfId="41315" xr:uid="{626E960A-84B7-443E-8E02-F9FB70020252}"/>
    <cellStyle name="Normal 7 4 4 2 2 3 8" xfId="31558" xr:uid="{47439450-B5F8-44D8-8CAA-FAB8BF84F5B8}"/>
    <cellStyle name="Normal 7 4 4 2 2 4" xfId="3507" xr:uid="{774D578A-D03F-4370-9A9E-F9E9B89D146B}"/>
    <cellStyle name="Normal 7 4 4 2 2 4 2" xfId="6543" xr:uid="{B88ABF44-0B69-427D-BCFE-8709375834B1}"/>
    <cellStyle name="Normal 7 4 4 2 2 4 2 2" xfId="27658" xr:uid="{FB55F997-2721-4618-99F9-54A4970D551B}"/>
    <cellStyle name="Normal 7 4 4 2 2 4 2 2 2" xfId="54145" xr:uid="{3015FA97-8FCC-4590-94F2-69423BA6138B}"/>
    <cellStyle name="Normal 7 4 4 2 2 4 2 3" xfId="16114" xr:uid="{6444577F-D5AE-4F07-A400-2EF2412288CA}"/>
    <cellStyle name="Normal 7 4 4 2 2 4 2 3 2" xfId="43352" xr:uid="{3495E38B-1372-42A9-98CE-4D446F5AEC1F}"/>
    <cellStyle name="Normal 7 4 4 2 2 4 2 4" xfId="33911" xr:uid="{1B6D3F04-BCBC-419C-91FD-34693CEBBE1A}"/>
    <cellStyle name="Normal 7 4 4 2 2 4 3" xfId="8567" xr:uid="{8492AE6D-E10C-4743-88AB-F59B8CC0965E}"/>
    <cellStyle name="Normal 7 4 4 2 2 4 3 2" xfId="18947" xr:uid="{A00B55B3-550D-435C-8E13-E59F6C8833C9}"/>
    <cellStyle name="Normal 7 4 4 2 2 4 3 2 2" xfId="46185" xr:uid="{3FE7C3CB-9182-4513-8C73-D23A50F2A1A9}"/>
    <cellStyle name="Normal 7 4 4 2 2 4 3 3" xfId="35935" xr:uid="{8737D139-ECA4-4878-8926-87085FAE11F0}"/>
    <cellStyle name="Normal 7 4 4 2 2 4 4" xfId="11400" xr:uid="{B1F852A3-1070-4284-86D5-4B36B08DE6C0}"/>
    <cellStyle name="Normal 7 4 4 2 2 4 4 2" xfId="21780" xr:uid="{9334E251-8657-4788-A882-5BFE4411BD8E}"/>
    <cellStyle name="Normal 7 4 4 2 2 4 4 2 2" xfId="49018" xr:uid="{0BE1D48E-6ADF-4001-A98A-1A00FC5EBC25}"/>
    <cellStyle name="Normal 7 4 4 2 2 4 4 3" xfId="38768" xr:uid="{90C3273F-B87F-4A1A-AAA3-FC3B7CE7C907}"/>
    <cellStyle name="Normal 7 4 4 2 2 4 5" xfId="24506" xr:uid="{61440F55-4CAD-4350-A259-6AC0B61656E9}"/>
    <cellStyle name="Normal 7 4 4 2 2 4 5 2" xfId="51578" xr:uid="{7F80116F-01BE-4D78-8FE1-AA22CED55F2F}"/>
    <cellStyle name="Normal 7 4 4 2 2 4 6" xfId="14075" xr:uid="{559AB16B-9C2D-438C-92A4-72CC8BD96566}"/>
    <cellStyle name="Normal 7 4 4 2 2 4 6 2" xfId="41313" xr:uid="{207F1B38-68F7-4861-9042-A64C45708D68}"/>
    <cellStyle name="Normal 7 4 4 2 2 4 7" xfId="31556" xr:uid="{A7F8B7D2-0B5D-498B-8FE6-DE74CFE238F1}"/>
    <cellStyle name="Normal 7 4 4 2 2 5" xfId="4296" xr:uid="{C4DBA357-0527-41CD-AF6B-4CE1EE5F0729}"/>
    <cellStyle name="Normal 7 4 4 2 2 5 2" xfId="9049" xr:uid="{825B7E1D-0220-4A12-8718-7A966B2639BF}"/>
    <cellStyle name="Normal 7 4 4 2 2 5 2 2" xfId="29120" xr:uid="{92EB0788-8752-4DEF-89B1-649426D31C27}"/>
    <cellStyle name="Normal 7 4 4 2 2 5 2 2 2" xfId="55377" xr:uid="{F49C2F4E-D161-49A6-880D-EE8B0171740F}"/>
    <cellStyle name="Normal 7 4 4 2 2 5 2 3" xfId="19429" xr:uid="{AB552C7C-8E34-4D71-A5C5-D787CB75D5EB}"/>
    <cellStyle name="Normal 7 4 4 2 2 5 2 3 2" xfId="46667" xr:uid="{D713F811-FC17-4972-8F74-C6905388C9DD}"/>
    <cellStyle name="Normal 7 4 4 2 2 5 2 4" xfId="36417" xr:uid="{8DE6365F-12BD-4285-9AFF-C00A3A00CA88}"/>
    <cellStyle name="Normal 7 4 4 2 2 5 3" xfId="11882" xr:uid="{577D5FBE-D50F-41FD-8B25-7CAAD81CDFF8}"/>
    <cellStyle name="Normal 7 4 4 2 2 5 3 2" xfId="22262" xr:uid="{4E44EF49-81EE-4D31-ABE5-F8BE6868893C}"/>
    <cellStyle name="Normal 7 4 4 2 2 5 3 2 2" xfId="49500" xr:uid="{979499A0-C96C-41D5-9F43-90FA168EFE2C}"/>
    <cellStyle name="Normal 7 4 4 2 2 5 3 3" xfId="39250" xr:uid="{95CDBB83-DA2F-4074-828E-A4A60B0A3FA9}"/>
    <cellStyle name="Normal 7 4 4 2 2 5 4" xfId="23134" xr:uid="{81EF3C55-7B94-4C7F-961C-ECCF5BDE72BF}"/>
    <cellStyle name="Normal 7 4 4 2 2 5 4 2" xfId="50331" xr:uid="{E8A8369B-21A4-4F6B-9F00-330B1F0739E8}"/>
    <cellStyle name="Normal 7 4 4 2 2 5 5" xfId="16596" xr:uid="{AC519AA2-DD1C-4123-A21F-B16567333728}"/>
    <cellStyle name="Normal 7 4 4 2 2 5 5 2" xfId="43834" xr:uid="{74DBC387-5720-4ECF-A30B-C1C5EB5FF930}"/>
    <cellStyle name="Normal 7 4 4 2 2 5 6" xfId="32038" xr:uid="{84289B6E-867E-4383-92AB-B5E642729AF0}"/>
    <cellStyle name="Normal 7 4 4 2 2 6" xfId="5485" xr:uid="{1A8EAD78-3AEE-4E99-894F-0E8180C71330}"/>
    <cellStyle name="Normal 7 4 4 2 2 6 2" xfId="26157" xr:uid="{9FB28244-6BD1-48EB-993B-2E8DD9D68B00}"/>
    <cellStyle name="Normal 7 4 4 2 2 6 2 2" xfId="52989" xr:uid="{1CE26B65-484C-450C-830D-7E51ACA39D61}"/>
    <cellStyle name="Normal 7 4 4 2 2 6 3" xfId="14782" xr:uid="{2A846264-8655-4593-BD1B-7B446C60C577}"/>
    <cellStyle name="Normal 7 4 4 2 2 6 3 2" xfId="42020" xr:uid="{D5223F26-6D39-44FF-BEFE-0730D9F2F879}"/>
    <cellStyle name="Normal 7 4 4 2 2 6 4" xfId="33045" xr:uid="{CB9C2B1F-E107-44FE-92A3-C25FFA3F863F}"/>
    <cellStyle name="Normal 7 4 4 2 2 7" xfId="7235" xr:uid="{34D36DFD-DCB5-4C66-929C-7CF2FBA7B3E1}"/>
    <cellStyle name="Normal 7 4 4 2 2 7 2" xfId="17615" xr:uid="{8289E6E8-D543-4695-BE61-F78604BCBE5D}"/>
    <cellStyle name="Normal 7 4 4 2 2 7 2 2" xfId="44853" xr:uid="{94ECC583-91B2-4CAA-A0F4-1AD12EEA5EA4}"/>
    <cellStyle name="Normal 7 4 4 2 2 7 3" xfId="34603" xr:uid="{7E6C75A4-650F-4824-A3E7-D4086B1C3458}"/>
    <cellStyle name="Normal 7 4 4 2 2 8" xfId="10068" xr:uid="{9D4AF93B-557E-45E4-8193-B22E7FA955CD}"/>
    <cellStyle name="Normal 7 4 4 2 2 8 2" xfId="20448" xr:uid="{A7EBDE90-7B88-42F0-9CDB-96567AA1D79D}"/>
    <cellStyle name="Normal 7 4 4 2 2 8 2 2" xfId="47686" xr:uid="{96C247C0-6248-4104-A6B2-4495AD06170B}"/>
    <cellStyle name="Normal 7 4 4 2 2 8 3" xfId="37436" xr:uid="{02EDDFB7-BF23-4E24-AC92-18FF0093E631}"/>
    <cellStyle name="Normal 7 4 4 2 2 9" xfId="24493" xr:uid="{240059BA-16ED-4B69-A576-99D709698032}"/>
    <cellStyle name="Normal 7 4 4 2 2 9 2" xfId="51565" xr:uid="{EBEDADF8-B0E4-4888-90EC-FB68A053A1F1}"/>
    <cellStyle name="Normal 7 4 4 2 3" xfId="2885" xr:uid="{3B1AC4F8-9182-49BD-9516-B0BC095B1CE3}"/>
    <cellStyle name="Normal 7 4 4 2 3 2" xfId="3510" xr:uid="{212872D4-084A-4369-81DA-9B1FC3AE5AA4}"/>
    <cellStyle name="Normal 7 4 4 2 3 2 2" xfId="6546" xr:uid="{BAE69345-EDEE-4100-B193-0DEFCD770D22}"/>
    <cellStyle name="Normal 7 4 4 2 3 2 2 2" xfId="28519" xr:uid="{4CAFCF45-8B71-45DD-9EF4-7E6F204C1F70}"/>
    <cellStyle name="Normal 7 4 4 2 3 2 2 2 2" xfId="54827" xr:uid="{DDE346C6-B5E6-4622-930C-0AB23AB3F843}"/>
    <cellStyle name="Normal 7 4 4 2 3 2 2 3" xfId="16117" xr:uid="{753BF631-6505-4A36-BD5B-7F3F563F6FF0}"/>
    <cellStyle name="Normal 7 4 4 2 3 2 2 3 2" xfId="43355" xr:uid="{1E757D6C-852E-4FE2-B3AE-063576E2141D}"/>
    <cellStyle name="Normal 7 4 4 2 3 2 2 4" xfId="33914" xr:uid="{FBB1CE08-4E5F-4273-B05C-25230C5BCAA5}"/>
    <cellStyle name="Normal 7 4 4 2 3 2 3" xfId="8570" xr:uid="{1BA2262B-495B-4BAB-A351-E07987B0F179}"/>
    <cellStyle name="Normal 7 4 4 2 3 2 3 2" xfId="18950" xr:uid="{D8E95605-FBF9-4F0A-8E0E-416C84800158}"/>
    <cellStyle name="Normal 7 4 4 2 3 2 3 2 2" xfId="46188" xr:uid="{9A1C3DA6-6747-42F7-9358-FBD1A4018CFA}"/>
    <cellStyle name="Normal 7 4 4 2 3 2 3 3" xfId="35938" xr:uid="{FD2BB27F-BE58-4C97-AEF2-04F58EC8AB8B}"/>
    <cellStyle name="Normal 7 4 4 2 3 2 4" xfId="11403" xr:uid="{7822365F-AB24-45C2-82E7-8089A0CFD23C}"/>
    <cellStyle name="Normal 7 4 4 2 3 2 4 2" xfId="21783" xr:uid="{E02AFAEF-EF54-456E-9646-66671033FB3B}"/>
    <cellStyle name="Normal 7 4 4 2 3 2 4 2 2" xfId="49021" xr:uid="{1F688FAD-4001-4D48-AFB5-BBCAE17D8C67}"/>
    <cellStyle name="Normal 7 4 4 2 3 2 4 3" xfId="38771" xr:uid="{71FCF614-71C1-4241-AC94-6CD8252A82C8}"/>
    <cellStyle name="Normal 7 4 4 2 3 2 5" xfId="24532" xr:uid="{3D6F5E49-CD55-4DC4-940A-377CD53305A8}"/>
    <cellStyle name="Normal 7 4 4 2 3 2 5 2" xfId="51603" xr:uid="{6F0F2351-7833-4C4F-AA46-BC293D871E68}"/>
    <cellStyle name="Normal 7 4 4 2 3 2 6" xfId="14078" xr:uid="{C8269C91-BF4B-4CC7-9422-84962F7EF698}"/>
    <cellStyle name="Normal 7 4 4 2 3 2 6 2" xfId="41316" xr:uid="{7DE9D6C2-0849-49D4-9B49-C08C3BBAC360}"/>
    <cellStyle name="Normal 7 4 4 2 3 2 7" xfId="31559" xr:uid="{1FD6DD23-4830-4CD0-84A4-EC43FCDC1E20}"/>
    <cellStyle name="Normal 7 4 4 2 3 3" xfId="4421" xr:uid="{EC59AA76-C636-43A8-813A-FE1E49F5E67D}"/>
    <cellStyle name="Normal 7 4 4 2 3 3 2" xfId="9174" xr:uid="{F4006E3F-0C36-4C9B-94CF-BFBC994B5DA8}"/>
    <cellStyle name="Normal 7 4 4 2 3 3 2 2" xfId="29217" xr:uid="{0D001239-360A-4C80-B444-210C92AEEBC4}"/>
    <cellStyle name="Normal 7 4 4 2 3 3 2 2 2" xfId="55474" xr:uid="{3D56DDC8-71C1-44D7-ABA9-ABB3E5A7CA78}"/>
    <cellStyle name="Normal 7 4 4 2 3 3 2 3" xfId="19554" xr:uid="{6FFFF611-5323-40F1-A19E-C81FF82AD657}"/>
    <cellStyle name="Normal 7 4 4 2 3 3 2 3 2" xfId="46792" xr:uid="{281C1044-AB45-4069-A22E-13BA465C5086}"/>
    <cellStyle name="Normal 7 4 4 2 3 3 2 4" xfId="36542" xr:uid="{C5BB5CA3-34ED-44B8-9B10-2765858CC95C}"/>
    <cellStyle name="Normal 7 4 4 2 3 3 3" xfId="12007" xr:uid="{90B93294-D17E-457A-9158-DD87BC7F1452}"/>
    <cellStyle name="Normal 7 4 4 2 3 3 3 2" xfId="22387" xr:uid="{56995ECB-D258-449D-A2AD-FFF9F68AAC05}"/>
    <cellStyle name="Normal 7 4 4 2 3 3 3 2 2" xfId="49625" xr:uid="{BEC8A95F-DFED-4C27-B1D8-D9E102A82A70}"/>
    <cellStyle name="Normal 7 4 4 2 3 3 3 3" xfId="39375" xr:uid="{AAB89F49-DA2E-4A61-8E8A-40549D2BF025}"/>
    <cellStyle name="Normal 7 4 4 2 3 3 4" xfId="23089" xr:uid="{0796F43B-BEBE-429F-A93D-EA70B82E974F}"/>
    <cellStyle name="Normal 7 4 4 2 3 3 4 2" xfId="50293" xr:uid="{ED6C0780-E202-4267-A402-33B086267B78}"/>
    <cellStyle name="Normal 7 4 4 2 3 3 5" xfId="16721" xr:uid="{72BB4F06-7DE1-4EDE-8132-951AF715F163}"/>
    <cellStyle name="Normal 7 4 4 2 3 3 5 2" xfId="43959" xr:uid="{CA64E084-9CCF-4BC2-AB00-43EEBA946FEC}"/>
    <cellStyle name="Normal 7 4 4 2 3 3 6" xfId="32163" xr:uid="{CEB64A06-79AF-4384-8E8B-AF6403972310}"/>
    <cellStyle name="Normal 7 4 4 2 3 4" xfId="6082" xr:uid="{035F5CC6-C808-42EE-B5F9-9982D73F423A}"/>
    <cellStyle name="Normal 7 4 4 2 3 4 2" xfId="27675" xr:uid="{2C58B042-218A-4230-94FC-A909FC91DD9B}"/>
    <cellStyle name="Normal 7 4 4 2 3 4 2 2" xfId="54159" xr:uid="{33B5D732-9BCF-4A90-AA6F-ED097B41E2F1}"/>
    <cellStyle name="Normal 7 4 4 2 3 4 3" xfId="15536" xr:uid="{76DD7A35-B9C2-41DD-A4F5-1B4F4CFB3016}"/>
    <cellStyle name="Normal 7 4 4 2 3 4 3 2" xfId="42774" xr:uid="{DCA3C157-6F64-4543-BF63-E1B53563ADDC}"/>
    <cellStyle name="Normal 7 4 4 2 3 4 4" xfId="33450" xr:uid="{65180145-3BFB-401A-9549-E658D5B14686}"/>
    <cellStyle name="Normal 7 4 4 2 3 5" xfId="7989" xr:uid="{A35432BC-D99E-408D-9062-CA2AFD38B079}"/>
    <cellStyle name="Normal 7 4 4 2 3 5 2" xfId="18369" xr:uid="{CB21BF6F-DDD1-4900-9AC9-A4375D4CBBE0}"/>
    <cellStyle name="Normal 7 4 4 2 3 5 2 2" xfId="45607" xr:uid="{535C4962-437B-424D-BE24-EBC10259210F}"/>
    <cellStyle name="Normal 7 4 4 2 3 5 3" xfId="35357" xr:uid="{6583F2BC-ADF1-4EF2-B18E-CCE0723C4A85}"/>
    <cellStyle name="Normal 7 4 4 2 3 6" xfId="10822" xr:uid="{3071873B-911D-4BD6-95D4-DC529BC8670B}"/>
    <cellStyle name="Normal 7 4 4 2 3 6 2" xfId="21202" xr:uid="{DFC7CF01-293E-49D3-BED1-442F656B9897}"/>
    <cellStyle name="Normal 7 4 4 2 3 6 2 2" xfId="48440" xr:uid="{E1CD499A-CDD6-4EF7-824E-EA0B61E42D48}"/>
    <cellStyle name="Normal 7 4 4 2 3 6 3" xfId="38190" xr:uid="{4E13C125-52A0-4CB0-960D-46501DDFAA60}"/>
    <cellStyle name="Normal 7 4 4 2 3 7" xfId="22930" xr:uid="{A7BFA06E-F1CE-433C-882F-089C14649066}"/>
    <cellStyle name="Normal 7 4 4 2 3 7 2" xfId="50145" xr:uid="{8934D020-2903-4A5B-924D-49AB7B4DA7F1}"/>
    <cellStyle name="Normal 7 4 4 2 3 8" xfId="13342" xr:uid="{A8D9FD55-03D6-47EA-9F04-7E7AE53E50B2}"/>
    <cellStyle name="Normal 7 4 4 2 3 8 2" xfId="40580" xr:uid="{62265519-C92A-400E-8297-23535FC54969}"/>
    <cellStyle name="Normal 7 4 4 2 3 9" xfId="30978" xr:uid="{460B0DD2-1727-49D8-A43E-5F7BA72D203C}"/>
    <cellStyle name="Normal 7 4 4 2 4" xfId="3511" xr:uid="{63532A8D-7DD9-4A5A-A3EF-497481B78275}"/>
    <cellStyle name="Normal 7 4 4 2 4 2" xfId="4640" xr:uid="{B2EF8ADF-F6C1-4C31-8492-D277F5F529B0}"/>
    <cellStyle name="Normal 7 4 4 2 4 2 2" xfId="9393" xr:uid="{5082FB63-C7DC-4E77-AA46-8EC90CCDD772}"/>
    <cellStyle name="Normal 7 4 4 2 4 2 2 2" xfId="19773" xr:uid="{19650A87-064E-4D85-928A-24B9FD165031}"/>
    <cellStyle name="Normal 7 4 4 2 4 2 2 2 2" xfId="47011" xr:uid="{6A7BCCF2-89F8-4A22-92A6-51C5ED14C097}"/>
    <cellStyle name="Normal 7 4 4 2 4 2 2 3" xfId="36761" xr:uid="{C91F121C-4BAD-41AF-ACCB-47AE0A04DD98}"/>
    <cellStyle name="Normal 7 4 4 2 4 2 3" xfId="12226" xr:uid="{2B81BB67-B291-484C-B20A-FFA560BE6FFE}"/>
    <cellStyle name="Normal 7 4 4 2 4 2 3 2" xfId="22606" xr:uid="{52120E25-6507-4FC7-95FC-82DECBAE3ADF}"/>
    <cellStyle name="Normal 7 4 4 2 4 2 3 2 2" xfId="49844" xr:uid="{9D916763-9F79-414C-AB6E-00D8D165EF3B}"/>
    <cellStyle name="Normal 7 4 4 2 4 2 3 3" xfId="39594" xr:uid="{EE9C86E6-EA22-4E7F-B0FB-769181235830}"/>
    <cellStyle name="Normal 7 4 4 2 4 2 4" xfId="26011" xr:uid="{3A3592FD-1975-47A1-BB4C-E946C095D1E0}"/>
    <cellStyle name="Normal 7 4 4 2 4 2 4 2" xfId="52884" xr:uid="{F515572E-E7C9-4C13-B7CD-F9A2C89E1863}"/>
    <cellStyle name="Normal 7 4 4 2 4 2 5" xfId="16940" xr:uid="{2EBF25A0-CBE5-4C11-8452-9AB2F3DEAAEE}"/>
    <cellStyle name="Normal 7 4 4 2 4 2 5 2" xfId="44178" xr:uid="{4F02D6CA-225E-477F-8769-32C95CEA0B8D}"/>
    <cellStyle name="Normal 7 4 4 2 4 2 6" xfId="32382" xr:uid="{D5E7A6AA-5F53-4F25-9421-D32479AC699E}"/>
    <cellStyle name="Normal 7 4 4 2 4 3" xfId="6547" xr:uid="{77E7B33F-4354-4EC5-889D-923033E74096}"/>
    <cellStyle name="Normal 7 4 4 2 4 3 2" xfId="16118" xr:uid="{CC4A81E9-7A9A-4CFF-88C8-AAF63C3EE139}"/>
    <cellStyle name="Normal 7 4 4 2 4 3 2 2" xfId="43356" xr:uid="{F8F6898C-42A2-4531-B24E-16B6AC25C2FA}"/>
    <cellStyle name="Normal 7 4 4 2 4 3 3" xfId="33915" xr:uid="{543E8B38-35D6-4C11-B2E5-C868FBBC8EB5}"/>
    <cellStyle name="Normal 7 4 4 2 4 4" xfId="8571" xr:uid="{51A12A0C-73F3-4DD0-97DD-408825C6CB2D}"/>
    <cellStyle name="Normal 7 4 4 2 4 4 2" xfId="18951" xr:uid="{E992A52C-FBCB-40C7-9097-C22C0AAEC089}"/>
    <cellStyle name="Normal 7 4 4 2 4 4 2 2" xfId="46189" xr:uid="{AC388484-9EA8-438B-851C-5BCB11BEF1EF}"/>
    <cellStyle name="Normal 7 4 4 2 4 4 3" xfId="35939" xr:uid="{4B52A46B-367E-4F44-9605-4AD73AE41F7F}"/>
    <cellStyle name="Normal 7 4 4 2 4 5" xfId="11404" xr:uid="{47D03946-13ED-4222-B23B-6A9F3E6D1674}"/>
    <cellStyle name="Normal 7 4 4 2 4 5 2" xfId="21784" xr:uid="{E70997C9-695E-4A82-A3D2-1B823359CC4B}"/>
    <cellStyle name="Normal 7 4 4 2 4 5 2 2" xfId="49022" xr:uid="{4C15720D-82D7-49BA-8CDD-E0F200379450}"/>
    <cellStyle name="Normal 7 4 4 2 4 5 3" xfId="38772" xr:uid="{7BA25F21-2AA0-42D1-B189-55C249249F15}"/>
    <cellStyle name="Normal 7 4 4 2 4 6" xfId="22740" xr:uid="{4BEFC793-2035-466E-8F38-0333B6FDF935}"/>
    <cellStyle name="Normal 7 4 4 2 4 6 2" xfId="49969" xr:uid="{9066040A-0E97-4CEF-B16B-534FBB93CD73}"/>
    <cellStyle name="Normal 7 4 4 2 4 7" xfId="14079" xr:uid="{535E80A4-2901-47EA-9F37-A93482FFB2EE}"/>
    <cellStyle name="Normal 7 4 4 2 4 7 2" xfId="41317" xr:uid="{32626B14-8C65-4BB5-B27F-5B7D48B40010}"/>
    <cellStyle name="Normal 7 4 4 2 4 8" xfId="31560" xr:uid="{35D8CFA9-4380-4BB4-9D98-C352B76D6047}"/>
    <cellStyle name="Normal 7 4 4 2 5" xfId="3506" xr:uid="{D44C71CD-3ED4-4D54-8F21-E43F944C87C2}"/>
    <cellStyle name="Normal 7 4 4 2 5 2" xfId="6542" xr:uid="{F84D7D25-BDCF-45BD-AB98-3624CEB8CAA4}"/>
    <cellStyle name="Normal 7 4 4 2 5 2 2" xfId="26504" xr:uid="{031D5395-1350-44FE-A376-8585C5845519}"/>
    <cellStyle name="Normal 7 4 4 2 5 2 2 2" xfId="53247" xr:uid="{DF22E4B8-8A6B-4FD0-BECA-8C29BCE1FE1C}"/>
    <cellStyle name="Normal 7 4 4 2 5 2 3" xfId="16113" xr:uid="{1409D6DD-0E5A-4673-9009-8A737B8F248A}"/>
    <cellStyle name="Normal 7 4 4 2 5 2 3 2" xfId="43351" xr:uid="{50704082-9CD5-4FC7-83D4-1B8D0432FE00}"/>
    <cellStyle name="Normal 7 4 4 2 5 2 4" xfId="33910" xr:uid="{048D1E7A-ED47-4CF2-9415-AC848B0184B8}"/>
    <cellStyle name="Normal 7 4 4 2 5 3" xfId="8566" xr:uid="{FD60C0AA-FB9B-45B1-9330-B91EF7ACB90E}"/>
    <cellStyle name="Normal 7 4 4 2 5 3 2" xfId="18946" xr:uid="{0694EC1C-09B0-427E-8DC9-C825224E8EBC}"/>
    <cellStyle name="Normal 7 4 4 2 5 3 2 2" xfId="46184" xr:uid="{1C3BC418-2C40-449C-BA3E-0AD76D25C5DC}"/>
    <cellStyle name="Normal 7 4 4 2 5 3 3" xfId="35934" xr:uid="{458D3565-D7DC-40FD-9421-1CC758610D26}"/>
    <cellStyle name="Normal 7 4 4 2 5 4" xfId="11399" xr:uid="{DAC047A0-C164-4C6F-AD6E-8C962366AAD7}"/>
    <cellStyle name="Normal 7 4 4 2 5 4 2" xfId="21779" xr:uid="{AB7B95EF-1DF7-443C-AA57-8A75DCF105AE}"/>
    <cellStyle name="Normal 7 4 4 2 5 4 2 2" xfId="49017" xr:uid="{39131114-E3CF-4978-8FC9-36BEFBB57412}"/>
    <cellStyle name="Normal 7 4 4 2 5 4 3" xfId="38767" xr:uid="{32215BAB-AC81-494B-9ABE-C08A3CD9CAFE}"/>
    <cellStyle name="Normal 7 4 4 2 5 5" xfId="25129" xr:uid="{134B21D3-24E8-4F38-9858-C020114E7871}"/>
    <cellStyle name="Normal 7 4 4 2 5 5 2" xfId="52148" xr:uid="{606388F1-CFF4-4383-A692-4706AB88697F}"/>
    <cellStyle name="Normal 7 4 4 2 5 6" xfId="14074" xr:uid="{07DA63FC-9E1A-4A00-B633-A52D4EF082CE}"/>
    <cellStyle name="Normal 7 4 4 2 5 6 2" xfId="41312" xr:uid="{8A47A663-D0BF-45EA-A8F4-3506FDA3724D}"/>
    <cellStyle name="Normal 7 4 4 2 5 7" xfId="31555" xr:uid="{D4074263-5BC9-458F-BB61-2D9585809DB0}"/>
    <cellStyle name="Normal 7 4 4 2 6" xfId="2604" xr:uid="{591B2F02-2055-464B-A043-E215FCAD6DE7}"/>
    <cellStyle name="Normal 7 4 4 2 6 2" xfId="5857" xr:uid="{D4111E81-20E6-4097-B234-E55F9309C7D6}"/>
    <cellStyle name="Normal 7 4 4 2 6 2 2" xfId="27620" xr:uid="{83763BAD-54FA-430F-9920-D87A62F64ED0}"/>
    <cellStyle name="Normal 7 4 4 2 6 2 2 2" xfId="54117" xr:uid="{DF60A4ED-A95A-41ED-A3D8-32353C9F6299}"/>
    <cellStyle name="Normal 7 4 4 2 6 2 3" xfId="15257" xr:uid="{A02CD4B1-FAA4-4AA7-917D-33E064FF30A4}"/>
    <cellStyle name="Normal 7 4 4 2 6 2 3 2" xfId="42495" xr:uid="{102FDA5F-3529-461B-B474-C5D3259BC0AC}"/>
    <cellStyle name="Normal 7 4 4 2 6 2 4" xfId="33225" xr:uid="{846D9049-9D7F-48CF-AEFF-1C4071CB4CF5}"/>
    <cellStyle name="Normal 7 4 4 2 6 3" xfId="7710" xr:uid="{248BB22E-46F8-442A-AE65-F701816C5FEE}"/>
    <cellStyle name="Normal 7 4 4 2 6 3 2" xfId="18090" xr:uid="{369DFECB-4029-432E-849B-2992CD892B18}"/>
    <cellStyle name="Normal 7 4 4 2 6 3 2 2" xfId="45328" xr:uid="{0F38C384-8E63-4AE6-BD35-C5D297FEC28E}"/>
    <cellStyle name="Normal 7 4 4 2 6 3 3" xfId="35078" xr:uid="{7B1043D1-17E9-4B42-9EB8-6D51C853C2BE}"/>
    <cellStyle name="Normal 7 4 4 2 6 4" xfId="10543" xr:uid="{119A5CB0-DBFE-4FCE-BC2C-4A2B9E02158A}"/>
    <cellStyle name="Normal 7 4 4 2 6 4 2" xfId="20923" xr:uid="{D36F77E4-3BE9-45E7-ABA9-DF9D67198C32}"/>
    <cellStyle name="Normal 7 4 4 2 6 4 2 2" xfId="48161" xr:uid="{E0F10110-20FD-4347-9480-2191E23469EE}"/>
    <cellStyle name="Normal 7 4 4 2 6 4 3" xfId="37911" xr:uid="{ABAF1A75-520C-457D-BBD8-5C5A5F37771F}"/>
    <cellStyle name="Normal 7 4 4 2 6 5" xfId="24233" xr:uid="{49D27815-6157-459D-A6B8-85ADF47E721C}"/>
    <cellStyle name="Normal 7 4 4 2 6 5 2" xfId="51335" xr:uid="{A2D755ED-A473-4D0F-96B5-8619716289DE}"/>
    <cellStyle name="Normal 7 4 4 2 6 6" xfId="12973" xr:uid="{8ECE6006-8540-4ED1-BC02-20653785D4C1}"/>
    <cellStyle name="Normal 7 4 4 2 6 6 2" xfId="40211" xr:uid="{B47E2B80-74A2-4B37-AAF4-0B4F3FFCB2BF}"/>
    <cellStyle name="Normal 7 4 4 2 6 7" xfId="30699" xr:uid="{227380F6-F4B5-4D2D-9313-9A05EB82C6CA}"/>
    <cellStyle name="Normal 7 4 4 2 7" xfId="2298" xr:uid="{E880B71C-361E-49F2-A68B-0E3E19B81703}"/>
    <cellStyle name="Normal 7 4 4 2 7 2" xfId="7406" xr:uid="{28A5D5FD-05EB-4B44-9201-A3BDDA3F4576}"/>
    <cellStyle name="Normal 7 4 4 2 7 2 2" xfId="17786" xr:uid="{29DF9024-1C60-4501-BA89-4D091973B3C4}"/>
    <cellStyle name="Normal 7 4 4 2 7 2 2 2" xfId="45024" xr:uid="{C96A055F-5D9A-40BF-8C75-38D37560606D}"/>
    <cellStyle name="Normal 7 4 4 2 7 2 3" xfId="34774" xr:uid="{A2C7409B-624F-42D0-A985-F71EDC331BC1}"/>
    <cellStyle name="Normal 7 4 4 2 7 3" xfId="10239" xr:uid="{A3469996-556E-4289-AC54-E14DB3DD5C2F}"/>
    <cellStyle name="Normal 7 4 4 2 7 3 2" xfId="20619" xr:uid="{845012AF-D6AF-4005-B8E0-DC4BC54DE1C5}"/>
    <cellStyle name="Normal 7 4 4 2 7 3 2 2" xfId="47857" xr:uid="{E7F9D645-0D05-4877-BB5E-557990AFBEA8}"/>
    <cellStyle name="Normal 7 4 4 2 7 3 3" xfId="37607" xr:uid="{4699720C-89B9-464F-9CB2-5CAE5F286AAC}"/>
    <cellStyle name="Normal 7 4 4 2 7 4" xfId="22786" xr:uid="{A1A98EC2-2DB0-47AF-B255-410B6BFB206C}"/>
    <cellStyle name="Normal 7 4 4 2 7 4 2" xfId="50011" xr:uid="{0F6B834D-AD40-4B9B-BDAB-2671556F3106}"/>
    <cellStyle name="Normal 7 4 4 2 7 5" xfId="14953" xr:uid="{225A5105-93F2-4D20-9FD0-A4F35A89525D}"/>
    <cellStyle name="Normal 7 4 4 2 7 5 2" xfId="42191" xr:uid="{EEF0F491-250C-4DC2-AE06-FA5F94F7E23A}"/>
    <cellStyle name="Normal 7 4 4 2 7 6" xfId="30395" xr:uid="{AEEE5B77-176A-487A-B916-64FB58CC0746}"/>
    <cellStyle name="Normal 7 4 4 2 8" xfId="3851" xr:uid="{12E76AC6-F75B-4ADD-95AB-845B64901EA9}"/>
    <cellStyle name="Normal 7 4 4 2 8 2" xfId="8668" xr:uid="{FC67CFA6-67D7-4B60-84F5-BEB6DAC6BB13}"/>
    <cellStyle name="Normal 7 4 4 2 8 2 2" xfId="19048" xr:uid="{BBD8F622-80E8-48AB-9272-BE6F3317B43C}"/>
    <cellStyle name="Normal 7 4 4 2 8 2 2 2" xfId="46286" xr:uid="{29053F3E-55E8-42A7-8E3C-E0DCBD1DC27A}"/>
    <cellStyle name="Normal 7 4 4 2 8 2 3" xfId="36036" xr:uid="{1AF0FECB-0339-4DF8-B229-E694D1644B74}"/>
    <cellStyle name="Normal 7 4 4 2 8 3" xfId="11501" xr:uid="{62D5DBCD-7970-411B-84BE-447928F59498}"/>
    <cellStyle name="Normal 7 4 4 2 8 3 2" xfId="21881" xr:uid="{499EF576-1926-4FBC-93C3-84705B6CCCB6}"/>
    <cellStyle name="Normal 7 4 4 2 8 3 2 2" xfId="49119" xr:uid="{4F772D7B-DC6E-4630-ADDD-64D46AB48A64}"/>
    <cellStyle name="Normal 7 4 4 2 8 3 3" xfId="38869" xr:uid="{DC6C6F9F-D295-4DAC-967E-7C7F515520A9}"/>
    <cellStyle name="Normal 7 4 4 2 8 4" xfId="16215" xr:uid="{D731E138-FF9D-47B9-80F3-B79A47A53CF4}"/>
    <cellStyle name="Normal 7 4 4 2 8 4 2" xfId="43453" xr:uid="{10A6B622-9280-40FF-B49C-D437570400C3}"/>
    <cellStyle name="Normal 7 4 4 2 8 5" xfId="31657" xr:uid="{AB7493DF-BAFA-4477-AC01-AF83691BAC54}"/>
    <cellStyle name="Normal 7 4 4 2 9" xfId="5484" xr:uid="{05A60ACB-89EE-45C4-A3CB-4284D47A7C8E}"/>
    <cellStyle name="Normal 7 4 4 2 9 2" xfId="14781" xr:uid="{FE5E56B4-2823-4E10-9D95-EA4BCBBFD9AE}"/>
    <cellStyle name="Normal 7 4 4 2 9 2 2" xfId="42019" xr:uid="{7495A500-3995-403C-9F35-B3DAD776CDEB}"/>
    <cellStyle name="Normal 7 4 4 2 9 3" xfId="33044" xr:uid="{9E8E37BB-D972-40AA-BD49-5F25FC0BE612}"/>
    <cellStyle name="Normal 7 4 4 3" xfId="1488" xr:uid="{ADC5DCDF-6AFE-4DC0-AE35-BC2563D416E4}"/>
    <cellStyle name="Normal 7 4 4 3 10" xfId="10069" xr:uid="{65E02F1F-9682-4D68-8837-F7EDA4A4A302}"/>
    <cellStyle name="Normal 7 4 4 3 10 2" xfId="20449" xr:uid="{63F76CF8-91AB-47F0-8E13-E9E409F7ABE8}"/>
    <cellStyle name="Normal 7 4 4 3 10 2 2" xfId="47687" xr:uid="{647F43A9-A360-479C-9B43-CFFEE4EB348B}"/>
    <cellStyle name="Normal 7 4 4 3 10 3" xfId="37437" xr:uid="{113B3228-D4EE-4947-A836-B8BB8AD170A5}"/>
    <cellStyle name="Normal 7 4 4 3 11" xfId="24065" xr:uid="{D18618D3-C4EA-4F6E-B91E-25E509E8B6A4}"/>
    <cellStyle name="Normal 7 4 4 3 11 2" xfId="51182" xr:uid="{4D62B6C1-1538-4318-85EE-C16DEC11566A}"/>
    <cellStyle name="Normal 7 4 4 3 12" xfId="12670" xr:uid="{AA3E4B73-1A96-4060-B2A3-89107E4BF0BE}"/>
    <cellStyle name="Normal 7 4 4 3 12 2" xfId="39908" xr:uid="{7622DB60-7E5C-43CC-85B1-57CD5E42D9D4}"/>
    <cellStyle name="Normal 7 4 4 3 13" xfId="30225" xr:uid="{B76905B4-EEEA-4787-87B6-ECD83662EBA7}"/>
    <cellStyle name="Normal 7 4 4 3 2" xfId="2887" xr:uid="{5DFFD8D8-EF67-4537-9988-6CBA007379D7}"/>
    <cellStyle name="Normal 7 4 4 3 2 2" xfId="3513" xr:uid="{6E591234-4DF3-42A1-A23A-EFF0A6FF53BB}"/>
    <cellStyle name="Normal 7 4 4 3 2 2 2" xfId="6549" xr:uid="{CE604EF9-A76F-459C-8209-676412C9101D}"/>
    <cellStyle name="Normal 7 4 4 3 2 2 2 2" xfId="28713" xr:uid="{4DA1F6D3-7B00-4CD3-AE76-13BDB8CE31A7}"/>
    <cellStyle name="Normal 7 4 4 3 2 2 2 2 2" xfId="54982" xr:uid="{586E7E36-B835-4538-9A41-5F79FDD9262A}"/>
    <cellStyle name="Normal 7 4 4 3 2 2 2 3" xfId="16120" xr:uid="{A5426E09-A1BB-47FA-BEBF-726DE2A55C59}"/>
    <cellStyle name="Normal 7 4 4 3 2 2 2 3 2" xfId="43358" xr:uid="{0BC53238-A194-4080-875A-011D96AA4887}"/>
    <cellStyle name="Normal 7 4 4 3 2 2 2 4" xfId="33917" xr:uid="{2209C8BF-0F99-41F1-858B-040911FB1165}"/>
    <cellStyle name="Normal 7 4 4 3 2 2 3" xfId="8573" xr:uid="{3889CCC4-E48F-40B3-AEB1-82D4A37521C7}"/>
    <cellStyle name="Normal 7 4 4 3 2 2 3 2" xfId="18953" xr:uid="{C6B86DC8-E66D-4B4C-AC2A-7371CC77E826}"/>
    <cellStyle name="Normal 7 4 4 3 2 2 3 2 2" xfId="46191" xr:uid="{82632900-9BE8-4E38-9FCD-B993DB675BA2}"/>
    <cellStyle name="Normal 7 4 4 3 2 2 3 3" xfId="35941" xr:uid="{B234E3C1-BB2D-40DD-B403-FA014968E2C7}"/>
    <cellStyle name="Normal 7 4 4 3 2 2 4" xfId="11406" xr:uid="{ECAFEF1C-8890-4E02-B09F-16534772574B}"/>
    <cellStyle name="Normal 7 4 4 3 2 2 4 2" xfId="21786" xr:uid="{F911462F-6E48-49DD-A6A6-8AEE4849A92A}"/>
    <cellStyle name="Normal 7 4 4 3 2 2 4 2 2" xfId="49024" xr:uid="{ACB28950-8A09-40D8-B7B3-4E5179A644FA}"/>
    <cellStyle name="Normal 7 4 4 3 2 2 4 3" xfId="38774" xr:uid="{C303A1FC-A457-4BC4-B4DC-CF509200EFFD}"/>
    <cellStyle name="Normal 7 4 4 3 2 2 5" xfId="23940" xr:uid="{10B672BF-EDBE-4B9A-8E85-F481523C9AAD}"/>
    <cellStyle name="Normal 7 4 4 3 2 2 5 2" xfId="51066" xr:uid="{0A7BA4B1-E718-450D-9B8F-8E78B4C670A7}"/>
    <cellStyle name="Normal 7 4 4 3 2 2 6" xfId="14081" xr:uid="{7F624E96-36A1-4EF8-AFA3-0B40C126C355}"/>
    <cellStyle name="Normal 7 4 4 3 2 2 6 2" xfId="41319" xr:uid="{8260209F-CA9C-4F75-B039-61268D6FD9DB}"/>
    <cellStyle name="Normal 7 4 4 3 2 2 7" xfId="31562" xr:uid="{F4BB7062-5209-47C4-B3DB-8B4A73E52E81}"/>
    <cellStyle name="Normal 7 4 4 3 2 3" xfId="4423" xr:uid="{C8F6C339-A808-4694-9F83-BC55D54F8EAF}"/>
    <cellStyle name="Normal 7 4 4 3 2 3 2" xfId="9176" xr:uid="{C3C6E00E-7965-4E9F-AD2F-2BB2DDD48653}"/>
    <cellStyle name="Normal 7 4 4 3 2 3 2 2" xfId="29219" xr:uid="{C32AF690-A3A8-4313-B39B-CD83D35E51ED}"/>
    <cellStyle name="Normal 7 4 4 3 2 3 2 2 2" xfId="55476" xr:uid="{CCF2FDAE-91E8-489E-91BB-8CB143104440}"/>
    <cellStyle name="Normal 7 4 4 3 2 3 2 3" xfId="19556" xr:uid="{7A9C008C-4BE4-4835-B230-25A89AA87A99}"/>
    <cellStyle name="Normal 7 4 4 3 2 3 2 3 2" xfId="46794" xr:uid="{933B7463-AF5C-48F7-96B8-85EB75CBC9AD}"/>
    <cellStyle name="Normal 7 4 4 3 2 3 2 4" xfId="36544" xr:uid="{967B391D-7524-4E93-8DAE-21394F7062E7}"/>
    <cellStyle name="Normal 7 4 4 3 2 3 3" xfId="12009" xr:uid="{47E98F91-9B4C-4424-825D-577D11075457}"/>
    <cellStyle name="Normal 7 4 4 3 2 3 3 2" xfId="22389" xr:uid="{B43A71E1-DE47-479D-A293-EB478F57F632}"/>
    <cellStyle name="Normal 7 4 4 3 2 3 3 2 2" xfId="49627" xr:uid="{872D74D8-3007-4987-B104-CB4FD8DFB3BA}"/>
    <cellStyle name="Normal 7 4 4 3 2 3 3 3" xfId="39377" xr:uid="{DAD4248D-611C-48D6-AAA4-BBA2C784F929}"/>
    <cellStyle name="Normal 7 4 4 3 2 3 4" xfId="23346" xr:uid="{1616ED4E-EA07-41DF-887C-84D7AEE5AE95}"/>
    <cellStyle name="Normal 7 4 4 3 2 3 4 2" xfId="50526" xr:uid="{D727E389-C4A7-45BD-833F-F747E08C0C5B}"/>
    <cellStyle name="Normal 7 4 4 3 2 3 5" xfId="16723" xr:uid="{5C52E526-F74E-4987-A561-20572B12BCF0}"/>
    <cellStyle name="Normal 7 4 4 3 2 3 5 2" xfId="43961" xr:uid="{A96BB7CD-950E-495D-85BE-20F6D04BF661}"/>
    <cellStyle name="Normal 7 4 4 3 2 3 6" xfId="32165" xr:uid="{7BDE8D3E-A279-4CE1-A7CF-7A49BD245F8D}"/>
    <cellStyle name="Normal 7 4 4 3 2 4" xfId="6084" xr:uid="{000F7019-78B5-4AE7-AA04-B6B34D2718E5}"/>
    <cellStyle name="Normal 7 4 4 3 2 4 2" xfId="28640" xr:uid="{897A203B-F7EA-42F2-9361-4539C6E20EDE}"/>
    <cellStyle name="Normal 7 4 4 3 2 4 2 2" xfId="54924" xr:uid="{74776A9B-6F3C-487E-B30A-1267B8264A67}"/>
    <cellStyle name="Normal 7 4 4 3 2 4 3" xfId="15538" xr:uid="{366E6B16-DBCF-4AA1-806A-4695189CF22C}"/>
    <cellStyle name="Normal 7 4 4 3 2 4 3 2" xfId="42776" xr:uid="{8A3AD9A1-7EE3-4DD7-9269-2C84191EABD2}"/>
    <cellStyle name="Normal 7 4 4 3 2 4 4" xfId="33452" xr:uid="{5570DD74-0BC5-485E-9B0D-15355E5A87C9}"/>
    <cellStyle name="Normal 7 4 4 3 2 5" xfId="7991" xr:uid="{3A16C1B6-94B6-4D55-9E16-EA7F7AE367DC}"/>
    <cellStyle name="Normal 7 4 4 3 2 5 2" xfId="18371" xr:uid="{1BC43FCF-0383-4BD6-A96A-51501E289022}"/>
    <cellStyle name="Normal 7 4 4 3 2 5 2 2" xfId="45609" xr:uid="{0B236591-59A1-4758-8D26-94B33DE8C407}"/>
    <cellStyle name="Normal 7 4 4 3 2 5 3" xfId="35359" xr:uid="{48C695FE-2A03-4E36-A11B-E5EFA311670F}"/>
    <cellStyle name="Normal 7 4 4 3 2 6" xfId="10824" xr:uid="{B7C5ECA8-E831-40A2-B58F-3415878C8CFE}"/>
    <cellStyle name="Normal 7 4 4 3 2 6 2" xfId="21204" xr:uid="{4D741757-0A58-40D5-9B5C-BEA73C327402}"/>
    <cellStyle name="Normal 7 4 4 3 2 6 2 2" xfId="48442" xr:uid="{D2DC9595-090E-4EB0-A3A5-56EFB735066A}"/>
    <cellStyle name="Normal 7 4 4 3 2 6 3" xfId="38192" xr:uid="{E09F4959-8254-41E8-9591-36F26AB1378F}"/>
    <cellStyle name="Normal 7 4 4 3 2 7" xfId="24901" xr:uid="{F84966C0-52D4-4AEF-9F4A-7A246B0CFB26}"/>
    <cellStyle name="Normal 7 4 4 3 2 7 2" xfId="51943" xr:uid="{B33DAF8E-118C-448E-9658-4F647FEC34FD}"/>
    <cellStyle name="Normal 7 4 4 3 2 8" xfId="13344" xr:uid="{A7916887-AE94-4838-835B-38F847D6C60F}"/>
    <cellStyle name="Normal 7 4 4 3 2 8 2" xfId="40582" xr:uid="{C3944654-F9A1-4B33-982A-A1C09FB90788}"/>
    <cellStyle name="Normal 7 4 4 3 2 9" xfId="30980" xr:uid="{94E76594-99D2-4CD1-8596-196AAC813A49}"/>
    <cellStyle name="Normal 7 4 4 3 3" xfId="3514" xr:uid="{98743F33-7650-4DFD-80CC-E0FC06CF04F5}"/>
    <cellStyle name="Normal 7 4 4 3 3 2" xfId="4641" xr:uid="{CC722F6C-F595-49E8-932A-438154D58EC9}"/>
    <cellStyle name="Normal 7 4 4 3 3 2 2" xfId="9394" xr:uid="{ADBFFE61-708C-41D7-8295-E07F8DAB20C5}"/>
    <cellStyle name="Normal 7 4 4 3 3 2 2 2" xfId="29364" xr:uid="{4138FBD1-3262-4498-AF67-BC1A73FB551F}"/>
    <cellStyle name="Normal 7 4 4 3 3 2 2 2 2" xfId="55621" xr:uid="{A6B329C9-D3C8-4D04-9A84-7045F9DF3B7C}"/>
    <cellStyle name="Normal 7 4 4 3 3 2 2 3" xfId="19774" xr:uid="{E091C0D7-32C4-4E58-ADB5-F37BDC1CFC27}"/>
    <cellStyle name="Normal 7 4 4 3 3 2 2 3 2" xfId="47012" xr:uid="{26A9397D-0BC7-4E90-B1E8-1A1D7922B7F7}"/>
    <cellStyle name="Normal 7 4 4 3 3 2 2 4" xfId="36762" xr:uid="{81FEAE23-5660-478A-AE68-36C73C860579}"/>
    <cellStyle name="Normal 7 4 4 3 3 2 3" xfId="12227" xr:uid="{8E9BCC0D-9340-474A-BAEF-FD144A0BB818}"/>
    <cellStyle name="Normal 7 4 4 3 3 2 3 2" xfId="22607" xr:uid="{85309D02-4DEE-419A-ADE5-7D5BE1693AE1}"/>
    <cellStyle name="Normal 7 4 4 3 3 2 3 2 2" xfId="49845" xr:uid="{41790C00-5BDB-4925-A010-ACBADA1B4D20}"/>
    <cellStyle name="Normal 7 4 4 3 3 2 3 3" xfId="39595" xr:uid="{FCEF62C2-A78E-4DA7-A9BE-998EEFAC9D3E}"/>
    <cellStyle name="Normal 7 4 4 3 3 2 4" xfId="25369" xr:uid="{00292BCE-FAFF-4D7E-BEE1-ED176585A3B1}"/>
    <cellStyle name="Normal 7 4 4 3 3 2 4 2" xfId="52370" xr:uid="{501B4D7D-5637-4AEF-A707-D2E4D478FF45}"/>
    <cellStyle name="Normal 7 4 4 3 3 2 5" xfId="16941" xr:uid="{4D50F1AE-925D-499F-9422-711B7CE5796A}"/>
    <cellStyle name="Normal 7 4 4 3 3 2 5 2" xfId="44179" xr:uid="{A0069293-4513-488B-B359-F70E58433714}"/>
    <cellStyle name="Normal 7 4 4 3 3 2 6" xfId="32383" xr:uid="{D6B3E3C9-1859-4BF5-8EB6-192D66FDF643}"/>
    <cellStyle name="Normal 7 4 4 3 3 3" xfId="6550" xr:uid="{B0B1E1F0-BDE9-44B9-81EE-D8A29605FC67}"/>
    <cellStyle name="Normal 7 4 4 3 3 3 2" xfId="28442" xr:uid="{A0414E27-B000-4623-807F-08159FCAA1A9}"/>
    <cellStyle name="Normal 7 4 4 3 3 3 2 2" xfId="54770" xr:uid="{203130AE-B2FA-4B13-9073-F6FEB05CA843}"/>
    <cellStyle name="Normal 7 4 4 3 3 3 3" xfId="16121" xr:uid="{9657C79A-7ED0-416C-99E4-B73E095F6711}"/>
    <cellStyle name="Normal 7 4 4 3 3 3 3 2" xfId="43359" xr:uid="{837D94F8-C72A-4ED7-8612-1F30D434574C}"/>
    <cellStyle name="Normal 7 4 4 3 3 3 4" xfId="33918" xr:uid="{6416E629-8235-4EA4-AED7-2F092CB17881}"/>
    <cellStyle name="Normal 7 4 4 3 3 4" xfId="8574" xr:uid="{9531117C-C8C5-48B7-AC82-C09B1EEE50EC}"/>
    <cellStyle name="Normal 7 4 4 3 3 4 2" xfId="18954" xr:uid="{8D49D021-3367-42FD-9332-4DACE4A3B016}"/>
    <cellStyle name="Normal 7 4 4 3 3 4 2 2" xfId="46192" xr:uid="{98C1DD24-A854-4ACD-A542-6C87017BBF3D}"/>
    <cellStyle name="Normal 7 4 4 3 3 4 3" xfId="35942" xr:uid="{E9987C09-769B-4FF7-8071-8E089E925DE7}"/>
    <cellStyle name="Normal 7 4 4 3 3 5" xfId="11407" xr:uid="{A381C00F-DF13-46B8-B0B8-D2B4838ED430}"/>
    <cellStyle name="Normal 7 4 4 3 3 5 2" xfId="21787" xr:uid="{7C7A6CE9-F517-4DA0-B395-99F8D5F4E0EF}"/>
    <cellStyle name="Normal 7 4 4 3 3 5 2 2" xfId="49025" xr:uid="{9C13788C-0C28-472C-A03D-2048543D04A9}"/>
    <cellStyle name="Normal 7 4 4 3 3 5 3" xfId="38775" xr:uid="{26426EDE-39F4-48FF-8478-37A193212C28}"/>
    <cellStyle name="Normal 7 4 4 3 3 6" xfId="25176" xr:uid="{E4EFDE90-FCC4-48C9-970F-D3CB3EC50879}"/>
    <cellStyle name="Normal 7 4 4 3 3 6 2" xfId="52194" xr:uid="{F88E23FD-4340-4272-83EF-66723564D38B}"/>
    <cellStyle name="Normal 7 4 4 3 3 7" xfId="14082" xr:uid="{AABD108A-C85E-49B7-9205-FC80A80C31AE}"/>
    <cellStyle name="Normal 7 4 4 3 3 7 2" xfId="41320" xr:uid="{409A093F-A175-4D55-B4D9-D0FF4C1454E3}"/>
    <cellStyle name="Normal 7 4 4 3 3 8" xfId="31563" xr:uid="{FDA69005-7ECF-45A2-9F67-BAC2974BE370}"/>
    <cellStyle name="Normal 7 4 4 3 4" xfId="3512" xr:uid="{776D8414-935D-45A8-B53F-4E112F8E4615}"/>
    <cellStyle name="Normal 7 4 4 3 4 2" xfId="6548" xr:uid="{7DDCD0E9-8909-4E35-827E-092584515CA2}"/>
    <cellStyle name="Normal 7 4 4 3 4 2 2" xfId="26455" xr:uid="{460A3CCE-E687-4CCB-9F03-467B9352B4EE}"/>
    <cellStyle name="Normal 7 4 4 3 4 2 2 2" xfId="53211" xr:uid="{009CA736-A1C4-4433-BE9D-746A19487C0A}"/>
    <cellStyle name="Normal 7 4 4 3 4 2 3" xfId="16119" xr:uid="{FBC1AC89-BF0C-4080-8849-94C862426E6E}"/>
    <cellStyle name="Normal 7 4 4 3 4 2 3 2" xfId="43357" xr:uid="{3CCA7B1C-C616-4DA6-91D5-81A62024F535}"/>
    <cellStyle name="Normal 7 4 4 3 4 2 4" xfId="33916" xr:uid="{06978701-F4FC-46F6-818E-00B5F0777043}"/>
    <cellStyle name="Normal 7 4 4 3 4 3" xfId="8572" xr:uid="{1AC9C139-878F-4DC1-93C6-F45920CF485A}"/>
    <cellStyle name="Normal 7 4 4 3 4 3 2" xfId="18952" xr:uid="{85426EF5-85B5-4764-B66B-D4CF713B2A0A}"/>
    <cellStyle name="Normal 7 4 4 3 4 3 2 2" xfId="46190" xr:uid="{9A564FE5-44C9-48AB-8C99-EB582F8862E1}"/>
    <cellStyle name="Normal 7 4 4 3 4 3 3" xfId="35940" xr:uid="{B0A5130B-F177-4B7C-B841-BC510DDAB3BB}"/>
    <cellStyle name="Normal 7 4 4 3 4 4" xfId="11405" xr:uid="{4438F6BC-3DBC-4E9A-AEF1-796E0530CCBC}"/>
    <cellStyle name="Normal 7 4 4 3 4 4 2" xfId="21785" xr:uid="{7EB26FCF-C887-41DE-8292-221EC1B6685A}"/>
    <cellStyle name="Normal 7 4 4 3 4 4 2 2" xfId="49023" xr:uid="{81A3D2BB-C67C-49FA-A858-75F791398CA4}"/>
    <cellStyle name="Normal 7 4 4 3 4 4 3" xfId="38773" xr:uid="{AA0F0566-CC03-437F-BD45-3B8783A88E82}"/>
    <cellStyle name="Normal 7 4 4 3 4 5" xfId="23435" xr:uid="{95561267-D830-4BC5-AE48-BF64D4701C43}"/>
    <cellStyle name="Normal 7 4 4 3 4 5 2" xfId="50611" xr:uid="{6AD4AB71-B5ED-44CF-8CAD-2CD759DFF886}"/>
    <cellStyle name="Normal 7 4 4 3 4 6" xfId="14080" xr:uid="{EAE2256B-9A0C-4406-87DE-08ACA4CC24D4}"/>
    <cellStyle name="Normal 7 4 4 3 4 6 2" xfId="41318" xr:uid="{54D06379-7493-44C1-96A5-8E2FF06F1194}"/>
    <cellStyle name="Normal 7 4 4 3 4 7" xfId="31561" xr:uid="{2995F9D5-7D6C-4CBE-9D6C-F4D54F00077F}"/>
    <cellStyle name="Normal 7 4 4 3 5" xfId="2647" xr:uid="{775E89A2-55A7-49EA-8594-2BCB0457A5AD}"/>
    <cellStyle name="Normal 7 4 4 3 5 2" xfId="5893" xr:uid="{E1E44FC5-9BC2-4BC3-87B5-D542246CF8EF}"/>
    <cellStyle name="Normal 7 4 4 3 5 2 2" xfId="27179" xr:uid="{BD992FAA-CCEE-49B8-987A-D3D95B21E99C}"/>
    <cellStyle name="Normal 7 4 4 3 5 2 2 2" xfId="53780" xr:uid="{C49DC02E-DDB7-4608-9616-6C354321B27B}"/>
    <cellStyle name="Normal 7 4 4 3 5 2 3" xfId="15300" xr:uid="{D97097D8-BE55-405A-B0C1-8D6DA2C1D740}"/>
    <cellStyle name="Normal 7 4 4 3 5 2 3 2" xfId="42538" xr:uid="{A0C3F1BF-4E18-4F89-B7A9-4EEA154CD971}"/>
    <cellStyle name="Normal 7 4 4 3 5 2 4" xfId="33261" xr:uid="{E7EFA291-CBFD-446A-84D3-2A95F7F43FC8}"/>
    <cellStyle name="Normal 7 4 4 3 5 3" xfId="7753" xr:uid="{E88CD5A7-4D54-4BB7-8135-F6CF0021A241}"/>
    <cellStyle name="Normal 7 4 4 3 5 3 2" xfId="18133" xr:uid="{0329183A-6385-4AF2-B8B6-15CD4E582D96}"/>
    <cellStyle name="Normal 7 4 4 3 5 3 2 2" xfId="45371" xr:uid="{F7ACC269-905B-4F37-829C-026BCF7428A3}"/>
    <cellStyle name="Normal 7 4 4 3 5 3 3" xfId="35121" xr:uid="{DA3D3146-A3E5-4C2F-9ACC-5C2B176B0638}"/>
    <cellStyle name="Normal 7 4 4 3 5 4" xfId="10586" xr:uid="{34FC2C74-C6C4-4F71-9C35-6629C4E812D4}"/>
    <cellStyle name="Normal 7 4 4 3 5 4 2" xfId="20966" xr:uid="{99CC4B0C-D267-456A-A207-F9993B0EABF0}"/>
    <cellStyle name="Normal 7 4 4 3 5 4 2 2" xfId="48204" xr:uid="{D2A32C4D-49B9-4B9C-BBCA-14D105B698B1}"/>
    <cellStyle name="Normal 7 4 4 3 5 4 3" xfId="37954" xr:uid="{5D2D459B-BA2F-4690-861C-FACFC6A0701C}"/>
    <cellStyle name="Normal 7 4 4 3 5 5" xfId="25297" xr:uid="{BC044CDF-77C4-4C22-9440-850978ED38F0}"/>
    <cellStyle name="Normal 7 4 4 3 5 5 2" xfId="52306" xr:uid="{F4674EDC-1015-4AC9-A323-7A73709F1561}"/>
    <cellStyle name="Normal 7 4 4 3 5 6" xfId="13016" xr:uid="{14C054E4-A0ED-4686-86B6-FDAF1907FF0C}"/>
    <cellStyle name="Normal 7 4 4 3 5 6 2" xfId="40254" xr:uid="{5B918936-F4B1-4D83-A5E5-6FAB1B171537}"/>
    <cellStyle name="Normal 7 4 4 3 5 7" xfId="30742" xr:uid="{734F7840-D7C1-4B73-A048-1AADCEA8B278}"/>
    <cellStyle name="Normal 7 4 4 3 6" xfId="2455" xr:uid="{904CB159-49DF-429D-AD50-703287AC9261}"/>
    <cellStyle name="Normal 7 4 4 3 6 2" xfId="7563" xr:uid="{C0C7C889-6595-4F18-9CD4-F4A9113FF10B}"/>
    <cellStyle name="Normal 7 4 4 3 6 2 2" xfId="17943" xr:uid="{AA7B8714-6C94-46D4-AF5C-8A6CDAEAC5CE}"/>
    <cellStyle name="Normal 7 4 4 3 6 2 2 2" xfId="45181" xr:uid="{470347CC-71C5-4847-8E08-FEB16348F8FC}"/>
    <cellStyle name="Normal 7 4 4 3 6 2 3" xfId="34931" xr:uid="{7FB0B964-CA9B-4E12-A8BB-A02BAFC8EFF7}"/>
    <cellStyle name="Normal 7 4 4 3 6 3" xfId="10396" xr:uid="{23C8542E-1C0D-4E93-B818-133B6AFF449C}"/>
    <cellStyle name="Normal 7 4 4 3 6 3 2" xfId="20776" xr:uid="{5F46C9B6-E20B-43F4-BA11-5C5C1B00C73D}"/>
    <cellStyle name="Normal 7 4 4 3 6 3 2 2" xfId="48014" xr:uid="{6D3F2DD2-6750-4555-B2B0-C90D1D056781}"/>
    <cellStyle name="Normal 7 4 4 3 6 3 3" xfId="37764" xr:uid="{07FFC1DE-1CF7-4C8C-8A54-B61479A31576}"/>
    <cellStyle name="Normal 7 4 4 3 6 4" xfId="23384" xr:uid="{98E82D8E-4082-499B-9D81-5D33C9A0B794}"/>
    <cellStyle name="Normal 7 4 4 3 6 4 2" xfId="50563" xr:uid="{9B7FF431-D132-40ED-B844-A2EC72EFF065}"/>
    <cellStyle name="Normal 7 4 4 3 6 5" xfId="15110" xr:uid="{64F1A33A-9013-4AB1-B48B-12D332E13F36}"/>
    <cellStyle name="Normal 7 4 4 3 6 5 2" xfId="42348" xr:uid="{700E64B4-42B4-4569-9039-1CC5B0121220}"/>
    <cellStyle name="Normal 7 4 4 3 6 6" xfId="30552" xr:uid="{658CB44E-363A-4F09-944B-4E6F9E140780}"/>
    <cellStyle name="Normal 7 4 4 3 7" xfId="4155" xr:uid="{743037C8-D4E1-4767-8C42-7A2041D39B7A}"/>
    <cellStyle name="Normal 7 4 4 3 7 2" xfId="8910" xr:uid="{866852AB-C42D-4941-A264-672C8A979B40}"/>
    <cellStyle name="Normal 7 4 4 3 7 2 2" xfId="19290" xr:uid="{D751BC44-A549-4A82-8127-BEB4D4238BEF}"/>
    <cellStyle name="Normal 7 4 4 3 7 2 2 2" xfId="46528" xr:uid="{5DAA34C0-C310-4A92-A458-1EF6AB295ABD}"/>
    <cellStyle name="Normal 7 4 4 3 7 2 3" xfId="36278" xr:uid="{249FB467-4750-4EC5-AA07-FCDAC596CBC2}"/>
    <cellStyle name="Normal 7 4 4 3 7 3" xfId="11743" xr:uid="{94C2B8F8-9C32-486B-B095-0ACFC2F4DA59}"/>
    <cellStyle name="Normal 7 4 4 3 7 3 2" xfId="22123" xr:uid="{A4558F35-1EBC-49FE-9597-D2F6D5491F5F}"/>
    <cellStyle name="Normal 7 4 4 3 7 3 2 2" xfId="49361" xr:uid="{87EAFE60-1C97-4371-BDC2-75EBFDC0DEDC}"/>
    <cellStyle name="Normal 7 4 4 3 7 3 3" xfId="39111" xr:uid="{DC59CF1C-C7D5-43BE-A45A-83B1E3314699}"/>
    <cellStyle name="Normal 7 4 4 3 7 4" xfId="16457" xr:uid="{3BFDC7C0-CE92-4246-B5DF-570581C27055}"/>
    <cellStyle name="Normal 7 4 4 3 7 4 2" xfId="43695" xr:uid="{0B4CE3FB-DDDF-46EB-B514-8105BE4DF3BB}"/>
    <cellStyle name="Normal 7 4 4 3 7 5" xfId="31899" xr:uid="{1DA2B5C8-B090-42B3-AEA6-AE56A1095C6D}"/>
    <cellStyle name="Normal 7 4 4 3 8" xfId="5486" xr:uid="{A3F2D2B0-E5A1-4BF2-9FC0-23D4EADEDB05}"/>
    <cellStyle name="Normal 7 4 4 3 8 2" xfId="14783" xr:uid="{827A782F-EBE6-45CC-848C-3F9A67C5EA25}"/>
    <cellStyle name="Normal 7 4 4 3 8 2 2" xfId="42021" xr:uid="{11FBB93B-0718-48DC-899F-E1BD0DDDE916}"/>
    <cellStyle name="Normal 7 4 4 3 8 3" xfId="33046" xr:uid="{A7E85E2A-3450-4FAB-A8F0-D48387757847}"/>
    <cellStyle name="Normal 7 4 4 3 9" xfId="7236" xr:uid="{2415E9C1-01C9-4503-9F6E-144E8CB57A99}"/>
    <cellStyle name="Normal 7 4 4 3 9 2" xfId="17616" xr:uid="{50184CDF-4F37-42A5-BDBD-EB4BDB31026B}"/>
    <cellStyle name="Normal 7 4 4 3 9 2 2" xfId="44854" xr:uid="{7738BE28-1E68-4631-B83E-D580DE3801A1}"/>
    <cellStyle name="Normal 7 4 4 3 9 3" xfId="34604" xr:uid="{BA60F1B3-9DD0-440D-ABD0-353449D6ECF3}"/>
    <cellStyle name="Normal 7 4 4 4" xfId="1489" xr:uid="{253D2F47-6C12-4C4E-ADC4-58BF4BCCF06B}"/>
    <cellStyle name="Normal 7 4 4 4 10" xfId="30226" xr:uid="{6B2C40DD-E78D-4C2F-B473-9953CD65FF8C}"/>
    <cellStyle name="Normal 7 4 4 4 2" xfId="3515" xr:uid="{C3185C4F-B34B-4BF5-A4E7-E894ABCA705F}"/>
    <cellStyle name="Normal 7 4 4 4 2 2" xfId="6551" xr:uid="{690A4145-C604-4A4F-B654-EFC170DF9D92}"/>
    <cellStyle name="Normal 7 4 4 4 2 2 2" xfId="25868" xr:uid="{1C5666CF-206B-4703-8D19-3672890FB90D}"/>
    <cellStyle name="Normal 7 4 4 4 2 2 2 2" xfId="52775" xr:uid="{677013E3-D622-459C-AE15-000CD5F3CECE}"/>
    <cellStyle name="Normal 7 4 4 4 2 2 3" xfId="16122" xr:uid="{E1739BB7-782B-47DC-B567-D6966BC350C5}"/>
    <cellStyle name="Normal 7 4 4 4 2 2 3 2" xfId="43360" xr:uid="{97D62DFA-B0E9-4AFD-A4D5-F955BA2B4DA4}"/>
    <cellStyle name="Normal 7 4 4 4 2 2 4" xfId="33919" xr:uid="{AA3D5E7D-0E6B-4230-AECE-3107360674FE}"/>
    <cellStyle name="Normal 7 4 4 4 2 3" xfId="8575" xr:uid="{3FBCE853-ADA8-4885-A00D-9DE804B37971}"/>
    <cellStyle name="Normal 7 4 4 4 2 3 2" xfId="18955" xr:uid="{A1538E9B-74BD-4785-90C7-C6A7EB0AD4E2}"/>
    <cellStyle name="Normal 7 4 4 4 2 3 2 2" xfId="46193" xr:uid="{BCBB5EB9-5470-4D90-8A43-9B8FAE5AB609}"/>
    <cellStyle name="Normal 7 4 4 4 2 3 3" xfId="35943" xr:uid="{609B7C6E-EE54-4D51-92A8-86E42E89B4F2}"/>
    <cellStyle name="Normal 7 4 4 4 2 4" xfId="11408" xr:uid="{2AB5909E-E759-49EF-B20F-4AD4E3DE6987}"/>
    <cellStyle name="Normal 7 4 4 4 2 4 2" xfId="21788" xr:uid="{13383240-0B47-4C47-A8C0-82ED4809C90A}"/>
    <cellStyle name="Normal 7 4 4 4 2 4 2 2" xfId="49026" xr:uid="{71AB42CD-2E00-4047-8E41-8044E07BF220}"/>
    <cellStyle name="Normal 7 4 4 4 2 4 3" xfId="38776" xr:uid="{794F817E-04F7-45F8-B20F-F3D41072AAB6}"/>
    <cellStyle name="Normal 7 4 4 4 2 5" xfId="22798" xr:uid="{0314498D-1706-4213-9FA4-EC45C3F07CA7}"/>
    <cellStyle name="Normal 7 4 4 4 2 5 2" xfId="50022" xr:uid="{5EE8D2AF-94B6-4A9A-9D7B-D9EF5196485D}"/>
    <cellStyle name="Normal 7 4 4 4 2 6" xfId="14083" xr:uid="{7C2724D5-F1DF-483B-981E-0326C303EBCD}"/>
    <cellStyle name="Normal 7 4 4 4 2 6 2" xfId="41321" xr:uid="{99C0DB68-757C-4BD1-A681-DEF6DBA811B8}"/>
    <cellStyle name="Normal 7 4 4 4 2 7" xfId="31564" xr:uid="{E23D6760-DEAF-4700-A9D5-DC0E9862991B}"/>
    <cellStyle name="Normal 7 4 4 4 3" xfId="2884" xr:uid="{AB6CA46F-93A7-4CBF-8572-AFB9CCE79931}"/>
    <cellStyle name="Normal 7 4 4 4 3 2" xfId="6081" xr:uid="{5C9DE454-2025-4328-95AE-21474FA4D03D}"/>
    <cellStyle name="Normal 7 4 4 4 3 2 2" xfId="27767" xr:uid="{FEB43F50-81F8-4AAA-A0B1-B1F7D43B9559}"/>
    <cellStyle name="Normal 7 4 4 4 3 2 2 2" xfId="54236" xr:uid="{14375477-8625-4E05-A9E1-873D97382194}"/>
    <cellStyle name="Normal 7 4 4 4 3 2 3" xfId="15535" xr:uid="{30EFEC64-307E-4E6E-B812-0A53C562D617}"/>
    <cellStyle name="Normal 7 4 4 4 3 2 3 2" xfId="42773" xr:uid="{577E2147-6907-4945-B64D-1E681FA70B11}"/>
    <cellStyle name="Normal 7 4 4 4 3 2 4" xfId="33449" xr:uid="{C96CBA1A-B8EF-495A-A65E-ACF70A8EE984}"/>
    <cellStyle name="Normal 7 4 4 4 3 3" xfId="7988" xr:uid="{F0E978DA-0DAF-4B0D-BF70-8A10CAE124D8}"/>
    <cellStyle name="Normal 7 4 4 4 3 3 2" xfId="18368" xr:uid="{9B2E5A76-FC51-497D-973A-55F2786677E7}"/>
    <cellStyle name="Normal 7 4 4 4 3 3 2 2" xfId="45606" xr:uid="{05FD70F8-5E43-4AF6-9199-E0BFEB73A32E}"/>
    <cellStyle name="Normal 7 4 4 4 3 3 3" xfId="35356" xr:uid="{2C259772-9AFA-49C3-9BBF-FF82B4CDCDA4}"/>
    <cellStyle name="Normal 7 4 4 4 3 4" xfId="10821" xr:uid="{0F0068A7-292A-471D-9E88-5F446B80BD7B}"/>
    <cellStyle name="Normal 7 4 4 4 3 4 2" xfId="21201" xr:uid="{FEA0D1B5-468E-4998-869F-7ADA8EDFF284}"/>
    <cellStyle name="Normal 7 4 4 4 3 4 2 2" xfId="48439" xr:uid="{D040EFAE-B26D-434E-8A1D-FF8FEB37097A}"/>
    <cellStyle name="Normal 7 4 4 4 3 4 3" xfId="38189" xr:uid="{5DB835BE-F98B-4C51-9CC5-F7CC32C562DC}"/>
    <cellStyle name="Normal 7 4 4 4 3 5" xfId="25122" xr:uid="{F1184598-D57F-4AB4-B40E-95CA54D6336A}"/>
    <cellStyle name="Normal 7 4 4 4 3 5 2" xfId="52143" xr:uid="{B9ED0815-CAE0-41EF-A76F-8401C33A1868}"/>
    <cellStyle name="Normal 7 4 4 4 3 6" xfId="13341" xr:uid="{9C50B447-1FF0-4523-91E2-5C3C88AD9529}"/>
    <cellStyle name="Normal 7 4 4 4 3 6 2" xfId="40579" xr:uid="{7457AB59-CB7C-4D1F-B1FD-55472936B8D4}"/>
    <cellStyle name="Normal 7 4 4 4 3 7" xfId="30977" xr:uid="{9F711DE8-A80F-4840-AA07-96341111DD0E}"/>
    <cellStyle name="Normal 7 4 4 4 4" xfId="4273" xr:uid="{A7F18FCA-ABF8-48CD-9919-C8EEC6518AD2}"/>
    <cellStyle name="Normal 7 4 4 4 4 2" xfId="9026" xr:uid="{020634CD-FA71-43D8-B02E-ABDB42161550}"/>
    <cellStyle name="Normal 7 4 4 4 4 2 2" xfId="19406" xr:uid="{DA7604AA-145B-4F14-B5DE-AFD4CCC2B964}"/>
    <cellStyle name="Normal 7 4 4 4 4 2 2 2" xfId="46644" xr:uid="{72615500-C86F-463E-B54E-87854C6463CA}"/>
    <cellStyle name="Normal 7 4 4 4 4 2 3" xfId="36394" xr:uid="{853B5BEE-8AE8-4498-82C5-04E4AEAAA928}"/>
    <cellStyle name="Normal 7 4 4 4 4 3" xfId="11859" xr:uid="{25A1F56A-89D1-4ECD-BF10-402FA657A857}"/>
    <cellStyle name="Normal 7 4 4 4 4 3 2" xfId="22239" xr:uid="{4293974A-1E4B-44D0-AF40-9D35000B7DFF}"/>
    <cellStyle name="Normal 7 4 4 4 4 3 2 2" xfId="49477" xr:uid="{0D30F0B3-52AE-4C24-ABB8-0222A6CD6C39}"/>
    <cellStyle name="Normal 7 4 4 4 4 3 3" xfId="39227" xr:uid="{6AB17290-FF9F-4825-A9C3-7B24F4608814}"/>
    <cellStyle name="Normal 7 4 4 4 4 4" xfId="22953" xr:uid="{F93E98E9-2F51-46DA-B4B2-334D3D9966C1}"/>
    <cellStyle name="Normal 7 4 4 4 4 4 2" xfId="50166" xr:uid="{8B34FDF5-895B-43FC-9A46-DC2D910EC1A7}"/>
    <cellStyle name="Normal 7 4 4 4 4 5" xfId="16573" xr:uid="{FBA96D55-B1DA-40A9-B878-51C89B012243}"/>
    <cellStyle name="Normal 7 4 4 4 4 5 2" xfId="43811" xr:uid="{11D2A6C6-4B12-462A-8FD6-D834BF4B40E5}"/>
    <cellStyle name="Normal 7 4 4 4 4 6" xfId="32015" xr:uid="{A91DAF44-64F0-4DCA-82DA-C83802377377}"/>
    <cellStyle name="Normal 7 4 4 4 5" xfId="5487" xr:uid="{C34341B3-9670-4549-BD0D-5977D36CAD6C}"/>
    <cellStyle name="Normal 7 4 4 4 5 2" xfId="14784" xr:uid="{0BED057E-F27C-4298-86BB-545F965CAA72}"/>
    <cellStyle name="Normal 7 4 4 4 5 2 2" xfId="42022" xr:uid="{19EB8683-DEB7-41F4-94AC-73F7C5D7398A}"/>
    <cellStyle name="Normal 7 4 4 4 5 3" xfId="33047" xr:uid="{AFA3CA31-A4AF-4C28-9EDF-864749062CB0}"/>
    <cellStyle name="Normal 7 4 4 4 6" xfId="7237" xr:uid="{11BB7060-3E0B-44B5-A1DE-35B1638011EA}"/>
    <cellStyle name="Normal 7 4 4 4 6 2" xfId="17617" xr:uid="{DB3E4BAA-F80F-445A-B5A4-07797740CF9D}"/>
    <cellStyle name="Normal 7 4 4 4 6 2 2" xfId="44855" xr:uid="{47050F2E-DCBC-46FD-A9DB-D7A41E7E0746}"/>
    <cellStyle name="Normal 7 4 4 4 6 3" xfId="34605" xr:uid="{49404460-28A7-42A8-A1C4-6613DC7A1AD9}"/>
    <cellStyle name="Normal 7 4 4 4 7" xfId="10070" xr:uid="{D180B495-A3D5-4E0E-8484-EF576DE27C8E}"/>
    <cellStyle name="Normal 7 4 4 4 7 2" xfId="20450" xr:uid="{7005A8B3-D462-423B-8A80-00188FD62D8F}"/>
    <cellStyle name="Normal 7 4 4 4 7 2 2" xfId="47688" xr:uid="{238F9903-987B-4E35-9D05-4B1575A98887}"/>
    <cellStyle name="Normal 7 4 4 4 7 3" xfId="37438" xr:uid="{A72AAE85-BCE0-4F52-AC2F-C2AB7C64EFAB}"/>
    <cellStyle name="Normal 7 4 4 4 8" xfId="25188" xr:uid="{44272518-FE21-4BBB-A1C0-582B9E6E16A9}"/>
    <cellStyle name="Normal 7 4 4 4 8 2" xfId="52205" xr:uid="{8ED048CC-F268-4E69-9F2A-C15DE1F45378}"/>
    <cellStyle name="Normal 7 4 4 4 9" xfId="12828" xr:uid="{C2B0D3A1-F36D-4FE7-8D68-98B198F839DB}"/>
    <cellStyle name="Normal 7 4 4 4 9 2" xfId="40066" xr:uid="{02C91E83-21D3-44B0-821C-D0790BBF6C9C}"/>
    <cellStyle name="Normal 7 4 4 5" xfId="3516" xr:uid="{CBD87E12-246E-4554-A0F1-F9F8E38A11F4}"/>
    <cellStyle name="Normal 7 4 4 5 2" xfId="4642" xr:uid="{953E088F-D7E4-4F03-815D-2B1D8929DFF5}"/>
    <cellStyle name="Normal 7 4 4 5 2 2" xfId="9395" xr:uid="{E70424F4-772F-4C38-B756-576131F893D4}"/>
    <cellStyle name="Normal 7 4 4 5 2 2 2" xfId="29365" xr:uid="{20512021-CDAA-42A1-9AC5-E004B8074805}"/>
    <cellStyle name="Normal 7 4 4 5 2 2 2 2" xfId="55622" xr:uid="{E85BFE4D-9739-459F-8281-38B83024E3F3}"/>
    <cellStyle name="Normal 7 4 4 5 2 2 3" xfId="19775" xr:uid="{D4FDE96B-2439-4FDE-BC1B-0862C7046814}"/>
    <cellStyle name="Normal 7 4 4 5 2 2 3 2" xfId="47013" xr:uid="{8E4D9F54-6664-444D-BF78-A857F66054A7}"/>
    <cellStyle name="Normal 7 4 4 5 2 2 4" xfId="36763" xr:uid="{6548B8A7-9E87-4372-BCF2-210CE2C39ADC}"/>
    <cellStyle name="Normal 7 4 4 5 2 3" xfId="12228" xr:uid="{969593F7-0A39-4422-BE27-B2E15DF67A58}"/>
    <cellStyle name="Normal 7 4 4 5 2 3 2" xfId="22608" xr:uid="{0DE3F2E8-CA33-4E29-BD49-F56E5ECF2FF4}"/>
    <cellStyle name="Normal 7 4 4 5 2 3 2 2" xfId="49846" xr:uid="{780E63EB-5623-4A60-B528-F43A0DDF7AB9}"/>
    <cellStyle name="Normal 7 4 4 5 2 3 3" xfId="39596" xr:uid="{80421631-3453-49BE-A673-4DE3A35649D0}"/>
    <cellStyle name="Normal 7 4 4 5 2 4" xfId="24871" xr:uid="{497F954F-649B-46AC-97BB-4F4B457354BF}"/>
    <cellStyle name="Normal 7 4 4 5 2 4 2" xfId="51915" xr:uid="{59047CA1-3DC6-4F09-941C-456F09C11F80}"/>
    <cellStyle name="Normal 7 4 4 5 2 5" xfId="16942" xr:uid="{160F165E-D48E-43E8-8AB1-F22830207A76}"/>
    <cellStyle name="Normal 7 4 4 5 2 5 2" xfId="44180" xr:uid="{E1B2B77B-71D0-4723-9360-924802BC5279}"/>
    <cellStyle name="Normal 7 4 4 5 2 6" xfId="32384" xr:uid="{18015D7E-5B6A-40DF-8DAD-E736122753D0}"/>
    <cellStyle name="Normal 7 4 4 5 3" xfId="6552" xr:uid="{596E3422-8A88-4A4D-8044-200204C749F6}"/>
    <cellStyle name="Normal 7 4 4 5 3 2" xfId="28520" xr:uid="{A39B239F-F4BD-4727-9015-39617202ABC1}"/>
    <cellStyle name="Normal 7 4 4 5 3 2 2" xfId="54828" xr:uid="{0E0274A5-4AC9-4D7D-84B6-EF8108897C82}"/>
    <cellStyle name="Normal 7 4 4 5 3 3" xfId="16123" xr:uid="{FEE85ABD-1193-466F-9B92-C8BD9B812E1E}"/>
    <cellStyle name="Normal 7 4 4 5 3 3 2" xfId="43361" xr:uid="{14420408-5DD9-447F-A418-A1E3916822F8}"/>
    <cellStyle name="Normal 7 4 4 5 3 4" xfId="33920" xr:uid="{85F03A52-2FDF-4B06-9ECD-472F3B540288}"/>
    <cellStyle name="Normal 7 4 4 5 4" xfId="8576" xr:uid="{5D115304-DF01-4A68-8C4E-3E94D665B992}"/>
    <cellStyle name="Normal 7 4 4 5 4 2" xfId="18956" xr:uid="{23A85A98-0B5C-44D9-A5BA-80FDCD1C1A41}"/>
    <cellStyle name="Normal 7 4 4 5 4 2 2" xfId="46194" xr:uid="{5AB54A0C-CBAB-4490-9300-7AF608B82E47}"/>
    <cellStyle name="Normal 7 4 4 5 4 3" xfId="35944" xr:uid="{F784B065-303A-4D81-A319-FD2B877FAF39}"/>
    <cellStyle name="Normal 7 4 4 5 5" xfId="11409" xr:uid="{33E0BB94-E448-49C8-B117-152B166DBCBA}"/>
    <cellStyle name="Normal 7 4 4 5 5 2" xfId="21789" xr:uid="{912F29B6-EA10-47E6-AC80-0FBE35F6F4A4}"/>
    <cellStyle name="Normal 7 4 4 5 5 2 2" xfId="49027" xr:uid="{AE66ADA5-9610-4DA5-8F02-80862568B811}"/>
    <cellStyle name="Normal 7 4 4 5 5 3" xfId="38777" xr:uid="{2B355AA7-ECB2-4BE4-8691-81F3BFA94E67}"/>
    <cellStyle name="Normal 7 4 4 5 6" xfId="25223" xr:uid="{01F8332D-8DB3-4013-9580-6BDEE481EACE}"/>
    <cellStyle name="Normal 7 4 4 5 6 2" xfId="52239" xr:uid="{0FFF6D49-AF68-47C5-868C-476D57C1C236}"/>
    <cellStyle name="Normal 7 4 4 5 7" xfId="14084" xr:uid="{5D1DC8E1-71F8-4254-91DA-A3F54105C0C9}"/>
    <cellStyle name="Normal 7 4 4 5 7 2" xfId="41322" xr:uid="{73FFA12A-D403-4341-8465-9CC4BA48B8E5}"/>
    <cellStyle name="Normal 7 4 4 5 8" xfId="31565" xr:uid="{D7CB5DA1-5261-4A20-9399-CFF57C97CDB4}"/>
    <cellStyle name="Normal 7 4 4 6" xfId="3046" xr:uid="{404048CD-C7F6-4362-BC46-CFEF741529FE}"/>
    <cellStyle name="Normal 7 4 4 6 2" xfId="6177" xr:uid="{B125EBE4-A9FB-45E8-BBC3-02CC8AF795BC}"/>
    <cellStyle name="Normal 7 4 4 6 2 2" xfId="28510" xr:uid="{3749D4DE-2B34-4255-8A3D-55EEE4BD4FA6}"/>
    <cellStyle name="Normal 7 4 4 6 2 2 2" xfId="54818" xr:uid="{7B70A46E-CA0D-4C0F-A7F8-E711C278B9C4}"/>
    <cellStyle name="Normal 7 4 4 6 2 3" xfId="15655" xr:uid="{CA000A3F-8B50-48EA-B6B0-F68D4BC419D3}"/>
    <cellStyle name="Normal 7 4 4 6 2 3 2" xfId="42893" xr:uid="{E6DAAB2C-CCA0-4403-B28A-ABF4690244A9}"/>
    <cellStyle name="Normal 7 4 4 6 2 4" xfId="33545" xr:uid="{2F1A10E0-2468-4B30-970A-EE0D05D01D99}"/>
    <cellStyle name="Normal 7 4 4 6 3" xfId="8108" xr:uid="{CCD5D29F-9EA3-4DDC-9B0A-B38C904B4075}"/>
    <cellStyle name="Normal 7 4 4 6 3 2" xfId="18488" xr:uid="{26A32DF2-E316-4212-BEE8-47A906F00D3B}"/>
    <cellStyle name="Normal 7 4 4 6 3 2 2" xfId="45726" xr:uid="{93B3C4C0-B04B-45D7-A05B-C0A22C7B7674}"/>
    <cellStyle name="Normal 7 4 4 6 3 3" xfId="35476" xr:uid="{C5DD15A0-4086-4591-99CA-2E7318ACC029}"/>
    <cellStyle name="Normal 7 4 4 6 4" xfId="10941" xr:uid="{E672BEF4-7635-417D-A71D-B0A11C5AB2FC}"/>
    <cellStyle name="Normal 7 4 4 6 4 2" xfId="21321" xr:uid="{5B74E9CE-11FB-4C22-920C-9723461654B2}"/>
    <cellStyle name="Normal 7 4 4 6 4 2 2" xfId="48559" xr:uid="{C75893B6-FA5F-4194-873B-7051F4C7E96A}"/>
    <cellStyle name="Normal 7 4 4 6 4 3" xfId="38309" xr:uid="{4B9D4C8A-E824-49ED-BD88-2E9811D775EC}"/>
    <cellStyle name="Normal 7 4 4 6 5" xfId="23366" xr:uid="{6DCE380D-3142-4264-BF19-ECCE277B570A}"/>
    <cellStyle name="Normal 7 4 4 6 5 2" xfId="50546" xr:uid="{6275E6CB-B86F-44C4-950E-29E8012C1678}"/>
    <cellStyle name="Normal 7 4 4 6 6" xfId="13526" xr:uid="{47E8F7B6-5867-4A1B-9908-A69BEEA1F352}"/>
    <cellStyle name="Normal 7 4 4 6 6 2" xfId="40764" xr:uid="{E00CBA70-0AFF-404C-B7E5-D2001B511412}"/>
    <cellStyle name="Normal 7 4 4 6 7" xfId="31097" xr:uid="{15EF3FF7-6A77-4608-B553-8D69F03616B3}"/>
    <cellStyle name="Normal 7 4 4 7" xfId="2544" xr:uid="{7B8B1C48-B854-4EF7-82A8-63977E07D4D8}"/>
    <cellStyle name="Normal 7 4 4 7 2" xfId="5810" xr:uid="{9A3C9484-4DED-4B87-9799-41085CB5A915}"/>
    <cellStyle name="Normal 7 4 4 7 2 2" xfId="28646" xr:uid="{86B5703A-58F4-4872-B8EE-37A67D044069}"/>
    <cellStyle name="Normal 7 4 4 7 2 2 2" xfId="54929" xr:uid="{36D1227E-541E-444A-9C10-D070CC0B1218}"/>
    <cellStyle name="Normal 7 4 4 7 2 3" xfId="15197" xr:uid="{EB6ACCBD-6E5A-4961-851A-75C287D332AE}"/>
    <cellStyle name="Normal 7 4 4 7 2 3 2" xfId="42435" xr:uid="{D134375A-8B15-4E8E-B941-3E5D9B0AC33E}"/>
    <cellStyle name="Normal 7 4 4 7 2 4" xfId="33178" xr:uid="{8213B818-832E-4EB2-90F2-EDA192FB3AFF}"/>
    <cellStyle name="Normal 7 4 4 7 3" xfId="7650" xr:uid="{196D7216-3774-4412-B979-060E87DA768B}"/>
    <cellStyle name="Normal 7 4 4 7 3 2" xfId="18030" xr:uid="{5C5C6AB9-6634-4007-8D59-4CAACF063375}"/>
    <cellStyle name="Normal 7 4 4 7 3 2 2" xfId="45268" xr:uid="{F100F021-A652-48E8-89D8-F60CE9E81C6D}"/>
    <cellStyle name="Normal 7 4 4 7 3 3" xfId="35018" xr:uid="{B1731E4D-5BC8-4744-AFE5-73E1097E1436}"/>
    <cellStyle name="Normal 7 4 4 7 4" xfId="10483" xr:uid="{CE775F3D-C294-493D-8A6F-D78029940B76}"/>
    <cellStyle name="Normal 7 4 4 7 4 2" xfId="20863" xr:uid="{51E27509-253A-453A-A63B-141FDCF5FD54}"/>
    <cellStyle name="Normal 7 4 4 7 4 2 2" xfId="48101" xr:uid="{FA1CCBD2-A779-477A-97B5-2932ED6C2279}"/>
    <cellStyle name="Normal 7 4 4 7 4 3" xfId="37851" xr:uid="{30F3F7EE-9F5E-4E0F-A75E-C925A8C806D4}"/>
    <cellStyle name="Normal 7 4 4 7 5" xfId="25050" xr:uid="{E7F3BCA9-0543-47AC-9852-A2AAAEB434E8}"/>
    <cellStyle name="Normal 7 4 4 7 5 2" xfId="52074" xr:uid="{6908A719-FE18-4842-9462-CC823FD40064}"/>
    <cellStyle name="Normal 7 4 4 7 6" xfId="12913" xr:uid="{04F2DCD8-5A4F-401F-91B6-6A54BEB58009}"/>
    <cellStyle name="Normal 7 4 4 7 6 2" xfId="40151" xr:uid="{6295B185-4FCE-4EAA-A4F5-BDF429B2E43A}"/>
    <cellStyle name="Normal 7 4 4 7 7" xfId="30639" xr:uid="{0779B0BB-12F1-43B1-A309-E83ADE5218B4}"/>
    <cellStyle name="Normal 7 4 4 8" xfId="2238" xr:uid="{01885EE9-4739-46C8-B8DE-DFC8E9875218}"/>
    <cellStyle name="Normal 7 4 4 8 2" xfId="7346" xr:uid="{5DF54E7D-26FC-4431-B8AB-D31046529C18}"/>
    <cellStyle name="Normal 7 4 4 8 2 2" xfId="17726" xr:uid="{2F609AEB-93A7-4115-8D60-3F885FBBA410}"/>
    <cellStyle name="Normal 7 4 4 8 2 2 2" xfId="44964" xr:uid="{B75957CB-8856-4EA9-89D9-E34460CA063E}"/>
    <cellStyle name="Normal 7 4 4 8 2 3" xfId="34714" xr:uid="{C9E20539-7C5F-4FD5-85D5-3640B812C396}"/>
    <cellStyle name="Normal 7 4 4 8 3" xfId="10179" xr:uid="{1EEB18C7-FA4E-40E7-8F9C-7BCDCE4C6C4E}"/>
    <cellStyle name="Normal 7 4 4 8 3 2" xfId="20559" xr:uid="{A0BF9403-6E48-4299-8360-582ABE3673E1}"/>
    <cellStyle name="Normal 7 4 4 8 3 2 2" xfId="47797" xr:uid="{D502AF98-5742-492B-AD53-59CCA4E3ABCB}"/>
    <cellStyle name="Normal 7 4 4 8 3 3" xfId="37547" xr:uid="{5DE9AD6D-3DAC-4E57-827E-EFDC42812FEA}"/>
    <cellStyle name="Normal 7 4 4 8 4" xfId="24381" xr:uid="{A71CAC6A-BB74-4E72-98D7-8D0B527D7D82}"/>
    <cellStyle name="Normal 7 4 4 8 4 2" xfId="51468" xr:uid="{2EE66EB6-17CF-4758-89C7-ECFB76362013}"/>
    <cellStyle name="Normal 7 4 4 8 5" xfId="14893" xr:uid="{EE25775E-5B97-48F6-9E82-DA60FD0736CD}"/>
    <cellStyle name="Normal 7 4 4 8 5 2" xfId="42131" xr:uid="{5866AADF-3EC5-4B24-93E9-A72B7EEADA15}"/>
    <cellStyle name="Normal 7 4 4 8 6" xfId="30335" xr:uid="{E4FAE964-E4DB-4E7A-904F-2387D70109AB}"/>
    <cellStyle name="Normal 7 4 4 9" xfId="4123" xr:uid="{52936C5B-3183-40AB-8F25-DFC099BED233}"/>
    <cellStyle name="Normal 7 4 4 9 2" xfId="8884" xr:uid="{8CF202D7-149E-41D5-A62B-3E9B1D57933F}"/>
    <cellStyle name="Normal 7 4 4 9 2 2" xfId="19264" xr:uid="{E811163E-2784-4212-BEDD-416D8F8D5849}"/>
    <cellStyle name="Normal 7 4 4 9 2 2 2" xfId="46502" xr:uid="{8124835C-CBC3-4EBB-8939-2402BC277574}"/>
    <cellStyle name="Normal 7 4 4 9 2 3" xfId="36252" xr:uid="{6D20FCAB-2385-483E-9962-C2B4F39D61DF}"/>
    <cellStyle name="Normal 7 4 4 9 3" xfId="11717" xr:uid="{D1C38A12-5422-413A-9E3C-E104EE2C342D}"/>
    <cellStyle name="Normal 7 4 4 9 3 2" xfId="22097" xr:uid="{5608931C-9314-4ED8-9EFF-E069365CD0A4}"/>
    <cellStyle name="Normal 7 4 4 9 3 2 2" xfId="49335" xr:uid="{7C2EA903-3A08-4E53-BE89-391E5D4EFA48}"/>
    <cellStyle name="Normal 7 4 4 9 3 3" xfId="39085" xr:uid="{C09D4A1B-3B1B-4EC8-92F6-83DF8F40D582}"/>
    <cellStyle name="Normal 7 4 4 9 4" xfId="16431" xr:uid="{C636796B-B5B6-4CAB-AB17-494FD7F88022}"/>
    <cellStyle name="Normal 7 4 4 9 4 2" xfId="43669" xr:uid="{AFAC22CB-2F48-4E5F-8B8B-38424FCD678A}"/>
    <cellStyle name="Normal 7 4 4 9 5" xfId="31873" xr:uid="{6386D04F-A335-4736-9531-7025FCADDF4B}"/>
    <cellStyle name="Normal 7 4 5" xfId="1490" xr:uid="{C577E713-CD2C-4C3C-9E28-19105FB012DA}"/>
    <cellStyle name="Normal 7 4 5 10" xfId="5488" xr:uid="{719C17A3-66A6-4648-AFD6-FC5A955E7B2F}"/>
    <cellStyle name="Normal 7 4 5 10 2" xfId="14785" xr:uid="{7AE1DFB5-4CA3-4BD4-AE6B-E58D8E74B283}"/>
    <cellStyle name="Normal 7 4 5 10 2 2" xfId="42023" xr:uid="{1EEE320F-20E0-4E37-BDED-3BAFC6F5753A}"/>
    <cellStyle name="Normal 7 4 5 10 3" xfId="33048" xr:uid="{9777B30A-C447-4526-8D19-ECBABF6270BB}"/>
    <cellStyle name="Normal 7 4 5 11" xfId="7238" xr:uid="{551DD3E5-B7C5-425B-A8D1-A0D18D1AA731}"/>
    <cellStyle name="Normal 7 4 5 11 2" xfId="17618" xr:uid="{E91ED9D8-EC61-4021-ADF0-39D6CF9F22B7}"/>
    <cellStyle name="Normal 7 4 5 11 2 2" xfId="44856" xr:uid="{A9C48E7C-10AE-4B59-B5BB-77B3F096F8B7}"/>
    <cellStyle name="Normal 7 4 5 11 3" xfId="34606" xr:uid="{C67C29CE-A028-4262-8459-A4438E44B2D4}"/>
    <cellStyle name="Normal 7 4 5 12" xfId="10071" xr:uid="{9FF434CD-3010-49C1-8662-449747E7227B}"/>
    <cellStyle name="Normal 7 4 5 12 2" xfId="20451" xr:uid="{FFE08152-68DD-48F5-8FC1-B0D49A50553D}"/>
    <cellStyle name="Normal 7 4 5 12 2 2" xfId="47689" xr:uid="{1C657F1A-769D-4E9B-A746-0DE6D303E88A}"/>
    <cellStyle name="Normal 7 4 5 12 3" xfId="37439" xr:uid="{E860586D-AA75-46EC-81F4-8102839B3ABA}"/>
    <cellStyle name="Normal 7 4 5 13" xfId="23223" xr:uid="{A396CAC7-7910-46A7-9307-DF7BE732C8C5}"/>
    <cellStyle name="Normal 7 4 5 13 2" xfId="50413" xr:uid="{4E017E22-17FC-4B2D-9B79-41B1DAF147A4}"/>
    <cellStyle name="Normal 7 4 5 14" xfId="12485" xr:uid="{7BCAFB75-8704-499E-94F4-0885AFFA1176}"/>
    <cellStyle name="Normal 7 4 5 14 2" xfId="39723" xr:uid="{DACB4365-732D-4E23-A1CD-7208E0E06F81}"/>
    <cellStyle name="Normal 7 4 5 15" xfId="30227" xr:uid="{6F564A2C-2A64-4A86-98C0-C7244C5F224B}"/>
    <cellStyle name="Normal 7 4 5 2" xfId="1491" xr:uid="{11AFAEE4-2945-4FB6-8F58-7FA4EBAB8DA2}"/>
    <cellStyle name="Normal 7 4 5 2 10" xfId="10072" xr:uid="{D52A32B5-0747-4ADA-803A-408B72769C93}"/>
    <cellStyle name="Normal 7 4 5 2 10 2" xfId="20452" xr:uid="{C5468387-664F-4E06-A7F6-73F6D4117416}"/>
    <cellStyle name="Normal 7 4 5 2 10 2 2" xfId="47690" xr:uid="{B8389326-626A-4463-83C3-BFD61C752021}"/>
    <cellStyle name="Normal 7 4 5 2 10 3" xfId="37440" xr:uid="{FC84E70A-8AC7-49C6-BD26-A7C3696F4321}"/>
    <cellStyle name="Normal 7 4 5 2 11" xfId="24197" xr:uid="{DF9E5F07-4769-4CA1-8584-7F53969F7558}"/>
    <cellStyle name="Normal 7 4 5 2 11 2" xfId="51302" xr:uid="{9EB4A8B8-ACA3-45A7-89ED-4F1524FD3963}"/>
    <cellStyle name="Normal 7 4 5 2 12" xfId="12671" xr:uid="{4717BED0-09AF-490F-8280-0EFDB2CC4D7C}"/>
    <cellStyle name="Normal 7 4 5 2 12 2" xfId="39909" xr:uid="{CD57FB08-EF7A-4047-8A22-C8A179C5AD96}"/>
    <cellStyle name="Normal 7 4 5 2 13" xfId="30228" xr:uid="{F988CA72-4BA2-46BC-9372-08F25AD528D8}"/>
    <cellStyle name="Normal 7 4 5 2 2" xfId="1492" xr:uid="{4A89B112-245F-4CFF-BA8A-6394B75FB28A}"/>
    <cellStyle name="Normal 7 4 5 2 2 2" xfId="3518" xr:uid="{DB02CD6D-B330-4428-8DEF-43A3200397BC}"/>
    <cellStyle name="Normal 7 4 5 2 2 2 2" xfId="6554" xr:uid="{D9AA2DA7-E698-46AB-B1D6-D418FAF26A04}"/>
    <cellStyle name="Normal 7 4 5 2 2 2 2 2" xfId="27772" xr:uid="{C3DFEE12-6FC1-46C4-8A57-140D44C88B03}"/>
    <cellStyle name="Normal 7 4 5 2 2 2 2 2 2" xfId="54240" xr:uid="{577AB7D1-ACB3-45D4-B72A-4EFA3A264A1D}"/>
    <cellStyle name="Normal 7 4 5 2 2 2 2 3" xfId="26961" xr:uid="{5F4C629F-7754-467A-B6CA-9AD7497A57F0}"/>
    <cellStyle name="Normal 7 4 5 2 2 2 2 3 2" xfId="53611" xr:uid="{6C2E8051-F73B-4C06-9BDC-A47B99DE6242}"/>
    <cellStyle name="Normal 7 4 5 2 2 2 2 4" xfId="16125" xr:uid="{D67855C4-A890-4128-A977-7FC819F2E754}"/>
    <cellStyle name="Normal 7 4 5 2 2 2 2 4 2" xfId="43363" xr:uid="{E3ED542A-9303-42F0-A959-190080B1AC2C}"/>
    <cellStyle name="Normal 7 4 5 2 2 2 2 5" xfId="33922" xr:uid="{C04A97D1-B49C-4662-96E6-BB8BB6E83FD5}"/>
    <cellStyle name="Normal 7 4 5 2 2 2 3" xfId="8578" xr:uid="{60E24EA7-102D-4599-95EA-416163110197}"/>
    <cellStyle name="Normal 7 4 5 2 2 2 3 2" xfId="28976" xr:uid="{0BD41AB5-ADE9-4D4E-8228-9B6DAEE789EA}"/>
    <cellStyle name="Normal 7 4 5 2 2 2 3 2 2" xfId="55233" xr:uid="{1AD5A1FE-395A-4B74-8F34-9482F02A6B82}"/>
    <cellStyle name="Normal 7 4 5 2 2 2 3 3" xfId="18958" xr:uid="{6903E4C0-AFE1-4E47-B4FB-C910048202CC}"/>
    <cellStyle name="Normal 7 4 5 2 2 2 3 3 2" xfId="46196" xr:uid="{E9B45BCC-8E54-459F-B652-81EAE8AA4989}"/>
    <cellStyle name="Normal 7 4 5 2 2 2 3 4" xfId="35946" xr:uid="{9265D8A3-8A6E-4A11-A36B-64B657387CE2}"/>
    <cellStyle name="Normal 7 4 5 2 2 2 4" xfId="11411" xr:uid="{B12B21A3-EDE9-4386-885C-0B72AD71E785}"/>
    <cellStyle name="Normal 7 4 5 2 2 2 4 2" xfId="21791" xr:uid="{A3779B8E-1AA3-4251-8291-E4073F38BFFE}"/>
    <cellStyle name="Normal 7 4 5 2 2 2 4 2 2" xfId="49029" xr:uid="{D7934C5B-93BE-4AFB-8656-A5D63B7E02E3}"/>
    <cellStyle name="Normal 7 4 5 2 2 2 4 3" xfId="38779" xr:uid="{62AB1F89-E312-4855-8A89-637BB5DDA124}"/>
    <cellStyle name="Normal 7 4 5 2 2 2 5" xfId="23485" xr:uid="{8A67910F-213C-4C3B-996C-498A6505168E}"/>
    <cellStyle name="Normal 7 4 5 2 2 2 5 2" xfId="50657" xr:uid="{061889C0-E0ED-41A2-8D70-3C5160ACAEB4}"/>
    <cellStyle name="Normal 7 4 5 2 2 2 6" xfId="14086" xr:uid="{B6D44E55-ABF5-420A-B1D8-F797E42CD410}"/>
    <cellStyle name="Normal 7 4 5 2 2 2 6 2" xfId="41324" xr:uid="{CB8E4D51-96E8-4353-B2B9-0C0FB8040BF2}"/>
    <cellStyle name="Normal 7 4 5 2 2 2 7" xfId="31567" xr:uid="{7D4A3659-B52D-419B-B829-444E0A993C36}"/>
    <cellStyle name="Normal 7 4 5 2 2 3" xfId="4425" xr:uid="{1C589BF0-0752-467E-9466-10E634811D88}"/>
    <cellStyle name="Normal 7 4 5 2 2 3 2" xfId="9178" xr:uid="{B4FFD02E-9464-4826-9DB1-A60C48CD0B85}"/>
    <cellStyle name="Normal 7 4 5 2 2 3 2 2" xfId="29221" xr:uid="{BC271097-23F7-4E44-9570-2857C7D94F23}"/>
    <cellStyle name="Normal 7 4 5 2 2 3 2 2 2" xfId="55478" xr:uid="{89D9616D-F808-47C0-B9C3-19DFC69AF6BC}"/>
    <cellStyle name="Normal 7 4 5 2 2 3 2 3" xfId="19558" xr:uid="{C218086E-8702-4A1B-96E1-B116D0C7E94B}"/>
    <cellStyle name="Normal 7 4 5 2 2 3 2 3 2" xfId="46796" xr:uid="{88702164-0B5B-4287-B6F4-DB1DD8CFCD41}"/>
    <cellStyle name="Normal 7 4 5 2 2 3 2 4" xfId="36546" xr:uid="{41E69EDD-9A33-44F1-81A3-76238B522E85}"/>
    <cellStyle name="Normal 7 4 5 2 2 3 3" xfId="12011" xr:uid="{E380426F-79FB-4377-B4C7-A4920131F113}"/>
    <cellStyle name="Normal 7 4 5 2 2 3 3 2" xfId="22391" xr:uid="{D8C617AB-732E-4602-992E-E9E03F2AED98}"/>
    <cellStyle name="Normal 7 4 5 2 2 3 3 2 2" xfId="49629" xr:uid="{3895A85E-D25D-4798-8CA6-7F233F18BBA1}"/>
    <cellStyle name="Normal 7 4 5 2 2 3 3 3" xfId="39379" xr:uid="{426AE8A9-CA12-453A-9C2D-ACBE44406987}"/>
    <cellStyle name="Normal 7 4 5 2 2 3 4" xfId="24085" xr:uid="{8595184C-D6EC-416F-9D5A-9C77BE102400}"/>
    <cellStyle name="Normal 7 4 5 2 2 3 4 2" xfId="51200" xr:uid="{D384240E-F48E-4F0B-9D7C-DB0E20CEA947}"/>
    <cellStyle name="Normal 7 4 5 2 2 3 5" xfId="16725" xr:uid="{69790C12-50B9-43A0-9B99-4A7D3DECF61D}"/>
    <cellStyle name="Normal 7 4 5 2 2 3 5 2" xfId="43963" xr:uid="{51BE145E-57F1-4BEB-97D2-99C79B718B66}"/>
    <cellStyle name="Normal 7 4 5 2 2 3 6" xfId="32167" xr:uid="{58A213E9-0A98-4D63-9563-1E5D107197CF}"/>
    <cellStyle name="Normal 7 4 5 2 2 4" xfId="5490" xr:uid="{D03BD9D7-4D6F-4E33-8479-A3B985A411D8}"/>
    <cellStyle name="Normal 7 4 5 2 2 4 2" xfId="26805" xr:uid="{94316BE8-5B41-454F-BD22-44C80FBA7108}"/>
    <cellStyle name="Normal 7 4 5 2 2 4 2 2" xfId="53488" xr:uid="{8E4F3C2A-0829-4C83-A7F7-8E02BD9EFAAC}"/>
    <cellStyle name="Normal 7 4 5 2 2 4 3" xfId="14787" xr:uid="{D57AD528-E3D8-40D0-841E-A677771ED91C}"/>
    <cellStyle name="Normal 7 4 5 2 2 4 3 2" xfId="42025" xr:uid="{B7645065-D6F3-4740-BBBE-3FCC586F4CD5}"/>
    <cellStyle name="Normal 7 4 5 2 2 4 4" xfId="33050" xr:uid="{4B9AA7B9-4728-4960-B5A1-EE561E4A952A}"/>
    <cellStyle name="Normal 7 4 5 2 2 5" xfId="7240" xr:uid="{04960F55-4F13-4CF6-8197-CE6604D56330}"/>
    <cellStyle name="Normal 7 4 5 2 2 5 2" xfId="17620" xr:uid="{1CF7A54F-3D97-47EB-A326-4AE08DC534D5}"/>
    <cellStyle name="Normal 7 4 5 2 2 5 2 2" xfId="44858" xr:uid="{392AA9D1-E9C9-4CCF-BAB1-150AE3DC31ED}"/>
    <cellStyle name="Normal 7 4 5 2 2 5 3" xfId="34608" xr:uid="{40FC40FD-9452-433D-B771-F006460E975C}"/>
    <cellStyle name="Normal 7 4 5 2 2 6" xfId="10073" xr:uid="{942FAF7A-ADFA-457E-89DE-2F9694B38626}"/>
    <cellStyle name="Normal 7 4 5 2 2 6 2" xfId="20453" xr:uid="{6FAB4610-EF34-4891-9355-96754EF6E7D2}"/>
    <cellStyle name="Normal 7 4 5 2 2 6 2 2" xfId="47691" xr:uid="{0D342399-552A-48B3-804C-4AE1834E52FF}"/>
    <cellStyle name="Normal 7 4 5 2 2 6 3" xfId="37441" xr:uid="{93556ECD-A1EE-444C-B19B-E781F0362D2B}"/>
    <cellStyle name="Normal 7 4 5 2 2 7" xfId="22868" xr:uid="{7152C628-9370-4B60-B2A2-5D0C93F22726}"/>
    <cellStyle name="Normal 7 4 5 2 2 7 2" xfId="50088" xr:uid="{F1669999-0AD1-4149-946A-AAD6B5402F61}"/>
    <cellStyle name="Normal 7 4 5 2 2 8" xfId="13346" xr:uid="{403A35E1-E50D-4751-A851-9FA8A44AB66C}"/>
    <cellStyle name="Normal 7 4 5 2 2 8 2" xfId="40584" xr:uid="{0BD0DB49-D893-4A57-9063-F88C06733B3E}"/>
    <cellStyle name="Normal 7 4 5 2 2 9" xfId="30229" xr:uid="{3BAC896D-38ED-4A05-8E5E-93E98847178B}"/>
    <cellStyle name="Normal 7 4 5 2 3" xfId="3519" xr:uid="{AD9152BA-0497-4B16-8B4A-632F8C747C25}"/>
    <cellStyle name="Normal 7 4 5 2 3 2" xfId="4643" xr:uid="{A86E45B3-820D-42D5-99F2-CFAB99929552}"/>
    <cellStyle name="Normal 7 4 5 2 3 2 2" xfId="9396" xr:uid="{839E9E18-7BB5-4CDC-BDA6-69C65539E78C}"/>
    <cellStyle name="Normal 7 4 5 2 3 2 2 2" xfId="29366" xr:uid="{4C61A071-9CF2-4410-8C9C-F1540D739CBF}"/>
    <cellStyle name="Normal 7 4 5 2 3 2 2 2 2" xfId="55623" xr:uid="{B5EC313D-9033-428F-B1BF-9ECD507A32EF}"/>
    <cellStyle name="Normal 7 4 5 2 3 2 2 3" xfId="19776" xr:uid="{21FDC391-C353-4277-88FB-7AE39FBC1BE2}"/>
    <cellStyle name="Normal 7 4 5 2 3 2 2 3 2" xfId="47014" xr:uid="{94487DE3-14B0-432E-BC91-2F7782BBC207}"/>
    <cellStyle name="Normal 7 4 5 2 3 2 2 4" xfId="36764" xr:uid="{C6A4D569-9E48-4C24-94BB-FB3ACF0E2276}"/>
    <cellStyle name="Normal 7 4 5 2 3 2 3" xfId="12229" xr:uid="{EE5D306C-BFA9-4A11-BB9A-95DF44A6F915}"/>
    <cellStyle name="Normal 7 4 5 2 3 2 3 2" xfId="22609" xr:uid="{D7B7908E-00DE-4A97-87B8-91F292DCB5CD}"/>
    <cellStyle name="Normal 7 4 5 2 3 2 3 2 2" xfId="49847" xr:uid="{0136A1F3-221F-452D-826B-E0F42491331B}"/>
    <cellStyle name="Normal 7 4 5 2 3 2 3 3" xfId="39597" xr:uid="{3F35782E-8A5D-4DCE-88B6-5A6E9E5BE4CC}"/>
    <cellStyle name="Normal 7 4 5 2 3 2 4" xfId="25370" xr:uid="{12BE5B2D-5131-4F3D-B138-702EAF910C33}"/>
    <cellStyle name="Normal 7 4 5 2 3 2 4 2" xfId="52371" xr:uid="{9D017CEC-DD86-4E26-B6C3-1EC413262CE2}"/>
    <cellStyle name="Normal 7 4 5 2 3 2 5" xfId="16943" xr:uid="{05F9BA2B-D3DB-40D2-9C0C-BEC86549A68E}"/>
    <cellStyle name="Normal 7 4 5 2 3 2 5 2" xfId="44181" xr:uid="{913897E1-186F-496C-94A4-AFA27329A2F6}"/>
    <cellStyle name="Normal 7 4 5 2 3 2 6" xfId="32385" xr:uid="{413C380E-C318-42FA-8D32-979A2E03F948}"/>
    <cellStyle name="Normal 7 4 5 2 3 3" xfId="6555" xr:uid="{1E37F460-DC9B-4876-A9A0-50B6B908B1DE}"/>
    <cellStyle name="Normal 7 4 5 2 3 3 2" xfId="28735" xr:uid="{16BA207E-79F9-4D1F-B35F-0A3C7C6F4443}"/>
    <cellStyle name="Normal 7 4 5 2 3 3 2 2" xfId="54998" xr:uid="{5B0824F2-A794-4298-A067-68ACFC0086A0}"/>
    <cellStyle name="Normal 7 4 5 2 3 3 3" xfId="16126" xr:uid="{71A04BF8-92CB-470A-8DD7-BC19C8839EF3}"/>
    <cellStyle name="Normal 7 4 5 2 3 3 3 2" xfId="43364" xr:uid="{6A834EA0-080F-49D0-BCDE-D57C8FDC6315}"/>
    <cellStyle name="Normal 7 4 5 2 3 3 4" xfId="33923" xr:uid="{34554F0F-954D-4546-A1B3-CF249C9F24DD}"/>
    <cellStyle name="Normal 7 4 5 2 3 4" xfId="8579" xr:uid="{9692A542-D793-4C18-82FA-2D5A6F8552E5}"/>
    <cellStyle name="Normal 7 4 5 2 3 4 2" xfId="18959" xr:uid="{0171FF42-BBEA-478A-9130-A2D1DA202769}"/>
    <cellStyle name="Normal 7 4 5 2 3 4 2 2" xfId="46197" xr:uid="{7471C050-A491-4CD1-BB66-F7FCB5CF05E9}"/>
    <cellStyle name="Normal 7 4 5 2 3 4 3" xfId="35947" xr:uid="{4BEFD2E3-9014-4B85-BC3A-944793743C31}"/>
    <cellStyle name="Normal 7 4 5 2 3 5" xfId="11412" xr:uid="{F403C2F4-68BB-4918-A50F-E4828DB03F18}"/>
    <cellStyle name="Normal 7 4 5 2 3 5 2" xfId="21792" xr:uid="{34F2CBB1-4126-45ED-BC4C-90DE719F6387}"/>
    <cellStyle name="Normal 7 4 5 2 3 5 2 2" xfId="49030" xr:uid="{9E1C141B-3C78-43D0-A3D4-F2F5DE8D7E4A}"/>
    <cellStyle name="Normal 7 4 5 2 3 5 3" xfId="38780" xr:uid="{8A97F31C-BBCA-4D58-943A-50E5A701BA0F}"/>
    <cellStyle name="Normal 7 4 5 2 3 6" xfId="23909" xr:uid="{B731E71C-FF0F-4B44-91D0-AC810563BD02}"/>
    <cellStyle name="Normal 7 4 5 2 3 6 2" xfId="51036" xr:uid="{DFDA9A41-1D63-4E76-A764-F5E797B42C86}"/>
    <cellStyle name="Normal 7 4 5 2 3 7" xfId="14087" xr:uid="{2C3BC29E-DB2A-4159-9DA2-D5CA97535101}"/>
    <cellStyle name="Normal 7 4 5 2 3 7 2" xfId="41325" xr:uid="{6A838703-29FF-44AD-A51A-36A02FCD6A03}"/>
    <cellStyle name="Normal 7 4 5 2 3 8" xfId="31568" xr:uid="{BCECEE53-7485-4219-B1CC-1A1445792A5D}"/>
    <cellStyle name="Normal 7 4 5 2 4" xfId="3517" xr:uid="{A9F0A42D-CDEA-464D-B588-AC744BD73DBA}"/>
    <cellStyle name="Normal 7 4 5 2 4 2" xfId="6553" xr:uid="{D64BC080-B936-4C19-9886-088E94143A6A}"/>
    <cellStyle name="Normal 7 4 5 2 4 2 2" xfId="27908" xr:uid="{CAAA04F4-5DE2-4DAA-B8DA-20210BF420C5}"/>
    <cellStyle name="Normal 7 4 5 2 4 2 2 2" xfId="54347" xr:uid="{2C43073A-4A72-4633-AAB7-86E602E11CC4}"/>
    <cellStyle name="Normal 7 4 5 2 4 2 3" xfId="16124" xr:uid="{936D66DA-CF46-4A6C-B027-2DC14C075518}"/>
    <cellStyle name="Normal 7 4 5 2 4 2 3 2" xfId="43362" xr:uid="{BD2AF6CC-745A-4079-9BA4-7A3A1E87F56C}"/>
    <cellStyle name="Normal 7 4 5 2 4 2 4" xfId="33921" xr:uid="{90BBEE8C-794B-48AC-803E-48F6507A2250}"/>
    <cellStyle name="Normal 7 4 5 2 4 3" xfId="8577" xr:uid="{D3375D69-ECDE-4E19-BE37-EE4C398F0E31}"/>
    <cellStyle name="Normal 7 4 5 2 4 3 2" xfId="18957" xr:uid="{5E6A9225-8E6A-4C63-8532-C374A2F96AE6}"/>
    <cellStyle name="Normal 7 4 5 2 4 3 2 2" xfId="46195" xr:uid="{74E225A9-1DC4-4ADD-B777-C044112E7306}"/>
    <cellStyle name="Normal 7 4 5 2 4 3 3" xfId="35945" xr:uid="{D0F9034F-A533-4C34-A4DB-BFEEF7488FB5}"/>
    <cellStyle name="Normal 7 4 5 2 4 4" xfId="11410" xr:uid="{AEB31585-AFE4-4A33-9970-A9DBC4CF7157}"/>
    <cellStyle name="Normal 7 4 5 2 4 4 2" xfId="21790" xr:uid="{31F36E12-785D-4D49-9BAF-CFEDF7270B8B}"/>
    <cellStyle name="Normal 7 4 5 2 4 4 2 2" xfId="49028" xr:uid="{92158F2B-A908-4314-941E-C3955FADD82B}"/>
    <cellStyle name="Normal 7 4 5 2 4 4 3" xfId="38778" xr:uid="{CA6B050E-14B6-4297-BBDF-CA5F46C1334E}"/>
    <cellStyle name="Normal 7 4 5 2 4 5" xfId="24486" xr:uid="{CE43320C-64CA-4363-B6E7-AAF37680BBE6}"/>
    <cellStyle name="Normal 7 4 5 2 4 5 2" xfId="51560" xr:uid="{F4DC36C5-4FE0-4AA0-A0D0-B843BDC91DAA}"/>
    <cellStyle name="Normal 7 4 5 2 4 6" xfId="14085" xr:uid="{4ABB120D-FFFC-415C-A1F0-11880944DA06}"/>
    <cellStyle name="Normal 7 4 5 2 4 6 2" xfId="41323" xr:uid="{F7EB6D81-A2C2-4DD2-834F-2C6CC6472A2D}"/>
    <cellStyle name="Normal 7 4 5 2 4 7" xfId="31566" xr:uid="{A489C64B-6751-4257-AE6D-E0675A278FBC}"/>
    <cellStyle name="Normal 7 4 5 2 5" xfId="2578" xr:uid="{FCBFFF27-6A85-4646-A603-16876854C231}"/>
    <cellStyle name="Normal 7 4 5 2 5 2" xfId="5836" xr:uid="{DEABB93F-4D2B-4592-82E5-A1341C0C4D3B}"/>
    <cellStyle name="Normal 7 4 5 2 5 2 2" xfId="26330" xr:uid="{623F0F9B-00ED-4C42-B76A-E071C4228835}"/>
    <cellStyle name="Normal 7 4 5 2 5 2 2 2" xfId="53119" xr:uid="{2900BCB5-270C-4989-8587-800E77BFA975}"/>
    <cellStyle name="Normal 7 4 5 2 5 2 3" xfId="15231" xr:uid="{191396A0-90C5-4892-AA4F-B1BDAF20A8F9}"/>
    <cellStyle name="Normal 7 4 5 2 5 2 3 2" xfId="42469" xr:uid="{50A4CA1F-AB04-4870-BDA3-889915E50020}"/>
    <cellStyle name="Normal 7 4 5 2 5 2 4" xfId="33204" xr:uid="{F759EC3B-7183-4A89-ACEF-A679824EA264}"/>
    <cellStyle name="Normal 7 4 5 2 5 3" xfId="7684" xr:uid="{B46DC2C2-5745-46B7-BB1D-D3F42AF55300}"/>
    <cellStyle name="Normal 7 4 5 2 5 3 2" xfId="18064" xr:uid="{256E96AD-EA04-4BF6-93A7-CD6FB70DDFB8}"/>
    <cellStyle name="Normal 7 4 5 2 5 3 2 2" xfId="45302" xr:uid="{1C7377B8-8AC2-45FA-B605-1A82F003C841}"/>
    <cellStyle name="Normal 7 4 5 2 5 3 3" xfId="35052" xr:uid="{AACACAE6-E720-46BE-904D-8A63295ECDBB}"/>
    <cellStyle name="Normal 7 4 5 2 5 4" xfId="10517" xr:uid="{E8FC68B5-639D-473D-9B08-8B16AB83C9CE}"/>
    <cellStyle name="Normal 7 4 5 2 5 4 2" xfId="20897" xr:uid="{A7A0E895-4F97-4E8D-BFFB-88347F623481}"/>
    <cellStyle name="Normal 7 4 5 2 5 4 2 2" xfId="48135" xr:uid="{2F87F385-555E-414D-A107-9952EF3775D5}"/>
    <cellStyle name="Normal 7 4 5 2 5 4 3" xfId="37885" xr:uid="{6F88B607-C02A-4BDC-ABFC-39FDDF9DAFDF}"/>
    <cellStyle name="Normal 7 4 5 2 5 5" xfId="23242" xr:uid="{526BD39C-1DC0-47F8-B63C-36FBCB43526C}"/>
    <cellStyle name="Normal 7 4 5 2 5 5 2" xfId="50430" xr:uid="{0D16FE74-E6D4-4E73-BD2A-CA630DCE0C4E}"/>
    <cellStyle name="Normal 7 4 5 2 5 6" xfId="12947" xr:uid="{788CD362-F3CA-4C30-AE60-191B81B3D4A7}"/>
    <cellStyle name="Normal 7 4 5 2 5 6 2" xfId="40185" xr:uid="{BAB84B14-15DF-46AE-8EBC-D294A0E744D5}"/>
    <cellStyle name="Normal 7 4 5 2 5 7" xfId="30673" xr:uid="{C4227BD3-8578-4D46-8622-EE99BD0D060E}"/>
    <cellStyle name="Normal 7 4 5 2 6" xfId="2456" xr:uid="{2922ACAE-06B4-40F0-BEA3-38109A6978C2}"/>
    <cellStyle name="Normal 7 4 5 2 6 2" xfId="7564" xr:uid="{BEA15924-15EF-4F0B-B0E7-EA74DA66DFFC}"/>
    <cellStyle name="Normal 7 4 5 2 6 2 2" xfId="17944" xr:uid="{CF07089C-3738-4FDB-9F56-C90B642DCA2C}"/>
    <cellStyle name="Normal 7 4 5 2 6 2 2 2" xfId="45182" xr:uid="{B528D4CE-D33D-443D-89E9-C49AA6114734}"/>
    <cellStyle name="Normal 7 4 5 2 6 2 3" xfId="34932" xr:uid="{4478D6D1-0783-4092-BF7D-478546BB3892}"/>
    <cellStyle name="Normal 7 4 5 2 6 3" xfId="10397" xr:uid="{5D8BA1C8-1F7F-4BD1-86FE-0C8C3C1AB07A}"/>
    <cellStyle name="Normal 7 4 5 2 6 3 2" xfId="20777" xr:uid="{F120FBDD-AD6D-4E9E-88EF-7795856D8255}"/>
    <cellStyle name="Normal 7 4 5 2 6 3 2 2" xfId="48015" xr:uid="{492CFE41-5E53-4991-8936-FA1358884211}"/>
    <cellStyle name="Normal 7 4 5 2 6 3 3" xfId="37765" xr:uid="{BE0059EA-23F6-4947-86EA-DB42571D3D57}"/>
    <cellStyle name="Normal 7 4 5 2 6 4" xfId="25293" xr:uid="{92654BC1-B2AA-4B62-8D5B-228215BC4CDF}"/>
    <cellStyle name="Normal 7 4 5 2 6 4 2" xfId="52302" xr:uid="{68F4036F-9523-48E5-A276-FB4D1699755C}"/>
    <cellStyle name="Normal 7 4 5 2 6 5" xfId="15111" xr:uid="{E3CCDFBD-086A-4AC4-86B5-D626E58C10DF}"/>
    <cellStyle name="Normal 7 4 5 2 6 5 2" xfId="42349" xr:uid="{F0006931-9A65-4754-983A-49301C8D251B}"/>
    <cellStyle name="Normal 7 4 5 2 6 6" xfId="30553" xr:uid="{78238B35-9022-4A03-8DAF-1D10DB9F6135}"/>
    <cellStyle name="Normal 7 4 5 2 7" xfId="4156" xr:uid="{E9984451-7739-4F04-BA52-9594EAF33F56}"/>
    <cellStyle name="Normal 7 4 5 2 7 2" xfId="8911" xr:uid="{C6E5DAAF-3A70-4E13-9986-4D49A0B17B52}"/>
    <cellStyle name="Normal 7 4 5 2 7 2 2" xfId="19291" xr:uid="{83ABBD2C-CDDB-464A-B249-BE4490C84FD7}"/>
    <cellStyle name="Normal 7 4 5 2 7 2 2 2" xfId="46529" xr:uid="{C3B0DAB2-7E03-4AD1-BF81-41BF100B0B2E}"/>
    <cellStyle name="Normal 7 4 5 2 7 2 3" xfId="36279" xr:uid="{C886536E-FAF9-4631-B74A-64AEA56567B5}"/>
    <cellStyle name="Normal 7 4 5 2 7 3" xfId="11744" xr:uid="{76FDD51E-33B5-474D-ACB8-87AA1C9139B6}"/>
    <cellStyle name="Normal 7 4 5 2 7 3 2" xfId="22124" xr:uid="{AF93B75B-7FAB-4A62-BF31-3FC61913E3A5}"/>
    <cellStyle name="Normal 7 4 5 2 7 3 2 2" xfId="49362" xr:uid="{871D1D7B-EA5E-4527-96D9-93B6FFF6C82E}"/>
    <cellStyle name="Normal 7 4 5 2 7 3 3" xfId="39112" xr:uid="{9E2D43B3-DD11-46ED-B54F-47CD5F784AE4}"/>
    <cellStyle name="Normal 7 4 5 2 7 4" xfId="16458" xr:uid="{0ACEB33A-1701-4083-95C3-44DDE1632A7B}"/>
    <cellStyle name="Normal 7 4 5 2 7 4 2" xfId="43696" xr:uid="{02A848DB-1FE8-4847-A15C-30A4ECB0079C}"/>
    <cellStyle name="Normal 7 4 5 2 7 5" xfId="31900" xr:uid="{A3466512-79E1-4CE7-B179-D03549E78592}"/>
    <cellStyle name="Normal 7 4 5 2 8" xfId="5489" xr:uid="{3987C0EA-9648-4FFB-A198-C2461947F6F1}"/>
    <cellStyle name="Normal 7 4 5 2 8 2" xfId="14786" xr:uid="{81319EC1-F6B6-4905-B3A4-DF2363929CA8}"/>
    <cellStyle name="Normal 7 4 5 2 8 2 2" xfId="42024" xr:uid="{ACFEA2C6-534E-45A3-87F3-8ADCE3E71D4A}"/>
    <cellStyle name="Normal 7 4 5 2 8 3" xfId="33049" xr:uid="{125E0C45-5E09-4D25-83CC-9F4188B933DE}"/>
    <cellStyle name="Normal 7 4 5 2 9" xfId="7239" xr:uid="{0FB479F3-3AB7-49F7-B5F0-DDF12EF0223E}"/>
    <cellStyle name="Normal 7 4 5 2 9 2" xfId="17619" xr:uid="{F365C7C9-7BCE-4475-BDF8-6BABCF47B7D2}"/>
    <cellStyle name="Normal 7 4 5 2 9 2 2" xfId="44857" xr:uid="{6B3837E0-E0EE-49A9-B882-DAB62E8EE807}"/>
    <cellStyle name="Normal 7 4 5 2 9 3" xfId="34607" xr:uid="{CC7DC4D3-5138-41DF-922C-02224F2ADB41}"/>
    <cellStyle name="Normal 7 4 5 3" xfId="1493" xr:uid="{5398981D-21B8-4FA4-B3A2-1DC12515F793}"/>
    <cellStyle name="Normal 7 4 5 3 10" xfId="24647" xr:uid="{DD105A39-298F-4E49-8352-473251E9656C}"/>
    <cellStyle name="Normal 7 4 5 3 10 2" xfId="51711" xr:uid="{38EAC794-1404-4D7C-B676-F1F3289410EB}"/>
    <cellStyle name="Normal 7 4 5 3 11" xfId="12829" xr:uid="{E3BE3ED9-354A-4499-9713-7879B56EEF0A}"/>
    <cellStyle name="Normal 7 4 5 3 11 2" xfId="40067" xr:uid="{595C5B18-780F-4B4E-A0D6-68B2F847B73C}"/>
    <cellStyle name="Normal 7 4 5 3 12" xfId="30230" xr:uid="{63A44C0F-BF8F-49F0-9858-0F36516DDD2E}"/>
    <cellStyle name="Normal 7 4 5 3 2" xfId="2888" xr:uid="{23DFE79A-90CA-4DBF-AF52-6FC1DF8B6C51}"/>
    <cellStyle name="Normal 7 4 5 3 2 2" xfId="3521" xr:uid="{1D5FAA4E-6833-4875-BB76-8F5914AFB9B5}"/>
    <cellStyle name="Normal 7 4 5 3 2 2 2" xfId="6557" xr:uid="{C1834BA2-8152-479F-88CD-C8DC6E9F174C}"/>
    <cellStyle name="Normal 7 4 5 3 2 2 2 2" xfId="28456" xr:uid="{A026A973-6DF4-4CF9-A639-6B862EFF3AB4}"/>
    <cellStyle name="Normal 7 4 5 3 2 2 2 2 2" xfId="54782" xr:uid="{DE094B22-1943-4FC1-AF59-73C3F43D152D}"/>
    <cellStyle name="Normal 7 4 5 3 2 2 2 3" xfId="16128" xr:uid="{85E3956A-45AD-4709-BA83-04970D95AA03}"/>
    <cellStyle name="Normal 7 4 5 3 2 2 2 3 2" xfId="43366" xr:uid="{ABD2EC4B-0ED2-47BD-8DA1-4769B210AEC8}"/>
    <cellStyle name="Normal 7 4 5 3 2 2 2 4" xfId="33925" xr:uid="{9427CE41-8F12-454C-94EB-4B6BCD725178}"/>
    <cellStyle name="Normal 7 4 5 3 2 2 3" xfId="8581" xr:uid="{B41CFE14-05D7-41A0-AD23-F63741FA373D}"/>
    <cellStyle name="Normal 7 4 5 3 2 2 3 2" xfId="18961" xr:uid="{2F9FFEDF-F8C5-456E-BBDB-521CD5DEA02F}"/>
    <cellStyle name="Normal 7 4 5 3 2 2 3 2 2" xfId="46199" xr:uid="{9AAD74F7-9D9F-4122-9C31-F18849FEEE31}"/>
    <cellStyle name="Normal 7 4 5 3 2 2 3 3" xfId="35949" xr:uid="{15300773-A45A-440E-A2F6-88D2E6D3CCB8}"/>
    <cellStyle name="Normal 7 4 5 3 2 2 4" xfId="11414" xr:uid="{2C2EF02E-ABAC-445C-BAF6-02F18F8EEDBD}"/>
    <cellStyle name="Normal 7 4 5 3 2 2 4 2" xfId="21794" xr:uid="{FBD944A6-F2F1-48EF-A76C-752E12F54062}"/>
    <cellStyle name="Normal 7 4 5 3 2 2 4 2 2" xfId="49032" xr:uid="{C1B9A48C-09F9-4416-82FE-D5F4E3D4329F}"/>
    <cellStyle name="Normal 7 4 5 3 2 2 4 3" xfId="38782" xr:uid="{CA9DE056-6312-4B60-874B-CAB7916F737E}"/>
    <cellStyle name="Normal 7 4 5 3 2 2 5" xfId="24364" xr:uid="{C839511E-3E5C-4892-A211-10925F06EED4}"/>
    <cellStyle name="Normal 7 4 5 3 2 2 5 2" xfId="51452" xr:uid="{7BDCEEBD-EA32-46E8-A19F-CCAEDCA96F73}"/>
    <cellStyle name="Normal 7 4 5 3 2 2 6" xfId="14089" xr:uid="{B111F141-0EEE-412D-8B7F-11E57787BC60}"/>
    <cellStyle name="Normal 7 4 5 3 2 2 6 2" xfId="41327" xr:uid="{E2717B83-4443-4B15-B732-77ED3463C1A0}"/>
    <cellStyle name="Normal 7 4 5 3 2 2 7" xfId="31570" xr:uid="{FE3AAC0F-5E65-4ACF-BB9D-BFAF56A91BAA}"/>
    <cellStyle name="Normal 7 4 5 3 2 3" xfId="4426" xr:uid="{9CDCBA82-A645-4FA7-A74D-169CEDCD5DC3}"/>
    <cellStyle name="Normal 7 4 5 3 2 3 2" xfId="9179" xr:uid="{0BB93CB9-30A2-4CD7-A68B-86B70A85779E}"/>
    <cellStyle name="Normal 7 4 5 3 2 3 2 2" xfId="29222" xr:uid="{F76D806A-2491-416A-8C0F-102BE09E0864}"/>
    <cellStyle name="Normal 7 4 5 3 2 3 2 2 2" xfId="55479" xr:uid="{A74B4016-CF18-488F-B8BA-8AF8B2317A3C}"/>
    <cellStyle name="Normal 7 4 5 3 2 3 2 3" xfId="19559" xr:uid="{4CE814E9-1632-477A-8F0D-0A2B600B2085}"/>
    <cellStyle name="Normal 7 4 5 3 2 3 2 3 2" xfId="46797" xr:uid="{6FCA9CDF-D09C-4DEC-8A95-147D3CB2F8E1}"/>
    <cellStyle name="Normal 7 4 5 3 2 3 2 4" xfId="36547" xr:uid="{FA79F516-0C8B-42F7-99D3-9B2C41020B29}"/>
    <cellStyle name="Normal 7 4 5 3 2 3 3" xfId="12012" xr:uid="{BCDF126B-AE4B-4324-A51D-6B71B0CC428D}"/>
    <cellStyle name="Normal 7 4 5 3 2 3 3 2" xfId="22392" xr:uid="{9E9F8475-818E-4638-A24F-B342D5C99CA8}"/>
    <cellStyle name="Normal 7 4 5 3 2 3 3 2 2" xfId="49630" xr:uid="{4A8F654A-A7E0-45B7-A41F-7B2188CCE8B6}"/>
    <cellStyle name="Normal 7 4 5 3 2 3 3 3" xfId="39380" xr:uid="{AC0EE247-8D3D-4CA4-B188-E2951553B841}"/>
    <cellStyle name="Normal 7 4 5 3 2 3 4" xfId="22951" xr:uid="{3DEDDFB2-8E14-4613-B920-6AC544B883BA}"/>
    <cellStyle name="Normal 7 4 5 3 2 3 4 2" xfId="50164" xr:uid="{F9E05C74-7BD9-473C-8423-A6D79B3331EC}"/>
    <cellStyle name="Normal 7 4 5 3 2 3 5" xfId="16726" xr:uid="{0F57DB49-E830-4EB0-B9CF-0CB522FA53BA}"/>
    <cellStyle name="Normal 7 4 5 3 2 3 5 2" xfId="43964" xr:uid="{F31B9890-A4C4-4B41-A062-A381721F8241}"/>
    <cellStyle name="Normal 7 4 5 3 2 3 6" xfId="32168" xr:uid="{D653CAF9-CC7A-472D-BF25-D860BB5F6F9C}"/>
    <cellStyle name="Normal 7 4 5 3 2 4" xfId="6085" xr:uid="{5E468B4C-D686-4A80-80D6-C05CCC74A488}"/>
    <cellStyle name="Normal 7 4 5 3 2 4 2" xfId="26599" xr:uid="{49EFB9A1-1125-42EC-BDD6-E9ED2E2C2D87}"/>
    <cellStyle name="Normal 7 4 5 3 2 4 2 2" xfId="53320" xr:uid="{DE71AA6B-E932-477A-BCFF-D9FDB936C09C}"/>
    <cellStyle name="Normal 7 4 5 3 2 4 3" xfId="15539" xr:uid="{365764E5-325C-4B09-B209-E2B620206AA1}"/>
    <cellStyle name="Normal 7 4 5 3 2 4 3 2" xfId="42777" xr:uid="{2EE6687F-373C-42CC-8B84-8DC47C6AD6FD}"/>
    <cellStyle name="Normal 7 4 5 3 2 4 4" xfId="33453" xr:uid="{83B0307F-EE90-459B-8C53-06B9BB0615EB}"/>
    <cellStyle name="Normal 7 4 5 3 2 5" xfId="7992" xr:uid="{37011316-EC4E-4682-AA78-AEC4617EF9CD}"/>
    <cellStyle name="Normal 7 4 5 3 2 5 2" xfId="18372" xr:uid="{439617F0-FC69-4AFF-A812-A2C4CC5B3652}"/>
    <cellStyle name="Normal 7 4 5 3 2 5 2 2" xfId="45610" xr:uid="{B0B03F0A-1BE5-4C93-BC10-7F5B6B1A8DE2}"/>
    <cellStyle name="Normal 7 4 5 3 2 5 3" xfId="35360" xr:uid="{8DFC51AC-52DD-4DEF-958D-A2CDE6C24322}"/>
    <cellStyle name="Normal 7 4 5 3 2 6" xfId="10825" xr:uid="{38AEC5DE-B9DC-4B47-AD69-357E9B0C5BDE}"/>
    <cellStyle name="Normal 7 4 5 3 2 6 2" xfId="21205" xr:uid="{F1620FF4-CE23-4F9A-AD52-1B5842817680}"/>
    <cellStyle name="Normal 7 4 5 3 2 6 2 2" xfId="48443" xr:uid="{B68105F4-642D-4ECB-B223-05B955FDA16D}"/>
    <cellStyle name="Normal 7 4 5 3 2 6 3" xfId="38193" xr:uid="{94A18D0D-9C09-492A-AA3A-06457D97C3C3}"/>
    <cellStyle name="Normal 7 4 5 3 2 7" xfId="23572" xr:uid="{887B7753-6A1B-44A9-BA9D-0F57A7F1D559}"/>
    <cellStyle name="Normal 7 4 5 3 2 7 2" xfId="50738" xr:uid="{0D75861B-513B-4951-A42C-E2351145848F}"/>
    <cellStyle name="Normal 7 4 5 3 2 8" xfId="13347" xr:uid="{57E60811-9706-40B7-841A-CD4B786EEA35}"/>
    <cellStyle name="Normal 7 4 5 3 2 8 2" xfId="40585" xr:uid="{2C84779A-8EAA-4174-986A-A28447D041BF}"/>
    <cellStyle name="Normal 7 4 5 3 2 9" xfId="30981" xr:uid="{E59C9E15-3CE1-449F-AEA8-AC8924D87430}"/>
    <cellStyle name="Normal 7 4 5 3 3" xfId="3522" xr:uid="{A361E3E9-5B19-44C7-8A20-6A4FD1988082}"/>
    <cellStyle name="Normal 7 4 5 3 3 2" xfId="4644" xr:uid="{B65E1330-ED15-4428-9F61-A2AF8378D89A}"/>
    <cellStyle name="Normal 7 4 5 3 3 2 2" xfId="9397" xr:uid="{74F6EA2C-1B98-4DD2-A87A-C9B99BF6D2FA}"/>
    <cellStyle name="Normal 7 4 5 3 3 2 2 2" xfId="29367" xr:uid="{925E23FD-FC36-46C4-8E5F-15020C790654}"/>
    <cellStyle name="Normal 7 4 5 3 3 2 2 2 2" xfId="55624" xr:uid="{2740F0E7-03DC-43EA-94DE-05D0BA6D5167}"/>
    <cellStyle name="Normal 7 4 5 3 3 2 2 3" xfId="19777" xr:uid="{FD9EF7D6-191D-42F9-B9B2-E759A3E832E2}"/>
    <cellStyle name="Normal 7 4 5 3 3 2 2 3 2" xfId="47015" xr:uid="{3CC2E986-C37C-43C2-B315-5918DCDCC452}"/>
    <cellStyle name="Normal 7 4 5 3 3 2 2 4" xfId="36765" xr:uid="{DA387C2F-BB33-42A2-8B5C-E3E454CADB1B}"/>
    <cellStyle name="Normal 7 4 5 3 3 2 3" xfId="12230" xr:uid="{F27E0409-0A50-4A49-AF5C-D1E85BBB632A}"/>
    <cellStyle name="Normal 7 4 5 3 3 2 3 2" xfId="22610" xr:uid="{499991AA-B125-49E4-87D7-ADEDDE4B1730}"/>
    <cellStyle name="Normal 7 4 5 3 3 2 3 2 2" xfId="49848" xr:uid="{9DA7C184-3D2A-4AC6-AB40-46A7D79AEF03}"/>
    <cellStyle name="Normal 7 4 5 3 3 2 3 3" xfId="39598" xr:uid="{024F4AAD-7C05-4831-A612-AC4C4F0A1F11}"/>
    <cellStyle name="Normal 7 4 5 3 3 2 4" xfId="25846" xr:uid="{580745C8-0F2D-4902-AEB8-54314D48922E}"/>
    <cellStyle name="Normal 7 4 5 3 3 2 4 2" xfId="52763" xr:uid="{CE58156A-ED2F-4373-9840-B32A3CF3F6DC}"/>
    <cellStyle name="Normal 7 4 5 3 3 2 5" xfId="16944" xr:uid="{EEB90A76-0890-46E3-AE94-DF3C0B245907}"/>
    <cellStyle name="Normal 7 4 5 3 3 2 5 2" xfId="44182" xr:uid="{79206E8F-34AF-4BB3-9B24-B9CE53541002}"/>
    <cellStyle name="Normal 7 4 5 3 3 2 6" xfId="32386" xr:uid="{8A3EBD10-07EB-4EDB-A679-7DAA4225FE44}"/>
    <cellStyle name="Normal 7 4 5 3 3 3" xfId="6558" xr:uid="{DB21DB73-74BD-4395-90DB-3D2396DEF8D5}"/>
    <cellStyle name="Normal 7 4 5 3 3 3 2" xfId="26999" xr:uid="{9C4181D6-8E36-4958-855E-F226C30E88D0}"/>
    <cellStyle name="Normal 7 4 5 3 3 3 2 2" xfId="53639" xr:uid="{405EEC9F-C967-416F-814D-F01A47EB2330}"/>
    <cellStyle name="Normal 7 4 5 3 3 3 3" xfId="16129" xr:uid="{AC3CC849-D19B-4030-97D7-6C8731C10243}"/>
    <cellStyle name="Normal 7 4 5 3 3 3 3 2" xfId="43367" xr:uid="{A9AB9487-489B-4B0C-BD9D-64D4174056AE}"/>
    <cellStyle name="Normal 7 4 5 3 3 3 4" xfId="33926" xr:uid="{2B9FF6DB-08FE-4BA5-9463-BA40C0A092AD}"/>
    <cellStyle name="Normal 7 4 5 3 3 4" xfId="8582" xr:uid="{531C5BDD-0C23-42AB-AF26-A62D2533DF0B}"/>
    <cellStyle name="Normal 7 4 5 3 3 4 2" xfId="18962" xr:uid="{86DBDB9E-F08B-47DC-BB92-C1C50ADFF5A7}"/>
    <cellStyle name="Normal 7 4 5 3 3 4 2 2" xfId="46200" xr:uid="{3FC35A69-72C1-4A09-B556-5B70237A8C1B}"/>
    <cellStyle name="Normal 7 4 5 3 3 4 3" xfId="35950" xr:uid="{ADFE6023-198D-460D-8C78-2BCA1404867E}"/>
    <cellStyle name="Normal 7 4 5 3 3 5" xfId="11415" xr:uid="{A85A35D0-6F0D-4E10-AE31-ADC390703E7B}"/>
    <cellStyle name="Normal 7 4 5 3 3 5 2" xfId="21795" xr:uid="{F4517504-8AED-4132-958C-80F628B8FEB5}"/>
    <cellStyle name="Normal 7 4 5 3 3 5 2 2" xfId="49033" xr:uid="{2ABC0D92-13DA-4026-B714-063A4D516F38}"/>
    <cellStyle name="Normal 7 4 5 3 3 5 3" xfId="38783" xr:uid="{5E6E2D40-4C52-4E16-AFB3-31E9C146CF1D}"/>
    <cellStyle name="Normal 7 4 5 3 3 6" xfId="25254" xr:uid="{1D61ED01-FF07-4EA8-95D4-38E6973A20B9}"/>
    <cellStyle name="Normal 7 4 5 3 3 6 2" xfId="52266" xr:uid="{3083CCAF-BFB9-4736-B13A-3F833F04E181}"/>
    <cellStyle name="Normal 7 4 5 3 3 7" xfId="14090" xr:uid="{083F0B38-9A02-40DA-B407-6A726F8F9E86}"/>
    <cellStyle name="Normal 7 4 5 3 3 7 2" xfId="41328" xr:uid="{B5EDA76F-7D6E-4BE3-A6DD-A2A5D050F7D5}"/>
    <cellStyle name="Normal 7 4 5 3 3 8" xfId="31571" xr:uid="{94EE80CB-2E55-4129-BF2A-E2BCF5416AE4}"/>
    <cellStyle name="Normal 7 4 5 3 4" xfId="3520" xr:uid="{EC0DF309-E037-4F3B-8DB8-3211E7080433}"/>
    <cellStyle name="Normal 7 4 5 3 4 2" xfId="6556" xr:uid="{30A95726-775A-44A6-B2CC-031BEC97C964}"/>
    <cellStyle name="Normal 7 4 5 3 4 2 2" xfId="28204" xr:uid="{912AEE2A-983E-4559-BD66-1AC2713E8E5F}"/>
    <cellStyle name="Normal 7 4 5 3 4 2 2 2" xfId="54582" xr:uid="{E5C31BBB-4E36-45E4-B625-AB4B9BC5918D}"/>
    <cellStyle name="Normal 7 4 5 3 4 2 3" xfId="16127" xr:uid="{08E9B6D0-E46B-4B46-9B47-D393B085D0D1}"/>
    <cellStyle name="Normal 7 4 5 3 4 2 3 2" xfId="43365" xr:uid="{8D59B016-93EB-409C-A85C-85C7336E4852}"/>
    <cellStyle name="Normal 7 4 5 3 4 2 4" xfId="33924" xr:uid="{B8617027-63CC-4810-8488-5799639FB273}"/>
    <cellStyle name="Normal 7 4 5 3 4 3" xfId="8580" xr:uid="{38280A7E-33FF-42FA-A340-82CCC825D270}"/>
    <cellStyle name="Normal 7 4 5 3 4 3 2" xfId="18960" xr:uid="{6AB2FF1D-AABB-4AA3-9668-C013BBA2F327}"/>
    <cellStyle name="Normal 7 4 5 3 4 3 2 2" xfId="46198" xr:uid="{5C596AD4-E138-4329-AE3A-F0860A9301C7}"/>
    <cellStyle name="Normal 7 4 5 3 4 3 3" xfId="35948" xr:uid="{903983C8-B7B9-405B-B1BE-45D991C64DD8}"/>
    <cellStyle name="Normal 7 4 5 3 4 4" xfId="11413" xr:uid="{5B9A7E27-40CE-40AF-9FC0-50DB67BAD039}"/>
    <cellStyle name="Normal 7 4 5 3 4 4 2" xfId="21793" xr:uid="{FB12313C-E7EB-4CF4-BE88-E4B600168262}"/>
    <cellStyle name="Normal 7 4 5 3 4 4 2 2" xfId="49031" xr:uid="{1567E79A-699B-42B0-9700-CD1979A35E97}"/>
    <cellStyle name="Normal 7 4 5 3 4 4 3" xfId="38781" xr:uid="{E2C2CCA6-02A5-4C20-8BC9-EA28E985CFDA}"/>
    <cellStyle name="Normal 7 4 5 3 4 5" xfId="24661" xr:uid="{CCBFECB1-D072-4F6A-BE0E-708D857581DC}"/>
    <cellStyle name="Normal 7 4 5 3 4 5 2" xfId="51725" xr:uid="{7E2E7605-3B40-4D02-AC78-63F69A5B1998}"/>
    <cellStyle name="Normal 7 4 5 3 4 6" xfId="14088" xr:uid="{5521870A-E8CE-4C93-B4EF-D14CBB082C75}"/>
    <cellStyle name="Normal 7 4 5 3 4 6 2" xfId="41326" xr:uid="{DE9505DF-F158-4060-8B6C-E536A755CD2F}"/>
    <cellStyle name="Normal 7 4 5 3 4 7" xfId="31569" xr:uid="{D1C3C275-98CC-454B-A7FB-4E134660D5BF}"/>
    <cellStyle name="Normal 7 4 5 3 5" xfId="2681" xr:uid="{778FED1D-BBDE-494C-A263-51CADAC3B761}"/>
    <cellStyle name="Normal 7 4 5 3 5 2" xfId="5924" xr:uid="{4B54B39C-6211-40D9-8F11-3F6C27C3F8C4}"/>
    <cellStyle name="Normal 7 4 5 3 5 2 2" xfId="26037" xr:uid="{8CAED387-D996-46BE-B7AC-B97E06FE8492}"/>
    <cellStyle name="Normal 7 4 5 3 5 2 2 2" xfId="52901" xr:uid="{E1F4AF5D-12AD-439E-8895-5180DA76C1B4}"/>
    <cellStyle name="Normal 7 4 5 3 5 2 3" xfId="15334" xr:uid="{4A47B201-6C8E-4ED2-B9E1-07510AC1E4B4}"/>
    <cellStyle name="Normal 7 4 5 3 5 2 3 2" xfId="42572" xr:uid="{CBE1DBC4-ADA1-46E0-8E3F-5184D4263219}"/>
    <cellStyle name="Normal 7 4 5 3 5 2 4" xfId="33292" xr:uid="{7F1E2C11-4D5D-4E61-B9B9-2606AAFEC799}"/>
    <cellStyle name="Normal 7 4 5 3 5 3" xfId="7787" xr:uid="{B51EB2A4-1399-4543-A968-754D7D8AD9F8}"/>
    <cellStyle name="Normal 7 4 5 3 5 3 2" xfId="18167" xr:uid="{62E241DB-728B-4B38-A4BC-B9B5BD22E059}"/>
    <cellStyle name="Normal 7 4 5 3 5 3 2 2" xfId="45405" xr:uid="{A1E1D9BA-8559-4278-A9F4-64C787402996}"/>
    <cellStyle name="Normal 7 4 5 3 5 3 3" xfId="35155" xr:uid="{EA7BA62E-D853-4C81-8C0E-96D4FD328B5F}"/>
    <cellStyle name="Normal 7 4 5 3 5 4" xfId="10620" xr:uid="{D41F334D-774B-4E38-808B-879379622B09}"/>
    <cellStyle name="Normal 7 4 5 3 5 4 2" xfId="21000" xr:uid="{2991C069-3779-48A7-ABD6-6C3947508910}"/>
    <cellStyle name="Normal 7 4 5 3 5 4 2 2" xfId="48238" xr:uid="{017F8A67-E62E-48AA-8120-314E1FCEB527}"/>
    <cellStyle name="Normal 7 4 5 3 5 4 3" xfId="37988" xr:uid="{FB971632-7122-404F-B1C3-4A82E73F2BE2}"/>
    <cellStyle name="Normal 7 4 5 3 5 5" xfId="22912" xr:uid="{DDC02938-6C31-4B73-B195-B28409EF0B77}"/>
    <cellStyle name="Normal 7 4 5 3 5 5 2" xfId="50128" xr:uid="{320E67E4-9FDA-44E3-88A5-48D32B243EF1}"/>
    <cellStyle name="Normal 7 4 5 3 5 6" xfId="13050" xr:uid="{8A2A4E78-F218-49E6-A8E3-31F36E463EEA}"/>
    <cellStyle name="Normal 7 4 5 3 5 6 2" xfId="40288" xr:uid="{914FF5BC-989A-499E-8146-F763C147636C}"/>
    <cellStyle name="Normal 7 4 5 3 5 7" xfId="30776" xr:uid="{0BA17C83-DBB5-457F-8BF3-2FF16F23C0B4}"/>
    <cellStyle name="Normal 7 4 5 3 6" xfId="4274" xr:uid="{AB3C0684-5D9F-485D-B882-CD8611F88BAF}"/>
    <cellStyle name="Normal 7 4 5 3 6 2" xfId="9027" xr:uid="{3C3A07CF-04F8-426E-A1D7-4452E06E99CF}"/>
    <cellStyle name="Normal 7 4 5 3 6 2 2" xfId="19407" xr:uid="{0F48387D-8DB0-416B-B329-2D0168939F51}"/>
    <cellStyle name="Normal 7 4 5 3 6 2 2 2" xfId="46645" xr:uid="{A8702C6D-B137-4A4D-AA3A-246979542DC3}"/>
    <cellStyle name="Normal 7 4 5 3 6 2 3" xfId="36395" xr:uid="{1B3D42B4-1F0C-4DAD-81DC-C08BF38C2868}"/>
    <cellStyle name="Normal 7 4 5 3 6 3" xfId="11860" xr:uid="{BC1BB2B5-D6C1-4FD0-ADBC-D514FCE13AE5}"/>
    <cellStyle name="Normal 7 4 5 3 6 3 2" xfId="22240" xr:uid="{22901609-A23E-496C-8D89-934105778C14}"/>
    <cellStyle name="Normal 7 4 5 3 6 3 2 2" xfId="49478" xr:uid="{2AC3ED4C-CDEA-4C45-B558-B01D9AB72CA8}"/>
    <cellStyle name="Normal 7 4 5 3 6 3 3" xfId="39228" xr:uid="{CB64F5F9-7265-474C-8964-35464255D669}"/>
    <cellStyle name="Normal 7 4 5 3 6 4" xfId="23625" xr:uid="{E07B6176-0213-41F9-A9AC-4961598F001F}"/>
    <cellStyle name="Normal 7 4 5 3 6 4 2" xfId="50789" xr:uid="{AAE25A01-92B8-4A2F-83F9-4B5510C330AF}"/>
    <cellStyle name="Normal 7 4 5 3 6 5" xfId="16574" xr:uid="{D81AE963-1F68-4E41-9703-A038BEC02B75}"/>
    <cellStyle name="Normal 7 4 5 3 6 5 2" xfId="43812" xr:uid="{9B97A45E-3CE8-4F91-AFFA-ADCEDF879EE1}"/>
    <cellStyle name="Normal 7 4 5 3 6 6" xfId="32016" xr:uid="{1E48EC87-C812-480C-BD56-AFA39316795E}"/>
    <cellStyle name="Normal 7 4 5 3 7" xfId="5491" xr:uid="{BC87A488-0389-4E21-9234-C1F71347E064}"/>
    <cellStyle name="Normal 7 4 5 3 7 2" xfId="14788" xr:uid="{567F35CC-C51E-405E-80E7-F90567693132}"/>
    <cellStyle name="Normal 7 4 5 3 7 2 2" xfId="42026" xr:uid="{432BB48E-4111-4E61-88BF-2B23EF9A8299}"/>
    <cellStyle name="Normal 7 4 5 3 7 3" xfId="33051" xr:uid="{0F441329-C2AC-4856-8E6A-5B674C4C6863}"/>
    <cellStyle name="Normal 7 4 5 3 8" xfId="7241" xr:uid="{82883678-B9AB-4A8C-B68D-FF42100D05DF}"/>
    <cellStyle name="Normal 7 4 5 3 8 2" xfId="17621" xr:uid="{C0074457-CEF5-4B08-B34F-DC03D33D6C4C}"/>
    <cellStyle name="Normal 7 4 5 3 8 2 2" xfId="44859" xr:uid="{5D9175B5-E63E-4A77-A707-3DCF68A84259}"/>
    <cellStyle name="Normal 7 4 5 3 8 3" xfId="34609" xr:uid="{91330AFE-1464-4AC1-94FA-E261D38D9B78}"/>
    <cellStyle name="Normal 7 4 5 3 9" xfId="10074" xr:uid="{EA6CEE1E-EC67-4ECF-BC5D-E93BD1AC1297}"/>
    <cellStyle name="Normal 7 4 5 3 9 2" xfId="20454" xr:uid="{4E775578-36C9-455F-9E16-C028D87A5F8F}"/>
    <cellStyle name="Normal 7 4 5 3 9 2 2" xfId="47692" xr:uid="{12A1C9FD-84F3-4113-8221-40133E204E5E}"/>
    <cellStyle name="Normal 7 4 5 3 9 3" xfId="37442" xr:uid="{B135D2C7-8D1E-4C52-9EFC-3096D8F1948B}"/>
    <cellStyle name="Normal 7 4 5 4" xfId="1494" xr:uid="{3435F12F-24F8-4F55-B420-501A96C84914}"/>
    <cellStyle name="Normal 7 4 5 4 2" xfId="3523" xr:uid="{2A09949B-53C6-43CE-B30A-D64748B6333F}"/>
    <cellStyle name="Normal 7 4 5 4 2 2" xfId="6559" xr:uid="{00D90824-F129-4D65-8AD2-084F28E6DC26}"/>
    <cellStyle name="Normal 7 4 5 4 2 2 2" xfId="26004" xr:uid="{B8683F1D-F230-432F-B684-C9C8281AAC82}"/>
    <cellStyle name="Normal 7 4 5 4 2 2 2 2" xfId="52878" xr:uid="{8FC2C70F-F9E0-4F2B-BFBA-69CABB679434}"/>
    <cellStyle name="Normal 7 4 5 4 2 2 3" xfId="16130" xr:uid="{94DAB511-93FA-4E30-86E6-ACC8B7BB4493}"/>
    <cellStyle name="Normal 7 4 5 4 2 2 3 2" xfId="43368" xr:uid="{6AA1E827-38B8-4C9E-9D38-697E296AB235}"/>
    <cellStyle name="Normal 7 4 5 4 2 2 4" xfId="33927" xr:uid="{15AF03AA-1507-4312-8EAF-8A6A7CC0CC71}"/>
    <cellStyle name="Normal 7 4 5 4 2 3" xfId="8583" xr:uid="{76DD6F8B-6459-4405-8DD2-DEF8DAB72807}"/>
    <cellStyle name="Normal 7 4 5 4 2 3 2" xfId="18963" xr:uid="{93A89D35-57DA-433C-A00C-741281BF0FBE}"/>
    <cellStyle name="Normal 7 4 5 4 2 3 2 2" xfId="46201" xr:uid="{6C48D50F-5E95-49F6-B5FD-3F6613ED3AD0}"/>
    <cellStyle name="Normal 7 4 5 4 2 3 3" xfId="35951" xr:uid="{AEF92B90-86A3-4231-91BD-97811F8392E8}"/>
    <cellStyle name="Normal 7 4 5 4 2 4" xfId="11416" xr:uid="{F4D22FDE-612D-4E60-8E1F-45AD7B90D19B}"/>
    <cellStyle name="Normal 7 4 5 4 2 4 2" xfId="21796" xr:uid="{7F2183EA-D7A7-4369-B073-016C6ACFDA52}"/>
    <cellStyle name="Normal 7 4 5 4 2 4 2 2" xfId="49034" xr:uid="{B978C351-0FF4-4DED-88AC-4AB23E601811}"/>
    <cellStyle name="Normal 7 4 5 4 2 4 3" xfId="38784" xr:uid="{BA195E34-47B2-4351-BB34-CD5DEA1274F1}"/>
    <cellStyle name="Normal 7 4 5 4 2 5" xfId="22804" xr:uid="{F33E15CA-2353-43C9-970D-2ED06811C238}"/>
    <cellStyle name="Normal 7 4 5 4 2 5 2" xfId="50028" xr:uid="{68C08364-FA2D-4DF3-8B66-5F137C609AAD}"/>
    <cellStyle name="Normal 7 4 5 4 2 6" xfId="14091" xr:uid="{991DB225-92C5-4CA8-889F-3666E0B8D049}"/>
    <cellStyle name="Normal 7 4 5 4 2 6 2" xfId="41329" xr:uid="{0B0D50D2-1414-427A-A18D-8BA491DABACE}"/>
    <cellStyle name="Normal 7 4 5 4 2 7" xfId="31572" xr:uid="{41288D68-32F5-4887-AD8B-40F483BFE830}"/>
    <cellStyle name="Normal 7 4 5 4 3" xfId="4424" xr:uid="{1E05E33B-02D5-4914-9AAB-2CC4DF43EC64}"/>
    <cellStyle name="Normal 7 4 5 4 3 2" xfId="9177" xr:uid="{FB841BFB-894C-4633-8A55-6F5A1D971792}"/>
    <cellStyle name="Normal 7 4 5 4 3 2 2" xfId="29220" xr:uid="{E52B79CB-47C4-4B79-BC0A-A253B242452C}"/>
    <cellStyle name="Normal 7 4 5 4 3 2 2 2" xfId="55477" xr:uid="{07F5169F-B668-45E9-8801-B04A6213AC0F}"/>
    <cellStyle name="Normal 7 4 5 4 3 2 3" xfId="19557" xr:uid="{5F262425-9605-4E5D-A820-EE79C1DF1D72}"/>
    <cellStyle name="Normal 7 4 5 4 3 2 3 2" xfId="46795" xr:uid="{B266AFE8-DD68-4C15-BFCF-C12AABDD3CD9}"/>
    <cellStyle name="Normal 7 4 5 4 3 2 4" xfId="36545" xr:uid="{F94A7AF5-6E3A-4F76-8458-518C3AF4FA2C}"/>
    <cellStyle name="Normal 7 4 5 4 3 3" xfId="12010" xr:uid="{ED5B4483-7212-4986-8F77-7D2196CD5511}"/>
    <cellStyle name="Normal 7 4 5 4 3 3 2" xfId="22390" xr:uid="{6D981B44-2601-4733-A961-2C155D31EEC0}"/>
    <cellStyle name="Normal 7 4 5 4 3 3 2 2" xfId="49628" xr:uid="{4BF4396C-02A7-4CA7-AFDF-5F1FC4054073}"/>
    <cellStyle name="Normal 7 4 5 4 3 3 3" xfId="39378" xr:uid="{0BD5C750-358E-492D-8934-1D91C926C355}"/>
    <cellStyle name="Normal 7 4 5 4 3 4" xfId="25564" xr:uid="{AD37A0D4-331F-4502-B1F4-F2B8E21DB1B1}"/>
    <cellStyle name="Normal 7 4 5 4 3 4 2" xfId="52556" xr:uid="{4CF00678-6DAB-4867-9BBC-07526AB08788}"/>
    <cellStyle name="Normal 7 4 5 4 3 5" xfId="16724" xr:uid="{D86E569F-67D8-4F8F-9258-8609FD4F4736}"/>
    <cellStyle name="Normal 7 4 5 4 3 5 2" xfId="43962" xr:uid="{A41F2012-1844-474F-B36D-2CB027F7CA09}"/>
    <cellStyle name="Normal 7 4 5 4 3 6" xfId="32166" xr:uid="{1BBFC42A-3866-4550-9AF3-127A40EEB553}"/>
    <cellStyle name="Normal 7 4 5 4 4" xfId="5492" xr:uid="{C0269B18-2293-462F-A76B-9992561F536E}"/>
    <cellStyle name="Normal 7 4 5 4 4 2" xfId="26605" xr:uid="{713367BC-AF4E-4CFA-B96D-52B20DE36A48}"/>
    <cellStyle name="Normal 7 4 5 4 4 2 2" xfId="53326" xr:uid="{1CFDB0CD-7A54-4B0A-ACCC-5EA781B3356A}"/>
    <cellStyle name="Normal 7 4 5 4 4 3" xfId="14789" xr:uid="{1F979651-0E09-435C-9062-8B47650F084B}"/>
    <cellStyle name="Normal 7 4 5 4 4 3 2" xfId="42027" xr:uid="{3241A27A-1FC1-4523-AFA5-C1FC419DC543}"/>
    <cellStyle name="Normal 7 4 5 4 4 4" xfId="33052" xr:uid="{DC8194E6-0F5E-492B-A6F5-CDEB113EA04C}"/>
    <cellStyle name="Normal 7 4 5 4 5" xfId="7242" xr:uid="{95989C78-534D-470E-902B-5062724877D4}"/>
    <cellStyle name="Normal 7 4 5 4 5 2" xfId="17622" xr:uid="{F5DE6B5F-3E35-438C-B6CC-F3CCD55ADA35}"/>
    <cellStyle name="Normal 7 4 5 4 5 2 2" xfId="44860" xr:uid="{063370FE-7939-41B0-8EB0-3970352525DE}"/>
    <cellStyle name="Normal 7 4 5 4 5 3" xfId="34610" xr:uid="{657BB6E6-41AA-4AEC-A645-B2507F53F426}"/>
    <cellStyle name="Normal 7 4 5 4 6" xfId="10075" xr:uid="{CCA399F1-EDA3-4154-9C9E-A13C3D04E5B7}"/>
    <cellStyle name="Normal 7 4 5 4 6 2" xfId="20455" xr:uid="{639984F5-BC72-4D77-A007-462D6CE16CD4}"/>
    <cellStyle name="Normal 7 4 5 4 6 2 2" xfId="47693" xr:uid="{A4C3E81B-ADCF-4145-8A58-0F41D54A6F95}"/>
    <cellStyle name="Normal 7 4 5 4 6 3" xfId="37443" xr:uid="{A084BBAE-3289-41DE-8956-18DC8B940EF2}"/>
    <cellStyle name="Normal 7 4 5 4 7" xfId="25078" xr:uid="{52D8D742-F212-4FBA-AB16-B2AD44588DD0}"/>
    <cellStyle name="Normal 7 4 5 4 7 2" xfId="52101" xr:uid="{3EDF769B-5E5E-4391-A885-05CA7411713D}"/>
    <cellStyle name="Normal 7 4 5 4 8" xfId="13345" xr:uid="{DE202DEE-6866-4A5D-BA36-B59F7DE7D86B}"/>
    <cellStyle name="Normal 7 4 5 4 8 2" xfId="40583" xr:uid="{261E4A11-DCA0-46D0-8D77-00A9214C8D9F}"/>
    <cellStyle name="Normal 7 4 5 4 9" xfId="30231" xr:uid="{F9A674EB-FD96-4FCA-8309-02AAA32F75B7}"/>
    <cellStyle name="Normal 7 4 5 5" xfId="3524" xr:uid="{6643C63D-DE04-4D83-B1AD-33A4009945BF}"/>
    <cellStyle name="Normal 7 4 5 5 2" xfId="4645" xr:uid="{850AC3F1-4763-4966-9908-802D5D6683C5}"/>
    <cellStyle name="Normal 7 4 5 5 2 2" xfId="9398" xr:uid="{7B08C8D3-8625-4C07-8987-DA8AC4165AF3}"/>
    <cellStyle name="Normal 7 4 5 5 2 2 2" xfId="29368" xr:uid="{F5E8A280-85D9-4FAC-A10A-70A5CBEF3965}"/>
    <cellStyle name="Normal 7 4 5 5 2 2 2 2" xfId="55625" xr:uid="{EB2FBEB6-37CD-42C1-9F55-D82721A0F403}"/>
    <cellStyle name="Normal 7 4 5 5 2 2 3" xfId="19778" xr:uid="{B4763FFE-C98F-4819-A6AF-FFBD92D56AB9}"/>
    <cellStyle name="Normal 7 4 5 5 2 2 3 2" xfId="47016" xr:uid="{819426E4-73A1-4E96-862B-CE4B9B332657}"/>
    <cellStyle name="Normal 7 4 5 5 2 2 4" xfId="36766" xr:uid="{4396CBB0-51BC-4E67-B31C-A9EE546E34E0}"/>
    <cellStyle name="Normal 7 4 5 5 2 3" xfId="12231" xr:uid="{04EC379F-67CF-489F-9D51-75923EBC3879}"/>
    <cellStyle name="Normal 7 4 5 5 2 3 2" xfId="22611" xr:uid="{E625DA94-84A7-4F18-9BE4-73E156139FE7}"/>
    <cellStyle name="Normal 7 4 5 5 2 3 2 2" xfId="49849" xr:uid="{999351C1-482E-4EE4-9969-3B7F1DD4CCF4}"/>
    <cellStyle name="Normal 7 4 5 5 2 3 3" xfId="39599" xr:uid="{1323DBAB-9CD2-43C6-9667-038749D2AB64}"/>
    <cellStyle name="Normal 7 4 5 5 2 4" xfId="25047" xr:uid="{E95010AE-40D1-4F7F-8016-E1599A58AE4F}"/>
    <cellStyle name="Normal 7 4 5 5 2 4 2" xfId="52071" xr:uid="{CEDD6DBE-C391-4C11-B7FA-0C30B02F734E}"/>
    <cellStyle name="Normal 7 4 5 5 2 5" xfId="16945" xr:uid="{E29F1EB9-1766-48CC-846A-0A9BCBDDC566}"/>
    <cellStyle name="Normal 7 4 5 5 2 5 2" xfId="44183" xr:uid="{717F9A5A-4808-40E8-AF3A-BC8BB3353989}"/>
    <cellStyle name="Normal 7 4 5 5 2 6" xfId="32387" xr:uid="{DF0B2EC4-ED70-4DFB-B520-56BDD4EDC74B}"/>
    <cellStyle name="Normal 7 4 5 5 3" xfId="6560" xr:uid="{D05CA878-69CB-46D0-808D-E4AAB72E4C46}"/>
    <cellStyle name="Normal 7 4 5 5 3 2" xfId="27493" xr:uid="{574870CA-380B-4331-9293-F4C04A52D2D4}"/>
    <cellStyle name="Normal 7 4 5 5 3 2 2" xfId="54014" xr:uid="{9CB37930-DCC1-4D6B-89ED-FB6FA6D35332}"/>
    <cellStyle name="Normal 7 4 5 5 3 3" xfId="16131" xr:uid="{D303614A-574B-4209-8BF5-543CCFF8D0F2}"/>
    <cellStyle name="Normal 7 4 5 5 3 3 2" xfId="43369" xr:uid="{0D8B5AAA-B814-4F77-835C-2B8CE4A617C5}"/>
    <cellStyle name="Normal 7 4 5 5 3 4" xfId="33928" xr:uid="{B4B584FF-1155-4580-A5D0-6B7DB0ECE797}"/>
    <cellStyle name="Normal 7 4 5 5 4" xfId="8584" xr:uid="{5FED871F-96F6-425E-9FFA-A86409E2B8E6}"/>
    <cellStyle name="Normal 7 4 5 5 4 2" xfId="18964" xr:uid="{9A77D5AE-9073-4F3B-A591-A06D841413C1}"/>
    <cellStyle name="Normal 7 4 5 5 4 2 2" xfId="46202" xr:uid="{B758D374-8D96-4B47-95D7-193516778438}"/>
    <cellStyle name="Normal 7 4 5 5 4 3" xfId="35952" xr:uid="{8416A234-6DC2-4777-9B24-A136D9FB2344}"/>
    <cellStyle name="Normal 7 4 5 5 5" xfId="11417" xr:uid="{F5F62F50-D6CF-4D41-9B4F-1687AD9EDC1C}"/>
    <cellStyle name="Normal 7 4 5 5 5 2" xfId="21797" xr:uid="{CF8BA66B-C70E-4964-B23B-89087AC2E1DC}"/>
    <cellStyle name="Normal 7 4 5 5 5 2 2" xfId="49035" xr:uid="{6B45BD5D-E968-4B76-B0D0-9B10FC8DF670}"/>
    <cellStyle name="Normal 7 4 5 5 5 3" xfId="38785" xr:uid="{C4D7328B-C91A-4970-978C-506AA6B4A38B}"/>
    <cellStyle name="Normal 7 4 5 5 6" xfId="24644" xr:uid="{DCB78AC0-A1B6-464C-BFC4-8D3169193F56}"/>
    <cellStyle name="Normal 7 4 5 5 6 2" xfId="51709" xr:uid="{A80FB22E-5F13-45F2-9573-B225314A4BC1}"/>
    <cellStyle name="Normal 7 4 5 5 7" xfId="14092" xr:uid="{E3DFD246-E8D8-44FB-BAA2-94054BD0B923}"/>
    <cellStyle name="Normal 7 4 5 5 7 2" xfId="41330" xr:uid="{B63EBBB3-27FF-42EF-B60E-578F3F50DCFD}"/>
    <cellStyle name="Normal 7 4 5 5 8" xfId="31573" xr:uid="{2219A998-1659-4669-80FF-2B29F55D3899}"/>
    <cellStyle name="Normal 7 4 5 6" xfId="3047" xr:uid="{8450CFDA-29E7-42AA-A7A4-3F006A143E5C}"/>
    <cellStyle name="Normal 7 4 5 6 2" xfId="6178" xr:uid="{7D181376-3C80-476B-8790-C8474250845D}"/>
    <cellStyle name="Normal 7 4 5 6 2 2" xfId="26316" xr:uid="{CF2FE1AE-DBF1-4795-897B-CF565535020F}"/>
    <cellStyle name="Normal 7 4 5 6 2 2 2" xfId="53108" xr:uid="{32DDE12B-FD12-4F7C-B18B-DBE1C0D1C8E8}"/>
    <cellStyle name="Normal 7 4 5 6 2 3" xfId="15656" xr:uid="{07F07F32-9633-4FBC-B796-214508ECC9D4}"/>
    <cellStyle name="Normal 7 4 5 6 2 3 2" xfId="42894" xr:uid="{99C2F637-45B8-4D28-9F46-01BDB971E66C}"/>
    <cellStyle name="Normal 7 4 5 6 2 4" xfId="33546" xr:uid="{5AAEC258-67E4-4812-B517-469087765B73}"/>
    <cellStyle name="Normal 7 4 5 6 3" xfId="8109" xr:uid="{82E34A78-18CF-49B4-94D5-893AA55D23E9}"/>
    <cellStyle name="Normal 7 4 5 6 3 2" xfId="18489" xr:uid="{3030D5B2-6CB6-4C85-BDFA-886B5746C7EB}"/>
    <cellStyle name="Normal 7 4 5 6 3 2 2" xfId="45727" xr:uid="{1A5B2387-1B88-49C7-B1BE-5B6E9EF0F47D}"/>
    <cellStyle name="Normal 7 4 5 6 3 3" xfId="35477" xr:uid="{13C2931E-ACDF-4C3C-A7EE-370F961C198E}"/>
    <cellStyle name="Normal 7 4 5 6 4" xfId="10942" xr:uid="{D66EE9F0-8E07-4745-9AEB-A2E884E38ACD}"/>
    <cellStyle name="Normal 7 4 5 6 4 2" xfId="21322" xr:uid="{A2B73749-094C-48B6-8516-2FCE62B6D0D8}"/>
    <cellStyle name="Normal 7 4 5 6 4 2 2" xfId="48560" xr:uid="{CDA2FCD9-98E9-411E-9F9A-1DFF4AE7B3B7}"/>
    <cellStyle name="Normal 7 4 5 6 4 3" xfId="38310" xr:uid="{652C6826-87B8-45CA-9746-C6EEE0471057}"/>
    <cellStyle name="Normal 7 4 5 6 5" xfId="23277" xr:uid="{E0697359-8B55-49F0-8A9B-8B83C3DC38F3}"/>
    <cellStyle name="Normal 7 4 5 6 5 2" xfId="50462" xr:uid="{035E4E57-8461-4D1D-8D7F-DE56B02186D9}"/>
    <cellStyle name="Normal 7 4 5 6 6" xfId="13527" xr:uid="{6D1069F8-33AA-4595-AC25-02118C406525}"/>
    <cellStyle name="Normal 7 4 5 6 6 2" xfId="40765" xr:uid="{17488F4C-7BF5-419A-8E6E-F69811F627C9}"/>
    <cellStyle name="Normal 7 4 5 6 7" xfId="31098" xr:uid="{D2F7A9ED-083E-413D-BDE2-091F3FD41BDC}"/>
    <cellStyle name="Normal 7 4 5 7" xfId="2518" xr:uid="{8F11F10C-CEA7-474B-9915-0EA5A76DD5AB}"/>
    <cellStyle name="Normal 7 4 5 7 2" xfId="5790" xr:uid="{7DC6C59B-4035-47DA-8920-368C567FA92C}"/>
    <cellStyle name="Normal 7 4 5 7 2 2" xfId="27857" xr:uid="{10195B7D-94EC-4E79-B598-AD1CC3C8021E}"/>
    <cellStyle name="Normal 7 4 5 7 2 2 2" xfId="54312" xr:uid="{3F3001C5-CB45-456A-A21C-65E6F56BA24F}"/>
    <cellStyle name="Normal 7 4 5 7 2 3" xfId="15171" xr:uid="{D5A8CD0F-E04B-4A4B-A85A-A9E2532886BE}"/>
    <cellStyle name="Normal 7 4 5 7 2 3 2" xfId="42409" xr:uid="{7BB086D9-07FA-45E5-A58C-15A60F1847C9}"/>
    <cellStyle name="Normal 7 4 5 7 2 4" xfId="33158" xr:uid="{F8CFDE3B-F83F-40BF-BE4C-69F19AC721EE}"/>
    <cellStyle name="Normal 7 4 5 7 3" xfId="7624" xr:uid="{46AF7132-9033-4F0D-BC6C-B7E00528A570}"/>
    <cellStyle name="Normal 7 4 5 7 3 2" xfId="18004" xr:uid="{FA7C0D3E-5F85-4DD2-9CDF-09C2B2213104}"/>
    <cellStyle name="Normal 7 4 5 7 3 2 2" xfId="45242" xr:uid="{4A9D205C-F0D3-4C6B-9DA3-D17C230744DC}"/>
    <cellStyle name="Normal 7 4 5 7 3 3" xfId="34992" xr:uid="{FFF7AFE6-F3E3-406B-9A28-8D3D8E787D18}"/>
    <cellStyle name="Normal 7 4 5 7 4" xfId="10457" xr:uid="{7A45EFF9-A333-49C1-9BC3-36CDC8470170}"/>
    <cellStyle name="Normal 7 4 5 7 4 2" xfId="20837" xr:uid="{35480117-3E07-4E62-A2A0-D78A104BC24F}"/>
    <cellStyle name="Normal 7 4 5 7 4 2 2" xfId="48075" xr:uid="{C6A2E9FA-0C1D-4686-B203-86C70C97E0B7}"/>
    <cellStyle name="Normal 7 4 5 7 4 3" xfId="37825" xr:uid="{B548B50E-6AD7-40FB-901A-22E4D09BF3C2}"/>
    <cellStyle name="Normal 7 4 5 7 5" xfId="24719" xr:uid="{E12F3542-D8AF-4747-A30D-90840A2B0D29}"/>
    <cellStyle name="Normal 7 4 5 7 5 2" xfId="51776" xr:uid="{4EA07EE3-DF28-48F0-8E1A-D0A019C860BC}"/>
    <cellStyle name="Normal 7 4 5 7 6" xfId="12887" xr:uid="{01F47C93-B3D1-462E-9504-4902E3EC1E46}"/>
    <cellStyle name="Normal 7 4 5 7 6 2" xfId="40125" xr:uid="{090956E6-5B7A-4917-B972-C69D642B3DD5}"/>
    <cellStyle name="Normal 7 4 5 7 7" xfId="30613" xr:uid="{EBC6687F-7E29-4F62-B95C-1BCA64EAB12D}"/>
    <cellStyle name="Normal 7 4 5 8" xfId="2272" xr:uid="{7183A055-94E4-4310-81C8-8DE18DFB0D03}"/>
    <cellStyle name="Normal 7 4 5 8 2" xfId="7380" xr:uid="{846B6B89-1EB5-442D-BFDC-5C73DF77D311}"/>
    <cellStyle name="Normal 7 4 5 8 2 2" xfId="17760" xr:uid="{2A3161BF-BE0D-42E4-ACDF-8B03535A966E}"/>
    <cellStyle name="Normal 7 4 5 8 2 2 2" xfId="44998" xr:uid="{C443A09F-DDB0-4FA7-8E5B-F74AC2CF8F82}"/>
    <cellStyle name="Normal 7 4 5 8 2 3" xfId="34748" xr:uid="{DE0F3DC3-F1E4-4C58-B31D-204CB3D964BA}"/>
    <cellStyle name="Normal 7 4 5 8 3" xfId="10213" xr:uid="{E4FE460A-09D1-401C-B213-E7AF7FC80F92}"/>
    <cellStyle name="Normal 7 4 5 8 3 2" xfId="20593" xr:uid="{F15EC01C-B58A-4431-A4B4-15CFDAA0BD68}"/>
    <cellStyle name="Normal 7 4 5 8 3 2 2" xfId="47831" xr:uid="{A302DE71-CBF1-4B4D-B427-671E596D5789}"/>
    <cellStyle name="Normal 7 4 5 8 3 3" xfId="37581" xr:uid="{B94154BA-08EB-4658-8BE6-6F1B407F9581}"/>
    <cellStyle name="Normal 7 4 5 8 4" xfId="25088" xr:uid="{B70498E5-CDA8-407F-B4B0-E76080C27917}"/>
    <cellStyle name="Normal 7 4 5 8 4 2" xfId="52110" xr:uid="{E9FC3272-A333-4738-A143-F11344B81214}"/>
    <cellStyle name="Normal 7 4 5 8 5" xfId="14927" xr:uid="{1A058437-64B3-46A3-B995-FFE8E42347D4}"/>
    <cellStyle name="Normal 7 4 5 8 5 2" xfId="42165" xr:uid="{71CA38AA-7F7A-4D4D-BF10-16C544314D20}"/>
    <cellStyle name="Normal 7 4 5 8 6" xfId="30369" xr:uid="{DF327B92-EECF-46D7-B9AF-CBD565464A3C}"/>
    <cellStyle name="Normal 7 4 5 9" xfId="4124" xr:uid="{AADB7A95-9798-49A5-975C-DC86FBD090C5}"/>
    <cellStyle name="Normal 7 4 5 9 2" xfId="8885" xr:uid="{B8DC0586-17C9-4297-B8BB-317ABA26D00F}"/>
    <cellStyle name="Normal 7 4 5 9 2 2" xfId="19265" xr:uid="{5AB997CD-858D-41C6-9022-C9BBF593337B}"/>
    <cellStyle name="Normal 7 4 5 9 2 2 2" xfId="46503" xr:uid="{11768649-0B61-4319-B09E-4C5278DDF97E}"/>
    <cellStyle name="Normal 7 4 5 9 2 3" xfId="36253" xr:uid="{EFC9B144-4A93-4480-A956-881FE9E1D3A6}"/>
    <cellStyle name="Normal 7 4 5 9 3" xfId="11718" xr:uid="{DC21054A-182E-4555-BABE-8C10D1CA05FF}"/>
    <cellStyle name="Normal 7 4 5 9 3 2" xfId="22098" xr:uid="{3FBF44EC-D910-49F6-8930-81FB6EDB3D45}"/>
    <cellStyle name="Normal 7 4 5 9 3 2 2" xfId="49336" xr:uid="{8F5CB9B4-D68F-450A-8341-CF7898786F7B}"/>
    <cellStyle name="Normal 7 4 5 9 3 3" xfId="39086" xr:uid="{C709BA74-C23A-4E77-919C-2DA233727E09}"/>
    <cellStyle name="Normal 7 4 5 9 4" xfId="16432" xr:uid="{0351BEA7-139D-4A0A-B0E8-FB9E9E6D104A}"/>
    <cellStyle name="Normal 7 4 5 9 4 2" xfId="43670" xr:uid="{3AB40206-C442-471E-8FAF-3927E4698147}"/>
    <cellStyle name="Normal 7 4 5 9 5" xfId="31874" xr:uid="{79A3B622-9C2C-48CB-BC8F-953E868B1BD6}"/>
    <cellStyle name="Normal 7 4 6" xfId="1495" xr:uid="{EB1F0C79-2BEF-4D23-8246-29D8022A5389}"/>
    <cellStyle name="Normal 7 4 6 10" xfId="7243" xr:uid="{1192363F-7357-4DB9-A7B4-912C214DDAB1}"/>
    <cellStyle name="Normal 7 4 6 10 2" xfId="17623" xr:uid="{C21FD159-FE86-4601-B987-27A6753403A1}"/>
    <cellStyle name="Normal 7 4 6 10 2 2" xfId="44861" xr:uid="{B8B85630-6985-49E2-BA68-34940A80A422}"/>
    <cellStyle name="Normal 7 4 6 10 3" xfId="34611" xr:uid="{FE4597E3-320C-4A85-8D36-9C4CB2F87779}"/>
    <cellStyle name="Normal 7 4 6 11" xfId="10076" xr:uid="{8B5430FA-63D2-4900-9C17-4B423E600452}"/>
    <cellStyle name="Normal 7 4 6 11 2" xfId="20456" xr:uid="{8E0E319D-03AC-4491-A260-4CE5351F3F59}"/>
    <cellStyle name="Normal 7 4 6 11 2 2" xfId="47694" xr:uid="{D5EE0BAB-C950-4A2E-BD90-767EC857B3E3}"/>
    <cellStyle name="Normal 7 4 6 11 3" xfId="37444" xr:uid="{5B081068-F2D3-4C78-BBB1-CE6C5778619E}"/>
    <cellStyle name="Normal 7 4 6 12" xfId="24366" xr:uid="{99131194-5DB6-49C1-9595-766C5B56E0CE}"/>
    <cellStyle name="Normal 7 4 6 12 2" xfId="51454" xr:uid="{6832FB4A-80A2-4199-9AEB-0AD82FCC9E44}"/>
    <cellStyle name="Normal 7 4 6 13" xfId="12468" xr:uid="{D9CF4F19-A425-4278-A020-29C1BE7F6EE2}"/>
    <cellStyle name="Normal 7 4 6 13 2" xfId="39706" xr:uid="{E4413CB6-0B65-4431-8330-5F3AFE29004B}"/>
    <cellStyle name="Normal 7 4 6 14" xfId="30232" xr:uid="{BEA835B8-85FF-4523-B2E6-D4AB94D0A95A}"/>
    <cellStyle name="Normal 7 4 6 2" xfId="1496" xr:uid="{F860B988-1ABA-41DE-9BFC-DF5C9E6596E0}"/>
    <cellStyle name="Normal 7 4 6 2 10" xfId="10077" xr:uid="{0C7A7478-6EB8-4126-AADD-EFC22BD84146}"/>
    <cellStyle name="Normal 7 4 6 2 10 2" xfId="20457" xr:uid="{42DCE23D-96E4-425A-A0A2-53D2538F5F91}"/>
    <cellStyle name="Normal 7 4 6 2 10 2 2" xfId="47695" xr:uid="{1EE2F25E-C239-43CB-ACD4-B48CD2E1917B}"/>
    <cellStyle name="Normal 7 4 6 2 10 3" xfId="37445" xr:uid="{16DCE3C8-A986-4A79-A680-647C683BCBD2}"/>
    <cellStyle name="Normal 7 4 6 2 11" xfId="24497" xr:uid="{74B7D95B-8999-43CF-8E5B-D208D07BB6EB}"/>
    <cellStyle name="Normal 7 4 6 2 11 2" xfId="51569" xr:uid="{7AC6536A-9DDC-4A5D-B22E-D948C22A189C}"/>
    <cellStyle name="Normal 7 4 6 2 12" xfId="12672" xr:uid="{F9C4DD82-E735-4C53-9C47-8D1D5833EF25}"/>
    <cellStyle name="Normal 7 4 6 2 12 2" xfId="39910" xr:uid="{30BEC143-9A32-4080-A6BF-BD77C19A9CA0}"/>
    <cellStyle name="Normal 7 4 6 2 13" xfId="30233" xr:uid="{CB86FD90-9CA8-47C9-AF56-8317129E2D47}"/>
    <cellStyle name="Normal 7 4 6 2 2" xfId="1497" xr:uid="{617BA7A3-D707-4E23-BF79-BC482FF3CAF9}"/>
    <cellStyle name="Normal 7 4 6 2 2 2" xfId="3526" xr:uid="{82500D94-AFB8-4907-8C6A-1EAD5C12985E}"/>
    <cellStyle name="Normal 7 4 6 2 2 2 2" xfId="6562" xr:uid="{9F88E7AC-1026-4423-A710-09129CB2422F}"/>
    <cellStyle name="Normal 7 4 6 2 2 2 2 2" xfId="28052" xr:uid="{DC8C33AF-D255-495C-9E90-0672D6CE38E2}"/>
    <cellStyle name="Normal 7 4 6 2 2 2 2 2 2" xfId="54463" xr:uid="{17A14D36-DBDD-4743-A2C0-BDD26F51D6E7}"/>
    <cellStyle name="Normal 7 4 6 2 2 2 2 3" xfId="28207" xr:uid="{F62759F3-5388-40E9-A123-63B91F3698CA}"/>
    <cellStyle name="Normal 7 4 6 2 2 2 2 3 2" xfId="54584" xr:uid="{44B8E96F-2A88-48E6-9449-B8F1865F831D}"/>
    <cellStyle name="Normal 7 4 6 2 2 2 2 4" xfId="16133" xr:uid="{A6C6E599-AA67-4636-945D-5F78F2CCC58C}"/>
    <cellStyle name="Normal 7 4 6 2 2 2 2 4 2" xfId="43371" xr:uid="{A2E7C8FA-2B8D-4295-A2BF-20D914539B43}"/>
    <cellStyle name="Normal 7 4 6 2 2 2 2 5" xfId="33930" xr:uid="{F9B195ED-DB99-4D63-8196-133026061154}"/>
    <cellStyle name="Normal 7 4 6 2 2 2 3" xfId="8586" xr:uid="{A87A6092-3FA3-416D-8F57-C5C1284779E8}"/>
    <cellStyle name="Normal 7 4 6 2 2 2 3 2" xfId="28977" xr:uid="{20CA3C77-7BCC-4983-B246-37BC5BF3C71F}"/>
    <cellStyle name="Normal 7 4 6 2 2 2 3 2 2" xfId="55234" xr:uid="{A3158E4D-233C-4E0C-9AC6-D70FCDB2F2F0}"/>
    <cellStyle name="Normal 7 4 6 2 2 2 3 3" xfId="18966" xr:uid="{CE82026C-F896-459D-9E6F-6B7C10E63808}"/>
    <cellStyle name="Normal 7 4 6 2 2 2 3 3 2" xfId="46204" xr:uid="{6617F4B3-EC0F-4D24-B021-DE4B1862C4CF}"/>
    <cellStyle name="Normal 7 4 6 2 2 2 3 4" xfId="35954" xr:uid="{0F0AB437-8522-4311-9BF5-CB2FC0370844}"/>
    <cellStyle name="Normal 7 4 6 2 2 2 4" xfId="11419" xr:uid="{796ED9C0-48B5-4E96-BB98-A51C4E2C67FC}"/>
    <cellStyle name="Normal 7 4 6 2 2 2 4 2" xfId="21799" xr:uid="{3A97AA96-1399-43B1-B5EF-0662AC170948}"/>
    <cellStyle name="Normal 7 4 6 2 2 2 4 2 2" xfId="49037" xr:uid="{779E348D-FA83-4683-B29A-9E9647A6BD05}"/>
    <cellStyle name="Normal 7 4 6 2 2 2 4 3" xfId="38787" xr:uid="{E70C30AC-4151-4FB8-BB65-8691901A1F7A}"/>
    <cellStyle name="Normal 7 4 6 2 2 2 5" xfId="23348" xr:uid="{5D38D233-95E7-49FA-ACE4-8454A08235B6}"/>
    <cellStyle name="Normal 7 4 6 2 2 2 5 2" xfId="50528" xr:uid="{F5F9E9FF-23F0-4865-B8DB-6E2B847BC39B}"/>
    <cellStyle name="Normal 7 4 6 2 2 2 6" xfId="14094" xr:uid="{8F74AE37-CAC1-4C2A-ABC8-EECD0A9E6FC2}"/>
    <cellStyle name="Normal 7 4 6 2 2 2 6 2" xfId="41332" xr:uid="{9A69B3DA-C178-47F4-9D85-D2BD54153DBA}"/>
    <cellStyle name="Normal 7 4 6 2 2 2 7" xfId="31575" xr:uid="{3F8769B1-C854-41B5-90EB-7F3DA12845E5}"/>
    <cellStyle name="Normal 7 4 6 2 2 3" xfId="4427" xr:uid="{128434FB-9B5A-4C22-BCB0-754437A5DC8B}"/>
    <cellStyle name="Normal 7 4 6 2 2 3 2" xfId="9180" xr:uid="{D457DB5D-C2AE-42D2-8763-C6E4FF1E351A}"/>
    <cellStyle name="Normal 7 4 6 2 2 3 2 2" xfId="29223" xr:uid="{C5ACBDA6-3397-4F46-8D22-C97D4A147EFA}"/>
    <cellStyle name="Normal 7 4 6 2 2 3 2 2 2" xfId="55480" xr:uid="{7619BD78-E4E5-418B-8D1F-74FC66EF65FA}"/>
    <cellStyle name="Normal 7 4 6 2 2 3 2 3" xfId="19560" xr:uid="{98780597-6479-4D17-A650-5E6C81BD2ED6}"/>
    <cellStyle name="Normal 7 4 6 2 2 3 2 3 2" xfId="46798" xr:uid="{3E3AAF40-FC44-44F8-8F72-EA4ED63F4CC3}"/>
    <cellStyle name="Normal 7 4 6 2 2 3 2 4" xfId="36548" xr:uid="{86657173-5E01-45B4-93FE-BE1F80023D77}"/>
    <cellStyle name="Normal 7 4 6 2 2 3 3" xfId="12013" xr:uid="{DB3CC195-DEDE-48D2-A672-2F1AE82DFDF4}"/>
    <cellStyle name="Normal 7 4 6 2 2 3 3 2" xfId="22393" xr:uid="{C8FDA5AB-4BD4-4720-93B9-CC07BA032EC7}"/>
    <cellStyle name="Normal 7 4 6 2 2 3 3 2 2" xfId="49631" xr:uid="{A31F0895-1946-40D9-A243-25B3747A5943}"/>
    <cellStyle name="Normal 7 4 6 2 2 3 3 3" xfId="39381" xr:uid="{7EA8F5FD-CA37-4478-B1DF-68A522F5EAA8}"/>
    <cellStyle name="Normal 7 4 6 2 2 3 4" xfId="25197" xr:uid="{8E6B7FE2-D611-4838-89E0-7E0BE171D714}"/>
    <cellStyle name="Normal 7 4 6 2 2 3 4 2" xfId="52214" xr:uid="{D0EFE06D-3245-4D3A-967D-94C0B7DF4C12}"/>
    <cellStyle name="Normal 7 4 6 2 2 3 5" xfId="16727" xr:uid="{A70162D8-3DA2-474B-B218-D209E3FB4574}"/>
    <cellStyle name="Normal 7 4 6 2 2 3 5 2" xfId="43965" xr:uid="{91A88C4A-49CF-4A15-98D3-AB14B48D1468}"/>
    <cellStyle name="Normal 7 4 6 2 2 3 6" xfId="32169" xr:uid="{1E7751DC-9403-4AE6-889D-FA92075B97C8}"/>
    <cellStyle name="Normal 7 4 6 2 2 4" xfId="5495" xr:uid="{DDCC6D1D-AD1E-4AA8-9867-4E6689AB0F7B}"/>
    <cellStyle name="Normal 7 4 6 2 2 4 2" xfId="28496" xr:uid="{5E841BA5-E0DE-4E00-B02E-314E2CE2C5CF}"/>
    <cellStyle name="Normal 7 4 6 2 2 4 2 2" xfId="54809" xr:uid="{F11FA28F-C6BE-4314-B4A8-59141F03403D}"/>
    <cellStyle name="Normal 7 4 6 2 2 4 3" xfId="14792" xr:uid="{A295439C-0A7C-476B-B39F-3266BD849364}"/>
    <cellStyle name="Normal 7 4 6 2 2 4 3 2" xfId="42030" xr:uid="{D4FAB3CB-29A0-4380-A0D4-2EE2E4605A0C}"/>
    <cellStyle name="Normal 7 4 6 2 2 4 4" xfId="33055" xr:uid="{75D144E3-FBC2-452F-B149-4FAE0F0BE7CE}"/>
    <cellStyle name="Normal 7 4 6 2 2 5" xfId="7245" xr:uid="{4FEC1351-76AA-48A8-BC7B-2A22A21EB09F}"/>
    <cellStyle name="Normal 7 4 6 2 2 5 2" xfId="17625" xr:uid="{0C89201A-81F9-4A1E-B8E4-23E8E164A0C3}"/>
    <cellStyle name="Normal 7 4 6 2 2 5 2 2" xfId="44863" xr:uid="{F1CD9D44-B5E6-4902-8D68-52EAE85745B7}"/>
    <cellStyle name="Normal 7 4 6 2 2 5 3" xfId="34613" xr:uid="{1C2B7703-8E4C-4C2B-98B1-3B5CB0709251}"/>
    <cellStyle name="Normal 7 4 6 2 2 6" xfId="10078" xr:uid="{2B1DF09B-2215-4F09-969C-6B825C197978}"/>
    <cellStyle name="Normal 7 4 6 2 2 6 2" xfId="20458" xr:uid="{DD2C04FD-E391-48FF-932E-AD4837AA94B3}"/>
    <cellStyle name="Normal 7 4 6 2 2 6 2 2" xfId="47696" xr:uid="{6DF20CDB-2E0B-49D3-9430-88EAA77B1641}"/>
    <cellStyle name="Normal 7 4 6 2 2 6 3" xfId="37446" xr:uid="{426DDC52-F672-416A-89BF-41E01FCDE4D2}"/>
    <cellStyle name="Normal 7 4 6 2 2 7" xfId="24183" xr:uid="{96437D63-3C64-4ADC-80DF-5BE9BD3446BE}"/>
    <cellStyle name="Normal 7 4 6 2 2 7 2" xfId="51288" xr:uid="{A4D192A9-C199-488F-BA49-86A4178CB28F}"/>
    <cellStyle name="Normal 7 4 6 2 2 8" xfId="13349" xr:uid="{52257413-68E3-4A5E-9E31-766ED9863A6F}"/>
    <cellStyle name="Normal 7 4 6 2 2 8 2" xfId="40587" xr:uid="{B9096987-5232-47B4-9AEF-ED2FDAFFDBD2}"/>
    <cellStyle name="Normal 7 4 6 2 2 9" xfId="30234" xr:uid="{F55A69B8-4A10-4A4F-9C0A-5CCF77806E07}"/>
    <cellStyle name="Normal 7 4 6 2 3" xfId="3527" xr:uid="{9DBA79B9-84EF-4F7E-9D48-B97993D957CA}"/>
    <cellStyle name="Normal 7 4 6 2 3 2" xfId="4646" xr:uid="{8F92E084-89B5-4CE1-B250-512CA5B07525}"/>
    <cellStyle name="Normal 7 4 6 2 3 2 2" xfId="9399" xr:uid="{4AB44CDC-D24C-4121-98D3-79D8C50547F5}"/>
    <cellStyle name="Normal 7 4 6 2 3 2 2 2" xfId="29369" xr:uid="{A92271FF-D097-4CC3-B23C-08F6F630336E}"/>
    <cellStyle name="Normal 7 4 6 2 3 2 2 2 2" xfId="55626" xr:uid="{7453FE98-3811-4E6F-A23B-9576BA6EF69A}"/>
    <cellStyle name="Normal 7 4 6 2 3 2 2 3" xfId="19779" xr:uid="{94B389A3-1155-4AC4-9982-5BD090E7E66E}"/>
    <cellStyle name="Normal 7 4 6 2 3 2 2 3 2" xfId="47017" xr:uid="{09A8CFDD-6648-43F7-B239-FAB17642451F}"/>
    <cellStyle name="Normal 7 4 6 2 3 2 2 4" xfId="36767" xr:uid="{F07C3760-9884-4029-93DF-A447B14E8EAD}"/>
    <cellStyle name="Normal 7 4 6 2 3 2 3" xfId="12232" xr:uid="{2010F09F-2697-4980-BDA4-5B15E18210E2}"/>
    <cellStyle name="Normal 7 4 6 2 3 2 3 2" xfId="22612" xr:uid="{B45C3D36-F562-4D2E-9166-C5A23D5722DC}"/>
    <cellStyle name="Normal 7 4 6 2 3 2 3 2 2" xfId="49850" xr:uid="{9C12C0D3-11DF-4E56-85AA-40BD2E803913}"/>
    <cellStyle name="Normal 7 4 6 2 3 2 3 3" xfId="39600" xr:uid="{362F61D9-F350-4F55-A15F-5C6E973C3E99}"/>
    <cellStyle name="Normal 7 4 6 2 3 2 4" xfId="24026" xr:uid="{4B79AA70-2338-4661-890A-8F81F2C98CEF}"/>
    <cellStyle name="Normal 7 4 6 2 3 2 4 2" xfId="51146" xr:uid="{128067AC-9A06-403C-AD90-A8262225F73C}"/>
    <cellStyle name="Normal 7 4 6 2 3 2 5" xfId="16946" xr:uid="{C803A5C3-1537-4FAA-BA00-E975CDB0CE1D}"/>
    <cellStyle name="Normal 7 4 6 2 3 2 5 2" xfId="44184" xr:uid="{18468E1A-D185-49E9-8668-5AEC1E03F57D}"/>
    <cellStyle name="Normal 7 4 6 2 3 2 6" xfId="32388" xr:uid="{53AF60B6-EFC5-4EEB-AFDE-3AC57C941D2F}"/>
    <cellStyle name="Normal 7 4 6 2 3 3" xfId="6563" xr:uid="{91E429C5-9F87-4DFF-9B0A-4A9168A1B43D}"/>
    <cellStyle name="Normal 7 4 6 2 3 3 2" xfId="26735" xr:uid="{874FA750-0055-43C4-A85A-244A4127E56B}"/>
    <cellStyle name="Normal 7 4 6 2 3 3 2 2" xfId="53428" xr:uid="{878878D0-34F2-4A3D-90F4-94E615B4A306}"/>
    <cellStyle name="Normal 7 4 6 2 3 3 3" xfId="16134" xr:uid="{6C4E97B1-0FDB-4230-8546-FDD7ADC6E95C}"/>
    <cellStyle name="Normal 7 4 6 2 3 3 3 2" xfId="43372" xr:uid="{9E8BCCB9-D7B4-46FA-AE32-BFDC549C8828}"/>
    <cellStyle name="Normal 7 4 6 2 3 3 4" xfId="33931" xr:uid="{123725F7-DF91-4E1E-9DA9-23113BAA2B5E}"/>
    <cellStyle name="Normal 7 4 6 2 3 4" xfId="8587" xr:uid="{B0B98275-CE4A-4A97-8406-EE5666ADD882}"/>
    <cellStyle name="Normal 7 4 6 2 3 4 2" xfId="18967" xr:uid="{391B3D78-E943-4AC8-BA24-22DD7405FA7E}"/>
    <cellStyle name="Normal 7 4 6 2 3 4 2 2" xfId="46205" xr:uid="{40ADD9A1-D2E6-47FD-A4D7-BD8881CBD1F9}"/>
    <cellStyle name="Normal 7 4 6 2 3 4 3" xfId="35955" xr:uid="{DC921EDD-AC8C-4541-A5A8-321A31BD5CB4}"/>
    <cellStyle name="Normal 7 4 6 2 3 5" xfId="11420" xr:uid="{7D6709FB-9BAA-4BDA-9AD1-50663EEF25BB}"/>
    <cellStyle name="Normal 7 4 6 2 3 5 2" xfId="21800" xr:uid="{AD64AE30-053E-4B97-8941-41DDCFBC0DEA}"/>
    <cellStyle name="Normal 7 4 6 2 3 5 2 2" xfId="49038" xr:uid="{E573415F-AB59-4C83-8FA3-82BB3D2C1CC9}"/>
    <cellStyle name="Normal 7 4 6 2 3 5 3" xfId="38788" xr:uid="{5D8EF6BF-3DDF-4E0E-ACDA-C4F8A638ACDC}"/>
    <cellStyle name="Normal 7 4 6 2 3 6" xfId="22933" xr:uid="{BDFA32AF-F2AD-4EAA-96A6-DD8B4CC18A35}"/>
    <cellStyle name="Normal 7 4 6 2 3 6 2" xfId="50148" xr:uid="{998A8BFB-ECF1-4674-9D34-D2EE21723547}"/>
    <cellStyle name="Normal 7 4 6 2 3 7" xfId="14095" xr:uid="{FB507AE5-FFB7-4C0F-BE72-6F21EACEDB7C}"/>
    <cellStyle name="Normal 7 4 6 2 3 7 2" xfId="41333" xr:uid="{7230CED1-EFD5-42B9-9519-79A42FFB7AE7}"/>
    <cellStyle name="Normal 7 4 6 2 3 8" xfId="31576" xr:uid="{8DDE7EDC-B302-4B8F-BDEF-515328ED3A48}"/>
    <cellStyle name="Normal 7 4 6 2 4" xfId="3525" xr:uid="{A0AF08FC-A9FE-44EF-9C41-71D244AA527C}"/>
    <cellStyle name="Normal 7 4 6 2 4 2" xfId="6561" xr:uid="{0A4DFF3A-BC55-49BF-AA9E-1DB9C911A166}"/>
    <cellStyle name="Normal 7 4 6 2 4 2 2" xfId="25939" xr:uid="{0BD6114F-2B06-465C-940A-C34B29ADE61B}"/>
    <cellStyle name="Normal 7 4 6 2 4 2 2 2" xfId="52833" xr:uid="{F5D2697B-C556-48B6-B16E-597F4F73447E}"/>
    <cellStyle name="Normal 7 4 6 2 4 2 3" xfId="16132" xr:uid="{E986A966-0294-49F8-A493-CA04D3151E82}"/>
    <cellStyle name="Normal 7 4 6 2 4 2 3 2" xfId="43370" xr:uid="{F43B3E48-4050-4857-BE5B-F2EF3A137FEF}"/>
    <cellStyle name="Normal 7 4 6 2 4 2 4" xfId="33929" xr:uid="{02049E2E-CA41-4723-A07D-269D6F51109D}"/>
    <cellStyle name="Normal 7 4 6 2 4 3" xfId="8585" xr:uid="{074338AA-410F-446A-AF3D-598E0251EA34}"/>
    <cellStyle name="Normal 7 4 6 2 4 3 2" xfId="18965" xr:uid="{0E11A39B-78DB-4679-A351-E6867CC89FBC}"/>
    <cellStyle name="Normal 7 4 6 2 4 3 2 2" xfId="46203" xr:uid="{321CE548-14E0-4C36-9453-F88C530A6F28}"/>
    <cellStyle name="Normal 7 4 6 2 4 3 3" xfId="35953" xr:uid="{1B22E2A7-3158-4DA1-9B2F-B4F3EB8FE790}"/>
    <cellStyle name="Normal 7 4 6 2 4 4" xfId="11418" xr:uid="{F3A9239A-D7FF-4EA6-9962-8178D82848E5}"/>
    <cellStyle name="Normal 7 4 6 2 4 4 2" xfId="21798" xr:uid="{E2F574B4-CBDA-4E43-97B1-0688B79CD636}"/>
    <cellStyle name="Normal 7 4 6 2 4 4 2 2" xfId="49036" xr:uid="{FFF233AC-8646-48C5-AC7A-A9BF9DD3BBFA}"/>
    <cellStyle name="Normal 7 4 6 2 4 4 3" xfId="38786" xr:uid="{F5C1B893-DEB0-4FEF-A9AB-7879748DBA57}"/>
    <cellStyle name="Normal 7 4 6 2 4 5" xfId="25084" xr:uid="{89ED706B-B19B-4AA3-B259-2AAE8F5A37F3}"/>
    <cellStyle name="Normal 7 4 6 2 4 5 2" xfId="52107" xr:uid="{B31CFF34-0026-45AF-ACFD-D035209F1C22}"/>
    <cellStyle name="Normal 7 4 6 2 4 6" xfId="14093" xr:uid="{4ECE87BA-CA23-499C-BFDD-17A9376F02D6}"/>
    <cellStyle name="Normal 7 4 6 2 4 6 2" xfId="41331" xr:uid="{C8759BC1-E98A-4A8B-9709-6BD0F0CD2961}"/>
    <cellStyle name="Normal 7 4 6 2 4 7" xfId="31574" xr:uid="{5193EDAC-8DCC-4F71-9659-56D768613EAD}"/>
    <cellStyle name="Normal 7 4 6 2 5" xfId="2664" xr:uid="{4413923D-B1E1-4863-A10A-E1C96E769FAB}"/>
    <cellStyle name="Normal 7 4 6 2 5 2" xfId="5909" xr:uid="{44E3D4C8-7E74-428E-A69A-E03FAEF36F6D}"/>
    <cellStyle name="Normal 7 4 6 2 5 2 2" xfId="28375" xr:uid="{099B11A4-C26F-4AB2-A57A-E850F9AE7610}"/>
    <cellStyle name="Normal 7 4 6 2 5 2 2 2" xfId="54717" xr:uid="{BB9753C1-FBD4-4CFA-A7FE-4AF2A21D4A69}"/>
    <cellStyle name="Normal 7 4 6 2 5 2 3" xfId="15317" xr:uid="{216DADD2-A259-4FCF-8B6D-B7996ABC4EC8}"/>
    <cellStyle name="Normal 7 4 6 2 5 2 3 2" xfId="42555" xr:uid="{33FD64A8-B025-4B8D-8F5E-3222E814AEF7}"/>
    <cellStyle name="Normal 7 4 6 2 5 2 4" xfId="33277" xr:uid="{B1471B87-29B5-4AFB-A545-CD0EB592AFD5}"/>
    <cellStyle name="Normal 7 4 6 2 5 3" xfId="7770" xr:uid="{D5AC2568-E320-498B-93F9-0EA9A18868EF}"/>
    <cellStyle name="Normal 7 4 6 2 5 3 2" xfId="18150" xr:uid="{700464C3-84E1-437D-AF05-8557607BE0D8}"/>
    <cellStyle name="Normal 7 4 6 2 5 3 2 2" xfId="45388" xr:uid="{9E8E9D76-77DC-4080-9F2F-97002EA7119E}"/>
    <cellStyle name="Normal 7 4 6 2 5 3 3" xfId="35138" xr:uid="{2EBF5923-8143-4255-9CF5-C83EED4F2B92}"/>
    <cellStyle name="Normal 7 4 6 2 5 4" xfId="10603" xr:uid="{19E654BB-5EB7-4B06-AF3E-BDC1D34CFF31}"/>
    <cellStyle name="Normal 7 4 6 2 5 4 2" xfId="20983" xr:uid="{1F474EA1-D92C-42AB-A74A-E8C6B5599432}"/>
    <cellStyle name="Normal 7 4 6 2 5 4 2 2" xfId="48221" xr:uid="{8FB56D67-4867-4A1F-B495-976799BCE9F9}"/>
    <cellStyle name="Normal 7 4 6 2 5 4 3" xfId="37971" xr:uid="{65A3AFC8-4BAF-49CE-89F0-6A409D4873D9}"/>
    <cellStyle name="Normal 7 4 6 2 5 5" xfId="24176" xr:uid="{816F92C4-F24C-40F0-9DB2-5E08D0AACD3E}"/>
    <cellStyle name="Normal 7 4 6 2 5 5 2" xfId="51281" xr:uid="{50D56976-2FC2-4ECB-A9C4-E765EF668E0E}"/>
    <cellStyle name="Normal 7 4 6 2 5 6" xfId="13033" xr:uid="{EBD62135-96C5-4BF9-87DE-62F91C83546E}"/>
    <cellStyle name="Normal 7 4 6 2 5 6 2" xfId="40271" xr:uid="{83053E34-7A22-4C5B-96F0-E32BEF6F809F}"/>
    <cellStyle name="Normal 7 4 6 2 5 7" xfId="30759" xr:uid="{2E4E85A7-9AE5-4D0D-BAC3-9CF5DA312E0E}"/>
    <cellStyle name="Normal 7 4 6 2 6" xfId="2457" xr:uid="{1E6799EF-D4D4-48B9-9088-901B5D27C64D}"/>
    <cellStyle name="Normal 7 4 6 2 6 2" xfId="7565" xr:uid="{00987E01-737E-41FC-80B6-730CD61E62BE}"/>
    <cellStyle name="Normal 7 4 6 2 6 2 2" xfId="17945" xr:uid="{78F50DE2-6493-498F-A5ED-D1B2C16A96E3}"/>
    <cellStyle name="Normal 7 4 6 2 6 2 2 2" xfId="45183" xr:uid="{65AD937F-FEBD-4166-BA1D-BCD32BCF3C60}"/>
    <cellStyle name="Normal 7 4 6 2 6 2 3" xfId="34933" xr:uid="{33F500AC-F017-4041-96B2-3A5CC2336830}"/>
    <cellStyle name="Normal 7 4 6 2 6 3" xfId="10398" xr:uid="{1117C189-B48D-4CA9-ADC2-71917DF9C98B}"/>
    <cellStyle name="Normal 7 4 6 2 6 3 2" xfId="20778" xr:uid="{A20C782D-8334-45DD-B422-C63F888BF574}"/>
    <cellStyle name="Normal 7 4 6 2 6 3 2 2" xfId="48016" xr:uid="{DDFD33E5-687D-4634-B79B-9B81CBD4D8A4}"/>
    <cellStyle name="Normal 7 4 6 2 6 3 3" xfId="37766" xr:uid="{0A52E2A0-424A-44C7-A33C-4EA598040EC0}"/>
    <cellStyle name="Normal 7 4 6 2 6 4" xfId="23647" xr:uid="{84243D5E-0E8C-4CAF-A5E8-4F3F25F217D9}"/>
    <cellStyle name="Normal 7 4 6 2 6 4 2" xfId="50810" xr:uid="{CAE2E23D-D9DA-4A1C-93D0-47C80F4007FB}"/>
    <cellStyle name="Normal 7 4 6 2 6 5" xfId="15112" xr:uid="{EE8E182F-4463-4935-8C2D-6651D229E423}"/>
    <cellStyle name="Normal 7 4 6 2 6 5 2" xfId="42350" xr:uid="{EA703AFE-C333-409C-B59B-D46C2C3F4192}"/>
    <cellStyle name="Normal 7 4 6 2 6 6" xfId="30554" xr:uid="{1CABD61E-7FE0-46D0-B2D9-C4721B3B6676}"/>
    <cellStyle name="Normal 7 4 6 2 7" xfId="4157" xr:uid="{D339FA83-81D9-4BE8-8380-0DEE471358A7}"/>
    <cellStyle name="Normal 7 4 6 2 7 2" xfId="8912" xr:uid="{DDB5634D-6F3F-4126-821E-9D0EFEBD04DD}"/>
    <cellStyle name="Normal 7 4 6 2 7 2 2" xfId="19292" xr:uid="{E4921813-CC0A-45C6-B942-8F1896DCCA96}"/>
    <cellStyle name="Normal 7 4 6 2 7 2 2 2" xfId="46530" xr:uid="{6EFBDAE8-AE92-4942-9CD8-6C903B734A76}"/>
    <cellStyle name="Normal 7 4 6 2 7 2 3" xfId="36280" xr:uid="{B627FB5C-B684-44CB-81B8-07AE9574EF1C}"/>
    <cellStyle name="Normal 7 4 6 2 7 3" xfId="11745" xr:uid="{E4414C1F-BAD2-4DB4-927A-CF480539A825}"/>
    <cellStyle name="Normal 7 4 6 2 7 3 2" xfId="22125" xr:uid="{BD923C60-E102-4911-8ADF-379D05E16D5A}"/>
    <cellStyle name="Normal 7 4 6 2 7 3 2 2" xfId="49363" xr:uid="{CCF64B7A-F24B-4C06-B34C-DF7679C8E3F3}"/>
    <cellStyle name="Normal 7 4 6 2 7 3 3" xfId="39113" xr:uid="{4DE874DE-BDBD-43BB-8EB3-C3B9F0D6CD9D}"/>
    <cellStyle name="Normal 7 4 6 2 7 4" xfId="16459" xr:uid="{7791FD8B-D87D-455A-A06B-511CB17373E6}"/>
    <cellStyle name="Normal 7 4 6 2 7 4 2" xfId="43697" xr:uid="{4850D96F-53EE-46AD-BAD3-F2219EB44667}"/>
    <cellStyle name="Normal 7 4 6 2 7 5" xfId="31901" xr:uid="{A6FABF27-3FE5-4A6C-BF08-BE61AD781247}"/>
    <cellStyle name="Normal 7 4 6 2 8" xfId="5494" xr:uid="{1D8B8A92-09FE-4B9D-904C-1C217F5C762B}"/>
    <cellStyle name="Normal 7 4 6 2 8 2" xfId="14791" xr:uid="{68C73BF5-692A-4D56-AD68-6D5F08BF7E04}"/>
    <cellStyle name="Normal 7 4 6 2 8 2 2" xfId="42029" xr:uid="{2A3E9FD6-B1D4-4230-B56E-8A1ED4099877}"/>
    <cellStyle name="Normal 7 4 6 2 8 3" xfId="33054" xr:uid="{19DB8AFF-C2CC-4E95-9066-FAE24D11D9A3}"/>
    <cellStyle name="Normal 7 4 6 2 9" xfId="7244" xr:uid="{3D88703D-7B24-45B0-BFB9-2EF905A42EE1}"/>
    <cellStyle name="Normal 7 4 6 2 9 2" xfId="17624" xr:uid="{FA0DCF97-18DE-4CCD-913E-8290F40ED3AC}"/>
    <cellStyle name="Normal 7 4 6 2 9 2 2" xfId="44862" xr:uid="{7F72327B-9966-4262-9E44-0EF6977E8BB3}"/>
    <cellStyle name="Normal 7 4 6 2 9 3" xfId="34612" xr:uid="{4FA5E317-CFC3-40D0-A18B-E06587341287}"/>
    <cellStyle name="Normal 7 4 6 3" xfId="1498" xr:uid="{6C90F5D7-A913-417B-AFC2-3E002121D5BD}"/>
    <cellStyle name="Normal 7 4 6 3 10" xfId="30235" xr:uid="{C96C43FA-2127-4BA5-8F04-6BF7DC92FD29}"/>
    <cellStyle name="Normal 7 4 6 3 2" xfId="3528" xr:uid="{F916AF2E-7D7E-4AFC-82BA-5CB2547E522C}"/>
    <cellStyle name="Normal 7 4 6 3 2 2" xfId="6564" xr:uid="{470CA3EE-08B4-4EAD-9194-F5B19ADF130E}"/>
    <cellStyle name="Normal 7 4 6 3 2 2 2" xfId="25629" xr:uid="{1E018F2D-18E1-4BFB-852D-5D92AA9F5B91}"/>
    <cellStyle name="Normal 7 4 6 3 2 2 2 2" xfId="52615" xr:uid="{73F2921F-6035-4263-BA0D-996BAAF1A0EE}"/>
    <cellStyle name="Normal 7 4 6 3 2 2 3" xfId="28569" xr:uid="{A048C645-4152-4FE3-B720-A27F064B0EB4}"/>
    <cellStyle name="Normal 7 4 6 3 2 2 3 2" xfId="54870" xr:uid="{BFB9452F-0D2F-473F-B97B-A7AA16200366}"/>
    <cellStyle name="Normal 7 4 6 3 2 2 4" xfId="16135" xr:uid="{9CB7CB09-F420-4A20-AB3B-177087218E43}"/>
    <cellStyle name="Normal 7 4 6 3 2 2 4 2" xfId="43373" xr:uid="{042B97AE-684F-4EB5-8DE9-3FA40E8063F6}"/>
    <cellStyle name="Normal 7 4 6 3 2 2 5" xfId="33932" xr:uid="{A9ADC535-1C86-4DA8-98E0-D7B30ED9C4FE}"/>
    <cellStyle name="Normal 7 4 6 3 2 3" xfId="8588" xr:uid="{0C82A6DE-E028-4B53-836A-775BD2C26EE2}"/>
    <cellStyle name="Normal 7 4 6 3 2 3 2" xfId="28978" xr:uid="{D8B1A3FD-98C7-4E8F-9375-4E295605FF7B}"/>
    <cellStyle name="Normal 7 4 6 3 2 3 2 2" xfId="55235" xr:uid="{2CA4F3F6-66CE-45A2-99FE-195702C10DAF}"/>
    <cellStyle name="Normal 7 4 6 3 2 3 3" xfId="18968" xr:uid="{1877603B-AC60-4835-95A1-BE4F6E2D6DF8}"/>
    <cellStyle name="Normal 7 4 6 3 2 3 3 2" xfId="46206" xr:uid="{980DD2D0-B065-4B31-9FC0-FC3F60079A3A}"/>
    <cellStyle name="Normal 7 4 6 3 2 3 4" xfId="35956" xr:uid="{569C40A6-E392-4187-A617-5F02141BF95C}"/>
    <cellStyle name="Normal 7 4 6 3 2 4" xfId="11421" xr:uid="{6EF1A9EE-0C9F-465C-9378-0FA3EC5687F3}"/>
    <cellStyle name="Normal 7 4 6 3 2 4 2" xfId="21801" xr:uid="{3EA486D3-C182-494A-815C-E29443A6A2A5}"/>
    <cellStyle name="Normal 7 4 6 3 2 4 2 2" xfId="49039" xr:uid="{AEC7D987-FB89-47C1-977F-A6C15326FE26}"/>
    <cellStyle name="Normal 7 4 6 3 2 4 3" xfId="38789" xr:uid="{FD159682-EB2A-4F00-B84D-98C917D18355}"/>
    <cellStyle name="Normal 7 4 6 3 2 5" xfId="23715" xr:uid="{E5AC1773-7E15-49DC-9215-FDE12A60B025}"/>
    <cellStyle name="Normal 7 4 6 3 2 5 2" xfId="50870" xr:uid="{53B0B6EA-CFA0-4884-BF16-D5C2DC16C673}"/>
    <cellStyle name="Normal 7 4 6 3 2 6" xfId="14096" xr:uid="{37E95043-9C36-4131-8333-BB116A23CE03}"/>
    <cellStyle name="Normal 7 4 6 3 2 6 2" xfId="41334" xr:uid="{8D16136F-CA8B-4006-9D17-295502D03F57}"/>
    <cellStyle name="Normal 7 4 6 3 2 7" xfId="31577" xr:uid="{2AD59695-6833-45E6-B1FC-565B124F6992}"/>
    <cellStyle name="Normal 7 4 6 3 3" xfId="2889" xr:uid="{A30DE663-94DF-433A-B726-00665AFBDE70}"/>
    <cellStyle name="Normal 7 4 6 3 3 2" xfId="6086" xr:uid="{7D41B1ED-E127-47EF-A3F4-D2613BC5BC73}"/>
    <cellStyle name="Normal 7 4 6 3 3 2 2" xfId="25959" xr:uid="{74B6896B-4022-4C3A-95BB-E3B072291BE1}"/>
    <cellStyle name="Normal 7 4 6 3 3 2 2 2" xfId="52849" xr:uid="{10AC5A80-B3F1-4550-AD6B-4E8BC1C0E52B}"/>
    <cellStyle name="Normal 7 4 6 3 3 2 3" xfId="15540" xr:uid="{153DDC89-BE0A-4746-8BD4-B24D99884711}"/>
    <cellStyle name="Normal 7 4 6 3 3 2 3 2" xfId="42778" xr:uid="{295ECD65-EBA0-4BDF-B203-72E8595B8FA5}"/>
    <cellStyle name="Normal 7 4 6 3 3 2 4" xfId="33454" xr:uid="{301D02C9-9392-444B-A4F1-84C43669F3B8}"/>
    <cellStyle name="Normal 7 4 6 3 3 3" xfId="7993" xr:uid="{A280C1C7-0D96-413E-93EB-253CD5D981F9}"/>
    <cellStyle name="Normal 7 4 6 3 3 3 2" xfId="18373" xr:uid="{2AE04399-23C5-4A82-9F4F-C26C4FD7F907}"/>
    <cellStyle name="Normal 7 4 6 3 3 3 2 2" xfId="45611" xr:uid="{9079D273-38C8-41ED-ADF3-FFDEE72B8D31}"/>
    <cellStyle name="Normal 7 4 6 3 3 3 3" xfId="35361" xr:uid="{218D39AB-6948-452B-A438-112CBA714341}"/>
    <cellStyle name="Normal 7 4 6 3 3 4" xfId="10826" xr:uid="{146D8D0A-8B28-4C10-B226-66B507C53320}"/>
    <cellStyle name="Normal 7 4 6 3 3 4 2" xfId="21206" xr:uid="{95918851-C44F-425E-8FC3-1AF9CB7AFAC9}"/>
    <cellStyle name="Normal 7 4 6 3 3 4 2 2" xfId="48444" xr:uid="{CC11BA08-2DC6-4B24-AAF2-0C8627DF13DF}"/>
    <cellStyle name="Normal 7 4 6 3 3 4 3" xfId="38194" xr:uid="{7C3E5401-86D5-4E3B-9299-CB7BAABF1036}"/>
    <cellStyle name="Normal 7 4 6 3 3 5" xfId="22974" xr:uid="{6902CD9A-7087-4423-A9B3-5A6651CD51E1}"/>
    <cellStyle name="Normal 7 4 6 3 3 5 2" xfId="50184" xr:uid="{78E13A3D-05C9-4409-9636-E8CC4B77CF57}"/>
    <cellStyle name="Normal 7 4 6 3 3 6" xfId="13348" xr:uid="{5584361A-3352-41E7-B74D-681AAB2D621D}"/>
    <cellStyle name="Normal 7 4 6 3 3 6 2" xfId="40586" xr:uid="{F998146F-3990-4DB5-856B-3FA1A52951E1}"/>
    <cellStyle name="Normal 7 4 6 3 3 7" xfId="30982" xr:uid="{5206AEF3-FBCC-4122-89F4-A3EEFF460A0F}"/>
    <cellStyle name="Normal 7 4 6 3 4" xfId="4275" xr:uid="{194B9C60-A461-4B9D-B524-96CB9E3B5803}"/>
    <cellStyle name="Normal 7 4 6 3 4 2" xfId="9028" xr:uid="{34A4C0AA-B9FE-4709-9A69-8F0D661C80BC}"/>
    <cellStyle name="Normal 7 4 6 3 4 2 2" xfId="29105" xr:uid="{19110A17-F27D-4715-8EED-D913BE24D9FA}"/>
    <cellStyle name="Normal 7 4 6 3 4 2 2 2" xfId="55362" xr:uid="{28723D31-1547-4205-8029-5422AE3F899D}"/>
    <cellStyle name="Normal 7 4 6 3 4 2 3" xfId="19408" xr:uid="{E8FC5573-96D5-42B0-8829-FEA76E37D7EE}"/>
    <cellStyle name="Normal 7 4 6 3 4 2 3 2" xfId="46646" xr:uid="{AAB58D5B-A66E-45DC-BCA5-00E4BED17BA7}"/>
    <cellStyle name="Normal 7 4 6 3 4 2 4" xfId="36396" xr:uid="{13E56DAB-916B-4AC2-8BB3-053BF261CD1E}"/>
    <cellStyle name="Normal 7 4 6 3 4 3" xfId="11861" xr:uid="{D8DB563E-50B6-4112-B920-BE2986683F5B}"/>
    <cellStyle name="Normal 7 4 6 3 4 3 2" xfId="22241" xr:uid="{DAB7AFC5-426E-4063-A008-1D8E54C91C1D}"/>
    <cellStyle name="Normal 7 4 6 3 4 3 2 2" xfId="49479" xr:uid="{A6C00672-3488-4E9D-ACBE-92BB1B4E3885}"/>
    <cellStyle name="Normal 7 4 6 3 4 3 3" xfId="39229" xr:uid="{3EA1D807-7ED0-47D2-A5D9-5FA727A875A0}"/>
    <cellStyle name="Normal 7 4 6 3 4 4" xfId="24461" xr:uid="{120A26CA-2AA5-4766-A17F-50E99CDAD434}"/>
    <cellStyle name="Normal 7 4 6 3 4 4 2" xfId="51538" xr:uid="{A7A8D41D-8CB9-42BA-997F-9F5F26A36D12}"/>
    <cellStyle name="Normal 7 4 6 3 4 5" xfId="16575" xr:uid="{180333A8-B914-4D49-9ABD-19C56BBE62BB}"/>
    <cellStyle name="Normal 7 4 6 3 4 5 2" xfId="43813" xr:uid="{22C306DF-F899-44F3-B9D3-EC18AC085A60}"/>
    <cellStyle name="Normal 7 4 6 3 4 6" xfId="32017" xr:uid="{E882A332-0E71-4FDD-A309-4B5D1B492F74}"/>
    <cellStyle name="Normal 7 4 6 3 5" xfId="5496" xr:uid="{92497DDE-0C09-4456-84D8-445425A0C160}"/>
    <cellStyle name="Normal 7 4 6 3 5 2" xfId="28078" xr:uid="{AA1CCAD2-7E5C-4449-B930-9CAA36FDA3E1}"/>
    <cellStyle name="Normal 7 4 6 3 5 2 2" xfId="54482" xr:uid="{9D29FE09-D53A-42E2-9A0E-AE5BFD6F7287}"/>
    <cellStyle name="Normal 7 4 6 3 5 3" xfId="14793" xr:uid="{CE6556B5-264F-47AE-A395-FBA89FEE7AEB}"/>
    <cellStyle name="Normal 7 4 6 3 5 3 2" xfId="42031" xr:uid="{C75FADD5-22F2-4DCD-AA95-BC2DDA7D39DC}"/>
    <cellStyle name="Normal 7 4 6 3 5 4" xfId="33056" xr:uid="{06D48E95-29C8-4B13-A9FE-13657138A782}"/>
    <cellStyle name="Normal 7 4 6 3 6" xfId="7246" xr:uid="{7D39D674-747D-4621-A027-9D72B51283D0}"/>
    <cellStyle name="Normal 7 4 6 3 6 2" xfId="17626" xr:uid="{A82B1AD4-A390-45A7-B708-6188FDB18C45}"/>
    <cellStyle name="Normal 7 4 6 3 6 2 2" xfId="44864" xr:uid="{7EE67482-FB72-412E-AC4F-497ABF0748CE}"/>
    <cellStyle name="Normal 7 4 6 3 6 3" xfId="34614" xr:uid="{2566FD2F-C564-48EE-B827-3D7C5BD6CF17}"/>
    <cellStyle name="Normal 7 4 6 3 7" xfId="10079" xr:uid="{0B04FBD0-8162-4F3A-86B7-D60FF4A1A107}"/>
    <cellStyle name="Normal 7 4 6 3 7 2" xfId="20459" xr:uid="{8A92193E-8057-4A91-8E02-59AF6D89A526}"/>
    <cellStyle name="Normal 7 4 6 3 7 2 2" xfId="47697" xr:uid="{099782D7-FA9F-42A0-B77E-E26CE931B73D}"/>
    <cellStyle name="Normal 7 4 6 3 7 3" xfId="37447" xr:uid="{C585E5C7-B5C5-404B-8DD2-6BF9037B72AF}"/>
    <cellStyle name="Normal 7 4 6 3 8" xfId="23334" xr:uid="{87A5D91B-DF4B-4E96-81CF-45CAC3ED9183}"/>
    <cellStyle name="Normal 7 4 6 3 8 2" xfId="50514" xr:uid="{5A5CC558-F104-412D-A871-433590D0B1BF}"/>
    <cellStyle name="Normal 7 4 6 3 9" xfId="12830" xr:uid="{6024E4BE-121E-4A2F-98D4-8B57E9A578E3}"/>
    <cellStyle name="Normal 7 4 6 3 9 2" xfId="40068" xr:uid="{24107BCE-BA22-4153-8F28-5EE0725F1DDE}"/>
    <cellStyle name="Normal 7 4 6 4" xfId="1499" xr:uid="{28F17C2B-F698-4C79-942F-1ADA2F787356}"/>
    <cellStyle name="Normal 7 4 6 4 2" xfId="4647" xr:uid="{A86AB90E-CC62-45C6-B4F9-690429FB8BD1}"/>
    <cellStyle name="Normal 7 4 6 4 2 2" xfId="9400" xr:uid="{0E80045F-698B-4873-BE29-B8E719084CB4}"/>
    <cellStyle name="Normal 7 4 6 4 2 2 2" xfId="29370" xr:uid="{E3709442-6D47-4531-B6C9-C7961184F466}"/>
    <cellStyle name="Normal 7 4 6 4 2 2 2 2" xfId="55627" xr:uid="{EC7A0C04-CC8F-46BB-BA3E-DA1305911A49}"/>
    <cellStyle name="Normal 7 4 6 4 2 2 3" xfId="19780" xr:uid="{581E8A17-7C04-4F2D-9410-66E1549BE906}"/>
    <cellStyle name="Normal 7 4 6 4 2 2 3 2" xfId="47018" xr:uid="{481A0B47-1A72-47CC-A11F-B4E3462A7E3B}"/>
    <cellStyle name="Normal 7 4 6 4 2 2 4" xfId="36768" xr:uid="{66D7AA0F-F7E5-4F1A-8353-B6C931A76A9D}"/>
    <cellStyle name="Normal 7 4 6 4 2 3" xfId="12233" xr:uid="{FF38EF70-C0C7-4C01-AB7B-D498B2C3C952}"/>
    <cellStyle name="Normal 7 4 6 4 2 3 2" xfId="22613" xr:uid="{1DD80191-96F5-492E-A3D3-96EA72CBD092}"/>
    <cellStyle name="Normal 7 4 6 4 2 3 2 2" xfId="49851" xr:uid="{4E2502D9-CDD2-4345-AB65-E66B8F685C0E}"/>
    <cellStyle name="Normal 7 4 6 4 2 3 3" xfId="39601" xr:uid="{C0022A00-69B4-4D10-8EB0-0BA1AC1E8555}"/>
    <cellStyle name="Normal 7 4 6 4 2 4" xfId="23119" xr:uid="{6E4B1EA2-BD78-43CC-8934-2406ADF40094}"/>
    <cellStyle name="Normal 7 4 6 4 2 4 2" xfId="50318" xr:uid="{C8D27047-4E08-4B59-BCC5-C21B2BA17982}"/>
    <cellStyle name="Normal 7 4 6 4 2 5" xfId="16947" xr:uid="{7D4C1679-D86D-4AA2-9B94-26E88CCEEB0A}"/>
    <cellStyle name="Normal 7 4 6 4 2 5 2" xfId="44185" xr:uid="{A5035663-7340-4A95-95F6-A697C42EBE28}"/>
    <cellStyle name="Normal 7 4 6 4 2 6" xfId="32389" xr:uid="{739CB536-AD6D-4FA4-8F0C-2CF1369BFDF9}"/>
    <cellStyle name="Normal 7 4 6 4 3" xfId="5497" xr:uid="{37D97517-024E-46EF-B1E2-389CB79EF0EA}"/>
    <cellStyle name="Normal 7 4 6 4 3 2" xfId="27096" xr:uid="{9B027722-8E59-43B5-BDE9-36019FDAE48C}"/>
    <cellStyle name="Normal 7 4 6 4 3 2 2" xfId="53716" xr:uid="{AEA54215-4300-4939-915B-2B90FD2E2882}"/>
    <cellStyle name="Normal 7 4 6 4 3 3" xfId="14794" xr:uid="{04609A79-08B1-4988-B1AF-E7DB0F88B9C4}"/>
    <cellStyle name="Normal 7 4 6 4 3 3 2" xfId="42032" xr:uid="{42464B36-EC8C-43F7-90CD-49624B33B6B9}"/>
    <cellStyle name="Normal 7 4 6 4 3 4" xfId="33057" xr:uid="{15B3A0E1-786E-4636-8F3B-29498BDA7765}"/>
    <cellStyle name="Normal 7 4 6 4 4" xfId="7247" xr:uid="{CCE9B5A2-759B-4CE9-A8F6-A3AD1D092D58}"/>
    <cellStyle name="Normal 7 4 6 4 4 2" xfId="17627" xr:uid="{232A0568-A683-40D8-B935-1657E9934225}"/>
    <cellStyle name="Normal 7 4 6 4 4 2 2" xfId="44865" xr:uid="{F2D3EE24-1ED7-43E2-81DA-E91367225F62}"/>
    <cellStyle name="Normal 7 4 6 4 4 3" xfId="34615" xr:uid="{C898ED6C-B22C-41A8-8252-424DDF7094B3}"/>
    <cellStyle name="Normal 7 4 6 4 5" xfId="10080" xr:uid="{FF9F15EE-85FE-49C9-A4EF-0A93F2023B92}"/>
    <cellStyle name="Normal 7 4 6 4 5 2" xfId="20460" xr:uid="{D4D037BB-289D-4C32-A75A-867F4EE1227E}"/>
    <cellStyle name="Normal 7 4 6 4 5 2 2" xfId="47698" xr:uid="{907697E7-7C17-46FF-82AD-412857F0B197}"/>
    <cellStyle name="Normal 7 4 6 4 5 3" xfId="37448" xr:uid="{A27B9702-29D6-4E38-ABB0-30EC9AF69911}"/>
    <cellStyle name="Normal 7 4 6 4 6" xfId="23293" xr:uid="{DE4577E1-36DD-4BCF-AE1F-2E292B374329}"/>
    <cellStyle name="Normal 7 4 6 4 6 2" xfId="50476" xr:uid="{E60D1FCE-BF8B-4D38-B52E-ECF33704DD40}"/>
    <cellStyle name="Normal 7 4 6 4 7" xfId="14097" xr:uid="{2C287BD6-5214-4D08-B3EB-0274DE5B4AE5}"/>
    <cellStyle name="Normal 7 4 6 4 7 2" xfId="41335" xr:uid="{9CACAEEE-0718-45FF-8933-C46139D2275E}"/>
    <cellStyle name="Normal 7 4 6 4 8" xfId="30236" xr:uid="{5F21830F-00FC-47C1-9D7C-ECA8092F6812}"/>
    <cellStyle name="Normal 7 4 6 5" xfId="3048" xr:uid="{36453870-6871-4BAC-960C-93DCD8E590E7}"/>
    <cellStyle name="Normal 7 4 6 5 2" xfId="6179" xr:uid="{3D4B133F-A9C6-485D-A341-2AD6ACDD894D}"/>
    <cellStyle name="Normal 7 4 6 5 2 2" xfId="22670" xr:uid="{F48DB922-0D9D-41DC-8971-9A4B2FF04E9D}"/>
    <cellStyle name="Normal 7 4 6 5 2 2 2" xfId="49908" xr:uid="{47C73788-0882-48B0-9050-52F855C25329}"/>
    <cellStyle name="Normal 7 4 6 5 2 3" xfId="26837" xr:uid="{DCF6821E-E62B-4C81-81B9-09E3ACC840A0}"/>
    <cellStyle name="Normal 7 4 6 5 2 3 2" xfId="53514" xr:uid="{7CADDE24-9590-4C73-9598-FC9662E724F5}"/>
    <cellStyle name="Normal 7 4 6 5 2 4" xfId="15657" xr:uid="{83125598-6D83-49C7-AA5A-0E1465E81D9A}"/>
    <cellStyle name="Normal 7 4 6 5 2 4 2" xfId="42895" xr:uid="{4F6C04E7-AB2F-4A14-AC5F-F602A8E1297A}"/>
    <cellStyle name="Normal 7 4 6 5 2 5" xfId="33547" xr:uid="{CD304D8E-F4AD-49DD-8F3A-A4FCAEA6A146}"/>
    <cellStyle name="Normal 7 4 6 5 3" xfId="8110" xr:uid="{139EF8E9-DF61-465E-B61F-62616FDFE367}"/>
    <cellStyle name="Normal 7 4 6 5 3 2" xfId="28803" xr:uid="{62AF9AE5-F5A5-462A-A8F0-7BA268FE9080}"/>
    <cellStyle name="Normal 7 4 6 5 3 2 2" xfId="55060" xr:uid="{422972D3-C3DF-4253-9D4C-1A0B85C1A0DF}"/>
    <cellStyle name="Normal 7 4 6 5 3 3" xfId="18490" xr:uid="{F0D652D5-6885-4481-9DA0-AE5C8CE41E99}"/>
    <cellStyle name="Normal 7 4 6 5 3 3 2" xfId="45728" xr:uid="{955C93BB-082C-42CF-9C9E-4D809CFE02F4}"/>
    <cellStyle name="Normal 7 4 6 5 3 4" xfId="35478" xr:uid="{76F7215C-F297-4D49-B4CD-CE277E7E231C}"/>
    <cellStyle name="Normal 7 4 6 5 4" xfId="10943" xr:uid="{6779917A-2FD4-4538-A506-6B44A588312A}"/>
    <cellStyle name="Normal 7 4 6 5 4 2" xfId="21323" xr:uid="{E4723C00-11E0-4299-9CE3-BEE68FDB0A5B}"/>
    <cellStyle name="Normal 7 4 6 5 4 2 2" xfId="48561" xr:uid="{1366E622-F153-490D-98A7-A3D35C8D993A}"/>
    <cellStyle name="Normal 7 4 6 5 4 3" xfId="38311" xr:uid="{69E1099C-3A59-42AF-80E3-903BD3CDA116}"/>
    <cellStyle name="Normal 7 4 6 5 5" xfId="24849" xr:uid="{E38097DB-D115-456F-B19E-45C5F2655328}"/>
    <cellStyle name="Normal 7 4 6 5 5 2" xfId="51893" xr:uid="{5C002106-AFF9-4B9B-A7D5-45FEDEBD7E08}"/>
    <cellStyle name="Normal 7 4 6 5 6" xfId="13528" xr:uid="{008B264D-75F0-49BC-A234-5DB1154ED649}"/>
    <cellStyle name="Normal 7 4 6 5 6 2" xfId="40766" xr:uid="{3820D58E-E854-4ED7-86EF-4AA21FA74095}"/>
    <cellStyle name="Normal 7 4 6 5 7" xfId="31099" xr:uid="{5580C413-54E4-40CB-8F14-021303B3B890}"/>
    <cellStyle name="Normal 7 4 6 6" xfId="2501" xr:uid="{C4EA33B0-E861-455D-898E-AD4EE0D7EE1A}"/>
    <cellStyle name="Normal 7 4 6 6 2" xfId="5776" xr:uid="{AE5B7100-6273-4F40-8533-E28A5311B12D}"/>
    <cellStyle name="Normal 7 4 6 6 2 2" xfId="28636" xr:uid="{6A28E02A-9CC7-4A6F-9800-06DC8DD6C1C4}"/>
    <cellStyle name="Normal 7 4 6 6 2 2 2" xfId="54920" xr:uid="{86732BC9-96FC-4792-A1C9-8C5E45327B80}"/>
    <cellStyle name="Normal 7 4 6 6 2 3" xfId="15154" xr:uid="{D3B0D2EA-489D-4408-B16D-EA7186DBB8A6}"/>
    <cellStyle name="Normal 7 4 6 6 2 3 2" xfId="42392" xr:uid="{1F58CC96-20A0-46A9-B8C4-BB8F2814F7E2}"/>
    <cellStyle name="Normal 7 4 6 6 2 4" xfId="33144" xr:uid="{E811D306-1310-471A-A048-12117B6717AA}"/>
    <cellStyle name="Normal 7 4 6 6 3" xfId="7607" xr:uid="{A7CA46DC-1154-4FEE-BF67-68BDB1E9830A}"/>
    <cellStyle name="Normal 7 4 6 6 3 2" xfId="17987" xr:uid="{9ECD80FB-2F7B-4C99-8348-3DE63CAA13AD}"/>
    <cellStyle name="Normal 7 4 6 6 3 2 2" xfId="45225" xr:uid="{F374A2D5-437F-41DA-9109-F1D8876DBBD2}"/>
    <cellStyle name="Normal 7 4 6 6 3 3" xfId="34975" xr:uid="{468A9C91-03F7-4341-9ADA-81E4206DAC0E}"/>
    <cellStyle name="Normal 7 4 6 6 4" xfId="10440" xr:uid="{49AB5875-F1F3-47F0-A957-2E60BA0C1E75}"/>
    <cellStyle name="Normal 7 4 6 6 4 2" xfId="20820" xr:uid="{4CDDC55F-0EB2-47F1-ABFD-9CE4DCE821B0}"/>
    <cellStyle name="Normal 7 4 6 6 4 2 2" xfId="48058" xr:uid="{FA8AD8F7-523A-4271-AC9D-98F8667D5213}"/>
    <cellStyle name="Normal 7 4 6 6 4 3" xfId="37808" xr:uid="{BA9ABF57-A789-47FC-99C7-6EBB584F4C39}"/>
    <cellStyle name="Normal 7 4 6 6 5" xfId="23494" xr:uid="{52829377-B2A8-44F8-B3CE-CF2B6ABCBA69}"/>
    <cellStyle name="Normal 7 4 6 6 5 2" xfId="50666" xr:uid="{CBBC7347-1CDB-42E8-8074-2FE866E05DEE}"/>
    <cellStyle name="Normal 7 4 6 6 6" xfId="12870" xr:uid="{3A5B86D8-769B-4423-8530-B80209536FEE}"/>
    <cellStyle name="Normal 7 4 6 6 6 2" xfId="40108" xr:uid="{929BF978-058E-4553-ACA9-76358B8F756F}"/>
    <cellStyle name="Normal 7 4 6 6 7" xfId="30596" xr:uid="{92F8E023-0720-4C87-B4B1-09FFCEEB6749}"/>
    <cellStyle name="Normal 7 4 6 7" xfId="2255" xr:uid="{6CFFAFE5-BE1A-4082-B653-4983E19D93C5}"/>
    <cellStyle name="Normal 7 4 6 7 2" xfId="7363" xr:uid="{EC08030F-3382-4C68-977B-820959018648}"/>
    <cellStyle name="Normal 7 4 6 7 2 2" xfId="17743" xr:uid="{85742082-2101-4C71-BB9B-563481A16EE8}"/>
    <cellStyle name="Normal 7 4 6 7 2 2 2" xfId="44981" xr:uid="{FDDE6AA7-41E6-416C-A439-3AAEBE9B0F4B}"/>
    <cellStyle name="Normal 7 4 6 7 2 3" xfId="34731" xr:uid="{FC65BB4E-DFC8-49A2-A365-CACE7D7935C1}"/>
    <cellStyle name="Normal 7 4 6 7 3" xfId="10196" xr:uid="{E47677E7-0BC8-486E-83BD-8BEB658FE4EC}"/>
    <cellStyle name="Normal 7 4 6 7 3 2" xfId="20576" xr:uid="{984271D4-2A02-4F72-9937-CAFA165D051E}"/>
    <cellStyle name="Normal 7 4 6 7 3 2 2" xfId="47814" xr:uid="{5F51724B-938A-490F-964F-B02F0DDF0CBE}"/>
    <cellStyle name="Normal 7 4 6 7 3 3" xfId="37564" xr:uid="{EDC95ABC-4259-4ADB-9AA0-28B08E8F426A}"/>
    <cellStyle name="Normal 7 4 6 7 4" xfId="24873" xr:uid="{8603A816-89EF-4605-A624-F2C1D5D75106}"/>
    <cellStyle name="Normal 7 4 6 7 4 2" xfId="51916" xr:uid="{BC800978-BF7D-4889-B4E3-DC9114348DEF}"/>
    <cellStyle name="Normal 7 4 6 7 5" xfId="14910" xr:uid="{8C55AAD5-34B3-423F-8428-A6A1A73A0174}"/>
    <cellStyle name="Normal 7 4 6 7 5 2" xfId="42148" xr:uid="{75A590D3-A7CF-4B48-911D-9CD6D5A0A9A3}"/>
    <cellStyle name="Normal 7 4 6 7 6" xfId="30352" xr:uid="{D43EC630-7F1F-45B5-A11B-7F91CA6B7F5C}"/>
    <cellStyle name="Normal 7 4 6 8" xfId="4125" xr:uid="{FA119B5C-BB48-47A8-B2B6-781E0E08A8D9}"/>
    <cellStyle name="Normal 7 4 6 8 2" xfId="8886" xr:uid="{12BFC72A-9B77-405C-B745-E1E419240274}"/>
    <cellStyle name="Normal 7 4 6 8 2 2" xfId="19266" xr:uid="{B0AF910E-6071-4B29-9328-27C67312E415}"/>
    <cellStyle name="Normal 7 4 6 8 2 2 2" xfId="46504" xr:uid="{09B4A768-9DE3-4E0A-A1BF-37FC6A405F9B}"/>
    <cellStyle name="Normal 7 4 6 8 2 3" xfId="36254" xr:uid="{9AA7CA0D-309B-43C9-9D47-286299CBBF3F}"/>
    <cellStyle name="Normal 7 4 6 8 3" xfId="11719" xr:uid="{B273F1F0-40F9-4710-AF67-6579834B3748}"/>
    <cellStyle name="Normal 7 4 6 8 3 2" xfId="22099" xr:uid="{53AA7D0F-7EF8-4726-A0C4-3BB1BE0358C8}"/>
    <cellStyle name="Normal 7 4 6 8 3 2 2" xfId="49337" xr:uid="{2D9A1A5E-88E7-4BD5-A474-348D0C25B59C}"/>
    <cellStyle name="Normal 7 4 6 8 3 3" xfId="39087" xr:uid="{F59E69ED-93E7-4C36-A8B9-24F561C03806}"/>
    <cellStyle name="Normal 7 4 6 8 4" xfId="16433" xr:uid="{868FF74D-0183-4928-B1FA-3C20EBB45E62}"/>
    <cellStyle name="Normal 7 4 6 8 4 2" xfId="43671" xr:uid="{D5C3B240-1747-4EB0-B83C-D587CD089FE5}"/>
    <cellStyle name="Normal 7 4 6 8 5" xfId="31875" xr:uid="{B71C619E-0241-40D9-8200-927DF06CD185}"/>
    <cellStyle name="Normal 7 4 6 9" xfId="5493" xr:uid="{7B41FE3F-958B-492B-8BE3-DA8FB6853BF1}"/>
    <cellStyle name="Normal 7 4 6 9 2" xfId="14790" xr:uid="{A08A4915-E1BA-4AA7-BF38-17B194DF2B63}"/>
    <cellStyle name="Normal 7 4 6 9 2 2" xfId="42028" xr:uid="{BE093C9F-60D3-4D26-8690-4CF524453C1F}"/>
    <cellStyle name="Normal 7 4 6 9 3" xfId="33053" xr:uid="{20781A1E-61C3-4FC4-BCD8-5EA8C5D41379}"/>
    <cellStyle name="Normal 7 4 7" xfId="1500" xr:uid="{8EB0CEDF-F65D-478D-A24D-0A0E6A8F197B}"/>
    <cellStyle name="Normal 7 4 7 10" xfId="7248" xr:uid="{0DDA9AFB-2BEE-400B-AE59-68C1D9492845}"/>
    <cellStyle name="Normal 7 4 7 10 2" xfId="17628" xr:uid="{126413FA-B878-4BBF-917C-8F08257C2FF3}"/>
    <cellStyle name="Normal 7 4 7 10 2 2" xfId="44866" xr:uid="{3EB2030F-3DD1-447E-8C94-07B87DAC1459}"/>
    <cellStyle name="Normal 7 4 7 10 3" xfId="34616" xr:uid="{1FA1B0D6-6ED3-4B0A-859A-EE51DECCCFDF}"/>
    <cellStyle name="Normal 7 4 7 11" xfId="10081" xr:uid="{663F6875-42B1-4445-AB4D-E3CEF1ABAF3F}"/>
    <cellStyle name="Normal 7 4 7 11 2" xfId="20461" xr:uid="{52199E93-5C58-40F2-9D70-12EFC57D5BDB}"/>
    <cellStyle name="Normal 7 4 7 11 2 2" xfId="47699" xr:uid="{3792583C-E55E-44AE-A2C1-228508AD938B}"/>
    <cellStyle name="Normal 7 4 7 11 3" xfId="37449" xr:uid="{8BDC4D05-0D95-4B2C-B8A0-53D9FCD3E825}"/>
    <cellStyle name="Normal 7 4 7 12" xfId="23817" xr:uid="{2C124AC0-D042-4910-B918-6674649F0AB8}"/>
    <cellStyle name="Normal 7 4 7 12 2" xfId="50956" xr:uid="{951D7228-1086-4A3F-81A3-79DF9450B0C9}"/>
    <cellStyle name="Normal 7 4 7 13" xfId="12529" xr:uid="{3B03B054-2720-4BB9-8E67-84EB68FAD671}"/>
    <cellStyle name="Normal 7 4 7 13 2" xfId="39767" xr:uid="{2AB19FC0-A1FF-487C-987C-6AEEB22669C6}"/>
    <cellStyle name="Normal 7 4 7 14" xfId="30237" xr:uid="{EAAB101F-2079-41C4-BD65-6A62E0032E66}"/>
    <cellStyle name="Normal 7 4 7 2" xfId="1501" xr:uid="{8CD116DA-5E63-457D-879F-C0F63B4F916B}"/>
    <cellStyle name="Normal 7 4 7 2 10" xfId="10082" xr:uid="{9A14219F-64D5-4B72-ADE9-6DB4967895EC}"/>
    <cellStyle name="Normal 7 4 7 2 10 2" xfId="20462" xr:uid="{A7EF1A07-CB7E-48A8-A058-83214C2D26CF}"/>
    <cellStyle name="Normal 7 4 7 2 10 2 2" xfId="47700" xr:uid="{2F2E44BF-4FCF-4C9B-A1F6-D79E37BE692D}"/>
    <cellStyle name="Normal 7 4 7 2 10 3" xfId="37450" xr:uid="{2CEFC9A3-31E9-4E9E-B787-9D847FC99FA5}"/>
    <cellStyle name="Normal 7 4 7 2 11" xfId="23635" xr:uid="{0DB1D8A8-A868-4DD1-81AA-A6DEB546E834}"/>
    <cellStyle name="Normal 7 4 7 2 11 2" xfId="50799" xr:uid="{7E89AAB8-E9D8-4D93-9982-41BE5B2012FE}"/>
    <cellStyle name="Normal 7 4 7 2 12" xfId="12673" xr:uid="{3605D2F5-0280-4135-8DF4-FDDB116BA03C}"/>
    <cellStyle name="Normal 7 4 7 2 12 2" xfId="39911" xr:uid="{0D73C068-16AD-4B66-A101-6C05EF2C5B6C}"/>
    <cellStyle name="Normal 7 4 7 2 13" xfId="30238" xr:uid="{BD66BC3A-F47F-4AD1-AD2C-8F2ECB89AABF}"/>
    <cellStyle name="Normal 7 4 7 2 2" xfId="1502" xr:uid="{29A3DBD4-DCBD-40AC-A09A-768636A92DE3}"/>
    <cellStyle name="Normal 7 4 7 2 2 2" xfId="3530" xr:uid="{4C0A80DE-186B-4A0D-B695-A14B48AC276D}"/>
    <cellStyle name="Normal 7 4 7 2 2 2 2" xfId="6566" xr:uid="{7AC4149A-7E91-4C75-B765-0424D052F99B}"/>
    <cellStyle name="Normal 7 4 7 2 2 2 2 2" xfId="27911" xr:uid="{B99F48CF-5BAC-425F-B0B0-05A6D29A20B9}"/>
    <cellStyle name="Normal 7 4 7 2 2 2 2 2 2" xfId="54350" xr:uid="{A5039CF6-AB2F-47DC-A1EC-0D9902684507}"/>
    <cellStyle name="Normal 7 4 7 2 2 2 2 3" xfId="26209" xr:uid="{186511FD-B1D6-4F53-A647-804E194D8E7B}"/>
    <cellStyle name="Normal 7 4 7 2 2 2 2 3 2" xfId="53020" xr:uid="{C00781B9-6CFE-40F8-8FD5-EBE1AA27FCA1}"/>
    <cellStyle name="Normal 7 4 7 2 2 2 2 4" xfId="16137" xr:uid="{9435F1F0-CB33-4D77-AF56-EACEF5BACDEC}"/>
    <cellStyle name="Normal 7 4 7 2 2 2 2 4 2" xfId="43375" xr:uid="{2372975F-4D23-492D-8B95-B7867290DABA}"/>
    <cellStyle name="Normal 7 4 7 2 2 2 2 5" xfId="33934" xr:uid="{84FF62A7-43A1-47C1-B057-C5D485DA0AEB}"/>
    <cellStyle name="Normal 7 4 7 2 2 2 3" xfId="8590" xr:uid="{C777740C-6DC9-49D1-9BAB-DD4A1F8C3CE6}"/>
    <cellStyle name="Normal 7 4 7 2 2 2 3 2" xfId="28979" xr:uid="{1AD05E8F-FAC7-4B23-A6C0-C8FA14BC542F}"/>
    <cellStyle name="Normal 7 4 7 2 2 2 3 2 2" xfId="55236" xr:uid="{DFBC91C3-5A4D-41BE-982F-56CA7C1F85C5}"/>
    <cellStyle name="Normal 7 4 7 2 2 2 3 3" xfId="18970" xr:uid="{C9DC6ABA-85A3-4D88-9C47-984F651878A1}"/>
    <cellStyle name="Normal 7 4 7 2 2 2 3 3 2" xfId="46208" xr:uid="{B7A77D87-2F69-485D-8FB6-58184E0D2F94}"/>
    <cellStyle name="Normal 7 4 7 2 2 2 3 4" xfId="35958" xr:uid="{E11DEE7E-B74D-4464-93EE-8459C2A96B26}"/>
    <cellStyle name="Normal 7 4 7 2 2 2 4" xfId="11423" xr:uid="{4604BCDF-5F2E-4CD9-A98E-B6E0E63F6095}"/>
    <cellStyle name="Normal 7 4 7 2 2 2 4 2" xfId="21803" xr:uid="{5895A912-4BB6-473A-B0D2-2953A919BFE5}"/>
    <cellStyle name="Normal 7 4 7 2 2 2 4 2 2" xfId="49041" xr:uid="{83906467-7353-48E5-987F-D466E6858D2C}"/>
    <cellStyle name="Normal 7 4 7 2 2 2 4 3" xfId="38791" xr:uid="{F7F60B75-53D0-4786-B485-FBC22C8A6409}"/>
    <cellStyle name="Normal 7 4 7 2 2 2 5" xfId="25103" xr:uid="{2BAA6407-67BF-47A9-98DA-AEBC840782A2}"/>
    <cellStyle name="Normal 7 4 7 2 2 2 5 2" xfId="52125" xr:uid="{B7E76C5F-88D8-49FC-9875-B1D677484030}"/>
    <cellStyle name="Normal 7 4 7 2 2 2 6" xfId="14099" xr:uid="{156BCFE8-8099-4845-AAA2-56E5CDAC8219}"/>
    <cellStyle name="Normal 7 4 7 2 2 2 6 2" xfId="41337" xr:uid="{D4AFECC7-DF9A-4D6C-99DD-54548CB80C68}"/>
    <cellStyle name="Normal 7 4 7 2 2 2 7" xfId="31579" xr:uid="{6AB71A80-E75D-42E5-9F15-AA5CE3BE3575}"/>
    <cellStyle name="Normal 7 4 7 2 2 3" xfId="4428" xr:uid="{6914F8D0-31F2-4445-AA10-8DCBF5A1308A}"/>
    <cellStyle name="Normal 7 4 7 2 2 3 2" xfId="9181" xr:uid="{E8D8577B-AD4A-43C3-9487-7835EA7FC8DA}"/>
    <cellStyle name="Normal 7 4 7 2 2 3 2 2" xfId="29224" xr:uid="{9189AFED-50A2-464D-921F-8DB08F33E025}"/>
    <cellStyle name="Normal 7 4 7 2 2 3 2 2 2" xfId="55481" xr:uid="{8D958EB1-4307-46F4-B2BF-A1F6B739B9C0}"/>
    <cellStyle name="Normal 7 4 7 2 2 3 2 3" xfId="19561" xr:uid="{2CBCA942-011E-4B0F-81DE-25EA89974435}"/>
    <cellStyle name="Normal 7 4 7 2 2 3 2 3 2" xfId="46799" xr:uid="{05A9718C-A92C-4CB5-9DDE-52E7D12CB9C3}"/>
    <cellStyle name="Normal 7 4 7 2 2 3 2 4" xfId="36549" xr:uid="{E86A2AFE-D641-431B-9E27-70EBBB59617F}"/>
    <cellStyle name="Normal 7 4 7 2 2 3 3" xfId="12014" xr:uid="{128CF2DE-DEA8-411B-96B0-C8D68AB56185}"/>
    <cellStyle name="Normal 7 4 7 2 2 3 3 2" xfId="22394" xr:uid="{B0F41FD1-676C-4E19-B2F8-6C34E8834A97}"/>
    <cellStyle name="Normal 7 4 7 2 2 3 3 2 2" xfId="49632" xr:uid="{805D3DD6-C2E9-4E0E-A614-06E750C0F96F}"/>
    <cellStyle name="Normal 7 4 7 2 2 3 3 3" xfId="39382" xr:uid="{84DA98EB-900B-4483-A67F-717CA8568FB5}"/>
    <cellStyle name="Normal 7 4 7 2 2 3 4" xfId="22954" xr:uid="{B749A42A-4ABA-4757-BFA6-78D423F6ABDD}"/>
    <cellStyle name="Normal 7 4 7 2 2 3 4 2" xfId="50167" xr:uid="{9AD5A9A3-8CD4-4241-AD79-8830E161CD15}"/>
    <cellStyle name="Normal 7 4 7 2 2 3 5" xfId="16728" xr:uid="{D2B22B7B-A6AE-4D15-A671-5D084BA1ACE8}"/>
    <cellStyle name="Normal 7 4 7 2 2 3 5 2" xfId="43966" xr:uid="{7826BF70-37F5-4333-9DCE-79E38692979E}"/>
    <cellStyle name="Normal 7 4 7 2 2 3 6" xfId="32170" xr:uid="{8F5C2A21-2FFA-43B2-A852-305C085FF56F}"/>
    <cellStyle name="Normal 7 4 7 2 2 4" xfId="5500" xr:uid="{C4423FEB-EE63-43EA-A78C-541AC7B8686B}"/>
    <cellStyle name="Normal 7 4 7 2 2 4 2" xfId="27910" xr:uid="{F223FAB3-11E1-4F7F-9788-514D0904500A}"/>
    <cellStyle name="Normal 7 4 7 2 2 4 2 2" xfId="54349" xr:uid="{809263DE-0978-461F-A47A-D38C8058255A}"/>
    <cellStyle name="Normal 7 4 7 2 2 4 3" xfId="14797" xr:uid="{1655735E-B9FA-4868-A77D-061D8180E1BB}"/>
    <cellStyle name="Normal 7 4 7 2 2 4 3 2" xfId="42035" xr:uid="{A152D8D2-85CE-41FB-822C-2183712D64AF}"/>
    <cellStyle name="Normal 7 4 7 2 2 4 4" xfId="33060" xr:uid="{C318B165-48DB-4D0C-BC05-B9BCE8AD6ED8}"/>
    <cellStyle name="Normal 7 4 7 2 2 5" xfId="7250" xr:uid="{F1B79453-1720-40DC-BFC2-4CB9CD90B801}"/>
    <cellStyle name="Normal 7 4 7 2 2 5 2" xfId="17630" xr:uid="{FEC7AB3C-F228-4C29-AE31-0377CDDBC809}"/>
    <cellStyle name="Normal 7 4 7 2 2 5 2 2" xfId="44868" xr:uid="{BCDECF14-F3D3-4F28-AFF1-9CDC56B3431D}"/>
    <cellStyle name="Normal 7 4 7 2 2 5 3" xfId="34618" xr:uid="{E4493915-DFDA-4DDE-8B7F-6F8F79A1977E}"/>
    <cellStyle name="Normal 7 4 7 2 2 6" xfId="10083" xr:uid="{70664EF3-F4D6-487E-AB56-A0CDCF18C6DD}"/>
    <cellStyle name="Normal 7 4 7 2 2 6 2" xfId="20463" xr:uid="{DEED4CFB-7A3C-40F8-AA8C-9FF50C85982E}"/>
    <cellStyle name="Normal 7 4 7 2 2 6 2 2" xfId="47701" xr:uid="{D5DEB4BD-D7C8-4C07-BB41-248842304784}"/>
    <cellStyle name="Normal 7 4 7 2 2 6 3" xfId="37451" xr:uid="{4D3E5DF6-1C9B-4807-AFF9-D8395EF9A51E}"/>
    <cellStyle name="Normal 7 4 7 2 2 7" xfId="25228" xr:uid="{AD22FAA8-37FE-4572-9852-B4EC241A0704}"/>
    <cellStyle name="Normal 7 4 7 2 2 7 2" xfId="52242" xr:uid="{F00C6465-11BE-47B8-BCE8-374419FB8663}"/>
    <cellStyle name="Normal 7 4 7 2 2 8" xfId="13351" xr:uid="{11B54321-5AD6-4E45-9861-C6703B04A865}"/>
    <cellStyle name="Normal 7 4 7 2 2 8 2" xfId="40589" xr:uid="{26D4F3A5-8ECF-4897-A55F-1206046974E9}"/>
    <cellStyle name="Normal 7 4 7 2 2 9" xfId="30239" xr:uid="{08AFB5E1-592E-4A10-A38A-2EFF018D34BF}"/>
    <cellStyle name="Normal 7 4 7 2 3" xfId="3531" xr:uid="{5BD173C2-FE27-4327-B467-F372D8AEBFE3}"/>
    <cellStyle name="Normal 7 4 7 2 3 2" xfId="4648" xr:uid="{D003AC17-DC02-45B9-9ACB-B6E635CA0FF4}"/>
    <cellStyle name="Normal 7 4 7 2 3 2 2" xfId="9401" xr:uid="{242BDBDA-3E1A-4584-AD01-BE43E2CD2859}"/>
    <cellStyle name="Normal 7 4 7 2 3 2 2 2" xfId="29371" xr:uid="{F7B00181-46B5-4D3C-9147-DEE8829EEB5E}"/>
    <cellStyle name="Normal 7 4 7 2 3 2 2 2 2" xfId="55628" xr:uid="{C7AE3DB4-C059-401F-BE68-1B6C477780F0}"/>
    <cellStyle name="Normal 7 4 7 2 3 2 2 3" xfId="19781" xr:uid="{61F1A4B8-78FC-45D5-87AF-92557B7B5A94}"/>
    <cellStyle name="Normal 7 4 7 2 3 2 2 3 2" xfId="47019" xr:uid="{0DE31646-8433-403A-A8FE-A27EA50AB3FA}"/>
    <cellStyle name="Normal 7 4 7 2 3 2 2 4" xfId="36769" xr:uid="{B8269127-2B44-40D3-B8AC-9BC56FA9F4E4}"/>
    <cellStyle name="Normal 7 4 7 2 3 2 3" xfId="12234" xr:uid="{8CC9A974-2EF9-40F3-ACFE-5CE3CE100580}"/>
    <cellStyle name="Normal 7 4 7 2 3 2 3 2" xfId="22614" xr:uid="{F8F74943-5E88-4C32-A495-A5945F79A525}"/>
    <cellStyle name="Normal 7 4 7 2 3 2 3 2 2" xfId="49852" xr:uid="{AB82155E-6619-4070-9FDB-89F52621710A}"/>
    <cellStyle name="Normal 7 4 7 2 3 2 3 3" xfId="39602" xr:uid="{4B35FAB8-8B33-491F-B8D3-451B939A8419}"/>
    <cellStyle name="Normal 7 4 7 2 3 2 4" xfId="22836" xr:uid="{8C6D8684-19C3-4760-9CD4-5F1CA034B43A}"/>
    <cellStyle name="Normal 7 4 7 2 3 2 4 2" xfId="50056" xr:uid="{D87AAC04-4E1B-473D-86D7-649BFC89C734}"/>
    <cellStyle name="Normal 7 4 7 2 3 2 5" xfId="16948" xr:uid="{F5A6E92E-C956-414C-9815-A9C82EA1AAAA}"/>
    <cellStyle name="Normal 7 4 7 2 3 2 5 2" xfId="44186" xr:uid="{81C9DBDE-9AE8-4F64-8226-3C280B0C0741}"/>
    <cellStyle name="Normal 7 4 7 2 3 2 6" xfId="32390" xr:uid="{D1D5736B-5FE4-42A0-86DF-FC6F1A68971F}"/>
    <cellStyle name="Normal 7 4 7 2 3 3" xfId="6567" xr:uid="{1937D3D5-ABCA-4007-9D69-958013F17827}"/>
    <cellStyle name="Normal 7 4 7 2 3 3 2" xfId="26937" xr:uid="{E6CA9CBA-04F1-43ED-8BF6-E675D808CD70}"/>
    <cellStyle name="Normal 7 4 7 2 3 3 2 2" xfId="53594" xr:uid="{83E697EA-7E73-4DC8-8FC3-AAB2AD67B1A8}"/>
    <cellStyle name="Normal 7 4 7 2 3 3 3" xfId="16138" xr:uid="{E842C189-C3BF-44D4-89AC-185CBE60434D}"/>
    <cellStyle name="Normal 7 4 7 2 3 3 3 2" xfId="43376" xr:uid="{8F45A9C4-CD2F-45F7-B39F-2286A29FDBEB}"/>
    <cellStyle name="Normal 7 4 7 2 3 3 4" xfId="33935" xr:uid="{E9A9EC8E-2C61-41E3-8C1A-A6A9F6E83171}"/>
    <cellStyle name="Normal 7 4 7 2 3 4" xfId="8591" xr:uid="{D542BA0F-4E21-45C9-8B8F-50DC9D73BBC1}"/>
    <cellStyle name="Normal 7 4 7 2 3 4 2" xfId="18971" xr:uid="{F1F12083-D746-47E8-9B9E-EE90CD43E856}"/>
    <cellStyle name="Normal 7 4 7 2 3 4 2 2" xfId="46209" xr:uid="{D28B5CFE-4A32-4FB8-BD8E-BB2FF0B930DA}"/>
    <cellStyle name="Normal 7 4 7 2 3 4 3" xfId="35959" xr:uid="{C2EDD95C-131D-4BA7-9557-B78E78C67576}"/>
    <cellStyle name="Normal 7 4 7 2 3 5" xfId="11424" xr:uid="{F93EC86F-B526-4B82-8566-1838C7F7FCBD}"/>
    <cellStyle name="Normal 7 4 7 2 3 5 2" xfId="21804" xr:uid="{CC445E9F-D842-4590-A1A5-0090581F1645}"/>
    <cellStyle name="Normal 7 4 7 2 3 5 2 2" xfId="49042" xr:uid="{BFCA80E3-2419-4C47-9858-62F25240C746}"/>
    <cellStyle name="Normal 7 4 7 2 3 5 3" xfId="38792" xr:uid="{F15024F4-DA39-4974-866B-4303AA38C6E9}"/>
    <cellStyle name="Normal 7 4 7 2 3 6" xfId="23693" xr:uid="{FA59D75E-B6F4-4AEF-8E3F-6F221C75209A}"/>
    <cellStyle name="Normal 7 4 7 2 3 6 2" xfId="50852" xr:uid="{01029CED-A4F4-4004-B51A-47BB6D8D32B7}"/>
    <cellStyle name="Normal 7 4 7 2 3 7" xfId="14100" xr:uid="{EA3EF976-B49C-4576-A66E-7ADB16BF61E0}"/>
    <cellStyle name="Normal 7 4 7 2 3 7 2" xfId="41338" xr:uid="{819D7A77-0139-44F4-85E1-04C51AA0B703}"/>
    <cellStyle name="Normal 7 4 7 2 3 8" xfId="31580" xr:uid="{E0F481C6-33BA-4F01-A6D1-F8760762F086}"/>
    <cellStyle name="Normal 7 4 7 2 4" xfId="3529" xr:uid="{ABE429ED-E605-4397-97E3-7355027A1DC7}"/>
    <cellStyle name="Normal 7 4 7 2 4 2" xfId="6565" xr:uid="{21661635-6C11-4187-A7F9-E6DCE75E924C}"/>
    <cellStyle name="Normal 7 4 7 2 4 2 2" xfId="28726" xr:uid="{FFD35C84-A9B0-4CD3-BBC5-1159A2D277B8}"/>
    <cellStyle name="Normal 7 4 7 2 4 2 2 2" xfId="54990" xr:uid="{1121C87F-5985-4C9C-8E81-EB3D3D4A0FE5}"/>
    <cellStyle name="Normal 7 4 7 2 4 2 3" xfId="16136" xr:uid="{42E8F605-3BD4-41B2-BFA8-B4E8FD33671D}"/>
    <cellStyle name="Normal 7 4 7 2 4 2 3 2" xfId="43374" xr:uid="{621EAE01-882B-4386-8173-5240548FD111}"/>
    <cellStyle name="Normal 7 4 7 2 4 2 4" xfId="33933" xr:uid="{F2958ACE-1B31-4273-ADDA-FAAB2E7BD9F4}"/>
    <cellStyle name="Normal 7 4 7 2 4 3" xfId="8589" xr:uid="{D5C66BE2-512A-4EBA-A146-A244B4515105}"/>
    <cellStyle name="Normal 7 4 7 2 4 3 2" xfId="18969" xr:uid="{D7ECC616-D85B-4AA8-865B-1061174BC5BA}"/>
    <cellStyle name="Normal 7 4 7 2 4 3 2 2" xfId="46207" xr:uid="{C7F4E487-7F8B-4508-A17B-962F9983B126}"/>
    <cellStyle name="Normal 7 4 7 2 4 3 3" xfId="35957" xr:uid="{12017DE4-6F7A-490D-87D8-3B1F7BED082E}"/>
    <cellStyle name="Normal 7 4 7 2 4 4" xfId="11422" xr:uid="{671B024E-21DF-4CCF-925A-D8C4BA3C82E9}"/>
    <cellStyle name="Normal 7 4 7 2 4 4 2" xfId="21802" xr:uid="{841655CC-CA40-4BAE-BD02-B993D4C56594}"/>
    <cellStyle name="Normal 7 4 7 2 4 4 2 2" xfId="49040" xr:uid="{7ACC2594-E580-4F7D-9506-4CD8337C9864}"/>
    <cellStyle name="Normal 7 4 7 2 4 4 3" xfId="38790" xr:uid="{131F5620-BD47-4BAB-88AC-3BA38B7C3CB2}"/>
    <cellStyle name="Normal 7 4 7 2 4 5" xfId="23115" xr:uid="{4DD6F3A2-B019-4B95-B4E9-AC4B9E9842B0}"/>
    <cellStyle name="Normal 7 4 7 2 4 5 2" xfId="50314" xr:uid="{AD18AF92-1085-4948-86B2-E2C966930984}"/>
    <cellStyle name="Normal 7 4 7 2 4 6" xfId="14098" xr:uid="{748FE183-70E9-4297-82BC-0E09C0236378}"/>
    <cellStyle name="Normal 7 4 7 2 4 6 2" xfId="41336" xr:uid="{936EF398-B064-496F-92C2-86149777EFCA}"/>
    <cellStyle name="Normal 7 4 7 2 4 7" xfId="31578" xr:uid="{B22085F2-7AB1-4A9A-9AA7-EA6A62324421}"/>
    <cellStyle name="Normal 7 4 7 2 5" xfId="2711" xr:uid="{46DC55C2-60D2-4220-BDA9-0583A6EA34D9}"/>
    <cellStyle name="Normal 7 4 7 2 5 2" xfId="5952" xr:uid="{294510B2-8F2B-4306-A1F4-1139D667B067}"/>
    <cellStyle name="Normal 7 4 7 2 5 2 2" xfId="28371" xr:uid="{DDE83D93-2712-4841-A3C3-466C623A671F}"/>
    <cellStyle name="Normal 7 4 7 2 5 2 2 2" xfId="54714" xr:uid="{CF5F77A2-36A4-4B35-A8D0-CF39F132C445}"/>
    <cellStyle name="Normal 7 4 7 2 5 2 3" xfId="15364" xr:uid="{3735B8DA-DC8A-429F-B09F-7147A02F6353}"/>
    <cellStyle name="Normal 7 4 7 2 5 2 3 2" xfId="42602" xr:uid="{71ECD1A6-EE99-4C7F-AF9F-FA4834DDED22}"/>
    <cellStyle name="Normal 7 4 7 2 5 2 4" xfId="33320" xr:uid="{5F316557-EF11-4E4F-B481-DF75C3EABE3A}"/>
    <cellStyle name="Normal 7 4 7 2 5 3" xfId="7817" xr:uid="{E36D5F87-331E-4552-A1E8-A3764FF8E933}"/>
    <cellStyle name="Normal 7 4 7 2 5 3 2" xfId="18197" xr:uid="{1B8CB93C-F09F-45DB-A92C-0EC95DCCD79F}"/>
    <cellStyle name="Normal 7 4 7 2 5 3 2 2" xfId="45435" xr:uid="{A59F4D4B-8D9E-4531-AF40-A1049777C24F}"/>
    <cellStyle name="Normal 7 4 7 2 5 3 3" xfId="35185" xr:uid="{27407775-0C69-4AAF-ABF8-90FB05F79C30}"/>
    <cellStyle name="Normal 7 4 7 2 5 4" xfId="10650" xr:uid="{8B00C283-08B4-4220-B883-E80B4DCEB940}"/>
    <cellStyle name="Normal 7 4 7 2 5 4 2" xfId="21030" xr:uid="{44409B33-F928-4CC0-8720-69A72BC57ED6}"/>
    <cellStyle name="Normal 7 4 7 2 5 4 2 2" xfId="48268" xr:uid="{32EE8D1F-34F6-448E-A63D-29563B4D01FA}"/>
    <cellStyle name="Normal 7 4 7 2 5 4 3" xfId="38018" xr:uid="{5C0A4D55-B95C-4EB0-AA6B-668C11100FEA}"/>
    <cellStyle name="Normal 7 4 7 2 5 5" xfId="24282" xr:uid="{F14B54DD-E3D9-4170-9A9F-AB66D6310BF2}"/>
    <cellStyle name="Normal 7 4 7 2 5 5 2" xfId="51380" xr:uid="{69B72AC0-6F8D-4105-9424-6FBA9650713C}"/>
    <cellStyle name="Normal 7 4 7 2 5 6" xfId="13094" xr:uid="{DE5BC884-FE31-41D4-8F9A-03A1E430C33C}"/>
    <cellStyle name="Normal 7 4 7 2 5 6 2" xfId="40332" xr:uid="{919C35EE-CFA3-446C-8058-9BCBB7C64845}"/>
    <cellStyle name="Normal 7 4 7 2 5 7" xfId="30806" xr:uid="{CB1A7681-7033-4BFE-BEDD-3F4C11F1875D}"/>
    <cellStyle name="Normal 7 4 7 2 6" xfId="2458" xr:uid="{91172A88-E9D8-4797-BAE5-14975D704064}"/>
    <cellStyle name="Normal 7 4 7 2 6 2" xfId="7566" xr:uid="{36C9ADCB-256F-4BDA-BFA7-5FC13C45BA72}"/>
    <cellStyle name="Normal 7 4 7 2 6 2 2" xfId="17946" xr:uid="{5E3FA11F-89E1-4B52-9931-885963842B7D}"/>
    <cellStyle name="Normal 7 4 7 2 6 2 2 2" xfId="45184" xr:uid="{231D3CAE-6BDF-4723-A407-CB6C5388B810}"/>
    <cellStyle name="Normal 7 4 7 2 6 2 3" xfId="34934" xr:uid="{E0123072-6036-4E29-8379-2CD4D5B9C0BC}"/>
    <cellStyle name="Normal 7 4 7 2 6 3" xfId="10399" xr:uid="{3BB8DA2A-2F8D-4F5B-A19C-1CD4E9AC81D1}"/>
    <cellStyle name="Normal 7 4 7 2 6 3 2" xfId="20779" xr:uid="{7305B1FD-5CE4-4E47-BAE3-EC003E5103F8}"/>
    <cellStyle name="Normal 7 4 7 2 6 3 2 2" xfId="48017" xr:uid="{8D35A4BA-FA77-4E19-8E2C-D597BB6C7570}"/>
    <cellStyle name="Normal 7 4 7 2 6 3 3" xfId="37767" xr:uid="{D5AC15C3-5BE7-4B71-BD10-33127FC97F10}"/>
    <cellStyle name="Normal 7 4 7 2 6 4" xfId="24310" xr:uid="{CE55B847-48FA-4D4F-AA66-E65DB2D9F2FF}"/>
    <cellStyle name="Normal 7 4 7 2 6 4 2" xfId="51404" xr:uid="{765FB0DB-6DD5-4985-9997-58AE48CC0740}"/>
    <cellStyle name="Normal 7 4 7 2 6 5" xfId="15113" xr:uid="{434FD79A-819A-4EF7-B119-1C0DA332FA32}"/>
    <cellStyle name="Normal 7 4 7 2 6 5 2" xfId="42351" xr:uid="{165E3CC8-9027-4593-AB6E-35F40A6236BE}"/>
    <cellStyle name="Normal 7 4 7 2 6 6" xfId="30555" xr:uid="{9A47F98F-B678-401E-849A-9CDA6661E6E4}"/>
    <cellStyle name="Normal 7 4 7 2 7" xfId="4158" xr:uid="{0949FF4C-B6FF-4063-A4A8-D6469189D16B}"/>
    <cellStyle name="Normal 7 4 7 2 7 2" xfId="8913" xr:uid="{9AF10680-6A87-47EF-99DC-6A4D678ED59E}"/>
    <cellStyle name="Normal 7 4 7 2 7 2 2" xfId="19293" xr:uid="{67FE5327-C286-4B36-A5B9-D966D5D2E0E7}"/>
    <cellStyle name="Normal 7 4 7 2 7 2 2 2" xfId="46531" xr:uid="{946582F8-9EF0-4FC4-BB92-98AA969C6B82}"/>
    <cellStyle name="Normal 7 4 7 2 7 2 3" xfId="36281" xr:uid="{3DC1F932-A9C2-42BF-B745-952A588B1915}"/>
    <cellStyle name="Normal 7 4 7 2 7 3" xfId="11746" xr:uid="{BE500B72-C04B-4D10-AA13-8A00AA362746}"/>
    <cellStyle name="Normal 7 4 7 2 7 3 2" xfId="22126" xr:uid="{31219A52-AA96-48E2-912C-7981FA218C04}"/>
    <cellStyle name="Normal 7 4 7 2 7 3 2 2" xfId="49364" xr:uid="{B0225519-96BC-4B07-A44C-F7B4B2F21FE4}"/>
    <cellStyle name="Normal 7 4 7 2 7 3 3" xfId="39114" xr:uid="{B53A550F-EB8D-48C7-8821-18BBA5518DE7}"/>
    <cellStyle name="Normal 7 4 7 2 7 4" xfId="16460" xr:uid="{62B0DDC3-6088-4E47-B3CF-013FAEAA8503}"/>
    <cellStyle name="Normal 7 4 7 2 7 4 2" xfId="43698" xr:uid="{F986519E-912E-4ABB-938E-F535668FDA0A}"/>
    <cellStyle name="Normal 7 4 7 2 7 5" xfId="31902" xr:uid="{CC518C2C-E532-4D26-A866-9EC88BF02BB8}"/>
    <cellStyle name="Normal 7 4 7 2 8" xfId="5499" xr:uid="{35010B10-4E27-4071-9B11-5D719A274B27}"/>
    <cellStyle name="Normal 7 4 7 2 8 2" xfId="14796" xr:uid="{DB2F190B-C0A6-413C-9B4A-649DFE256642}"/>
    <cellStyle name="Normal 7 4 7 2 8 2 2" xfId="42034" xr:uid="{030B0A15-1175-402A-89DE-67317FF89ABC}"/>
    <cellStyle name="Normal 7 4 7 2 8 3" xfId="33059" xr:uid="{4C780C8C-F8C0-4BCA-A896-25EFF0401ABE}"/>
    <cellStyle name="Normal 7 4 7 2 9" xfId="7249" xr:uid="{83D30E01-94DE-40B2-9877-D416E410BD54}"/>
    <cellStyle name="Normal 7 4 7 2 9 2" xfId="17629" xr:uid="{200EDA3E-C074-41DD-8E72-08B1F9CDDB4E}"/>
    <cellStyle name="Normal 7 4 7 2 9 2 2" xfId="44867" xr:uid="{7A973B78-4083-4AF4-B5AB-2FF21E3D80A2}"/>
    <cellStyle name="Normal 7 4 7 2 9 3" xfId="34617" xr:uid="{32815162-0C8A-4D89-9636-B574EBAAF78F}"/>
    <cellStyle name="Normal 7 4 7 3" xfId="1503" xr:uid="{EDA1954E-8CE4-4B63-A51B-D348C6F842D2}"/>
    <cellStyle name="Normal 7 4 7 3 10" xfId="30240" xr:uid="{319C71AC-FAEA-43FC-870A-EA1710DBA1AD}"/>
    <cellStyle name="Normal 7 4 7 3 2" xfId="3532" xr:uid="{23B7503C-F1F0-4A97-A3A0-C85E4115A349}"/>
    <cellStyle name="Normal 7 4 7 3 2 2" xfId="6568" xr:uid="{4713982D-F005-4353-A92F-B618FBD02A01}"/>
    <cellStyle name="Normal 7 4 7 3 2 2 2" xfId="25783" xr:uid="{9C663514-76E8-4E6E-8C17-2F51F09A1519}"/>
    <cellStyle name="Normal 7 4 7 3 2 2 2 2" xfId="52727" xr:uid="{66AF19E5-1C12-49F8-8F77-D8DEABFC2CE5}"/>
    <cellStyle name="Normal 7 4 7 3 2 2 3" xfId="28102" xr:uid="{78868A48-ECCA-4F0B-B71D-DF271A0A2969}"/>
    <cellStyle name="Normal 7 4 7 3 2 2 3 2" xfId="54499" xr:uid="{12FFF389-1619-4070-A208-A0658CDBD2B8}"/>
    <cellStyle name="Normal 7 4 7 3 2 2 4" xfId="16139" xr:uid="{A4D86475-E6B1-418E-BB6C-A84DE6041A3E}"/>
    <cellStyle name="Normal 7 4 7 3 2 2 4 2" xfId="43377" xr:uid="{AC540C98-C9F4-4F3C-AAF6-B16E1E9BF1C0}"/>
    <cellStyle name="Normal 7 4 7 3 2 2 5" xfId="33936" xr:uid="{05C39716-1524-45D3-BB31-5EECFA0486B4}"/>
    <cellStyle name="Normal 7 4 7 3 2 3" xfId="8592" xr:uid="{3ABC2B85-0713-49F8-9D73-4E273C262A6D}"/>
    <cellStyle name="Normal 7 4 7 3 2 3 2" xfId="28980" xr:uid="{F672531A-6207-4A00-B8CC-737B4C1262D2}"/>
    <cellStyle name="Normal 7 4 7 3 2 3 2 2" xfId="55237" xr:uid="{5573996E-1FC0-4E0E-BDF6-1D9995DDE25D}"/>
    <cellStyle name="Normal 7 4 7 3 2 3 3" xfId="18972" xr:uid="{485728D1-AEA0-4430-8740-401B26E90875}"/>
    <cellStyle name="Normal 7 4 7 3 2 3 3 2" xfId="46210" xr:uid="{6EA76959-C707-4201-8479-C1C434AB6CB0}"/>
    <cellStyle name="Normal 7 4 7 3 2 3 4" xfId="35960" xr:uid="{81F147A8-0A33-4AC3-96FA-D57F5415C56E}"/>
    <cellStyle name="Normal 7 4 7 3 2 4" xfId="11425" xr:uid="{9F0D75B2-0778-467D-9864-86C7B19081F1}"/>
    <cellStyle name="Normal 7 4 7 3 2 4 2" xfId="21805" xr:uid="{14DEED0E-38D7-470B-A7B5-A95FDEA68E78}"/>
    <cellStyle name="Normal 7 4 7 3 2 4 2 2" xfId="49043" xr:uid="{CC6BA944-037C-4D8C-8358-781B8D34711B}"/>
    <cellStyle name="Normal 7 4 7 3 2 4 3" xfId="38793" xr:uid="{E401C007-4269-45A3-A3B2-065116EC2F7E}"/>
    <cellStyle name="Normal 7 4 7 3 2 5" xfId="23263" xr:uid="{52D6DF36-5C82-4CC4-8B4E-73EE1774F82A}"/>
    <cellStyle name="Normal 7 4 7 3 2 5 2" xfId="50450" xr:uid="{DC85AAC8-EDE3-45D7-9F5D-BD811888A632}"/>
    <cellStyle name="Normal 7 4 7 3 2 6" xfId="14101" xr:uid="{EE051866-955E-42A5-AD8D-D5457C8AA52D}"/>
    <cellStyle name="Normal 7 4 7 3 2 6 2" xfId="41339" xr:uid="{F7A732B6-A7BD-4CC5-8F60-D16EE7D75362}"/>
    <cellStyle name="Normal 7 4 7 3 2 7" xfId="31581" xr:uid="{1618DEC9-7A00-46DB-997A-17FC04CF6FE4}"/>
    <cellStyle name="Normal 7 4 7 3 3" xfId="2890" xr:uid="{A370543F-27AE-435E-8D7F-8D46014EB7BB}"/>
    <cellStyle name="Normal 7 4 7 3 3 2" xfId="6087" xr:uid="{EAE3F9C4-50C6-4ABE-830D-F0629B99AB28}"/>
    <cellStyle name="Normal 7 4 7 3 3 2 2" xfId="26087" xr:uid="{DFE22D14-C244-4C7A-9BF2-ABBFDBC191B2}"/>
    <cellStyle name="Normal 7 4 7 3 3 2 2 2" xfId="52934" xr:uid="{8EB171A7-0A49-436E-B424-3FCEA8BDF1DE}"/>
    <cellStyle name="Normal 7 4 7 3 3 2 3" xfId="15541" xr:uid="{55DA911D-0E73-42D9-A4A8-7A1914AC5888}"/>
    <cellStyle name="Normal 7 4 7 3 3 2 3 2" xfId="42779" xr:uid="{47158BED-564C-494F-B59D-85F2EFB86D8A}"/>
    <cellStyle name="Normal 7 4 7 3 3 2 4" xfId="33455" xr:uid="{716C2BBD-2EE3-4BF5-9B6C-9297C3AC7285}"/>
    <cellStyle name="Normal 7 4 7 3 3 3" xfId="7994" xr:uid="{37A291D8-CB92-4747-8F14-1585D5FC62AB}"/>
    <cellStyle name="Normal 7 4 7 3 3 3 2" xfId="18374" xr:uid="{9484AE0B-D0C1-4F07-AFE8-C592234FD1D4}"/>
    <cellStyle name="Normal 7 4 7 3 3 3 2 2" xfId="45612" xr:uid="{9271E861-B3F4-41A7-8348-ACCBA8046AA3}"/>
    <cellStyle name="Normal 7 4 7 3 3 3 3" xfId="35362" xr:uid="{6D66DF5A-F1E9-4781-A60F-7BB421B05470}"/>
    <cellStyle name="Normal 7 4 7 3 3 4" xfId="10827" xr:uid="{0FB20F75-86E0-4936-8B9B-8581D321C00D}"/>
    <cellStyle name="Normal 7 4 7 3 3 4 2" xfId="21207" xr:uid="{0276D2E6-7BC0-4A8F-96BD-423E521DE620}"/>
    <cellStyle name="Normal 7 4 7 3 3 4 2 2" xfId="48445" xr:uid="{DD3A4A16-E8B2-490E-A1E5-3E913277005B}"/>
    <cellStyle name="Normal 7 4 7 3 3 4 3" xfId="38195" xr:uid="{93C6D7ED-822C-4445-8E0D-F8156E713A00}"/>
    <cellStyle name="Normal 7 4 7 3 3 5" xfId="23453" xr:uid="{F7148A36-2C67-4A9F-8A52-6B4979771EC3}"/>
    <cellStyle name="Normal 7 4 7 3 3 5 2" xfId="50626" xr:uid="{C9858AAD-E6AE-47A3-BB96-F8D854C67F6F}"/>
    <cellStyle name="Normal 7 4 7 3 3 6" xfId="13350" xr:uid="{6AEB9BA5-1156-4388-B5FD-C023C66B447C}"/>
    <cellStyle name="Normal 7 4 7 3 3 6 2" xfId="40588" xr:uid="{6B94DD18-2F48-42BB-8157-363476C95B7F}"/>
    <cellStyle name="Normal 7 4 7 3 3 7" xfId="30983" xr:uid="{3317E2AE-BE88-43DC-BC2B-D4F3652E58E6}"/>
    <cellStyle name="Normal 7 4 7 3 4" xfId="4276" xr:uid="{9DF49542-56DD-467E-8E2A-185205D43C8E}"/>
    <cellStyle name="Normal 7 4 7 3 4 2" xfId="9029" xr:uid="{875CCC9A-4C8B-4461-9DA2-1DBF82FC01EA}"/>
    <cellStyle name="Normal 7 4 7 3 4 2 2" xfId="29106" xr:uid="{6AD76BB2-ACD2-4AD7-A3B2-F63B94B5471F}"/>
    <cellStyle name="Normal 7 4 7 3 4 2 2 2" xfId="55363" xr:uid="{17A0699A-C1E2-4B35-9F85-F13EEAA92EF7}"/>
    <cellStyle name="Normal 7 4 7 3 4 2 3" xfId="19409" xr:uid="{9EE56D2A-7337-4951-B7FB-308364258114}"/>
    <cellStyle name="Normal 7 4 7 3 4 2 3 2" xfId="46647" xr:uid="{00F7692B-134D-4CAC-9CFA-BD56E40EFC4F}"/>
    <cellStyle name="Normal 7 4 7 3 4 2 4" xfId="36397" xr:uid="{C76F0074-711C-4A1D-9B9A-8F57FA252A3C}"/>
    <cellStyle name="Normal 7 4 7 3 4 3" xfId="11862" xr:uid="{AD805F62-6F8D-4003-A766-30A43AFBC332}"/>
    <cellStyle name="Normal 7 4 7 3 4 3 2" xfId="22242" xr:uid="{DB825D80-50C6-4C81-AA65-6AAC29FBF8AF}"/>
    <cellStyle name="Normal 7 4 7 3 4 3 2 2" xfId="49480" xr:uid="{8E68FE84-6AC5-4F25-B242-1AEC36A188E0}"/>
    <cellStyle name="Normal 7 4 7 3 4 3 3" xfId="39230" xr:uid="{2253D67D-14D5-4A17-9286-4E0A615A6F9A}"/>
    <cellStyle name="Normal 7 4 7 3 4 4" xfId="23250" xr:uid="{71A504A4-1B5E-4D5D-B29F-2742C8A6188E}"/>
    <cellStyle name="Normal 7 4 7 3 4 4 2" xfId="50438" xr:uid="{F54F9281-28F3-4EE3-BDB9-F7DF18C3D21B}"/>
    <cellStyle name="Normal 7 4 7 3 4 5" xfId="16576" xr:uid="{DC244766-456C-4AEF-B1FE-0D87E9B9220B}"/>
    <cellStyle name="Normal 7 4 7 3 4 5 2" xfId="43814" xr:uid="{E40841CF-B647-4F4F-AE32-F488BF4AB661}"/>
    <cellStyle name="Normal 7 4 7 3 4 6" xfId="32018" xr:uid="{0DA8E2CD-C6A1-477F-9033-6E6FB70A9E7C}"/>
    <cellStyle name="Normal 7 4 7 3 5" xfId="5501" xr:uid="{7B77D0E3-A793-407C-B317-4A278F04362C}"/>
    <cellStyle name="Normal 7 4 7 3 5 2" xfId="27959" xr:uid="{96348AA6-E1C9-41C4-AC49-5BB7E1BC2964}"/>
    <cellStyle name="Normal 7 4 7 3 5 2 2" xfId="54389" xr:uid="{AD49D0E4-12C9-4BBB-BAFB-07D2E0D5065D}"/>
    <cellStyle name="Normal 7 4 7 3 5 3" xfId="14798" xr:uid="{171EEFD4-3EF2-4E14-9F8C-6635BD23B37D}"/>
    <cellStyle name="Normal 7 4 7 3 5 3 2" xfId="42036" xr:uid="{97EFA8CD-9A29-46A7-8579-AA060926A5CA}"/>
    <cellStyle name="Normal 7 4 7 3 5 4" xfId="33061" xr:uid="{D011B454-3907-4E03-831C-0FB3C86D780D}"/>
    <cellStyle name="Normal 7 4 7 3 6" xfId="7251" xr:uid="{3A0785E6-B6D0-4B2A-8A28-3CF68E0047AA}"/>
    <cellStyle name="Normal 7 4 7 3 6 2" xfId="17631" xr:uid="{F182E84D-4221-4382-B896-67034BE7EEA2}"/>
    <cellStyle name="Normal 7 4 7 3 6 2 2" xfId="44869" xr:uid="{5EFB8EA0-A9BC-48A4-B5FF-E6628F87546A}"/>
    <cellStyle name="Normal 7 4 7 3 6 3" xfId="34619" xr:uid="{91489B1A-C801-4A56-BDBC-5DC807944C24}"/>
    <cellStyle name="Normal 7 4 7 3 7" xfId="10084" xr:uid="{400BEF7F-9095-428E-A936-0BF2C368C4A3}"/>
    <cellStyle name="Normal 7 4 7 3 7 2" xfId="20464" xr:uid="{DE3CFB76-2164-4B3A-9CCE-05397BE27F0B}"/>
    <cellStyle name="Normal 7 4 7 3 7 2 2" xfId="47702" xr:uid="{0D1A81C6-7084-4356-9A80-826CD8421847}"/>
    <cellStyle name="Normal 7 4 7 3 7 3" xfId="37452" xr:uid="{EC114777-51E4-4025-9C66-789B803341ED}"/>
    <cellStyle name="Normal 7 4 7 3 8" xfId="24398" xr:uid="{0E0DA6FF-DD0C-4B02-8524-F786901C6B40}"/>
    <cellStyle name="Normal 7 4 7 3 8 2" xfId="51484" xr:uid="{ABFB558D-E44A-4522-8E87-973B2425AB46}"/>
    <cellStyle name="Normal 7 4 7 3 9" xfId="12831" xr:uid="{E953E05C-8BD0-42A2-BAD8-3427D3C63F6F}"/>
    <cellStyle name="Normal 7 4 7 3 9 2" xfId="40069" xr:uid="{AE44A28D-F8AB-4BA3-A500-1EBF03F4C374}"/>
    <cellStyle name="Normal 7 4 7 4" xfId="1504" xr:uid="{51D6A293-209D-4CB8-B1A4-123D5DC926EB}"/>
    <cellStyle name="Normal 7 4 7 4 2" xfId="4649" xr:uid="{77FB9783-8A56-4A06-B969-BCF5F9210015}"/>
    <cellStyle name="Normal 7 4 7 4 2 2" xfId="9402" xr:uid="{022FA4E7-132C-4074-A854-27645F718196}"/>
    <cellStyle name="Normal 7 4 7 4 2 2 2" xfId="29372" xr:uid="{250B1BA4-7EE6-465D-B298-BEDE7F6F046D}"/>
    <cellStyle name="Normal 7 4 7 4 2 2 2 2" xfId="55629" xr:uid="{8B7592EF-40F7-4851-9224-FDBA5DC0E509}"/>
    <cellStyle name="Normal 7 4 7 4 2 2 3" xfId="19782" xr:uid="{072E9248-CAAE-4B3D-BDF4-F7EB05BD474C}"/>
    <cellStyle name="Normal 7 4 7 4 2 2 3 2" xfId="47020" xr:uid="{ADB8FCBF-E060-4BE6-B5B7-664FACA84B4D}"/>
    <cellStyle name="Normal 7 4 7 4 2 2 4" xfId="36770" xr:uid="{CB8DDE96-39C1-4FBC-A5B0-C8B3C8F24109}"/>
    <cellStyle name="Normal 7 4 7 4 2 3" xfId="12235" xr:uid="{85516553-D9A2-446A-970B-8FA255A01CF4}"/>
    <cellStyle name="Normal 7 4 7 4 2 3 2" xfId="22615" xr:uid="{81DB5210-26BE-4658-B47C-989EC5F28643}"/>
    <cellStyle name="Normal 7 4 7 4 2 3 2 2" xfId="49853" xr:uid="{A39D1695-FD19-4B56-A560-8DF17364AAD0}"/>
    <cellStyle name="Normal 7 4 7 4 2 3 3" xfId="39603" xr:uid="{56DBF75F-5F29-4785-ADDA-75FE4DDCF866}"/>
    <cellStyle name="Normal 7 4 7 4 2 4" xfId="25740" xr:uid="{E8F2AF40-357B-4902-B8C9-2E09AF7BAD5A}"/>
    <cellStyle name="Normal 7 4 7 4 2 4 2" xfId="52696" xr:uid="{A7D04990-55B9-49B0-966F-ACE3001768CD}"/>
    <cellStyle name="Normal 7 4 7 4 2 5" xfId="16949" xr:uid="{52CAF74C-4A45-4B34-BE21-B3D79AE6CAC6}"/>
    <cellStyle name="Normal 7 4 7 4 2 5 2" xfId="44187" xr:uid="{583BD1A4-40E6-4D40-A2A1-2D48C08B3D51}"/>
    <cellStyle name="Normal 7 4 7 4 2 6" xfId="32391" xr:uid="{39837FBB-5123-4F01-AC9F-F745758BD5FF}"/>
    <cellStyle name="Normal 7 4 7 4 3" xfId="5502" xr:uid="{C1E3C1CD-06EF-4CCA-92AD-903E48E42AC4}"/>
    <cellStyle name="Normal 7 4 7 4 3 2" xfId="27229" xr:uid="{F37FA2EF-1CF2-4732-9B23-500381B65DD0}"/>
    <cellStyle name="Normal 7 4 7 4 3 2 2" xfId="53821" xr:uid="{09C5593A-A654-401E-AD73-87715EEE3D5D}"/>
    <cellStyle name="Normal 7 4 7 4 3 3" xfId="14799" xr:uid="{312AB136-55C4-4A49-BA00-E4CFC29E6EFD}"/>
    <cellStyle name="Normal 7 4 7 4 3 3 2" xfId="42037" xr:uid="{C1243105-BD3F-47CE-8F05-AF6AFA869086}"/>
    <cellStyle name="Normal 7 4 7 4 3 4" xfId="33062" xr:uid="{881F6A93-0355-4E58-A955-77BC4B347AB6}"/>
    <cellStyle name="Normal 7 4 7 4 4" xfId="7252" xr:uid="{3493BAD1-70DC-4E78-9A9E-5653309447B4}"/>
    <cellStyle name="Normal 7 4 7 4 4 2" xfId="17632" xr:uid="{D13772AA-7996-4E07-AF99-70CF63C703BF}"/>
    <cellStyle name="Normal 7 4 7 4 4 2 2" xfId="44870" xr:uid="{7CB7008B-D0ED-4F83-AEFF-DBFA4AE1AFF2}"/>
    <cellStyle name="Normal 7 4 7 4 4 3" xfId="34620" xr:uid="{A58C9791-DEAD-4600-9218-2E87FE8DCA14}"/>
    <cellStyle name="Normal 7 4 7 4 5" xfId="10085" xr:uid="{44A87A9A-D2F9-46F2-8233-30CED2384DC0}"/>
    <cellStyle name="Normal 7 4 7 4 5 2" xfId="20465" xr:uid="{A8D30B30-EC43-436F-9F26-65BD5FF4BB8F}"/>
    <cellStyle name="Normal 7 4 7 4 5 2 2" xfId="47703" xr:uid="{CE6B3931-953F-497C-9DEB-E4B6E5FDEABC}"/>
    <cellStyle name="Normal 7 4 7 4 5 3" xfId="37453" xr:uid="{33711F31-7EB7-49E7-976E-B2CDA1C444CC}"/>
    <cellStyle name="Normal 7 4 7 4 6" xfId="23975" xr:uid="{1D4FB58C-1D3E-477B-AD8F-84A246D62CE4}"/>
    <cellStyle name="Normal 7 4 7 4 6 2" xfId="51099" xr:uid="{663513FD-F0B4-46B3-9690-5DFD8AEE1263}"/>
    <cellStyle name="Normal 7 4 7 4 7" xfId="14102" xr:uid="{64F7D863-A1B9-442B-820F-D3E669C5BAFD}"/>
    <cellStyle name="Normal 7 4 7 4 7 2" xfId="41340" xr:uid="{36F4B4F8-DD90-4CFA-9283-299A8FBBCBEF}"/>
    <cellStyle name="Normal 7 4 7 4 8" xfId="30241" xr:uid="{352DD17A-8B03-4C2A-B8E1-D0BB66299F4A}"/>
    <cellStyle name="Normal 7 4 7 5" xfId="3049" xr:uid="{2016390B-59B8-4173-B3D1-2586093D5599}"/>
    <cellStyle name="Normal 7 4 7 5 2" xfId="6180" xr:uid="{4E666440-28A3-48A1-B577-D752DC988134}"/>
    <cellStyle name="Normal 7 4 7 5 2 2" xfId="25654" xr:uid="{34B75FF3-66B1-4786-ADC6-A03B6738744F}"/>
    <cellStyle name="Normal 7 4 7 5 2 2 2" xfId="52633" xr:uid="{59DE7FAD-3D4A-48E5-8576-B0532E0E1F02}"/>
    <cellStyle name="Normal 7 4 7 5 2 3" xfId="28746" xr:uid="{23D89F01-095F-4577-B170-B2414A06BFA8}"/>
    <cellStyle name="Normal 7 4 7 5 2 3 2" xfId="55007" xr:uid="{533B68DE-580A-407D-9275-49081FA7DCE5}"/>
    <cellStyle name="Normal 7 4 7 5 2 4" xfId="15658" xr:uid="{F2499F87-F150-4A99-9805-D3074678E3C3}"/>
    <cellStyle name="Normal 7 4 7 5 2 4 2" xfId="42896" xr:uid="{41D4E117-53AB-4A96-BCA0-F0A20B191DE7}"/>
    <cellStyle name="Normal 7 4 7 5 2 5" xfId="33548" xr:uid="{BC89B258-11F5-4958-9182-A4F588628278}"/>
    <cellStyle name="Normal 7 4 7 5 3" xfId="8111" xr:uid="{9CE7B73D-4EF2-4D0B-BC85-27B921DE1A5F}"/>
    <cellStyle name="Normal 7 4 7 5 3 2" xfId="28804" xr:uid="{829AC097-58E4-4ADF-B602-C0EC36BC36AF}"/>
    <cellStyle name="Normal 7 4 7 5 3 2 2" xfId="55061" xr:uid="{F65B36DA-2AF8-42B0-BC8F-294D97905B51}"/>
    <cellStyle name="Normal 7 4 7 5 3 3" xfId="18491" xr:uid="{24393386-1AC0-40F5-9359-5B15FBBDC94B}"/>
    <cellStyle name="Normal 7 4 7 5 3 3 2" xfId="45729" xr:uid="{7EA1ADF1-54F6-4351-9B24-807F78BFACE3}"/>
    <cellStyle name="Normal 7 4 7 5 3 4" xfId="35479" xr:uid="{F8A803AC-CA7E-4BA7-A009-2FDDE40999FB}"/>
    <cellStyle name="Normal 7 4 7 5 4" xfId="10944" xr:uid="{DA594C7C-DD3B-4140-AF4F-835D351F3F4F}"/>
    <cellStyle name="Normal 7 4 7 5 4 2" xfId="21324" xr:uid="{5118DE38-EA84-444E-984F-EF9EE097FEB9}"/>
    <cellStyle name="Normal 7 4 7 5 4 2 2" xfId="48562" xr:uid="{FB5C463B-9861-4F0D-B288-E520E6F6CB13}"/>
    <cellStyle name="Normal 7 4 7 5 4 3" xfId="38312" xr:uid="{E604911F-700B-450A-BF19-9D2E97E05C9C}"/>
    <cellStyle name="Normal 7 4 7 5 5" xfId="23270" xr:uid="{534305BD-E5DB-4EED-A0D1-7733A14ED7EA}"/>
    <cellStyle name="Normal 7 4 7 5 5 2" xfId="50456" xr:uid="{057F06D5-0FF2-49BB-8816-982FD1EE6677}"/>
    <cellStyle name="Normal 7 4 7 5 6" xfId="13529" xr:uid="{7ED14BB0-B563-4C9F-9692-692C88794B95}"/>
    <cellStyle name="Normal 7 4 7 5 6 2" xfId="40767" xr:uid="{3A808360-9EF1-4DDF-961C-B7AA90D8CB92}"/>
    <cellStyle name="Normal 7 4 7 5 7" xfId="31100" xr:uid="{224FBDA7-DA06-498B-90A2-3E5788792F11}"/>
    <cellStyle name="Normal 7 4 7 6" xfId="2561" xr:uid="{5B1EDAD0-7A1E-4163-A74A-AB50E4F947F1}"/>
    <cellStyle name="Normal 7 4 7 6 2" xfId="5822" xr:uid="{675B5519-980A-48B6-B428-4F4BF97CD084}"/>
    <cellStyle name="Normal 7 4 7 6 2 2" xfId="27016" xr:uid="{61F4C1A5-4693-4EF6-BABF-3AEF8E73EAAA}"/>
    <cellStyle name="Normal 7 4 7 6 2 2 2" xfId="53653" xr:uid="{71FA52E9-31FF-46E3-BD8A-3CDA129182C5}"/>
    <cellStyle name="Normal 7 4 7 6 2 3" xfId="15214" xr:uid="{5692C54C-826D-471D-8ABA-70CF99CE8E24}"/>
    <cellStyle name="Normal 7 4 7 6 2 3 2" xfId="42452" xr:uid="{81D39974-E7E3-4EE1-9737-3AE0FB686A0F}"/>
    <cellStyle name="Normal 7 4 7 6 2 4" xfId="33190" xr:uid="{B0933E43-29AC-445E-8BAC-AEA446460444}"/>
    <cellStyle name="Normal 7 4 7 6 3" xfId="7667" xr:uid="{AF55FC34-2945-4BA8-81FC-BD9C76733D39}"/>
    <cellStyle name="Normal 7 4 7 6 3 2" xfId="18047" xr:uid="{A721462D-42FF-4AD0-9219-51D39BE6287C}"/>
    <cellStyle name="Normal 7 4 7 6 3 2 2" xfId="45285" xr:uid="{0B959A78-A4A7-41DF-8F0B-B666C18CC151}"/>
    <cellStyle name="Normal 7 4 7 6 3 3" xfId="35035" xr:uid="{ED533DEF-FD1E-4B8A-B277-CBDD119A117F}"/>
    <cellStyle name="Normal 7 4 7 6 4" xfId="10500" xr:uid="{F120DFC6-73B7-4BDA-A2C3-AB36998509CF}"/>
    <cellStyle name="Normal 7 4 7 6 4 2" xfId="20880" xr:uid="{432482BF-9AF6-444E-8E94-FCD9093E6FB1}"/>
    <cellStyle name="Normal 7 4 7 6 4 2 2" xfId="48118" xr:uid="{CC874B89-3676-4EEA-A675-7C6EBACB2AF6}"/>
    <cellStyle name="Normal 7 4 7 6 4 3" xfId="37868" xr:uid="{BDD87D84-271F-418F-8D24-601BC0533C58}"/>
    <cellStyle name="Normal 7 4 7 6 5" xfId="22870" xr:uid="{9C37E5E7-D7A1-4A3F-BA26-58EF1667200B}"/>
    <cellStyle name="Normal 7 4 7 6 5 2" xfId="50090" xr:uid="{65F40297-655A-4CFD-8E7B-CA30B20C3C95}"/>
    <cellStyle name="Normal 7 4 7 6 6" xfId="12930" xr:uid="{CF48D950-DF44-49D9-902B-7710A8387C3D}"/>
    <cellStyle name="Normal 7 4 7 6 6 2" xfId="40168" xr:uid="{55A6AACB-67F7-4FA2-B64D-C2031BD7347C}"/>
    <cellStyle name="Normal 7 4 7 6 7" xfId="30656" xr:uid="{17384135-A80A-40C3-9724-7868A0BDC2C7}"/>
    <cellStyle name="Normal 7 4 7 7" xfId="2316" xr:uid="{C3C92860-547B-4676-852E-6123F33FBD5E}"/>
    <cellStyle name="Normal 7 4 7 7 2" xfId="7424" xr:uid="{C36FDA6B-B38A-4E5E-864B-19F079FFCDD7}"/>
    <cellStyle name="Normal 7 4 7 7 2 2" xfId="17804" xr:uid="{2F2DD079-3B94-4797-9A64-E7B638860493}"/>
    <cellStyle name="Normal 7 4 7 7 2 2 2" xfId="45042" xr:uid="{1025E073-6F55-4479-A621-1812B57CB1AD}"/>
    <cellStyle name="Normal 7 4 7 7 2 3" xfId="34792" xr:uid="{8BE1ED0C-6E14-4EBB-866C-0E45353C7777}"/>
    <cellStyle name="Normal 7 4 7 7 3" xfId="10257" xr:uid="{4917D151-C55B-468E-8E12-A2DBD56882A6}"/>
    <cellStyle name="Normal 7 4 7 7 3 2" xfId="20637" xr:uid="{A9C0E606-7E7E-4CB3-94E3-580E3765A822}"/>
    <cellStyle name="Normal 7 4 7 7 3 2 2" xfId="47875" xr:uid="{A53DA61D-752F-42E6-BA7C-59B53056704D}"/>
    <cellStyle name="Normal 7 4 7 7 3 3" xfId="37625" xr:uid="{A8022C1F-3901-493F-97B4-B6FAC12A462C}"/>
    <cellStyle name="Normal 7 4 7 7 4" xfId="24922" xr:uid="{3131C4F4-07E6-4652-9592-916CA078A3BF}"/>
    <cellStyle name="Normal 7 4 7 7 4 2" xfId="51964" xr:uid="{5F6DB9F3-188D-429C-8F6C-4FA6CDD273D5}"/>
    <cellStyle name="Normal 7 4 7 7 5" xfId="14971" xr:uid="{280A9C6A-39FF-491B-86AC-B7B2F9923EE2}"/>
    <cellStyle name="Normal 7 4 7 7 5 2" xfId="42209" xr:uid="{71646531-FDDB-4712-8ECF-8AEA82FB8C9F}"/>
    <cellStyle name="Normal 7 4 7 7 6" xfId="30413" xr:uid="{08E9AB9F-958E-4FFE-82A6-B1804E2F6D97}"/>
    <cellStyle name="Normal 7 4 7 8" xfId="4126" xr:uid="{B6476A79-B37C-4A2F-9D8B-89B7A060DF9B}"/>
    <cellStyle name="Normal 7 4 7 8 2" xfId="8887" xr:uid="{1CDD27E6-165E-43EE-BBE6-1119A4EE0B21}"/>
    <cellStyle name="Normal 7 4 7 8 2 2" xfId="19267" xr:uid="{ADAB6F29-3B4F-47D4-ABC9-26A5A5A90461}"/>
    <cellStyle name="Normal 7 4 7 8 2 2 2" xfId="46505" xr:uid="{73B87DD5-67EE-4B9B-9DFF-D86A35509C6A}"/>
    <cellStyle name="Normal 7 4 7 8 2 3" xfId="36255" xr:uid="{7AF0C17B-6C41-4C7F-BEBC-B3D2BA858842}"/>
    <cellStyle name="Normal 7 4 7 8 3" xfId="11720" xr:uid="{AAA1823B-B941-4F67-A76B-A92E3FC38CCE}"/>
    <cellStyle name="Normal 7 4 7 8 3 2" xfId="22100" xr:uid="{BFBA13BF-1063-4CBE-B950-37BF42740B3A}"/>
    <cellStyle name="Normal 7 4 7 8 3 2 2" xfId="49338" xr:uid="{1349C826-BC4D-4524-A85B-C541B052DB90}"/>
    <cellStyle name="Normal 7 4 7 8 3 3" xfId="39088" xr:uid="{E5DB3FD8-DDDE-45C0-9A41-CE46F7AD149D}"/>
    <cellStyle name="Normal 7 4 7 8 4" xfId="16434" xr:uid="{02A51161-EC8E-4EEC-8501-CD0F87FFF223}"/>
    <cellStyle name="Normal 7 4 7 8 4 2" xfId="43672" xr:uid="{09035F53-535B-4D8B-A5B6-EBECFE1229A2}"/>
    <cellStyle name="Normal 7 4 7 8 5" xfId="31876" xr:uid="{794AE9AC-2749-4AD0-9CA4-99041F20F754}"/>
    <cellStyle name="Normal 7 4 7 9" xfId="5498" xr:uid="{403345A2-33B2-4AAB-B9CD-E2B895B7FDB9}"/>
    <cellStyle name="Normal 7 4 7 9 2" xfId="14795" xr:uid="{1392E224-EED6-4E5B-AEEA-B1254B01EC6B}"/>
    <cellStyle name="Normal 7 4 7 9 2 2" xfId="42033" xr:uid="{A09DB869-C92E-4DBD-9913-334A44EE6323}"/>
    <cellStyle name="Normal 7 4 7 9 3" xfId="33058" xr:uid="{29E267D5-F495-4D89-B844-5BC8CE343873}"/>
    <cellStyle name="Normal 7 4 8" xfId="1505" xr:uid="{671C4A52-E028-44AC-BE61-B9093CEEBB49}"/>
    <cellStyle name="Normal 7 4 8 10" xfId="10086" xr:uid="{D33869BD-6C79-4320-B82B-0B40E57565D6}"/>
    <cellStyle name="Normal 7 4 8 10 2" xfId="20466" xr:uid="{60C2219E-3312-4F1E-958C-774A0EA8BC04}"/>
    <cellStyle name="Normal 7 4 8 10 2 2" xfId="47704" xr:uid="{FD94FDDE-4179-4F9D-9FD5-B3FAE48A9CAB}"/>
    <cellStyle name="Normal 7 4 8 10 3" xfId="37454" xr:uid="{CF57892D-7A9A-4717-8D2A-BA57D9ED7309}"/>
    <cellStyle name="Normal 7 4 8 11" xfId="23606" xr:uid="{753B7025-64A3-4876-A47A-7E7D6D0AECDF}"/>
    <cellStyle name="Normal 7 4 8 11 2" xfId="50770" xr:uid="{E2C367E5-5055-472D-845F-868190C17BC1}"/>
    <cellStyle name="Normal 7 4 8 12" xfId="12674" xr:uid="{4DF9FE12-0BD3-4709-9E25-773A828443A9}"/>
    <cellStyle name="Normal 7 4 8 12 2" xfId="39912" xr:uid="{70AA70C6-8BE4-4C38-A611-7938B93C38D4}"/>
    <cellStyle name="Normal 7 4 8 13" xfId="30242" xr:uid="{E6B61561-7349-4A09-9DA0-41A8B75E26A7}"/>
    <cellStyle name="Normal 7 4 8 2" xfId="1506" xr:uid="{AE24B475-B596-401E-8C32-70B9CB954953}"/>
    <cellStyle name="Normal 7 4 8 2 10" xfId="30243" xr:uid="{085667AD-BEA6-4500-8C55-B73CCF87002C}"/>
    <cellStyle name="Normal 7 4 8 2 2" xfId="1507" xr:uid="{75A20A5C-3611-4905-840D-018A48A3666D}"/>
    <cellStyle name="Normal 7 4 8 2 2 2" xfId="5505" xr:uid="{009E73DF-31EB-4E66-98EB-A2DD03D08993}"/>
    <cellStyle name="Normal 7 4 8 2 2 2 2" xfId="22890" xr:uid="{42634007-475F-4FDC-89BC-16B9393E097B}"/>
    <cellStyle name="Normal 7 4 8 2 2 2 2 2" xfId="50107" xr:uid="{BBC033EF-E849-4691-9983-6AB3343382CE}"/>
    <cellStyle name="Normal 7 4 8 2 2 2 3" xfId="26564" xr:uid="{67CD994D-E6DD-4B4C-B223-A03AE65F3F9E}"/>
    <cellStyle name="Normal 7 4 8 2 2 2 3 2" xfId="53292" xr:uid="{82A122EC-F77B-49E5-8101-E5F3908E0102}"/>
    <cellStyle name="Normal 7 4 8 2 2 2 4" xfId="14802" xr:uid="{F8CA7A5A-921C-4C5C-8639-2BDB7BEF3071}"/>
    <cellStyle name="Normal 7 4 8 2 2 2 4 2" xfId="42040" xr:uid="{67D8B79E-B233-4DA7-9D29-1A2DC20000EB}"/>
    <cellStyle name="Normal 7 4 8 2 2 2 5" xfId="33065" xr:uid="{2E5F7FED-E776-4D3B-B8D1-89A2FE3F7C36}"/>
    <cellStyle name="Normal 7 4 8 2 2 3" xfId="7255" xr:uid="{491D5499-81A2-4C0B-8A4F-119A82CE41C4}"/>
    <cellStyle name="Normal 7 4 8 2 2 3 2" xfId="27706" xr:uid="{713F4363-41D1-4ED8-83A1-B298485032EA}"/>
    <cellStyle name="Normal 7 4 8 2 2 3 2 2" xfId="54184" xr:uid="{D262A0E4-C3C8-49AC-A800-B61BF2D367FF}"/>
    <cellStyle name="Normal 7 4 8 2 2 3 3" xfId="27257" xr:uid="{70C99757-2CBB-4B25-8CAF-13355A4F566E}"/>
    <cellStyle name="Normal 7 4 8 2 2 3 3 2" xfId="53842" xr:uid="{AE7FAAF9-454C-48C7-A938-C02A9153FAE4}"/>
    <cellStyle name="Normal 7 4 8 2 2 3 4" xfId="17635" xr:uid="{4CB88AC5-D903-4E6B-BD2A-FD74BAE6AE31}"/>
    <cellStyle name="Normal 7 4 8 2 2 3 4 2" xfId="44873" xr:uid="{4F4103B7-AA31-4803-A413-C428C82687A3}"/>
    <cellStyle name="Normal 7 4 8 2 2 3 5" xfId="34623" xr:uid="{F6E46591-29E1-4777-A3A9-5B93C59EB9F8}"/>
    <cellStyle name="Normal 7 4 8 2 2 4" xfId="10088" xr:uid="{FA79F239-267B-48D4-BAC2-AA432963A635}"/>
    <cellStyle name="Normal 7 4 8 2 2 4 2" xfId="29495" xr:uid="{7CA36016-A389-4B1A-B50A-C96E5E3A67D9}"/>
    <cellStyle name="Normal 7 4 8 2 2 4 2 2" xfId="55752" xr:uid="{3E61BED4-1EFC-4D99-9292-2B9F89CF0984}"/>
    <cellStyle name="Normal 7 4 8 2 2 4 3" xfId="20468" xr:uid="{0C7249DC-A372-4583-8977-175D320FB5DB}"/>
    <cellStyle name="Normal 7 4 8 2 2 4 3 2" xfId="47706" xr:uid="{422095FF-864F-436B-9D32-FF596885429F}"/>
    <cellStyle name="Normal 7 4 8 2 2 4 4" xfId="37456" xr:uid="{47535553-7FCC-4D68-B572-0D84D7BDD555}"/>
    <cellStyle name="Normal 7 4 8 2 2 5" xfId="23016" xr:uid="{BEA5AB3C-9453-4390-A2A5-9FFF176690DD}"/>
    <cellStyle name="Normal 7 4 8 2 2 5 2" xfId="50224" xr:uid="{704170A9-7FA0-446A-8EFB-23CC28CA1521}"/>
    <cellStyle name="Normal 7 4 8 2 2 6" xfId="14103" xr:uid="{9A265E71-6B23-4D15-B246-FD36E7F3E008}"/>
    <cellStyle name="Normal 7 4 8 2 2 6 2" xfId="41341" xr:uid="{7A696F68-5622-4312-9FF8-8E75A6BB5916}"/>
    <cellStyle name="Normal 7 4 8 2 2 7" xfId="30244" xr:uid="{45D17D40-70EF-440E-B7D7-C0F44C925D23}"/>
    <cellStyle name="Normal 7 4 8 2 3" xfId="2891" xr:uid="{6120AFF3-F220-4BB3-A008-3E04612F664B}"/>
    <cellStyle name="Normal 7 4 8 2 3 2" xfId="6088" xr:uid="{94C0EAD8-9B64-466D-95D1-84D5151814CC}"/>
    <cellStyle name="Normal 7 4 8 2 3 2 2" xfId="28009" xr:uid="{A70A5A76-0734-4354-91B1-F118532040F7}"/>
    <cellStyle name="Normal 7 4 8 2 3 2 2 2" xfId="54429" xr:uid="{325DD949-9573-436A-A6B6-5048F913D38E}"/>
    <cellStyle name="Normal 7 4 8 2 3 2 3" xfId="15542" xr:uid="{114A8743-F88A-4FD7-8D58-A8DF0293B373}"/>
    <cellStyle name="Normal 7 4 8 2 3 2 3 2" xfId="42780" xr:uid="{281AFF34-F890-4757-BCAC-17095FA2896B}"/>
    <cellStyle name="Normal 7 4 8 2 3 2 4" xfId="33456" xr:uid="{DCAFE998-3063-4D24-B31D-19DCE42333C9}"/>
    <cellStyle name="Normal 7 4 8 2 3 3" xfId="7995" xr:uid="{99CB740A-FBD6-4A00-A8AC-06A2314925EE}"/>
    <cellStyle name="Normal 7 4 8 2 3 3 2" xfId="18375" xr:uid="{2F248EDE-5E15-4F5E-95DC-C5904F088C55}"/>
    <cellStyle name="Normal 7 4 8 2 3 3 2 2" xfId="45613" xr:uid="{C58171D8-D36C-4FC9-9008-C3BA87827EA6}"/>
    <cellStyle name="Normal 7 4 8 2 3 3 3" xfId="35363" xr:uid="{7D7037B3-8B8D-404F-8D4F-01060ED99CAE}"/>
    <cellStyle name="Normal 7 4 8 2 3 4" xfId="10828" xr:uid="{79217CFD-193E-413F-AA80-E493E104898D}"/>
    <cellStyle name="Normal 7 4 8 2 3 4 2" xfId="21208" xr:uid="{C0D583D1-4BF8-4611-8A63-86B05DCE4579}"/>
    <cellStyle name="Normal 7 4 8 2 3 4 2 2" xfId="48446" xr:uid="{7F2DA405-8FBC-48E0-AFFE-E2D917AF586D}"/>
    <cellStyle name="Normal 7 4 8 2 3 4 3" xfId="38196" xr:uid="{37BA8622-24B7-4A2C-AC52-827941F1B214}"/>
    <cellStyle name="Normal 7 4 8 2 3 5" xfId="25578" xr:uid="{80534623-4A28-490F-B99A-4E02008FDF39}"/>
    <cellStyle name="Normal 7 4 8 2 3 5 2" xfId="52568" xr:uid="{EA13FC6C-9E90-4775-8B25-4ACA662BA18B}"/>
    <cellStyle name="Normal 7 4 8 2 3 6" xfId="13352" xr:uid="{708CC74D-4AF4-4D9F-86D0-02B9D2608EE1}"/>
    <cellStyle name="Normal 7 4 8 2 3 6 2" xfId="40590" xr:uid="{2B017B4F-9CEA-42D0-A9BB-17112F4CF5D5}"/>
    <cellStyle name="Normal 7 4 8 2 3 7" xfId="30984" xr:uid="{36C84126-B7B8-4437-81CE-216DCBD34388}"/>
    <cellStyle name="Normal 7 4 8 2 4" xfId="4277" xr:uid="{EA45BCC9-A0B4-4BD1-8012-1F3386701B65}"/>
    <cellStyle name="Normal 7 4 8 2 4 2" xfId="9030" xr:uid="{AC66C921-8394-4C63-A217-158A19FB1146}"/>
    <cellStyle name="Normal 7 4 8 2 4 2 2" xfId="29107" xr:uid="{B0EB32C9-A5A0-4760-9A5A-6EDA7CF4FA4B}"/>
    <cellStyle name="Normal 7 4 8 2 4 2 2 2" xfId="55364" xr:uid="{5A1C8B0A-B078-425C-938E-5A0CB5CF6C08}"/>
    <cellStyle name="Normal 7 4 8 2 4 2 3" xfId="19410" xr:uid="{DF871D8B-2C2B-47B9-A93D-8838FCD3A945}"/>
    <cellStyle name="Normal 7 4 8 2 4 2 3 2" xfId="46648" xr:uid="{0D4EA90F-A137-48E3-A3C3-712C91562EA5}"/>
    <cellStyle name="Normal 7 4 8 2 4 2 4" xfId="36398" xr:uid="{768454E0-4329-46AF-A383-2F809673E95F}"/>
    <cellStyle name="Normal 7 4 8 2 4 3" xfId="11863" xr:uid="{5E00204B-49BA-446D-8ADD-B124137825D9}"/>
    <cellStyle name="Normal 7 4 8 2 4 3 2" xfId="22243" xr:uid="{D19D92BA-C8EA-402C-B04B-0F3A3824B13F}"/>
    <cellStyle name="Normal 7 4 8 2 4 3 2 2" xfId="49481" xr:uid="{3326DF21-AEAE-4E82-9E7E-8A47B357CA45}"/>
    <cellStyle name="Normal 7 4 8 2 4 3 3" xfId="39231" xr:uid="{4817AE09-EA9D-4786-A663-99BE46BE4EB1}"/>
    <cellStyle name="Normal 7 4 8 2 4 4" xfId="24145" xr:uid="{74160C99-A442-4E9A-9A03-02F23BDF39C8}"/>
    <cellStyle name="Normal 7 4 8 2 4 4 2" xfId="51253" xr:uid="{B7612E43-BB95-4BAC-9E17-B19EEE9790EB}"/>
    <cellStyle name="Normal 7 4 8 2 4 5" xfId="16577" xr:uid="{5DE7A6F7-8166-4B33-973C-85B357DFC023}"/>
    <cellStyle name="Normal 7 4 8 2 4 5 2" xfId="43815" xr:uid="{CD46A587-F839-4D5A-A149-86695C02524F}"/>
    <cellStyle name="Normal 7 4 8 2 4 6" xfId="32019" xr:uid="{1158719B-F87B-4905-8813-42CA8E3FF2A0}"/>
    <cellStyle name="Normal 7 4 8 2 5" xfId="5504" xr:uid="{06CC5E11-721C-44CD-9802-E01B24B5E433}"/>
    <cellStyle name="Normal 7 4 8 2 5 2" xfId="28624" xr:uid="{991621B4-9686-4290-8486-D13CAFFEC2A3}"/>
    <cellStyle name="Normal 7 4 8 2 5 2 2" xfId="54912" xr:uid="{2FC7F084-A8DB-4E35-837E-C7E6C0ED3AA4}"/>
    <cellStyle name="Normal 7 4 8 2 5 3" xfId="14801" xr:uid="{A2D6B001-6FF0-409C-991A-4207400462B0}"/>
    <cellStyle name="Normal 7 4 8 2 5 3 2" xfId="42039" xr:uid="{BD2E1F49-BEF3-4D18-AED0-5188C19E2347}"/>
    <cellStyle name="Normal 7 4 8 2 5 4" xfId="33064" xr:uid="{62FF3B1C-F176-4E34-8B35-5EE3C1B7C479}"/>
    <cellStyle name="Normal 7 4 8 2 6" xfId="7254" xr:uid="{2F032536-ECD7-42D2-B928-F48ADCF01AED}"/>
    <cellStyle name="Normal 7 4 8 2 6 2" xfId="17634" xr:uid="{48FE4A6E-E4CE-4D4F-A592-74F0B047419D}"/>
    <cellStyle name="Normal 7 4 8 2 6 2 2" xfId="44872" xr:uid="{7F391679-051A-4FE0-B6E9-C9760DF61608}"/>
    <cellStyle name="Normal 7 4 8 2 6 3" xfId="34622" xr:uid="{9BA5CE21-0688-4AE2-AC4E-7030A6FCDB2F}"/>
    <cellStyle name="Normal 7 4 8 2 7" xfId="10087" xr:uid="{D9FB7D4D-109E-4886-8AD0-3B4FC89C731E}"/>
    <cellStyle name="Normal 7 4 8 2 7 2" xfId="20467" xr:uid="{F44D60D5-003C-4687-9812-450F53717188}"/>
    <cellStyle name="Normal 7 4 8 2 7 2 2" xfId="47705" xr:uid="{3EA7FBC2-C26A-44C6-8D10-192336D7161A}"/>
    <cellStyle name="Normal 7 4 8 2 7 3" xfId="37455" xr:uid="{0838FE9A-D0F5-4528-8C87-CB3CAD9CC420}"/>
    <cellStyle name="Normal 7 4 8 2 8" xfId="23215" xr:uid="{F2380A2D-06ED-4711-8D10-F2A4FB758A63}"/>
    <cellStyle name="Normal 7 4 8 2 8 2" xfId="50405" xr:uid="{4381808D-7F86-4C76-BD1D-52E33DFE44D5}"/>
    <cellStyle name="Normal 7 4 8 2 9" xfId="12832" xr:uid="{580246B0-6932-4D13-979D-7943254AF542}"/>
    <cellStyle name="Normal 7 4 8 2 9 2" xfId="40070" xr:uid="{8A9144C7-E069-479C-A4C8-BA33733B4B9C}"/>
    <cellStyle name="Normal 7 4 8 3" xfId="1508" xr:uid="{02357CFF-2D3D-4771-8FCB-05A8FCF653B0}"/>
    <cellStyle name="Normal 7 4 8 3 2" xfId="4650" xr:uid="{7E10EE5C-02FC-43A4-8DF3-F2402337FA18}"/>
    <cellStyle name="Normal 7 4 8 3 2 2" xfId="9403" xr:uid="{BDA0E71A-86AE-4D11-8B68-1EF84BF15878}"/>
    <cellStyle name="Normal 7 4 8 3 2 2 2" xfId="29373" xr:uid="{437146FD-806B-461C-8268-3EC58FBB1F4F}"/>
    <cellStyle name="Normal 7 4 8 3 2 2 2 2" xfId="55630" xr:uid="{74C842AC-1943-4589-8F53-C96C7E6C5E88}"/>
    <cellStyle name="Normal 7 4 8 3 2 2 3" xfId="19783" xr:uid="{632DBDD3-DFC2-4549-8D0B-18170EC6EF66}"/>
    <cellStyle name="Normal 7 4 8 3 2 2 3 2" xfId="47021" xr:uid="{92204B93-023C-4D8C-817D-38D61C80EBB0}"/>
    <cellStyle name="Normal 7 4 8 3 2 2 4" xfId="36771" xr:uid="{1E579ED6-B6DF-48F1-8851-1F95649927D9}"/>
    <cellStyle name="Normal 7 4 8 3 2 3" xfId="12236" xr:uid="{FFD7F2C6-CE38-43B7-B09B-92C430D4DFCE}"/>
    <cellStyle name="Normal 7 4 8 3 2 3 2" xfId="22616" xr:uid="{B502BCA2-5432-42CF-A246-D6D130C506EF}"/>
    <cellStyle name="Normal 7 4 8 3 2 3 2 2" xfId="49854" xr:uid="{68F19F7E-50EE-4B99-9C03-0FB9791584EE}"/>
    <cellStyle name="Normal 7 4 8 3 2 3 3" xfId="39604" xr:uid="{E11A248B-B5DB-42AC-93C8-DFDE93F3D78D}"/>
    <cellStyle name="Normal 7 4 8 3 2 4" xfId="24082" xr:uid="{265D0C36-ED59-44A2-811D-B07C7B19DE48}"/>
    <cellStyle name="Normal 7 4 8 3 2 4 2" xfId="51197" xr:uid="{CA4B6AC8-E716-45B0-A81E-07603201351F}"/>
    <cellStyle name="Normal 7 4 8 3 2 5" xfId="16950" xr:uid="{F7125982-5A85-4B85-BE2C-D39F754F38DE}"/>
    <cellStyle name="Normal 7 4 8 3 2 5 2" xfId="44188" xr:uid="{D246CB12-C1D6-4434-BD30-DB608F90933D}"/>
    <cellStyle name="Normal 7 4 8 3 2 6" xfId="32392" xr:uid="{4F9C45BA-5F85-4FD6-A286-B2B2C33793E5}"/>
    <cellStyle name="Normal 7 4 8 3 3" xfId="5506" xr:uid="{524208CC-4079-4466-8058-0C18B78DE2A8}"/>
    <cellStyle name="Normal 7 4 8 3 3 2" xfId="26906" xr:uid="{D06F843A-BF9A-46A3-9CCA-E8EF4315CD2A}"/>
    <cellStyle name="Normal 7 4 8 3 3 2 2" xfId="53567" xr:uid="{FAC5C6FB-3ADE-4377-9F57-20E532F019B1}"/>
    <cellStyle name="Normal 7 4 8 3 3 3" xfId="27786" xr:uid="{EEB981DE-EFC4-460B-B327-A9A9ECC36BFA}"/>
    <cellStyle name="Normal 7 4 8 3 3 3 2" xfId="54252" xr:uid="{CDD51B6E-F42F-4484-AFF3-59073F6F92F7}"/>
    <cellStyle name="Normal 7 4 8 3 3 4" xfId="14803" xr:uid="{DA9B743D-5086-44DC-9C7C-2E2B3243892B}"/>
    <cellStyle name="Normal 7 4 8 3 3 4 2" xfId="42041" xr:uid="{320323F0-8925-44E2-AF20-9B8B31579699}"/>
    <cellStyle name="Normal 7 4 8 3 3 5" xfId="33066" xr:uid="{E2A1BC7E-C7E5-4A4D-8C10-554A03099CDC}"/>
    <cellStyle name="Normal 7 4 8 3 4" xfId="7256" xr:uid="{78C7E461-1D3E-4BA4-AF2D-E9EEA6986028}"/>
    <cellStyle name="Normal 7 4 8 3 4 2" xfId="27481" xr:uid="{6C371B74-B74B-467C-87CB-E40F00A4171C}"/>
    <cellStyle name="Normal 7 4 8 3 4 2 2" xfId="54003" xr:uid="{ADE3D90C-70C8-4D15-95AE-A8410D51F0FB}"/>
    <cellStyle name="Normal 7 4 8 3 4 3" xfId="26575" xr:uid="{20667477-6F40-4345-9A5E-4510E3EB1AAC}"/>
    <cellStyle name="Normal 7 4 8 3 4 3 2" xfId="53300" xr:uid="{BFBEE71E-633B-4DB5-8F59-7ECF3602D090}"/>
    <cellStyle name="Normal 7 4 8 3 4 4" xfId="17636" xr:uid="{3D4C5479-92CD-40E8-958B-4BF865BFE9CC}"/>
    <cellStyle name="Normal 7 4 8 3 4 4 2" xfId="44874" xr:uid="{F2AC8E80-8350-4970-BA3B-46075AE86BC1}"/>
    <cellStyle name="Normal 7 4 8 3 4 5" xfId="34624" xr:uid="{D3586DF7-2EC1-43AC-A45C-ED4AEBAC2C26}"/>
    <cellStyle name="Normal 7 4 8 3 5" xfId="10089" xr:uid="{52649696-2743-4F15-9FC7-ADB6AAA17A15}"/>
    <cellStyle name="Normal 7 4 8 3 5 2" xfId="29496" xr:uid="{31D45925-31FA-4077-8C34-AA704129BE55}"/>
    <cellStyle name="Normal 7 4 8 3 5 2 2" xfId="55753" xr:uid="{2B1813B2-0516-4BA5-80A7-53665954F77D}"/>
    <cellStyle name="Normal 7 4 8 3 5 3" xfId="20469" xr:uid="{A974C660-1D1F-42FF-B051-CED1EFB6A01E}"/>
    <cellStyle name="Normal 7 4 8 3 5 3 2" xfId="47707" xr:uid="{49C25BF4-4408-44A0-9058-906ADD54032C}"/>
    <cellStyle name="Normal 7 4 8 3 5 4" xfId="37457" xr:uid="{FFB43203-0481-4D05-BA1B-43F7053096A1}"/>
    <cellStyle name="Normal 7 4 8 3 6" xfId="24119" xr:uid="{DAC91400-502B-4729-86CB-20091DFDAEDE}"/>
    <cellStyle name="Normal 7 4 8 3 6 2" xfId="51229" xr:uid="{728ED299-88A0-4982-85A5-A83816ED9FC8}"/>
    <cellStyle name="Normal 7 4 8 3 7" xfId="14104" xr:uid="{8A87686A-CF0D-4690-B844-D9AAD60C0029}"/>
    <cellStyle name="Normal 7 4 8 3 7 2" xfId="41342" xr:uid="{B20404CB-73D0-4406-90B9-94D36C87FD0F}"/>
    <cellStyle name="Normal 7 4 8 3 8" xfId="30245" xr:uid="{1CC959BC-583D-41BE-A3FB-5A496EA58262}"/>
    <cellStyle name="Normal 7 4 8 4" xfId="1509" xr:uid="{9C091016-8CF2-4ADA-B74B-22B2756F6A4E}"/>
    <cellStyle name="Normal 7 4 8 4 2" xfId="5507" xr:uid="{40EFE068-78F0-4934-AA51-848D60B6076B}"/>
    <cellStyle name="Normal 7 4 8 4 2 2" xfId="22902" xr:uid="{0664EEA6-5B1F-4913-801A-4D41E65D59E5}"/>
    <cellStyle name="Normal 7 4 8 4 2 2 2" xfId="50118" xr:uid="{42182A4F-679F-465A-A0F7-3E480D995994}"/>
    <cellStyle name="Normal 7 4 8 4 2 3" xfId="28428" xr:uid="{71783317-2724-4D67-86E8-42AE58E1ECA1}"/>
    <cellStyle name="Normal 7 4 8 4 2 3 2" xfId="54758" xr:uid="{3A2EA9C6-A9EE-4386-A41D-B730FA3A7470}"/>
    <cellStyle name="Normal 7 4 8 4 2 4" xfId="14804" xr:uid="{317A0DA6-14F5-4DE3-9538-A7321E07E73B}"/>
    <cellStyle name="Normal 7 4 8 4 2 4 2" xfId="42042" xr:uid="{2E6B446B-4CCE-4A33-A566-85882351F873}"/>
    <cellStyle name="Normal 7 4 8 4 2 5" xfId="33067" xr:uid="{706D3626-CF1A-48BC-8EC8-3E023A7D530C}"/>
    <cellStyle name="Normal 7 4 8 4 3" xfId="7257" xr:uid="{5AD7265B-9BC3-4273-8131-60932D655E87}"/>
    <cellStyle name="Normal 7 4 8 4 3 2" xfId="27749" xr:uid="{E53C79E5-F4CF-458A-AF05-C6A55A7EF6A0}"/>
    <cellStyle name="Normal 7 4 8 4 3 2 2" xfId="54221" xr:uid="{75E9AF28-D604-4FB1-B0D2-54B1A909EA63}"/>
    <cellStyle name="Normal 7 4 8 4 3 3" xfId="17637" xr:uid="{51F961FC-FF5B-4F1E-A7F4-6B485DF5082D}"/>
    <cellStyle name="Normal 7 4 8 4 3 3 2" xfId="44875" xr:uid="{6F4BFC75-6FA6-4963-93A2-F2E59C45CBC3}"/>
    <cellStyle name="Normal 7 4 8 4 3 4" xfId="34625" xr:uid="{335666CE-E9CB-4DA4-AEF4-AD84A45DA4E2}"/>
    <cellStyle name="Normal 7 4 8 4 4" xfId="10090" xr:uid="{66AD8CF4-D99E-4858-AB22-423D5D63F71D}"/>
    <cellStyle name="Normal 7 4 8 4 4 2" xfId="20470" xr:uid="{7501617B-9020-40CA-8513-A5FE6496821E}"/>
    <cellStyle name="Normal 7 4 8 4 4 2 2" xfId="47708" xr:uid="{23AFAC39-B4BF-4595-AB82-DFE5EDE6CA9A}"/>
    <cellStyle name="Normal 7 4 8 4 4 3" xfId="37458" xr:uid="{360B1517-E8D5-44ED-9F3B-50D3C8D6AFD5}"/>
    <cellStyle name="Normal 7 4 8 4 5" xfId="25259" xr:uid="{3E62994C-C79E-4EDC-976E-2C327658C149}"/>
    <cellStyle name="Normal 7 4 8 4 5 2" xfId="52270" xr:uid="{678C41E9-BFAD-41AD-A216-63E58B13D920}"/>
    <cellStyle name="Normal 7 4 8 4 6" xfId="13530" xr:uid="{C796DCAB-14DD-4A11-90B8-2A5086401840}"/>
    <cellStyle name="Normal 7 4 8 4 6 2" xfId="40768" xr:uid="{CD06EFCB-39FA-46A6-B790-25CBEE7FF304}"/>
    <cellStyle name="Normal 7 4 8 4 7" xfId="30246" xr:uid="{C44FD5D8-14D0-4271-81E3-90285FBB301F}"/>
    <cellStyle name="Normal 7 4 8 5" xfId="2621" xr:uid="{EE7502B6-523B-40A7-B295-29C5B368F10E}"/>
    <cellStyle name="Normal 7 4 8 5 2" xfId="5871" xr:uid="{9EA7A556-6178-47A7-A17F-4F725C80D603}"/>
    <cellStyle name="Normal 7 4 8 5 2 2" xfId="27478" xr:uid="{973C8643-CD96-44E2-9A0E-96A6A9719A90}"/>
    <cellStyle name="Normal 7 4 8 5 2 2 2" xfId="54000" xr:uid="{CF0782FB-6FE9-4954-98AC-479829DD80A2}"/>
    <cellStyle name="Normal 7 4 8 5 2 3" xfId="15274" xr:uid="{CFCC1993-980A-41A2-A6BB-0B328FADC551}"/>
    <cellStyle name="Normal 7 4 8 5 2 3 2" xfId="42512" xr:uid="{B4132837-9455-4045-BA01-60D0C5F0FD1B}"/>
    <cellStyle name="Normal 7 4 8 5 2 4" xfId="33239" xr:uid="{B1EFDD95-70C3-438F-B1A8-DA0B31186414}"/>
    <cellStyle name="Normal 7 4 8 5 3" xfId="7727" xr:uid="{673F7EC5-8A10-4501-905E-C2E9E62814E4}"/>
    <cellStyle name="Normal 7 4 8 5 3 2" xfId="18107" xr:uid="{2EDD36ED-C52C-41AC-9245-E4D64D03AA47}"/>
    <cellStyle name="Normal 7 4 8 5 3 2 2" xfId="45345" xr:uid="{453C07A4-AD7A-4993-8A53-A0411361BFBC}"/>
    <cellStyle name="Normal 7 4 8 5 3 3" xfId="35095" xr:uid="{8DE08EFB-988B-4AC2-B676-91D00C037CEB}"/>
    <cellStyle name="Normal 7 4 8 5 4" xfId="10560" xr:uid="{550F2EBF-580C-4C4F-88CF-12679BFCC8FD}"/>
    <cellStyle name="Normal 7 4 8 5 4 2" xfId="20940" xr:uid="{E2BDDB2B-1B50-4DB0-8BB4-27711396D35B}"/>
    <cellStyle name="Normal 7 4 8 5 4 2 2" xfId="48178" xr:uid="{36E97DF3-0834-42E1-B1B7-41A7AA3D55A4}"/>
    <cellStyle name="Normal 7 4 8 5 4 3" xfId="37928" xr:uid="{458F2F9F-E0FB-49C8-981E-86388A881560}"/>
    <cellStyle name="Normal 7 4 8 5 5" xfId="23736" xr:uid="{CA7E0345-B5FD-40D2-901D-73F65F15316E}"/>
    <cellStyle name="Normal 7 4 8 5 5 2" xfId="50888" xr:uid="{BDE9A1F0-7368-4BD4-9780-D6CE08BD6A70}"/>
    <cellStyle name="Normal 7 4 8 5 6" xfId="12990" xr:uid="{204BF14C-385E-483F-9FAB-DCB67E680D6A}"/>
    <cellStyle name="Normal 7 4 8 5 6 2" xfId="40228" xr:uid="{751504B8-85A2-482C-944B-A603B9086216}"/>
    <cellStyle name="Normal 7 4 8 5 7" xfId="30716" xr:uid="{1CB39FF4-EA3D-467B-825C-5689F528F778}"/>
    <cellStyle name="Normal 7 4 8 6" xfId="2459" xr:uid="{923B5883-BD14-4815-ABB3-05E84B2F1B07}"/>
    <cellStyle name="Normal 7 4 8 6 2" xfId="7567" xr:uid="{E1C28521-AD30-4843-8D4E-E3FC76B7A5C5}"/>
    <cellStyle name="Normal 7 4 8 6 2 2" xfId="26401" xr:uid="{CB6ADE13-B3E7-4AF5-9C6D-6C040E517862}"/>
    <cellStyle name="Normal 7 4 8 6 2 2 2" xfId="53173" xr:uid="{C50E9828-98A2-4259-8070-D8F7660E37F0}"/>
    <cellStyle name="Normal 7 4 8 6 2 3" xfId="17947" xr:uid="{332A5F2F-7EE8-4A29-A648-28CC7F05FABD}"/>
    <cellStyle name="Normal 7 4 8 6 2 3 2" xfId="45185" xr:uid="{DDE5D962-B23B-42D1-A498-2FFCE1D6DD10}"/>
    <cellStyle name="Normal 7 4 8 6 2 4" xfId="34935" xr:uid="{808026B8-9168-48ED-B6F8-75A16DD192B4}"/>
    <cellStyle name="Normal 7 4 8 6 3" xfId="10400" xr:uid="{407ED36A-311A-45AA-974E-A65B5EE8E2D3}"/>
    <cellStyle name="Normal 7 4 8 6 3 2" xfId="20780" xr:uid="{D9B62233-D275-485C-A159-42865266FD2A}"/>
    <cellStyle name="Normal 7 4 8 6 3 2 2" xfId="48018" xr:uid="{2DE3F41E-1E24-4BCD-8B4B-AC17B760876A}"/>
    <cellStyle name="Normal 7 4 8 6 3 3" xfId="37768" xr:uid="{CEA43B15-6882-45D4-913B-51932DF29852}"/>
    <cellStyle name="Normal 7 4 8 6 4" xfId="23399" xr:uid="{DFB9A9E7-4B5C-4C1F-A1DA-B4588BC90D30}"/>
    <cellStyle name="Normal 7 4 8 6 4 2" xfId="50578" xr:uid="{CBDE229F-6FF1-4786-ACE9-3E66D2AEB62B}"/>
    <cellStyle name="Normal 7 4 8 6 5" xfId="15114" xr:uid="{41A32883-7408-48D3-8563-BA42686DCC52}"/>
    <cellStyle name="Normal 7 4 8 6 5 2" xfId="42352" xr:uid="{61F94742-1332-4868-B873-F17680837DE0}"/>
    <cellStyle name="Normal 7 4 8 6 6" xfId="30556" xr:uid="{B094378F-BC1B-4116-9B3A-37629DD1272E}"/>
    <cellStyle name="Normal 7 4 8 7" xfId="4127" xr:uid="{80BE201E-E9C5-4C27-A918-F8759235E5BE}"/>
    <cellStyle name="Normal 7 4 8 7 2" xfId="8888" xr:uid="{1B0D7150-7EBD-4D22-BE83-0B8583190E93}"/>
    <cellStyle name="Normal 7 4 8 7 2 2" xfId="19268" xr:uid="{6E61EC7B-C9C4-4523-8252-852A15B24D2D}"/>
    <cellStyle name="Normal 7 4 8 7 2 2 2" xfId="46506" xr:uid="{7FC2908C-E1E6-40F5-B1D2-D4838FCCC072}"/>
    <cellStyle name="Normal 7 4 8 7 2 3" xfId="36256" xr:uid="{9EDC90D2-E739-4851-82E2-C29917E574F9}"/>
    <cellStyle name="Normal 7 4 8 7 3" xfId="11721" xr:uid="{E4125C96-2E1D-4E63-9394-95249B25C4AC}"/>
    <cellStyle name="Normal 7 4 8 7 3 2" xfId="22101" xr:uid="{9523BA78-A12B-42A8-83C7-C07E8D63699A}"/>
    <cellStyle name="Normal 7 4 8 7 3 2 2" xfId="49339" xr:uid="{A5C11859-76AB-4AEE-90AE-F57AE39A42CB}"/>
    <cellStyle name="Normal 7 4 8 7 3 3" xfId="39089" xr:uid="{355D44F2-7D30-4C75-9E7E-23C59C2B10A6}"/>
    <cellStyle name="Normal 7 4 8 7 4" xfId="26829" xr:uid="{EAB4CAAD-5914-48DC-90DF-A5DE89D23977}"/>
    <cellStyle name="Normal 7 4 8 7 4 2" xfId="53508" xr:uid="{152AE4FE-DF50-406F-B90A-D93443A989DE}"/>
    <cellStyle name="Normal 7 4 8 7 5" xfId="16435" xr:uid="{9BCCCEBE-324A-4CE0-9C23-91D4AFDE275A}"/>
    <cellStyle name="Normal 7 4 8 7 5 2" xfId="43673" xr:uid="{78C2626B-4F1F-4302-84B9-C529FA77975B}"/>
    <cellStyle name="Normal 7 4 8 7 6" xfId="31877" xr:uid="{F7D4131E-15E2-44D0-A086-42CC612741B6}"/>
    <cellStyle name="Normal 7 4 8 8" xfId="5503" xr:uid="{7102D9D7-EA7E-436E-9718-EE48BBF20F82}"/>
    <cellStyle name="Normal 7 4 8 8 2" xfId="14800" xr:uid="{652BB08D-9349-46CF-A0EA-2C172E827884}"/>
    <cellStyle name="Normal 7 4 8 8 2 2" xfId="42038" xr:uid="{106E96E6-8952-4549-8BB3-96F7630D1071}"/>
    <cellStyle name="Normal 7 4 8 8 3" xfId="33063" xr:uid="{3C7ACBCD-AB38-41EB-B442-9D13EE1336E2}"/>
    <cellStyle name="Normal 7 4 8 9" xfId="7253" xr:uid="{6BB0A63E-7854-45E1-9AC3-B2F221CAD59A}"/>
    <cellStyle name="Normal 7 4 8 9 2" xfId="17633" xr:uid="{76F4E203-A0D3-4452-B4AD-7F03A02CD646}"/>
    <cellStyle name="Normal 7 4 8 9 2 2" xfId="44871" xr:uid="{1D33F7C4-690B-4279-A083-1C3DF56FF4B3}"/>
    <cellStyle name="Normal 7 4 8 9 3" xfId="34621" xr:uid="{12009756-085A-458D-9363-19C30115E9F4}"/>
    <cellStyle name="Normal 7 4 9" xfId="1510" xr:uid="{05E98D57-322F-4546-83DE-9EEF8F8A730C}"/>
    <cellStyle name="Normal 7 4 9 10" xfId="25239" xr:uid="{8C3E43BE-4A89-40E5-B608-33D788765A4F}"/>
    <cellStyle name="Normal 7 4 9 10 2" xfId="52253" xr:uid="{7904AF49-7A34-4D9C-ABD3-D5CB07EC0C8D}"/>
    <cellStyle name="Normal 7 4 9 11" xfId="12675" xr:uid="{27157F97-56B2-42CE-8382-B6353C167D25}"/>
    <cellStyle name="Normal 7 4 9 11 2" xfId="39913" xr:uid="{625B3AEA-3ED7-4F4D-95B7-5E702FEA93DB}"/>
    <cellStyle name="Normal 7 4 9 12" xfId="30247" xr:uid="{0D1505FE-44E0-4F81-B9A5-BA39D468CCA8}"/>
    <cellStyle name="Normal 7 4 9 2" xfId="1511" xr:uid="{0F643EB6-3C49-4A91-8BA1-DCA4D6CE343E}"/>
    <cellStyle name="Normal 7 4 9 2 2" xfId="3533" xr:uid="{8CBDDD52-4E8D-451D-A883-D0942340C8F3}"/>
    <cellStyle name="Normal 7 4 9 2 2 2" xfId="6569" xr:uid="{EBBC329B-B7DB-4A14-A433-D047FA60BA72}"/>
    <cellStyle name="Normal 7 4 9 2 2 2 2" xfId="28474" xr:uid="{08DA2946-E4D9-4644-A281-24408E9F5CF6}"/>
    <cellStyle name="Normal 7 4 9 2 2 2 2 2" xfId="54793" xr:uid="{9BEE015C-AAE5-4D6D-80AB-897CBF142215}"/>
    <cellStyle name="Normal 7 4 9 2 2 2 3" xfId="26086" xr:uid="{FA0435BC-F98C-4AB6-A05A-E9A75A7DCEBB}"/>
    <cellStyle name="Normal 7 4 9 2 2 2 3 2" xfId="52933" xr:uid="{BE9856C4-3363-4BCF-9B32-D267DC1EF877}"/>
    <cellStyle name="Normal 7 4 9 2 2 2 4" xfId="16140" xr:uid="{DAB6BD60-DC4F-44EC-8F8E-BED13EC366F3}"/>
    <cellStyle name="Normal 7 4 9 2 2 2 4 2" xfId="43378" xr:uid="{EDC5BAF7-49C5-494B-80CB-0BFF1D070E2E}"/>
    <cellStyle name="Normal 7 4 9 2 2 2 5" xfId="33937" xr:uid="{65B99149-90F7-440A-A91A-CF9D3B69360E}"/>
    <cellStyle name="Normal 7 4 9 2 2 3" xfId="8593" xr:uid="{724DEF91-15DE-4A79-9374-E900BE9C3B3A}"/>
    <cellStyle name="Normal 7 4 9 2 2 3 2" xfId="28981" xr:uid="{5BB553A7-75FA-441D-B3E7-7B1F31AD0EF2}"/>
    <cellStyle name="Normal 7 4 9 2 2 3 2 2" xfId="55238" xr:uid="{715BD156-EF56-4CD0-8DAF-441C4439F15E}"/>
    <cellStyle name="Normal 7 4 9 2 2 3 3" xfId="18973" xr:uid="{24655E41-854D-4AB9-B695-B617DA405209}"/>
    <cellStyle name="Normal 7 4 9 2 2 3 3 2" xfId="46211" xr:uid="{173F4E5B-1414-4827-8D98-FB995007DAB9}"/>
    <cellStyle name="Normal 7 4 9 2 2 3 4" xfId="35961" xr:uid="{4E0C3F32-4C49-4EC2-A345-14115C916553}"/>
    <cellStyle name="Normal 7 4 9 2 2 4" xfId="11426" xr:uid="{6D7852B1-71CB-44A0-9E62-3010D871FCDF}"/>
    <cellStyle name="Normal 7 4 9 2 2 4 2" xfId="21806" xr:uid="{25B12502-2CAC-4434-AB6F-33734B0D414D}"/>
    <cellStyle name="Normal 7 4 9 2 2 4 2 2" xfId="49044" xr:uid="{DB4CA512-07D2-44A3-B41A-9CA75BFE9210}"/>
    <cellStyle name="Normal 7 4 9 2 2 4 3" xfId="38794" xr:uid="{A021BF8C-13E3-4ABB-855B-9C7D9906CF10}"/>
    <cellStyle name="Normal 7 4 9 2 2 5" xfId="24266" xr:uid="{08A8EE0D-0A9D-457B-9F61-7C467B05C8EA}"/>
    <cellStyle name="Normal 7 4 9 2 2 5 2" xfId="51366" xr:uid="{7544B2D4-1978-4D7A-9726-0E5002DD76E7}"/>
    <cellStyle name="Normal 7 4 9 2 2 6" xfId="14105" xr:uid="{70CDC33F-7587-47F2-A177-DD0F6628968B}"/>
    <cellStyle name="Normal 7 4 9 2 2 6 2" xfId="41343" xr:uid="{46B63D6F-CD51-4ED8-B535-A67E2E0205F5}"/>
    <cellStyle name="Normal 7 4 9 2 2 7" xfId="31582" xr:uid="{A54DE45E-6861-4F31-91AC-010AAFF1E18C}"/>
    <cellStyle name="Normal 7 4 9 2 3" xfId="4278" xr:uid="{D9E76256-79C5-4469-A187-2E8D035DBDBD}"/>
    <cellStyle name="Normal 7 4 9 2 3 2" xfId="9031" xr:uid="{6416E3B5-40DB-4487-85E4-90EE60EDBC52}"/>
    <cellStyle name="Normal 7 4 9 2 3 2 2" xfId="29108" xr:uid="{74890481-0798-45F0-B29A-066E6187AB63}"/>
    <cellStyle name="Normal 7 4 9 2 3 2 2 2" xfId="55365" xr:uid="{08D94B6F-7F3C-45D3-819A-E2706B9A8793}"/>
    <cellStyle name="Normal 7 4 9 2 3 2 3" xfId="19411" xr:uid="{36B56D8F-A068-483B-A78A-E53E4D18DCC1}"/>
    <cellStyle name="Normal 7 4 9 2 3 2 3 2" xfId="46649" xr:uid="{3E421A76-096A-4C7C-9F1C-44904967CA76}"/>
    <cellStyle name="Normal 7 4 9 2 3 2 4" xfId="36399" xr:uid="{806176C8-A2BB-44C4-AF41-15364614CE6D}"/>
    <cellStyle name="Normal 7 4 9 2 3 3" xfId="11864" xr:uid="{37E48BFD-24B8-477F-87E1-A1725090C3DF}"/>
    <cellStyle name="Normal 7 4 9 2 3 3 2" xfId="22244" xr:uid="{AACAFCE1-6828-497C-B210-E70DBEB4CA36}"/>
    <cellStyle name="Normal 7 4 9 2 3 3 2 2" xfId="49482" xr:uid="{A13BD3C4-4DF6-4EF2-8C95-BDFE03DED1C5}"/>
    <cellStyle name="Normal 7 4 9 2 3 3 3" xfId="39232" xr:uid="{55E25579-34CE-4954-AD93-B074257AAA56}"/>
    <cellStyle name="Normal 7 4 9 2 3 4" xfId="24802" xr:uid="{18919C77-6FFB-4AC9-A34B-D8B87289354E}"/>
    <cellStyle name="Normal 7 4 9 2 3 4 2" xfId="51851" xr:uid="{44AF18A3-7E97-41E7-B019-14F7080DA2E3}"/>
    <cellStyle name="Normal 7 4 9 2 3 5" xfId="16578" xr:uid="{0A1ADFF4-55A7-4010-99AD-E48E20C7A7AF}"/>
    <cellStyle name="Normal 7 4 9 2 3 5 2" xfId="43816" xr:uid="{301586B2-3F13-44E4-B7D3-39BB6DB26FAA}"/>
    <cellStyle name="Normal 7 4 9 2 3 6" xfId="32020" xr:uid="{FCA91259-BA60-4860-8FAB-2C6CD343E08D}"/>
    <cellStyle name="Normal 7 4 9 2 4" xfId="5509" xr:uid="{D8BBD189-E175-4572-8CB0-3393A2740400}"/>
    <cellStyle name="Normal 7 4 9 2 4 2" xfId="27635" xr:uid="{FAE84214-34FB-44DC-BDD7-97AAEFB8AF34}"/>
    <cellStyle name="Normal 7 4 9 2 4 2 2" xfId="54129" xr:uid="{64F786E5-0A70-43AC-80B3-C0F38938E8F2}"/>
    <cellStyle name="Normal 7 4 9 2 4 3" xfId="27839" xr:uid="{BE183319-BF07-49B0-8EB8-61F82E7E558A}"/>
    <cellStyle name="Normal 7 4 9 2 4 3 2" xfId="54296" xr:uid="{D600D36E-987D-4A21-9082-BC30DF1154F7}"/>
    <cellStyle name="Normal 7 4 9 2 4 4" xfId="14806" xr:uid="{D063FCA8-07DB-4D22-A794-B3608254271A}"/>
    <cellStyle name="Normal 7 4 9 2 4 4 2" xfId="42044" xr:uid="{99F40D57-62B9-405E-BA59-EF76E81FAA6A}"/>
    <cellStyle name="Normal 7 4 9 2 4 5" xfId="33069" xr:uid="{3054ACBE-A868-4822-A83E-962B9E00286D}"/>
    <cellStyle name="Normal 7 4 9 2 5" xfId="7259" xr:uid="{C6430DEA-982E-43C8-99AE-E27C6C14F51F}"/>
    <cellStyle name="Normal 7 4 9 2 5 2" xfId="27833" xr:uid="{DD42F8A0-27D5-4F6B-BAFD-5CE8D14C2F88}"/>
    <cellStyle name="Normal 7 4 9 2 5 2 2" xfId="54290" xr:uid="{2E2B8DDF-CA2C-4292-8716-5F0FC65B6BDB}"/>
    <cellStyle name="Normal 7 4 9 2 5 3" xfId="17639" xr:uid="{50EE070D-B965-468A-A8AA-0B9F67EF3EAF}"/>
    <cellStyle name="Normal 7 4 9 2 5 3 2" xfId="44877" xr:uid="{82F80BD4-849A-4A5F-A118-C918ACDFD7E0}"/>
    <cellStyle name="Normal 7 4 9 2 5 4" xfId="34627" xr:uid="{AB4260C5-8633-43F5-8C8F-864AA9404F00}"/>
    <cellStyle name="Normal 7 4 9 2 6" xfId="10092" xr:uid="{95D95FC4-3048-44E4-A56F-C92E4B480C5F}"/>
    <cellStyle name="Normal 7 4 9 2 6 2" xfId="20472" xr:uid="{5326FCC5-B471-4823-A765-4EE943F2710A}"/>
    <cellStyle name="Normal 7 4 9 2 6 2 2" xfId="47710" xr:uid="{ABF19BB7-5789-41B5-99E4-8D1A499AE1B5}"/>
    <cellStyle name="Normal 7 4 9 2 6 3" xfId="37460" xr:uid="{70386818-9CED-403F-A9C4-F4BC3A336B64}"/>
    <cellStyle name="Normal 7 4 9 2 7" xfId="23482" xr:uid="{C5ACA054-6B8E-4D87-8828-94AA8FCCFB9B}"/>
    <cellStyle name="Normal 7 4 9 2 7 2" xfId="50654" xr:uid="{4B5E6356-1778-4376-907E-77FEB9348825}"/>
    <cellStyle name="Normal 7 4 9 2 8" xfId="12833" xr:uid="{84F8A775-5DA2-4E0C-B999-68A979CA20C4}"/>
    <cellStyle name="Normal 7 4 9 2 8 2" xfId="40071" xr:uid="{CFEE5C77-B009-4B1B-B4FF-50254BBEFFE3}"/>
    <cellStyle name="Normal 7 4 9 2 9" xfId="30248" xr:uid="{4460C4A6-BC3B-4444-A63D-4BF280F1BED0}"/>
    <cellStyle name="Normal 7 4 9 3" xfId="1512" xr:uid="{C39F32C7-5950-429F-88F5-93E36505C8CF}"/>
    <cellStyle name="Normal 7 4 9 3 2" xfId="5510" xr:uid="{778B4291-C1D5-49D6-A11E-B9CB700701E6}"/>
    <cellStyle name="Normal 7 4 9 3 2 2" xfId="25547" xr:uid="{2E5D31CB-4AAE-4361-9808-19D6796F6BEC}"/>
    <cellStyle name="Normal 7 4 9 3 2 2 2" xfId="52540" xr:uid="{9CD24964-00FF-400F-8F3C-BE84A321F2B6}"/>
    <cellStyle name="Normal 7 4 9 3 2 3" xfId="28672" xr:uid="{9B0196A7-E923-4F9A-8F27-446F7FF0AB1B}"/>
    <cellStyle name="Normal 7 4 9 3 2 3 2" xfId="54948" xr:uid="{88F8D5FE-981D-4761-9E3C-A9994DDCF4A8}"/>
    <cellStyle name="Normal 7 4 9 3 2 4" xfId="14807" xr:uid="{962C3B78-EF7F-40D9-855E-B51DE9B37438}"/>
    <cellStyle name="Normal 7 4 9 3 2 4 2" xfId="42045" xr:uid="{BE0C79B4-6278-4DA3-A70F-42FF510DCA81}"/>
    <cellStyle name="Normal 7 4 9 3 2 5" xfId="33070" xr:uid="{2C09DCF8-C4B6-4AF7-BF66-9166459202E7}"/>
    <cellStyle name="Normal 7 4 9 3 3" xfId="7260" xr:uid="{DCFFF1C5-DCCC-4478-B7B7-88804F3C8C7D}"/>
    <cellStyle name="Normal 7 4 9 3 3 2" xfId="27191" xr:uid="{ABF7CB63-0A13-49A2-8EFF-47C203089E16}"/>
    <cellStyle name="Normal 7 4 9 3 3 2 2" xfId="53790" xr:uid="{16491DAC-B480-4DF2-AA4B-09A7B2E5F7F5}"/>
    <cellStyle name="Normal 7 4 9 3 3 3" xfId="25864" xr:uid="{3D4E7EDA-F3E9-4DAE-A996-000848A3694B}"/>
    <cellStyle name="Normal 7 4 9 3 3 3 2" xfId="52773" xr:uid="{0CA26CE9-F432-4E8F-9172-5D1000BA995B}"/>
    <cellStyle name="Normal 7 4 9 3 3 4" xfId="17640" xr:uid="{5A7F5CF2-4664-4941-8905-5CF5FF13E8A0}"/>
    <cellStyle name="Normal 7 4 9 3 3 4 2" xfId="44878" xr:uid="{B8E1BA52-547D-4AE9-BC62-CC1B1E6309A6}"/>
    <cellStyle name="Normal 7 4 9 3 3 5" xfId="34628" xr:uid="{584AFB1D-F0AA-4B93-999A-AD61AC744B34}"/>
    <cellStyle name="Normal 7 4 9 3 4" xfId="10093" xr:uid="{60CE226A-B037-4D35-86CB-944AC6E002AA}"/>
    <cellStyle name="Normal 7 4 9 3 4 2" xfId="26607" xr:uid="{4D53775A-3E7D-4F6A-9FFD-5509D422D7A3}"/>
    <cellStyle name="Normal 7 4 9 3 4 2 2" xfId="53327" xr:uid="{C7A32529-F414-4416-86E1-4B5C0E4E7FE3}"/>
    <cellStyle name="Normal 7 4 9 3 4 3" xfId="29497" xr:uid="{FF46B27B-EE1E-43C5-B37B-558030584EB1}"/>
    <cellStyle name="Normal 7 4 9 3 4 3 2" xfId="55754" xr:uid="{E2271468-2B72-4AF6-A5B7-D2F5AC74859C}"/>
    <cellStyle name="Normal 7 4 9 3 4 4" xfId="20473" xr:uid="{8F4CD5C9-D57C-47DE-B3BC-21DE9D47E07E}"/>
    <cellStyle name="Normal 7 4 9 3 4 4 2" xfId="47711" xr:uid="{E7811148-9F7F-446A-943F-F78D6B7A42F3}"/>
    <cellStyle name="Normal 7 4 9 3 4 5" xfId="37461" xr:uid="{D3D88CFD-7EE7-4422-9366-7AEC0491E78E}"/>
    <cellStyle name="Normal 7 4 9 3 5" xfId="23173" xr:uid="{549B0176-3540-44E5-8109-0556C03C1AC2}"/>
    <cellStyle name="Normal 7 4 9 3 5 2" xfId="50365" xr:uid="{36E2D2F5-0AB3-4243-A923-3067278D5895}"/>
    <cellStyle name="Normal 7 4 9 3 6" xfId="27941" xr:uid="{F849A9EC-2B91-4C94-A449-D9A45501B39A}"/>
    <cellStyle name="Normal 7 4 9 3 6 2" xfId="54371" xr:uid="{76333F8A-796B-46ED-8E1B-8194B134A4BD}"/>
    <cellStyle name="Normal 7 4 9 3 7" xfId="13531" xr:uid="{4E358331-1DF6-4AC6-B1D0-CE55D83042EC}"/>
    <cellStyle name="Normal 7 4 9 3 7 2" xfId="40769" xr:uid="{ECD116EA-8A38-4D9F-AB78-E3F4009BCBA8}"/>
    <cellStyle name="Normal 7 4 9 3 8" xfId="30249" xr:uid="{EF9EA42E-56C5-428D-88F4-EAC889CDE064}"/>
    <cellStyle name="Normal 7 4 9 4" xfId="2892" xr:uid="{09D3EE3D-09EC-44C7-934A-4D2A41B3AD70}"/>
    <cellStyle name="Normal 7 4 9 4 2" xfId="6089" xr:uid="{1D1A2122-43FB-4C92-9238-1175891026F3}"/>
    <cellStyle name="Normal 7 4 9 4 2 2" xfId="27989" xr:uid="{E0847D62-F582-49AA-BFEA-98AFDF147193}"/>
    <cellStyle name="Normal 7 4 9 4 2 2 2" xfId="54412" xr:uid="{FAFA5C8D-0027-49B4-B6B6-2B8CDCC0D38A}"/>
    <cellStyle name="Normal 7 4 9 4 2 3" xfId="15543" xr:uid="{BB73FFDA-8F4B-4235-8220-48D04743833A}"/>
    <cellStyle name="Normal 7 4 9 4 2 3 2" xfId="42781" xr:uid="{1305B2B5-5017-4041-A764-5FC1CDD18175}"/>
    <cellStyle name="Normal 7 4 9 4 2 4" xfId="33457" xr:uid="{384CDCFA-621F-4336-AE3F-2545DCADB600}"/>
    <cellStyle name="Normal 7 4 9 4 3" xfId="7996" xr:uid="{D65BEF10-394B-4F11-9FFE-139E54091853}"/>
    <cellStyle name="Normal 7 4 9 4 3 2" xfId="18376" xr:uid="{4FB5C185-D6F7-40B0-9A30-7E0FBB4B73E4}"/>
    <cellStyle name="Normal 7 4 9 4 3 2 2" xfId="45614" xr:uid="{8329CCC1-4CFC-4DCC-B59A-37A1538F8856}"/>
    <cellStyle name="Normal 7 4 9 4 3 3" xfId="35364" xr:uid="{6AB6DC9E-641F-4A23-8EA9-2BB785B641F5}"/>
    <cellStyle name="Normal 7 4 9 4 4" xfId="10829" xr:uid="{5016403F-7A5B-4977-A5F3-5216719BCDEE}"/>
    <cellStyle name="Normal 7 4 9 4 4 2" xfId="21209" xr:uid="{32C63247-456B-4628-A3BB-5B69BD58D75D}"/>
    <cellStyle name="Normal 7 4 9 4 4 2 2" xfId="48447" xr:uid="{CA765ECE-F623-405B-9437-66829BCC3D98}"/>
    <cellStyle name="Normal 7 4 9 4 4 3" xfId="38197" xr:uid="{FA50D16B-394B-4AEC-B5C5-65DDC20FEE71}"/>
    <cellStyle name="Normal 7 4 9 4 5" xfId="25391" xr:uid="{D895408C-AFA5-4519-ACCD-514E691AE7C9}"/>
    <cellStyle name="Normal 7 4 9 4 5 2" xfId="52390" xr:uid="{EAB0B3DE-6FFB-4896-A13C-13DE1631C52A}"/>
    <cellStyle name="Normal 7 4 9 4 6" xfId="13353" xr:uid="{E70E83FA-36E0-4B9E-AD65-E109569CD808}"/>
    <cellStyle name="Normal 7 4 9 4 6 2" xfId="40591" xr:uid="{FE13B98D-0FA3-4016-BA8F-4F5BCA7BBAE1}"/>
    <cellStyle name="Normal 7 4 9 4 7" xfId="30985" xr:uid="{087B88E5-8F56-4A71-B870-A142184BEA95}"/>
    <cellStyle name="Normal 7 4 9 5" xfId="2460" xr:uid="{4D276D3F-3C04-4603-B7A4-E1BF61F20C4A}"/>
    <cellStyle name="Normal 7 4 9 5 2" xfId="7568" xr:uid="{6667509E-AA40-4EB8-AEA5-144F0018E2EB}"/>
    <cellStyle name="Normal 7 4 9 5 2 2" xfId="27280" xr:uid="{25BC2066-07BD-4E2D-AA14-277E97F963DB}"/>
    <cellStyle name="Normal 7 4 9 5 2 2 2" xfId="53861" xr:uid="{84F7542A-403F-4013-916B-2EE202D26515}"/>
    <cellStyle name="Normal 7 4 9 5 2 3" xfId="17948" xr:uid="{B9DDF63B-7C49-4ED2-9463-B58FA804DDE1}"/>
    <cellStyle name="Normal 7 4 9 5 2 3 2" xfId="45186" xr:uid="{3904E065-9503-4499-8A54-6562D72CF4A9}"/>
    <cellStyle name="Normal 7 4 9 5 2 4" xfId="34936" xr:uid="{9CD382DB-D826-45C0-ACAC-6FF1A697C7E6}"/>
    <cellStyle name="Normal 7 4 9 5 3" xfId="10401" xr:uid="{BE0F4499-2D27-4774-A4CC-FDD6B061B6AD}"/>
    <cellStyle name="Normal 7 4 9 5 3 2" xfId="20781" xr:uid="{81412987-3C4F-4B84-BB2F-057BD5BBB389}"/>
    <cellStyle name="Normal 7 4 9 5 3 2 2" xfId="48019" xr:uid="{A9203BCD-27D5-4E3E-AE89-897AC894EBF6}"/>
    <cellStyle name="Normal 7 4 9 5 3 3" xfId="37769" xr:uid="{4644A567-E0C2-4A98-8A83-9329B74DF0D2}"/>
    <cellStyle name="Normal 7 4 9 5 4" xfId="24961" xr:uid="{79236B4F-7D76-468E-A210-13F4EA2DAD2C}"/>
    <cellStyle name="Normal 7 4 9 5 4 2" xfId="51997" xr:uid="{67FFABF1-E693-4C79-A998-3ED6E7003975}"/>
    <cellStyle name="Normal 7 4 9 5 5" xfId="15115" xr:uid="{8C384C53-8F36-42F7-81D4-55E1EC01310C}"/>
    <cellStyle name="Normal 7 4 9 5 5 2" xfId="42353" xr:uid="{A39F390C-DD4F-4EA4-AB60-DD1A006820A2}"/>
    <cellStyle name="Normal 7 4 9 5 6" xfId="30557" xr:uid="{A3BFD464-9DD4-4EC2-9996-764805016A8A}"/>
    <cellStyle name="Normal 7 4 9 6" xfId="4128" xr:uid="{43244E7A-2423-4077-BE56-8063B1DB91DE}"/>
    <cellStyle name="Normal 7 4 9 6 2" xfId="8889" xr:uid="{593C77D6-A5C4-4E83-B6F1-1008799AA3B8}"/>
    <cellStyle name="Normal 7 4 9 6 2 2" xfId="29031" xr:uid="{29A3881F-F4A5-4279-B451-363A7B4712B0}"/>
    <cellStyle name="Normal 7 4 9 6 2 2 2" xfId="55288" xr:uid="{557EBD82-6AC8-43FC-9F4D-17E7841E648F}"/>
    <cellStyle name="Normal 7 4 9 6 2 3" xfId="19269" xr:uid="{F805B2F5-C338-4511-8569-334D92F946F5}"/>
    <cellStyle name="Normal 7 4 9 6 2 3 2" xfId="46507" xr:uid="{55B5D2BC-6A3E-44E6-B930-CE21BC309F0C}"/>
    <cellStyle name="Normal 7 4 9 6 2 4" xfId="36257" xr:uid="{A8FA8ACE-3A7D-4E28-90C4-F3E2C2B5F4FB}"/>
    <cellStyle name="Normal 7 4 9 6 3" xfId="11722" xr:uid="{FA764D49-8A98-4026-B38A-48A512F9D5FC}"/>
    <cellStyle name="Normal 7 4 9 6 3 2" xfId="22102" xr:uid="{CFA0115A-A97A-423F-9379-95F76696C447}"/>
    <cellStyle name="Normal 7 4 9 6 3 2 2" xfId="49340" xr:uid="{F7C3775A-AAAC-4C4F-8081-0312F4B3CE71}"/>
    <cellStyle name="Normal 7 4 9 6 3 3" xfId="39090" xr:uid="{F19A7CE5-0C85-45AD-B8D6-BE963B471159}"/>
    <cellStyle name="Normal 7 4 9 6 4" xfId="28205" xr:uid="{A317C238-22D4-4308-8CFB-4D21F7829D11}"/>
    <cellStyle name="Normal 7 4 9 6 4 2" xfId="54583" xr:uid="{C419981F-A12A-43E2-A9CD-2C525310C314}"/>
    <cellStyle name="Normal 7 4 9 6 5" xfId="16436" xr:uid="{7F224E1E-7D3D-4F17-9AB5-5A5F03D7AF8C}"/>
    <cellStyle name="Normal 7 4 9 6 5 2" xfId="43674" xr:uid="{D1712B61-747B-4E6C-9830-47ECA9D574AF}"/>
    <cellStyle name="Normal 7 4 9 6 6" xfId="31878" xr:uid="{84FAA19F-9D58-4BDD-BFEF-86DED0B555B6}"/>
    <cellStyle name="Normal 7 4 9 7" xfId="5508" xr:uid="{008E80A3-AF8F-4418-B53A-EC6D47FD35B5}"/>
    <cellStyle name="Normal 7 4 9 7 2" xfId="28338" xr:uid="{41B09EEC-CA4F-40BD-85E9-77B7F1EF2C9D}"/>
    <cellStyle name="Normal 7 4 9 7 2 2" xfId="54683" xr:uid="{2FA5DE00-14D4-4D75-8B36-F75D2AB767EC}"/>
    <cellStyle name="Normal 7 4 9 7 3" xfId="14805" xr:uid="{5F3347BB-297C-4BE2-BA9D-D2A6714B54E5}"/>
    <cellStyle name="Normal 7 4 9 7 3 2" xfId="42043" xr:uid="{6616B000-7C7A-4867-A8EB-0FA1DB45FD90}"/>
    <cellStyle name="Normal 7 4 9 7 4" xfId="33068" xr:uid="{49A4E8DE-C0C7-46B7-BDB4-1D2443F0FC91}"/>
    <cellStyle name="Normal 7 4 9 8" xfId="7258" xr:uid="{8ED3DA09-853C-4A42-A598-B9103FF85BA5}"/>
    <cellStyle name="Normal 7 4 9 8 2" xfId="17638" xr:uid="{A824CADD-9F91-44A7-8956-8CF1CD64D4AE}"/>
    <cellStyle name="Normal 7 4 9 8 2 2" xfId="44876" xr:uid="{0603E149-6F39-4C88-9B64-C223154C58F6}"/>
    <cellStyle name="Normal 7 4 9 8 3" xfId="34626" xr:uid="{005CFAB1-D8BE-4F78-8C87-FFD3C7C478EA}"/>
    <cellStyle name="Normal 7 4 9 9" xfId="10091" xr:uid="{725BEDDC-7951-49B6-BFCC-273F5EC0E454}"/>
    <cellStyle name="Normal 7 4 9 9 2" xfId="20471" xr:uid="{C6E03047-1EC7-410A-96C8-2A70BC989D5B}"/>
    <cellStyle name="Normal 7 4 9 9 2 2" xfId="47709" xr:uid="{8D4B4001-2F2F-41AD-BA81-00F6679EEE84}"/>
    <cellStyle name="Normal 7 4 9 9 3" xfId="37459" xr:uid="{36831358-8582-49E3-928E-5252A81F6268}"/>
    <cellStyle name="Normal 7 5" xfId="1513" xr:uid="{B49D0A74-3B8D-4B4E-BD0E-CD2DD6D8A418}"/>
    <cellStyle name="Normal 7 6" xfId="1514" xr:uid="{069F1F64-AE91-47A6-B0F0-EFC28557D344}"/>
    <cellStyle name="Normal 7 6 10" xfId="1515" xr:uid="{CAC51476-A026-49EA-BFEB-AB709C4F5513}"/>
    <cellStyle name="Normal 7 6 10 2" xfId="1516" xr:uid="{4B81DAD2-D10C-48F8-8CAC-D70982CB3D8D}"/>
    <cellStyle name="Normal 7 6 10 2 2" xfId="1517" xr:uid="{FC7BE97B-732C-4B90-AC42-6E74E69CC8ED}"/>
    <cellStyle name="Normal 7 6 10 2 2 2" xfId="23900" xr:uid="{B8AFE394-5E4C-4318-88C6-CEA334DCA9D8}"/>
    <cellStyle name="Normal 7 6 10 2 2 3" xfId="25039" xr:uid="{F8C8CAFE-A012-41AA-BE43-C2C15922EF53}"/>
    <cellStyle name="Normal 7 6 10 2 3" xfId="1518" xr:uid="{D1B46131-02F4-4BC7-B2F1-38981CA98178}"/>
    <cellStyle name="Normal 7 6 10 2 3 2" xfId="2083" xr:uid="{B11E47A5-88D5-4D59-A935-8FC789DFC868}"/>
    <cellStyle name="Normal 7 6 10 2 3 3" xfId="3818" xr:uid="{6561BBC0-3751-4462-B353-34B55B0994C6}"/>
    <cellStyle name="Normal 7 6 10 2 3 3 2" xfId="4809" xr:uid="{B1B2EC4E-F1F7-4BB1-ACA2-16A44C5716B6}"/>
    <cellStyle name="Normal 7 6 10 2 4" xfId="25637" xr:uid="{F00B99D4-3F20-4593-8E7A-32A0B6E95EB1}"/>
    <cellStyle name="Normal 7 6 10 3" xfId="1519" xr:uid="{2030DF43-F4BD-48E3-98EA-ED9E908818CB}"/>
    <cellStyle name="Normal 7 6 10 4" xfId="3050" xr:uid="{A1159B7E-BA69-4018-A5AF-DE75D54E9FAA}"/>
    <cellStyle name="Normal 7 6 10 5" xfId="2203" xr:uid="{82C35B58-F8D1-44C0-8332-3C73F53F194C}"/>
    <cellStyle name="Normal 7 6 10 5 2" xfId="4733" xr:uid="{8142F27F-B34A-4C32-9E31-E65B2A8A202E}"/>
    <cellStyle name="Normal 7 6 10 6" xfId="4131" xr:uid="{F7618D92-8AD7-4AE0-8250-C1F8AEC3DA62}"/>
    <cellStyle name="Normal 7 6 10 6 2" xfId="4876" xr:uid="{266BFA4D-D1ED-4F9E-B41C-FCE25E25C895}"/>
    <cellStyle name="Normal 7 6 11" xfId="1520" xr:uid="{A3B09396-22E8-4726-BB5E-458D427CA81B}"/>
    <cellStyle name="Normal 7 6 11 10" xfId="12676" xr:uid="{C52E1C6D-8041-417D-A634-9EFB25A2632E}"/>
    <cellStyle name="Normal 7 6 11 10 2" xfId="39914" xr:uid="{CB367A0C-823C-45A2-A085-FF66A099D5EF}"/>
    <cellStyle name="Normal 7 6 11 11" xfId="30250" xr:uid="{42814BFF-9930-4052-B3B2-D814D6FDAF3A}"/>
    <cellStyle name="Normal 7 6 11 2" xfId="2476" xr:uid="{FA5A30F3-8BF3-4109-8DDB-9EECEFC81A44}"/>
    <cellStyle name="Normal 7 6 11 2 2" xfId="3051" xr:uid="{13D07DF8-5CED-4366-96A5-1DDBF92E00E9}"/>
    <cellStyle name="Normal 7 6 11 2 2 2" xfId="6181" xr:uid="{33C97DD7-2F4A-425E-9461-DE139430DA80}"/>
    <cellStyle name="Normal 7 6 11 2 2 2 2" xfId="28182" xr:uid="{186E8280-5D94-4DA3-A7AD-E73BE248BF35}"/>
    <cellStyle name="Normal 7 6 11 2 2 2 2 2" xfId="54565" xr:uid="{812898C3-3D99-4BA7-9825-D74B2D94055B}"/>
    <cellStyle name="Normal 7 6 11 2 2 2 3" xfId="15659" xr:uid="{BB3E9F32-9953-4154-B171-2D47E5C23628}"/>
    <cellStyle name="Normal 7 6 11 2 2 2 3 2" xfId="42897" xr:uid="{03D03D6A-49E4-42C8-9849-8A11A6BAB5D5}"/>
    <cellStyle name="Normal 7 6 11 2 2 2 4" xfId="33549" xr:uid="{EA7E8AC0-3608-4661-B809-72897C7CEFC3}"/>
    <cellStyle name="Normal 7 6 11 2 2 3" xfId="8112" xr:uid="{94E64D8E-5AA7-4D92-8C86-A377406A43BA}"/>
    <cellStyle name="Normal 7 6 11 2 2 3 2" xfId="18492" xr:uid="{2D2D1740-A248-4F43-8088-B2D4D7A0EE79}"/>
    <cellStyle name="Normal 7 6 11 2 2 3 2 2" xfId="45730" xr:uid="{139D2352-2D50-4084-B3E1-524D822D660E}"/>
    <cellStyle name="Normal 7 6 11 2 2 3 3" xfId="35480" xr:uid="{EA24B97E-5321-4A7A-8D06-3EAD17A45D17}"/>
    <cellStyle name="Normal 7 6 11 2 2 4" xfId="10945" xr:uid="{880D0C6F-BBF6-4B1B-BDBD-BF6A4DE6B4D9}"/>
    <cellStyle name="Normal 7 6 11 2 2 4 2" xfId="21325" xr:uid="{0CB44692-6A33-4929-A8A8-4F493DE72A81}"/>
    <cellStyle name="Normal 7 6 11 2 2 4 2 2" xfId="48563" xr:uid="{E1F3F0FF-8B7A-429D-AFF4-069482901303}"/>
    <cellStyle name="Normal 7 6 11 2 2 4 3" xfId="38313" xr:uid="{A8A9C424-E913-4726-A1E2-B0AA4AE6B891}"/>
    <cellStyle name="Normal 7 6 11 2 2 5" xfId="24405" xr:uid="{AE8E3C69-0E67-44BE-96BE-4482334F85A0}"/>
    <cellStyle name="Normal 7 6 11 2 2 5 2" xfId="51490" xr:uid="{3896C7AC-6D36-4731-B18D-32FCF1164A1E}"/>
    <cellStyle name="Normal 7 6 11 2 2 6" xfId="13532" xr:uid="{3D9E8D44-E697-43D5-A220-216B4BE33422}"/>
    <cellStyle name="Normal 7 6 11 2 2 6 2" xfId="40770" xr:uid="{49E21DB4-CD77-489D-B4C8-A22E3B600D2C}"/>
    <cellStyle name="Normal 7 6 11 2 2 7" xfId="31101" xr:uid="{95AC8051-3193-4091-B3EA-EAD51BC4FBAE}"/>
    <cellStyle name="Normal 7 6 11 2 3" xfId="5757" xr:uid="{C203D663-89D8-40A8-A047-3677E77147B0}"/>
    <cellStyle name="Normal 7 6 11 2 3 2" xfId="26894" xr:uid="{826C2A49-741C-4FD2-AAE6-3D56D5B09E7C}"/>
    <cellStyle name="Normal 7 6 11 2 3 2 2" xfId="53557" xr:uid="{08A347C2-D634-483E-9C7F-50DB1F46CE31}"/>
    <cellStyle name="Normal 7 6 11 2 3 3" xfId="28121" xr:uid="{C5D5D15C-DFBD-487C-9DB8-9561A5E93F61}"/>
    <cellStyle name="Normal 7 6 11 2 3 3 2" xfId="54517" xr:uid="{F353E996-9258-4C07-A594-9001F8431F22}"/>
    <cellStyle name="Normal 7 6 11 2 3 4" xfId="15131" xr:uid="{7777CCE6-04A5-4025-B8E5-28B92E9C95BF}"/>
    <cellStyle name="Normal 7 6 11 2 3 4 2" xfId="42369" xr:uid="{9246C531-4F35-401A-937B-1B625D061351}"/>
    <cellStyle name="Normal 7 6 11 2 3 5" xfId="33125" xr:uid="{F6274EFE-8257-4B47-8827-CE9E70CA76C3}"/>
    <cellStyle name="Normal 7 6 11 2 4" xfId="7584" xr:uid="{7BE646A8-B8E6-4385-BBF6-C11BCDE4B151}"/>
    <cellStyle name="Normal 7 6 11 2 4 2" xfId="27955" xr:uid="{704E3A3C-E1B4-4718-AF55-130BDC76F63C}"/>
    <cellStyle name="Normal 7 6 11 2 4 2 2" xfId="54385" xr:uid="{0144EDBE-9127-4F4D-A9BB-004F343F6C02}"/>
    <cellStyle name="Normal 7 6 11 2 4 3" xfId="17964" xr:uid="{BEB76EB2-9CD8-477B-925A-F95E162964DF}"/>
    <cellStyle name="Normal 7 6 11 2 4 3 2" xfId="45202" xr:uid="{E8FD65C4-0428-47B0-823A-316A5E20922E}"/>
    <cellStyle name="Normal 7 6 11 2 4 4" xfId="34952" xr:uid="{FB0E8084-723A-41CC-B06C-B2B506D9157B}"/>
    <cellStyle name="Normal 7 6 11 2 5" xfId="10417" xr:uid="{A5B89CA6-A726-4971-84ED-CDC4A02F7B74}"/>
    <cellStyle name="Normal 7 6 11 2 5 2" xfId="20797" xr:uid="{2FB523CE-7542-498B-AF0A-88D6B7FCAA1B}"/>
    <cellStyle name="Normal 7 6 11 2 5 2 2" xfId="48035" xr:uid="{41825191-CCE2-4FC9-BCE2-55E241FD299F}"/>
    <cellStyle name="Normal 7 6 11 2 5 3" xfId="37785" xr:uid="{736FC0F3-2943-4764-A14A-262F65A7E83F}"/>
    <cellStyle name="Normal 7 6 11 2 6" xfId="23474" xr:uid="{0B9119B7-CCFE-4F7A-96F2-C1A28608E733}"/>
    <cellStyle name="Normal 7 6 11 2 6 2" xfId="50646" xr:uid="{434FB030-3C8F-410F-A4E7-4DE5D3263866}"/>
    <cellStyle name="Normal 7 6 11 2 7" xfId="12834" xr:uid="{1A49C9EB-01C5-4360-B50B-EE0687DEE28B}"/>
    <cellStyle name="Normal 7 6 11 2 7 2" xfId="40072" xr:uid="{9A04D850-32A3-468D-9812-B9F70E52A348}"/>
    <cellStyle name="Normal 7 6 11 2 8" xfId="30573" xr:uid="{C150AF2C-DAC9-4DB7-8DDC-D77A4A8ECE48}"/>
    <cellStyle name="Normal 7 6 11 3" xfId="2893" xr:uid="{2A2102E7-5380-4675-BFD4-8CC8D3DB8195}"/>
    <cellStyle name="Normal 7 6 11 3 2" xfId="6090" xr:uid="{82557EA8-44F0-4FF4-B197-A9B5CC5E945A}"/>
    <cellStyle name="Normal 7 6 11 3 2 2" xfId="28263" xr:uid="{94233D14-C4C2-4807-AEA3-A538EE998F74}"/>
    <cellStyle name="Normal 7 6 11 3 2 2 2" xfId="54631" xr:uid="{85CFB1A3-C204-4D37-842C-F3C3E5BFD42B}"/>
    <cellStyle name="Normal 7 6 11 3 2 3" xfId="15544" xr:uid="{3E5C5F97-963D-4881-94F6-6A5FE69F7049}"/>
    <cellStyle name="Normal 7 6 11 3 2 3 2" xfId="42782" xr:uid="{C43CD286-B8B4-484D-B1FE-3D45D7621413}"/>
    <cellStyle name="Normal 7 6 11 3 2 4" xfId="33458" xr:uid="{E5438B0E-8E2B-4D89-934D-1490FA49AF2B}"/>
    <cellStyle name="Normal 7 6 11 3 3" xfId="7997" xr:uid="{54E50154-06C2-4836-9FA2-FD497ABF2216}"/>
    <cellStyle name="Normal 7 6 11 3 3 2" xfId="18377" xr:uid="{DCC711BC-5EE7-4987-853B-FB1D87A74931}"/>
    <cellStyle name="Normal 7 6 11 3 3 2 2" xfId="45615" xr:uid="{F4DAF389-5ADC-4183-AF1A-CD140128B73E}"/>
    <cellStyle name="Normal 7 6 11 3 3 3" xfId="35365" xr:uid="{B44FB7A0-FA63-4983-A1E1-8C7257B23CCC}"/>
    <cellStyle name="Normal 7 6 11 3 4" xfId="10830" xr:uid="{C22CF471-1CAA-4636-A3A3-79CCCFB89566}"/>
    <cellStyle name="Normal 7 6 11 3 4 2" xfId="21210" xr:uid="{A65A0F34-9C27-4B58-9381-D39D0F60C0B9}"/>
    <cellStyle name="Normal 7 6 11 3 4 2 2" xfId="48448" xr:uid="{A57FDB26-8D1E-4778-8360-C826979737DC}"/>
    <cellStyle name="Normal 7 6 11 3 4 3" xfId="38198" xr:uid="{AB5A94C7-661C-401D-AE3F-65004B57696F}"/>
    <cellStyle name="Normal 7 6 11 3 5" xfId="24641" xr:uid="{351F7A81-F3D0-4A33-805C-87EC1B2C7BA7}"/>
    <cellStyle name="Normal 7 6 11 3 5 2" xfId="51706" xr:uid="{17D20CB0-8706-451B-9B66-E75CA2A6B98B}"/>
    <cellStyle name="Normal 7 6 11 3 6" xfId="13354" xr:uid="{A75B643E-A9C9-49F5-AB1F-EA73C0346FF4}"/>
    <cellStyle name="Normal 7 6 11 3 6 2" xfId="40592" xr:uid="{36B54CC5-A68B-452B-A9CF-FFDEBE44B0BE}"/>
    <cellStyle name="Normal 7 6 11 3 7" xfId="30986" xr:uid="{21D626B8-D7C2-494F-B365-64367025E598}"/>
    <cellStyle name="Normal 7 6 11 4" xfId="2461" xr:uid="{4817B705-0386-48D2-B9E4-3A05DD334A64}"/>
    <cellStyle name="Normal 7 6 11 4 2" xfId="7569" xr:uid="{15757AD8-CD6D-46E4-9652-5362A10B03A7}"/>
    <cellStyle name="Normal 7 6 11 4 2 2" xfId="28183" xr:uid="{54D99A9C-E954-4C9A-8EF1-22B19DB908A0}"/>
    <cellStyle name="Normal 7 6 11 4 2 2 2" xfId="54566" xr:uid="{F1F214E8-0592-42DB-BD89-3AAD748497E3}"/>
    <cellStyle name="Normal 7 6 11 4 2 3" xfId="17949" xr:uid="{3D137912-1598-405A-900F-F73982E12DA0}"/>
    <cellStyle name="Normal 7 6 11 4 2 3 2" xfId="45187" xr:uid="{B3322A6D-002A-4D17-915B-9E4291F99675}"/>
    <cellStyle name="Normal 7 6 11 4 2 4" xfId="34937" xr:uid="{B4A3980E-AF0D-4201-958C-70EF87AD341B}"/>
    <cellStyle name="Normal 7 6 11 4 3" xfId="10402" xr:uid="{0DDE8FD1-12DD-4C4E-AF7E-B6E9147FFFCC}"/>
    <cellStyle name="Normal 7 6 11 4 3 2" xfId="20782" xr:uid="{06D07014-2C39-4EF1-928D-302509C5B3F0}"/>
    <cellStyle name="Normal 7 6 11 4 3 2 2" xfId="48020" xr:uid="{E0B1B3A8-76A0-4CA8-B458-27740A7B2324}"/>
    <cellStyle name="Normal 7 6 11 4 3 3" xfId="37770" xr:uid="{9FD09326-43E2-4181-B9C9-5FAA165ECF2E}"/>
    <cellStyle name="Normal 7 6 11 4 4" xfId="23086" xr:uid="{CB371376-EC71-4B2A-83F9-9D8D1358F1BB}"/>
    <cellStyle name="Normal 7 6 11 4 4 2" xfId="50290" xr:uid="{4EB34DAB-2F8D-4B16-A3EC-EC7245FAA7D7}"/>
    <cellStyle name="Normal 7 6 11 4 5" xfId="15116" xr:uid="{65567503-9E29-4954-8293-90BA3C2DD9FD}"/>
    <cellStyle name="Normal 7 6 11 4 5 2" xfId="42354" xr:uid="{8AE41D79-F69E-4CA8-89F7-4A01228630EF}"/>
    <cellStyle name="Normal 7 6 11 4 6" xfId="30558" xr:uid="{8028D9B3-EC47-4B12-98EE-FE1189A080B3}"/>
    <cellStyle name="Normal 7 6 11 5" xfId="4132" xr:uid="{5B6C933A-91F3-463A-A813-CCED8510E94B}"/>
    <cellStyle name="Normal 7 6 11 5 2" xfId="8891" xr:uid="{7189284F-ECC6-47FD-8708-B6C65F3F53AC}"/>
    <cellStyle name="Normal 7 6 11 5 2 2" xfId="19271" xr:uid="{677F1656-86A8-4152-A856-42AD53B9124E}"/>
    <cellStyle name="Normal 7 6 11 5 2 2 2" xfId="46509" xr:uid="{7A43E665-8BD8-48E5-94E8-24FA212379E2}"/>
    <cellStyle name="Normal 7 6 11 5 2 3" xfId="36259" xr:uid="{2E8084CA-5B8C-4713-A06A-50D202658B6F}"/>
    <cellStyle name="Normal 7 6 11 5 3" xfId="11724" xr:uid="{1C9E6F39-92CE-45CB-992C-BB6CD4760782}"/>
    <cellStyle name="Normal 7 6 11 5 3 2" xfId="22104" xr:uid="{8D0235B0-C29E-46E8-A45D-C282C9859735}"/>
    <cellStyle name="Normal 7 6 11 5 3 2 2" xfId="49342" xr:uid="{99E4604F-1EAD-44D6-8C4B-CA2127AB80C9}"/>
    <cellStyle name="Normal 7 6 11 5 3 3" xfId="39092" xr:uid="{FCF43B8A-D040-4296-BAC1-75B7CECAC23F}"/>
    <cellStyle name="Normal 7 6 11 5 4" xfId="28399" xr:uid="{39332365-1141-4BDA-91A7-DBF10628985E}"/>
    <cellStyle name="Normal 7 6 11 5 4 2" xfId="54735" xr:uid="{BD5AC708-034B-49AF-8EBD-63363F2FD2F5}"/>
    <cellStyle name="Normal 7 6 11 5 5" xfId="16438" xr:uid="{2A7AC384-7D5C-4DC8-8D57-276876EF65BD}"/>
    <cellStyle name="Normal 7 6 11 5 5 2" xfId="43676" xr:uid="{A4CB7229-F82B-4BEA-BD4B-4B85AD709411}"/>
    <cellStyle name="Normal 7 6 11 5 6" xfId="31880" xr:uid="{F05CD212-CEFE-45AA-8AE0-7EBCBC98E042}"/>
    <cellStyle name="Normal 7 6 11 6" xfId="5511" xr:uid="{94DC6856-36B3-44B5-8161-47602E69CCE6}"/>
    <cellStyle name="Normal 7 6 11 6 2" xfId="14808" xr:uid="{DB360F34-640C-41CE-83CA-0860938283B9}"/>
    <cellStyle name="Normal 7 6 11 6 2 2" xfId="42046" xr:uid="{0B0E63EE-1ECF-4166-9955-B9DB3DE989C3}"/>
    <cellStyle name="Normal 7 6 11 6 3" xfId="33071" xr:uid="{1251B5AB-31BE-4DB8-AA6D-5B5BF059E4AD}"/>
    <cellStyle name="Normal 7 6 11 7" xfId="7261" xr:uid="{69E776B4-AE86-475A-A49E-26AB1657DFE0}"/>
    <cellStyle name="Normal 7 6 11 7 2" xfId="17641" xr:uid="{733EE696-23D9-4952-AB29-59622FDC6B10}"/>
    <cellStyle name="Normal 7 6 11 7 2 2" xfId="44879" xr:uid="{6C044E78-F00A-4C55-B877-DFDFDF9C16B3}"/>
    <cellStyle name="Normal 7 6 11 7 3" xfId="34629" xr:uid="{363DA6C9-774B-42DE-82FD-CDB059D13CB6}"/>
    <cellStyle name="Normal 7 6 11 8" xfId="10094" xr:uid="{7FE97F8C-1AA6-4922-889E-3409798C2584}"/>
    <cellStyle name="Normal 7 6 11 8 2" xfId="20474" xr:uid="{9FBBD40E-A793-4F8A-B974-DB610DB5EE8C}"/>
    <cellStyle name="Normal 7 6 11 8 2 2" xfId="47712" xr:uid="{F65F80AF-2F5E-45FC-809D-B1D865C362E6}"/>
    <cellStyle name="Normal 7 6 11 8 3" xfId="37462" xr:uid="{D6F9AB6E-6DAF-4AEC-A4F6-9EBF81BE3A97}"/>
    <cellStyle name="Normal 7 6 11 9" xfId="24377" xr:uid="{36F7395E-0B08-4F0F-A353-167D7A57E3D5}"/>
    <cellStyle name="Normal 7 6 11 9 2" xfId="51464" xr:uid="{4C8021A0-42B6-44DD-8E17-5376EB4C90A8}"/>
    <cellStyle name="Normal 7 6 12" xfId="1521" xr:uid="{939484C1-C038-466B-8735-9D89C9E2CF9A}"/>
    <cellStyle name="Normal 7 6 12 2" xfId="1522" xr:uid="{106505DD-62A1-4974-96E9-0DEBF363EC42}"/>
    <cellStyle name="Normal 7 6 12 2 2" xfId="1523" xr:uid="{47EAB0B8-5E15-4A78-BCA4-28580D19E5D2}"/>
    <cellStyle name="Normal 7 6 12 2 2 2" xfId="7262" xr:uid="{9101E2B4-7915-40D6-9278-979A627CEC36}"/>
    <cellStyle name="Normal 7 6 12 2 2 2 2" xfId="26143" xr:uid="{DF88DCDE-B438-4769-88F1-EBBD90C4E8BD}"/>
    <cellStyle name="Normal 7 6 12 2 2 2 2 2" xfId="52977" xr:uid="{A93DD7A3-3DE4-4D72-B6EA-A080AE09EB21}"/>
    <cellStyle name="Normal 7 6 12 2 2 2 3" xfId="17642" xr:uid="{2C98D9AF-68DB-4562-BFC5-796E1A3C3192}"/>
    <cellStyle name="Normal 7 6 12 2 2 2 3 2" xfId="44880" xr:uid="{486B2A93-7433-4892-AC86-FEDDFC34B1F1}"/>
    <cellStyle name="Normal 7 6 12 2 2 2 4" xfId="34630" xr:uid="{397F5680-A1C9-4524-9FD3-F01F154B8D2C}"/>
    <cellStyle name="Normal 7 6 12 2 2 3" xfId="10095" xr:uid="{E6E9099A-8BED-4F93-8E76-76171B3360FC}"/>
    <cellStyle name="Normal 7 6 12 2 2 3 2" xfId="20475" xr:uid="{BC987BCA-FEE9-4F4C-8D8D-4A1A5112B082}"/>
    <cellStyle name="Normal 7 6 12 2 2 3 2 2" xfId="47713" xr:uid="{75349426-6368-4135-999A-FB06443D84AA}"/>
    <cellStyle name="Normal 7 6 12 2 2 3 3" xfId="37463" xr:uid="{79B868E8-3CC0-4147-A4EA-671719B4190C}"/>
    <cellStyle name="Normal 7 6 12 2 2 4" xfId="25026" xr:uid="{87F6633A-E08F-4C1A-9EA7-6406112E9C2E}"/>
    <cellStyle name="Normal 7 6 12 2 2 4 2" xfId="52054" xr:uid="{73FF3CCE-170C-4611-A65F-DEA1B258E4DF}"/>
    <cellStyle name="Normal 7 6 12 2 2 5" xfId="14809" xr:uid="{70C355E4-C899-4D1E-B1CA-9108A7E6615F}"/>
    <cellStyle name="Normal 7 6 12 2 2 5 2" xfId="42047" xr:uid="{1477BBE5-4CE3-4344-AF62-A38B63F7220F}"/>
    <cellStyle name="Normal 7 6 12 2 2 6" xfId="30251" xr:uid="{A6E98592-4E83-46F2-B702-C0811544092D}"/>
    <cellStyle name="Normal 7 6 12 2 3" xfId="26160" xr:uid="{9979B287-D64F-4679-BA3F-45C971BC042D}"/>
    <cellStyle name="Normal 7 6 12 3" xfId="1524" xr:uid="{2E7AA491-6FF2-423B-9D9F-3FB845991335}"/>
    <cellStyle name="Normal 7 6 12 3 2" xfId="4710" xr:uid="{556F3DEA-1D28-4A1A-BF34-77F3135E1B01}"/>
    <cellStyle name="Normal 7 6 12 3 2 2" xfId="4833" xr:uid="{CA14EA63-3B25-40FD-9189-3ED1F27D8C47}"/>
    <cellStyle name="Normal 7 6 12 3 3" xfId="22919" xr:uid="{3A550FE5-0884-44F3-A763-29AC8941D98C}"/>
    <cellStyle name="Normal 7 6 12 4" xfId="2084" xr:uid="{AF4BA22A-A687-47FB-8AF2-873E3C3790FD}"/>
    <cellStyle name="Normal 7 6 12 4 2" xfId="23774" xr:uid="{46589BB2-2E20-4F34-995E-3903B12044ED}"/>
    <cellStyle name="Normal 7 6 12 4 2 2" xfId="26464" xr:uid="{6896A1D1-0B27-4ED4-B41B-3F72560E2745}"/>
    <cellStyle name="Normal 7 6 12 4 2 2 2" xfId="53217" xr:uid="{F6CA01EA-4F51-4EF2-9BCA-067A09D65891}"/>
    <cellStyle name="Normal 7 6 12 4 3" xfId="25225" xr:uid="{0867B4E7-9BA8-4E35-93D9-5B81AA0A4DA0}"/>
    <cellStyle name="Normal 7 6 12 4 3 2" xfId="26688" xr:uid="{C7B007F0-B745-490B-AE61-0165AE95B14E}"/>
    <cellStyle name="Normal 7 6 12 4 4" xfId="26387" xr:uid="{F892AC8A-DB7B-4B37-AB7A-60D957947BE3}"/>
    <cellStyle name="Normal 7 6 12 4 4 2" xfId="53161" xr:uid="{DDD790E4-A3B3-4F53-BAC6-65E2A430B8D9}"/>
    <cellStyle name="Normal 7 6 12 5" xfId="2206" xr:uid="{F8A90C52-3FCF-4B25-B558-0869E2B15729}"/>
    <cellStyle name="Normal 7 6 12 5 2" xfId="4842" xr:uid="{F2216F5A-4356-4858-B2F9-26DF1418FC36}"/>
    <cellStyle name="Normal 7 6 12 5 2 2" xfId="28384" xr:uid="{01069F2E-77DF-41D9-B001-77EDD5404711}"/>
    <cellStyle name="Normal 7 6 12 6" xfId="4159" xr:uid="{AA9E9106-7F9C-451D-AE2A-E46F5C041355}"/>
    <cellStyle name="Normal 7 6 12 6 2" xfId="4812" xr:uid="{D3D5FDD6-D80B-4A53-9B90-5477862B24D1}"/>
    <cellStyle name="Normal 7 6 12 7" xfId="25366" xr:uid="{60F9B778-7AC9-4844-BC54-0CF3AC19C09C}"/>
    <cellStyle name="Normal 7 6 12 7 2" xfId="26443" xr:uid="{D6174249-B27E-44DB-8211-FC872EB2FF25}"/>
    <cellStyle name="Normal 7 6 13" xfId="1525" xr:uid="{544AC083-C2F5-4D46-BACD-EADF78AF47BB}"/>
    <cellStyle name="Normal 7 6 13 2" xfId="4651" xr:uid="{1083B933-E192-4126-B411-096374F1C1B2}"/>
    <cellStyle name="Normal 7 6 13 2 2" xfId="9404" xr:uid="{39EF8C70-2AB0-40A7-B37B-620EF04B9394}"/>
    <cellStyle name="Normal 7 6 13 2 2 2" xfId="29374" xr:uid="{42D6471D-1748-45D5-ADCF-C0C1AC0CEB4A}"/>
    <cellStyle name="Normal 7 6 13 2 2 2 2" xfId="55631" xr:uid="{D4F820E2-9739-4B7D-840F-EFE75A42AEA1}"/>
    <cellStyle name="Normal 7 6 13 2 2 3" xfId="19784" xr:uid="{CD23A6DD-132C-4072-9A29-053941E9CE27}"/>
    <cellStyle name="Normal 7 6 13 2 2 3 2" xfId="47022" xr:uid="{7F3EB795-5A47-46D8-9ED1-17567649F776}"/>
    <cellStyle name="Normal 7 6 13 2 2 4" xfId="36772" xr:uid="{35C72923-AD91-4C7F-B570-6405BF73256F}"/>
    <cellStyle name="Normal 7 6 13 2 3" xfId="12237" xr:uid="{C8F7D111-28B9-441C-B2AB-374082296537}"/>
    <cellStyle name="Normal 7 6 13 2 3 2" xfId="22617" xr:uid="{87192C46-74FD-4FCE-8B9F-761E1F396575}"/>
    <cellStyle name="Normal 7 6 13 2 3 2 2" xfId="49855" xr:uid="{72B986B9-028F-4EB9-A9F3-FB3D8E15BD80}"/>
    <cellStyle name="Normal 7 6 13 2 3 3" xfId="39605" xr:uid="{EEFCB8DE-7666-4D08-859C-6773C6E1EBFE}"/>
    <cellStyle name="Normal 7 6 13 2 4" xfId="25356" xr:uid="{F798BA14-4A10-4C72-89BC-BE57471ACA76}"/>
    <cellStyle name="Normal 7 6 13 2 4 2" xfId="52359" xr:uid="{FEC6DCF9-D718-40A7-A64C-057CCEC18979}"/>
    <cellStyle name="Normal 7 6 13 2 5" xfId="16951" xr:uid="{1FC89F5E-7FA5-4FB0-872E-C559493AACA2}"/>
    <cellStyle name="Normal 7 6 13 2 5 2" xfId="44189" xr:uid="{FCA9A0A3-EB43-47FC-BCC3-1F4E816800BA}"/>
    <cellStyle name="Normal 7 6 13 2 6" xfId="32393" xr:uid="{CB7F5909-D1D1-4F10-927B-E5EE0BC5D441}"/>
    <cellStyle name="Normal 7 6 13 3" xfId="5512" xr:uid="{83D47F43-C9C1-4CFA-A841-F41F7F8BB287}"/>
    <cellStyle name="Normal 7 6 13 3 2" xfId="23546" xr:uid="{CB5BBA52-AC62-43D6-81F8-EB2AE8B820CB}"/>
    <cellStyle name="Normal 7 6 13 3 2 2" xfId="50714" xr:uid="{99687E14-62FD-4A58-B43E-3138657254B9}"/>
    <cellStyle name="Normal 7 6 13 3 3" xfId="27972" xr:uid="{4A1C6EFB-5758-415C-8124-BD8E3635F5E2}"/>
    <cellStyle name="Normal 7 6 13 3 3 2" xfId="54398" xr:uid="{A94EE107-1FF3-4FC8-BB0D-E310B24892D4}"/>
    <cellStyle name="Normal 7 6 13 3 4" xfId="14810" xr:uid="{54C34F91-618E-4FD8-8FB5-F8EF91F17B49}"/>
    <cellStyle name="Normal 7 6 13 3 4 2" xfId="42048" xr:uid="{A9F67CA0-89ED-4E19-BAD0-475D892D2ADB}"/>
    <cellStyle name="Normal 7 6 13 3 5" xfId="33072" xr:uid="{B0FC6E80-A7FA-48CB-A5DA-D383BA4F2378}"/>
    <cellStyle name="Normal 7 6 13 4" xfId="7263" xr:uid="{CB67B5A4-F124-4D99-9B8B-7FAD08D23487}"/>
    <cellStyle name="Normal 7 6 13 4 2" xfId="24418" xr:uid="{66949C24-28C7-41E1-B132-32713882EBF0}"/>
    <cellStyle name="Normal 7 6 13 4 2 2" xfId="51503" xr:uid="{92B9A116-D89B-43BA-B593-39576FAAEF09}"/>
    <cellStyle name="Normal 7 6 13 4 3" xfId="28730" xr:uid="{EC6283A9-7519-4D48-968B-DC4A7C33E862}"/>
    <cellStyle name="Normal 7 6 13 4 3 2" xfId="54993" xr:uid="{5283BBD6-7188-4CAC-B2FD-6EFA22965DC9}"/>
    <cellStyle name="Normal 7 6 13 4 4" xfId="17643" xr:uid="{A69C4D5B-7F97-451E-B5EF-B9978E84D128}"/>
    <cellStyle name="Normal 7 6 13 4 4 2" xfId="44881" xr:uid="{5F8FC5AE-340C-4F0F-939D-5784E1D2D158}"/>
    <cellStyle name="Normal 7 6 13 4 5" xfId="34631" xr:uid="{0FAE2E42-E6DF-4FDD-A02F-6C33EF023F36}"/>
    <cellStyle name="Normal 7 6 13 5" xfId="10096" xr:uid="{E68D9609-78F8-4C6B-B548-B889A8A151E3}"/>
    <cellStyle name="Normal 7 6 13 5 2" xfId="29498" xr:uid="{3B5463EF-A89E-4B76-9A02-F8D27786CFE4}"/>
    <cellStyle name="Normal 7 6 13 5 2 2" xfId="55755" xr:uid="{7E83062B-EF95-47F5-8ABA-D22512E3F2B7}"/>
    <cellStyle name="Normal 7 6 13 5 3" xfId="20476" xr:uid="{3E6FA838-D3B2-46B7-9DC2-FC2C74869732}"/>
    <cellStyle name="Normal 7 6 13 5 3 2" xfId="47714" xr:uid="{6430AFB0-CF0D-4393-BC44-41C8FCD31040}"/>
    <cellStyle name="Normal 7 6 13 5 4" xfId="37464" xr:uid="{E3F533E6-4F36-494A-9C53-ADD033C83082}"/>
    <cellStyle name="Normal 7 6 13 6" xfId="25211" xr:uid="{76724D51-EF4B-410C-9A3F-03E3FB6BB0AF}"/>
    <cellStyle name="Normal 7 6 13 6 2" xfId="52227" xr:uid="{0D34ECBB-E05B-4ED7-A6A6-D3B6EC1C2CEA}"/>
    <cellStyle name="Normal 7 6 13 7" xfId="14106" xr:uid="{F68AD92F-06DC-40A5-B203-9E6BF9E9F833}"/>
    <cellStyle name="Normal 7 6 13 7 2" xfId="41344" xr:uid="{FAA2C279-4C7E-4512-9AEB-236FF2671DF3}"/>
    <cellStyle name="Normal 7 6 13 8" xfId="30252" xr:uid="{792F66DF-FB6F-4E9D-9EE6-E91BA2BA9E67}"/>
    <cellStyle name="Normal 7 6 14" xfId="1526" xr:uid="{15B1CBF8-990B-4882-B9FE-BE5E611DF086}"/>
    <cellStyle name="Normal 7 6 14 2" xfId="1527" xr:uid="{C00179F0-5D5D-435B-9369-064A190BD3BE}"/>
    <cellStyle name="Normal 7 6 14 3" xfId="3819" xr:uid="{DBEA0D76-5B6F-41E2-8DE8-96AF60B93BB4}"/>
    <cellStyle name="Normal 7 6 14 3 2" xfId="4817" xr:uid="{52FC9FC0-9BF3-4638-905A-1C66CC31E84B}"/>
    <cellStyle name="Normal 7 6 14 3 2 2" xfId="27637" xr:uid="{307249BE-5370-4566-B077-CBACE43D89E6}"/>
    <cellStyle name="Normal 7 6 14 3 3" xfId="28655" xr:uid="{250CCF18-7D4A-4851-A638-FC7E1E4CFCBE}"/>
    <cellStyle name="Normal 7 6 14 3 3 2" xfId="54937" xr:uid="{23069A6D-3FD0-427E-991A-E3A2F7AAD52D}"/>
    <cellStyle name="Normal 7 6 14 4" xfId="28305" xr:uid="{8FFEB984-0B2A-4A7C-8320-D9B340D33341}"/>
    <cellStyle name="Normal 7 6 14 4 2" xfId="54658" xr:uid="{C672D323-51F0-4987-AFD9-E9437D7A6FCF}"/>
    <cellStyle name="Normal 7 6 15" xfId="2493" xr:uid="{325BEB4C-9488-408C-8F4B-343AD52DACFB}"/>
    <cellStyle name="Normal 7 6 15 2" xfId="5769" xr:uid="{08A674B7-8DCB-4E58-938F-C609E92F33A3}"/>
    <cellStyle name="Normal 7 6 15 2 2" xfId="28290" xr:uid="{AB0690BD-C35F-4115-B14C-368FACF0A840}"/>
    <cellStyle name="Normal 7 6 15 2 2 2" xfId="54648" xr:uid="{48BE57D8-0841-4C5B-9DEA-FD819BB15DDC}"/>
    <cellStyle name="Normal 7 6 15 2 3" xfId="15146" xr:uid="{6F682522-FB7A-435A-A6DC-0F5858E89D73}"/>
    <cellStyle name="Normal 7 6 15 2 3 2" xfId="42384" xr:uid="{9E89810B-946C-48BC-92FF-CBDD62056234}"/>
    <cellStyle name="Normal 7 6 15 2 4" xfId="33137" xr:uid="{E0298E84-0B37-4EC9-9EDC-AF4F27B57CEA}"/>
    <cellStyle name="Normal 7 6 15 3" xfId="7599" xr:uid="{18D5995D-C596-4A55-AF87-7024DC9D0974}"/>
    <cellStyle name="Normal 7 6 15 3 2" xfId="17979" xr:uid="{5A75A398-1458-49BA-8867-52A3693A14B9}"/>
    <cellStyle name="Normal 7 6 15 3 2 2" xfId="45217" xr:uid="{01886070-7686-4E1F-9A9D-C26087EC2CA4}"/>
    <cellStyle name="Normal 7 6 15 3 3" xfId="34967" xr:uid="{EE0D89A8-75F1-4FF1-888C-2E4F61750EA4}"/>
    <cellStyle name="Normal 7 6 15 4" xfId="10432" xr:uid="{5FF9034E-D7D8-4F6B-9496-889EF313E750}"/>
    <cellStyle name="Normal 7 6 15 4 2" xfId="20812" xr:uid="{09856352-1715-464D-A779-FB66176B5005}"/>
    <cellStyle name="Normal 7 6 15 4 2 2" xfId="48050" xr:uid="{E32D5914-0E41-495C-8155-33BFC5C4D3F3}"/>
    <cellStyle name="Normal 7 6 15 4 3" xfId="37800" xr:uid="{72C73A67-6BC8-4E61-8A3B-AA8194F958A0}"/>
    <cellStyle name="Normal 7 6 15 5" xfId="23196" xr:uid="{F0022855-6EC3-40A8-AA31-447EFF65158E}"/>
    <cellStyle name="Normal 7 6 15 5 2" xfId="50387" xr:uid="{7DE11CA1-0AAB-46CF-B5AD-32F21A8E8DA1}"/>
    <cellStyle name="Normal 7 6 15 6" xfId="12861" xr:uid="{88F88CB8-3DB7-4C8B-AC94-709B1AE7B026}"/>
    <cellStyle name="Normal 7 6 15 6 2" xfId="40099" xr:uid="{296F8DDE-680F-4E63-8E5C-D7B2DB26348E}"/>
    <cellStyle name="Normal 7 6 15 7" xfId="30588" xr:uid="{847DEBCA-9C7B-43F1-9AFB-1CF0F5B3C1C8}"/>
    <cellStyle name="Normal 7 6 16" xfId="2223" xr:uid="{E07E0412-DD5E-4B8E-A078-A2FCA2EEC3DD}"/>
    <cellStyle name="Normal 7 6 16 2" xfId="7331" xr:uid="{A810F2FB-F5BB-46E9-9E46-77818C417884}"/>
    <cellStyle name="Normal 7 6 16 2 2" xfId="28389" xr:uid="{97888C07-D0A4-43A0-B2A3-A4B43B48C34F}"/>
    <cellStyle name="Normal 7 6 16 2 2 2" xfId="54728" xr:uid="{EEAF3689-DB57-47CD-A765-453F10462205}"/>
    <cellStyle name="Normal 7 6 16 2 3" xfId="17711" xr:uid="{7CDEE695-12B0-4375-885E-A1E84DEC46BE}"/>
    <cellStyle name="Normal 7 6 16 2 3 2" xfId="44949" xr:uid="{28D24964-0969-41F6-A05C-C23D7F0C9212}"/>
    <cellStyle name="Normal 7 6 16 2 4" xfId="34699" xr:uid="{014E0B23-E0A5-4ECC-BEAE-D3B2928671D9}"/>
    <cellStyle name="Normal 7 6 16 3" xfId="10164" xr:uid="{0B9782E1-2408-45FC-9C3A-8F5EAAFAFF56}"/>
    <cellStyle name="Normal 7 6 16 3 2" xfId="20544" xr:uid="{D8F0A6CD-2AC4-4A77-8613-9D51D3E030C5}"/>
    <cellStyle name="Normal 7 6 16 3 2 2" xfId="47782" xr:uid="{22BCBB28-0C92-4FDC-BB26-50E001907187}"/>
    <cellStyle name="Normal 7 6 16 3 3" xfId="37532" xr:uid="{149A83B4-7A19-4DE3-AB2C-7A8C3A4E01CC}"/>
    <cellStyle name="Normal 7 6 16 4" xfId="24563" xr:uid="{554EC768-008C-401B-BB6B-E9C2F95485C3}"/>
    <cellStyle name="Normal 7 6 16 4 2" xfId="51633" xr:uid="{FC3BAA70-D967-42E6-B99B-008F03B7E9F6}"/>
    <cellStyle name="Normal 7 6 16 5" xfId="14878" xr:uid="{B50137B6-64C7-43F2-A5F1-2BC38E0B222D}"/>
    <cellStyle name="Normal 7 6 16 5 2" xfId="42116" xr:uid="{EA24F359-C80C-4A01-9BEC-5A0523BE7BF6}"/>
    <cellStyle name="Normal 7 6 16 6" xfId="30320" xr:uid="{256A33B5-6483-4805-9ADB-5C3ECDEA1333}"/>
    <cellStyle name="Normal 7 6 17" xfId="2202" xr:uid="{25EFAE62-CAF8-4C97-8A16-515A914BA799}"/>
    <cellStyle name="Normal 7 6 17 2" xfId="4804" xr:uid="{4B5DC727-C440-4EE8-A208-47DDC8FFDE46}"/>
    <cellStyle name="Normal 7 6 17 2 2" xfId="27382" xr:uid="{9C91A9AF-DF9A-40FE-A733-3E49373733AB}"/>
    <cellStyle name="Normal 7 6 17 3" xfId="27035" xr:uid="{E2F14A36-4018-44C4-86E6-38004FDDCB35}"/>
    <cellStyle name="Normal 7 6 17 3 2" xfId="53669" xr:uid="{E59FFAD6-ACE2-4142-87D0-3F614AFF3C84}"/>
    <cellStyle name="Normal 7 6 18" xfId="4130" xr:uid="{3AA94CED-50C6-490B-AE03-5A08CDF38CCC}"/>
    <cellStyle name="Normal 7 6 18 2" xfId="4745" xr:uid="{ACCFEE41-FFF6-43BD-B9CE-D8D8A079452B}"/>
    <cellStyle name="Normal 7 6 19" xfId="24191" xr:uid="{3FE8C0FB-5848-4B59-9EAB-1DC9940D1863}"/>
    <cellStyle name="Normal 7 6 19 2" xfId="51296" xr:uid="{71869A03-5219-4EFE-8E7B-27A9A5DD1470}"/>
    <cellStyle name="Normal 7 6 2" xfId="1528" xr:uid="{3C7D3229-F083-49B5-AB50-AA57A633370F}"/>
    <cellStyle name="Normal 7 6 2 10" xfId="28695" xr:uid="{61ADC6B4-2479-46BD-BBA7-F6DFF90A58CC}"/>
    <cellStyle name="Normal 7 6 2 10 2" xfId="54967" xr:uid="{C237FDEB-1459-494E-8F57-D1016500BFFD}"/>
    <cellStyle name="Normal 7 6 2 11" xfId="12459" xr:uid="{A1BF832E-4DD8-4A72-9ADD-087FD67B78E3}"/>
    <cellStyle name="Normal 7 6 2 11 2" xfId="39697" xr:uid="{E2F8A1E5-5CBA-4E54-AFF4-611D6ED3DEF3}"/>
    <cellStyle name="Normal 7 6 2 2" xfId="1529" xr:uid="{7E0B1E40-BFE7-4FA7-9556-2868BCAF44CA}"/>
    <cellStyle name="Normal 7 6 2 2 2" xfId="1530" xr:uid="{5657E0BF-09A3-4A81-A403-2D3B5E491D0C}"/>
    <cellStyle name="Normal 7 6 2 2 2 2" xfId="1531" xr:uid="{6A834F28-01A2-4034-94F8-4D51F33A2980}"/>
    <cellStyle name="Normal 7 6 2 2 2 2 2" xfId="3535" xr:uid="{D476C52E-C5AD-4C44-A009-5F29CC579DFF}"/>
    <cellStyle name="Normal 7 6 2 2 2 2 2 2" xfId="6571" xr:uid="{DE62F772-FDFB-42D0-9CF1-590263F74D3E}"/>
    <cellStyle name="Normal 7 6 2 2 2 2 2 2 2" xfId="28004" xr:uid="{92F003FC-3C37-414C-826C-A733E74F6636}"/>
    <cellStyle name="Normal 7 6 2 2 2 2 2 2 2 2" xfId="54424" xr:uid="{82AD671D-90FD-4E87-A008-6D27C9C67197}"/>
    <cellStyle name="Normal 7 6 2 2 2 2 2 2 3" xfId="16142" xr:uid="{34BB397A-6F18-4B0A-AB71-982FF11B23E1}"/>
    <cellStyle name="Normal 7 6 2 2 2 2 2 2 3 2" xfId="43380" xr:uid="{68D42BCA-5738-4EDA-B707-4EA3A13128C0}"/>
    <cellStyle name="Normal 7 6 2 2 2 2 2 2 4" xfId="33939" xr:uid="{56B82B45-B413-4506-9492-D4A195FF40B2}"/>
    <cellStyle name="Normal 7 6 2 2 2 2 2 3" xfId="8595" xr:uid="{3FB7AF7C-A013-469D-917B-66AC5549919C}"/>
    <cellStyle name="Normal 7 6 2 2 2 2 2 3 2" xfId="18975" xr:uid="{426FB740-DA2E-4F5E-B91B-2DCE231B614E}"/>
    <cellStyle name="Normal 7 6 2 2 2 2 2 3 2 2" xfId="46213" xr:uid="{5F4CF71C-3DB7-4C5B-926D-CE091FB9D82F}"/>
    <cellStyle name="Normal 7 6 2 2 2 2 2 3 3" xfId="35963" xr:uid="{8B0B0D47-F879-4285-926C-BA3CA92DCAC3}"/>
    <cellStyle name="Normal 7 6 2 2 2 2 2 4" xfId="11428" xr:uid="{4C8140F8-ABA2-401F-8D65-8893059619A1}"/>
    <cellStyle name="Normal 7 6 2 2 2 2 2 4 2" xfId="21808" xr:uid="{BD6F6D36-2AD2-46EA-814A-1A92C92CB3B0}"/>
    <cellStyle name="Normal 7 6 2 2 2 2 2 4 2 2" xfId="49046" xr:uid="{AE52F4AE-27EF-4BC4-BF6D-ACBF40B9E058}"/>
    <cellStyle name="Normal 7 6 2 2 2 2 2 4 3" xfId="38796" xr:uid="{144B7EF6-A05A-4675-8709-DF0493487513}"/>
    <cellStyle name="Normal 7 6 2 2 2 2 2 5" xfId="23994" xr:uid="{379EF251-6DBE-4D68-BDBC-31FE3679FA59}"/>
    <cellStyle name="Normal 7 6 2 2 2 2 2 5 2" xfId="51117" xr:uid="{7ABADEA9-9C52-4C27-AFA7-E9BC08AFE2B8}"/>
    <cellStyle name="Normal 7 6 2 2 2 2 2 6" xfId="14108" xr:uid="{5AC6CEE1-0FC4-4B23-8446-1478435F8831}"/>
    <cellStyle name="Normal 7 6 2 2 2 2 2 6 2" xfId="41346" xr:uid="{B91AB9E7-4BBF-404A-92DA-8A7057680FAB}"/>
    <cellStyle name="Normal 7 6 2 2 2 2 2 7" xfId="31584" xr:uid="{9E2EE3B1-61AB-4941-884D-81B051D2F021}"/>
    <cellStyle name="Normal 7 6 2 2 2 2 3" xfId="4429" xr:uid="{3C266A40-53FB-4310-A9DD-BFC2A65911A1}"/>
    <cellStyle name="Normal 7 6 2 2 2 2 3 2" xfId="9182" xr:uid="{52CD0F6C-7773-4C6A-AD0F-64ECD450928D}"/>
    <cellStyle name="Normal 7 6 2 2 2 2 3 2 2" xfId="29225" xr:uid="{03CAF80F-BE5C-40F7-8265-CA5FC38AF457}"/>
    <cellStyle name="Normal 7 6 2 2 2 2 3 2 2 2" xfId="55482" xr:uid="{6D68090C-6959-43D0-9470-EAF800E3D1BD}"/>
    <cellStyle name="Normal 7 6 2 2 2 2 3 2 3" xfId="19562" xr:uid="{F729A830-9763-40D3-9E26-8A9A942EAFCA}"/>
    <cellStyle name="Normal 7 6 2 2 2 2 3 2 3 2" xfId="46800" xr:uid="{FD8A48C1-5489-47CE-98EE-15A84B01200D}"/>
    <cellStyle name="Normal 7 6 2 2 2 2 3 2 4" xfId="36550" xr:uid="{8DF61232-3C7C-4947-8593-F0FDB3D68A4B}"/>
    <cellStyle name="Normal 7 6 2 2 2 2 3 3" xfId="12015" xr:uid="{51DE48D0-5DD6-4544-B076-62ABDB55C8AE}"/>
    <cellStyle name="Normal 7 6 2 2 2 2 3 3 2" xfId="22395" xr:uid="{86267040-7F26-411B-9C7B-875F4AA8E52C}"/>
    <cellStyle name="Normal 7 6 2 2 2 2 3 3 2 2" xfId="49633" xr:uid="{DF8AC38A-02B6-4EDF-A297-C42CAB036C6D}"/>
    <cellStyle name="Normal 7 6 2 2 2 2 3 3 3" xfId="39383" xr:uid="{EB9F8F03-CB17-4AB6-B59E-465841922ED6}"/>
    <cellStyle name="Normal 7 6 2 2 2 2 3 4" xfId="24460" xr:uid="{4D07114A-E575-444E-9633-5F4ACC9088C3}"/>
    <cellStyle name="Normal 7 6 2 2 2 2 3 4 2" xfId="51537" xr:uid="{FC14B8C1-639F-4BF2-95DF-C0E95D013198}"/>
    <cellStyle name="Normal 7 6 2 2 2 2 3 5" xfId="16729" xr:uid="{CE53BF8B-F20E-4948-99BA-37EF7291DFBC}"/>
    <cellStyle name="Normal 7 6 2 2 2 2 3 5 2" xfId="43967" xr:uid="{27D697C2-F6FA-4C23-8CCD-20751A50F8FD}"/>
    <cellStyle name="Normal 7 6 2 2 2 2 3 6" xfId="32171" xr:uid="{750CAF8B-A4F8-403A-9818-32A34C94FB4D}"/>
    <cellStyle name="Normal 7 6 2 2 2 2 4" xfId="5513" xr:uid="{9D4EE213-4CFB-459E-AFD9-9A83FBFADB8E}"/>
    <cellStyle name="Normal 7 6 2 2 2 2 4 2" xfId="27391" xr:uid="{BE05392D-5C45-434D-9CF6-7208753ADD60}"/>
    <cellStyle name="Normal 7 6 2 2 2 2 4 2 2" xfId="53939" xr:uid="{57AA0888-207F-4D91-A9A7-EAAD7CCCC955}"/>
    <cellStyle name="Normal 7 6 2 2 2 2 4 3" xfId="14811" xr:uid="{941071E9-73A8-47EF-B4CC-87D2015D5DA5}"/>
    <cellStyle name="Normal 7 6 2 2 2 2 4 3 2" xfId="42049" xr:uid="{68454279-D753-4285-8A0B-A246DA024BC0}"/>
    <cellStyle name="Normal 7 6 2 2 2 2 4 4" xfId="33073" xr:uid="{5227A980-5327-415C-A398-7DEFB9CD172D}"/>
    <cellStyle name="Normal 7 6 2 2 2 2 5" xfId="7264" xr:uid="{B627EE6E-4650-4C32-AB9B-4B2505EE5A4C}"/>
    <cellStyle name="Normal 7 6 2 2 2 2 5 2" xfId="17644" xr:uid="{D5CF8E51-2ECF-4ECE-8CC9-49165FDC9698}"/>
    <cellStyle name="Normal 7 6 2 2 2 2 5 2 2" xfId="44882" xr:uid="{D8F10188-6229-499E-A554-7E35741C9A28}"/>
    <cellStyle name="Normal 7 6 2 2 2 2 5 3" xfId="34632" xr:uid="{F0F4AF70-6A32-46E7-B9F7-89D07B2D7E0D}"/>
    <cellStyle name="Normal 7 6 2 2 2 2 6" xfId="10097" xr:uid="{218D689F-02AB-40C3-8221-FF49704DCFDB}"/>
    <cellStyle name="Normal 7 6 2 2 2 2 6 2" xfId="20477" xr:uid="{920124B2-6A36-439C-9520-B3A0BF8A1486}"/>
    <cellStyle name="Normal 7 6 2 2 2 2 6 2 2" xfId="47715" xr:uid="{32235F7A-604E-4915-991A-6E9C7C874D26}"/>
    <cellStyle name="Normal 7 6 2 2 2 2 6 3" xfId="37465" xr:uid="{41B1197B-0897-43EB-99F1-20A1EA630B86}"/>
    <cellStyle name="Normal 7 6 2 2 2 2 7" xfId="25272" xr:uid="{D04B03CE-F6D8-4412-8DB8-346D99C59BC4}"/>
    <cellStyle name="Normal 7 6 2 2 2 2 7 2" xfId="52283" xr:uid="{82DEE7E2-C987-4DC4-9F6C-3724132C8174}"/>
    <cellStyle name="Normal 7 6 2 2 2 2 8" xfId="13355" xr:uid="{5F2BDC4D-1F1B-4C21-8721-E7C19FFAB980}"/>
    <cellStyle name="Normal 7 6 2 2 2 2 8 2" xfId="40593" xr:uid="{D48A6A32-BF31-46FA-BE2B-C61C88591C39}"/>
    <cellStyle name="Normal 7 6 2 2 2 2 9" xfId="30253" xr:uid="{7AB4E540-881D-404B-B95F-017D7940EC18}"/>
    <cellStyle name="Normal 7 6 2 2 2 3" xfId="3536" xr:uid="{0BADAFD6-1B01-4F3F-BA20-5961333CC077}"/>
    <cellStyle name="Normal 7 6 2 2 2 3 2" xfId="4652" xr:uid="{BDAB1D22-2782-42C9-8AA5-36CA767082EB}"/>
    <cellStyle name="Normal 7 6 2 2 2 3 2 2" xfId="9405" xr:uid="{876BA9D9-4CF1-4C4B-9AC1-CBCD2A1FDC87}"/>
    <cellStyle name="Normal 7 6 2 2 2 3 2 2 2" xfId="29375" xr:uid="{3E8414EE-25C0-420E-92D4-FD8AF2C546EF}"/>
    <cellStyle name="Normal 7 6 2 2 2 3 2 2 2 2" xfId="55632" xr:uid="{477908ED-BDF7-4741-943B-531500D7BC30}"/>
    <cellStyle name="Normal 7 6 2 2 2 3 2 2 3" xfId="19785" xr:uid="{89DE7403-89DF-4EB5-8F71-A4F8BA4B934B}"/>
    <cellStyle name="Normal 7 6 2 2 2 3 2 2 3 2" xfId="47023" xr:uid="{59BC3B79-CFB9-48A6-B4E6-B3724A527EFF}"/>
    <cellStyle name="Normal 7 6 2 2 2 3 2 2 4" xfId="36773" xr:uid="{3F0AAF7E-43B9-44E7-B55F-D462C9C24E34}"/>
    <cellStyle name="Normal 7 6 2 2 2 3 2 3" xfId="12238" xr:uid="{665B03EA-DE9B-4B52-959A-1B02FD6117A3}"/>
    <cellStyle name="Normal 7 6 2 2 2 3 2 3 2" xfId="22618" xr:uid="{DC34E61D-C7E3-485B-B376-5FD63858361B}"/>
    <cellStyle name="Normal 7 6 2 2 2 3 2 3 2 2" xfId="49856" xr:uid="{CB8CE036-1CA0-4949-89F5-94B16269B491}"/>
    <cellStyle name="Normal 7 6 2 2 2 3 2 3 3" xfId="39606" xr:uid="{BA23D0B7-972B-45C6-AD0C-5B00C86E43BE}"/>
    <cellStyle name="Normal 7 6 2 2 2 3 2 4" xfId="25678" xr:uid="{E1AAD0D1-606F-4AF4-8BFF-E70F6FCF96A4}"/>
    <cellStyle name="Normal 7 6 2 2 2 3 2 4 2" xfId="52651" xr:uid="{AC01754B-D930-405A-A6BF-60F8B79FABB0}"/>
    <cellStyle name="Normal 7 6 2 2 2 3 2 5" xfId="16952" xr:uid="{9C50CA8C-5113-46B9-94E8-3B068AA3A82B}"/>
    <cellStyle name="Normal 7 6 2 2 2 3 2 5 2" xfId="44190" xr:uid="{7C4A6164-78BB-4733-9B8C-BD1E8FBF9BBE}"/>
    <cellStyle name="Normal 7 6 2 2 2 3 2 6" xfId="32394" xr:uid="{BE884790-94A0-47B4-86DC-E54BB61BA6F8}"/>
    <cellStyle name="Normal 7 6 2 2 2 3 3" xfId="6572" xr:uid="{F84B09E0-0081-4C6E-85F0-5A973B4BB1BD}"/>
    <cellStyle name="Normal 7 6 2 2 2 3 3 2" xfId="27752" xr:uid="{7855F56D-EAB0-43B5-8BD0-38DB31705663}"/>
    <cellStyle name="Normal 7 6 2 2 2 3 3 2 2" xfId="54223" xr:uid="{AC672CB4-69E4-40E8-87DB-F9D86850730D}"/>
    <cellStyle name="Normal 7 6 2 2 2 3 3 3" xfId="16143" xr:uid="{6B5B66C1-46AC-4996-8F7E-40348A9E817A}"/>
    <cellStyle name="Normal 7 6 2 2 2 3 3 3 2" xfId="43381" xr:uid="{62F478CB-A2BF-453E-85EA-3CABD103F96E}"/>
    <cellStyle name="Normal 7 6 2 2 2 3 3 4" xfId="33940" xr:uid="{47CA3E2C-D2AA-4672-B16E-985989566AE9}"/>
    <cellStyle name="Normal 7 6 2 2 2 3 4" xfId="8596" xr:uid="{1A515476-41F7-4DDB-A2FD-CA5E0CD75B37}"/>
    <cellStyle name="Normal 7 6 2 2 2 3 4 2" xfId="18976" xr:uid="{30CA5EFA-2771-4A49-9C5B-E80446024962}"/>
    <cellStyle name="Normal 7 6 2 2 2 3 4 2 2" xfId="46214" xr:uid="{9FF3D4EE-18A9-49DB-B9BE-D1C76F20EC6E}"/>
    <cellStyle name="Normal 7 6 2 2 2 3 4 3" xfId="35964" xr:uid="{6F94D24E-9213-407B-A0FA-34FE548D5F81}"/>
    <cellStyle name="Normal 7 6 2 2 2 3 5" xfId="11429" xr:uid="{80C2DF14-26D7-41B1-8CCF-08BDC4FE726D}"/>
    <cellStyle name="Normal 7 6 2 2 2 3 5 2" xfId="21809" xr:uid="{E408655A-2E10-4B94-9C56-27424E4E4698}"/>
    <cellStyle name="Normal 7 6 2 2 2 3 5 2 2" xfId="49047" xr:uid="{42A2D761-AAE1-446E-8F60-750430FDDDCE}"/>
    <cellStyle name="Normal 7 6 2 2 2 3 5 3" xfId="38797" xr:uid="{D1A5AA8F-510D-4395-8467-1E058EAC9B40}"/>
    <cellStyle name="Normal 7 6 2 2 2 3 6" xfId="25398" xr:uid="{738B6932-7FC4-4D44-8F4B-408632B6EEEC}"/>
    <cellStyle name="Normal 7 6 2 2 2 3 6 2" xfId="52396" xr:uid="{FE5AB3CA-31E9-41F6-8571-1C75332B4B66}"/>
    <cellStyle name="Normal 7 6 2 2 2 3 7" xfId="25716" xr:uid="{64430D99-5109-49AC-B4CC-44F828C08C24}"/>
    <cellStyle name="Normal 7 6 2 2 2 3 8" xfId="14109" xr:uid="{8A1CB765-805E-499B-A9BD-C11BF68509D1}"/>
    <cellStyle name="Normal 7 6 2 2 2 3 8 2" xfId="41347" xr:uid="{016045E7-95FC-4442-B6A9-1E6AC3E9FABD}"/>
    <cellStyle name="Normal 7 6 2 2 2 3 9" xfId="31585" xr:uid="{72453D2F-9497-4E51-8EED-1C1A9645DA21}"/>
    <cellStyle name="Normal 7 6 2 2 2 4" xfId="3534" xr:uid="{F0D65A6C-83E8-4CCE-A3A2-F44714C2D92C}"/>
    <cellStyle name="Normal 7 6 2 2 2 4 2" xfId="6570" xr:uid="{CA6C8F22-694C-4FB1-A96F-E434B77ED5B0}"/>
    <cellStyle name="Normal 7 6 2 2 2 4 2 2" xfId="27353" xr:uid="{D67963CB-5833-40F4-98A1-060269C002CB}"/>
    <cellStyle name="Normal 7 6 2 2 2 4 2 2 2" xfId="53915" xr:uid="{AE3C9B5F-905E-4240-A0BE-8DD162F65DC5}"/>
    <cellStyle name="Normal 7 6 2 2 2 4 2 3" xfId="16141" xr:uid="{0B4F3471-78D1-46F3-965E-E10101334D9A}"/>
    <cellStyle name="Normal 7 6 2 2 2 4 2 3 2" xfId="43379" xr:uid="{00C0F745-3569-46F9-B0EB-4646A5453769}"/>
    <cellStyle name="Normal 7 6 2 2 2 4 2 4" xfId="33938" xr:uid="{C1DAAE55-A713-4B10-8AF4-D8B5F87793B4}"/>
    <cellStyle name="Normal 7 6 2 2 2 4 3" xfId="8594" xr:uid="{1A00EA48-89B9-4442-8E9A-E328C23E3B09}"/>
    <cellStyle name="Normal 7 6 2 2 2 4 3 2" xfId="18974" xr:uid="{0B15C114-7538-4BDA-A4B6-D7C91C2270CE}"/>
    <cellStyle name="Normal 7 6 2 2 2 4 3 2 2" xfId="46212" xr:uid="{0A2FB779-711C-4C8D-8CE7-9F99145321F6}"/>
    <cellStyle name="Normal 7 6 2 2 2 4 3 3" xfId="35962" xr:uid="{A4B37727-D9C8-4695-B645-996FAE737F39}"/>
    <cellStyle name="Normal 7 6 2 2 2 4 4" xfId="11427" xr:uid="{686FB73C-BC9F-41C1-9DDB-B6FC7C37CFA0}"/>
    <cellStyle name="Normal 7 6 2 2 2 4 4 2" xfId="21807" xr:uid="{FEE4B9F0-D77B-445D-8891-45669E0F613C}"/>
    <cellStyle name="Normal 7 6 2 2 2 4 4 2 2" xfId="49045" xr:uid="{EB86B76E-6647-4C9C-B706-3327A3A2CD00}"/>
    <cellStyle name="Normal 7 6 2 2 2 4 4 3" xfId="38795" xr:uid="{1D036278-5875-4F03-96D0-78DF686E46D2}"/>
    <cellStyle name="Normal 7 6 2 2 2 4 5" xfId="23704" xr:uid="{2F9E7BC7-3D0D-4F0C-8133-38850A7E9198}"/>
    <cellStyle name="Normal 7 6 2 2 2 4 5 2" xfId="50861" xr:uid="{D47DC2D3-E47C-40FF-9760-8DE9807C45C9}"/>
    <cellStyle name="Normal 7 6 2 2 2 4 6" xfId="14107" xr:uid="{750E6BF0-7A8B-4A43-8232-E40716323CB4}"/>
    <cellStyle name="Normal 7 6 2 2 2 4 6 2" xfId="41345" xr:uid="{50E59595-9674-4555-A229-009EDDE13C0A}"/>
    <cellStyle name="Normal 7 6 2 2 2 4 7" xfId="31583" xr:uid="{2A606ECF-8FC1-439E-9C3B-7BE6977A2C6E}"/>
    <cellStyle name="Normal 7 6 2 2 2 5" xfId="2703" xr:uid="{DD86B1BF-D686-4207-83F2-617E6EB2169F}"/>
    <cellStyle name="Normal 7 6 2 2 2 5 2" xfId="5946" xr:uid="{11CBA23F-905B-4268-B1A9-A028590EEBCD}"/>
    <cellStyle name="Normal 7 6 2 2 2 5 2 2" xfId="28314" xr:uid="{C74DDCFD-C4A7-4611-9B70-DEDBB7FF4EAE}"/>
    <cellStyle name="Normal 7 6 2 2 2 5 2 2 2" xfId="54663" xr:uid="{A479CD8F-8AC6-4228-BE45-121717BE595A}"/>
    <cellStyle name="Normal 7 6 2 2 2 5 2 3" xfId="15356" xr:uid="{03455629-0821-4951-89B2-FC049D219B91}"/>
    <cellStyle name="Normal 7 6 2 2 2 5 2 3 2" xfId="42594" xr:uid="{7234E82C-F401-49B1-AD12-FB08E953E451}"/>
    <cellStyle name="Normal 7 6 2 2 2 5 2 4" xfId="33314" xr:uid="{D82E81A3-CADC-474C-9B6F-A2E60A7373A1}"/>
    <cellStyle name="Normal 7 6 2 2 2 5 3" xfId="7809" xr:uid="{AA25C133-91FE-4B38-81AB-424CDED0F137}"/>
    <cellStyle name="Normal 7 6 2 2 2 5 3 2" xfId="18189" xr:uid="{3085278E-D9CC-42DC-AB7E-91D0B5AA604C}"/>
    <cellStyle name="Normal 7 6 2 2 2 5 3 2 2" xfId="45427" xr:uid="{506CAF8A-C23E-4FC7-B896-583E2519448E}"/>
    <cellStyle name="Normal 7 6 2 2 2 5 3 3" xfId="35177" xr:uid="{798485DD-EEC9-4660-B063-7FD7023E05BB}"/>
    <cellStyle name="Normal 7 6 2 2 2 5 4" xfId="10642" xr:uid="{231A43D0-B887-4057-B116-3BF6AC0B50C9}"/>
    <cellStyle name="Normal 7 6 2 2 2 5 4 2" xfId="21022" xr:uid="{99336F96-482D-41C7-9558-68BB2BF7461A}"/>
    <cellStyle name="Normal 7 6 2 2 2 5 4 2 2" xfId="48260" xr:uid="{9FE5E8D1-181F-4A3B-BAD9-EB9383AB66DC}"/>
    <cellStyle name="Normal 7 6 2 2 2 5 4 3" xfId="38010" xr:uid="{EA3E4211-A6D3-4771-AFCF-1421260765F2}"/>
    <cellStyle name="Normal 7 6 2 2 2 5 5" xfId="23814" xr:uid="{C7AA2065-16C8-4630-A175-B127A3355737}"/>
    <cellStyle name="Normal 7 6 2 2 2 5 5 2" xfId="50954" xr:uid="{87361849-EAB4-43B9-A297-65765803B8B2}"/>
    <cellStyle name="Normal 7 6 2 2 2 5 6" xfId="13084" xr:uid="{C30D2C0F-C1FC-4211-BE54-6B3E0DCCA8A7}"/>
    <cellStyle name="Normal 7 6 2 2 2 5 6 2" xfId="40322" xr:uid="{13FFBEB9-896E-4201-B7DA-34351C450082}"/>
    <cellStyle name="Normal 7 6 2 2 2 5 7" xfId="30798" xr:uid="{287BADE4-C7BE-4385-9EC2-E8FBD608D168}"/>
    <cellStyle name="Normal 7 6 2 2 2 6" xfId="4160" xr:uid="{C90D8730-7E69-4F27-AC55-AE966C018299}"/>
    <cellStyle name="Normal 7 6 2 2 2 7" xfId="25128" xr:uid="{B4846833-1F04-4FB8-85E7-23C96492D83F}"/>
    <cellStyle name="Normal 7 6 2 2 3" xfId="1532" xr:uid="{70C9D196-F1E4-4141-9D0C-7FE9B40F87E4}"/>
    <cellStyle name="Normal 7 6 2 2 3 10" xfId="30254" xr:uid="{62AEA4DB-DA4D-465C-89BA-863E842EC830}"/>
    <cellStyle name="Normal 7 6 2 2 3 2" xfId="3537" xr:uid="{FDDD725B-A419-44EE-85F2-86CD2D6B7496}"/>
    <cellStyle name="Normal 7 6 2 2 3 2 2" xfId="6573" xr:uid="{2BF6C739-0A7E-4816-A159-C2776639BA57}"/>
    <cellStyle name="Normal 7 6 2 2 3 2 2 2" xfId="28417" xr:uid="{69961B54-BF89-434E-B0AC-86F533B8FF04}"/>
    <cellStyle name="Normal 7 6 2 2 3 2 2 2 2" xfId="54748" xr:uid="{24BEBCBF-48FF-4354-9A0D-2CAEDEC2BFB3}"/>
    <cellStyle name="Normal 7 6 2 2 3 2 2 3" xfId="16144" xr:uid="{DAAF0BD2-41F9-4157-9A1B-32FAEEA2531A}"/>
    <cellStyle name="Normal 7 6 2 2 3 2 2 3 2" xfId="43382" xr:uid="{740AC8EB-C18F-4765-BF95-DA93250809B5}"/>
    <cellStyle name="Normal 7 6 2 2 3 2 2 4" xfId="33941" xr:uid="{A8BEA778-FE13-4444-98CB-7C057F65B700}"/>
    <cellStyle name="Normal 7 6 2 2 3 2 3" xfId="8597" xr:uid="{E2147B12-C9E7-44A4-AB7F-C7C67AB90089}"/>
    <cellStyle name="Normal 7 6 2 2 3 2 3 2" xfId="18977" xr:uid="{8A635C11-1CAA-4239-B89E-989066168F30}"/>
    <cellStyle name="Normal 7 6 2 2 3 2 3 2 2" xfId="46215" xr:uid="{D994298C-9E7F-4266-9137-F3F2336EA035}"/>
    <cellStyle name="Normal 7 6 2 2 3 2 3 3" xfId="35965" xr:uid="{5A5545C4-3F1B-445E-BE15-E07566876E04}"/>
    <cellStyle name="Normal 7 6 2 2 3 2 4" xfId="11430" xr:uid="{5250C23C-325C-47C5-B61B-9F2AB6E34BB7}"/>
    <cellStyle name="Normal 7 6 2 2 3 2 4 2" xfId="21810" xr:uid="{807263B4-FEA2-4AA1-917A-477BD17D3A11}"/>
    <cellStyle name="Normal 7 6 2 2 3 2 4 2 2" xfId="49048" xr:uid="{5A72909D-63A1-4F43-9B68-68E6163CA19C}"/>
    <cellStyle name="Normal 7 6 2 2 3 2 4 3" xfId="38798" xr:uid="{4516FC00-BA19-42E3-B803-31238C1530C3}"/>
    <cellStyle name="Normal 7 6 2 2 3 2 5" xfId="23515" xr:uid="{CD2DF521-87A9-4A8B-8F55-09B7AD6873F5}"/>
    <cellStyle name="Normal 7 6 2 2 3 2 5 2" xfId="50686" xr:uid="{B6C66FA9-193D-4181-A1FA-DCA9F8B5C240}"/>
    <cellStyle name="Normal 7 6 2 2 3 2 6" xfId="14110" xr:uid="{7AD96C05-76B0-4096-8B8D-FA12D37FA47A}"/>
    <cellStyle name="Normal 7 6 2 2 3 2 6 2" xfId="41348" xr:uid="{D2FC04A7-D0A3-4449-911D-2EC30AD59825}"/>
    <cellStyle name="Normal 7 6 2 2 3 2 7" xfId="31586" xr:uid="{0DFEFEA1-5826-4FD9-9D50-A74B78C34C75}"/>
    <cellStyle name="Normal 7 6 2 2 3 3" xfId="2895" xr:uid="{762CB43F-C8F7-4AF8-852C-A1742765A8DB}"/>
    <cellStyle name="Normal 7 6 2 2 3 3 2" xfId="7998" xr:uid="{E01EE607-0A14-4E52-822C-2BF5DCE88A36}"/>
    <cellStyle name="Normal 7 6 2 2 3 3 2 2" xfId="26620" xr:uid="{370E99EF-59AD-4DE0-BF91-DEC0BEAD30B0}"/>
    <cellStyle name="Normal 7 6 2 2 3 3 2 2 2" xfId="53337" xr:uid="{6C0CCE6D-503B-4102-AFF6-0C3974D41977}"/>
    <cellStyle name="Normal 7 6 2 2 3 3 2 3" xfId="18378" xr:uid="{B28E0853-1455-4FDF-B222-EF7ADFFAB1EC}"/>
    <cellStyle name="Normal 7 6 2 2 3 3 2 3 2" xfId="45616" xr:uid="{B81F947E-05F4-4697-B4EC-4220152ACC48}"/>
    <cellStyle name="Normal 7 6 2 2 3 3 2 4" xfId="35366" xr:uid="{7079A64A-25EE-41C9-8AFD-137B098598E3}"/>
    <cellStyle name="Normal 7 6 2 2 3 3 3" xfId="10831" xr:uid="{D203CD91-0414-48FD-B68D-F9823E29AB94}"/>
    <cellStyle name="Normal 7 6 2 2 3 3 3 2" xfId="21211" xr:uid="{6D76816A-A137-43E8-8F44-1B7D839CBA8B}"/>
    <cellStyle name="Normal 7 6 2 2 3 3 3 2 2" xfId="48449" xr:uid="{4F905569-D36A-4E15-9E72-2B12FC1B7289}"/>
    <cellStyle name="Normal 7 6 2 2 3 3 3 3" xfId="38199" xr:uid="{A7BD3599-96DB-4BE5-AF02-490F936337F2}"/>
    <cellStyle name="Normal 7 6 2 2 3 3 4" xfId="23191" xr:uid="{903EBAA6-2FFA-4CA0-9E4D-5A07546923FF}"/>
    <cellStyle name="Normal 7 6 2 2 3 3 4 2" xfId="50382" xr:uid="{EC00FC00-8B29-42F8-859E-67DD62F88984}"/>
    <cellStyle name="Normal 7 6 2 2 3 3 5" xfId="15545" xr:uid="{6D571D30-35E0-4583-9F7A-71FCF4889A43}"/>
    <cellStyle name="Normal 7 6 2 2 3 3 5 2" xfId="42783" xr:uid="{BD4E9D7B-76CC-45C5-81E4-CB09338918CA}"/>
    <cellStyle name="Normal 7 6 2 2 3 3 6" xfId="30987" xr:uid="{6E41BD04-93E4-4A36-AD7D-62C58ABDBCF5}"/>
    <cellStyle name="Normal 7 6 2 2 3 4" xfId="3856" xr:uid="{1E5402D7-580E-45DE-A22A-AB76DA968F1E}"/>
    <cellStyle name="Normal 7 6 2 2 3 4 2" xfId="8673" xr:uid="{CD842C30-A61F-4E3F-A4BB-6D0E22F53690}"/>
    <cellStyle name="Normal 7 6 2 2 3 4 2 2" xfId="19053" xr:uid="{744A7DE9-8445-4728-BBBF-E10F0752C329}"/>
    <cellStyle name="Normal 7 6 2 2 3 4 2 2 2" xfId="46291" xr:uid="{CE89FDB3-0461-4A8C-A4D0-239272CECB00}"/>
    <cellStyle name="Normal 7 6 2 2 3 4 2 3" xfId="36041" xr:uid="{DBC66DC5-D462-47E9-A2B1-EC829845E803}"/>
    <cellStyle name="Normal 7 6 2 2 3 4 3" xfId="11506" xr:uid="{39F6C34C-9C8E-42D4-8460-77EC830B6347}"/>
    <cellStyle name="Normal 7 6 2 2 3 4 3 2" xfId="21886" xr:uid="{E526F8D6-AA5C-4925-833A-A61F97138D8C}"/>
    <cellStyle name="Normal 7 6 2 2 3 4 3 2 2" xfId="49124" xr:uid="{2B0EB4EB-9D66-4C24-9C8C-076447B8834F}"/>
    <cellStyle name="Normal 7 6 2 2 3 4 3 3" xfId="38874" xr:uid="{93273CF9-1C23-4170-ACD0-BEBF1FD827B8}"/>
    <cellStyle name="Normal 7 6 2 2 3 4 4" xfId="27455" xr:uid="{2F4580FD-145D-4B95-81E9-F3223046A1F0}"/>
    <cellStyle name="Normal 7 6 2 2 3 4 4 2" xfId="53982" xr:uid="{A3DF7544-8D3F-4832-BCAD-EB50F05E7008}"/>
    <cellStyle name="Normal 7 6 2 2 3 4 5" xfId="16220" xr:uid="{66B969D3-B782-4C82-85DE-194EC29643BD}"/>
    <cellStyle name="Normal 7 6 2 2 3 4 5 2" xfId="43458" xr:uid="{01C4618E-6893-4C62-80FC-618B189D3106}"/>
    <cellStyle name="Normal 7 6 2 2 3 4 6" xfId="31662" xr:uid="{7FDE71AA-55CC-4430-8F62-09D8CFF7CA80}"/>
    <cellStyle name="Normal 7 6 2 2 3 5" xfId="5514" xr:uid="{712D259E-ACA2-448C-8665-7CE6AC596851}"/>
    <cellStyle name="Normal 7 6 2 2 3 5 2" xfId="14812" xr:uid="{1B26AEC9-14FD-4DCA-9F9D-4CCA960370AE}"/>
    <cellStyle name="Normal 7 6 2 2 3 5 2 2" xfId="42050" xr:uid="{5511ABF6-D586-4077-992C-1964861E52A8}"/>
    <cellStyle name="Normal 7 6 2 2 3 5 3" xfId="33074" xr:uid="{1E0BDE11-3839-49E7-B616-6B9B51B873A0}"/>
    <cellStyle name="Normal 7 6 2 2 3 6" xfId="7265" xr:uid="{5DD5A48E-023A-42B6-8D7C-81090FE283E8}"/>
    <cellStyle name="Normal 7 6 2 2 3 6 2" xfId="17645" xr:uid="{F50B29DF-D9F7-49D1-A525-72955E589677}"/>
    <cellStyle name="Normal 7 6 2 2 3 6 2 2" xfId="44883" xr:uid="{52D048E0-16AB-4789-BC23-4524BB82C1BE}"/>
    <cellStyle name="Normal 7 6 2 2 3 6 3" xfId="34633" xr:uid="{03D61E42-A0F7-412D-BD04-998DCEB3239A}"/>
    <cellStyle name="Normal 7 6 2 2 3 7" xfId="10098" xr:uid="{95EAB5AB-B6B2-4F98-8D8B-CB5C6970A263}"/>
    <cellStyle name="Normal 7 6 2 2 3 7 2" xfId="20478" xr:uid="{7B4544AD-606E-48F8-8707-F1CAE92B4C5B}"/>
    <cellStyle name="Normal 7 6 2 2 3 7 2 2" xfId="47716" xr:uid="{D8D7629B-CD45-43F1-A949-C14D413C6368}"/>
    <cellStyle name="Normal 7 6 2 2 3 7 3" xfId="37466" xr:uid="{1AF9D31D-A05C-4745-A6D6-EAA58D269B53}"/>
    <cellStyle name="Normal 7 6 2 2 3 8" xfId="24121" xr:uid="{DDB15C9E-588C-4D22-8622-C3703BF38FFB}"/>
    <cellStyle name="Normal 7 6 2 2 3 8 2" xfId="51231" xr:uid="{13CC81D8-CCEE-4EAC-A470-E9082E10C8B3}"/>
    <cellStyle name="Normal 7 6 2 2 3 9" xfId="13356" xr:uid="{ED450E10-9B9F-4732-AA8A-682048A157EA}"/>
    <cellStyle name="Normal 7 6 2 2 3 9 2" xfId="40594" xr:uid="{23B3B793-B1B1-49C5-A1E7-4F5CABDB0FE7}"/>
    <cellStyle name="Normal 7 6 2 2 4" xfId="2894" xr:uid="{54E32335-F80A-4BFB-B3BF-8CC4B52F41BD}"/>
    <cellStyle name="Normal 7 6 2 2 5" xfId="3538" xr:uid="{6122795B-9FC7-48D6-8935-25B802D97879}"/>
    <cellStyle name="Normal 7 6 2 2 5 2" xfId="4653" xr:uid="{A4535F2C-3DB6-4EF7-9A5A-77E8BD5AFDC1}"/>
    <cellStyle name="Normal 7 6 2 2 5 2 2" xfId="9406" xr:uid="{B294D0D3-4644-4CB9-A5C0-A0C64769DD1A}"/>
    <cellStyle name="Normal 7 6 2 2 5 2 2 2" xfId="19786" xr:uid="{4BDB6FE0-13AA-4E39-9C0E-75B6FC475E2B}"/>
    <cellStyle name="Normal 7 6 2 2 5 2 2 2 2" xfId="47024" xr:uid="{8716FE9D-DED8-402A-BF50-0E23F46360AB}"/>
    <cellStyle name="Normal 7 6 2 2 5 2 2 3" xfId="36774" xr:uid="{1C5AD491-26C8-4987-8983-DBC3426EFADA}"/>
    <cellStyle name="Normal 7 6 2 2 5 2 3" xfId="12239" xr:uid="{95287DB6-C337-4A3F-A406-25B2C5270299}"/>
    <cellStyle name="Normal 7 6 2 2 5 2 3 2" xfId="22619" xr:uid="{3B745D38-7DF7-4AA2-BC7C-62B701521C09}"/>
    <cellStyle name="Normal 7 6 2 2 5 2 3 2 2" xfId="49857" xr:uid="{125B9BFD-CE05-4ECD-9AED-CA9469D36168}"/>
    <cellStyle name="Normal 7 6 2 2 5 2 3 3" xfId="39607" xr:uid="{4307BD1F-56A6-4618-9A6B-D85AE30556B8}"/>
    <cellStyle name="Normal 7 6 2 2 5 2 4" xfId="26769" xr:uid="{1D031E0F-E793-4233-A889-7BA4D4949DF5}"/>
    <cellStyle name="Normal 7 6 2 2 5 2 4 2" xfId="53457" xr:uid="{C9003913-FC00-48AF-86E3-A903CECB93B9}"/>
    <cellStyle name="Normal 7 6 2 2 5 2 5" xfId="16953" xr:uid="{8691787B-8972-48CF-BEFC-47986AB5F4D3}"/>
    <cellStyle name="Normal 7 6 2 2 5 2 5 2" xfId="44191" xr:uid="{F51DE348-B62B-4BAD-AA1F-44EBC4DD3403}"/>
    <cellStyle name="Normal 7 6 2 2 5 2 6" xfId="32395" xr:uid="{8F54EF75-8D47-434C-98F3-1F6D5BDBDA30}"/>
    <cellStyle name="Normal 7 6 2 2 5 3" xfId="6574" xr:uid="{EABE2823-5B09-4710-BC06-6B3A9C3C3E55}"/>
    <cellStyle name="Normal 7 6 2 2 5 3 2" xfId="16145" xr:uid="{A2EAD03F-E66E-4E75-BE92-CAB64F6804D2}"/>
    <cellStyle name="Normal 7 6 2 2 5 3 2 2" xfId="43383" xr:uid="{54534545-DAEF-4F10-A32B-B2046E30028B}"/>
    <cellStyle name="Normal 7 6 2 2 5 3 3" xfId="33942" xr:uid="{FCBE2266-2C53-4892-99E9-D3A390F952DA}"/>
    <cellStyle name="Normal 7 6 2 2 5 4" xfId="8598" xr:uid="{152560B9-FDAD-4E48-85B8-5AB5FF437267}"/>
    <cellStyle name="Normal 7 6 2 2 5 4 2" xfId="18978" xr:uid="{DCB9E42D-9DAB-4478-95DD-C45D4A61E89E}"/>
    <cellStyle name="Normal 7 6 2 2 5 4 2 2" xfId="46216" xr:uid="{4BEC1A9B-07B0-4E70-B8F2-4236988F14CB}"/>
    <cellStyle name="Normal 7 6 2 2 5 4 3" xfId="35966" xr:uid="{D3D328A3-FCA7-4EC1-AA6C-39F17A7D9CCF}"/>
    <cellStyle name="Normal 7 6 2 2 5 5" xfId="11431" xr:uid="{C9E58A47-8EE0-4225-BA9E-A0931B28D351}"/>
    <cellStyle name="Normal 7 6 2 2 5 5 2" xfId="21811" xr:uid="{1DC82F81-700A-40E5-9C03-2F1F992AF63F}"/>
    <cellStyle name="Normal 7 6 2 2 5 5 2 2" xfId="49049" xr:uid="{7A5FACF8-6C0F-4446-B93A-800EBD91CE88}"/>
    <cellStyle name="Normal 7 6 2 2 5 5 3" xfId="38799" xr:uid="{BF3FC49E-07C7-43BE-90C9-D682936CDDD0}"/>
    <cellStyle name="Normal 7 6 2 2 5 6" xfId="24595" xr:uid="{C9679B8B-2D1F-4C45-B7DC-DF841F9E9B84}"/>
    <cellStyle name="Normal 7 6 2 2 5 6 2" xfId="51664" xr:uid="{85363EEB-B719-4CEC-B821-D122EEFEF29E}"/>
    <cellStyle name="Normal 7 6 2 2 5 7" xfId="14111" xr:uid="{791D9884-E500-4F57-B203-DA55AE20284A}"/>
    <cellStyle name="Normal 7 6 2 2 5 7 2" xfId="41349" xr:uid="{040298BE-33C4-466C-86B8-A55A30EA50F0}"/>
    <cellStyle name="Normal 7 6 2 2 5 8" xfId="31587" xr:uid="{D1A5A399-6115-4AA0-96FF-0540D5F7ED21}"/>
    <cellStyle name="Normal 7 6 2 2 6" xfId="2612" xr:uid="{33042CEC-B785-45BE-80E1-5F9E1D5F3336}"/>
    <cellStyle name="Normal 7 6 2 2 6 2" xfId="5863" xr:uid="{C48A37CA-A456-4E03-B9EA-8F407AB16F48}"/>
    <cellStyle name="Normal 7 6 2 2 6 2 2" xfId="28705" xr:uid="{624FDD86-4877-4A9F-AFD9-2CD07709B654}"/>
    <cellStyle name="Normal 7 6 2 2 6 2 2 2" xfId="54976" xr:uid="{3D55BA8A-A5E1-4A9E-A7E3-34C3F6EBF103}"/>
    <cellStyle name="Normal 7 6 2 2 6 2 3" xfId="15265" xr:uid="{866AEC3B-14E2-42DB-91CE-E61DAFA35BD2}"/>
    <cellStyle name="Normal 7 6 2 2 6 2 3 2" xfId="42503" xr:uid="{D58ED5BC-B45F-41DE-B9E2-55CFB8613E63}"/>
    <cellStyle name="Normal 7 6 2 2 6 2 4" xfId="33231" xr:uid="{B04D7758-5814-4507-B337-451F6C8F0DCD}"/>
    <cellStyle name="Normal 7 6 2 2 6 3" xfId="7718" xr:uid="{72C77773-C42F-4551-86D5-EAEAB4E7198D}"/>
    <cellStyle name="Normal 7 6 2 2 6 3 2" xfId="18098" xr:uid="{97B0DB59-04DF-4864-874E-E22B48F13FB4}"/>
    <cellStyle name="Normal 7 6 2 2 6 3 2 2" xfId="45336" xr:uid="{4AF81E5A-C589-4095-BAC7-814225A266D4}"/>
    <cellStyle name="Normal 7 6 2 2 6 3 3" xfId="35086" xr:uid="{0227E565-9BC4-48E2-AD3D-60023482E2C3}"/>
    <cellStyle name="Normal 7 6 2 2 6 4" xfId="10551" xr:uid="{08A9CDA0-F289-4E39-B460-EE3DCE1F9CE3}"/>
    <cellStyle name="Normal 7 6 2 2 6 4 2" xfId="20931" xr:uid="{20948E60-F741-49B1-9A6A-5A127E243262}"/>
    <cellStyle name="Normal 7 6 2 2 6 4 2 2" xfId="48169" xr:uid="{A8DA3EFC-2FB7-4CFF-AC65-695B08BC1E28}"/>
    <cellStyle name="Normal 7 6 2 2 6 4 3" xfId="37919" xr:uid="{C2B5C9C6-53B1-4E52-BCBF-2B817A846E25}"/>
    <cellStyle name="Normal 7 6 2 2 6 5" xfId="23912" xr:uid="{D62CD3DE-0A27-4CB2-AEE1-04F9741AD1BB}"/>
    <cellStyle name="Normal 7 6 2 2 6 5 2" xfId="51039" xr:uid="{753795BC-071B-409D-9FEE-F37CB755437A}"/>
    <cellStyle name="Normal 7 6 2 2 6 6" xfId="12981" xr:uid="{5C6483AD-7659-4F3B-9B55-E709240849D5}"/>
    <cellStyle name="Normal 7 6 2 2 6 6 2" xfId="40219" xr:uid="{B89C62C9-B8DA-4D63-9E8D-941EBDC210DE}"/>
    <cellStyle name="Normal 7 6 2 2 6 7" xfId="30707" xr:uid="{70DFE746-0C84-42A5-B506-01C0056FC0B4}"/>
    <cellStyle name="Normal 7 6 2 2 7" xfId="2306" xr:uid="{D8FFAEBA-3903-4A75-BE58-730B8D470430}"/>
    <cellStyle name="Normal 7 6 2 2 7 2" xfId="7414" xr:uid="{336E14F3-04A6-44A7-9333-9E426021A094}"/>
    <cellStyle name="Normal 7 6 2 2 7 2 2" xfId="17794" xr:uid="{0AC1A77C-E177-4072-8AE9-C41CC8C06CC4}"/>
    <cellStyle name="Normal 7 6 2 2 7 2 2 2" xfId="45032" xr:uid="{E02155E1-6A30-46F7-A1BC-0DD76EAEABB8}"/>
    <cellStyle name="Normal 7 6 2 2 7 2 3" xfId="34782" xr:uid="{47E5B43C-77B2-4D38-8C51-8804E5DF969A}"/>
    <cellStyle name="Normal 7 6 2 2 7 3" xfId="10247" xr:uid="{D273C6CD-0064-4BC8-BA31-A7304A59D624}"/>
    <cellStyle name="Normal 7 6 2 2 7 3 2" xfId="20627" xr:uid="{8BBF5478-FB6F-45CC-89F3-AF9963452679}"/>
    <cellStyle name="Normal 7 6 2 2 7 3 2 2" xfId="47865" xr:uid="{5619723C-E276-4C56-BA53-45DC5CE5A0EA}"/>
    <cellStyle name="Normal 7 6 2 2 7 3 3" xfId="37615" xr:uid="{BBB2EC58-4839-4F79-8DBD-388F65D12646}"/>
    <cellStyle name="Normal 7 6 2 2 7 4" xfId="22895" xr:uid="{9430CB9C-D7BA-4D48-834A-FE1BFEDAFD00}"/>
    <cellStyle name="Normal 7 6 2 2 7 4 2" xfId="50112" xr:uid="{7A0FE6BC-75E2-4AB6-BD14-022B998D6480}"/>
    <cellStyle name="Normal 7 6 2 2 7 5" xfId="14961" xr:uid="{A674668B-E5A9-4858-A6EF-31057E1EA7D7}"/>
    <cellStyle name="Normal 7 6 2 2 7 5 2" xfId="42199" xr:uid="{AE9B5CBF-9A20-4AFA-860F-D2E71A9F630A}"/>
    <cellStyle name="Normal 7 6 2 2 7 6" xfId="30403" xr:uid="{35D37BF5-81B5-4AD2-90DA-D233C81EA471}"/>
    <cellStyle name="Normal 7 6 2 2 8" xfId="23581" xr:uid="{E4A81C82-63E4-4F25-9723-C37DEE3B3E28}"/>
    <cellStyle name="Normal 7 6 2 2 8 2" xfId="50746" xr:uid="{99D9B376-4BF6-4FFB-8D1E-D9AA9583E4A4}"/>
    <cellStyle name="Normal 7 6 2 2 9" xfId="12519" xr:uid="{B020C7FF-A70D-408C-A027-5C0C30C4E0E2}"/>
    <cellStyle name="Normal 7 6 2 2 9 2" xfId="39757" xr:uid="{74DE18AC-3E26-43F5-B059-1F19340E73DA}"/>
    <cellStyle name="Normal 7 6 2 3" xfId="1533" xr:uid="{0F927BDD-5B27-4F63-A052-9CF8873A1FD0}"/>
    <cellStyle name="Normal 7 6 2 3 10" xfId="10099" xr:uid="{ADB0A2AA-9BED-4F89-BF6B-DCF51AF0F23B}"/>
    <cellStyle name="Normal 7 6 2 3 10 2" xfId="20479" xr:uid="{8986C1D4-B9F2-41C0-BBA3-687D8ACB54E8}"/>
    <cellStyle name="Normal 7 6 2 3 10 2 2" xfId="47717" xr:uid="{2B52CBF0-5F1C-4B3D-B61E-74C6543B1B7A}"/>
    <cellStyle name="Normal 7 6 2 3 10 3" xfId="37467" xr:uid="{2492EAD2-BF5D-44BF-9076-6A0C20B2BB16}"/>
    <cellStyle name="Normal 7 6 2 3 11" xfId="25426" xr:uid="{64940B9C-4D8C-4C7C-A1D4-AF5FB345A5BE}"/>
    <cellStyle name="Normal 7 6 2 3 11 2" xfId="52423" xr:uid="{1113B09C-AA17-4025-BFE4-4A7A4BD2C46A}"/>
    <cellStyle name="Normal 7 6 2 3 12" xfId="12677" xr:uid="{B22D6092-BCCC-4781-8503-2AC89D5FC8D2}"/>
    <cellStyle name="Normal 7 6 2 3 12 2" xfId="39915" xr:uid="{9DB71921-B1F6-457A-8FDC-CFBCDD4852B3}"/>
    <cellStyle name="Normal 7 6 2 3 13" xfId="30255" xr:uid="{DFA3C826-5138-4C5D-BAAF-E24FF3091253}"/>
    <cellStyle name="Normal 7 6 2 3 2" xfId="2477" xr:uid="{6563634A-2DA0-4373-9DCB-CC3485ACAC24}"/>
    <cellStyle name="Normal 7 6 2 3 2 10" xfId="30574" xr:uid="{AB3C1F54-297C-46A4-AAEF-C1775AF53A4E}"/>
    <cellStyle name="Normal 7 6 2 3 2 2" xfId="3539" xr:uid="{F9B9EE70-58D7-4E9D-B485-4233FDD1DE2C}"/>
    <cellStyle name="Normal 7 6 2 3 2 2 2" xfId="6575" xr:uid="{381421FF-1C9A-4477-A822-5A0F1015BB0E}"/>
    <cellStyle name="Normal 7 6 2 3 2 2 2 2" xfId="27769" xr:uid="{2197C0AC-D9DF-40CC-8226-AFB4BA3C6F01}"/>
    <cellStyle name="Normal 7 6 2 3 2 2 2 2 2" xfId="54238" xr:uid="{6CA0E71C-65CE-4193-A43D-43C2C663DE36}"/>
    <cellStyle name="Normal 7 6 2 3 2 2 2 3" xfId="27519" xr:uid="{876AB8CD-72F9-4EFB-AEE0-17C4E699D6C3}"/>
    <cellStyle name="Normal 7 6 2 3 2 2 2 3 2" xfId="54035" xr:uid="{609607F2-84D1-4EDA-8096-97BC88B2BCCA}"/>
    <cellStyle name="Normal 7 6 2 3 2 2 2 4" xfId="16146" xr:uid="{24002BFB-A531-4756-B4EE-02715B536976}"/>
    <cellStyle name="Normal 7 6 2 3 2 2 2 4 2" xfId="43384" xr:uid="{7598701A-B3F3-48E2-AEAC-01A95A0EE050}"/>
    <cellStyle name="Normal 7 6 2 3 2 2 2 5" xfId="33943" xr:uid="{92D493BC-51BF-4B73-961F-2E8B666390B8}"/>
    <cellStyle name="Normal 7 6 2 3 2 2 3" xfId="8599" xr:uid="{1993FAB2-3383-4EAF-AA3A-D5E88BD8F107}"/>
    <cellStyle name="Normal 7 6 2 3 2 2 3 2" xfId="28982" xr:uid="{53CEE8F3-6FC8-42E8-8BE0-8F01BBF106CF}"/>
    <cellStyle name="Normal 7 6 2 3 2 2 3 2 2" xfId="55239" xr:uid="{ECDA1478-9FE2-46D2-B6A7-E115D3811122}"/>
    <cellStyle name="Normal 7 6 2 3 2 2 3 3" xfId="18979" xr:uid="{0A812B0C-A06D-4CA3-8895-11A936AC042C}"/>
    <cellStyle name="Normal 7 6 2 3 2 2 3 3 2" xfId="46217" xr:uid="{5BE689AA-21D4-444E-B49D-08BCEEC762FD}"/>
    <cellStyle name="Normal 7 6 2 3 2 2 3 4" xfId="35967" xr:uid="{1FDBFE2E-3311-4037-AE88-1AC5D4F0721A}"/>
    <cellStyle name="Normal 7 6 2 3 2 2 4" xfId="11432" xr:uid="{64902800-B256-4A59-859D-FAA13B9B97FE}"/>
    <cellStyle name="Normal 7 6 2 3 2 2 4 2" xfId="21812" xr:uid="{206D6E5C-9AC0-46A8-AEC5-5817E1C50CA6}"/>
    <cellStyle name="Normal 7 6 2 3 2 2 4 2 2" xfId="49050" xr:uid="{FF5661C2-4A71-48D1-8E6A-AF6D2E94ABD2}"/>
    <cellStyle name="Normal 7 6 2 3 2 2 4 3" xfId="38800" xr:uid="{3B56A500-9413-4F9A-A1D1-F3A8F12AB736}"/>
    <cellStyle name="Normal 7 6 2 3 2 2 5" xfId="24830" xr:uid="{8FC68F0C-95F8-48B1-B417-8EAFFF4CC471}"/>
    <cellStyle name="Normal 7 6 2 3 2 2 5 2" xfId="51875" xr:uid="{99BD0E67-677E-45AD-B91C-2B86A76AD0C7}"/>
    <cellStyle name="Normal 7 6 2 3 2 2 6" xfId="14112" xr:uid="{303D5BD7-95D9-4E0E-9FDA-FCA39218BA61}"/>
    <cellStyle name="Normal 7 6 2 3 2 2 6 2" xfId="41350" xr:uid="{D8380B97-5CC5-464D-9A6D-56E0F7D76CA5}"/>
    <cellStyle name="Normal 7 6 2 3 2 2 7" xfId="31588" xr:uid="{50800196-D592-43BA-8B9B-2BED55551CA9}"/>
    <cellStyle name="Normal 7 6 2 3 2 3" xfId="2896" xr:uid="{4940C38C-FE4B-4140-B3BB-8CC617511F9E}"/>
    <cellStyle name="Normal 7 6 2 3 2 3 2" xfId="6091" xr:uid="{0953A468-F4FB-41B6-9577-8FB5A486B7D3}"/>
    <cellStyle name="Normal 7 6 2 3 2 3 2 2" xfId="26594" xr:uid="{7A7C841C-F075-4D08-85B7-E80408C01776}"/>
    <cellStyle name="Normal 7 6 2 3 2 3 2 2 2" xfId="53315" xr:uid="{F47B3A58-A4A1-427D-96D9-F71BCEBDBDC0}"/>
    <cellStyle name="Normal 7 6 2 3 2 3 2 3" xfId="15546" xr:uid="{721B7300-D1EF-4B99-8260-AB995DBFE18B}"/>
    <cellStyle name="Normal 7 6 2 3 2 3 2 3 2" xfId="42784" xr:uid="{1AC7DFBF-EF5F-4560-866F-8E8284529F44}"/>
    <cellStyle name="Normal 7 6 2 3 2 3 2 4" xfId="33459" xr:uid="{2A5C917B-D5AB-4CBD-8A48-83CAB1ECE1C7}"/>
    <cellStyle name="Normal 7 6 2 3 2 3 3" xfId="7999" xr:uid="{27FE9950-E7EC-434C-AB60-963CB1AF45BE}"/>
    <cellStyle name="Normal 7 6 2 3 2 3 3 2" xfId="18379" xr:uid="{916F4A3C-9E19-4B2E-BD31-687644EB8D32}"/>
    <cellStyle name="Normal 7 6 2 3 2 3 3 2 2" xfId="45617" xr:uid="{81E871B3-C9AA-47F0-AE7F-F489C0BCED4C}"/>
    <cellStyle name="Normal 7 6 2 3 2 3 3 3" xfId="35367" xr:uid="{D3B1E7FE-0DAE-4C7C-A107-F6FDCC40C0E8}"/>
    <cellStyle name="Normal 7 6 2 3 2 3 4" xfId="10832" xr:uid="{C149185F-CFA4-428F-B1AC-109D5D006DA5}"/>
    <cellStyle name="Normal 7 6 2 3 2 3 4 2" xfId="21212" xr:uid="{D14A5B50-6190-4160-8572-C75C987DF095}"/>
    <cellStyle name="Normal 7 6 2 3 2 3 4 2 2" xfId="48450" xr:uid="{54B316F4-7B59-4722-8C48-22EDC1EF6262}"/>
    <cellStyle name="Normal 7 6 2 3 2 3 4 3" xfId="38200" xr:uid="{EA5E9E44-0D54-4048-BCA1-B2AD9FAA59C9}"/>
    <cellStyle name="Normal 7 6 2 3 2 3 5" xfId="23209" xr:uid="{B95ECA02-DF1F-4629-9AA4-C1B188C77393}"/>
    <cellStyle name="Normal 7 6 2 3 2 3 5 2" xfId="50399" xr:uid="{C7ADE0D5-B3E2-4F8F-BF83-EC9F8033181C}"/>
    <cellStyle name="Normal 7 6 2 3 2 3 6" xfId="13357" xr:uid="{D8AB9FC8-65A0-4B99-BB73-995788198743}"/>
    <cellStyle name="Normal 7 6 2 3 2 3 6 2" xfId="40595" xr:uid="{002D28B3-D802-48C7-AECF-272AFDFE24B8}"/>
    <cellStyle name="Normal 7 6 2 3 2 3 7" xfId="30988" xr:uid="{00DA21E8-34C2-43B6-AE0E-FFF9904E7A31}"/>
    <cellStyle name="Normal 7 6 2 3 2 4" xfId="4279" xr:uid="{964AD65A-1349-40F3-8258-86813392FBF2}"/>
    <cellStyle name="Normal 7 6 2 3 2 4 2" xfId="9032" xr:uid="{DF13F7A5-9402-42C3-9028-6DA1C739C1F8}"/>
    <cellStyle name="Normal 7 6 2 3 2 4 2 2" xfId="19412" xr:uid="{8CEC370E-DBCA-4C29-9DE1-AF0D3C9E4A40}"/>
    <cellStyle name="Normal 7 6 2 3 2 4 2 2 2" xfId="46650" xr:uid="{1117ED12-BC5A-44D4-ABF6-A3317623B14F}"/>
    <cellStyle name="Normal 7 6 2 3 2 4 2 3" xfId="36400" xr:uid="{C9281675-0CF8-4C83-8890-75E6286E03E2}"/>
    <cellStyle name="Normal 7 6 2 3 2 4 3" xfId="11865" xr:uid="{F3B90AE5-0788-4564-ABD8-F49D88B7072B}"/>
    <cellStyle name="Normal 7 6 2 3 2 4 3 2" xfId="22245" xr:uid="{26E28CD7-F0F9-49C5-8C79-8F86EC6429C6}"/>
    <cellStyle name="Normal 7 6 2 3 2 4 3 2 2" xfId="49483" xr:uid="{2BB2941E-6D68-4B6A-B7DC-F8A396C872CC}"/>
    <cellStyle name="Normal 7 6 2 3 2 4 3 3" xfId="39233" xr:uid="{22DFAAB5-DF05-4FC6-9B12-E1A17888DA39}"/>
    <cellStyle name="Normal 7 6 2 3 2 4 4" xfId="23224" xr:uid="{85A8DF5C-05E4-412C-BD06-09F4F34A8131}"/>
    <cellStyle name="Normal 7 6 2 3 2 4 4 2" xfId="50414" xr:uid="{CD4BC4ED-F4E8-4745-A04A-57E122FCC1DA}"/>
    <cellStyle name="Normal 7 6 2 3 2 4 5" xfId="16579" xr:uid="{1EE45A99-5CC2-41ED-8E21-D51B4D53A8D8}"/>
    <cellStyle name="Normal 7 6 2 3 2 4 5 2" xfId="43817" xr:uid="{DEE45123-1067-4B3F-8152-D29042D90A7A}"/>
    <cellStyle name="Normal 7 6 2 3 2 4 6" xfId="32021" xr:uid="{3CBF2733-4598-4DB1-899D-4ECB289A5FB5}"/>
    <cellStyle name="Normal 7 6 2 3 2 5" xfId="5758" xr:uid="{D0257C66-474F-4F47-B4EE-6CC0D5E5FE67}"/>
    <cellStyle name="Normal 7 6 2 3 2 5 2" xfId="15132" xr:uid="{49785620-CF57-495B-9C1D-5F4DEF27944F}"/>
    <cellStyle name="Normal 7 6 2 3 2 5 2 2" xfId="42370" xr:uid="{72EF8805-06CB-494C-9E6D-C5640A5C7572}"/>
    <cellStyle name="Normal 7 6 2 3 2 5 3" xfId="33126" xr:uid="{73AB9C7C-7B9C-4B30-A911-18814DF3BC3E}"/>
    <cellStyle name="Normal 7 6 2 3 2 6" xfId="7585" xr:uid="{D6A3EE67-3863-4904-8B97-BFA460262EA7}"/>
    <cellStyle name="Normal 7 6 2 3 2 6 2" xfId="17965" xr:uid="{05EBA387-6126-4D62-9AA7-C594CCBBBEEB}"/>
    <cellStyle name="Normal 7 6 2 3 2 6 2 2" xfId="45203" xr:uid="{F50A9C86-481F-4EA9-B05F-337EF31BDF50}"/>
    <cellStyle name="Normal 7 6 2 3 2 6 3" xfId="34953" xr:uid="{7713C545-A425-42E0-A7CD-9B124276370F}"/>
    <cellStyle name="Normal 7 6 2 3 2 7" xfId="10418" xr:uid="{48C1996E-7BB2-4C28-98E1-B0387FEBE610}"/>
    <cellStyle name="Normal 7 6 2 3 2 7 2" xfId="20798" xr:uid="{7B053263-AC88-4196-B764-265FDF251F3E}"/>
    <cellStyle name="Normal 7 6 2 3 2 7 2 2" xfId="48036" xr:uid="{2A9D5D5D-44DC-45E7-BC23-082B2B56F716}"/>
    <cellStyle name="Normal 7 6 2 3 2 7 3" xfId="37786" xr:uid="{17A20C60-CA10-4D81-BA48-4DE0C9CF48DE}"/>
    <cellStyle name="Normal 7 6 2 3 2 8" xfId="23630" xr:uid="{860A2750-65F0-4E85-BC77-E181EDC9DBB1}"/>
    <cellStyle name="Normal 7 6 2 3 2 8 2" xfId="50794" xr:uid="{27995AC3-062D-416B-A5FD-6A74860B6FF3}"/>
    <cellStyle name="Normal 7 6 2 3 2 9" xfId="12835" xr:uid="{59F4F65C-824B-4A5D-BD86-E013C7184887}"/>
    <cellStyle name="Normal 7 6 2 3 2 9 2" xfId="40073" xr:uid="{F80884B5-A51F-4BF1-9331-5621E037F40F}"/>
    <cellStyle name="Normal 7 6 2 3 3" xfId="3540" xr:uid="{AD425138-C8A5-434D-97EB-AAA52C1849E0}"/>
    <cellStyle name="Normal 7 6 2 3 3 2" xfId="4654" xr:uid="{F88CBCEA-E378-4615-BBB5-3D667FEB1C6F}"/>
    <cellStyle name="Normal 7 6 2 3 3 2 2" xfId="9407" xr:uid="{6CDBE3F7-37E9-45E5-B2EF-D91B9DA67A68}"/>
    <cellStyle name="Normal 7 6 2 3 3 2 2 2" xfId="29376" xr:uid="{966EC07A-B359-46C3-8684-FB9965838130}"/>
    <cellStyle name="Normal 7 6 2 3 3 2 2 2 2" xfId="55633" xr:uid="{A0321728-B875-4898-B51B-F2DCB7603B71}"/>
    <cellStyle name="Normal 7 6 2 3 3 2 2 3" xfId="19787" xr:uid="{9AADDF4E-FB90-4A51-975A-6A45EE692E68}"/>
    <cellStyle name="Normal 7 6 2 3 3 2 2 3 2" xfId="47025" xr:uid="{032CC90C-CEAE-41CD-975E-1CB96B20F329}"/>
    <cellStyle name="Normal 7 6 2 3 3 2 2 4" xfId="36775" xr:uid="{D950D84C-4A1E-40F0-A5A8-7C07CC7C9B1E}"/>
    <cellStyle name="Normal 7 6 2 3 3 2 3" xfId="12240" xr:uid="{4273C6D3-2AD4-4F15-A111-847F4EECEF6D}"/>
    <cellStyle name="Normal 7 6 2 3 3 2 3 2" xfId="22620" xr:uid="{4D9304D6-A473-43BF-A565-C542DA81056D}"/>
    <cellStyle name="Normal 7 6 2 3 3 2 3 2 2" xfId="49858" xr:uid="{1299DC56-534A-40D2-BD07-6CD61F03AB88}"/>
    <cellStyle name="Normal 7 6 2 3 3 2 3 3" xfId="39608" xr:uid="{7FD1CAA6-6B20-416D-A7B0-8F632CD836E5}"/>
    <cellStyle name="Normal 7 6 2 3 3 2 4" xfId="23878" xr:uid="{61930D2A-5A59-4E40-8E52-31DF3E2843F1}"/>
    <cellStyle name="Normal 7 6 2 3 3 2 4 2" xfId="51011" xr:uid="{44C1743E-DB95-444D-B467-5FE612E14255}"/>
    <cellStyle name="Normal 7 6 2 3 3 2 5" xfId="16954" xr:uid="{E85B3E15-3794-4DE8-8624-B2E56AA14C1E}"/>
    <cellStyle name="Normal 7 6 2 3 3 2 5 2" xfId="44192" xr:uid="{D39BFA4A-2FB8-4555-9A7E-3DB08F852119}"/>
    <cellStyle name="Normal 7 6 2 3 3 2 6" xfId="32396" xr:uid="{4777FED9-9930-4A24-90A7-F8DDFFF6A19F}"/>
    <cellStyle name="Normal 7 6 2 3 3 3" xfId="6576" xr:uid="{395EB4AA-9267-4464-A40F-73644604B208}"/>
    <cellStyle name="Normal 7 6 2 3 3 3 2" xfId="26830" xr:uid="{2437F3E2-5AD8-465A-9A7F-DD88B2314580}"/>
    <cellStyle name="Normal 7 6 2 3 3 3 2 2" xfId="53509" xr:uid="{52C431BF-8865-4B40-AB41-43F716696931}"/>
    <cellStyle name="Normal 7 6 2 3 3 3 3" xfId="16147" xr:uid="{F74EF4B4-2DCE-41C7-8754-3A023ACE5941}"/>
    <cellStyle name="Normal 7 6 2 3 3 3 3 2" xfId="43385" xr:uid="{0334A06A-0743-4029-9573-64C19483A5CF}"/>
    <cellStyle name="Normal 7 6 2 3 3 3 4" xfId="33944" xr:uid="{3A375DB6-798A-4BC8-B3D7-53F98B154A0E}"/>
    <cellStyle name="Normal 7 6 2 3 3 4" xfId="8600" xr:uid="{DA5B3FF6-711E-447C-B40F-E7697F438AC4}"/>
    <cellStyle name="Normal 7 6 2 3 3 4 2" xfId="18980" xr:uid="{EC0ABA4B-0BC4-4CA0-9FC9-DC700E89BD0E}"/>
    <cellStyle name="Normal 7 6 2 3 3 4 2 2" xfId="46218" xr:uid="{94E2A214-BB50-49F5-AE19-BB4BBE4859C4}"/>
    <cellStyle name="Normal 7 6 2 3 3 4 3" xfId="35968" xr:uid="{C628AFE0-7BC7-456E-A3A3-D1ADF4CD5D6B}"/>
    <cellStyle name="Normal 7 6 2 3 3 5" xfId="11433" xr:uid="{4A0009C7-9E60-4047-84F0-4F5D6F61E90F}"/>
    <cellStyle name="Normal 7 6 2 3 3 5 2" xfId="21813" xr:uid="{3584E1D2-3BFE-45E8-9423-81C7D75279FC}"/>
    <cellStyle name="Normal 7 6 2 3 3 5 2 2" xfId="49051" xr:uid="{5C941CF8-D218-4936-A72F-F0DEC73AB3CD}"/>
    <cellStyle name="Normal 7 6 2 3 3 5 3" xfId="38801" xr:uid="{A7408040-341C-494A-864A-E6399DA247FC}"/>
    <cellStyle name="Normal 7 6 2 3 3 6" xfId="23985" xr:uid="{ED7EC928-3C16-4459-A23A-F3CD01BA7602}"/>
    <cellStyle name="Normal 7 6 2 3 3 6 2" xfId="51108" xr:uid="{77C3BBDC-6D44-4BB8-B4E8-1D5D00A2E245}"/>
    <cellStyle name="Normal 7 6 2 3 3 7" xfId="14113" xr:uid="{AD546A3F-9792-4D8D-8E22-2E91A2DC569C}"/>
    <cellStyle name="Normal 7 6 2 3 3 7 2" xfId="41351" xr:uid="{C83F4D03-C66A-4C61-B890-CA85041294CE}"/>
    <cellStyle name="Normal 7 6 2 3 3 8" xfId="31589" xr:uid="{97303E3B-0680-4B88-BBF2-7065B0F8A990}"/>
    <cellStyle name="Normal 7 6 2 3 4" xfId="3052" xr:uid="{B5E7CD3F-9662-4563-9C2A-C530539EF93F}"/>
    <cellStyle name="Normal 7 6 2 3 4 2" xfId="6182" xr:uid="{528002F9-DD24-4A25-ADF0-027F0113A243}"/>
    <cellStyle name="Normal 7 6 2 3 4 2 2" xfId="26444" xr:uid="{1C478C4E-362F-4C4C-95E8-7F448789BEC0}"/>
    <cellStyle name="Normal 7 6 2 3 4 2 2 2" xfId="53201" xr:uid="{0DF4853A-E672-447B-9E97-DC9C9CBA2AC4}"/>
    <cellStyle name="Normal 7 6 2 3 4 2 3" xfId="15660" xr:uid="{97CE987E-990B-4F6D-8CFE-B68C0D61C0EC}"/>
    <cellStyle name="Normal 7 6 2 3 4 2 3 2" xfId="42898" xr:uid="{A4EBCF6C-BB15-417C-9D60-B3C496188076}"/>
    <cellStyle name="Normal 7 6 2 3 4 2 4" xfId="33550" xr:uid="{F7D6C88A-841C-448F-9E58-D60E6A71C279}"/>
    <cellStyle name="Normal 7 6 2 3 4 3" xfId="8113" xr:uid="{F0CE6B42-462A-444F-91BD-DC381B4CE5C0}"/>
    <cellStyle name="Normal 7 6 2 3 4 3 2" xfId="18493" xr:uid="{A1664465-62F2-4A28-8349-0998A9DF4BCF}"/>
    <cellStyle name="Normal 7 6 2 3 4 3 2 2" xfId="45731" xr:uid="{A21B451F-83D8-4249-95E2-2B968E3BACC3}"/>
    <cellStyle name="Normal 7 6 2 3 4 3 3" xfId="35481" xr:uid="{187565C2-E2EE-4841-9B6C-3D4BE33D63C8}"/>
    <cellStyle name="Normal 7 6 2 3 4 4" xfId="10946" xr:uid="{DC243748-5D63-4F54-B9B8-64C11CAF3409}"/>
    <cellStyle name="Normal 7 6 2 3 4 4 2" xfId="21326" xr:uid="{D15FA1A9-94C9-4726-9387-10F86732D988}"/>
    <cellStyle name="Normal 7 6 2 3 4 4 2 2" xfId="48564" xr:uid="{D7CB3ECB-140D-494D-B490-B60D31267AF7}"/>
    <cellStyle name="Normal 7 6 2 3 4 4 3" xfId="38314" xr:uid="{87C919DC-A4D7-40F5-8697-88B97AC7E656}"/>
    <cellStyle name="Normal 7 6 2 3 4 5" xfId="24965" xr:uid="{3FF7947E-66EA-4ACA-9FA8-35BA3FF813C8}"/>
    <cellStyle name="Normal 7 6 2 3 4 5 2" xfId="52000" xr:uid="{F3F02F66-C6FB-4D4E-B5DC-84C807518257}"/>
    <cellStyle name="Normal 7 6 2 3 4 6" xfId="13533" xr:uid="{0D9FF26D-F194-4666-8B37-6466C48920D7}"/>
    <cellStyle name="Normal 7 6 2 3 4 6 2" xfId="40771" xr:uid="{D546B5D8-4D59-429D-8231-DC54837D1A0F}"/>
    <cellStyle name="Normal 7 6 2 3 4 7" xfId="31102" xr:uid="{7D7A34B4-01EE-4C8F-980B-60061827D3E1}"/>
    <cellStyle name="Normal 7 6 2 3 5" xfId="2655" xr:uid="{EE06BD21-A423-4691-9BF0-D6B75A7222A1}"/>
    <cellStyle name="Normal 7 6 2 3 5 2" xfId="5901" xr:uid="{7C12B712-1A89-43A8-9F68-192B84143C4D}"/>
    <cellStyle name="Normal 7 6 2 3 5 2 2" xfId="25906" xr:uid="{C90190C1-7B21-43DF-BF71-3A5B51C8B116}"/>
    <cellStyle name="Normal 7 6 2 3 5 2 2 2" xfId="52806" xr:uid="{F97D4B4A-2C5D-42B8-B914-4CA3C1D50FC5}"/>
    <cellStyle name="Normal 7 6 2 3 5 2 3" xfId="15308" xr:uid="{969CAF8A-39BE-429E-B584-AA13137B39A8}"/>
    <cellStyle name="Normal 7 6 2 3 5 2 3 2" xfId="42546" xr:uid="{FD0F7770-DEA9-4AEF-86E4-0D4849A55DA5}"/>
    <cellStyle name="Normal 7 6 2 3 5 2 4" xfId="33269" xr:uid="{C74FB1D9-1AD9-49EF-B767-1C7C7913B4AA}"/>
    <cellStyle name="Normal 7 6 2 3 5 3" xfId="7761" xr:uid="{7C02C18B-A5DD-44E7-9C13-C0BB3DC8E364}"/>
    <cellStyle name="Normal 7 6 2 3 5 3 2" xfId="18141" xr:uid="{D8A62D00-CE7F-458B-9C36-BC1C2EB7007C}"/>
    <cellStyle name="Normal 7 6 2 3 5 3 2 2" xfId="45379" xr:uid="{09634719-8E66-4679-9C58-3BC00C918D33}"/>
    <cellStyle name="Normal 7 6 2 3 5 3 3" xfId="35129" xr:uid="{D45423BD-DC5E-4B3C-A4A7-AC6C9A8D6CF8}"/>
    <cellStyle name="Normal 7 6 2 3 5 4" xfId="10594" xr:uid="{7FB8D547-DF54-4A51-937B-FC8B1133E830}"/>
    <cellStyle name="Normal 7 6 2 3 5 4 2" xfId="20974" xr:uid="{69F7DAC0-6BD0-46CD-9666-45C6555D8681}"/>
    <cellStyle name="Normal 7 6 2 3 5 4 2 2" xfId="48212" xr:uid="{CD98249C-F563-4262-A5D0-7EEB887BA92C}"/>
    <cellStyle name="Normal 7 6 2 3 5 4 3" xfId="37962" xr:uid="{C18A8FF4-05FF-417B-9995-01525EB3DE6B}"/>
    <cellStyle name="Normal 7 6 2 3 5 5" xfId="22959" xr:uid="{C8FB0749-5027-497A-A95E-C510B42DC96B}"/>
    <cellStyle name="Normal 7 6 2 3 5 5 2" xfId="50171" xr:uid="{360B2F88-39C1-4E35-8CEF-5224C59905E7}"/>
    <cellStyle name="Normal 7 6 2 3 5 6" xfId="13024" xr:uid="{9DE91769-E77B-4D95-BF2F-19402DA995E7}"/>
    <cellStyle name="Normal 7 6 2 3 5 6 2" xfId="40262" xr:uid="{829684D1-EFFA-4070-8695-D167D369B19D}"/>
    <cellStyle name="Normal 7 6 2 3 5 7" xfId="30750" xr:uid="{DCDFCDC2-BCB7-4C83-B962-DF7FACB54F9A}"/>
    <cellStyle name="Normal 7 6 2 3 6" xfId="2462" xr:uid="{BC656D23-FD7D-4955-85E0-70D73AAFCE37}"/>
    <cellStyle name="Normal 7 6 2 3 6 2" xfId="7570" xr:uid="{68F9209A-8831-4C89-AB77-BA3981B3195D}"/>
    <cellStyle name="Normal 7 6 2 3 6 2 2" xfId="17950" xr:uid="{A7E0434F-C7E4-4AE6-A6DE-65288423F7D6}"/>
    <cellStyle name="Normal 7 6 2 3 6 2 2 2" xfId="45188" xr:uid="{5F9ADE22-FA4A-447E-A9E6-7E6CB9E459D8}"/>
    <cellStyle name="Normal 7 6 2 3 6 2 3" xfId="34938" xr:uid="{93B600CA-C132-4E51-84C7-3ECD29B96031}"/>
    <cellStyle name="Normal 7 6 2 3 6 3" xfId="10403" xr:uid="{87573486-E0D9-4CC2-91B5-8B4CCB72FE93}"/>
    <cellStyle name="Normal 7 6 2 3 6 3 2" xfId="20783" xr:uid="{2B054EC4-D268-4576-90E9-C25CD399B0A8}"/>
    <cellStyle name="Normal 7 6 2 3 6 3 2 2" xfId="48021" xr:uid="{B70EF974-9D1B-4FCE-87A2-FDFBFA54B83A}"/>
    <cellStyle name="Normal 7 6 2 3 6 3 3" xfId="37771" xr:uid="{B66E846F-4E8C-4667-903B-C0D4F038069E}"/>
    <cellStyle name="Normal 7 6 2 3 6 4" xfId="25473" xr:uid="{A22518C0-70A7-475B-8EB6-305DE4A45A66}"/>
    <cellStyle name="Normal 7 6 2 3 6 4 2" xfId="52468" xr:uid="{9F2AB6A0-F94B-4295-A41B-8FF9C3A19A0C}"/>
    <cellStyle name="Normal 7 6 2 3 6 5" xfId="15117" xr:uid="{CD126B44-4793-4551-98F9-703E30744329}"/>
    <cellStyle name="Normal 7 6 2 3 6 5 2" xfId="42355" xr:uid="{6FDDA816-4DDE-4B31-9F6A-9B4EB67858B7}"/>
    <cellStyle name="Normal 7 6 2 3 6 6" xfId="30559" xr:uid="{A0E25F5B-7CA4-4246-B803-C002146E394D}"/>
    <cellStyle name="Normal 7 6 2 3 7" xfId="4133" xr:uid="{B414A891-35F4-4720-B3A8-9A7481A1BB39}"/>
    <cellStyle name="Normal 7 6 2 3 7 2" xfId="8892" xr:uid="{A7669890-3D48-4B4E-9F25-B5E607479C7E}"/>
    <cellStyle name="Normal 7 6 2 3 7 2 2" xfId="19272" xr:uid="{88AE7825-2F08-46C0-9E77-4526E1E638D0}"/>
    <cellStyle name="Normal 7 6 2 3 7 2 2 2" xfId="46510" xr:uid="{D4ADB866-C93F-4184-802A-BBC68BAC9E0E}"/>
    <cellStyle name="Normal 7 6 2 3 7 2 3" xfId="36260" xr:uid="{5DB9177D-AF48-45C6-99AA-7A46DF317E53}"/>
    <cellStyle name="Normal 7 6 2 3 7 3" xfId="11725" xr:uid="{0C92BB4E-6E2A-4ABA-B994-E80CDA8E4694}"/>
    <cellStyle name="Normal 7 6 2 3 7 3 2" xfId="22105" xr:uid="{152817F7-6521-4C5C-97EF-C8FFDBD6B7FE}"/>
    <cellStyle name="Normal 7 6 2 3 7 3 2 2" xfId="49343" xr:uid="{60D46F55-506D-4A44-824D-FEFC9EA10BE9}"/>
    <cellStyle name="Normal 7 6 2 3 7 3 3" xfId="39093" xr:uid="{308894DD-703B-4758-8F16-B32F264CDB58}"/>
    <cellStyle name="Normal 7 6 2 3 7 4" xfId="16439" xr:uid="{0DAED71F-ADEE-4B3E-AB81-FE94E9294F0C}"/>
    <cellStyle name="Normal 7 6 2 3 7 4 2" xfId="43677" xr:uid="{BD5F1042-4DC6-4592-AD08-50B0D4E7BB87}"/>
    <cellStyle name="Normal 7 6 2 3 7 5" xfId="31881" xr:uid="{C5ED705D-33A5-49FC-88D9-1F6EFC7182FC}"/>
    <cellStyle name="Normal 7 6 2 3 8" xfId="5515" xr:uid="{2FD7BFC8-256E-45BE-92AE-16810E45E32F}"/>
    <cellStyle name="Normal 7 6 2 3 8 2" xfId="14813" xr:uid="{A8177AEA-ADE1-4380-8AA0-4F7992B41D09}"/>
    <cellStyle name="Normal 7 6 2 3 8 2 2" xfId="42051" xr:uid="{0402985E-726D-49D8-B65A-E070EDCAB0A7}"/>
    <cellStyle name="Normal 7 6 2 3 8 3" xfId="33075" xr:uid="{0634F597-0F80-4EC0-B5FE-3D153DAFD00E}"/>
    <cellStyle name="Normal 7 6 2 3 9" xfId="7266" xr:uid="{7F9D4B92-1BA6-4CE3-83CB-F4EE2C4938B5}"/>
    <cellStyle name="Normal 7 6 2 3 9 2" xfId="17646" xr:uid="{E963B52F-3F20-4587-9AAC-F3DC65A798DF}"/>
    <cellStyle name="Normal 7 6 2 3 9 2 2" xfId="44884" xr:uid="{F89F540A-D12B-4D4B-A9BF-87B2BFDC8907}"/>
    <cellStyle name="Normal 7 6 2 3 9 3" xfId="34634" xr:uid="{88A84603-320A-40B7-84D2-935E3E17765B}"/>
    <cellStyle name="Normal 7 6 2 4" xfId="1534" xr:uid="{88D017C7-9CB8-4A7C-B982-D2AD75772FE5}"/>
    <cellStyle name="Normal 7 6 2 4 2" xfId="1535" xr:uid="{3952C25C-CDC2-4B52-B212-DD11A42320C7}"/>
    <cellStyle name="Normal 7 6 2 4 2 2" xfId="7267" xr:uid="{2992DA03-58F4-4367-8C10-6BD5D23B90E3}"/>
    <cellStyle name="Normal 7 6 2 4 2 2 2" xfId="28606" xr:uid="{A9E21FB7-4897-4632-B208-E03359169586}"/>
    <cellStyle name="Normal 7 6 2 4 2 2 2 2" xfId="54899" xr:uid="{D252CA7A-0268-4F31-BAB0-CDE5A1EF2BF5}"/>
    <cellStyle name="Normal 7 6 2 4 2 2 3" xfId="28505" xr:uid="{C9DFFB20-8AF5-45B8-9133-D3122E154BFB}"/>
    <cellStyle name="Normal 7 6 2 4 2 2 3 2" xfId="54815" xr:uid="{C632CB25-B824-4B78-9238-AD31AD012471}"/>
    <cellStyle name="Normal 7 6 2 4 2 2 4" xfId="17647" xr:uid="{5E8B50D7-D927-4528-A740-B26FB0384D69}"/>
    <cellStyle name="Normal 7 6 2 4 2 2 4 2" xfId="44885" xr:uid="{976978E9-80AD-46C5-BED7-AAB9AC2B632E}"/>
    <cellStyle name="Normal 7 6 2 4 2 2 5" xfId="34635" xr:uid="{5B43E212-71BA-4E4E-A09B-185724B66F44}"/>
    <cellStyle name="Normal 7 6 2 4 2 3" xfId="10100" xr:uid="{4F6C76D2-F76B-4489-92D0-B9116615A6F1}"/>
    <cellStyle name="Normal 7 6 2 4 2 3 2" xfId="29499" xr:uid="{1370147E-FAE4-4C02-95FE-9464449B1127}"/>
    <cellStyle name="Normal 7 6 2 4 2 3 2 2" xfId="55756" xr:uid="{76A4618A-E78D-4FF3-9FBC-291073A77E62}"/>
    <cellStyle name="Normal 7 6 2 4 2 3 3" xfId="20480" xr:uid="{8CC67DC9-2E5D-4E44-B11B-7D29FF6546E5}"/>
    <cellStyle name="Normal 7 6 2 4 2 3 3 2" xfId="47718" xr:uid="{43937106-6CFB-46A4-BC34-FE7EF0C11B82}"/>
    <cellStyle name="Normal 7 6 2 4 2 3 4" xfId="37468" xr:uid="{E7417834-136F-4A5B-941F-9C421C56F02F}"/>
    <cellStyle name="Normal 7 6 2 4 2 4" xfId="22668" xr:uid="{80E462EF-55C5-41DA-A9CE-F560494BBFA9}"/>
    <cellStyle name="Normal 7 6 2 4 2 4 2" xfId="49906" xr:uid="{3213BA2E-7F18-4EB5-8FD5-DAD6604C227C}"/>
    <cellStyle name="Normal 7 6 2 4 2 5" xfId="14814" xr:uid="{4B1A5D0B-FBCE-44B2-A082-26D98A49D1FA}"/>
    <cellStyle name="Normal 7 6 2 4 2 5 2" xfId="42052" xr:uid="{31BCB701-214A-4C8E-9585-B8E89F115DF2}"/>
    <cellStyle name="Normal 7 6 2 4 2 6" xfId="30256" xr:uid="{BB99317F-84A0-4A7D-BFC6-AEE1F369E857}"/>
    <cellStyle name="Normal 7 6 2 4 3" xfId="27417" xr:uid="{B29CBF87-5708-42B1-A154-224A8359FEE4}"/>
    <cellStyle name="Normal 7 6 2 4 4" xfId="27395" xr:uid="{68049DBE-6588-43FF-B7FB-695817044693}"/>
    <cellStyle name="Normal 7 6 2 5" xfId="1536" xr:uid="{8722728A-0A03-4E03-94CE-AC24594657D0}"/>
    <cellStyle name="Normal 7 6 2 5 2" xfId="4655" xr:uid="{5BB2FAF3-2399-4133-9265-32770439967E}"/>
    <cellStyle name="Normal 7 6 2 5 2 2" xfId="9408" xr:uid="{CE30FC43-811C-4920-BB25-E41250063D22}"/>
    <cellStyle name="Normal 7 6 2 5 2 2 2" xfId="29377" xr:uid="{5DC8523E-3438-434F-BF36-E5107C944D40}"/>
    <cellStyle name="Normal 7 6 2 5 2 2 2 2" xfId="55634" xr:uid="{5950E8F2-03EA-4931-A749-A16EB09ADC18}"/>
    <cellStyle name="Normal 7 6 2 5 2 2 3" xfId="19788" xr:uid="{C35DB14B-3678-4989-99C1-DA0E3AEC86DC}"/>
    <cellStyle name="Normal 7 6 2 5 2 2 3 2" xfId="47026" xr:uid="{3B46C256-BA9C-413A-BE2B-8B37247A923D}"/>
    <cellStyle name="Normal 7 6 2 5 2 2 4" xfId="36776" xr:uid="{A0D2CD76-DCCA-49FD-9B55-08715763C193}"/>
    <cellStyle name="Normal 7 6 2 5 2 3" xfId="12241" xr:uid="{AFE9BDAB-6069-414C-B1E4-4DBC146F5C78}"/>
    <cellStyle name="Normal 7 6 2 5 2 3 2" xfId="22621" xr:uid="{F7450BD3-2463-43D8-8CBC-468FCF1F527D}"/>
    <cellStyle name="Normal 7 6 2 5 2 3 2 2" xfId="49859" xr:uid="{2F166216-BC66-4FB1-A713-B4CCACB0C127}"/>
    <cellStyle name="Normal 7 6 2 5 2 3 3" xfId="39609" xr:uid="{BD1FBE67-B43A-4F1D-9A1C-6158AFE0B7F4}"/>
    <cellStyle name="Normal 7 6 2 5 2 4" xfId="22852" xr:uid="{1B4E1658-8498-49EB-9656-EF93A5F1C2C8}"/>
    <cellStyle name="Normal 7 6 2 5 2 4 2" xfId="50072" xr:uid="{378E2527-7382-4B66-A28F-90B3A77C3022}"/>
    <cellStyle name="Normal 7 6 2 5 2 5" xfId="16955" xr:uid="{8FA1E299-312A-48BB-A8D7-9F24EEF271E6}"/>
    <cellStyle name="Normal 7 6 2 5 2 5 2" xfId="44193" xr:uid="{351B6361-087A-4E54-A516-04C67B597457}"/>
    <cellStyle name="Normal 7 6 2 5 2 6" xfId="32397" xr:uid="{759C07EF-2AFE-4412-AA0C-193F52D3BD18}"/>
    <cellStyle name="Normal 7 6 2 5 3" xfId="5516" xr:uid="{2B626919-4E25-41A5-A618-C2EFEE20C645}"/>
    <cellStyle name="Normal 7 6 2 5 3 2" xfId="23513" xr:uid="{AB9CD242-408A-4347-96FE-63E2BE006438}"/>
    <cellStyle name="Normal 7 6 2 5 3 2 2" xfId="50684" xr:uid="{8EFFB8B8-5649-4A5F-B70B-3E493DB5EE95}"/>
    <cellStyle name="Normal 7 6 2 5 3 3" xfId="26163" xr:uid="{AD7512C8-F093-40B6-84CA-474B3C8A0DA0}"/>
    <cellStyle name="Normal 7 6 2 5 3 3 2" xfId="52990" xr:uid="{ECB4B747-2E1C-4696-BC58-227B5613AF53}"/>
    <cellStyle name="Normal 7 6 2 5 3 4" xfId="14815" xr:uid="{6450CE45-FEE7-40B3-A8C4-D7EECDCFF682}"/>
    <cellStyle name="Normal 7 6 2 5 3 4 2" xfId="42053" xr:uid="{23282816-4627-453B-A0A5-5BF39A37387E}"/>
    <cellStyle name="Normal 7 6 2 5 3 5" xfId="33076" xr:uid="{ED273CB0-5470-430E-8A54-F44FAAAE6B5E}"/>
    <cellStyle name="Normal 7 6 2 5 4" xfId="7268" xr:uid="{418625A3-2266-45A0-BFA7-BC415965CB57}"/>
    <cellStyle name="Normal 7 6 2 5 4 2" xfId="24438" xr:uid="{22417A52-27B7-4DB4-83F7-18323C6CA9D3}"/>
    <cellStyle name="Normal 7 6 2 5 4 2 2" xfId="51519" xr:uid="{8CC4EC18-5C36-4296-BDA0-62021F40D474}"/>
    <cellStyle name="Normal 7 6 2 5 4 3" xfId="26469" xr:uid="{6D2F1CB6-4FDF-45B9-A22B-2AD395FC53D3}"/>
    <cellStyle name="Normal 7 6 2 5 4 3 2" xfId="53221" xr:uid="{CE6CA03D-8DD7-456A-8B46-D9DB9CD7DE7C}"/>
    <cellStyle name="Normal 7 6 2 5 4 4" xfId="17648" xr:uid="{0D6EE2B8-DE76-467F-BA3D-3AB46EE67891}"/>
    <cellStyle name="Normal 7 6 2 5 4 4 2" xfId="44886" xr:uid="{83AD5C4A-2F6F-4E2A-BE92-E569E16E62F1}"/>
    <cellStyle name="Normal 7 6 2 5 4 5" xfId="34636" xr:uid="{14685D9D-3F5C-49D2-8F26-0E3C2EBC05C5}"/>
    <cellStyle name="Normal 7 6 2 5 5" xfId="10101" xr:uid="{0370B7C9-F79A-4FEE-A85A-3A7B833867AA}"/>
    <cellStyle name="Normal 7 6 2 5 5 2" xfId="29500" xr:uid="{20D6DDE9-5278-48AB-88C4-5BCF91201FB7}"/>
    <cellStyle name="Normal 7 6 2 5 5 2 2" xfId="55757" xr:uid="{F2406DA0-5902-4E9D-B4A6-EEB6AF3C2A5E}"/>
    <cellStyle name="Normal 7 6 2 5 5 3" xfId="20481" xr:uid="{84DD57C3-A8AF-43E3-8978-6B96FCCB161B}"/>
    <cellStyle name="Normal 7 6 2 5 5 3 2" xfId="47719" xr:uid="{39873DF7-37F1-4324-A173-F404BEE9C271}"/>
    <cellStyle name="Normal 7 6 2 5 5 4" xfId="37469" xr:uid="{BCC7D64F-1BBB-455F-B920-68EFA230B4E4}"/>
    <cellStyle name="Normal 7 6 2 5 6" xfId="25177" xr:uid="{836BAFD2-21EB-4775-9D99-6B619916D1EC}"/>
    <cellStyle name="Normal 7 6 2 5 6 2" xfId="52195" xr:uid="{5906640E-CD2C-4830-A339-152531A5627B}"/>
    <cellStyle name="Normal 7 6 2 5 7" xfId="14114" xr:uid="{C583B398-86C8-429E-9F9F-3559F8501E8B}"/>
    <cellStyle name="Normal 7 6 2 5 7 2" xfId="41352" xr:uid="{CCEFC92E-264B-4FCE-B07A-34746DB93B7D}"/>
    <cellStyle name="Normal 7 6 2 5 8" xfId="30257" xr:uid="{EC17A7F9-56BF-452A-AF7A-B9B52C12EAAD}"/>
    <cellStyle name="Normal 7 6 2 6" xfId="1537" xr:uid="{318A1915-6D0E-4218-A2D4-2F2AF9DFA9EB}"/>
    <cellStyle name="Normal 7 6 2 6 2" xfId="2552" xr:uid="{DCFF4C4C-E3D0-40F3-B2C4-193DA7C40D26}"/>
    <cellStyle name="Normal 7 6 2 6 2 2" xfId="7658" xr:uid="{5A21177D-F133-487D-890E-F9990E11AD61}"/>
    <cellStyle name="Normal 7 6 2 6 2 2 2" xfId="18038" xr:uid="{10A31169-1CFC-4B14-A147-5CF5F673716A}"/>
    <cellStyle name="Normal 7 6 2 6 2 2 2 2" xfId="45276" xr:uid="{E7348310-516C-4FE8-AC16-5879A01AA903}"/>
    <cellStyle name="Normal 7 6 2 6 2 2 3" xfId="35026" xr:uid="{CE756B86-BB5A-48A6-84FA-66FF2A13CFF9}"/>
    <cellStyle name="Normal 7 6 2 6 2 3" xfId="10491" xr:uid="{64C76E72-5570-4359-81A7-B3B800404814}"/>
    <cellStyle name="Normal 7 6 2 6 2 3 2" xfId="20871" xr:uid="{13196ACA-FB66-46AA-8C37-678DA54B22F0}"/>
    <cellStyle name="Normal 7 6 2 6 2 3 2 2" xfId="48109" xr:uid="{35A8D7DD-7759-4905-BB5C-C920BD4227C6}"/>
    <cellStyle name="Normal 7 6 2 6 2 3 3" xfId="37859" xr:uid="{A524E107-B831-454F-AC8D-26ECFDFDA5EB}"/>
    <cellStyle name="Normal 7 6 2 6 2 4" xfId="28490" xr:uid="{56A48776-1CB1-4B2A-A12E-0373D0BDEE19}"/>
    <cellStyle name="Normal 7 6 2 6 2 4 2" xfId="54805" xr:uid="{6E81FB0C-E31E-4E6D-8F4D-656F2C4B2942}"/>
    <cellStyle name="Normal 7 6 2 6 2 5" xfId="15205" xr:uid="{1C9387DB-DFB0-4E2F-9CDD-DD4E5B515A7D}"/>
    <cellStyle name="Normal 7 6 2 6 2 5 2" xfId="42443" xr:uid="{E65A5B21-71D9-492C-B525-A785609D06F0}"/>
    <cellStyle name="Normal 7 6 2 6 2 6" xfId="30647" xr:uid="{57850AE8-7D56-4DE6-A13E-DD57FB10B055}"/>
    <cellStyle name="Normal 7 6 2 6 3" xfId="2099" xr:uid="{966B91FE-E718-4893-A5DA-FE9867031629}"/>
    <cellStyle name="Normal 7 6 2 6 4" xfId="5517" xr:uid="{5C6F880B-6AB1-4592-B357-C22CED93F7A4}"/>
    <cellStyle name="Normal 7 6 2 6 5" xfId="22800" xr:uid="{154AF47F-820E-4748-9612-C640FEA60132}"/>
    <cellStyle name="Normal 7 6 2 6 5 2" xfId="50024" xr:uid="{7FC0B14D-0E0A-4BF0-9E25-5FC8C76FE996}"/>
    <cellStyle name="Normal 7 6 2 6 6" xfId="12921" xr:uid="{61319489-7450-4FB4-B42A-110D845EA91E}"/>
    <cellStyle name="Normal 7 6 2 6 6 2" xfId="40159" xr:uid="{6C15BA6C-D4F7-4860-A815-4A97F08E94DD}"/>
    <cellStyle name="Normal 7 6 2 7" xfId="2246" xr:uid="{B1A504BF-0B70-4134-9C98-CC6781164F54}"/>
    <cellStyle name="Normal 7 6 2 7 2" xfId="7354" xr:uid="{5FF93070-44C7-47EF-8A14-62AB3D81CE3C}"/>
    <cellStyle name="Normal 7 6 2 7 2 2" xfId="25967" xr:uid="{5C7FBBC2-FB98-479F-BE7B-7CAF27FAFF77}"/>
    <cellStyle name="Normal 7 6 2 7 2 2 2" xfId="52855" xr:uid="{CFF31228-09FC-49EA-AC42-E0CD43198585}"/>
    <cellStyle name="Normal 7 6 2 7 2 3" xfId="17734" xr:uid="{83F5D84C-10F4-4711-989F-1A8A7505218D}"/>
    <cellStyle name="Normal 7 6 2 7 2 3 2" xfId="44972" xr:uid="{F5E503F1-7685-46F8-9CBA-26FC4D58B505}"/>
    <cellStyle name="Normal 7 6 2 7 2 4" xfId="34722" xr:uid="{292DBCBE-7CFF-4320-8C2C-FB65018300A1}"/>
    <cellStyle name="Normal 7 6 2 7 3" xfId="10187" xr:uid="{80C748AA-4360-41AE-BDDA-70D9BCAAA355}"/>
    <cellStyle name="Normal 7 6 2 7 3 2" xfId="20567" xr:uid="{FF26B1A4-4B48-47D0-B4C7-2538EB618764}"/>
    <cellStyle name="Normal 7 6 2 7 3 2 2" xfId="47805" xr:uid="{ABC26BA6-5257-4E70-AA95-D5BBBC6B9C18}"/>
    <cellStyle name="Normal 7 6 2 7 3 3" xfId="37555" xr:uid="{6CBD23C8-3AE4-4303-BCC7-EC64FC4055F4}"/>
    <cellStyle name="Normal 7 6 2 7 4" xfId="24946" xr:uid="{105B2D4C-1098-425A-A41F-6C81F2B5852D}"/>
    <cellStyle name="Normal 7 6 2 7 4 2" xfId="51983" xr:uid="{91B66C5C-B412-4CE0-800F-7705324B3288}"/>
    <cellStyle name="Normal 7 6 2 7 5" xfId="14901" xr:uid="{32175518-3E85-4143-BEA4-AC2AF0399C11}"/>
    <cellStyle name="Normal 7 6 2 7 5 2" xfId="42139" xr:uid="{3E028057-80FC-4DCB-91C4-C9493111B49F}"/>
    <cellStyle name="Normal 7 6 2 7 6" xfId="30343" xr:uid="{C321B790-4C57-46D1-A0CF-A27DEF6B6792}"/>
    <cellStyle name="Normal 7 6 2 8" xfId="24411" xr:uid="{EE590F86-F0C6-497E-8B87-66E0F3E06F27}"/>
    <cellStyle name="Normal 7 6 2 8 2" xfId="26137" xr:uid="{7B7419B8-867A-4631-88CD-0560CBC375D4}"/>
    <cellStyle name="Normal 7 6 2 8 2 2" xfId="52973" xr:uid="{06F8265D-35DA-4978-992F-ABB0472E81F6}"/>
    <cellStyle name="Normal 7 6 2 8 3" xfId="51496" xr:uid="{05E4B3AF-83D1-452B-B269-53C3A8072922}"/>
    <cellStyle name="Normal 7 6 2 9" xfId="26732" xr:uid="{92B109D0-95FA-4E17-BD18-99A726B01070}"/>
    <cellStyle name="Normal 7 6 2 9 2" xfId="53426" xr:uid="{05D9D0A8-14FE-4ECD-8216-C10A7D9117CC}"/>
    <cellStyle name="Normal 7 6 20" xfId="12436" xr:uid="{AF181985-DD40-4132-B167-F00404391903}"/>
    <cellStyle name="Normal 7 6 20 2" xfId="39674" xr:uid="{A037360B-997B-44BB-A720-5AF02BB0C013}"/>
    <cellStyle name="Normal 7 6 3" xfId="1538" xr:uid="{51455ADE-70B0-48E2-8A9A-89A29B476094}"/>
    <cellStyle name="Normal 7 6 3 10" xfId="5518" xr:uid="{B57822EC-BEC0-4769-B53E-8F8131CAD00F}"/>
    <cellStyle name="Normal 7 6 3 10 2" xfId="14816" xr:uid="{672647EF-C9D2-47AE-9E25-EC10B7DEA26C}"/>
    <cellStyle name="Normal 7 6 3 10 2 2" xfId="42054" xr:uid="{2D7D2445-94DC-469E-9C7D-F186D070BDAA}"/>
    <cellStyle name="Normal 7 6 3 10 3" xfId="33077" xr:uid="{6163834A-EA41-456A-8F55-541C8A082D3A}"/>
    <cellStyle name="Normal 7 6 3 11" xfId="7269" xr:uid="{EC174E79-6F4C-4F19-80E5-DAFA905DFEEA}"/>
    <cellStyle name="Normal 7 6 3 11 2" xfId="17649" xr:uid="{A85D2C70-988D-462A-81B7-C6F9EA2D0ACF}"/>
    <cellStyle name="Normal 7 6 3 11 2 2" xfId="44887" xr:uid="{EE887A2B-2ABC-44A3-BD6F-8D32DB9F38F5}"/>
    <cellStyle name="Normal 7 6 3 11 3" xfId="34637" xr:uid="{38E019BD-764B-44BB-BEA5-5AE5768E6379}"/>
    <cellStyle name="Normal 7 6 3 12" xfId="10102" xr:uid="{287EBF43-FBBF-4D68-B65C-FA02ED83D72B}"/>
    <cellStyle name="Normal 7 6 3 12 2" xfId="20482" xr:uid="{8B0A7F20-CE68-4040-A39D-3ABA8EBB4429}"/>
    <cellStyle name="Normal 7 6 3 12 2 2" xfId="47720" xr:uid="{9F2CD3F4-0D1D-46E3-B6E6-5368B8C3F98E}"/>
    <cellStyle name="Normal 7 6 3 12 3" xfId="37470" xr:uid="{D9899B7D-0E19-41B7-8728-F85E7394994E}"/>
    <cellStyle name="Normal 7 6 3 13" xfId="24093" xr:uid="{B6416A26-20CE-4B46-B413-5845981B421B}"/>
    <cellStyle name="Normal 7 6 3 13 2" xfId="51207" xr:uid="{86062A52-CD11-460D-A8FE-692378111296}"/>
    <cellStyle name="Normal 7 6 3 14" xfId="12496" xr:uid="{C379FF87-D2AF-4C98-8B4E-BD1B8E9C2D75}"/>
    <cellStyle name="Normal 7 6 3 14 2" xfId="39734" xr:uid="{756DA7F9-4770-4081-B60A-3BB0214FE16E}"/>
    <cellStyle name="Normal 7 6 3 15" xfId="30258" xr:uid="{9EDFE6D0-4B10-4560-92C5-7EEAEF518648}"/>
    <cellStyle name="Normal 7 6 3 2" xfId="1539" xr:uid="{4D287C63-9281-4B36-9CA5-9188E0334789}"/>
    <cellStyle name="Normal 7 6 3 2 10" xfId="10103" xr:uid="{EB76B18F-2FA9-4FFF-9958-8F025C589D3B}"/>
    <cellStyle name="Normal 7 6 3 2 10 2" xfId="20483" xr:uid="{BB91D758-69C0-472A-B15F-7581970F56A5}"/>
    <cellStyle name="Normal 7 6 3 2 10 2 2" xfId="47721" xr:uid="{C79A0D7F-F367-4A03-8338-637EAE3F8C18}"/>
    <cellStyle name="Normal 7 6 3 2 10 3" xfId="37471" xr:uid="{356E71B0-1F27-43B5-8B3E-3BC33A7F8F6D}"/>
    <cellStyle name="Normal 7 6 3 2 11" xfId="24538" xr:uid="{87874F84-E2E3-4AAA-8272-12A5911E8180}"/>
    <cellStyle name="Normal 7 6 3 2 11 2" xfId="51608" xr:uid="{54E4E500-9BCA-4B9E-8E86-75C93CDD88B3}"/>
    <cellStyle name="Normal 7 6 3 2 12" xfId="12678" xr:uid="{00F7428D-6E90-4D27-9556-39AF7E3E23D2}"/>
    <cellStyle name="Normal 7 6 3 2 12 2" xfId="39916" xr:uid="{4A77B66C-BF84-452C-8161-E492DD673FFF}"/>
    <cellStyle name="Normal 7 6 3 2 13" xfId="30259" xr:uid="{3F388A32-3EDE-4506-AB6F-40B7410EA22C}"/>
    <cellStyle name="Normal 7 6 3 2 2" xfId="1540" xr:uid="{D1FF6994-B42D-4862-8133-7FC5FBA92BFA}"/>
    <cellStyle name="Normal 7 6 3 2 2 2" xfId="3542" xr:uid="{B7ABB411-01E4-41A5-A18C-72B5EB42E567}"/>
    <cellStyle name="Normal 7 6 3 2 2 2 2" xfId="6578" xr:uid="{B9AE4EAD-7E18-402D-8DE6-953AEBE8582D}"/>
    <cellStyle name="Normal 7 6 3 2 2 2 2 2" xfId="24638" xr:uid="{35F336BA-9973-4FD4-9240-747B886F5C06}"/>
    <cellStyle name="Normal 7 6 3 2 2 2 2 2 2" xfId="51703" xr:uid="{7BADDA73-1BD9-40A5-9C34-152BD6A5939E}"/>
    <cellStyle name="Normal 7 6 3 2 2 2 2 3" xfId="27081" xr:uid="{5AEC3BF3-B40C-4F6C-B8FE-443214438E73}"/>
    <cellStyle name="Normal 7 6 3 2 2 2 2 3 2" xfId="53703" xr:uid="{5320D69E-DE9F-494E-BB58-88CE6F4DE1B3}"/>
    <cellStyle name="Normal 7 6 3 2 2 2 2 4" xfId="16149" xr:uid="{52FF9E9B-8785-47CA-9EF9-80DF4EBA6692}"/>
    <cellStyle name="Normal 7 6 3 2 2 2 2 4 2" xfId="43387" xr:uid="{8125E80F-109E-4F25-B6CD-5DDCC637715C}"/>
    <cellStyle name="Normal 7 6 3 2 2 2 2 5" xfId="33946" xr:uid="{988A36A6-F950-4E3F-827D-4C6C12CE92A4}"/>
    <cellStyle name="Normal 7 6 3 2 2 2 3" xfId="8602" xr:uid="{4B6ECE15-3485-4D2C-A269-2D21CA6D9994}"/>
    <cellStyle name="Normal 7 6 3 2 2 2 3 2" xfId="28983" xr:uid="{D35CB2A4-3908-4889-835B-EA34F3455BF5}"/>
    <cellStyle name="Normal 7 6 3 2 2 2 3 2 2" xfId="55240" xr:uid="{2F8E63A1-ACB7-473D-9E97-C7EAC72F6BAD}"/>
    <cellStyle name="Normal 7 6 3 2 2 2 3 3" xfId="18982" xr:uid="{6C4969CF-98BD-4531-B52D-5EB4E4878DA0}"/>
    <cellStyle name="Normal 7 6 3 2 2 2 3 3 2" xfId="46220" xr:uid="{C0D12FC5-C632-40DE-B541-BC72532B695C}"/>
    <cellStyle name="Normal 7 6 3 2 2 2 3 4" xfId="35970" xr:uid="{F55B0EB1-1823-416F-B677-41F354674394}"/>
    <cellStyle name="Normal 7 6 3 2 2 2 4" xfId="11435" xr:uid="{72A03B3F-E25E-4ABF-8C29-B2355D0D4325}"/>
    <cellStyle name="Normal 7 6 3 2 2 2 4 2" xfId="21815" xr:uid="{4239FE4F-3DFD-4D5F-A861-D77253216E88}"/>
    <cellStyle name="Normal 7 6 3 2 2 2 4 2 2" xfId="49053" xr:uid="{DAF0A887-BB95-49B9-A796-1CB2F5E8388A}"/>
    <cellStyle name="Normal 7 6 3 2 2 2 4 3" xfId="38803" xr:uid="{5A452126-0C22-4DC5-BB9B-5AD6164A99E7}"/>
    <cellStyle name="Normal 7 6 3 2 2 2 5" xfId="24139" xr:uid="{E437D0F8-ECB6-4D49-B361-68728270C907}"/>
    <cellStyle name="Normal 7 6 3 2 2 2 5 2" xfId="51248" xr:uid="{DCF7E631-3CB4-426D-B94D-2C00310EC160}"/>
    <cellStyle name="Normal 7 6 3 2 2 2 6" xfId="14116" xr:uid="{EC4430FF-D702-4CA2-844A-91CD5B85D6A4}"/>
    <cellStyle name="Normal 7 6 3 2 2 2 6 2" xfId="41354" xr:uid="{5749AA76-9B46-44B8-96F4-33F355CE7951}"/>
    <cellStyle name="Normal 7 6 3 2 2 2 7" xfId="31591" xr:uid="{6F4A730C-3E97-4E2E-8E5E-1CE469003B71}"/>
    <cellStyle name="Normal 7 6 3 2 2 3" xfId="4430" xr:uid="{CF015464-A182-4964-9934-377F6B9838A1}"/>
    <cellStyle name="Normal 7 6 3 2 2 3 2" xfId="9183" xr:uid="{8BB0508A-B4CA-41D2-93EF-C65532D56F5F}"/>
    <cellStyle name="Normal 7 6 3 2 2 3 2 2" xfId="29226" xr:uid="{4D2E4437-0D86-455C-B4AC-F96CF4858A3E}"/>
    <cellStyle name="Normal 7 6 3 2 2 3 2 2 2" xfId="55483" xr:uid="{487BDE71-A7EA-46A0-A3BD-90B382110954}"/>
    <cellStyle name="Normal 7 6 3 2 2 3 2 3" xfId="19563" xr:uid="{7B42EF47-933A-463B-AD78-52E776619226}"/>
    <cellStyle name="Normal 7 6 3 2 2 3 2 3 2" xfId="46801" xr:uid="{D3694E1B-BD2F-41E9-B54A-1E5C1A5786A7}"/>
    <cellStyle name="Normal 7 6 3 2 2 3 2 4" xfId="36551" xr:uid="{BE28FE3C-2A3D-43B3-9274-2276EA3B218B}"/>
    <cellStyle name="Normal 7 6 3 2 2 3 3" xfId="12016" xr:uid="{E2520C91-DA80-4D9F-83AF-1ACC56CF9FC7}"/>
    <cellStyle name="Normal 7 6 3 2 2 3 3 2" xfId="22396" xr:uid="{BFC209A1-67D7-4B34-800A-2F3432BB9AE7}"/>
    <cellStyle name="Normal 7 6 3 2 2 3 3 2 2" xfId="49634" xr:uid="{3BE2CFCD-DE14-4758-880F-F7E1C4512603}"/>
    <cellStyle name="Normal 7 6 3 2 2 3 3 3" xfId="39384" xr:uid="{5862A587-8BAC-4598-8A50-7AF9CB27729E}"/>
    <cellStyle name="Normal 7 6 3 2 2 3 4" xfId="24149" xr:uid="{B8FB398A-896F-4DF0-BBCB-09172C3062C8}"/>
    <cellStyle name="Normal 7 6 3 2 2 3 4 2" xfId="51257" xr:uid="{1CEEE1CC-BD5A-4550-AB8C-DC855F693C3A}"/>
    <cellStyle name="Normal 7 6 3 2 2 3 5" xfId="16730" xr:uid="{C0391C8D-A24A-4DFF-AEBD-D289F498F0D8}"/>
    <cellStyle name="Normal 7 6 3 2 2 3 5 2" xfId="43968" xr:uid="{1555C364-7048-4370-AB95-A28D08D029AB}"/>
    <cellStyle name="Normal 7 6 3 2 2 3 6" xfId="32172" xr:uid="{BC49B28B-1218-4AFB-A972-1380EF86558C}"/>
    <cellStyle name="Normal 7 6 3 2 2 4" xfId="5520" xr:uid="{ABF2C0FF-57D8-4A0A-AF38-020020888068}"/>
    <cellStyle name="Normal 7 6 3 2 2 4 2" xfId="26715" xr:uid="{B06EE0C7-A6AC-4A3D-A253-86B723044485}"/>
    <cellStyle name="Normal 7 6 3 2 2 4 2 2" xfId="53412" xr:uid="{73239821-A641-4A54-ABFE-07BECD4724E1}"/>
    <cellStyle name="Normal 7 6 3 2 2 4 3" xfId="14818" xr:uid="{316DC73D-5B76-408E-9388-B9C146CC05B9}"/>
    <cellStyle name="Normal 7 6 3 2 2 4 3 2" xfId="42056" xr:uid="{89C78DDE-9549-41C0-A00F-F437CDA1B728}"/>
    <cellStyle name="Normal 7 6 3 2 2 4 4" xfId="33079" xr:uid="{BB5C1108-8D44-459C-8085-510FFEC951A3}"/>
    <cellStyle name="Normal 7 6 3 2 2 5" xfId="7271" xr:uid="{1C9DB7D5-1852-46AD-BAE3-3761BA38821E}"/>
    <cellStyle name="Normal 7 6 3 2 2 5 2" xfId="17651" xr:uid="{C5D6D439-3567-4E2C-B42A-9CAAA479BCA3}"/>
    <cellStyle name="Normal 7 6 3 2 2 5 2 2" xfId="44889" xr:uid="{3FAF44C2-442B-4BFA-BF8A-618E68199E7E}"/>
    <cellStyle name="Normal 7 6 3 2 2 5 3" xfId="34639" xr:uid="{B0B3F7B1-866D-468E-85B7-661FBBE21454}"/>
    <cellStyle name="Normal 7 6 3 2 2 6" xfId="10104" xr:uid="{C02A7CE2-5527-497D-B122-DA91A6568A2E}"/>
    <cellStyle name="Normal 7 6 3 2 2 6 2" xfId="20484" xr:uid="{F3FC8189-4FA0-4978-8ADC-63CED797629C}"/>
    <cellStyle name="Normal 7 6 3 2 2 6 2 2" xfId="47722" xr:uid="{CF4D9532-FDB8-47A2-952D-D3A191778AFA}"/>
    <cellStyle name="Normal 7 6 3 2 2 6 3" xfId="37472" xr:uid="{A02A51B6-1639-4E64-9020-DC87C679CD80}"/>
    <cellStyle name="Normal 7 6 3 2 2 7" xfId="25139" xr:uid="{8B9151C2-4A73-4735-A958-406AC47D4D80}"/>
    <cellStyle name="Normal 7 6 3 2 2 7 2" xfId="52158" xr:uid="{C54FF754-3F2A-40EA-9667-F9570A59A85A}"/>
    <cellStyle name="Normal 7 6 3 2 2 8" xfId="13359" xr:uid="{D370AA8B-3603-41E2-982F-35FD2863B347}"/>
    <cellStyle name="Normal 7 6 3 2 2 8 2" xfId="40597" xr:uid="{DAAFE561-CA44-4026-A68A-828F235242AA}"/>
    <cellStyle name="Normal 7 6 3 2 2 9" xfId="30260" xr:uid="{37D962E7-6E39-4E6B-B082-B18C00753C80}"/>
    <cellStyle name="Normal 7 6 3 2 3" xfId="3543" xr:uid="{14A0C29C-C5D8-4DD0-BCE1-16DAC5767B3D}"/>
    <cellStyle name="Normal 7 6 3 2 3 2" xfId="4656" xr:uid="{BEADA2DC-FDD8-4932-B08F-188EB4B4570B}"/>
    <cellStyle name="Normal 7 6 3 2 3 2 2" xfId="9409" xr:uid="{A13C4CEA-1AE0-4A23-93A1-15411772C606}"/>
    <cellStyle name="Normal 7 6 3 2 3 2 2 2" xfId="29378" xr:uid="{DAB19C0C-EA32-4BA6-B05A-5AD5EA17E450}"/>
    <cellStyle name="Normal 7 6 3 2 3 2 2 2 2" xfId="55635" xr:uid="{3EA18A40-C758-4ED1-B1DA-4512FF7C3685}"/>
    <cellStyle name="Normal 7 6 3 2 3 2 2 3" xfId="19789" xr:uid="{5383957C-8813-43DE-BB6A-3CC656EC1D26}"/>
    <cellStyle name="Normal 7 6 3 2 3 2 2 3 2" xfId="47027" xr:uid="{AC72616B-A764-4FDB-ADA6-B619DBC18BD2}"/>
    <cellStyle name="Normal 7 6 3 2 3 2 2 4" xfId="36777" xr:uid="{90B5733D-57CF-4327-A139-DA51145777B1}"/>
    <cellStyle name="Normal 7 6 3 2 3 2 3" xfId="12242" xr:uid="{0C0ADD5A-0A81-4453-8D76-5FCF5FBA0CE1}"/>
    <cellStyle name="Normal 7 6 3 2 3 2 3 2" xfId="22622" xr:uid="{0A26AC37-9E54-4EA5-BD36-BBF38D44F10B}"/>
    <cellStyle name="Normal 7 6 3 2 3 2 3 2 2" xfId="49860" xr:uid="{3F766AD2-63EC-4A12-9E17-E821EF855793}"/>
    <cellStyle name="Normal 7 6 3 2 3 2 3 3" xfId="39610" xr:uid="{CE03C950-AF2F-4E38-8E3E-48A4EF6E13BF}"/>
    <cellStyle name="Normal 7 6 3 2 3 2 4" xfId="25686" xr:uid="{39A9F4DF-9694-4798-A7DC-BD096FA56896}"/>
    <cellStyle name="Normal 7 6 3 2 3 2 4 2" xfId="52656" xr:uid="{D44AA32D-E6DF-4690-BC88-5150FF666016}"/>
    <cellStyle name="Normal 7 6 3 2 3 2 5" xfId="16956" xr:uid="{F6456E43-A2A8-4B6E-8629-496DBDE7D353}"/>
    <cellStyle name="Normal 7 6 3 2 3 2 5 2" xfId="44194" xr:uid="{FA31AEAA-9040-41D4-9F50-F09CA455A2FC}"/>
    <cellStyle name="Normal 7 6 3 2 3 2 6" xfId="32398" xr:uid="{07250B07-309B-48C2-9A66-27E73E12C6C5}"/>
    <cellStyle name="Normal 7 6 3 2 3 3" xfId="6579" xr:uid="{68E72B02-7DA3-40B9-8FDC-D1EB82850822}"/>
    <cellStyle name="Normal 7 6 3 2 3 3 2" xfId="26867" xr:uid="{489529A8-564B-43ED-A18D-E911BCD7E803}"/>
    <cellStyle name="Normal 7 6 3 2 3 3 2 2" xfId="53537" xr:uid="{D69B7178-A75C-40D3-9082-D50107C4CF1D}"/>
    <cellStyle name="Normal 7 6 3 2 3 3 3" xfId="16150" xr:uid="{CB377F67-B416-4F56-9C5A-CD1D94D33940}"/>
    <cellStyle name="Normal 7 6 3 2 3 3 3 2" xfId="43388" xr:uid="{A3CA9FF1-45F9-4D36-A0D4-A3EB9A91F947}"/>
    <cellStyle name="Normal 7 6 3 2 3 3 4" xfId="33947" xr:uid="{C12C91E4-6196-461E-9B46-A6024A56EE50}"/>
    <cellStyle name="Normal 7 6 3 2 3 4" xfId="8603" xr:uid="{5DDC5134-355C-429B-B376-FD578CA25F82}"/>
    <cellStyle name="Normal 7 6 3 2 3 4 2" xfId="18983" xr:uid="{FB4C0E02-2652-48A6-9709-0B663A478FFA}"/>
    <cellStyle name="Normal 7 6 3 2 3 4 2 2" xfId="46221" xr:uid="{4F6526C7-A389-4968-8E30-FF2A2FDC1C7A}"/>
    <cellStyle name="Normal 7 6 3 2 3 4 3" xfId="35971" xr:uid="{24F8D367-271E-4D6F-9915-4904E0A99DCE}"/>
    <cellStyle name="Normal 7 6 3 2 3 5" xfId="11436" xr:uid="{EDF3C1D5-D6D0-4286-8DAE-68642F8D8AE7}"/>
    <cellStyle name="Normal 7 6 3 2 3 5 2" xfId="21816" xr:uid="{A01ECF25-5F6C-4D77-820D-9A581C130CEC}"/>
    <cellStyle name="Normal 7 6 3 2 3 5 2 2" xfId="49054" xr:uid="{11DFB671-A3D4-4CFB-88FC-EBC3493D8478}"/>
    <cellStyle name="Normal 7 6 3 2 3 5 3" xfId="38804" xr:uid="{FE9E5109-8778-4F2F-BF2D-A25C3D2F1FD0}"/>
    <cellStyle name="Normal 7 6 3 2 3 6" xfId="24260" xr:uid="{8D382CC1-69E8-41F5-8E2C-DC42F7D0AF44}"/>
    <cellStyle name="Normal 7 6 3 2 3 6 2" xfId="51361" xr:uid="{82F19FFD-DFFF-48EE-BE78-8269DC20BC26}"/>
    <cellStyle name="Normal 7 6 3 2 3 7" xfId="14117" xr:uid="{6422BCA2-CB0E-411A-BCC7-D202F8293ED2}"/>
    <cellStyle name="Normal 7 6 3 2 3 7 2" xfId="41355" xr:uid="{9ACCB7BE-A62F-4E8C-A90A-5A752BBA3636}"/>
    <cellStyle name="Normal 7 6 3 2 3 8" xfId="31592" xr:uid="{7DE57AB8-8740-44E8-97D3-C21DD9C1AEBA}"/>
    <cellStyle name="Normal 7 6 3 2 4" xfId="3541" xr:uid="{B7F6E02B-3308-479E-8125-9397231F26BA}"/>
    <cellStyle name="Normal 7 6 3 2 4 2" xfId="6577" xr:uid="{BADCE236-5E42-4D78-80D7-AA4C30FA945D}"/>
    <cellStyle name="Normal 7 6 3 2 4 2 2" xfId="26626" xr:uid="{830EDF19-BBB7-4440-87D0-DD3AF4E555A9}"/>
    <cellStyle name="Normal 7 6 3 2 4 2 2 2" xfId="53340" xr:uid="{BC4D7553-3656-4EA7-BEFF-D57FD3757DE0}"/>
    <cellStyle name="Normal 7 6 3 2 4 2 3" xfId="16148" xr:uid="{7157F779-D8BA-4B92-BD1B-9E4FA81EE43C}"/>
    <cellStyle name="Normal 7 6 3 2 4 2 3 2" xfId="43386" xr:uid="{B18815B8-F105-4DEA-A3ED-EC34416BD953}"/>
    <cellStyle name="Normal 7 6 3 2 4 2 4" xfId="33945" xr:uid="{82562EC1-5D2D-46D3-9FBD-0E00200C9AFA}"/>
    <cellStyle name="Normal 7 6 3 2 4 3" xfId="8601" xr:uid="{7AD86DA4-7504-4B7D-965F-CE66FB301A67}"/>
    <cellStyle name="Normal 7 6 3 2 4 3 2" xfId="18981" xr:uid="{D9633323-3C85-4E0D-8FD8-2E2657FD5051}"/>
    <cellStyle name="Normal 7 6 3 2 4 3 2 2" xfId="46219" xr:uid="{A9F640FB-1AD0-4254-BD16-05F11B999E2F}"/>
    <cellStyle name="Normal 7 6 3 2 4 3 3" xfId="35969" xr:uid="{E13D8A70-7123-4670-97F2-0D6420874BE9}"/>
    <cellStyle name="Normal 7 6 3 2 4 4" xfId="11434" xr:uid="{A1D370AA-DFA0-4010-BE70-888E241F855B}"/>
    <cellStyle name="Normal 7 6 3 2 4 4 2" xfId="21814" xr:uid="{57629E26-60D6-4F2F-AC96-4EB5EF22DF6C}"/>
    <cellStyle name="Normal 7 6 3 2 4 4 2 2" xfId="49052" xr:uid="{A90EC24E-A911-411D-B528-83663EDF6C93}"/>
    <cellStyle name="Normal 7 6 3 2 4 4 3" xfId="38802" xr:uid="{D53E0D4D-6154-4E7F-9188-CB7033AF1544}"/>
    <cellStyle name="Normal 7 6 3 2 4 5" xfId="23557" xr:uid="{E6D028DF-6460-461E-9216-5F836EACEB66}"/>
    <cellStyle name="Normal 7 6 3 2 4 5 2" xfId="50724" xr:uid="{C297AC71-68FB-4712-BC8A-AD4D9CA702E9}"/>
    <cellStyle name="Normal 7 6 3 2 4 6" xfId="14115" xr:uid="{5250D1CD-EBD3-4161-A9F2-647EF73218EB}"/>
    <cellStyle name="Normal 7 6 3 2 4 6 2" xfId="41353" xr:uid="{7591A184-DE98-4639-BA91-77823C82A4E1}"/>
    <cellStyle name="Normal 7 6 3 2 4 7" xfId="31590" xr:uid="{CF26CD94-D383-4797-A8EE-55FAB4FECF1C}"/>
    <cellStyle name="Normal 7 6 3 2 5" xfId="2589" xr:uid="{379BE8F2-2A30-467F-BEF1-B283908083F9}"/>
    <cellStyle name="Normal 7 6 3 2 5 2" xfId="5844" xr:uid="{6168B374-04AD-48BD-B5E7-1497C800CCF7}"/>
    <cellStyle name="Normal 7 6 3 2 5 2 2" xfId="27656" xr:uid="{319532D3-4EE9-4B88-8675-2F5ED06C057F}"/>
    <cellStyle name="Normal 7 6 3 2 5 2 2 2" xfId="54144" xr:uid="{702C3977-BC97-4D54-8933-74189E452A00}"/>
    <cellStyle name="Normal 7 6 3 2 5 2 3" xfId="15242" xr:uid="{5C16BFF6-B759-4EF2-B040-C08BDDEAC7E0}"/>
    <cellStyle name="Normal 7 6 3 2 5 2 3 2" xfId="42480" xr:uid="{FA29CDA5-E107-4544-8FFB-90D543B1360C}"/>
    <cellStyle name="Normal 7 6 3 2 5 2 4" xfId="33212" xr:uid="{54AC0AD7-F21E-4AE1-8A68-C77993B309E3}"/>
    <cellStyle name="Normal 7 6 3 2 5 3" xfId="7695" xr:uid="{3861EC08-C892-441C-A7BB-015A0D61B481}"/>
    <cellStyle name="Normal 7 6 3 2 5 3 2" xfId="18075" xr:uid="{0108DB4F-041B-4A3B-B57F-DA3E7A10CB35}"/>
    <cellStyle name="Normal 7 6 3 2 5 3 2 2" xfId="45313" xr:uid="{B668F3B1-FC68-4968-80EC-E59C1502B693}"/>
    <cellStyle name="Normal 7 6 3 2 5 3 3" xfId="35063" xr:uid="{C96AF7DA-3353-4362-9ED7-8470A2B028B8}"/>
    <cellStyle name="Normal 7 6 3 2 5 4" xfId="10528" xr:uid="{34894B7D-D6C2-499A-83CD-9BC2F36D6F39}"/>
    <cellStyle name="Normal 7 6 3 2 5 4 2" xfId="20908" xr:uid="{7EE22A57-C8DE-44E7-BCA6-59D99FD82989}"/>
    <cellStyle name="Normal 7 6 3 2 5 4 2 2" xfId="48146" xr:uid="{8588FD20-381E-4494-8D6F-4638A488A29F}"/>
    <cellStyle name="Normal 7 6 3 2 5 4 3" xfId="37896" xr:uid="{CE1BAF3C-38C6-499A-9BFF-BA22A6ED74CC}"/>
    <cellStyle name="Normal 7 6 3 2 5 5" xfId="24136" xr:uid="{DB6E4515-43EF-4F2A-BB87-434B0E763BF7}"/>
    <cellStyle name="Normal 7 6 3 2 5 5 2" xfId="51245" xr:uid="{D87B70F7-8C53-4732-9957-7B01039B3EA1}"/>
    <cellStyle name="Normal 7 6 3 2 5 6" xfId="12958" xr:uid="{2779625B-A3E7-453B-8313-097F0E611C63}"/>
    <cellStyle name="Normal 7 6 3 2 5 6 2" xfId="40196" xr:uid="{2E53E92A-783B-4B08-A4BE-A3E5F9ECB42D}"/>
    <cellStyle name="Normal 7 6 3 2 5 7" xfId="30684" xr:uid="{C2FB7543-849F-4245-9077-E3CE58B3B6AF}"/>
    <cellStyle name="Normal 7 6 3 2 6" xfId="2463" xr:uid="{CD4034D4-FD63-4965-8866-80C194252785}"/>
    <cellStyle name="Normal 7 6 3 2 6 2" xfId="7571" xr:uid="{C3FBD037-1115-4662-BD38-85BF0E858FC1}"/>
    <cellStyle name="Normal 7 6 3 2 6 2 2" xfId="17951" xr:uid="{EC7FD40C-9563-4739-9913-AEAF19932CF0}"/>
    <cellStyle name="Normal 7 6 3 2 6 2 2 2" xfId="45189" xr:uid="{91F6F11D-2504-4DF8-96D3-05B71D719B8B}"/>
    <cellStyle name="Normal 7 6 3 2 6 2 3" xfId="34939" xr:uid="{ED0073C9-F6FE-476D-860D-0A6ECCBBCE4D}"/>
    <cellStyle name="Normal 7 6 3 2 6 3" xfId="10404" xr:uid="{29AA9539-A80A-469B-B085-70C4CD5AE24B}"/>
    <cellStyle name="Normal 7 6 3 2 6 3 2" xfId="20784" xr:uid="{CCE86742-F6D7-4858-81A2-8538E824E79E}"/>
    <cellStyle name="Normal 7 6 3 2 6 3 2 2" xfId="48022" xr:uid="{1591C4EB-F8E8-4D7D-83A2-DBBA5A3085CA}"/>
    <cellStyle name="Normal 7 6 3 2 6 3 3" xfId="37772" xr:uid="{F2BAC2F9-DD09-4B46-B04F-54364D45B573}"/>
    <cellStyle name="Normal 7 6 3 2 6 4" xfId="24612" xr:uid="{588AC048-6F74-4820-A471-4A95E9DCABBB}"/>
    <cellStyle name="Normal 7 6 3 2 6 4 2" xfId="51678" xr:uid="{B01C8C1F-5E30-4728-8690-B3F191C7FA25}"/>
    <cellStyle name="Normal 7 6 3 2 6 5" xfId="15118" xr:uid="{9E3FB00E-25D5-452C-B5FB-A4A015F6CD4F}"/>
    <cellStyle name="Normal 7 6 3 2 6 5 2" xfId="42356" xr:uid="{9F371468-5A16-4253-87E4-E5DEFC1EC706}"/>
    <cellStyle name="Normal 7 6 3 2 6 6" xfId="30560" xr:uid="{84A50FB1-54A8-4793-AD75-06CFD4E3D085}"/>
    <cellStyle name="Normal 7 6 3 2 7" xfId="4135" xr:uid="{FC5B9DDA-4E71-4BB4-A234-225D07E0B880}"/>
    <cellStyle name="Normal 7 6 3 2 7 2" xfId="8894" xr:uid="{D1D33E2B-F775-4CE5-97F3-0B8E18F47C3D}"/>
    <cellStyle name="Normal 7 6 3 2 7 2 2" xfId="19274" xr:uid="{9457FAC5-6B41-4E1F-BB20-A571A70CC864}"/>
    <cellStyle name="Normal 7 6 3 2 7 2 2 2" xfId="46512" xr:uid="{87CD4EE3-7A57-43E4-AF32-35DB90F0EFA6}"/>
    <cellStyle name="Normal 7 6 3 2 7 2 3" xfId="36262" xr:uid="{1ED19FE3-F5F1-4A79-8FBD-33AF855C79B7}"/>
    <cellStyle name="Normal 7 6 3 2 7 3" xfId="11727" xr:uid="{74C1E8F7-7717-4F20-A11D-F8D334FC149F}"/>
    <cellStyle name="Normal 7 6 3 2 7 3 2" xfId="22107" xr:uid="{8C8B0000-6E81-4505-B5DE-BA1AFDD66136}"/>
    <cellStyle name="Normal 7 6 3 2 7 3 2 2" xfId="49345" xr:uid="{005BEBC4-F952-4933-843C-3D46105D72BE}"/>
    <cellStyle name="Normal 7 6 3 2 7 3 3" xfId="39095" xr:uid="{DA859B1F-6915-4A9A-BC30-49A96DC3A1F6}"/>
    <cellStyle name="Normal 7 6 3 2 7 4" xfId="16441" xr:uid="{01EBD1B9-F7DA-46DB-8C96-90AB11E0BBE8}"/>
    <cellStyle name="Normal 7 6 3 2 7 4 2" xfId="43679" xr:uid="{2FEA464A-F833-4B02-9BD2-25B763F38B98}"/>
    <cellStyle name="Normal 7 6 3 2 7 5" xfId="31883" xr:uid="{4B6DF10A-42A2-437B-BA35-E6E0CF5754F6}"/>
    <cellStyle name="Normal 7 6 3 2 8" xfId="5519" xr:uid="{9A4AA1E3-6017-43AD-A750-E8467CF65565}"/>
    <cellStyle name="Normal 7 6 3 2 8 2" xfId="14817" xr:uid="{D5A22034-7B80-4E33-96A3-237C1E8B1880}"/>
    <cellStyle name="Normal 7 6 3 2 8 2 2" xfId="42055" xr:uid="{10C7D26A-95D2-458A-AA2B-312B543691C1}"/>
    <cellStyle name="Normal 7 6 3 2 8 3" xfId="33078" xr:uid="{983AAD64-8A58-4BCB-A7B1-35FA727B7493}"/>
    <cellStyle name="Normal 7 6 3 2 9" xfId="7270" xr:uid="{A4ED9FB0-4316-48A0-A355-FF2A2CC550F0}"/>
    <cellStyle name="Normal 7 6 3 2 9 2" xfId="17650" xr:uid="{EE02991F-8657-47A5-B668-D88A845503FF}"/>
    <cellStyle name="Normal 7 6 3 2 9 2 2" xfId="44888" xr:uid="{56906328-4AA1-4F27-A8EE-0E2E41C0642B}"/>
    <cellStyle name="Normal 7 6 3 2 9 3" xfId="34638" xr:uid="{713CCE53-5E13-4F46-8E27-C3435B625884}"/>
    <cellStyle name="Normal 7 6 3 3" xfId="1541" xr:uid="{2682DB48-0A79-466A-A5CC-E3269124C3F9}"/>
    <cellStyle name="Normal 7 6 3 3 2" xfId="1542" xr:uid="{90F71E64-A73F-410A-854F-9CFE4214BE84}"/>
    <cellStyle name="Normal 7 6 3 3 2 2" xfId="1543" xr:uid="{C7596D40-501A-43B0-9068-6BD87F9C6FC1}"/>
    <cellStyle name="Normal 7 6 3 3 2 2 2" xfId="3546" xr:uid="{CAF99A9E-F11C-4489-8AD3-6DDFB9E13777}"/>
    <cellStyle name="Normal 7 6 3 3 2 2 2 2" xfId="8605" xr:uid="{2B192358-9C6C-48A5-942B-A3E0AE017FFB}"/>
    <cellStyle name="Normal 7 6 3 3 2 2 2 2 2" xfId="28985" xr:uid="{3F6BBC40-718B-4058-9772-DB8719D0BA14}"/>
    <cellStyle name="Normal 7 6 3 3 2 2 2 2 2 2" xfId="55242" xr:uid="{534CE730-21D4-4B60-8727-DCCEC5D3B153}"/>
    <cellStyle name="Normal 7 6 3 3 2 2 2 2 3" xfId="18985" xr:uid="{966B3DAE-A34E-45EE-BA0A-46F7EEEF49F4}"/>
    <cellStyle name="Normal 7 6 3 3 2 2 2 2 3 2" xfId="46223" xr:uid="{76515CDB-5D3A-4D29-84BB-DF0FD12F6D40}"/>
    <cellStyle name="Normal 7 6 3 3 2 2 2 2 4" xfId="35973" xr:uid="{A39029B7-C0D2-4A79-A72E-2DE7D57C6AD3}"/>
    <cellStyle name="Normal 7 6 3 3 2 2 2 3" xfId="11438" xr:uid="{1C97B005-976B-4316-B4D5-811F2FA36496}"/>
    <cellStyle name="Normal 7 6 3 3 2 2 2 3 2" xfId="21818" xr:uid="{44416EC5-50E0-4D14-AF39-977EAF35514E}"/>
    <cellStyle name="Normal 7 6 3 3 2 2 2 3 2 2" xfId="49056" xr:uid="{8B002CDA-399D-436D-BF9B-5B5DF5A766AB}"/>
    <cellStyle name="Normal 7 6 3 3 2 2 2 3 3" xfId="38806" xr:uid="{110EB8D6-CDEF-4D92-87EB-98FC5F4B5E86}"/>
    <cellStyle name="Normal 7 6 3 3 2 2 2 4" xfId="23867" xr:uid="{C10C978C-5CF3-4AB9-85E8-EC2875228D4B}"/>
    <cellStyle name="Normal 7 6 3 3 2 2 2 4 2" xfId="51000" xr:uid="{7A0E386A-F364-4366-A774-93263E0ACF7E}"/>
    <cellStyle name="Normal 7 6 3 3 2 2 2 5" xfId="16152" xr:uid="{D1413456-D7D7-4A7D-A255-721856C19E1E}"/>
    <cellStyle name="Normal 7 6 3 3 2 2 2 5 2" xfId="43390" xr:uid="{3CCE780F-3056-4DE9-BC1F-37352B63BCA0}"/>
    <cellStyle name="Normal 7 6 3 3 2 2 2 6" xfId="31594" xr:uid="{F9DD6D7A-F58A-4879-BC96-CA922B637F6D}"/>
    <cellStyle name="Normal 7 6 3 3 2 2 3" xfId="3676" xr:uid="{7905A63B-B72D-499A-8950-2867DC5DD989}"/>
    <cellStyle name="Normal 7 6 3 3 2 2 3 2" xfId="28177" xr:uid="{BE54803C-8443-4B4D-BE3D-1DC3679B5164}"/>
    <cellStyle name="Normal 7 6 3 3 2 2 3 3" xfId="26124" xr:uid="{E3090C2E-8915-451A-9481-868161BD16D5}"/>
    <cellStyle name="Normal 7 6 3 3 2 2 3 3 2" xfId="52964" xr:uid="{61B3728B-198A-40CA-889F-20FFF680E35B}"/>
    <cellStyle name="Normal 7 6 3 3 2 2 4" xfId="5521" xr:uid="{D83CB3ED-9734-4EAB-9A7E-387D2B2F1491}"/>
    <cellStyle name="Normal 7 6 3 3 2 2 5" xfId="24592" xr:uid="{D52CFE42-6CC6-49D5-A511-DE08BFAE8D36}"/>
    <cellStyle name="Normal 7 6 3 3 2 2 5 2" xfId="51661" xr:uid="{18B4B17A-89BA-4FA2-A8D2-F6A8BCE7E68C}"/>
    <cellStyle name="Normal 7 6 3 3 2 2 6" xfId="14119" xr:uid="{B9C541F0-1823-4C32-BD1B-90D70553CAD6}"/>
    <cellStyle name="Normal 7 6 3 3 2 2 6 2" xfId="41357" xr:uid="{7E45F659-8209-481A-AF71-A1FCBD996C31}"/>
    <cellStyle name="Normal 7 6 3 3 2 3" xfId="3545" xr:uid="{1573AF7E-1E12-4890-A9DE-C35541C5903D}"/>
    <cellStyle name="Normal 7 6 3 3 2 4" xfId="2898" xr:uid="{EA9D47A3-AF87-469C-83ED-A1E4931961B9}"/>
    <cellStyle name="Normal 7 6 3 3 2 4 2" xfId="8001" xr:uid="{DAF83A96-FB9B-4E43-B1E6-ED7AFF438325}"/>
    <cellStyle name="Normal 7 6 3 3 2 4 2 2" xfId="26738" xr:uid="{F76EDE4D-ACA6-40D2-BE5F-5DA3C3D6828D}"/>
    <cellStyle name="Normal 7 6 3 3 2 4 2 2 2" xfId="53431" xr:uid="{2A7845C5-06E1-4203-A87D-C3652596B65A}"/>
    <cellStyle name="Normal 7 6 3 3 2 4 2 3" xfId="18381" xr:uid="{DD4ADDA9-0AAD-4B15-9502-8B94B723869A}"/>
    <cellStyle name="Normal 7 6 3 3 2 4 2 3 2" xfId="45619" xr:uid="{D2678970-C8AD-4896-861E-6F21C8EA8AA8}"/>
    <cellStyle name="Normal 7 6 3 3 2 4 2 4" xfId="35369" xr:uid="{6F570D0C-89D7-469E-8598-9AABBBF39E50}"/>
    <cellStyle name="Normal 7 6 3 3 2 4 3" xfId="10834" xr:uid="{AEE6482A-EA94-4686-ABB4-1CBBD47B4627}"/>
    <cellStyle name="Normal 7 6 3 3 2 4 3 2" xfId="21214" xr:uid="{185ADBD3-5280-4480-A451-3A0AA74912E3}"/>
    <cellStyle name="Normal 7 6 3 3 2 4 3 2 2" xfId="48452" xr:uid="{88917D65-F325-4F58-937D-7BB5FE729A27}"/>
    <cellStyle name="Normal 7 6 3 3 2 4 3 3" xfId="38202" xr:uid="{44F2E9C6-523F-4194-A345-00E0DCAAFDFA}"/>
    <cellStyle name="Normal 7 6 3 3 2 4 4" xfId="22827" xr:uid="{61AB4B68-A7B4-4C34-BC25-4291D194578C}"/>
    <cellStyle name="Normal 7 6 3 3 2 4 4 2" xfId="50047" xr:uid="{E0D2AD22-F8C8-42C3-AD57-B0A297214166}"/>
    <cellStyle name="Normal 7 6 3 3 2 4 5" xfId="15548" xr:uid="{E3C47244-CA4A-4EDF-BD31-5542331DA650}"/>
    <cellStyle name="Normal 7 6 3 3 2 4 5 2" xfId="42786" xr:uid="{43CBBBCA-BF9B-40C7-9C50-A55AFF960550}"/>
    <cellStyle name="Normal 7 6 3 3 2 4 6" xfId="30990" xr:uid="{1A13BF5A-1BBF-4053-ACEE-0EAAD9E82DE7}"/>
    <cellStyle name="Normal 7 6 3 3 2 5" xfId="3820" xr:uid="{8160D445-2A4B-4EFD-B938-6E3CBA044046}"/>
    <cellStyle name="Normal 7 6 3 3 2 5 2" xfId="4147" xr:uid="{37A3240F-658F-42C0-9B5A-B68310B859F9}"/>
    <cellStyle name="Normal 7 6 3 3 2 5 3" xfId="23145" xr:uid="{335B9F17-4FBC-4FB9-931E-88C3589DD179}"/>
    <cellStyle name="Normal 7 6 3 3 2 5 4" xfId="25657" xr:uid="{0FF79D8F-569D-4809-8B21-B8D8C3582CE0}"/>
    <cellStyle name="Normal 7 6 3 3 2 5 4 2" xfId="52635" xr:uid="{6BA69A0E-31BA-4ED0-854B-58CFC5030B74}"/>
    <cellStyle name="Normal 7 6 3 3 2 6" xfId="23082" xr:uid="{F21EFA53-0B98-451C-9F69-42A09B4E559E}"/>
    <cellStyle name="Normal 7 6 3 3 2 6 2" xfId="50287" xr:uid="{91E7FD5F-8BB8-475E-AED3-FADEB8188FB4}"/>
    <cellStyle name="Normal 7 6 3 3 2 7" xfId="13360" xr:uid="{EAEEFB0A-0E3E-4426-B633-DF8BBD453F31}"/>
    <cellStyle name="Normal 7 6 3 3 2 7 2" xfId="40598" xr:uid="{28BABCF5-2E3A-4D35-B00D-8523361174C3}"/>
    <cellStyle name="Normal 7 6 3 3 3" xfId="1544" xr:uid="{3D229C49-FA37-4A1B-A940-F8AEF64D0AEC}"/>
    <cellStyle name="Normal 7 6 3 3 3 2" xfId="3547" xr:uid="{36DFC1AD-9B64-49F4-994C-6CC0028328D8}"/>
    <cellStyle name="Normal 7 6 3 3 3 2 2" xfId="8606" xr:uid="{3A8685C6-60AA-45DA-85CF-C83C58BF239B}"/>
    <cellStyle name="Normal 7 6 3 3 3 2 2 2" xfId="28986" xr:uid="{EBD53ED2-74DC-4FD8-A304-E5F304FB0925}"/>
    <cellStyle name="Normal 7 6 3 3 3 2 2 2 2" xfId="55243" xr:uid="{AE0DD49C-31E3-486F-9F44-5624AC6916E4}"/>
    <cellStyle name="Normal 7 6 3 3 3 2 2 3" xfId="18986" xr:uid="{67D0BBA6-1093-4048-9007-A3D34D2685DF}"/>
    <cellStyle name="Normal 7 6 3 3 3 2 2 3 2" xfId="46224" xr:uid="{8D4121D7-C184-43D7-8FE0-438D8417457A}"/>
    <cellStyle name="Normal 7 6 3 3 3 2 2 4" xfId="35974" xr:uid="{8EC87E08-62BE-4B55-8629-ABF73A7B6D58}"/>
    <cellStyle name="Normal 7 6 3 3 3 2 3" xfId="11439" xr:uid="{02A073B1-EC9C-4412-9CD4-BE4805FA9CC8}"/>
    <cellStyle name="Normal 7 6 3 3 3 2 3 2" xfId="21819" xr:uid="{3A229332-6C51-408C-9704-2213E81A0F28}"/>
    <cellStyle name="Normal 7 6 3 3 3 2 3 2 2" xfId="49057" xr:uid="{7E6D8FC4-3BE9-4CFE-A120-EE198D17D1CC}"/>
    <cellStyle name="Normal 7 6 3 3 3 2 3 3" xfId="38807" xr:uid="{BF29E8B2-E784-4E38-AF27-A76A6E876AD1}"/>
    <cellStyle name="Normal 7 6 3 3 3 2 4" xfId="25267" xr:uid="{E06ABF02-2045-4903-8D07-A3F8DB2BBCDF}"/>
    <cellStyle name="Normal 7 6 3 3 3 2 4 2" xfId="52278" xr:uid="{201E88A0-9EC9-48F9-A57C-63C30EA4A9DF}"/>
    <cellStyle name="Normal 7 6 3 3 3 2 5" xfId="24823" xr:uid="{D8A41EFE-6CD9-4B83-A357-713F02A92D8F}"/>
    <cellStyle name="Normal 7 6 3 3 3 2 6" xfId="16153" xr:uid="{106F1380-4AAF-4D4A-A23F-C0570D4A5319}"/>
    <cellStyle name="Normal 7 6 3 3 3 2 6 2" xfId="43391" xr:uid="{D1C79D24-F65C-488F-AC07-285234C7A71C}"/>
    <cellStyle name="Normal 7 6 3 3 3 2 7" xfId="31595" xr:uid="{4E106C67-4038-4639-A38C-2C26F96B3D13}"/>
    <cellStyle name="Normal 7 6 3 3 3 3" xfId="3634" xr:uid="{5E8A89BF-6B90-4E29-83D5-AAB76386A685}"/>
    <cellStyle name="Normal 7 6 3 3 3 3 2" xfId="22735" xr:uid="{B5933A60-3DFA-473E-AA57-41907AEF0F19}"/>
    <cellStyle name="Normal 7 6 3 3 3 3 3" xfId="23972" xr:uid="{DA881BB8-31BB-45E5-991D-F0E2453489B9}"/>
    <cellStyle name="Normal 7 6 3 3 3 3 3 2" xfId="51096" xr:uid="{11289907-6945-4E80-8061-8053796EB92E}"/>
    <cellStyle name="Normal 7 6 3 3 3 4" xfId="4657" xr:uid="{C390B96D-A3A0-4F71-B7F8-534B53DD6D29}"/>
    <cellStyle name="Normal 7 6 3 3 3 4 2" xfId="9410" xr:uid="{881280A3-DA4D-4C82-97C5-D4C086F27BC5}"/>
    <cellStyle name="Normal 7 6 3 3 3 4 2 2" xfId="19790" xr:uid="{141F688B-8BA0-4468-B29B-DF370CF9BA20}"/>
    <cellStyle name="Normal 7 6 3 3 3 4 2 2 2" xfId="47028" xr:uid="{D378DE89-20AD-4BC5-A15C-3B0661A71893}"/>
    <cellStyle name="Normal 7 6 3 3 3 4 2 3" xfId="36778" xr:uid="{E305247C-D325-4831-A4B4-53C8C36B95DC}"/>
    <cellStyle name="Normal 7 6 3 3 3 4 3" xfId="12243" xr:uid="{1DA5E175-2956-4236-A7DF-5B2B654061E0}"/>
    <cellStyle name="Normal 7 6 3 3 3 4 3 2" xfId="22623" xr:uid="{57D03E2D-DEF2-4375-A7E6-041EC4F3933C}"/>
    <cellStyle name="Normal 7 6 3 3 3 4 3 2 2" xfId="49861" xr:uid="{3E6ADB87-BA24-42F9-B2E0-82DF856B163D}"/>
    <cellStyle name="Normal 7 6 3 3 3 4 3 3" xfId="39611" xr:uid="{47187074-0EA2-4B63-BFD4-A080CC53575A}"/>
    <cellStyle name="Normal 7 6 3 3 3 4 4" xfId="16957" xr:uid="{7E352DE6-28E0-489C-A06D-4451674BE5CB}"/>
    <cellStyle name="Normal 7 6 3 3 3 4 4 2" xfId="44195" xr:uid="{64D10848-FA1A-46E7-B16E-555240E0C785}"/>
    <cellStyle name="Normal 7 6 3 3 3 4 5" xfId="32399" xr:uid="{94976999-370E-4443-8A2A-688BB20DBD52}"/>
    <cellStyle name="Normal 7 6 3 3 3 5" xfId="5522" xr:uid="{D44B2D79-7E33-411A-881B-F8614430E650}"/>
    <cellStyle name="Normal 7 6 3 3 3 6" xfId="22997" xr:uid="{E6D4D264-0E87-4878-9889-01D9B8B3ACD7}"/>
    <cellStyle name="Normal 7 6 3 3 3 6 2" xfId="50206" xr:uid="{8617D69B-9974-4FE7-8474-AAA5D61D1146}"/>
    <cellStyle name="Normal 7 6 3 3 3 7" xfId="25812" xr:uid="{C38DB1F8-E2BF-49E5-A729-7BF39CAB6955}"/>
    <cellStyle name="Normal 7 6 3 3 3 8" xfId="14120" xr:uid="{519AED86-087C-4E52-B6EB-A4BE12D60540}"/>
    <cellStyle name="Normal 7 6 3 3 3 8 2" xfId="41358" xr:uid="{15527407-718F-42F5-AB19-4234819A791E}"/>
    <cellStyle name="Normal 7 6 3 3 4" xfId="3544" xr:uid="{A2A683E0-D9DA-40D2-90FE-F3124BED7D73}"/>
    <cellStyle name="Normal 7 6 3 3 4 2" xfId="6580" xr:uid="{1FC48478-CE37-4BCB-B886-8826A47FBE51}"/>
    <cellStyle name="Normal 7 6 3 3 4 2 2" xfId="23275" xr:uid="{2C5C0779-5A65-473E-AB7B-0485990B0427}"/>
    <cellStyle name="Normal 7 6 3 3 4 2 2 2" xfId="50460" xr:uid="{A9B5BC1E-4EBE-4B09-921A-30D0302FE3F8}"/>
    <cellStyle name="Normal 7 6 3 3 4 2 3" xfId="28193" xr:uid="{02DE6C9B-3239-477E-BDFD-0E7F043D1DB6}"/>
    <cellStyle name="Normal 7 6 3 3 4 2 3 2" xfId="54575" xr:uid="{429AF259-0526-484D-9A44-DAFA1C04F139}"/>
    <cellStyle name="Normal 7 6 3 3 4 2 4" xfId="16151" xr:uid="{B8F28448-7EE6-4DF8-AD54-32B4A1AC9AE4}"/>
    <cellStyle name="Normal 7 6 3 3 4 2 4 2" xfId="43389" xr:uid="{9268E6AD-5105-4883-977D-5C6EF7BF79C0}"/>
    <cellStyle name="Normal 7 6 3 3 4 2 5" xfId="33948" xr:uid="{38C8150F-6C24-4F92-BB2A-D7363BA03F90}"/>
    <cellStyle name="Normal 7 6 3 3 4 3" xfId="8604" xr:uid="{83C3409E-DFD5-434F-A887-8B64884B9A00}"/>
    <cellStyle name="Normal 7 6 3 3 4 3 2" xfId="28984" xr:uid="{07FBEC59-B00F-4BB8-B615-8F5E4C27A756}"/>
    <cellStyle name="Normal 7 6 3 3 4 3 2 2" xfId="55241" xr:uid="{1AA5ACFC-D385-478E-AF84-FB441C181AFF}"/>
    <cellStyle name="Normal 7 6 3 3 4 3 3" xfId="18984" xr:uid="{A856365E-8C23-4606-9BE5-C52136D874C3}"/>
    <cellStyle name="Normal 7 6 3 3 4 3 3 2" xfId="46222" xr:uid="{12F5B6F0-2B86-4E65-89FE-0F59C50EE257}"/>
    <cellStyle name="Normal 7 6 3 3 4 3 4" xfId="35972" xr:uid="{674EDDFC-EC49-4907-9FC2-6C136838DC5C}"/>
    <cellStyle name="Normal 7 6 3 3 4 4" xfId="11437" xr:uid="{52352C7F-676E-459B-99F4-85148F016FF0}"/>
    <cellStyle name="Normal 7 6 3 3 4 4 2" xfId="21817" xr:uid="{2C426FB0-C46C-4AD9-B202-81A72D8EC294}"/>
    <cellStyle name="Normal 7 6 3 3 4 4 2 2" xfId="49055" xr:uid="{48B69D25-9220-4FB8-8400-8FFF96F6E716}"/>
    <cellStyle name="Normal 7 6 3 3 4 4 3" xfId="38805" xr:uid="{E3C6B2E1-9FED-446B-930A-17C236E39FC1}"/>
    <cellStyle name="Normal 7 6 3 3 4 5" xfId="23531" xr:uid="{6DB133FE-4DA5-44E2-A0CE-744ECC92EC08}"/>
    <cellStyle name="Normal 7 6 3 3 4 5 2" xfId="50701" xr:uid="{E75EAE34-83B2-471C-B7E2-CFA5BFD4F40A}"/>
    <cellStyle name="Normal 7 6 3 3 4 6" xfId="26335" xr:uid="{44DD41C0-3949-41F0-A863-D9F8CFCF1BA7}"/>
    <cellStyle name="Normal 7 6 3 3 4 7" xfId="14118" xr:uid="{D7A1592C-2BDE-4AEE-ABAE-DC52EAC16814}"/>
    <cellStyle name="Normal 7 6 3 3 4 7 2" xfId="41356" xr:uid="{88C86C17-8577-43F0-9175-DADA48536DB3}"/>
    <cellStyle name="Normal 7 6 3 3 4 8" xfId="31593" xr:uid="{49608E6B-F157-4108-9387-4623B1EEF1AD}"/>
    <cellStyle name="Normal 7 6 3 3 5" xfId="2691" xr:uid="{B8997208-47A6-4BC9-9E5A-7CF35376809B}"/>
    <cellStyle name="Normal 7 6 3 3 5 2" xfId="5934" xr:uid="{2A22A963-C7F9-417A-AB78-72EBEFFDAF74}"/>
    <cellStyle name="Normal 7 6 3 3 5 2 2" xfId="15344" xr:uid="{913B8452-3762-432C-A6B7-B8607D12FC9A}"/>
    <cellStyle name="Normal 7 6 3 3 5 2 2 2" xfId="42582" xr:uid="{FF705B79-62C2-4CCD-A654-A6DEE7D7FB0F}"/>
    <cellStyle name="Normal 7 6 3 3 5 2 3" xfId="33302" xr:uid="{C4CF94B5-30F5-46F9-8CE8-4EFEB4DB891F}"/>
    <cellStyle name="Normal 7 6 3 3 5 3" xfId="7797" xr:uid="{F2F49442-59B8-4DE8-B48D-2989954F33AC}"/>
    <cellStyle name="Normal 7 6 3 3 5 3 2" xfId="18177" xr:uid="{28F4CE16-F991-429E-9531-DCB2411273B0}"/>
    <cellStyle name="Normal 7 6 3 3 5 3 2 2" xfId="45415" xr:uid="{F16CF7CB-CA69-4731-97F4-F580C2490D0B}"/>
    <cellStyle name="Normal 7 6 3 3 5 3 3" xfId="35165" xr:uid="{DE79B835-1E00-4C15-AFAD-E6060DB79BEE}"/>
    <cellStyle name="Normal 7 6 3 3 5 4" xfId="10630" xr:uid="{380DA9E6-D8AB-4E5F-A48A-B8E03315648F}"/>
    <cellStyle name="Normal 7 6 3 3 5 4 2" xfId="21010" xr:uid="{7AB1EC09-E0A7-4AF6-9E43-6C21408DEDE4}"/>
    <cellStyle name="Normal 7 6 3 3 5 4 2 2" xfId="48248" xr:uid="{C5D830C5-BDEA-4DCC-906A-4CE147B3A0E0}"/>
    <cellStyle name="Normal 7 6 3 3 5 4 3" xfId="37998" xr:uid="{7F93F8B8-326A-4740-BEC0-EB6380A9D76A}"/>
    <cellStyle name="Normal 7 6 3 3 5 5" xfId="22723" xr:uid="{99DE5E05-0A62-4B33-B89A-162B59A27695}"/>
    <cellStyle name="Normal 7 6 3 3 5 5 2" xfId="49955" xr:uid="{7B4D90B1-CB7E-4C52-ACE6-2672F4103C6A}"/>
    <cellStyle name="Normal 7 6 3 3 5 6" xfId="27222" xr:uid="{C9C4CE96-2841-4CCA-BAF3-F30712017F01}"/>
    <cellStyle name="Normal 7 6 3 3 5 7" xfId="13061" xr:uid="{C6FA1850-B617-441F-AFFF-586C760A8674}"/>
    <cellStyle name="Normal 7 6 3 3 5 7 2" xfId="40299" xr:uid="{1615EDD4-EDC9-45AA-AFD5-E51A0225F02D}"/>
    <cellStyle name="Normal 7 6 3 3 5 8" xfId="30786" xr:uid="{69186F76-9DE9-46E6-A6E7-864727B15779}"/>
    <cellStyle name="Normal 7 6 3 3 6" xfId="2204" xr:uid="{68881569-5D68-4814-A86A-34C32B3B6C84}"/>
    <cellStyle name="Normal 7 6 3 3 6 2" xfId="4691" xr:uid="{77BD67E6-B118-4B15-BCBE-31F3511B39F1}"/>
    <cellStyle name="Normal 7 6 3 3 7" xfId="4136" xr:uid="{839251F0-2BDF-4011-A44F-B90D44FC5DE3}"/>
    <cellStyle name="Normal 7 6 3 3 7 2" xfId="4788" xr:uid="{ECA6411D-ECB6-4640-8DFF-1A4996FAFB9D}"/>
    <cellStyle name="Normal 7 6 3 3 7 2 2" xfId="27751" xr:uid="{EAB1AD3E-605A-4830-978A-5585F8E8ECA2}"/>
    <cellStyle name="Normal 7 6 3 3 7 2 2 2" xfId="54222" xr:uid="{01CBF81F-71E9-4A91-82D7-D007669DBECD}"/>
    <cellStyle name="Normal 7 6 3 3 7 3" xfId="26821" xr:uid="{222E644A-58EB-4A29-9C33-F492F530D7C7}"/>
    <cellStyle name="Normal 7 6 3 3 7 4" xfId="27660" xr:uid="{CE2E5016-5520-4FD2-8DC2-E6FD34FFFBA9}"/>
    <cellStyle name="Normal 7 6 3 3 7 4 2" xfId="54147" xr:uid="{AF5C45FD-90C0-4198-BC96-98C6A8C0E1C3}"/>
    <cellStyle name="Normal 7 6 3 4" xfId="1545" xr:uid="{E6CA4C65-B163-4E40-B372-29D9F4376B50}"/>
    <cellStyle name="Normal 7 6 3 4 10" xfId="30261" xr:uid="{DF6934D4-F310-4F00-A72B-9A33D5988B88}"/>
    <cellStyle name="Normal 7 6 3 4 2" xfId="3548" xr:uid="{6D6DB18A-FA31-4B26-BBA3-B1FDFB2DF169}"/>
    <cellStyle name="Normal 7 6 3 4 2 2" xfId="6581" xr:uid="{03F7BAFB-E899-4AB2-9877-CE353D3318DF}"/>
    <cellStyle name="Normal 7 6 3 4 2 2 2" xfId="25850" xr:uid="{47C0AE21-F8F7-4C96-A62C-7D2BC6E01B80}"/>
    <cellStyle name="Normal 7 6 3 4 2 2 2 2" xfId="52764" xr:uid="{133BDEA3-E45F-4DF1-8005-BF08B2BFA2A1}"/>
    <cellStyle name="Normal 7 6 3 4 2 2 3" xfId="16154" xr:uid="{18D9DF5F-2B0E-400C-9ED1-15B01EB74A2A}"/>
    <cellStyle name="Normal 7 6 3 4 2 2 3 2" xfId="43392" xr:uid="{33F609C1-40A5-45BA-BC45-6C013780441B}"/>
    <cellStyle name="Normal 7 6 3 4 2 2 4" xfId="33949" xr:uid="{EACCA9F5-852F-420D-A32C-0CCDA4BF168D}"/>
    <cellStyle name="Normal 7 6 3 4 2 3" xfId="8607" xr:uid="{0C42AD00-CDB2-4512-AD2E-EE00C9B7CC90}"/>
    <cellStyle name="Normal 7 6 3 4 2 3 2" xfId="18987" xr:uid="{641918B6-24F8-4E32-817F-CC422437DEB0}"/>
    <cellStyle name="Normal 7 6 3 4 2 3 2 2" xfId="46225" xr:uid="{54FF9936-7A2C-4E69-B5C1-0C7A2129D601}"/>
    <cellStyle name="Normal 7 6 3 4 2 3 3" xfId="35975" xr:uid="{41F298FB-7BEC-4078-B2C0-5784191336A2}"/>
    <cellStyle name="Normal 7 6 3 4 2 4" xfId="11440" xr:uid="{3D4800CF-6DA6-4C78-B057-988B56E96B1B}"/>
    <cellStyle name="Normal 7 6 3 4 2 4 2" xfId="21820" xr:uid="{F8A926B0-E41A-42E8-981F-E4E3653B2150}"/>
    <cellStyle name="Normal 7 6 3 4 2 4 2 2" xfId="49058" xr:uid="{F49AB4FE-5BCC-445F-91B3-AECE178B9007}"/>
    <cellStyle name="Normal 7 6 3 4 2 4 3" xfId="38808" xr:uid="{47DE7605-42EE-4144-AF49-D72F3F1B6F4F}"/>
    <cellStyle name="Normal 7 6 3 4 2 5" xfId="23188" xr:uid="{3418C511-3DFC-4B44-A627-0CFADA2E6657}"/>
    <cellStyle name="Normal 7 6 3 4 2 5 2" xfId="50379" xr:uid="{14667EE0-1EAA-4A21-A2F3-C758E05FF9D4}"/>
    <cellStyle name="Normal 7 6 3 4 2 6" xfId="14121" xr:uid="{B421CA1F-BB62-441B-9E63-CF52DED759E0}"/>
    <cellStyle name="Normal 7 6 3 4 2 6 2" xfId="41359" xr:uid="{1697E357-6DAD-4CDB-ABB4-26A4AEFA285D}"/>
    <cellStyle name="Normal 7 6 3 4 2 7" xfId="31596" xr:uid="{4527C8B2-93AB-48C2-B63C-B04FF864F82A}"/>
    <cellStyle name="Normal 7 6 3 4 3" xfId="2897" xr:uid="{A09A9795-A500-4195-BF7B-8509602E3E53}"/>
    <cellStyle name="Normal 7 6 3 4 3 2" xfId="6092" xr:uid="{AA509365-8B80-4A9E-B3BF-2CDA477AA5B0}"/>
    <cellStyle name="Normal 7 6 3 4 3 2 2" xfId="27144" xr:uid="{28AA9E90-D07E-455D-9CA4-02CB972832B0}"/>
    <cellStyle name="Normal 7 6 3 4 3 2 2 2" xfId="53752" xr:uid="{B133F459-A539-419D-9767-78DC6C489CFC}"/>
    <cellStyle name="Normal 7 6 3 4 3 2 3" xfId="15547" xr:uid="{4F4A0E2C-93AF-4A53-A154-A09D10C3919A}"/>
    <cellStyle name="Normal 7 6 3 4 3 2 3 2" xfId="42785" xr:uid="{2E687F60-98C9-4F0C-9DAA-2BE34C406BF3}"/>
    <cellStyle name="Normal 7 6 3 4 3 2 4" xfId="33460" xr:uid="{067DE4B3-93F1-4629-B4BE-7CD6DA133A37}"/>
    <cellStyle name="Normal 7 6 3 4 3 3" xfId="8000" xr:uid="{B7866FDD-55E2-4A6C-B764-ADECAAEDC5A5}"/>
    <cellStyle name="Normal 7 6 3 4 3 3 2" xfId="18380" xr:uid="{C1A808E3-6B13-4FBA-97EC-D2592F96E5B1}"/>
    <cellStyle name="Normal 7 6 3 4 3 3 2 2" xfId="45618" xr:uid="{D3209EBA-8E9D-4F78-8643-169E5535E1BB}"/>
    <cellStyle name="Normal 7 6 3 4 3 3 3" xfId="35368" xr:uid="{A07E8EFB-92A7-4666-AB03-B31C4B793E81}"/>
    <cellStyle name="Normal 7 6 3 4 3 4" xfId="10833" xr:uid="{D8C4A2EA-A74D-43AC-9526-86E7C3AFE50C}"/>
    <cellStyle name="Normal 7 6 3 4 3 4 2" xfId="21213" xr:uid="{EC97B703-02C9-49CC-A1AF-7BB56BE0886C}"/>
    <cellStyle name="Normal 7 6 3 4 3 4 2 2" xfId="48451" xr:uid="{92EFEA58-5822-461A-AAD0-9AD56E2FD677}"/>
    <cellStyle name="Normal 7 6 3 4 3 4 3" xfId="38201" xr:uid="{52C5DCB3-001C-4740-AAB8-D1627EAB936B}"/>
    <cellStyle name="Normal 7 6 3 4 3 5" xfId="25371" xr:uid="{66A4C376-871B-4298-B528-74D6F266CB9E}"/>
    <cellStyle name="Normal 7 6 3 4 3 5 2" xfId="52372" xr:uid="{F6D3F51A-2485-48FE-99BD-5DD111B1560B}"/>
    <cellStyle name="Normal 7 6 3 4 3 6" xfId="13358" xr:uid="{DFB4966D-1E0D-4C53-9682-F3FB36779BA8}"/>
    <cellStyle name="Normal 7 6 3 4 3 6 2" xfId="40596" xr:uid="{B8636CA1-A2AC-4BF3-A219-2CF100C2BF92}"/>
    <cellStyle name="Normal 7 6 3 4 3 7" xfId="30989" xr:uid="{06648785-DB9E-4AE4-A8F1-00DDF1F1E784}"/>
    <cellStyle name="Normal 7 6 3 4 4" xfId="4280" xr:uid="{D5741DF6-D605-42A6-B53E-37C4256D6A80}"/>
    <cellStyle name="Normal 7 6 3 4 4 2" xfId="9033" xr:uid="{7DB04B5F-2FB2-464C-A2AF-4519BF5C745A}"/>
    <cellStyle name="Normal 7 6 3 4 4 2 2" xfId="19413" xr:uid="{6CAC5357-2C21-458F-A5C3-E3671CECEEE1}"/>
    <cellStyle name="Normal 7 6 3 4 4 2 2 2" xfId="46651" xr:uid="{FFFEF98D-07FB-478E-B0FF-2784BE0570EE}"/>
    <cellStyle name="Normal 7 6 3 4 4 2 3" xfId="36401" xr:uid="{8108D060-D49D-46DC-8682-9F2E61F91419}"/>
    <cellStyle name="Normal 7 6 3 4 4 3" xfId="11866" xr:uid="{0DF7D834-6E9F-42AF-8510-1B806CE03BAA}"/>
    <cellStyle name="Normal 7 6 3 4 4 3 2" xfId="22246" xr:uid="{A1B4CAED-E983-4028-9ECB-7FA05164FB27}"/>
    <cellStyle name="Normal 7 6 3 4 4 3 2 2" xfId="49484" xr:uid="{50D47750-8760-48D1-BA2A-4AD67AB890CA}"/>
    <cellStyle name="Normal 7 6 3 4 4 3 3" xfId="39234" xr:uid="{27C41CA2-DBA5-445D-BB60-0380E8CF5438}"/>
    <cellStyle name="Normal 7 6 3 4 4 4" xfId="23241" xr:uid="{95073BF2-9B93-4865-A254-D22D1B5200D7}"/>
    <cellStyle name="Normal 7 6 3 4 4 4 2" xfId="50429" xr:uid="{D9337EB3-A791-4173-8C9D-C2CF90F6A1EA}"/>
    <cellStyle name="Normal 7 6 3 4 4 5" xfId="16580" xr:uid="{D2871C7D-D258-4BFB-81E3-1AE29FA4F737}"/>
    <cellStyle name="Normal 7 6 3 4 4 5 2" xfId="43818" xr:uid="{CD1F43FA-47D5-4E30-A0EA-699804B2E44B}"/>
    <cellStyle name="Normal 7 6 3 4 4 6" xfId="32022" xr:uid="{427EA5B3-7942-4C63-900B-E26FFFCC77B4}"/>
    <cellStyle name="Normal 7 6 3 4 5" xfId="5523" xr:uid="{957F4950-2D5A-44A5-B879-733CAC8BDC0F}"/>
    <cellStyle name="Normal 7 6 3 4 5 2" xfId="14819" xr:uid="{76E2C001-E2C3-4557-B004-1E411239FA35}"/>
    <cellStyle name="Normal 7 6 3 4 5 2 2" xfId="42057" xr:uid="{721D24B9-F75B-4EA0-9BD6-8E9370CC37B6}"/>
    <cellStyle name="Normal 7 6 3 4 5 3" xfId="33080" xr:uid="{11DA166E-BF72-4997-B208-6EEE35AB2E93}"/>
    <cellStyle name="Normal 7 6 3 4 6" xfId="7272" xr:uid="{7547318F-8A8D-4B98-9035-9D8018AB670B}"/>
    <cellStyle name="Normal 7 6 3 4 6 2" xfId="17652" xr:uid="{98820359-D92F-4536-9354-A1E83EC6F54E}"/>
    <cellStyle name="Normal 7 6 3 4 6 2 2" xfId="44890" xr:uid="{9BC318C2-C239-40AF-AF60-122D3B42C612}"/>
    <cellStyle name="Normal 7 6 3 4 6 3" xfId="34640" xr:uid="{1457FFEA-BFB8-4391-86BB-7FE6399A3E75}"/>
    <cellStyle name="Normal 7 6 3 4 7" xfId="10105" xr:uid="{ECB2F999-1333-4117-B65B-41658F3B2B9B}"/>
    <cellStyle name="Normal 7 6 3 4 7 2" xfId="20485" xr:uid="{339C20B5-8146-4FAA-AD7B-7ABDF60A1E61}"/>
    <cellStyle name="Normal 7 6 3 4 7 2 2" xfId="47723" xr:uid="{7E2C8719-31E8-49A9-A54C-82DABB7C04EF}"/>
    <cellStyle name="Normal 7 6 3 4 7 3" xfId="37473" xr:uid="{B4B8F8C5-359F-486F-AF46-178EFF0296D3}"/>
    <cellStyle name="Normal 7 6 3 4 8" xfId="25144" xr:uid="{A634E818-9BD2-4632-8704-CBB80A8BD9B3}"/>
    <cellStyle name="Normal 7 6 3 4 8 2" xfId="52163" xr:uid="{9E2E7B66-BD53-4E23-9301-0AEBD5A1B413}"/>
    <cellStyle name="Normal 7 6 3 4 9" xfId="12836" xr:uid="{59B25272-E384-4952-9B5B-828B72AA4B78}"/>
    <cellStyle name="Normal 7 6 3 4 9 2" xfId="40074" xr:uid="{69CD3612-1C02-4EAA-9E39-FF0F074630EE}"/>
    <cellStyle name="Normal 7 6 3 5" xfId="1546" xr:uid="{243C9E89-7E95-41D9-BE1C-CA015059DE4A}"/>
    <cellStyle name="Normal 7 6 3 5 2" xfId="4658" xr:uid="{96F9890B-D4C3-45E6-86D4-78C67EF70503}"/>
    <cellStyle name="Normal 7 6 3 5 2 2" xfId="9411" xr:uid="{10D7280A-52BF-4DF7-B291-7DFCB39E8C2D}"/>
    <cellStyle name="Normal 7 6 3 5 2 2 2" xfId="29379" xr:uid="{29EE9316-8289-4D81-B785-B147D75FDADD}"/>
    <cellStyle name="Normal 7 6 3 5 2 2 2 2" xfId="55636" xr:uid="{98AA40EE-D3F8-407A-81C9-DC016CE19550}"/>
    <cellStyle name="Normal 7 6 3 5 2 2 3" xfId="19791" xr:uid="{A20AC6B1-517C-4E9A-8A69-A1443B18DAFA}"/>
    <cellStyle name="Normal 7 6 3 5 2 2 3 2" xfId="47029" xr:uid="{417BBB42-4175-485E-AC88-D54E91DA0C3D}"/>
    <cellStyle name="Normal 7 6 3 5 2 2 4" xfId="36779" xr:uid="{05A68069-0CF9-4EA4-A612-D61A71E2F69C}"/>
    <cellStyle name="Normal 7 6 3 5 2 3" xfId="12244" xr:uid="{7BE6C64C-329D-469D-BE19-3B10D77A559F}"/>
    <cellStyle name="Normal 7 6 3 5 2 3 2" xfId="22624" xr:uid="{A60EC4CF-B7C5-4868-B713-2783C119E11B}"/>
    <cellStyle name="Normal 7 6 3 5 2 3 2 2" xfId="49862" xr:uid="{0CEE2B30-A04D-4DD1-95DA-B233E0E41139}"/>
    <cellStyle name="Normal 7 6 3 5 2 3 3" xfId="39612" xr:uid="{A07F3B6E-30FC-4075-964A-6BADA1DE3965}"/>
    <cellStyle name="Normal 7 6 3 5 2 4" xfId="25486" xr:uid="{4C9AA387-5187-41CC-8D5E-F16F1847D5F9}"/>
    <cellStyle name="Normal 7 6 3 5 2 4 2" xfId="52480" xr:uid="{0915D642-BBEA-462F-B2F1-6264BC116D66}"/>
    <cellStyle name="Normal 7 6 3 5 2 5" xfId="16958" xr:uid="{C9319172-1EAA-4F71-A771-784AB446A704}"/>
    <cellStyle name="Normal 7 6 3 5 2 5 2" xfId="44196" xr:uid="{36422DBF-768E-4CE8-B2EC-A0CAE479F74D}"/>
    <cellStyle name="Normal 7 6 3 5 2 6" xfId="32400" xr:uid="{F09C7530-BFDD-40E4-A6EA-F6B583B8F3E5}"/>
    <cellStyle name="Normal 7 6 3 5 3" xfId="5524" xr:uid="{713A87E5-F9BA-49AE-AEC2-4BE8D083D80F}"/>
    <cellStyle name="Normal 7 6 3 5 3 2" xfId="27514" xr:uid="{921F7814-979D-4E0F-87C6-BF953E35A77E}"/>
    <cellStyle name="Normal 7 6 3 5 3 2 2" xfId="54031" xr:uid="{BBD1DA81-7630-4BA7-86BA-7BECF3FC9236}"/>
    <cellStyle name="Normal 7 6 3 5 3 3" xfId="14820" xr:uid="{4A5D86E4-E428-4F7F-BF3F-58C4DA2E6F2C}"/>
    <cellStyle name="Normal 7 6 3 5 3 3 2" xfId="42058" xr:uid="{450BBEBC-E4D8-470A-B268-BB3FE86A61E9}"/>
    <cellStyle name="Normal 7 6 3 5 3 4" xfId="33081" xr:uid="{EDC10B66-6334-4A45-AF5F-8910B36183EF}"/>
    <cellStyle name="Normal 7 6 3 5 4" xfId="7273" xr:uid="{E28AFFF4-3E34-4047-AD98-94EA6589309B}"/>
    <cellStyle name="Normal 7 6 3 5 4 2" xfId="17653" xr:uid="{1BFA246D-6B47-4010-8115-9862246EA427}"/>
    <cellStyle name="Normal 7 6 3 5 4 2 2" xfId="44891" xr:uid="{BAD9BC94-C274-4967-AFC0-2CBFA0AB7FA3}"/>
    <cellStyle name="Normal 7 6 3 5 4 3" xfId="34641" xr:uid="{F788619C-29A3-46D9-A1E6-8505128A33EB}"/>
    <cellStyle name="Normal 7 6 3 5 5" xfId="10106" xr:uid="{35169E35-C072-4CBE-AB24-0420F58ECD87}"/>
    <cellStyle name="Normal 7 6 3 5 5 2" xfId="20486" xr:uid="{8ED6F578-9058-405A-9799-736B04BADE51}"/>
    <cellStyle name="Normal 7 6 3 5 5 2 2" xfId="47724" xr:uid="{795C622F-EC44-4BD7-898F-958A231273EC}"/>
    <cellStyle name="Normal 7 6 3 5 5 3" xfId="37474" xr:uid="{4EB2B8D0-18A6-4250-BC1F-ABA88FFB2B25}"/>
    <cellStyle name="Normal 7 6 3 5 6" xfId="24098" xr:uid="{03F7BEBC-9C58-4B4C-9277-F683E6F5F946}"/>
    <cellStyle name="Normal 7 6 3 5 6 2" xfId="51212" xr:uid="{28DC1AE5-5FEF-40F1-AE10-ECF9C59328BC}"/>
    <cellStyle name="Normal 7 6 3 5 7" xfId="14122" xr:uid="{BAE04B6D-C728-40A8-8F12-27537C69AAB8}"/>
    <cellStyle name="Normal 7 6 3 5 7 2" xfId="41360" xr:uid="{CA29E6B4-5B6C-43FE-B475-A9D69941EA58}"/>
    <cellStyle name="Normal 7 6 3 5 8" xfId="30262" xr:uid="{C9BD2967-2BDE-4126-B733-3FD198087196}"/>
    <cellStyle name="Normal 7 6 3 6" xfId="3053" xr:uid="{C7FCFFAB-D7FF-4DBC-9EC7-964BF27E7577}"/>
    <cellStyle name="Normal 7 6 3 6 2" xfId="6183" xr:uid="{83469EAF-7DD5-4099-BDC0-9C9DABCA9B06}"/>
    <cellStyle name="Normal 7 6 3 6 2 2" xfId="24326" xr:uid="{3B18F51B-05D2-4115-9FE8-FA87E4EDBCE7}"/>
    <cellStyle name="Normal 7 6 3 6 2 2 2" xfId="51419" xr:uid="{99CD47DC-A097-4AD7-8885-0A27BF989568}"/>
    <cellStyle name="Normal 7 6 3 6 2 3" xfId="15661" xr:uid="{60B9A57F-71E8-4FAD-B4AE-698ECE43A70B}"/>
    <cellStyle name="Normal 7 6 3 6 2 3 2" xfId="42899" xr:uid="{0AA8E370-3DBB-4FB2-836A-8E0C141FD126}"/>
    <cellStyle name="Normal 7 6 3 6 2 4" xfId="33551" xr:uid="{5ED21C82-746B-43EA-B282-02495179B2C2}"/>
    <cellStyle name="Normal 7 6 3 6 3" xfId="8114" xr:uid="{5C13D16D-806F-4CB8-A266-B36D34B60E0E}"/>
    <cellStyle name="Normal 7 6 3 6 3 2" xfId="18494" xr:uid="{396420EC-4417-42D0-BF67-FADB0F8A176D}"/>
    <cellStyle name="Normal 7 6 3 6 3 2 2" xfId="45732" xr:uid="{3995AFA0-0D6D-4E53-989D-E3E090CB82D1}"/>
    <cellStyle name="Normal 7 6 3 6 3 3" xfId="35482" xr:uid="{34D35661-B2AA-4957-8F04-ADABC3B0762F}"/>
    <cellStyle name="Normal 7 6 3 6 4" xfId="10947" xr:uid="{C9FEFE24-A7D0-4C04-98DD-D2615E50BF0E}"/>
    <cellStyle name="Normal 7 6 3 6 4 2" xfId="21327" xr:uid="{27A09E7F-5B33-477B-8983-448BCFB24536}"/>
    <cellStyle name="Normal 7 6 3 6 4 2 2" xfId="48565" xr:uid="{B0F056C8-B917-4ACF-995A-88AC7389A463}"/>
    <cellStyle name="Normal 7 6 3 6 4 3" xfId="38315" xr:uid="{C942731E-358C-4462-BA0C-B77DCF623D72}"/>
    <cellStyle name="Normal 7 6 3 6 5" xfId="23095" xr:uid="{F8F810FA-2BD1-4810-B983-E72432C84751}"/>
    <cellStyle name="Normal 7 6 3 6 5 2" xfId="50298" xr:uid="{B705869A-B2AA-400F-8EFE-FB8B8C96E70B}"/>
    <cellStyle name="Normal 7 6 3 6 6" xfId="13534" xr:uid="{77FC5613-6FF5-47AE-9A87-812CF7943A65}"/>
    <cellStyle name="Normal 7 6 3 6 6 2" xfId="40772" xr:uid="{DD589523-F422-4C4D-BF68-2FD694B11FC0}"/>
    <cellStyle name="Normal 7 6 3 6 7" xfId="31103" xr:uid="{61185800-C10E-469A-92B0-652CA59F812B}"/>
    <cellStyle name="Normal 7 6 3 7" xfId="2529" xr:uid="{BCD0AD52-EABD-4154-8868-BF12A2427054}"/>
    <cellStyle name="Normal 7 6 3 7 2" xfId="5798" xr:uid="{71C51E73-4939-42E5-8F88-60D3EBE93664}"/>
    <cellStyle name="Normal 7 6 3 7 2 2" xfId="27223" xr:uid="{8556F699-C9FB-4EA7-AEB4-F37DF44EDD27}"/>
    <cellStyle name="Normal 7 6 3 7 2 2 2" xfId="53816" xr:uid="{1D91E2E1-CB53-4792-AFBD-C6FEB35D79AC}"/>
    <cellStyle name="Normal 7 6 3 7 2 3" xfId="15182" xr:uid="{858F0BC5-6500-408B-BC2F-19E8972D14CB}"/>
    <cellStyle name="Normal 7 6 3 7 2 3 2" xfId="42420" xr:uid="{7DF2C358-1B0B-4C5D-80EA-5B368A103095}"/>
    <cellStyle name="Normal 7 6 3 7 2 4" xfId="33166" xr:uid="{C8D151D0-F477-4E4F-842A-521996851E4B}"/>
    <cellStyle name="Normal 7 6 3 7 3" xfId="7635" xr:uid="{542C4BF0-190A-48A8-8C02-43B1E40034BC}"/>
    <cellStyle name="Normal 7 6 3 7 3 2" xfId="18015" xr:uid="{16B7EFDB-EFC3-4C23-AC29-13F80F28B7E9}"/>
    <cellStyle name="Normal 7 6 3 7 3 2 2" xfId="45253" xr:uid="{024A9CC2-5509-47F3-A07A-07B389B2FD20}"/>
    <cellStyle name="Normal 7 6 3 7 3 3" xfId="35003" xr:uid="{FAE90263-2B84-4B2B-89D4-6B90D69D6C57}"/>
    <cellStyle name="Normal 7 6 3 7 4" xfId="10468" xr:uid="{1D03DDF9-7EDE-41DC-884A-565519360883}"/>
    <cellStyle name="Normal 7 6 3 7 4 2" xfId="20848" xr:uid="{A17E7F2D-18A8-45D1-8898-BCFCF64AF595}"/>
    <cellStyle name="Normal 7 6 3 7 4 2 2" xfId="48086" xr:uid="{EF3A6DD7-2D30-481B-B8EC-D55B433D2090}"/>
    <cellStyle name="Normal 7 6 3 7 4 3" xfId="37836" xr:uid="{A072268D-5955-4045-B9DE-130F657F5518}"/>
    <cellStyle name="Normal 7 6 3 7 5" xfId="23801" xr:uid="{0906D423-C5B3-4FC7-919B-26F9336528AE}"/>
    <cellStyle name="Normal 7 6 3 7 5 2" xfId="50941" xr:uid="{7E227C13-F8F7-4161-AE82-9C66DFED294B}"/>
    <cellStyle name="Normal 7 6 3 7 6" xfId="12898" xr:uid="{E424CBC3-E5E8-4014-801A-4FEA0B61FF6F}"/>
    <cellStyle name="Normal 7 6 3 7 6 2" xfId="40136" xr:uid="{6BD4AE90-9A45-4BDA-AC34-733EF1DADBF5}"/>
    <cellStyle name="Normal 7 6 3 7 7" xfId="30624" xr:uid="{52B1E8C4-D62F-48DD-806E-EA98C62BE668}"/>
    <cellStyle name="Normal 7 6 3 8" xfId="2283" xr:uid="{89B1A8C1-8302-4454-A23D-B4665FCDDF02}"/>
    <cellStyle name="Normal 7 6 3 8 2" xfId="7391" xr:uid="{CCD9A4C5-3DC7-417E-9236-0D2ED6AEA91F}"/>
    <cellStyle name="Normal 7 6 3 8 2 2" xfId="17771" xr:uid="{1D1B0BDD-3012-425C-814D-EAEEE64244A6}"/>
    <cellStyle name="Normal 7 6 3 8 2 2 2" xfId="45009" xr:uid="{DF98D78C-6311-4F45-AAE4-5B38C044F1C3}"/>
    <cellStyle name="Normal 7 6 3 8 2 3" xfId="34759" xr:uid="{8F76AC68-C4E5-4CEC-A3C4-4E0601D68D87}"/>
    <cellStyle name="Normal 7 6 3 8 3" xfId="10224" xr:uid="{FBDD4A3C-2BD4-40B6-9E75-EEE717BDA619}"/>
    <cellStyle name="Normal 7 6 3 8 3 2" xfId="20604" xr:uid="{FD60D257-AF08-406F-BE78-3D8C34B5B415}"/>
    <cellStyle name="Normal 7 6 3 8 3 2 2" xfId="47842" xr:uid="{77B5C19A-763F-4BE2-AB00-A8F0DA17386C}"/>
    <cellStyle name="Normal 7 6 3 8 3 3" xfId="37592" xr:uid="{4FC24A78-9291-483E-AD75-315A92D94476}"/>
    <cellStyle name="Normal 7 6 3 8 4" xfId="23717" xr:uid="{400F790B-68A3-47DC-AB1F-CEB1D7A71E81}"/>
    <cellStyle name="Normal 7 6 3 8 4 2" xfId="50872" xr:uid="{D0334905-7AE2-4A69-8734-4714C554F4DC}"/>
    <cellStyle name="Normal 7 6 3 8 5" xfId="14938" xr:uid="{00E746E7-DB80-46ED-A063-103CBA5A3E2C}"/>
    <cellStyle name="Normal 7 6 3 8 5 2" xfId="42176" xr:uid="{1ECABEEB-62D0-4AFF-A355-B03815705F6D}"/>
    <cellStyle name="Normal 7 6 3 8 6" xfId="30380" xr:uid="{1E5D7413-95F1-4E67-A7FB-0217CD46BA45}"/>
    <cellStyle name="Normal 7 6 3 9" xfId="4134" xr:uid="{5D16698E-558E-4B09-88B7-1E5F228512B6}"/>
    <cellStyle name="Normal 7 6 3 9 2" xfId="8893" xr:uid="{FCB9194C-2AA7-486F-B82A-EAF084FD3545}"/>
    <cellStyle name="Normal 7 6 3 9 2 2" xfId="19273" xr:uid="{0EE95BFF-831A-4B92-A690-6DBD079DE58A}"/>
    <cellStyle name="Normal 7 6 3 9 2 2 2" xfId="46511" xr:uid="{4967A745-E90D-4097-95DE-782DC173547E}"/>
    <cellStyle name="Normal 7 6 3 9 2 3" xfId="36261" xr:uid="{BDB743A0-9E9A-4252-A6DC-A069E5A75F50}"/>
    <cellStyle name="Normal 7 6 3 9 3" xfId="11726" xr:uid="{AC9E526B-C6D6-432B-82FF-53A33C50AA25}"/>
    <cellStyle name="Normal 7 6 3 9 3 2" xfId="22106" xr:uid="{08EF5D75-1577-4675-8DE1-3E17331E2AAB}"/>
    <cellStyle name="Normal 7 6 3 9 3 2 2" xfId="49344" xr:uid="{DC7802C5-7C37-4ADE-9A55-9018D2111F7C}"/>
    <cellStyle name="Normal 7 6 3 9 3 3" xfId="39094" xr:uid="{9D40AB73-D450-4EB9-9E8A-AEFA5DBDD884}"/>
    <cellStyle name="Normal 7 6 3 9 4" xfId="16440" xr:uid="{4CCB6C70-0281-48EB-9D55-80ECB5CF8B87}"/>
    <cellStyle name="Normal 7 6 3 9 4 2" xfId="43678" xr:uid="{D15822AB-45A3-485A-B59D-119FC3713BA9}"/>
    <cellStyle name="Normal 7 6 3 9 5" xfId="31882" xr:uid="{F789F5E0-56A2-4B6C-AA46-0ECB0B464933}"/>
    <cellStyle name="Normal 7 6 4" xfId="1547" xr:uid="{BA5C508D-DEA2-428F-909D-FE395FFFED63}"/>
    <cellStyle name="Normal 7 6 4 10" xfId="7274" xr:uid="{DC62C50A-5F46-4E95-95E6-7A340541DBB3}"/>
    <cellStyle name="Normal 7 6 4 10 2" xfId="17654" xr:uid="{C0E522BC-124E-42B8-8790-6A4D6D96E3F5}"/>
    <cellStyle name="Normal 7 6 4 10 2 2" xfId="44892" xr:uid="{F5DD0EA9-B40A-4C49-8B0B-2241AF1C0C49}"/>
    <cellStyle name="Normal 7 6 4 10 3" xfId="34642" xr:uid="{C010F3C2-7405-4F68-AF82-CF22022C0707}"/>
    <cellStyle name="Normal 7 6 4 11" xfId="10107" xr:uid="{8E5E150C-3E2A-4FE4-9A54-93B3CD0DA3EC}"/>
    <cellStyle name="Normal 7 6 4 11 2" xfId="20487" xr:uid="{5CF683D2-BFC3-45F9-8E6C-ECBED34B3CE8}"/>
    <cellStyle name="Normal 7 6 4 11 2 2" xfId="47725" xr:uid="{304AE034-ABB8-4A56-A571-1A772549D475}"/>
    <cellStyle name="Normal 7 6 4 11 3" xfId="37475" xr:uid="{27B868A4-9DE4-4BEF-BB9D-C003DE3711A2}"/>
    <cellStyle name="Normal 7 6 4 12" xfId="24732" xr:uid="{EBA5A3CA-CAF6-41DB-8FDC-08A6AAE1104E}"/>
    <cellStyle name="Normal 7 6 4 12 2" xfId="51787" xr:uid="{0971A0C9-2126-484D-B7C8-4DC9067C3AF5}"/>
    <cellStyle name="Normal 7 6 4 13" xfId="12476" xr:uid="{F15E70CB-832B-4AA9-8E4D-45859C914BC8}"/>
    <cellStyle name="Normal 7 6 4 13 2" xfId="39714" xr:uid="{D445AF59-B5FD-4C65-B1A5-1B7CA7286DC6}"/>
    <cellStyle name="Normal 7 6 4 14" xfId="30263" xr:uid="{84C16D02-6794-48B6-842F-9F624A5BA6E4}"/>
    <cellStyle name="Normal 7 6 4 2" xfId="1548" xr:uid="{CF3C859A-4548-4584-80F4-8B2741FBE130}"/>
    <cellStyle name="Normal 7 6 4 2 10" xfId="10108" xr:uid="{3ED3A622-F1AB-4E45-8404-7CD0D9AAE5B4}"/>
    <cellStyle name="Normal 7 6 4 2 10 2" xfId="20488" xr:uid="{38408698-EDA9-4E53-830B-0A4408EE42D0}"/>
    <cellStyle name="Normal 7 6 4 2 10 2 2" xfId="47726" xr:uid="{5ED5BAA5-07A1-4808-A046-DE17F6DABB90}"/>
    <cellStyle name="Normal 7 6 4 2 10 3" xfId="37476" xr:uid="{352938BA-1658-42C9-A37E-41F69B1B99A0}"/>
    <cellStyle name="Normal 7 6 4 2 11" xfId="24867" xr:uid="{1EA3D33A-A335-403A-A04E-0D91D3AFA7FE}"/>
    <cellStyle name="Normal 7 6 4 2 11 2" xfId="51911" xr:uid="{6C039313-8BF4-4BB4-9644-503B85ECA37A}"/>
    <cellStyle name="Normal 7 6 4 2 12" xfId="12679" xr:uid="{AA35FC3B-6BD4-460A-8955-C9EABE961065}"/>
    <cellStyle name="Normal 7 6 4 2 12 2" xfId="39917" xr:uid="{2B9B22C0-C69E-49C1-8B8D-98844C2C6D7A}"/>
    <cellStyle name="Normal 7 6 4 2 13" xfId="30264" xr:uid="{A63D456F-60FA-4BB4-AE91-4DABE42D198B}"/>
    <cellStyle name="Normal 7 6 4 2 2" xfId="1549" xr:uid="{57D0AAFF-3E92-4BA4-8124-8C1B28DC70E8}"/>
    <cellStyle name="Normal 7 6 4 2 2 2" xfId="3550" xr:uid="{AB6A2CB9-1B90-4F55-856B-53CB78229ED8}"/>
    <cellStyle name="Normal 7 6 4 2 2 2 2" xfId="6583" xr:uid="{7EDC2224-99AE-47C4-A8C1-10AE4ADFFBF8}"/>
    <cellStyle name="Normal 7 6 4 2 2 2 2 2" xfId="26743" xr:uid="{5CE6F463-A085-4E70-8319-CF57D5D82CBA}"/>
    <cellStyle name="Normal 7 6 4 2 2 2 2 2 2" xfId="53436" xr:uid="{38C83E67-B5A9-4156-A205-16F46B14F1B6}"/>
    <cellStyle name="Normal 7 6 4 2 2 2 2 3" xfId="27038" xr:uid="{7058C2E0-FAD3-4D2D-8BE5-770AABB663D6}"/>
    <cellStyle name="Normal 7 6 4 2 2 2 2 3 2" xfId="53672" xr:uid="{A9503CDA-8B39-4BC4-9CF3-D29010C482C7}"/>
    <cellStyle name="Normal 7 6 4 2 2 2 2 4" xfId="16156" xr:uid="{681358A8-2E6D-4ADF-9238-5AB816E0358C}"/>
    <cellStyle name="Normal 7 6 4 2 2 2 2 4 2" xfId="43394" xr:uid="{90DBCB38-E9C9-424C-8250-2FDCE1A31BE4}"/>
    <cellStyle name="Normal 7 6 4 2 2 2 2 5" xfId="33951" xr:uid="{F34A46EC-DD7D-4FD3-BD2A-FAF214C3A76C}"/>
    <cellStyle name="Normal 7 6 4 2 2 2 3" xfId="8609" xr:uid="{493277CF-99B0-4311-A6D0-82B22DF79DEA}"/>
    <cellStyle name="Normal 7 6 4 2 2 2 3 2" xfId="28987" xr:uid="{5B7400A8-070D-47AB-BAD7-3AA6F96E85D0}"/>
    <cellStyle name="Normal 7 6 4 2 2 2 3 2 2" xfId="55244" xr:uid="{B58AF33D-9D68-41FB-AAD8-5D4394809683}"/>
    <cellStyle name="Normal 7 6 4 2 2 2 3 3" xfId="18989" xr:uid="{483B552D-46D5-43D5-A476-C000DC4EBC53}"/>
    <cellStyle name="Normal 7 6 4 2 2 2 3 3 2" xfId="46227" xr:uid="{6174D399-FC3C-41B7-BE68-933B1CA0602B}"/>
    <cellStyle name="Normal 7 6 4 2 2 2 3 4" xfId="35977" xr:uid="{8F28864B-5634-4297-9252-7CB12F4F9256}"/>
    <cellStyle name="Normal 7 6 4 2 2 2 4" xfId="11442" xr:uid="{D11FFAB7-BA1A-4533-9694-A7133DA43917}"/>
    <cellStyle name="Normal 7 6 4 2 2 2 4 2" xfId="21822" xr:uid="{D688E14F-300D-487E-9BF1-5955D00A177C}"/>
    <cellStyle name="Normal 7 6 4 2 2 2 4 2 2" xfId="49060" xr:uid="{F2326C14-5FCD-41EE-8A89-19636ACE9A2C}"/>
    <cellStyle name="Normal 7 6 4 2 2 2 4 3" xfId="38810" xr:uid="{9B64BC78-3BA7-4F84-B654-83A3D0DFF2A9}"/>
    <cellStyle name="Normal 7 6 4 2 2 2 5" xfId="25609" xr:uid="{D9AD16F1-F461-4E14-B74D-EFFCB1A42CFD}"/>
    <cellStyle name="Normal 7 6 4 2 2 2 5 2" xfId="52598" xr:uid="{9C2624F7-0638-463A-B5B5-5EDA794F0DA6}"/>
    <cellStyle name="Normal 7 6 4 2 2 2 6" xfId="14124" xr:uid="{5DEB7C5E-AD31-4D75-9367-5BAE8EBDDE4E}"/>
    <cellStyle name="Normal 7 6 4 2 2 2 6 2" xfId="41362" xr:uid="{A2F148F0-860A-44D2-91CE-C59D223DE30A}"/>
    <cellStyle name="Normal 7 6 4 2 2 2 7" xfId="31598" xr:uid="{59FF7333-5666-47E9-8366-FF8A7AA727BF}"/>
    <cellStyle name="Normal 7 6 4 2 2 3" xfId="4431" xr:uid="{6B5695F8-E6D2-479E-9E3B-EBF87B71D5EB}"/>
    <cellStyle name="Normal 7 6 4 2 2 3 2" xfId="9184" xr:uid="{ADCD3191-8D3E-4543-BA53-4D7C2E2E1C8F}"/>
    <cellStyle name="Normal 7 6 4 2 2 3 2 2" xfId="29227" xr:uid="{AA3D3386-33E2-4004-8F90-9923D12C0A3E}"/>
    <cellStyle name="Normal 7 6 4 2 2 3 2 2 2" xfId="55484" xr:uid="{EEFE57DD-D18F-4117-BA54-0E7F7ABEE091}"/>
    <cellStyle name="Normal 7 6 4 2 2 3 2 3" xfId="19564" xr:uid="{D256C66C-6657-4EE0-B3CE-8DEA8B388DDA}"/>
    <cellStyle name="Normal 7 6 4 2 2 3 2 3 2" xfId="46802" xr:uid="{D425A816-41B0-4A09-9502-3287C847556E}"/>
    <cellStyle name="Normal 7 6 4 2 2 3 2 4" xfId="36552" xr:uid="{B2D820BE-BBD8-450D-82E4-9CFF5F18AC47}"/>
    <cellStyle name="Normal 7 6 4 2 2 3 3" xfId="12017" xr:uid="{E9A8A80A-8D05-4E35-B5B8-AD891C5050BF}"/>
    <cellStyle name="Normal 7 6 4 2 2 3 3 2" xfId="22397" xr:uid="{199BE0F0-F385-4118-9BE0-3F6DDB27FEDF}"/>
    <cellStyle name="Normal 7 6 4 2 2 3 3 2 2" xfId="49635" xr:uid="{E0964A7C-F320-453A-9162-69800685FDE1}"/>
    <cellStyle name="Normal 7 6 4 2 2 3 3 3" xfId="39385" xr:uid="{5FC09F8E-FAA6-4956-A583-1030CBB0B68A}"/>
    <cellStyle name="Normal 7 6 4 2 2 3 4" xfId="24166" xr:uid="{CF500BBD-C001-4268-9404-610F48524934}"/>
    <cellStyle name="Normal 7 6 4 2 2 3 4 2" xfId="51272" xr:uid="{DD5C068B-D612-4823-A6B2-19CA27371D31}"/>
    <cellStyle name="Normal 7 6 4 2 2 3 5" xfId="16731" xr:uid="{EA3AFC7A-2DD4-42A9-AD5E-C02D0D8EC93E}"/>
    <cellStyle name="Normal 7 6 4 2 2 3 5 2" xfId="43969" xr:uid="{BA5F4E2B-E696-4555-9F53-29F3FCEC9F34}"/>
    <cellStyle name="Normal 7 6 4 2 2 3 6" xfId="32173" xr:uid="{354407FF-B938-49C7-870A-CBA1598996CB}"/>
    <cellStyle name="Normal 7 6 4 2 2 4" xfId="5527" xr:uid="{CA9A2645-8099-46E9-8ADE-5D16AB3F7D6E}"/>
    <cellStyle name="Normal 7 6 4 2 2 4 2" xfId="26960" xr:uid="{D8D77042-8E45-418D-B46C-655427E5CF26}"/>
    <cellStyle name="Normal 7 6 4 2 2 4 2 2" xfId="53610" xr:uid="{AA6F04E6-2A97-4D37-8AE4-4C1A4A42402B}"/>
    <cellStyle name="Normal 7 6 4 2 2 4 3" xfId="14823" xr:uid="{C22584CF-7BE5-4EF4-B7AD-810A80233C46}"/>
    <cellStyle name="Normal 7 6 4 2 2 4 3 2" xfId="42061" xr:uid="{0CFA59A1-08C1-4AE1-BCBB-E4A0C0081B1A}"/>
    <cellStyle name="Normal 7 6 4 2 2 4 4" xfId="33084" xr:uid="{7D487CBD-80A1-4401-9B54-5E295D737478}"/>
    <cellStyle name="Normal 7 6 4 2 2 5" xfId="7276" xr:uid="{51F96A13-3CDF-4F12-A352-F1E842C0D55B}"/>
    <cellStyle name="Normal 7 6 4 2 2 5 2" xfId="17656" xr:uid="{057D97BD-C10D-4EFA-83C6-342477B74192}"/>
    <cellStyle name="Normal 7 6 4 2 2 5 2 2" xfId="44894" xr:uid="{502EF367-D64A-431D-844F-56E989D76DE1}"/>
    <cellStyle name="Normal 7 6 4 2 2 5 3" xfId="34644" xr:uid="{CFB88275-3F0C-4E47-AAA5-648731674319}"/>
    <cellStyle name="Normal 7 6 4 2 2 6" xfId="10109" xr:uid="{4C2A6AD3-CADE-4F41-8D2C-BAAB310D48C4}"/>
    <cellStyle name="Normal 7 6 4 2 2 6 2" xfId="20489" xr:uid="{050B7164-A2B5-4439-A645-BBEFC5C9DA76}"/>
    <cellStyle name="Normal 7 6 4 2 2 6 2 2" xfId="47727" xr:uid="{DAC2551A-750B-41E9-B179-CA1EFC88C31A}"/>
    <cellStyle name="Normal 7 6 4 2 2 6 3" xfId="37477" xr:uid="{293DAB2C-2489-47C1-A8D0-D36342260741}"/>
    <cellStyle name="Normal 7 6 4 2 2 7" xfId="24611" xr:uid="{9A49EDC2-74A5-43FE-819F-AB327199F76B}"/>
    <cellStyle name="Normal 7 6 4 2 2 7 2" xfId="51677" xr:uid="{0BC6B3C1-C884-4835-AD50-E1B02C5BFC63}"/>
    <cellStyle name="Normal 7 6 4 2 2 8" xfId="13362" xr:uid="{1AB2C62B-480E-4B34-8AEA-A0F19003564C}"/>
    <cellStyle name="Normal 7 6 4 2 2 8 2" xfId="40600" xr:uid="{6DD44BED-C558-444A-AA19-953457111E03}"/>
    <cellStyle name="Normal 7 6 4 2 2 9" xfId="30265" xr:uid="{0EA573C3-421B-409E-B535-E8C540B4385A}"/>
    <cellStyle name="Normal 7 6 4 2 3" xfId="3551" xr:uid="{1E18E6A9-AD48-422C-9F8B-6573681C677D}"/>
    <cellStyle name="Normal 7 6 4 2 3 2" xfId="4659" xr:uid="{84445599-0AC8-4367-8A28-0854770C1AF5}"/>
    <cellStyle name="Normal 7 6 4 2 3 2 2" xfId="9412" xr:uid="{B823CF7E-7150-4719-BBFE-1FDE5ADAF8A4}"/>
    <cellStyle name="Normal 7 6 4 2 3 2 2 2" xfId="29380" xr:uid="{616FD4E4-1F4E-41ED-919D-0638185638A3}"/>
    <cellStyle name="Normal 7 6 4 2 3 2 2 2 2" xfId="55637" xr:uid="{05303197-9DAF-4A7E-B6DC-3E7875491A16}"/>
    <cellStyle name="Normal 7 6 4 2 3 2 2 3" xfId="19792" xr:uid="{722E3FFE-5531-48EB-B290-8CBA0EB482DE}"/>
    <cellStyle name="Normal 7 6 4 2 3 2 2 3 2" xfId="47030" xr:uid="{6013582B-EB67-49D1-AD92-D6C42A5388A0}"/>
    <cellStyle name="Normal 7 6 4 2 3 2 2 4" xfId="36780" xr:uid="{2F9FB6B3-F666-4BB7-85C0-7DBAF6F50849}"/>
    <cellStyle name="Normal 7 6 4 2 3 2 3" xfId="12245" xr:uid="{4B5B3638-BE2B-415B-8CD3-9C8329CA6D4D}"/>
    <cellStyle name="Normal 7 6 4 2 3 2 3 2" xfId="22625" xr:uid="{A4E896EF-C080-41E6-865E-2A09193ED82F}"/>
    <cellStyle name="Normal 7 6 4 2 3 2 3 2 2" xfId="49863" xr:uid="{6EC42E42-155E-4CF0-BCE6-3857233000BD}"/>
    <cellStyle name="Normal 7 6 4 2 3 2 3 3" xfId="39613" xr:uid="{D2BDBC3A-5A49-499F-B542-24FF04BFD986}"/>
    <cellStyle name="Normal 7 6 4 2 3 2 4" xfId="23278" xr:uid="{AA63C9C0-A0B2-456A-BB10-2CD8876BA2EB}"/>
    <cellStyle name="Normal 7 6 4 2 3 2 4 2" xfId="50463" xr:uid="{6297AD7B-8024-49B4-8A28-3D4E2EE1B18C}"/>
    <cellStyle name="Normal 7 6 4 2 3 2 5" xfId="16959" xr:uid="{0C32AEFF-351D-4783-B58E-83B18F85B9FF}"/>
    <cellStyle name="Normal 7 6 4 2 3 2 5 2" xfId="44197" xr:uid="{B32DA132-F697-4F35-BDE9-BAD012EC77D4}"/>
    <cellStyle name="Normal 7 6 4 2 3 2 6" xfId="32401" xr:uid="{DF7F5979-D9BC-45DB-BFDE-8831F5900455}"/>
    <cellStyle name="Normal 7 6 4 2 3 3" xfId="6584" xr:uid="{72C66FCF-9F6E-41E7-8315-4519A56A6FF5}"/>
    <cellStyle name="Normal 7 6 4 2 3 3 2" xfId="27802" xr:uid="{98FFB8BC-EB15-46EF-BA9C-6480502A9068}"/>
    <cellStyle name="Normal 7 6 4 2 3 3 2 2" xfId="54265" xr:uid="{A00C6500-1239-422F-8823-7DA5601F0D50}"/>
    <cellStyle name="Normal 7 6 4 2 3 3 3" xfId="16157" xr:uid="{CA68D1D3-597B-4C31-953C-299BE819D05F}"/>
    <cellStyle name="Normal 7 6 4 2 3 3 3 2" xfId="43395" xr:uid="{A51D74E8-1E42-4CC9-AF67-C76C5863FDBD}"/>
    <cellStyle name="Normal 7 6 4 2 3 3 4" xfId="33952" xr:uid="{8B96311C-4382-48E9-A295-02FDA69D3142}"/>
    <cellStyle name="Normal 7 6 4 2 3 4" xfId="8610" xr:uid="{8AAE9EDD-9292-4E2A-B727-34A05BD8C918}"/>
    <cellStyle name="Normal 7 6 4 2 3 4 2" xfId="18990" xr:uid="{AD444BAB-2DC1-4348-B546-FB70899B31DF}"/>
    <cellStyle name="Normal 7 6 4 2 3 4 2 2" xfId="46228" xr:uid="{DA1BA378-C9B1-44CF-A5FF-503B57E0A392}"/>
    <cellStyle name="Normal 7 6 4 2 3 4 3" xfId="35978" xr:uid="{D242469C-9BAB-4FB1-9831-02E88C5B92CB}"/>
    <cellStyle name="Normal 7 6 4 2 3 5" xfId="11443" xr:uid="{3B8E1A2C-C7BE-47E6-A589-805E9DCBF084}"/>
    <cellStyle name="Normal 7 6 4 2 3 5 2" xfId="21823" xr:uid="{584E98C4-C8ED-4DFF-946A-E4707259ABB8}"/>
    <cellStyle name="Normal 7 6 4 2 3 5 2 2" xfId="49061" xr:uid="{11542E81-FB5A-4E33-963E-F5A8D5F2D62E}"/>
    <cellStyle name="Normal 7 6 4 2 3 5 3" xfId="38811" xr:uid="{6A49A285-B3FD-4CCC-9868-549D02A1AF21}"/>
    <cellStyle name="Normal 7 6 4 2 3 6" xfId="23993" xr:uid="{3EE0BCF8-FB20-4C73-A2D1-3E4BEDB9E14A}"/>
    <cellStyle name="Normal 7 6 4 2 3 6 2" xfId="51116" xr:uid="{086D7A17-3F29-4B94-BA10-5569226A4B94}"/>
    <cellStyle name="Normal 7 6 4 2 3 7" xfId="14125" xr:uid="{10ADD9AD-053B-487F-AD5E-2159A6381172}"/>
    <cellStyle name="Normal 7 6 4 2 3 7 2" xfId="41363" xr:uid="{36159D6E-99AF-42C2-9F0F-BBCB35E050D9}"/>
    <cellStyle name="Normal 7 6 4 2 3 8" xfId="31599" xr:uid="{CF6DA969-060E-42EC-B7F4-041891A76043}"/>
    <cellStyle name="Normal 7 6 4 2 4" xfId="3549" xr:uid="{61D731AB-B289-4FC4-8343-2C520BA6EC67}"/>
    <cellStyle name="Normal 7 6 4 2 4 2" xfId="6582" xr:uid="{A4349FED-3019-4C40-89DB-3BE65267BCBC}"/>
    <cellStyle name="Normal 7 6 4 2 4 2 2" xfId="26320" xr:uid="{38AEA456-B5FD-4B5E-80AE-E9F173C4703A}"/>
    <cellStyle name="Normal 7 6 4 2 4 2 2 2" xfId="53112" xr:uid="{9813063F-FBD7-486E-9A48-AB747B40D080}"/>
    <cellStyle name="Normal 7 6 4 2 4 2 3" xfId="16155" xr:uid="{1BAF5D67-E01E-47FC-B217-481D0A2380EB}"/>
    <cellStyle name="Normal 7 6 4 2 4 2 3 2" xfId="43393" xr:uid="{51CE1B0E-580C-4276-8A3E-70E4B7980FFC}"/>
    <cellStyle name="Normal 7 6 4 2 4 2 4" xfId="33950" xr:uid="{E260B114-285C-4361-8A60-68D00ED33638}"/>
    <cellStyle name="Normal 7 6 4 2 4 3" xfId="8608" xr:uid="{A7BD4E04-1A45-4FA5-BF8A-B9D243499599}"/>
    <cellStyle name="Normal 7 6 4 2 4 3 2" xfId="18988" xr:uid="{10EDB01E-65DA-4222-9A0A-088441BB58D6}"/>
    <cellStyle name="Normal 7 6 4 2 4 3 2 2" xfId="46226" xr:uid="{AAA0FACE-CAF4-4572-8EDA-5867742DBB3C}"/>
    <cellStyle name="Normal 7 6 4 2 4 3 3" xfId="35976" xr:uid="{4FE4FE63-94EB-48AB-92DE-032AFD46579E}"/>
    <cellStyle name="Normal 7 6 4 2 4 4" xfId="11441" xr:uid="{BBE68F79-BBC6-484E-B933-5A51EED97135}"/>
    <cellStyle name="Normal 7 6 4 2 4 4 2" xfId="21821" xr:uid="{CBFF7755-4B57-4B3F-8724-55130D269D66}"/>
    <cellStyle name="Normal 7 6 4 2 4 4 2 2" xfId="49059" xr:uid="{B0C5D9E4-5D16-41F3-A465-00EE710A7743}"/>
    <cellStyle name="Normal 7 6 4 2 4 4 3" xfId="38809" xr:uid="{CC1DE196-8167-4903-9379-EBD6783BA8E8}"/>
    <cellStyle name="Normal 7 6 4 2 4 5" xfId="22736" xr:uid="{F5F72D06-66DD-492E-8FCD-B9A4ECABCEBF}"/>
    <cellStyle name="Normal 7 6 4 2 4 5 2" xfId="49966" xr:uid="{058F47B1-4918-4792-8198-5113F874D4AA}"/>
    <cellStyle name="Normal 7 6 4 2 4 6" xfId="14123" xr:uid="{E8557031-3787-443B-9272-B40E1480EA61}"/>
    <cellStyle name="Normal 7 6 4 2 4 6 2" xfId="41361" xr:uid="{81C21FD6-700B-4BCE-9DDE-F224CFB984C0}"/>
    <cellStyle name="Normal 7 6 4 2 4 7" xfId="31597" xr:uid="{DA101963-97BD-4392-A5C6-A73B5145748B}"/>
    <cellStyle name="Normal 7 6 4 2 5" xfId="2672" xr:uid="{7FB6BA79-A4E2-4271-85AC-0F44783A0283}"/>
    <cellStyle name="Normal 7 6 4 2 5 2" xfId="5915" xr:uid="{A11F8A8D-4C84-4FB1-B27C-C61D9F47F9BB}"/>
    <cellStyle name="Normal 7 6 4 2 5 2 2" xfId="27768" xr:uid="{5CC80648-6BAF-417E-B5DD-D6C9BB032F4A}"/>
    <cellStyle name="Normal 7 6 4 2 5 2 2 2" xfId="54237" xr:uid="{5B8F4098-4841-4A08-9993-A527BEEB2459}"/>
    <cellStyle name="Normal 7 6 4 2 5 2 3" xfId="15325" xr:uid="{4DE3B852-5646-4467-8B29-D2329FE91F4E}"/>
    <cellStyle name="Normal 7 6 4 2 5 2 3 2" xfId="42563" xr:uid="{CC418E14-BDF3-4E5D-A85A-8DA5391E07AC}"/>
    <cellStyle name="Normal 7 6 4 2 5 2 4" xfId="33283" xr:uid="{293C04B6-980B-41F3-A6FD-A0B23054F3C9}"/>
    <cellStyle name="Normal 7 6 4 2 5 3" xfId="7778" xr:uid="{03701E7E-C76F-4E7F-B152-21591412A6F2}"/>
    <cellStyle name="Normal 7 6 4 2 5 3 2" xfId="18158" xr:uid="{0D078FC8-2EEF-4D38-9CD0-CB14E2441A9C}"/>
    <cellStyle name="Normal 7 6 4 2 5 3 2 2" xfId="45396" xr:uid="{1CE16690-BC8A-42AC-8FE5-BC04E55E1E7D}"/>
    <cellStyle name="Normal 7 6 4 2 5 3 3" xfId="35146" xr:uid="{E16B0B24-A170-4B3B-98EC-43BD14E8F995}"/>
    <cellStyle name="Normal 7 6 4 2 5 4" xfId="10611" xr:uid="{111CFD4F-F226-4148-AA7B-DD51BA78942B}"/>
    <cellStyle name="Normal 7 6 4 2 5 4 2" xfId="20991" xr:uid="{FBB161A6-8A1C-48F7-B171-12DB0A2B06C9}"/>
    <cellStyle name="Normal 7 6 4 2 5 4 2 2" xfId="48229" xr:uid="{C6B651A2-8346-4556-9A0F-4904FE87240B}"/>
    <cellStyle name="Normal 7 6 4 2 5 4 3" xfId="37979" xr:uid="{528D8934-86D2-4035-A334-D8BB8F473D51}"/>
    <cellStyle name="Normal 7 6 4 2 5 5" xfId="23675" xr:uid="{29D1ED7A-DE93-41C5-9292-0BAF881EFDD8}"/>
    <cellStyle name="Normal 7 6 4 2 5 5 2" xfId="50836" xr:uid="{CBDDE220-33A5-46FE-8200-134AB3E6AD1B}"/>
    <cellStyle name="Normal 7 6 4 2 5 6" xfId="13041" xr:uid="{AAE4DF7C-2003-4258-A3EF-628C028FB36E}"/>
    <cellStyle name="Normal 7 6 4 2 5 6 2" xfId="40279" xr:uid="{F947EA62-FEC8-4334-B358-8F169EAB36EC}"/>
    <cellStyle name="Normal 7 6 4 2 5 7" xfId="30767" xr:uid="{1E80C007-C176-48C6-9526-E4683C23AC3F}"/>
    <cellStyle name="Normal 7 6 4 2 6" xfId="2464" xr:uid="{EC5C1DC6-6E12-4CAA-BBA9-9A22D33ED658}"/>
    <cellStyle name="Normal 7 6 4 2 6 2" xfId="7572" xr:uid="{C4B03655-46D7-42DE-90E8-F3F89BF5C750}"/>
    <cellStyle name="Normal 7 6 4 2 6 2 2" xfId="17952" xr:uid="{575CC0A5-7D30-40F2-A998-1FBC33C8F1A5}"/>
    <cellStyle name="Normal 7 6 4 2 6 2 2 2" xfId="45190" xr:uid="{23B5097D-6227-4400-A8E1-1D8FA274FFC4}"/>
    <cellStyle name="Normal 7 6 4 2 6 2 3" xfId="34940" xr:uid="{595B8C8A-D91F-47E1-98FD-CCC9D36498B6}"/>
    <cellStyle name="Normal 7 6 4 2 6 3" xfId="10405" xr:uid="{9FC55253-DF56-443E-B493-3D46CF30C4CE}"/>
    <cellStyle name="Normal 7 6 4 2 6 3 2" xfId="20785" xr:uid="{A9DF99D9-A770-4EDA-8DA8-9563D8567CAE}"/>
    <cellStyle name="Normal 7 6 4 2 6 3 2 2" xfId="48023" xr:uid="{DF4277E1-7670-495E-92BF-C22059BAA890}"/>
    <cellStyle name="Normal 7 6 4 2 6 3 3" xfId="37773" xr:uid="{A7DF2009-AF00-4C73-A3CA-2979789C551F}"/>
    <cellStyle name="Normal 7 6 4 2 6 4" xfId="22996" xr:uid="{4FA05582-C1A5-478B-9BBE-771861789C52}"/>
    <cellStyle name="Normal 7 6 4 2 6 4 2" xfId="50205" xr:uid="{DBC9E5CE-DF62-4068-BA10-48AF1B39D6FA}"/>
    <cellStyle name="Normal 7 6 4 2 6 5" xfId="15119" xr:uid="{B727380E-6CB7-472D-9DA1-E9EFFF0F6204}"/>
    <cellStyle name="Normal 7 6 4 2 6 5 2" xfId="42357" xr:uid="{91CE4037-87AF-46E2-A391-D7BE9010F8CA}"/>
    <cellStyle name="Normal 7 6 4 2 6 6" xfId="30561" xr:uid="{B196FBDA-E1B7-48A0-9561-A948D10CF5A3}"/>
    <cellStyle name="Normal 7 6 4 2 7" xfId="4161" xr:uid="{AC80B397-D1DC-42A0-8F74-1C52F450968D}"/>
    <cellStyle name="Normal 7 6 4 2 7 2" xfId="8914" xr:uid="{211CF2DA-9833-44D1-A144-DE2B207EF32B}"/>
    <cellStyle name="Normal 7 6 4 2 7 2 2" xfId="19294" xr:uid="{7F27C097-EEBE-469E-A864-B67283BF0443}"/>
    <cellStyle name="Normal 7 6 4 2 7 2 2 2" xfId="46532" xr:uid="{FDE3A232-0E7C-4AE0-BE82-8C76DFC98E10}"/>
    <cellStyle name="Normal 7 6 4 2 7 2 3" xfId="36282" xr:uid="{99248C41-B9C6-44D4-9909-59194B01BDD9}"/>
    <cellStyle name="Normal 7 6 4 2 7 3" xfId="11747" xr:uid="{21B0C0C9-FD89-4828-909B-F7FBCAAC3832}"/>
    <cellStyle name="Normal 7 6 4 2 7 3 2" xfId="22127" xr:uid="{BA0F2401-F879-4493-A85A-5E7A57C26A83}"/>
    <cellStyle name="Normal 7 6 4 2 7 3 2 2" xfId="49365" xr:uid="{696463A3-893F-4E44-B6BD-22AED02FD712}"/>
    <cellStyle name="Normal 7 6 4 2 7 3 3" xfId="39115" xr:uid="{270B0A90-CF3A-42E3-9C6A-5585C6221848}"/>
    <cellStyle name="Normal 7 6 4 2 7 4" xfId="16461" xr:uid="{53179C40-C1E7-4DFA-A2C8-3A251CFE983E}"/>
    <cellStyle name="Normal 7 6 4 2 7 4 2" xfId="43699" xr:uid="{920FD320-EE5E-47AF-9D55-3B4EEBD2E6EC}"/>
    <cellStyle name="Normal 7 6 4 2 7 5" xfId="31903" xr:uid="{88AC5D6F-732E-4559-9E3E-EB68D4BBA2BD}"/>
    <cellStyle name="Normal 7 6 4 2 8" xfId="5526" xr:uid="{C34C0626-F886-4F9D-9406-A057637F2C84}"/>
    <cellStyle name="Normal 7 6 4 2 8 2" xfId="14822" xr:uid="{50A1D934-6133-45CF-921D-DE11C59E7AFC}"/>
    <cellStyle name="Normal 7 6 4 2 8 2 2" xfId="42060" xr:uid="{BE9546B4-3D97-4B99-90A6-8BE9A3EC55CB}"/>
    <cellStyle name="Normal 7 6 4 2 8 3" xfId="33083" xr:uid="{3B4547B0-B65D-4AA1-A568-C024C3891517}"/>
    <cellStyle name="Normal 7 6 4 2 9" xfId="7275" xr:uid="{5BDBEC39-E881-40A2-AF39-2DC278E6AA56}"/>
    <cellStyle name="Normal 7 6 4 2 9 2" xfId="17655" xr:uid="{07F4EC69-75E3-4CC9-A2B4-6F7F20FD8A85}"/>
    <cellStyle name="Normal 7 6 4 2 9 2 2" xfId="44893" xr:uid="{9D4096D5-1B16-46D6-8CBD-444BF0C52BC4}"/>
    <cellStyle name="Normal 7 6 4 2 9 3" xfId="34643" xr:uid="{BAEF1D50-E0E4-42B9-ADC1-340A956828F5}"/>
    <cellStyle name="Normal 7 6 4 3" xfId="1550" xr:uid="{4B26E487-AF4C-4249-81B5-FAA91A9277D7}"/>
    <cellStyle name="Normal 7 6 4 3 10" xfId="30266" xr:uid="{37F5BE90-E955-456E-9A29-B6AD14DB04C1}"/>
    <cellStyle name="Normal 7 6 4 3 2" xfId="3552" xr:uid="{55D5593B-43B5-4A7C-9B27-3651BCE3D828}"/>
    <cellStyle name="Normal 7 6 4 3 2 2" xfId="6585" xr:uid="{52E8D092-18EB-4677-8A41-B3C0C4E3C20E}"/>
    <cellStyle name="Normal 7 6 4 3 2 2 2" xfId="23088" xr:uid="{89D07F13-DDB8-4B9C-A8D1-2C9511B4FBDA}"/>
    <cellStyle name="Normal 7 6 4 3 2 2 2 2" xfId="50292" xr:uid="{AEC424BA-837B-4F5F-BC8F-9FFAF0CD7D54}"/>
    <cellStyle name="Normal 7 6 4 3 2 2 3" xfId="26121" xr:uid="{E91B7D71-59D6-4C8D-B049-B219B515E310}"/>
    <cellStyle name="Normal 7 6 4 3 2 2 3 2" xfId="52961" xr:uid="{106F9F01-51E0-420F-94DC-47EED160A131}"/>
    <cellStyle name="Normal 7 6 4 3 2 2 4" xfId="16158" xr:uid="{29C96CF9-A9E7-4F27-8BEE-53B1F342CB7D}"/>
    <cellStyle name="Normal 7 6 4 3 2 2 4 2" xfId="43396" xr:uid="{23D4B5F5-9BDC-4727-8836-158021A98849}"/>
    <cellStyle name="Normal 7 6 4 3 2 2 5" xfId="33953" xr:uid="{3A9A3FFD-0C0F-463D-AFE0-B06C6A2BD078}"/>
    <cellStyle name="Normal 7 6 4 3 2 3" xfId="8611" xr:uid="{CFB94605-7F7D-4311-BAA1-9C32EA453878}"/>
    <cellStyle name="Normal 7 6 4 3 2 3 2" xfId="28988" xr:uid="{8F439D9C-99B5-4D0F-B765-F81D8072B170}"/>
    <cellStyle name="Normal 7 6 4 3 2 3 2 2" xfId="55245" xr:uid="{CD8CF497-27E7-4634-875D-A1E90FDA49E4}"/>
    <cellStyle name="Normal 7 6 4 3 2 3 3" xfId="18991" xr:uid="{7060AABE-8758-4F3F-BC7E-8E10EAFCD2B3}"/>
    <cellStyle name="Normal 7 6 4 3 2 3 3 2" xfId="46229" xr:uid="{D1D3CC1A-940E-4412-A799-388A87CBE899}"/>
    <cellStyle name="Normal 7 6 4 3 2 3 4" xfId="35979" xr:uid="{F0B9D68D-B94E-4493-BBBC-608310F96FA2}"/>
    <cellStyle name="Normal 7 6 4 3 2 4" xfId="11444" xr:uid="{B07764F1-D444-497B-B15E-5580B28BD421}"/>
    <cellStyle name="Normal 7 6 4 3 2 4 2" xfId="21824" xr:uid="{82F3ED2E-B093-4438-B5A4-E8CBB566B5E1}"/>
    <cellStyle name="Normal 7 6 4 3 2 4 2 2" xfId="49062" xr:uid="{20C300EF-09B5-47D1-858A-249B8DE896EE}"/>
    <cellStyle name="Normal 7 6 4 3 2 4 3" xfId="38812" xr:uid="{F5EECB20-0B02-4748-AB5A-953727DCD627}"/>
    <cellStyle name="Normal 7 6 4 3 2 5" xfId="24756" xr:uid="{054D68A1-1A43-4C29-986F-22275619A9DB}"/>
    <cellStyle name="Normal 7 6 4 3 2 5 2" xfId="51811" xr:uid="{15D0DEC3-1A42-44A1-B911-5044E87C7337}"/>
    <cellStyle name="Normal 7 6 4 3 2 6" xfId="14126" xr:uid="{978967EA-839B-44F9-8258-F6AD11D91648}"/>
    <cellStyle name="Normal 7 6 4 3 2 6 2" xfId="41364" xr:uid="{3CB605F8-A98C-4E51-8CB4-5F1244EFCC1D}"/>
    <cellStyle name="Normal 7 6 4 3 2 7" xfId="31600" xr:uid="{5D674D28-E075-4FFE-9496-9EE5361C1B23}"/>
    <cellStyle name="Normal 7 6 4 3 3" xfId="2899" xr:uid="{F5DBC5B3-00BE-487A-B235-07D940E32293}"/>
    <cellStyle name="Normal 7 6 4 3 3 2" xfId="6093" xr:uid="{97AAFB8A-93A6-4627-91F9-DDD0CFBCBA1D}"/>
    <cellStyle name="Normal 7 6 4 3 3 2 2" xfId="28390" xr:uid="{B9AECE26-0203-4325-A6CE-7442B309998D}"/>
    <cellStyle name="Normal 7 6 4 3 3 2 2 2" xfId="54729" xr:uid="{9EA2BF88-4CBB-491E-B80C-C09429500F49}"/>
    <cellStyle name="Normal 7 6 4 3 3 2 3" xfId="15549" xr:uid="{31706438-6CA9-418B-A60B-6482269D0450}"/>
    <cellStyle name="Normal 7 6 4 3 3 2 3 2" xfId="42787" xr:uid="{1EA12835-C9DE-46ED-82A7-E03F69EA2D87}"/>
    <cellStyle name="Normal 7 6 4 3 3 2 4" xfId="33461" xr:uid="{73A72009-9634-440A-BDB1-11DF3CE8B687}"/>
    <cellStyle name="Normal 7 6 4 3 3 3" xfId="8002" xr:uid="{289DAC6D-E88B-4E57-A41D-CCD1B36D561C}"/>
    <cellStyle name="Normal 7 6 4 3 3 3 2" xfId="18382" xr:uid="{F4AD9385-2B70-4FFA-9D2A-6449A73C7CED}"/>
    <cellStyle name="Normal 7 6 4 3 3 3 2 2" xfId="45620" xr:uid="{15B37380-47B1-4757-87EB-276AEF740492}"/>
    <cellStyle name="Normal 7 6 4 3 3 3 3" xfId="35370" xr:uid="{77379D4B-0DBC-4B29-9309-8B8001FEFC2C}"/>
    <cellStyle name="Normal 7 6 4 3 3 4" xfId="10835" xr:uid="{43422198-FC1F-433A-A836-06E1CC10057C}"/>
    <cellStyle name="Normal 7 6 4 3 3 4 2" xfId="21215" xr:uid="{E797ABE6-46AE-436B-9F64-BDC1B1909FD7}"/>
    <cellStyle name="Normal 7 6 4 3 3 4 2 2" xfId="48453" xr:uid="{65905F6D-C9F7-41E7-BC41-BFADD1D18FC4}"/>
    <cellStyle name="Normal 7 6 4 3 3 4 3" xfId="38203" xr:uid="{660FEF7A-3840-4466-9A80-9F7C8E6EFD10}"/>
    <cellStyle name="Normal 7 6 4 3 3 5" xfId="25020" xr:uid="{21290DA7-1DC2-47A1-B9FC-F5377F03B422}"/>
    <cellStyle name="Normal 7 6 4 3 3 5 2" xfId="52048" xr:uid="{9C2999E4-7282-47A2-A07E-08034507B0C8}"/>
    <cellStyle name="Normal 7 6 4 3 3 6" xfId="13361" xr:uid="{939ACF77-B334-4D56-8539-36765A7C4A84}"/>
    <cellStyle name="Normal 7 6 4 3 3 6 2" xfId="40599" xr:uid="{4CAC0B65-F3D3-4681-B4C4-F5406E1BF17A}"/>
    <cellStyle name="Normal 7 6 4 3 3 7" xfId="30991" xr:uid="{46189521-DE7A-4FB4-A497-29C57AFB5F0C}"/>
    <cellStyle name="Normal 7 6 4 3 4" xfId="4281" xr:uid="{1D605F72-1560-4E9B-9871-23441870C27B}"/>
    <cellStyle name="Normal 7 6 4 3 4 2" xfId="9034" xr:uid="{631CB282-38BF-4A7A-8338-F00BD263BEB6}"/>
    <cellStyle name="Normal 7 6 4 3 4 2 2" xfId="29109" xr:uid="{296B9709-D7EE-48FD-97F6-4E9582AE39D4}"/>
    <cellStyle name="Normal 7 6 4 3 4 2 2 2" xfId="55366" xr:uid="{6B320A57-5E25-4A0A-AE7A-80494C54BE72}"/>
    <cellStyle name="Normal 7 6 4 3 4 2 3" xfId="19414" xr:uid="{3C29049B-58DD-4F10-9F2E-7BFED7909D57}"/>
    <cellStyle name="Normal 7 6 4 3 4 2 3 2" xfId="46652" xr:uid="{19C4638D-0288-4A04-A44D-24290FF2704A}"/>
    <cellStyle name="Normal 7 6 4 3 4 2 4" xfId="36402" xr:uid="{84D3DF8C-B5A0-43F9-AACC-4C119D3A296A}"/>
    <cellStyle name="Normal 7 6 4 3 4 3" xfId="11867" xr:uid="{93E2AD3A-1E49-46CB-920F-075753735ABC}"/>
    <cellStyle name="Normal 7 6 4 3 4 3 2" xfId="22247" xr:uid="{B819BEFF-339C-4FA0-9ADA-4F2FCD081E6D}"/>
    <cellStyle name="Normal 7 6 4 3 4 3 2 2" xfId="49485" xr:uid="{B795311F-773B-4A03-8A58-9F9FCCEC1BCD}"/>
    <cellStyle name="Normal 7 6 4 3 4 3 3" xfId="39235" xr:uid="{6E04E4C8-2746-4427-B882-ADE0FF985F54}"/>
    <cellStyle name="Normal 7 6 4 3 4 4" xfId="22949" xr:uid="{57B18326-9266-40F0-BE49-F90E571F8A1E}"/>
    <cellStyle name="Normal 7 6 4 3 4 4 2" xfId="50162" xr:uid="{8C3F624D-C45E-4B62-A470-54233D222A24}"/>
    <cellStyle name="Normal 7 6 4 3 4 5" xfId="16581" xr:uid="{09C11AFE-80BD-48EB-95C7-ED70744B6F0C}"/>
    <cellStyle name="Normal 7 6 4 3 4 5 2" xfId="43819" xr:uid="{9347C661-FE5E-4436-80D4-667F4462321E}"/>
    <cellStyle name="Normal 7 6 4 3 4 6" xfId="32023" xr:uid="{690E5DF6-1A85-493E-96E9-D9863800993E}"/>
    <cellStyle name="Normal 7 6 4 3 5" xfId="5528" xr:uid="{6CAC8452-55CC-425D-9946-EBD4FB083612}"/>
    <cellStyle name="Normal 7 6 4 3 5 2" xfId="28429" xr:uid="{270E6F6C-8798-4EDA-8711-A6CBE1DD1A90}"/>
    <cellStyle name="Normal 7 6 4 3 5 2 2" xfId="54759" xr:uid="{75EDEC9A-805D-4639-A083-27EB997A32CB}"/>
    <cellStyle name="Normal 7 6 4 3 5 3" xfId="14824" xr:uid="{163746A1-3EEB-4EB9-8BB4-B69C00A70A3E}"/>
    <cellStyle name="Normal 7 6 4 3 5 3 2" xfId="42062" xr:uid="{AD9926B6-6CB0-4048-B680-E9E990B3113A}"/>
    <cellStyle name="Normal 7 6 4 3 5 4" xfId="33085" xr:uid="{4D43C450-5BBC-45F2-9311-8E36F7E30196}"/>
    <cellStyle name="Normal 7 6 4 3 6" xfId="7277" xr:uid="{6ECEE4D9-D188-4F40-BB74-5EC7FBF83971}"/>
    <cellStyle name="Normal 7 6 4 3 6 2" xfId="17657" xr:uid="{F34678D3-0A66-4E32-B4E3-22E39554B936}"/>
    <cellStyle name="Normal 7 6 4 3 6 2 2" xfId="44895" xr:uid="{60E977D9-04BE-4438-85C1-A6385BEE64F7}"/>
    <cellStyle name="Normal 7 6 4 3 6 3" xfId="34645" xr:uid="{73DBACCD-50AA-4F42-A564-3410CDFDEB8E}"/>
    <cellStyle name="Normal 7 6 4 3 7" xfId="10110" xr:uid="{1811484C-44F7-4D8C-B709-A4EB5A909006}"/>
    <cellStyle name="Normal 7 6 4 3 7 2" xfId="20490" xr:uid="{681E638B-8B94-4F0D-8B9B-A8AAD72C874C}"/>
    <cellStyle name="Normal 7 6 4 3 7 2 2" xfId="47728" xr:uid="{3D850872-6C5A-4157-B58E-DA8FF2192627}"/>
    <cellStyle name="Normal 7 6 4 3 7 3" xfId="37478" xr:uid="{E86B3356-9431-4A2F-BEFE-C813C5C81A93}"/>
    <cellStyle name="Normal 7 6 4 3 8" xfId="23374" xr:uid="{9166FA55-638F-40C3-9A10-7561152A38BF}"/>
    <cellStyle name="Normal 7 6 4 3 8 2" xfId="50554" xr:uid="{FE2F29F8-8EA4-4CFF-AC5E-CC8B273025EE}"/>
    <cellStyle name="Normal 7 6 4 3 9" xfId="12837" xr:uid="{38597638-FDB0-49C9-B1FA-78372A5494AE}"/>
    <cellStyle name="Normal 7 6 4 3 9 2" xfId="40075" xr:uid="{E7C74720-20D6-4D53-9FB1-AA841AE6A8B7}"/>
    <cellStyle name="Normal 7 6 4 4" xfId="1551" xr:uid="{8FD42F4A-B6A2-4FA8-A645-C43094F84D02}"/>
    <cellStyle name="Normal 7 6 4 4 2" xfId="4660" xr:uid="{B66F48C0-1E57-4A48-A5B5-5C61C32713A0}"/>
    <cellStyle name="Normal 7 6 4 4 2 2" xfId="9413" xr:uid="{858F5AAA-019D-414C-AF6F-28194CD62D07}"/>
    <cellStyle name="Normal 7 6 4 4 2 2 2" xfId="29381" xr:uid="{47748F60-9201-412D-A057-2DB48B15BBCB}"/>
    <cellStyle name="Normal 7 6 4 4 2 2 2 2" xfId="55638" xr:uid="{A21931EE-3ED2-498F-B261-9C893F449962}"/>
    <cellStyle name="Normal 7 6 4 4 2 2 3" xfId="19793" xr:uid="{7E3F1FBA-7D1F-4829-BF0B-B3FBAAEAEFD6}"/>
    <cellStyle name="Normal 7 6 4 4 2 2 3 2" xfId="47031" xr:uid="{AFED9B39-4C51-46BB-889A-BF28A06375A0}"/>
    <cellStyle name="Normal 7 6 4 4 2 2 4" xfId="36781" xr:uid="{9919785E-315F-45CF-B16F-61CD24DFD8A5}"/>
    <cellStyle name="Normal 7 6 4 4 2 3" xfId="12246" xr:uid="{74F4DD9B-E559-44AC-B7DC-B41CF2F355EE}"/>
    <cellStyle name="Normal 7 6 4 4 2 3 2" xfId="22626" xr:uid="{4D8421C3-C868-4D7B-885F-AC5DB34A8960}"/>
    <cellStyle name="Normal 7 6 4 4 2 3 2 2" xfId="49864" xr:uid="{10A11C82-E0DB-4B87-87F7-AF1367CDD673}"/>
    <cellStyle name="Normal 7 6 4 4 2 3 3" xfId="39614" xr:uid="{49E9A590-7489-4DDC-BB42-B0E2C1974584}"/>
    <cellStyle name="Normal 7 6 4 4 2 4" xfId="23770" xr:uid="{F8E563E6-419F-4776-9560-EC5EEE4F067E}"/>
    <cellStyle name="Normal 7 6 4 4 2 4 2" xfId="50918" xr:uid="{D637E192-73E2-4C45-A0A3-A195D93A9B73}"/>
    <cellStyle name="Normal 7 6 4 4 2 5" xfId="16960" xr:uid="{D98B8766-8477-483B-81D1-DFC333CB0465}"/>
    <cellStyle name="Normal 7 6 4 4 2 5 2" xfId="44198" xr:uid="{ADCA78D2-04AA-4978-8EFF-FE62FA338570}"/>
    <cellStyle name="Normal 7 6 4 4 2 6" xfId="32402" xr:uid="{27C44152-6E45-4674-BE7B-5AA4065787BB}"/>
    <cellStyle name="Normal 7 6 4 4 3" xfId="5529" xr:uid="{E26BE8B5-7891-407F-8441-C23246136FEE}"/>
    <cellStyle name="Normal 7 6 4 4 3 2" xfId="27817" xr:uid="{C70A1342-D934-4BD2-B51E-B4C2DE6565A8}"/>
    <cellStyle name="Normal 7 6 4 4 3 2 2" xfId="54277" xr:uid="{34DDE74C-7226-4DB1-968C-9146F344AED7}"/>
    <cellStyle name="Normal 7 6 4 4 3 3" xfId="14825" xr:uid="{1B038640-995A-4552-B575-837598B15D65}"/>
    <cellStyle name="Normal 7 6 4 4 3 3 2" xfId="42063" xr:uid="{183460BC-CE5F-4DC9-BF27-A90DF6D891BE}"/>
    <cellStyle name="Normal 7 6 4 4 3 4" xfId="33086" xr:uid="{4540A52C-0A63-4EEF-BD18-0406F346E09B}"/>
    <cellStyle name="Normal 7 6 4 4 4" xfId="7278" xr:uid="{0AACE010-A8D9-40E6-AEED-FA2072E96879}"/>
    <cellStyle name="Normal 7 6 4 4 4 2" xfId="17658" xr:uid="{77E07718-6F17-45C0-9853-6650895C3E8B}"/>
    <cellStyle name="Normal 7 6 4 4 4 2 2" xfId="44896" xr:uid="{E15705E6-2AD7-4278-9BB7-F782A663EF21}"/>
    <cellStyle name="Normal 7 6 4 4 4 3" xfId="34646" xr:uid="{688F86C7-4CF6-4D98-8048-B399FF7D7CC1}"/>
    <cellStyle name="Normal 7 6 4 4 5" xfId="10111" xr:uid="{9C4D9410-58E8-43B3-BD8A-1AC4ED7EEA61}"/>
    <cellStyle name="Normal 7 6 4 4 5 2" xfId="20491" xr:uid="{3F237001-D394-4240-8064-8DEFB522903D}"/>
    <cellStyle name="Normal 7 6 4 4 5 2 2" xfId="47729" xr:uid="{763D49C8-BB97-4BCC-A87A-76EB5B7767F4}"/>
    <cellStyle name="Normal 7 6 4 4 5 3" xfId="37479" xr:uid="{7EECD850-8B86-4F9F-8B5C-ABB71A114CB2}"/>
    <cellStyle name="Normal 7 6 4 4 6" xfId="23507" xr:uid="{1997BEF1-57B0-4E3E-9A2F-6D38D4395A3A}"/>
    <cellStyle name="Normal 7 6 4 4 6 2" xfId="50678" xr:uid="{D27FBA68-13BE-4665-931B-6D96122B1433}"/>
    <cellStyle name="Normal 7 6 4 4 7" xfId="14127" xr:uid="{2E61A5D8-C1D8-4D64-B18F-61B14AFCF0F0}"/>
    <cellStyle name="Normal 7 6 4 4 7 2" xfId="41365" xr:uid="{170CF608-6074-4AE3-B52E-AF04A2C56FB5}"/>
    <cellStyle name="Normal 7 6 4 4 8" xfId="30267" xr:uid="{2AE0C56A-D76A-4DAB-B2F1-96D2D5A19AB0}"/>
    <cellStyle name="Normal 7 6 4 5" xfId="3054" xr:uid="{11E49358-061F-438A-BA35-2E6F2531900B}"/>
    <cellStyle name="Normal 7 6 4 5 2" xfId="6184" xr:uid="{461F3148-E3AC-4A77-956B-F44D4CF09EA3}"/>
    <cellStyle name="Normal 7 6 4 5 2 2" xfId="25680" xr:uid="{D1515ECA-F799-4005-AB9F-698D3B185242}"/>
    <cellStyle name="Normal 7 6 4 5 2 2 2" xfId="52653" xr:uid="{BB1C1CFA-2343-439C-BB19-723D26158235}"/>
    <cellStyle name="Normal 7 6 4 5 2 3" xfId="27541" xr:uid="{A6359D10-FC19-48C7-B477-EC28A839C90C}"/>
    <cellStyle name="Normal 7 6 4 5 2 3 2" xfId="54051" xr:uid="{C5584195-6A41-4F01-B33F-E849A8C1FC15}"/>
    <cellStyle name="Normal 7 6 4 5 2 4" xfId="15662" xr:uid="{6336FBE3-774A-41DB-929C-673EBE713D2E}"/>
    <cellStyle name="Normal 7 6 4 5 2 4 2" xfId="42900" xr:uid="{17AD20AC-C508-4142-A253-F2F6CC76A6DE}"/>
    <cellStyle name="Normal 7 6 4 5 2 5" xfId="33552" xr:uid="{41E75F77-6839-4007-89E6-408059CD9F17}"/>
    <cellStyle name="Normal 7 6 4 5 3" xfId="8115" xr:uid="{1D0313AC-D7D5-428A-B4EE-AF8466F8B1DD}"/>
    <cellStyle name="Normal 7 6 4 5 3 2" xfId="28805" xr:uid="{8FB2275B-8D0B-483B-A487-2CD975AFC031}"/>
    <cellStyle name="Normal 7 6 4 5 3 2 2" xfId="55062" xr:uid="{3038ABAE-3F5B-4E48-982C-B17D2F84E2F9}"/>
    <cellStyle name="Normal 7 6 4 5 3 3" xfId="18495" xr:uid="{43C1540C-4428-4090-82A8-6F896683427E}"/>
    <cellStyle name="Normal 7 6 4 5 3 3 2" xfId="45733" xr:uid="{1A294483-04BA-4B4C-96F2-5C876F23003F}"/>
    <cellStyle name="Normal 7 6 4 5 3 4" xfId="35483" xr:uid="{066C4883-20FC-495D-B053-845F30D72918}"/>
    <cellStyle name="Normal 7 6 4 5 4" xfId="10948" xr:uid="{0D3C4901-3515-4300-9B14-D7E41957A0D1}"/>
    <cellStyle name="Normal 7 6 4 5 4 2" xfId="21328" xr:uid="{8453CC47-358A-4B9E-A581-7CDEEDC8BBA6}"/>
    <cellStyle name="Normal 7 6 4 5 4 2 2" xfId="48566" xr:uid="{19B316E6-560B-4E03-8B30-97D3A6268599}"/>
    <cellStyle name="Normal 7 6 4 5 4 3" xfId="38316" xr:uid="{6EB4E944-0851-4103-8184-36EE326DB53B}"/>
    <cellStyle name="Normal 7 6 4 5 5" xfId="23021" xr:uid="{20C50027-CC47-4882-8DAF-777FEF6C65DB}"/>
    <cellStyle name="Normal 7 6 4 5 5 2" xfId="50229" xr:uid="{6DC9ABBE-CC59-48EC-9D0C-BC897D0333ED}"/>
    <cellStyle name="Normal 7 6 4 5 6" xfId="13535" xr:uid="{BB0C80E4-2FF3-4714-A736-27D9FF7CE4C1}"/>
    <cellStyle name="Normal 7 6 4 5 6 2" xfId="40773" xr:uid="{0C8B966D-7701-4430-B0F2-8AA65666C147}"/>
    <cellStyle name="Normal 7 6 4 5 7" xfId="31104" xr:uid="{E6B217B5-AF11-45DF-A8FA-379514923579}"/>
    <cellStyle name="Normal 7 6 4 6" xfId="2509" xr:uid="{3DADE784-A0ED-44CB-A118-E3F17F1701F7}"/>
    <cellStyle name="Normal 7 6 4 6 2" xfId="5782" xr:uid="{E64BB4FE-5316-434F-9AF7-CE13D38BEBE9}"/>
    <cellStyle name="Normal 7 6 4 6 2 2" xfId="27552" xr:uid="{9E079F87-2ED0-4FCD-BE5C-73EE66E71882}"/>
    <cellStyle name="Normal 7 6 4 6 2 2 2" xfId="54060" xr:uid="{2A934B9B-5B83-4E4E-9A4D-C4A47BB5802F}"/>
    <cellStyle name="Normal 7 6 4 6 2 3" xfId="15162" xr:uid="{7DBBF009-3109-4F25-9565-4990929D5609}"/>
    <cellStyle name="Normal 7 6 4 6 2 3 2" xfId="42400" xr:uid="{8652D3C8-AD54-429A-A810-10929B0B526C}"/>
    <cellStyle name="Normal 7 6 4 6 2 4" xfId="33150" xr:uid="{40594CEA-8D25-4EC7-9ACC-7AE1FDC67F08}"/>
    <cellStyle name="Normal 7 6 4 6 3" xfId="7615" xr:uid="{43D72BF6-6A89-4E71-BA2F-A8FD0585B4DD}"/>
    <cellStyle name="Normal 7 6 4 6 3 2" xfId="17995" xr:uid="{23CDAF8C-EFD0-4016-989F-A6663C6A9FEC}"/>
    <cellStyle name="Normal 7 6 4 6 3 2 2" xfId="45233" xr:uid="{4840681E-BF8B-4AB0-8E44-B8636225E158}"/>
    <cellStyle name="Normal 7 6 4 6 3 3" xfId="34983" xr:uid="{B3414E7C-FADD-4ED3-A22B-E26CE8270902}"/>
    <cellStyle name="Normal 7 6 4 6 4" xfId="10448" xr:uid="{0566B421-C44B-4B02-9F1C-0E59E61A836C}"/>
    <cellStyle name="Normal 7 6 4 6 4 2" xfId="20828" xr:uid="{4E3D25E4-D33A-4560-8964-6FCE2E934A30}"/>
    <cellStyle name="Normal 7 6 4 6 4 2 2" xfId="48066" xr:uid="{9B38C9C0-F491-499C-99F0-E750B96A3D7C}"/>
    <cellStyle name="Normal 7 6 4 6 4 3" xfId="37816" xr:uid="{65C02758-8624-4F63-9FB3-CA3C7F754265}"/>
    <cellStyle name="Normal 7 6 4 6 5" xfId="23429" xr:uid="{060E6F17-4BB0-470E-98D0-0845851EA4D9}"/>
    <cellStyle name="Normal 7 6 4 6 5 2" xfId="50605" xr:uid="{2F8BEF21-A617-4D0E-8997-F6FB28B36272}"/>
    <cellStyle name="Normal 7 6 4 6 6" xfId="12878" xr:uid="{A2AD14B2-E307-46B6-8BBE-298E96D5F19D}"/>
    <cellStyle name="Normal 7 6 4 6 6 2" xfId="40116" xr:uid="{C881289B-0040-4EDA-B665-D1B4BFC1DD5D}"/>
    <cellStyle name="Normal 7 6 4 6 7" xfId="30604" xr:uid="{D809DC36-0444-4F35-A92D-3DFF6C5F792A}"/>
    <cellStyle name="Normal 7 6 4 7" xfId="2263" xr:uid="{17F20958-FB7B-4C75-9A23-AF764B11C43B}"/>
    <cellStyle name="Normal 7 6 4 7 2" xfId="7371" xr:uid="{F6677723-30AC-4CD9-8575-A2EA7F466ED4}"/>
    <cellStyle name="Normal 7 6 4 7 2 2" xfId="17751" xr:uid="{B038382A-9E57-47FC-A1B1-569120F6CCEC}"/>
    <cellStyle name="Normal 7 6 4 7 2 2 2" xfId="44989" xr:uid="{768C81EF-B259-452D-BC22-E55277E040FB}"/>
    <cellStyle name="Normal 7 6 4 7 2 3" xfId="34739" xr:uid="{2302E46D-8FC6-4532-B28C-9D11D4E4046A}"/>
    <cellStyle name="Normal 7 6 4 7 3" xfId="10204" xr:uid="{64E68CC7-46E4-48F0-A873-476E0B794DED}"/>
    <cellStyle name="Normal 7 6 4 7 3 2" xfId="20584" xr:uid="{780D94DA-5BCA-4618-8A88-1CB783F3D109}"/>
    <cellStyle name="Normal 7 6 4 7 3 2 2" xfId="47822" xr:uid="{5BC40E7A-7625-471D-8467-538C31159A30}"/>
    <cellStyle name="Normal 7 6 4 7 3 3" xfId="37572" xr:uid="{8985721D-7994-4FAB-9508-EF0AC2485AF8}"/>
    <cellStyle name="Normal 7 6 4 7 4" xfId="23928" xr:uid="{301D658F-A605-4DA4-9BA4-AAA23EEDA838}"/>
    <cellStyle name="Normal 7 6 4 7 4 2" xfId="51054" xr:uid="{8A80A025-1ED7-4B09-B0B3-55D81579C4DD}"/>
    <cellStyle name="Normal 7 6 4 7 5" xfId="14918" xr:uid="{22C0C0B9-4482-499E-B0EB-8F8D7AEE4405}"/>
    <cellStyle name="Normal 7 6 4 7 5 2" xfId="42156" xr:uid="{FBEE77DD-6A78-41B8-A4AA-6C789A422653}"/>
    <cellStyle name="Normal 7 6 4 7 6" xfId="30360" xr:uid="{FCD738D8-DD7F-4F3A-ADFB-8A9BF5C4FE25}"/>
    <cellStyle name="Normal 7 6 4 8" xfId="4137" xr:uid="{69265BF4-A046-4E9D-826E-56DBA95E5D55}"/>
    <cellStyle name="Normal 7 6 4 8 2" xfId="8895" xr:uid="{6FBF0357-D188-4264-93F6-7709996F3341}"/>
    <cellStyle name="Normal 7 6 4 8 2 2" xfId="19275" xr:uid="{81ACC98D-8243-468C-BFD6-DDF31DC0BD7B}"/>
    <cellStyle name="Normal 7 6 4 8 2 2 2" xfId="46513" xr:uid="{2C97646A-8269-4866-8C54-49A8E5F94633}"/>
    <cellStyle name="Normal 7 6 4 8 2 3" xfId="36263" xr:uid="{B1BD6889-25F0-4FA7-936B-154435376CFE}"/>
    <cellStyle name="Normal 7 6 4 8 3" xfId="11728" xr:uid="{FD5C1549-79C8-49B3-907B-04F4931221B5}"/>
    <cellStyle name="Normal 7 6 4 8 3 2" xfId="22108" xr:uid="{C4A20FB1-DCEE-4740-BBE7-A81FE7B05598}"/>
    <cellStyle name="Normal 7 6 4 8 3 2 2" xfId="49346" xr:uid="{EB3269A1-DAA1-4B0A-BA3E-CCB55A03A0F6}"/>
    <cellStyle name="Normal 7 6 4 8 3 3" xfId="39096" xr:uid="{93309DE5-B019-49F6-8EE6-55AF0448672D}"/>
    <cellStyle name="Normal 7 6 4 8 4" xfId="16442" xr:uid="{D40F5ABA-C3F4-4034-9C1F-7C08E917CF66}"/>
    <cellStyle name="Normal 7 6 4 8 4 2" xfId="43680" xr:uid="{A6D41513-0DB4-46FA-8C33-5DB98E0A7985}"/>
    <cellStyle name="Normal 7 6 4 8 5" xfId="31884" xr:uid="{6604EC7E-1C31-40AE-87A8-5F80C48B3685}"/>
    <cellStyle name="Normal 7 6 4 9" xfId="5525" xr:uid="{EFCB7328-C6D2-40E7-BA3A-832D58045DAE}"/>
    <cellStyle name="Normal 7 6 4 9 2" xfId="14821" xr:uid="{442C388A-646F-490D-A601-AD8DBE7C0C65}"/>
    <cellStyle name="Normal 7 6 4 9 2 2" xfId="42059" xr:uid="{7FC80A32-ABC8-49C3-889F-8ADCC8E22B2D}"/>
    <cellStyle name="Normal 7 6 4 9 3" xfId="33082" xr:uid="{A931C864-A2FC-4692-A694-1185A12E4D3A}"/>
    <cellStyle name="Normal 7 6 5" xfId="1552" xr:uid="{46CE495B-91A7-48BC-BF28-31542A842F17}"/>
    <cellStyle name="Normal 7 6 5 10" xfId="10112" xr:uid="{8531F74D-6514-492B-A569-BB845CDC84D8}"/>
    <cellStyle name="Normal 7 6 5 10 2" xfId="20492" xr:uid="{54E2F92C-5030-4A06-989B-4AB2F35EFBD5}"/>
    <cellStyle name="Normal 7 6 5 10 2 2" xfId="47730" xr:uid="{57E5BB01-67FB-4CB0-BC22-E66A38BEF1A7}"/>
    <cellStyle name="Normal 7 6 5 10 3" xfId="37480" xr:uid="{15250937-0859-4222-BE94-299E6323ABDD}"/>
    <cellStyle name="Normal 7 6 5 11" xfId="24102" xr:uid="{0DE4A063-0467-4143-9DDE-061E7B7B41CA}"/>
    <cellStyle name="Normal 7 6 5 11 2" xfId="51215" xr:uid="{AF349806-E732-4ACA-AC34-99DC857897A3}"/>
    <cellStyle name="Normal 7 6 5 12" xfId="12680" xr:uid="{5D1E4C1A-9BBE-4641-96CB-DDCEE146BB0B}"/>
    <cellStyle name="Normal 7 6 5 12 2" xfId="39918" xr:uid="{CCD3382D-EAB7-49F4-919C-C7B6F745D6CE}"/>
    <cellStyle name="Normal 7 6 5 13" xfId="30268" xr:uid="{C66DEC98-ABEC-46E8-8171-C28E9BAB98F5}"/>
    <cellStyle name="Normal 7 6 5 2" xfId="1553" xr:uid="{FDDB6B2A-033E-4350-9D07-1EFFABD5221C}"/>
    <cellStyle name="Normal 7 6 5 2 10" xfId="30269" xr:uid="{281810BA-7457-490D-8D9A-FCBE086E1E1B}"/>
    <cellStyle name="Normal 7 6 5 2 2" xfId="1554" xr:uid="{2DDAA191-79ED-40B7-9643-A04044D02F5A}"/>
    <cellStyle name="Normal 7 6 5 2 2 2" xfId="5532" xr:uid="{0189297D-5144-4127-8F1A-4B045A723572}"/>
    <cellStyle name="Normal 7 6 5 2 2 2 2" xfId="24837" xr:uid="{7A5D44D3-DD3B-4887-AF6B-CB569E469245}"/>
    <cellStyle name="Normal 7 6 5 2 2 2 2 2" xfId="51881" xr:uid="{9202050A-973D-4336-9E18-74D0C371AA31}"/>
    <cellStyle name="Normal 7 6 5 2 2 2 3" xfId="27869" xr:uid="{58600C21-CDCD-410E-84D7-956491ADF07C}"/>
    <cellStyle name="Normal 7 6 5 2 2 2 3 2" xfId="54322" xr:uid="{9517F1DA-D3C9-492E-8A9E-36B115A714A8}"/>
    <cellStyle name="Normal 7 6 5 2 2 2 4" xfId="14828" xr:uid="{306B10A7-11D9-4B71-9724-09EC3E6F8894}"/>
    <cellStyle name="Normal 7 6 5 2 2 2 4 2" xfId="42066" xr:uid="{F204B39A-A616-4E4F-8F85-17DBA83F0493}"/>
    <cellStyle name="Normal 7 6 5 2 2 2 5" xfId="33089" xr:uid="{D0D8A439-D34B-42E3-BD7A-0430BA295FDC}"/>
    <cellStyle name="Normal 7 6 5 2 2 3" xfId="7281" xr:uid="{2CF45964-685D-4D47-A4E9-05E15418F0ED}"/>
    <cellStyle name="Normal 7 6 5 2 2 3 2" xfId="27713" xr:uid="{0BA65179-9D0C-4B9F-A9E0-475C8FEBE768}"/>
    <cellStyle name="Normal 7 6 5 2 2 3 2 2" xfId="54191" xr:uid="{CF57B7FE-766C-4DEB-9956-23DAED7F4FD2}"/>
    <cellStyle name="Normal 7 6 5 2 2 3 3" xfId="27863" xr:uid="{1EAFD4AC-C8B4-4E81-BC61-6062E70F033D}"/>
    <cellStyle name="Normal 7 6 5 2 2 3 3 2" xfId="54316" xr:uid="{5C438391-8EE7-479B-92CD-422ECF45818D}"/>
    <cellStyle name="Normal 7 6 5 2 2 3 4" xfId="17661" xr:uid="{4FFECB1A-9B46-42B7-9F77-8D4AAC612A38}"/>
    <cellStyle name="Normal 7 6 5 2 2 3 4 2" xfId="44899" xr:uid="{481FC0CC-C175-4625-84C4-9C4AA864E35A}"/>
    <cellStyle name="Normal 7 6 5 2 2 3 5" xfId="34649" xr:uid="{47845A9E-514F-432E-8531-75A74705332B}"/>
    <cellStyle name="Normal 7 6 5 2 2 4" xfId="10114" xr:uid="{7417EBA9-6DD9-495E-8A10-19C17C8D6688}"/>
    <cellStyle name="Normal 7 6 5 2 2 4 2" xfId="29501" xr:uid="{9D1B98C2-E139-4E50-96F6-ED8CA9A91B71}"/>
    <cellStyle name="Normal 7 6 5 2 2 4 2 2" xfId="55758" xr:uid="{EDB7A50B-69C4-4D2A-92B3-1BB9AE60AD5C}"/>
    <cellStyle name="Normal 7 6 5 2 2 4 3" xfId="20494" xr:uid="{2C6840FB-BFFB-4860-BB89-9BF758E8C9B8}"/>
    <cellStyle name="Normal 7 6 5 2 2 4 3 2" xfId="47732" xr:uid="{D3399F13-3F55-415D-81CE-284A253DE57F}"/>
    <cellStyle name="Normal 7 6 5 2 2 4 4" xfId="37482" xr:uid="{1EA24CF1-2720-469D-8A5E-DF05281EE0AD}"/>
    <cellStyle name="Normal 7 6 5 2 2 5" xfId="24720" xr:uid="{6F5D50F2-66A9-4F64-B7F9-F1C6D0CE00D1}"/>
    <cellStyle name="Normal 7 6 5 2 2 5 2" xfId="51777" xr:uid="{DCA78AC0-B48D-4AF7-8BF5-F178D7A13D4B}"/>
    <cellStyle name="Normal 7 6 5 2 2 6" xfId="14128" xr:uid="{480B2744-1928-426B-BDD1-4A82E6CD7124}"/>
    <cellStyle name="Normal 7 6 5 2 2 6 2" xfId="41366" xr:uid="{5F4AB5CA-86E3-4A31-82C0-E9D3865FE854}"/>
    <cellStyle name="Normal 7 6 5 2 2 7" xfId="30270" xr:uid="{39841AFE-A95C-40FA-B8AC-81C4DCB2D137}"/>
    <cellStyle name="Normal 7 6 5 2 3" xfId="2900" xr:uid="{144045A2-717D-484C-8F01-53A7DEC43B4F}"/>
    <cellStyle name="Normal 7 6 5 2 3 2" xfId="6094" xr:uid="{1E87C5B0-BD42-422D-932E-8F2E8B21A7FE}"/>
    <cellStyle name="Normal 7 6 5 2 3 2 2" xfId="27720" xr:uid="{71A521FB-45DC-4796-A572-F0386EF24BDE}"/>
    <cellStyle name="Normal 7 6 5 2 3 2 2 2" xfId="54198" xr:uid="{E6A666DC-9B8D-4AA2-8952-358F473A27BC}"/>
    <cellStyle name="Normal 7 6 5 2 3 2 3" xfId="15550" xr:uid="{F7A4CA46-A934-4C28-AC1F-A2DBD61D0F63}"/>
    <cellStyle name="Normal 7 6 5 2 3 2 3 2" xfId="42788" xr:uid="{67E722CD-E068-4E2B-9925-62E58A3EAC81}"/>
    <cellStyle name="Normal 7 6 5 2 3 2 4" xfId="33462" xr:uid="{6867854E-04C0-4D58-AEA2-A5DA87E0FD2E}"/>
    <cellStyle name="Normal 7 6 5 2 3 3" xfId="8003" xr:uid="{A1B10ADB-33B1-4BA8-875C-F8B1430C9E92}"/>
    <cellStyle name="Normal 7 6 5 2 3 3 2" xfId="18383" xr:uid="{BDEB519E-6251-4A30-A74B-203FA3EE141A}"/>
    <cellStyle name="Normal 7 6 5 2 3 3 2 2" xfId="45621" xr:uid="{EBE30608-6CC3-497B-A235-246743D5121A}"/>
    <cellStyle name="Normal 7 6 5 2 3 3 3" xfId="35371" xr:uid="{4D0AABDF-C5D2-40DC-B6B6-977C9B6915F4}"/>
    <cellStyle name="Normal 7 6 5 2 3 4" xfId="10836" xr:uid="{13E47F91-7CF5-4555-A0A5-0F8E8DD858A6}"/>
    <cellStyle name="Normal 7 6 5 2 3 4 2" xfId="21216" xr:uid="{AE51D790-8FF2-48FC-B101-0D408147764D}"/>
    <cellStyle name="Normal 7 6 5 2 3 4 2 2" xfId="48454" xr:uid="{0256C499-CC28-451C-9B9C-2C706B33CFC4}"/>
    <cellStyle name="Normal 7 6 5 2 3 4 3" xfId="38204" xr:uid="{589C2195-2767-401F-A25D-BA59CFCF152C}"/>
    <cellStyle name="Normal 7 6 5 2 3 5" xfId="24263" xr:uid="{122CC493-E48D-4931-9483-5526B5698308}"/>
    <cellStyle name="Normal 7 6 5 2 3 5 2" xfId="51363" xr:uid="{128604C4-EEA4-42F1-B7AE-70AE08A82FD4}"/>
    <cellStyle name="Normal 7 6 5 2 3 6" xfId="13363" xr:uid="{2766AD44-A40D-4F9D-AE52-324D41219E73}"/>
    <cellStyle name="Normal 7 6 5 2 3 6 2" xfId="40601" xr:uid="{CA544A11-8E5B-48E1-8AEA-540EBB90240F}"/>
    <cellStyle name="Normal 7 6 5 2 3 7" xfId="30992" xr:uid="{DDE1BC99-45A3-4462-9E6B-5295723A79CD}"/>
    <cellStyle name="Normal 7 6 5 2 4" xfId="4282" xr:uid="{7A7EB5C1-3CE9-4D4A-95BA-A447DC3DE57E}"/>
    <cellStyle name="Normal 7 6 5 2 4 2" xfId="9035" xr:uid="{0040F926-9EC2-4986-AEB3-64C77DE26B26}"/>
    <cellStyle name="Normal 7 6 5 2 4 2 2" xfId="29110" xr:uid="{A4FF05D3-0EA8-4888-A67D-46CA5D67DCF0}"/>
    <cellStyle name="Normal 7 6 5 2 4 2 2 2" xfId="55367" xr:uid="{6132E997-5757-476F-9B4A-793F7F584499}"/>
    <cellStyle name="Normal 7 6 5 2 4 2 3" xfId="19415" xr:uid="{A5D5EC32-D6CD-4A9D-8DD4-7A865421FAF5}"/>
    <cellStyle name="Normal 7 6 5 2 4 2 3 2" xfId="46653" xr:uid="{4C67338D-94A6-4D2F-84D1-32539FB2E318}"/>
    <cellStyle name="Normal 7 6 5 2 4 2 4" xfId="36403" xr:uid="{7A11BD48-EC56-4F12-BDBF-2D07ED0075F9}"/>
    <cellStyle name="Normal 7 6 5 2 4 3" xfId="11868" xr:uid="{1E953058-552B-4570-B130-3ADA5DAC8D40}"/>
    <cellStyle name="Normal 7 6 5 2 4 3 2" xfId="22248" xr:uid="{C8F08387-4853-45BD-A34E-770650AC02B7}"/>
    <cellStyle name="Normal 7 6 5 2 4 3 2 2" xfId="49486" xr:uid="{B383F6D3-B5C0-4586-A12F-C62D1292A1D8}"/>
    <cellStyle name="Normal 7 6 5 2 4 3 3" xfId="39236" xr:uid="{3F397BF3-19BD-437E-A169-51EB03C2A685}"/>
    <cellStyle name="Normal 7 6 5 2 4 4" xfId="23877" xr:uid="{1F45F961-85BF-4446-A999-CC1A2303AD14}"/>
    <cellStyle name="Normal 7 6 5 2 4 4 2" xfId="51010" xr:uid="{3E4ED32B-5321-46B6-AA31-399181A34DD6}"/>
    <cellStyle name="Normal 7 6 5 2 4 5" xfId="16582" xr:uid="{00AAC0A3-DFA7-48AC-8205-E0B23E37A904}"/>
    <cellStyle name="Normal 7 6 5 2 4 5 2" xfId="43820" xr:uid="{0F1F3498-9469-483B-8C0E-003B1ED7FE26}"/>
    <cellStyle name="Normal 7 6 5 2 4 6" xfId="32024" xr:uid="{6D473669-25C3-4206-A59C-354CE0D91103}"/>
    <cellStyle name="Normal 7 6 5 2 5" xfId="5531" xr:uid="{FE120D6B-6649-422E-8971-853E618B0F4B}"/>
    <cellStyle name="Normal 7 6 5 2 5 2" xfId="27172" xr:uid="{9E376686-B2E9-4E46-9B67-830EEED5D49B}"/>
    <cellStyle name="Normal 7 6 5 2 5 2 2" xfId="53775" xr:uid="{9CC8B259-5684-4E03-9D5C-84966D1D968B}"/>
    <cellStyle name="Normal 7 6 5 2 5 3" xfId="14827" xr:uid="{1D284115-6685-4F41-A09F-E6D1C57D3CB0}"/>
    <cellStyle name="Normal 7 6 5 2 5 3 2" xfId="42065" xr:uid="{CE645841-FF23-41E9-9DC5-9CA14550AF82}"/>
    <cellStyle name="Normal 7 6 5 2 5 4" xfId="33088" xr:uid="{19D4168E-203C-4AC9-A7BC-B058F24053B8}"/>
    <cellStyle name="Normal 7 6 5 2 6" xfId="7280" xr:uid="{DF205185-37DA-40D5-AD33-9878AE523F60}"/>
    <cellStyle name="Normal 7 6 5 2 6 2" xfId="17660" xr:uid="{3099566C-603D-4E32-8B67-8DEFA7435A0D}"/>
    <cellStyle name="Normal 7 6 5 2 6 2 2" xfId="44898" xr:uid="{F4C3B613-1B7C-4F7C-B9D2-65F59C0F9B82}"/>
    <cellStyle name="Normal 7 6 5 2 6 3" xfId="34648" xr:uid="{F3909D2C-FBA7-434D-8A75-85A9B780EA3C}"/>
    <cellStyle name="Normal 7 6 5 2 7" xfId="10113" xr:uid="{55244DED-819B-4846-B987-4E21D1E94C39}"/>
    <cellStyle name="Normal 7 6 5 2 7 2" xfId="20493" xr:uid="{335A9C6A-AF28-4546-A08F-29FD70FF709C}"/>
    <cellStyle name="Normal 7 6 5 2 7 2 2" xfId="47731" xr:uid="{323F8453-3002-422B-BB44-4D45F26E2222}"/>
    <cellStyle name="Normal 7 6 5 2 7 3" xfId="37481" xr:uid="{4E66B0CD-0D17-4EB6-993E-1A83B3E7C00F}"/>
    <cellStyle name="Normal 7 6 5 2 8" xfId="23271" xr:uid="{FFA9327E-7754-4ABA-8FFE-00A30B781906}"/>
    <cellStyle name="Normal 7 6 5 2 8 2" xfId="50457" xr:uid="{1FBAB717-C0FB-4550-AB96-F71D4C8B55DE}"/>
    <cellStyle name="Normal 7 6 5 2 9" xfId="12838" xr:uid="{1AF3FC4E-EFB9-4C71-935D-31F09C4ACACA}"/>
    <cellStyle name="Normal 7 6 5 2 9 2" xfId="40076" xr:uid="{6B9967E8-A75E-4469-9ADD-3C1F11E60417}"/>
    <cellStyle name="Normal 7 6 5 3" xfId="1555" xr:uid="{3A9E3ACE-2B89-4E1E-B0C4-5101EE0E51A3}"/>
    <cellStyle name="Normal 7 6 5 3 2" xfId="4661" xr:uid="{6B259CAF-FEEF-4CBA-9295-3734BC5F27F4}"/>
    <cellStyle name="Normal 7 6 5 3 2 2" xfId="9414" xr:uid="{C4ED0893-A4C1-45C0-8204-1802D1A7EC3D}"/>
    <cellStyle name="Normal 7 6 5 3 2 2 2" xfId="29382" xr:uid="{6C69C70C-5960-476D-9529-07E173438223}"/>
    <cellStyle name="Normal 7 6 5 3 2 2 2 2" xfId="55639" xr:uid="{C7657895-71D5-49CA-BF16-FF3172228637}"/>
    <cellStyle name="Normal 7 6 5 3 2 2 3" xfId="19794" xr:uid="{3B8A0D16-5D85-4DA8-B1B5-68AF86A74714}"/>
    <cellStyle name="Normal 7 6 5 3 2 2 3 2" xfId="47032" xr:uid="{9E4F8A8E-BC43-4B66-9422-F995D15CE328}"/>
    <cellStyle name="Normal 7 6 5 3 2 2 4" xfId="36782" xr:uid="{EB9C908A-DEE7-4003-937C-4367BB26C99E}"/>
    <cellStyle name="Normal 7 6 5 3 2 3" xfId="12247" xr:uid="{4453908B-281C-4B02-9A73-217BF1447FC3}"/>
    <cellStyle name="Normal 7 6 5 3 2 3 2" xfId="22627" xr:uid="{CEDD942B-1909-48E7-9011-F6FB1F3690AB}"/>
    <cellStyle name="Normal 7 6 5 3 2 3 2 2" xfId="49865" xr:uid="{8C343ADB-410D-4422-A8D0-5D37AABE7377}"/>
    <cellStyle name="Normal 7 6 5 3 2 3 3" xfId="39615" xr:uid="{5D0E9928-611F-4412-840D-FF755D9D6A90}"/>
    <cellStyle name="Normal 7 6 5 3 2 4" xfId="23908" xr:uid="{DE0F7DCE-4858-4F21-8A7B-D5EFD3AE3F46}"/>
    <cellStyle name="Normal 7 6 5 3 2 4 2" xfId="51035" xr:uid="{75A521D7-BECD-4F57-A5C0-1AC0FC262E90}"/>
    <cellStyle name="Normal 7 6 5 3 2 5" xfId="16961" xr:uid="{4AFDC172-6E40-4497-8B0C-A4DD55CA4467}"/>
    <cellStyle name="Normal 7 6 5 3 2 5 2" xfId="44199" xr:uid="{F7704111-FE06-4B85-AE2E-BC37A18B7990}"/>
    <cellStyle name="Normal 7 6 5 3 2 6" xfId="32403" xr:uid="{FA9A7198-C8B8-465A-8484-BFFDFBEF894B}"/>
    <cellStyle name="Normal 7 6 5 3 3" xfId="5533" xr:uid="{1227FF4D-49A8-45B6-8C95-76C48C58CD05}"/>
    <cellStyle name="Normal 7 6 5 3 3 2" xfId="25834" xr:uid="{2640574B-A1F2-44C5-922E-28DF40EC0713}"/>
    <cellStyle name="Normal 7 6 5 3 3 2 2" xfId="52755" xr:uid="{A51A4D96-E0C5-4130-9410-E746A939A5D2}"/>
    <cellStyle name="Normal 7 6 5 3 3 3" xfId="28147" xr:uid="{F58EF421-CE19-446F-84A5-974E4B1F81B3}"/>
    <cellStyle name="Normal 7 6 5 3 3 3 2" xfId="54536" xr:uid="{4766956C-C26C-4AE8-99C7-F2AAB75B4DE1}"/>
    <cellStyle name="Normal 7 6 5 3 3 4" xfId="14829" xr:uid="{E9BB8830-BDF1-4AAC-B7CA-D3C40C9ECAA9}"/>
    <cellStyle name="Normal 7 6 5 3 3 4 2" xfId="42067" xr:uid="{97E859C4-010A-457B-B528-9E6C3B76BA83}"/>
    <cellStyle name="Normal 7 6 5 3 3 5" xfId="33090" xr:uid="{F7DF10C9-6524-401D-A704-C6763628D508}"/>
    <cellStyle name="Normal 7 6 5 3 4" xfId="7282" xr:uid="{7687B94B-7363-465B-896D-1C956BC242D5}"/>
    <cellStyle name="Normal 7 6 5 3 4 2" xfId="24888" xr:uid="{35294B84-B3EF-4295-BB2B-69CA6295583E}"/>
    <cellStyle name="Normal 7 6 5 3 4 2 2" xfId="51930" xr:uid="{B5FD6716-65F4-4958-828A-5E9B529B2ADB}"/>
    <cellStyle name="Normal 7 6 5 3 4 3" xfId="27239" xr:uid="{81E76583-80C2-4971-A869-A77604FF7FCA}"/>
    <cellStyle name="Normal 7 6 5 3 4 3 2" xfId="53829" xr:uid="{62262DEC-8FE7-47AA-B7E0-571B70289098}"/>
    <cellStyle name="Normal 7 6 5 3 4 4" xfId="17662" xr:uid="{A35D3649-F996-4F28-B992-DB7B8900AA94}"/>
    <cellStyle name="Normal 7 6 5 3 4 4 2" xfId="44900" xr:uid="{946A036D-EE6B-4A72-913D-AB60CC6B9F86}"/>
    <cellStyle name="Normal 7 6 5 3 4 5" xfId="34650" xr:uid="{B343231D-9ECB-4808-A570-5473763E0DB7}"/>
    <cellStyle name="Normal 7 6 5 3 5" xfId="10115" xr:uid="{A49C2076-B3B0-4CAA-A1E8-8C996B289D80}"/>
    <cellStyle name="Normal 7 6 5 3 5 2" xfId="29502" xr:uid="{EEF22605-8390-4003-A092-1C0E785E15C7}"/>
    <cellStyle name="Normal 7 6 5 3 5 2 2" xfId="55759" xr:uid="{29699EEE-EB6C-4910-9DBD-1A71306BE996}"/>
    <cellStyle name="Normal 7 6 5 3 5 3" xfId="20495" xr:uid="{069F2448-AF47-4911-8865-A5CB6DCA32FE}"/>
    <cellStyle name="Normal 7 6 5 3 5 3 2" xfId="47733" xr:uid="{8915433F-C4D1-4249-937D-07658C1D367A}"/>
    <cellStyle name="Normal 7 6 5 3 5 4" xfId="37483" xr:uid="{5460BC2B-8B2A-4242-93F4-542AB3C43788}"/>
    <cellStyle name="Normal 7 6 5 3 6" xfId="23623" xr:uid="{E2A20634-CC09-4F10-9866-35084698BE30}"/>
    <cellStyle name="Normal 7 6 5 3 6 2" xfId="50787" xr:uid="{26B9B3AD-A377-4CCC-86C7-13AE9CFCB1BA}"/>
    <cellStyle name="Normal 7 6 5 3 7" xfId="14129" xr:uid="{4D19A6B9-78EA-45DB-9DB5-13A15B750576}"/>
    <cellStyle name="Normal 7 6 5 3 7 2" xfId="41367" xr:uid="{9F532839-7338-4794-BA42-3E1AE5392D29}"/>
    <cellStyle name="Normal 7 6 5 3 8" xfId="30271" xr:uid="{0C6E9362-A78A-426B-952B-0A4F9A8AE181}"/>
    <cellStyle name="Normal 7 6 5 4" xfId="1556" xr:uid="{6D253F27-EA3C-4CE4-9A11-7759AE68F046}"/>
    <cellStyle name="Normal 7 6 5 4 2" xfId="5534" xr:uid="{8B3D6BAF-6A4A-4BE1-B522-964A886A447E}"/>
    <cellStyle name="Normal 7 6 5 4 2 2" xfId="25098" xr:uid="{B768157D-60E2-4C65-A817-3624331DC61D}"/>
    <cellStyle name="Normal 7 6 5 4 2 2 2" xfId="52120" xr:uid="{10AA1B8D-5316-437E-9F09-C1D12EF23AD7}"/>
    <cellStyle name="Normal 7 6 5 4 2 3" xfId="28350" xr:uid="{71C52157-83CD-4640-ACBC-001F259FCE43}"/>
    <cellStyle name="Normal 7 6 5 4 2 3 2" xfId="54695" xr:uid="{7F775E72-E5C2-4246-882F-A454C165DF14}"/>
    <cellStyle name="Normal 7 6 5 4 2 4" xfId="14830" xr:uid="{7AECD587-DB5E-46FE-8307-877C5B4F34EB}"/>
    <cellStyle name="Normal 7 6 5 4 2 4 2" xfId="42068" xr:uid="{9894D21A-9741-4AF1-BA68-525967FC41B7}"/>
    <cellStyle name="Normal 7 6 5 4 2 5" xfId="33091" xr:uid="{4D890BA2-7831-4FCA-BBA6-116348A9FA62}"/>
    <cellStyle name="Normal 7 6 5 4 3" xfId="7283" xr:uid="{EA4DEE7A-4E20-4BEF-B3A6-429EB315DC0F}"/>
    <cellStyle name="Normal 7 6 5 4 3 2" xfId="27344" xr:uid="{E22B82F1-9F7C-4C8F-B2ED-742CE903DBA7}"/>
    <cellStyle name="Normal 7 6 5 4 3 2 2" xfId="53910" xr:uid="{42D690EA-85D1-44F5-89EA-A7DA3E7164A1}"/>
    <cellStyle name="Normal 7 6 5 4 3 3" xfId="17663" xr:uid="{0F078580-0115-4D74-A3B3-C5077C05C157}"/>
    <cellStyle name="Normal 7 6 5 4 3 3 2" xfId="44901" xr:uid="{B4F7E6E2-18DC-4133-81C0-F31F756A895E}"/>
    <cellStyle name="Normal 7 6 5 4 3 4" xfId="34651" xr:uid="{2455FFE4-6A71-4C32-B0A8-AEDB190C92C6}"/>
    <cellStyle name="Normal 7 6 5 4 4" xfId="10116" xr:uid="{6590A835-C688-4863-AE90-755C91BDE667}"/>
    <cellStyle name="Normal 7 6 5 4 4 2" xfId="20496" xr:uid="{1547E89B-E1B6-48AB-A783-DB7658228EDE}"/>
    <cellStyle name="Normal 7 6 5 4 4 2 2" xfId="47734" xr:uid="{640B1234-C95F-4B27-A51C-DDE5FB383842}"/>
    <cellStyle name="Normal 7 6 5 4 4 3" xfId="37484" xr:uid="{07602BE0-8CB3-4C7D-889B-33179F76CA3D}"/>
    <cellStyle name="Normal 7 6 5 4 5" xfId="23587" xr:uid="{166269F6-922D-47BB-8A56-AA28F4A3FFC8}"/>
    <cellStyle name="Normal 7 6 5 4 5 2" xfId="50752" xr:uid="{02749591-DF96-4A16-897C-B71464764064}"/>
    <cellStyle name="Normal 7 6 5 4 6" xfId="13536" xr:uid="{0B32202A-8F9B-4FDD-A6CE-2C3AF951A83A}"/>
    <cellStyle name="Normal 7 6 5 4 6 2" xfId="40774" xr:uid="{CFAACA10-B855-4B4C-A681-1405976833AF}"/>
    <cellStyle name="Normal 7 6 5 4 7" xfId="30272" xr:uid="{8CDCC559-E0BE-45E3-87C1-3C97147A2354}"/>
    <cellStyle name="Normal 7 6 5 5" xfId="2569" xr:uid="{3C2A138D-3826-4822-849F-9A8C32A0D29C}"/>
    <cellStyle name="Normal 7 6 5 5 2" xfId="5828" xr:uid="{4797AB16-93FE-499B-ACA8-3706817E43C1}"/>
    <cellStyle name="Normal 7 6 5 5 2 2" xfId="26341" xr:uid="{FBEC8EE1-8E3E-4E83-ADF2-CB499B6451BE}"/>
    <cellStyle name="Normal 7 6 5 5 2 2 2" xfId="53129" xr:uid="{6F5A5D24-A121-4053-A521-C5DEBE64E585}"/>
    <cellStyle name="Normal 7 6 5 5 2 3" xfId="15222" xr:uid="{A0942D8B-660B-4E53-AB6C-970B30D8F02C}"/>
    <cellStyle name="Normal 7 6 5 5 2 3 2" xfId="42460" xr:uid="{60CE16B2-4D5A-4868-9D8E-00168453E82E}"/>
    <cellStyle name="Normal 7 6 5 5 2 4" xfId="33196" xr:uid="{F21CE646-3130-4BBA-9813-B824B008F66B}"/>
    <cellStyle name="Normal 7 6 5 5 3" xfId="7675" xr:uid="{4EF7563D-7B61-4E8E-9888-68CB33FFD03A}"/>
    <cellStyle name="Normal 7 6 5 5 3 2" xfId="18055" xr:uid="{4D3FC67A-03C5-4470-AB9C-0C65D514964F}"/>
    <cellStyle name="Normal 7 6 5 5 3 2 2" xfId="45293" xr:uid="{E1EDCE49-95CC-42B8-B6E0-8454EC684447}"/>
    <cellStyle name="Normal 7 6 5 5 3 3" xfId="35043" xr:uid="{A8C711D2-178B-402F-8993-EE586B9A816F}"/>
    <cellStyle name="Normal 7 6 5 5 4" xfId="10508" xr:uid="{BDEEEB51-E393-4E64-910A-A117F1E137EA}"/>
    <cellStyle name="Normal 7 6 5 5 4 2" xfId="20888" xr:uid="{4643068D-8DA3-43BD-BE91-E3322286B8A3}"/>
    <cellStyle name="Normal 7 6 5 5 4 2 2" xfId="48126" xr:uid="{A3FCD6C4-8502-4CCC-BE27-40F3918FC17C}"/>
    <cellStyle name="Normal 7 6 5 5 4 3" xfId="37876" xr:uid="{DED26665-563C-4530-AC3F-F226503F510E}"/>
    <cellStyle name="Normal 7 6 5 5 5" xfId="23939" xr:uid="{6E169552-50E7-4FC4-9CB6-C17AA56CCB30}"/>
    <cellStyle name="Normal 7 6 5 5 5 2" xfId="51065" xr:uid="{AD177EFC-8CD3-4A52-9458-3AD36EA228B4}"/>
    <cellStyle name="Normal 7 6 5 5 6" xfId="12938" xr:uid="{98DC8AC2-6254-40DB-9049-6A851B99B849}"/>
    <cellStyle name="Normal 7 6 5 5 6 2" xfId="40176" xr:uid="{D3A75812-F508-4FFC-AED7-D9C874820A94}"/>
    <cellStyle name="Normal 7 6 5 5 7" xfId="30664" xr:uid="{4CEB8879-8DD8-421E-A385-ACBBD2F15512}"/>
    <cellStyle name="Normal 7 6 5 6" xfId="2465" xr:uid="{9B0BCF85-A533-4A92-B7A2-0D62FFD8C3B4}"/>
    <cellStyle name="Normal 7 6 5 6 2" xfId="7573" xr:uid="{190865D3-721B-42DC-9533-C92AD207C882}"/>
    <cellStyle name="Normal 7 6 5 6 2 2" xfId="28464" xr:uid="{F6361022-67AB-4EFF-A2A3-C4C9F371426E}"/>
    <cellStyle name="Normal 7 6 5 6 2 2 2" xfId="54787" xr:uid="{F25E1E03-15F0-40D2-A996-28B253AA1168}"/>
    <cellStyle name="Normal 7 6 5 6 2 3" xfId="17953" xr:uid="{1DCECD53-DEE2-4A43-8C9E-909F79C5ED8C}"/>
    <cellStyle name="Normal 7 6 5 6 2 3 2" xfId="45191" xr:uid="{F7F6330B-4A61-41EA-AF11-404FF1AD496C}"/>
    <cellStyle name="Normal 7 6 5 6 2 4" xfId="34941" xr:uid="{36A938FC-6B0C-4BE7-A192-D80218F917D8}"/>
    <cellStyle name="Normal 7 6 5 6 3" xfId="10406" xr:uid="{D04F7C01-4ACC-4CF1-B818-987A85A9AAF8}"/>
    <cellStyle name="Normal 7 6 5 6 3 2" xfId="20786" xr:uid="{9FB2301F-BE23-4A77-AF3D-2EAAE5077C3B}"/>
    <cellStyle name="Normal 7 6 5 6 3 2 2" xfId="48024" xr:uid="{A0B7232B-2498-4DA9-93CF-83335E853955}"/>
    <cellStyle name="Normal 7 6 5 6 3 3" xfId="37774" xr:uid="{2D015F1A-460D-4EB3-A442-F8EE263C4838}"/>
    <cellStyle name="Normal 7 6 5 6 4" xfId="24973" xr:uid="{A42F421F-E293-49E0-BA01-DA1BA9F5582C}"/>
    <cellStyle name="Normal 7 6 5 6 4 2" xfId="52007" xr:uid="{576F540A-4426-4A27-9D00-3D218648C3FD}"/>
    <cellStyle name="Normal 7 6 5 6 5" xfId="15120" xr:uid="{9BE738DF-A560-4C07-B3CC-E4353B7DBDAC}"/>
    <cellStyle name="Normal 7 6 5 6 5 2" xfId="42358" xr:uid="{4DEC039A-96DC-44DA-A011-35B6754E7F5C}"/>
    <cellStyle name="Normal 7 6 5 6 6" xfId="30562" xr:uid="{F409E382-C323-4678-BF93-C37A264CD3CB}"/>
    <cellStyle name="Normal 7 6 5 7" xfId="4138" xr:uid="{CDB11FF1-F83F-4D5B-924D-3B5D011057BF}"/>
    <cellStyle name="Normal 7 6 5 7 2" xfId="8896" xr:uid="{EC7E86EE-8ED6-47C5-B0B2-4A8CEF0FB2C5}"/>
    <cellStyle name="Normal 7 6 5 7 2 2" xfId="19276" xr:uid="{752733E6-0A46-42FF-9E14-0B838A55BD38}"/>
    <cellStyle name="Normal 7 6 5 7 2 2 2" xfId="46514" xr:uid="{C921FCC9-5201-4B5F-8E07-20A7995D1679}"/>
    <cellStyle name="Normal 7 6 5 7 2 3" xfId="36264" xr:uid="{62789A25-4A53-4B1F-940E-04316CC8F23D}"/>
    <cellStyle name="Normal 7 6 5 7 3" xfId="11729" xr:uid="{98FDB66F-C602-41C6-8938-CDE77F5A527E}"/>
    <cellStyle name="Normal 7 6 5 7 3 2" xfId="22109" xr:uid="{43BD34F1-9CB2-45FB-90EC-7C4A4540D7DD}"/>
    <cellStyle name="Normal 7 6 5 7 3 2 2" xfId="49347" xr:uid="{A191DC06-25AB-49BC-BBB4-0636FCC9527A}"/>
    <cellStyle name="Normal 7 6 5 7 3 3" xfId="39097" xr:uid="{90E5FA43-836B-4E50-980F-ECD4626A0DC3}"/>
    <cellStyle name="Normal 7 6 5 7 4" xfId="27398" xr:uid="{2432F9C8-59A4-49BE-BA6F-0CD59AFF7C37}"/>
    <cellStyle name="Normal 7 6 5 7 4 2" xfId="53942" xr:uid="{584CC991-3699-435E-9689-D00D83953955}"/>
    <cellStyle name="Normal 7 6 5 7 5" xfId="16443" xr:uid="{6A7D6D8D-BCFC-42B7-976A-49215B90D9F8}"/>
    <cellStyle name="Normal 7 6 5 7 5 2" xfId="43681" xr:uid="{ECD8ED06-1A74-402B-BFFC-B6BA3F8752B2}"/>
    <cellStyle name="Normal 7 6 5 7 6" xfId="31885" xr:uid="{164E8423-72E7-4EB3-80A6-D380C7E3E3A8}"/>
    <cellStyle name="Normal 7 6 5 8" xfId="5530" xr:uid="{32059890-D511-4DCE-BD32-236F2CD83781}"/>
    <cellStyle name="Normal 7 6 5 8 2" xfId="14826" xr:uid="{2AFAADA5-6EBC-4332-A5C8-3326C12E090A}"/>
    <cellStyle name="Normal 7 6 5 8 2 2" xfId="42064" xr:uid="{5CE1C2EF-7477-441F-9316-A45B1682A8F7}"/>
    <cellStyle name="Normal 7 6 5 8 3" xfId="33087" xr:uid="{02B6CA67-8060-4C0A-B450-C39DFEE14183}"/>
    <cellStyle name="Normal 7 6 5 9" xfId="7279" xr:uid="{025B7140-7315-4366-B96E-84E8403E7F3B}"/>
    <cellStyle name="Normal 7 6 5 9 2" xfId="17659" xr:uid="{97BE90A3-66C0-42BB-BF7E-EAF627E98A26}"/>
    <cellStyle name="Normal 7 6 5 9 2 2" xfId="44897" xr:uid="{4DC04949-847D-41AE-9AF3-01F5DDFC8519}"/>
    <cellStyle name="Normal 7 6 5 9 3" xfId="34647" xr:uid="{ADE2C31C-74F9-4310-9D24-4492DB805471}"/>
    <cellStyle name="Normal 7 6 6" xfId="1557" xr:uid="{5C9DB008-CE9D-4646-9223-BC1964EFC5CB}"/>
    <cellStyle name="Normal 7 6 6 10" xfId="10117" xr:uid="{B6473A04-B42E-488E-B30C-F37F6E43F17E}"/>
    <cellStyle name="Normal 7 6 6 10 2" xfId="20497" xr:uid="{814898FE-AF68-4559-8E16-0E6867121251}"/>
    <cellStyle name="Normal 7 6 6 10 2 2" xfId="47735" xr:uid="{93718B96-63C7-4444-B9F8-27D618279A22}"/>
    <cellStyle name="Normal 7 6 6 10 3" xfId="37485" xr:uid="{6D8F77B8-D16E-4B64-A8FC-EEC86CFD4A61}"/>
    <cellStyle name="Normal 7 6 6 11" xfId="24394" xr:uid="{1D202388-3777-4EC7-83AD-DFDA151EEC94}"/>
    <cellStyle name="Normal 7 6 6 11 2" xfId="51480" xr:uid="{C30901D1-107B-4112-B270-6BDA49710DC9}"/>
    <cellStyle name="Normal 7 6 6 12" xfId="12681" xr:uid="{6D857601-F0D6-4B35-A888-320FB973F5E3}"/>
    <cellStyle name="Normal 7 6 6 12 2" xfId="39919" xr:uid="{601D5EC4-FDB0-4FB5-97DE-A924D37A8C0B}"/>
    <cellStyle name="Normal 7 6 6 13" xfId="30273" xr:uid="{F7621BF2-FF6F-43F9-BF15-4A7E336874B8}"/>
    <cellStyle name="Normal 7 6 6 2" xfId="1558" xr:uid="{DA9BDB75-676C-4D06-96C1-7B02CD7E0AB3}"/>
    <cellStyle name="Normal 7 6 6 2 10" xfId="30274" xr:uid="{CA49B0B4-4CE4-4F3A-BE28-DD30D9EEA8B9}"/>
    <cellStyle name="Normal 7 6 6 2 2" xfId="1559" xr:uid="{FEC4E686-4A02-4EBF-96F1-50F34D198F8D}"/>
    <cellStyle name="Normal 7 6 6 2 2 2" xfId="5537" xr:uid="{9BDA676B-2B00-4A4F-8843-6B9D4106A20D}"/>
    <cellStyle name="Normal 7 6 6 2 2 2 2" xfId="25117" xr:uid="{25C7ADD6-4F8A-41C9-8A7F-578A9FC2E193}"/>
    <cellStyle name="Normal 7 6 6 2 2 2 2 2" xfId="52139" xr:uid="{D9CAD6C3-1FA8-4335-A8A6-675EE3D212E9}"/>
    <cellStyle name="Normal 7 6 6 2 2 2 3" xfId="26275" xr:uid="{9537A410-C4DD-4A25-A185-839C6E936E42}"/>
    <cellStyle name="Normal 7 6 6 2 2 2 3 2" xfId="53075" xr:uid="{37EFD326-CA88-42F9-B42A-2A625A38A8B3}"/>
    <cellStyle name="Normal 7 6 6 2 2 2 4" xfId="14833" xr:uid="{77F68F8A-6363-43B3-9C9A-3A670E583FCB}"/>
    <cellStyle name="Normal 7 6 6 2 2 2 4 2" xfId="42071" xr:uid="{1DC0FD82-BD89-4244-9C55-2C28701A1367}"/>
    <cellStyle name="Normal 7 6 6 2 2 2 5" xfId="33094" xr:uid="{72E306BD-9682-482F-B47B-15C129FAFA5E}"/>
    <cellStyle name="Normal 7 6 6 2 2 3" xfId="7286" xr:uid="{AC1601DB-4EF9-4535-B367-6953B00A723B}"/>
    <cellStyle name="Normal 7 6 6 2 2 3 2" xfId="27715" xr:uid="{FC279711-5E7A-48BB-BD8B-25B5E216B2CE}"/>
    <cellStyle name="Normal 7 6 6 2 2 3 2 2" xfId="54193" xr:uid="{9270D4B1-E4A2-4904-AAD1-9C831564C283}"/>
    <cellStyle name="Normal 7 6 6 2 2 3 3" xfId="27673" xr:uid="{1C65379A-F661-4DF8-85DA-4B178A2903AE}"/>
    <cellStyle name="Normal 7 6 6 2 2 3 3 2" xfId="54158" xr:uid="{14D3E74D-92C1-4C4E-B308-24C235F46479}"/>
    <cellStyle name="Normal 7 6 6 2 2 3 4" xfId="17666" xr:uid="{64E83B0E-B0DF-47EA-A92D-3DC15D6B2AA4}"/>
    <cellStyle name="Normal 7 6 6 2 2 3 4 2" xfId="44904" xr:uid="{32D3E3E6-5186-4A4A-8569-18918A4B638F}"/>
    <cellStyle name="Normal 7 6 6 2 2 3 5" xfId="34654" xr:uid="{8EB14A01-9C97-4BA7-BE7D-3CD0E1EB0F17}"/>
    <cellStyle name="Normal 7 6 6 2 2 4" xfId="10119" xr:uid="{FA2FC16C-E1E8-4502-8EFD-3C1489B0674A}"/>
    <cellStyle name="Normal 7 6 6 2 2 4 2" xfId="29503" xr:uid="{6A658DD8-8B10-40BD-BB19-2F36B0D06A21}"/>
    <cellStyle name="Normal 7 6 6 2 2 4 2 2" xfId="55760" xr:uid="{884798C6-BEC2-4D0E-AE10-494C6029F90F}"/>
    <cellStyle name="Normal 7 6 6 2 2 4 3" xfId="20499" xr:uid="{1F76EF87-5661-4A0C-9D00-CA89E25A9462}"/>
    <cellStyle name="Normal 7 6 6 2 2 4 3 2" xfId="47737" xr:uid="{1FA45081-200A-4743-82C1-EFDABDD7C1A5}"/>
    <cellStyle name="Normal 7 6 6 2 2 4 4" xfId="37487" xr:uid="{11D94139-B2CF-4622-AE8A-02011CF8D5B8}"/>
    <cellStyle name="Normal 7 6 6 2 2 5" xfId="23220" xr:uid="{120F4A76-BC79-4910-B5AA-4866435BA441}"/>
    <cellStyle name="Normal 7 6 6 2 2 5 2" xfId="50410" xr:uid="{BF48976C-E8AE-4182-8297-8985CCA12275}"/>
    <cellStyle name="Normal 7 6 6 2 2 6" xfId="14130" xr:uid="{B19DC1CA-5B31-41B2-A2A7-AAF8A8831DCB}"/>
    <cellStyle name="Normal 7 6 6 2 2 6 2" xfId="41368" xr:uid="{C09A3B05-E3EF-4E7C-8391-6470E1FCEFAC}"/>
    <cellStyle name="Normal 7 6 6 2 2 7" xfId="30275" xr:uid="{4A4BB132-CD3E-42E7-8251-4AEE6B08AA66}"/>
    <cellStyle name="Normal 7 6 6 2 3" xfId="2901" xr:uid="{1916266F-0750-470A-9E85-A621744841ED}"/>
    <cellStyle name="Normal 7 6 6 2 3 2" xfId="6095" xr:uid="{20FD0063-4FEF-44EF-AFD2-C953A9F64A56}"/>
    <cellStyle name="Normal 7 6 6 2 3 2 2" xfId="26823" xr:uid="{3EAE1044-8F6D-4BC9-8AEB-DD793D6B8D82}"/>
    <cellStyle name="Normal 7 6 6 2 3 2 2 2" xfId="53502" xr:uid="{002FFBFF-BFDB-4AD8-8DA1-4305161F6541}"/>
    <cellStyle name="Normal 7 6 6 2 3 2 3" xfId="15551" xr:uid="{1882AA4C-01B1-44B4-88FB-4966282F9474}"/>
    <cellStyle name="Normal 7 6 6 2 3 2 3 2" xfId="42789" xr:uid="{E5341F2F-F952-45B8-8817-EA61BF9D8164}"/>
    <cellStyle name="Normal 7 6 6 2 3 2 4" xfId="33463" xr:uid="{2A6460BE-B296-4C20-B933-19C67D51906E}"/>
    <cellStyle name="Normal 7 6 6 2 3 3" xfId="8004" xr:uid="{31EC3EFF-F8B0-4F62-B780-C88D885EA934}"/>
    <cellStyle name="Normal 7 6 6 2 3 3 2" xfId="18384" xr:uid="{574FCAA1-24DB-4AC7-89BE-0833FC625CFD}"/>
    <cellStyle name="Normal 7 6 6 2 3 3 2 2" xfId="45622" xr:uid="{9A65E9C5-E788-4A9C-AC1B-25A008B25F99}"/>
    <cellStyle name="Normal 7 6 6 2 3 3 3" xfId="35372" xr:uid="{A909FA4B-B992-409E-87FB-0FF61CAF7128}"/>
    <cellStyle name="Normal 7 6 6 2 3 4" xfId="10837" xr:uid="{051085B5-AE5C-487B-8D3D-C80E2883832A}"/>
    <cellStyle name="Normal 7 6 6 2 3 4 2" xfId="21217" xr:uid="{A75A643F-8221-4FDC-8047-AA4601CD3D0E}"/>
    <cellStyle name="Normal 7 6 6 2 3 4 2 2" xfId="48455" xr:uid="{4887D342-FDFE-43DD-AEFD-5D95CBEA69F4}"/>
    <cellStyle name="Normal 7 6 6 2 3 4 3" xfId="38205" xr:uid="{B170A6D8-0BE6-494B-BD53-4357881650AD}"/>
    <cellStyle name="Normal 7 6 6 2 3 5" xfId="24257" xr:uid="{76AB8171-2383-4385-978D-3ABFF6D43B38}"/>
    <cellStyle name="Normal 7 6 6 2 3 5 2" xfId="51358" xr:uid="{15FA8FBF-1760-46FD-9AFA-963A4054196D}"/>
    <cellStyle name="Normal 7 6 6 2 3 6" xfId="13364" xr:uid="{35B40652-80CE-42C6-8B8B-330416BFB060}"/>
    <cellStyle name="Normal 7 6 6 2 3 6 2" xfId="40602" xr:uid="{136CEB5D-0EAE-465C-9163-E95134C84677}"/>
    <cellStyle name="Normal 7 6 6 2 3 7" xfId="30993" xr:uid="{7FF4AC9E-FEFA-467C-87F1-B91A67D0DAA9}"/>
    <cellStyle name="Normal 7 6 6 2 4" xfId="4283" xr:uid="{4E4F4F0F-D3BB-4100-B802-7342C2A5D2A1}"/>
    <cellStyle name="Normal 7 6 6 2 4 2" xfId="9036" xr:uid="{0FFA53A4-2080-407E-8DBE-27E5A253CF1B}"/>
    <cellStyle name="Normal 7 6 6 2 4 2 2" xfId="29111" xr:uid="{00E0B8D0-4838-468D-BFBA-0DA83D56F22A}"/>
    <cellStyle name="Normal 7 6 6 2 4 2 2 2" xfId="55368" xr:uid="{4B1A5187-4AC2-4681-A8A4-A4C2414F5D8F}"/>
    <cellStyle name="Normal 7 6 6 2 4 2 3" xfId="19416" xr:uid="{6E9D7A26-6615-47C7-A33D-BE0D068A8312}"/>
    <cellStyle name="Normal 7 6 6 2 4 2 3 2" xfId="46654" xr:uid="{91ED0C20-C030-4920-9AFA-66757E4E0726}"/>
    <cellStyle name="Normal 7 6 6 2 4 2 4" xfId="36404" xr:uid="{AB889A04-187D-4608-BE15-0E77A70F4FF7}"/>
    <cellStyle name="Normal 7 6 6 2 4 3" xfId="11869" xr:uid="{1779FFAC-00CC-4F44-8C59-08DD3075A26E}"/>
    <cellStyle name="Normal 7 6 6 2 4 3 2" xfId="22249" xr:uid="{8D354312-2AC5-4484-853C-9180F943293F}"/>
    <cellStyle name="Normal 7 6 6 2 4 3 2 2" xfId="49487" xr:uid="{BD59D49B-74B2-482C-8651-2614D768B00D}"/>
    <cellStyle name="Normal 7 6 6 2 4 3 3" xfId="39237" xr:uid="{742E2ABE-3474-462D-8950-963DE98FE1CE}"/>
    <cellStyle name="Normal 7 6 6 2 4 4" xfId="23174" xr:uid="{FADAE7C7-DAD9-40A9-943D-F01E613F15A8}"/>
    <cellStyle name="Normal 7 6 6 2 4 4 2" xfId="50366" xr:uid="{0049442B-3FDA-4166-925E-A35683C98B40}"/>
    <cellStyle name="Normal 7 6 6 2 4 5" xfId="16583" xr:uid="{428D826C-B9C7-4D46-8811-634FED6E7B34}"/>
    <cellStyle name="Normal 7 6 6 2 4 5 2" xfId="43821" xr:uid="{446BF72A-746F-47C8-8EBF-B7876E64493E}"/>
    <cellStyle name="Normal 7 6 6 2 4 6" xfId="32025" xr:uid="{D076BAC4-15A8-43B4-BAC0-2965D575A10D}"/>
    <cellStyle name="Normal 7 6 6 2 5" xfId="5536" xr:uid="{E35178D4-6C31-4207-B852-AEB4A913857E}"/>
    <cellStyle name="Normal 7 6 6 2 5 2" xfId="28143" xr:uid="{FF18A646-F569-4846-BB66-CD980226AB9B}"/>
    <cellStyle name="Normal 7 6 6 2 5 2 2" xfId="54534" xr:uid="{A19FAD0F-ACFC-47AE-8FE1-C16C3FEE9B9A}"/>
    <cellStyle name="Normal 7 6 6 2 5 3" xfId="14832" xr:uid="{3D37D38F-5FE6-4B07-8BC6-C6A249E03AF3}"/>
    <cellStyle name="Normal 7 6 6 2 5 3 2" xfId="42070" xr:uid="{0F5AB2A4-B3B3-42E5-AC79-9108CF0364DA}"/>
    <cellStyle name="Normal 7 6 6 2 5 4" xfId="33093" xr:uid="{896D1EFC-CD2B-44B2-A390-4B37DE3BB8A2}"/>
    <cellStyle name="Normal 7 6 6 2 6" xfId="7285" xr:uid="{25CF1D7E-CB40-4B60-933A-D5887DDCD3B2}"/>
    <cellStyle name="Normal 7 6 6 2 6 2" xfId="17665" xr:uid="{286BD402-0E30-4769-BCA8-9BFA58DEC321}"/>
    <cellStyle name="Normal 7 6 6 2 6 2 2" xfId="44903" xr:uid="{98A71B5A-8A94-4CEF-B5AC-FAA06093C9F4}"/>
    <cellStyle name="Normal 7 6 6 2 6 3" xfId="34653" xr:uid="{27F92385-F936-46A0-88C9-800D26C706AA}"/>
    <cellStyle name="Normal 7 6 6 2 7" xfId="10118" xr:uid="{842B4958-C5C5-4FD5-8DC1-710146E22786}"/>
    <cellStyle name="Normal 7 6 6 2 7 2" xfId="20498" xr:uid="{77A0F388-CBEF-424B-B73C-3F77BC3AB0F8}"/>
    <cellStyle name="Normal 7 6 6 2 7 2 2" xfId="47736" xr:uid="{EF29E731-F51B-4C29-B6EB-AF0A3A4F306E}"/>
    <cellStyle name="Normal 7 6 6 2 7 3" xfId="37486" xr:uid="{49C116EC-7A18-44E8-A491-826EAB72ED25}"/>
    <cellStyle name="Normal 7 6 6 2 8" xfId="25420" xr:uid="{A8FC2FF0-6372-4982-9D7C-F0A8DB789AFB}"/>
    <cellStyle name="Normal 7 6 6 2 8 2" xfId="52417" xr:uid="{622F51D4-EBE8-4873-B682-6C1D5F7B029A}"/>
    <cellStyle name="Normal 7 6 6 2 9" xfId="12839" xr:uid="{B12C4A6E-92C9-4B88-885D-852B122C7B48}"/>
    <cellStyle name="Normal 7 6 6 2 9 2" xfId="40077" xr:uid="{6D18BB4D-79F8-4750-846E-058A8B3911B6}"/>
    <cellStyle name="Normal 7 6 6 3" xfId="1560" xr:uid="{2B4C9D92-F25A-4DA7-8150-02A96DDA6541}"/>
    <cellStyle name="Normal 7 6 6 3 2" xfId="4662" xr:uid="{E7A7A935-CA59-4506-B09E-B883F00F5ECF}"/>
    <cellStyle name="Normal 7 6 6 3 2 2" xfId="9415" xr:uid="{A47A319E-F57F-4A0A-A1D6-BB5044A721B8}"/>
    <cellStyle name="Normal 7 6 6 3 2 2 2" xfId="29383" xr:uid="{5463BC0B-4804-4486-97BC-8166DEE39DE9}"/>
    <cellStyle name="Normal 7 6 6 3 2 2 2 2" xfId="55640" xr:uid="{83779013-5F28-44DE-AE81-583A5781894D}"/>
    <cellStyle name="Normal 7 6 6 3 2 2 3" xfId="19795" xr:uid="{D5E042E7-61F8-4F40-BF05-EB8FA43B39CB}"/>
    <cellStyle name="Normal 7 6 6 3 2 2 3 2" xfId="47033" xr:uid="{013BC9D0-083F-438C-B3F0-3388A70FC07D}"/>
    <cellStyle name="Normal 7 6 6 3 2 2 4" xfId="36783" xr:uid="{F32867E6-7045-4A15-B4BE-D3F634A73B57}"/>
    <cellStyle name="Normal 7 6 6 3 2 3" xfId="12248" xr:uid="{FE91895F-0D03-42A7-A2C1-03A1284DCDDC}"/>
    <cellStyle name="Normal 7 6 6 3 2 3 2" xfId="22628" xr:uid="{308A7396-ADF4-40E8-B062-E445499B4A44}"/>
    <cellStyle name="Normal 7 6 6 3 2 3 2 2" xfId="49866" xr:uid="{89466DC1-97EC-4FCA-87B4-2082FFC837EC}"/>
    <cellStyle name="Normal 7 6 6 3 2 3 3" xfId="39616" xr:uid="{29A77A80-59B6-427B-9E54-A27870F79DB2}"/>
    <cellStyle name="Normal 7 6 6 3 2 4" xfId="23012" xr:uid="{81BF6BC4-5E2F-478B-89C0-7E9A16103878}"/>
    <cellStyle name="Normal 7 6 6 3 2 4 2" xfId="50220" xr:uid="{C1E493F7-5B38-4389-9292-025334E40963}"/>
    <cellStyle name="Normal 7 6 6 3 2 5" xfId="16962" xr:uid="{EBF35E7F-EBC9-4097-B010-8C0925FF940C}"/>
    <cellStyle name="Normal 7 6 6 3 2 5 2" xfId="44200" xr:uid="{7616E9A6-C746-4A7B-AA0B-26898FE04166}"/>
    <cellStyle name="Normal 7 6 6 3 2 6" xfId="32404" xr:uid="{55D50B7C-C57D-450B-9982-05277692766B}"/>
    <cellStyle name="Normal 7 6 6 3 3" xfId="5538" xr:uid="{8A68FCA2-9AD7-4C39-91DC-48604A442162}"/>
    <cellStyle name="Normal 7 6 6 3 3 2" xfId="26918" xr:uid="{CB49520A-70F3-4E5E-AB04-D56347BE73FF}"/>
    <cellStyle name="Normal 7 6 6 3 3 2 2" xfId="53577" xr:uid="{FA4587D1-3FC2-4849-918D-AB9C70F49027}"/>
    <cellStyle name="Normal 7 6 6 3 3 3" xfId="28202" xr:uid="{82681A22-5F50-4A56-9A73-0D3CDA9BEB03}"/>
    <cellStyle name="Normal 7 6 6 3 3 3 2" xfId="54581" xr:uid="{744A321B-ED08-4F12-809C-897B316F4F79}"/>
    <cellStyle name="Normal 7 6 6 3 3 4" xfId="14834" xr:uid="{D2DD9936-E7B0-4204-822E-2EC52B379B7B}"/>
    <cellStyle name="Normal 7 6 6 3 3 4 2" xfId="42072" xr:uid="{D2DA0F4B-6978-4046-BDB2-BF28535FDFF8}"/>
    <cellStyle name="Normal 7 6 6 3 3 5" xfId="33095" xr:uid="{BB9CEF6F-F4EE-4FCF-B6C3-809A3149812F}"/>
    <cellStyle name="Normal 7 6 6 3 4" xfId="7287" xr:uid="{4F062FD6-E3B8-4F03-8806-047279DCA963}"/>
    <cellStyle name="Normal 7 6 6 3 4 2" xfId="25934" xr:uid="{3D5177D9-84FE-4183-9B99-DBB570B33A46}"/>
    <cellStyle name="Normal 7 6 6 3 4 2 2" xfId="52829" xr:uid="{732F6419-2F79-4BED-BF14-044C34B68E6F}"/>
    <cellStyle name="Normal 7 6 6 3 4 3" xfId="28673" xr:uid="{5B0CE9D0-CFC8-4E03-99B8-436C2391DF60}"/>
    <cellStyle name="Normal 7 6 6 3 4 3 2" xfId="54949" xr:uid="{09A48FBF-CA97-459A-B44E-6A11813C8ED6}"/>
    <cellStyle name="Normal 7 6 6 3 4 4" xfId="17667" xr:uid="{68CF7E20-78DD-44D0-AB48-99E838ED8C0C}"/>
    <cellStyle name="Normal 7 6 6 3 4 4 2" xfId="44905" xr:uid="{143FB217-6864-400F-9731-8F5865D08BEE}"/>
    <cellStyle name="Normal 7 6 6 3 4 5" xfId="34655" xr:uid="{626C0A77-AF08-4537-AAB8-2EDDDDBBF040}"/>
    <cellStyle name="Normal 7 6 6 3 5" xfId="10120" xr:uid="{6844A0C0-A3DB-483A-85D3-8BA37E210C3B}"/>
    <cellStyle name="Normal 7 6 6 3 5 2" xfId="29504" xr:uid="{8F1916E7-D905-49C2-AF61-6061271FF0C8}"/>
    <cellStyle name="Normal 7 6 6 3 5 2 2" xfId="55761" xr:uid="{5CB5906C-11FE-4BE1-AFA2-D76A6264A908}"/>
    <cellStyle name="Normal 7 6 6 3 5 3" xfId="20500" xr:uid="{58E846A1-2CAE-45FA-8A4D-5CFCDDFBD7EC}"/>
    <cellStyle name="Normal 7 6 6 3 5 3 2" xfId="47738" xr:uid="{C7F48ECF-E212-4EF4-8EB8-6795279BA94D}"/>
    <cellStyle name="Normal 7 6 6 3 5 4" xfId="37488" xr:uid="{D9A3ABEA-DA3C-4F77-8A6F-81CE852502B6}"/>
    <cellStyle name="Normal 7 6 6 3 6" xfId="24584" xr:uid="{B14518F1-297B-4B07-ADFA-B9E30E612EF3}"/>
    <cellStyle name="Normal 7 6 6 3 6 2" xfId="51653" xr:uid="{830114D2-51C4-4B85-9B8D-78F9E791B080}"/>
    <cellStyle name="Normal 7 6 6 3 7" xfId="14131" xr:uid="{A5216D63-CE68-40DB-A712-BD0894730C25}"/>
    <cellStyle name="Normal 7 6 6 3 7 2" xfId="41369" xr:uid="{5D96D586-1B45-4708-B1C5-D7A767990B37}"/>
    <cellStyle name="Normal 7 6 6 3 8" xfId="30276" xr:uid="{43D85F1A-3361-43D7-8B21-E3625CDAD594}"/>
    <cellStyle name="Normal 7 6 6 4" xfId="1561" xr:uid="{056C8C21-66E5-42AD-9278-E00B3732E635}"/>
    <cellStyle name="Normal 7 6 6 4 2" xfId="5539" xr:uid="{D0659F50-7190-4511-B9D5-99753FC4E5C4}"/>
    <cellStyle name="Normal 7 6 6 4 2 2" xfId="24129" xr:uid="{79A34AC0-E4DA-4275-8FD2-2477189E2459}"/>
    <cellStyle name="Normal 7 6 6 4 2 2 2" xfId="51238" xr:uid="{705C4AE3-94DC-4F2C-9324-DEB6CF2D2A6B}"/>
    <cellStyle name="Normal 7 6 6 4 2 3" xfId="28300" xr:uid="{7EB0FED5-0E86-4890-B745-9C94010F7286}"/>
    <cellStyle name="Normal 7 6 6 4 2 3 2" xfId="54656" xr:uid="{B590F1C5-E36F-42EB-A77B-B359E5FAA967}"/>
    <cellStyle name="Normal 7 6 6 4 2 4" xfId="14835" xr:uid="{0C9F1D3E-71D2-4E2A-94C5-FFAADEC02743}"/>
    <cellStyle name="Normal 7 6 6 4 2 4 2" xfId="42073" xr:uid="{D8196713-0DAD-41B2-961E-770CC189A780}"/>
    <cellStyle name="Normal 7 6 6 4 2 5" xfId="33096" xr:uid="{D031FD1A-1D35-43B6-BD8F-2B3159FB0E44}"/>
    <cellStyle name="Normal 7 6 6 4 3" xfId="7288" xr:uid="{5A59C1CB-9EA3-46C9-8E9E-D87F725ED8A9}"/>
    <cellStyle name="Normal 7 6 6 4 3 2" xfId="28403" xr:uid="{5D71BFDE-E814-47BF-ABE9-1EE3C06F997A}"/>
    <cellStyle name="Normal 7 6 6 4 3 2 2" xfId="54738" xr:uid="{D2391232-322F-45C7-A67F-30B8B4DA8FB3}"/>
    <cellStyle name="Normal 7 6 6 4 3 3" xfId="17668" xr:uid="{2ADEC428-A9C0-4F6A-9A1F-6E982D29691C}"/>
    <cellStyle name="Normal 7 6 6 4 3 3 2" xfId="44906" xr:uid="{6BB2305B-570F-47B6-8ACB-0E892F959DA9}"/>
    <cellStyle name="Normal 7 6 6 4 3 4" xfId="34656" xr:uid="{DD4C5D10-5362-489C-A13D-9A937D0547C9}"/>
    <cellStyle name="Normal 7 6 6 4 4" xfId="10121" xr:uid="{F639C73D-1918-4ABE-9355-C8E161D68A96}"/>
    <cellStyle name="Normal 7 6 6 4 4 2" xfId="20501" xr:uid="{23885F93-CCFE-4645-8AFB-D466EB6FC2B9}"/>
    <cellStyle name="Normal 7 6 6 4 4 2 2" xfId="47739" xr:uid="{A7E1E0B6-29CB-48C2-991F-FF84930FFD43}"/>
    <cellStyle name="Normal 7 6 6 4 4 3" xfId="37489" xr:uid="{478BF924-9264-4E30-BDC9-7A45C86361A3}"/>
    <cellStyle name="Normal 7 6 6 4 5" xfId="25492" xr:uid="{74D411E3-B026-4F63-9564-C07A44AA4AD3}"/>
    <cellStyle name="Normal 7 6 6 4 5 2" xfId="52485" xr:uid="{277FF786-3A5B-4D3C-AE62-C0783A1B1CFD}"/>
    <cellStyle name="Normal 7 6 6 4 6" xfId="13537" xr:uid="{75CF9637-9038-4429-8D01-FFC22317C8BE}"/>
    <cellStyle name="Normal 7 6 6 4 6 2" xfId="40775" xr:uid="{F60716F2-E02F-45B5-8E6F-E142D4A1BE14}"/>
    <cellStyle name="Normal 7 6 6 4 7" xfId="30277" xr:uid="{C39B9976-9161-43A4-BA5D-30298EE64CD2}"/>
    <cellStyle name="Normal 7 6 6 5" xfId="2632" xr:uid="{C4CAB1BE-FC5F-42ED-9889-665CEFAFA24A}"/>
    <cellStyle name="Normal 7 6 6 5 2" xfId="5878" xr:uid="{D9B7EABD-08F6-4569-8A01-5BBA6F83FD3E}"/>
    <cellStyle name="Normal 7 6 6 5 2 2" xfId="27805" xr:uid="{75D71CAD-8696-4C00-8732-F136FCC6839E}"/>
    <cellStyle name="Normal 7 6 6 5 2 2 2" xfId="54267" xr:uid="{4E087DEB-84A3-444B-9522-FA305995E0D9}"/>
    <cellStyle name="Normal 7 6 6 5 2 3" xfId="15285" xr:uid="{6C9C7B88-CC0A-49AD-82DC-52A35F68473B}"/>
    <cellStyle name="Normal 7 6 6 5 2 3 2" xfId="42523" xr:uid="{483AC993-79EF-4C2A-B1B2-98719B47865A}"/>
    <cellStyle name="Normal 7 6 6 5 2 4" xfId="33246" xr:uid="{53533CE8-1003-486A-81CD-97CD4E8A3BA1}"/>
    <cellStyle name="Normal 7 6 6 5 3" xfId="7738" xr:uid="{48194A5A-DDEE-4919-9EBB-A60E585FE890}"/>
    <cellStyle name="Normal 7 6 6 5 3 2" xfId="18118" xr:uid="{D9331C29-078A-4058-BBE5-BBEA6FF8EC08}"/>
    <cellStyle name="Normal 7 6 6 5 3 2 2" xfId="45356" xr:uid="{802769C8-1711-4DCE-8E43-E8C442FEE3AE}"/>
    <cellStyle name="Normal 7 6 6 5 3 3" xfId="35106" xr:uid="{D2E6968E-DEAF-47F5-9206-8F8E6530CF78}"/>
    <cellStyle name="Normal 7 6 6 5 4" xfId="10571" xr:uid="{338983C1-6ADC-415E-A9BC-0BCB84EE511B}"/>
    <cellStyle name="Normal 7 6 6 5 4 2" xfId="20951" xr:uid="{265C381B-C1E5-4B80-83D8-59D3BB57DB90}"/>
    <cellStyle name="Normal 7 6 6 5 4 2 2" xfId="48189" xr:uid="{A34B56E7-4C65-4452-A725-592EF155606D}"/>
    <cellStyle name="Normal 7 6 6 5 4 3" xfId="37939" xr:uid="{2F63787E-91D9-473A-A7A8-48D6FB0703DB}"/>
    <cellStyle name="Normal 7 6 6 5 5" xfId="25164" xr:uid="{4BFC21E8-3792-47C5-B295-A71A3F4C0130}"/>
    <cellStyle name="Normal 7 6 6 5 5 2" xfId="52182" xr:uid="{98E92FBA-640E-4A0A-B17D-740E4689A482}"/>
    <cellStyle name="Normal 7 6 6 5 6" xfId="13001" xr:uid="{A267A297-4E43-44F1-884A-4BB8CF47C82B}"/>
    <cellStyle name="Normal 7 6 6 5 6 2" xfId="40239" xr:uid="{5F282701-1AC8-4588-A170-5FEBC189008E}"/>
    <cellStyle name="Normal 7 6 6 5 7" xfId="30727" xr:uid="{192D1645-5A6C-4A55-8275-A00F4E41A22E}"/>
    <cellStyle name="Normal 7 6 6 6" xfId="2466" xr:uid="{F2C65701-4E91-4EB6-BCB5-DB73A74C5ABE}"/>
    <cellStyle name="Normal 7 6 6 6 2" xfId="7574" xr:uid="{0124E792-17C1-42EA-9FD3-C41D2632E5BB}"/>
    <cellStyle name="Normal 7 6 6 6 2 2" xfId="26853" xr:uid="{8885F284-35B5-4906-B241-8D8B8D9CBF98}"/>
    <cellStyle name="Normal 7 6 6 6 2 2 2" xfId="53526" xr:uid="{9BFAC1F1-E75D-4A5B-A9DF-86F44AC6D050}"/>
    <cellStyle name="Normal 7 6 6 6 2 3" xfId="17954" xr:uid="{F28A3A32-01BF-4323-B8D8-7305FB2C245C}"/>
    <cellStyle name="Normal 7 6 6 6 2 3 2" xfId="45192" xr:uid="{D5EEC41E-7052-4D5C-91C3-091ABA63B105}"/>
    <cellStyle name="Normal 7 6 6 6 2 4" xfId="34942" xr:uid="{1C7D72D4-D0DC-41DA-A407-85A5F9BC454E}"/>
    <cellStyle name="Normal 7 6 6 6 3" xfId="10407" xr:uid="{5A56A625-77DD-4FDC-A654-D561D4B5BFDF}"/>
    <cellStyle name="Normal 7 6 6 6 3 2" xfId="20787" xr:uid="{5425AE3D-B443-4991-AB76-2AF8A6E32E2A}"/>
    <cellStyle name="Normal 7 6 6 6 3 2 2" xfId="48025" xr:uid="{5D895506-54D6-441D-BCA3-C361993C59E7}"/>
    <cellStyle name="Normal 7 6 6 6 3 3" xfId="37775" xr:uid="{6C3287E7-7616-43BC-9EF8-71C83221604D}"/>
    <cellStyle name="Normal 7 6 6 6 4" xfId="24915" xr:uid="{1C7354EF-312A-4588-BF4B-1E84139F9528}"/>
    <cellStyle name="Normal 7 6 6 6 4 2" xfId="51957" xr:uid="{0FF64342-A239-479E-943A-E7EF8D5C52F2}"/>
    <cellStyle name="Normal 7 6 6 6 5" xfId="15121" xr:uid="{FBE13F47-B66A-4A7D-9C38-504DAF6F3421}"/>
    <cellStyle name="Normal 7 6 6 6 5 2" xfId="42359" xr:uid="{F9E7A294-BC74-4898-ABD2-322EA048DCA7}"/>
    <cellStyle name="Normal 7 6 6 6 6" xfId="30563" xr:uid="{E7DC6684-3E1E-46BE-B1F6-082D4CADBC76}"/>
    <cellStyle name="Normal 7 6 6 7" xfId="4139" xr:uid="{E5A6A91C-1485-4B4E-AEC4-445734FF21DF}"/>
    <cellStyle name="Normal 7 6 6 7 2" xfId="8897" xr:uid="{1F955CC4-8354-4A59-83B3-C041D86940D3}"/>
    <cellStyle name="Normal 7 6 6 7 2 2" xfId="19277" xr:uid="{B051E16B-C6C0-4A66-92E3-A921C493295E}"/>
    <cellStyle name="Normal 7 6 6 7 2 2 2" xfId="46515" xr:uid="{D7A16EE2-F458-4C16-8AA9-449C15108B7C}"/>
    <cellStyle name="Normal 7 6 6 7 2 3" xfId="36265" xr:uid="{BBAEC7AD-0D81-49D9-80FE-02EAF3F18485}"/>
    <cellStyle name="Normal 7 6 6 7 3" xfId="11730" xr:uid="{863DCC75-567B-4E87-B927-4D26E22DC3AA}"/>
    <cellStyle name="Normal 7 6 6 7 3 2" xfId="22110" xr:uid="{47C954E5-FBFA-4D05-AFA7-CC5C18A56737}"/>
    <cellStyle name="Normal 7 6 6 7 3 2 2" xfId="49348" xr:uid="{E5FE4F9B-3049-4387-8213-2E45125B92C7}"/>
    <cellStyle name="Normal 7 6 6 7 3 3" xfId="39098" xr:uid="{045AA436-FA1B-483C-8A27-F33800AF55F7}"/>
    <cellStyle name="Normal 7 6 6 7 4" xfId="28123" xr:uid="{C0EBF6B4-8750-4C97-B17B-10CCD07F3769}"/>
    <cellStyle name="Normal 7 6 6 7 4 2" xfId="54519" xr:uid="{1B6086AF-4088-4AF9-9703-D76750EB3815}"/>
    <cellStyle name="Normal 7 6 6 7 5" xfId="16444" xr:uid="{72953DC7-B1F3-4BAA-9439-AF41D327D52F}"/>
    <cellStyle name="Normal 7 6 6 7 5 2" xfId="43682" xr:uid="{62A9C2C1-BB40-49BE-85AF-0F1A4CB79269}"/>
    <cellStyle name="Normal 7 6 6 7 6" xfId="31886" xr:uid="{7D620E8C-18DF-4FFC-9A24-33065148E0FE}"/>
    <cellStyle name="Normal 7 6 6 8" xfId="5535" xr:uid="{215AFCBA-2C61-4DCA-AEAA-82CD75513A7B}"/>
    <cellStyle name="Normal 7 6 6 8 2" xfId="14831" xr:uid="{1BD3326B-000B-4034-9A0B-DD63C0927370}"/>
    <cellStyle name="Normal 7 6 6 8 2 2" xfId="42069" xr:uid="{3F32B413-483C-48BA-B0FF-D2FE7D2E893C}"/>
    <cellStyle name="Normal 7 6 6 8 3" xfId="33092" xr:uid="{83F57EB4-9AA0-4E17-BB37-27D393DE70A6}"/>
    <cellStyle name="Normal 7 6 6 9" xfId="7284" xr:uid="{40C10BC5-C4EC-41CB-8E56-04D49E7EC599}"/>
    <cellStyle name="Normal 7 6 6 9 2" xfId="17664" xr:uid="{AB440759-2EE3-49C6-993E-E9E753703A3E}"/>
    <cellStyle name="Normal 7 6 6 9 2 2" xfId="44902" xr:uid="{B6441F70-B82B-42A4-92B7-900E7C0E6D01}"/>
    <cellStyle name="Normal 7 6 6 9 3" xfId="34652" xr:uid="{9C430E3D-8918-4368-8EE2-D323E6AD0792}"/>
    <cellStyle name="Normal 7 6 7" xfId="1562" xr:uid="{B3357CE6-520D-4F99-BF97-70EED90A94BB}"/>
    <cellStyle name="Normal 7 6 7 10" xfId="12682" xr:uid="{2C516AF9-C4F0-49EA-9FF7-18D3E01FF0A3}"/>
    <cellStyle name="Normal 7 6 7 10 2" xfId="39920" xr:uid="{9970B7B0-7987-4F79-9FB8-DC9DE7205AC1}"/>
    <cellStyle name="Normal 7 6 7 11" xfId="30278" xr:uid="{27BDFE25-A7C9-490A-BB9A-E027867C3ECB}"/>
    <cellStyle name="Normal 7 6 7 2" xfId="1563" xr:uid="{6C41F2C3-BEFB-44EA-AF9D-2A049D987AB9}"/>
    <cellStyle name="Normal 7 6 7 2 2" xfId="3055" xr:uid="{30D39922-DB56-4F86-B791-72E20BA78B08}"/>
    <cellStyle name="Normal 7 6 7 2 2 2" xfId="6185" xr:uid="{ED205BB4-42DF-41BC-A4F7-06CB8E18C637}"/>
    <cellStyle name="Normal 7 6 7 2 2 2 2" xfId="27747" xr:uid="{EB5B9A6E-03A5-4404-BC78-D589D86B8989}"/>
    <cellStyle name="Normal 7 6 7 2 2 2 2 2" xfId="54219" xr:uid="{4C001CD4-267B-43CE-AE79-746F6C486A3C}"/>
    <cellStyle name="Normal 7 6 7 2 2 2 3" xfId="28249" xr:uid="{E9F27ADD-74E3-4D39-ACC8-FCF006498235}"/>
    <cellStyle name="Normal 7 6 7 2 2 2 3 2" xfId="54621" xr:uid="{E039BEC0-23BF-4DCA-A413-8925816CD29F}"/>
    <cellStyle name="Normal 7 6 7 2 2 2 4" xfId="15663" xr:uid="{32E816B7-6C06-47C3-8DA2-7A75794E9915}"/>
    <cellStyle name="Normal 7 6 7 2 2 2 4 2" xfId="42901" xr:uid="{40BCFFAC-4E84-41C2-B128-D89B7549D930}"/>
    <cellStyle name="Normal 7 6 7 2 2 2 5" xfId="33553" xr:uid="{764B1A5C-BCBE-4806-A477-1B2F66C1FE67}"/>
    <cellStyle name="Normal 7 6 7 2 2 3" xfId="8116" xr:uid="{D7F30D14-0871-409F-962B-0DB7EEC63310}"/>
    <cellStyle name="Normal 7 6 7 2 2 3 2" xfId="28806" xr:uid="{F236C404-D7C2-44A0-8900-6F1DE229A402}"/>
    <cellStyle name="Normal 7 6 7 2 2 3 2 2" xfId="55063" xr:uid="{34D47854-E390-4BAE-88CB-815B59C41406}"/>
    <cellStyle name="Normal 7 6 7 2 2 3 3" xfId="18496" xr:uid="{32179AC0-4BA7-4742-9760-8DBA7F66A049}"/>
    <cellStyle name="Normal 7 6 7 2 2 3 3 2" xfId="45734" xr:uid="{73B63FD9-2512-4836-BA90-5E411F0999F7}"/>
    <cellStyle name="Normal 7 6 7 2 2 3 4" xfId="35484" xr:uid="{E5A69255-F465-4735-8D40-56CDBC2BFC1F}"/>
    <cellStyle name="Normal 7 6 7 2 2 4" xfId="10949" xr:uid="{B0612658-B06E-4AF5-AD17-D1CF8D05B6E3}"/>
    <cellStyle name="Normal 7 6 7 2 2 4 2" xfId="21329" xr:uid="{7125F84F-9AA2-4047-AA73-57CE238FF583}"/>
    <cellStyle name="Normal 7 6 7 2 2 4 2 2" xfId="48567" xr:uid="{208A0540-6E1E-4245-A349-6CCE04C4ABCB}"/>
    <cellStyle name="Normal 7 6 7 2 2 4 3" xfId="38317" xr:uid="{78A36793-B87E-4A4B-B92D-4B01B3C1F1F2}"/>
    <cellStyle name="Normal 7 6 7 2 2 5" xfId="22765" xr:uid="{707E5E10-3143-4E52-A37A-315EBCF60815}"/>
    <cellStyle name="Normal 7 6 7 2 2 5 2" xfId="49991" xr:uid="{24EC20E4-5578-43C5-BECC-1618159A8FCB}"/>
    <cellStyle name="Normal 7 6 7 2 2 6" xfId="13538" xr:uid="{0AAC0D0D-AF3B-4115-B295-FEE3C8FEA565}"/>
    <cellStyle name="Normal 7 6 7 2 2 6 2" xfId="40776" xr:uid="{E6B27AF7-0B6E-4621-836D-98A6AFBB1728}"/>
    <cellStyle name="Normal 7 6 7 2 2 7" xfId="31105" xr:uid="{4E61AADD-11A2-4A43-A150-9D6C0B7CDAC1}"/>
    <cellStyle name="Normal 7 6 7 2 3" xfId="5541" xr:uid="{8391A96B-B1AE-4036-B0E7-60D726644B57}"/>
    <cellStyle name="Normal 7 6 7 2 3 2" xfId="23540" xr:uid="{1AF92741-F8C4-4244-9B89-002C0C08F324}"/>
    <cellStyle name="Normal 7 6 7 2 3 2 2" xfId="50709" xr:uid="{ECB958B5-984E-4E5C-9475-52A4261D2B8F}"/>
    <cellStyle name="Normal 7 6 7 2 3 3" xfId="26844" xr:uid="{BA938CFA-21B1-4F2D-AF3C-D7DE75514618}"/>
    <cellStyle name="Normal 7 6 7 2 3 3 2" xfId="53519" xr:uid="{FD890FD9-6AA3-483B-8767-718C0B7BDA07}"/>
    <cellStyle name="Normal 7 6 7 2 3 4" xfId="14837" xr:uid="{4B88216B-88BA-42D5-95E6-6B88CB1C14A0}"/>
    <cellStyle name="Normal 7 6 7 2 3 4 2" xfId="42075" xr:uid="{1A61C70D-C534-4A33-93D3-9E876289C165}"/>
    <cellStyle name="Normal 7 6 7 2 3 5" xfId="33098" xr:uid="{94F37DB5-B91D-494D-B3CF-34F668EB7D25}"/>
    <cellStyle name="Normal 7 6 7 2 4" xfId="7290" xr:uid="{E6AC3DE3-9A2A-4F6D-A104-6328C8D56B79}"/>
    <cellStyle name="Normal 7 6 7 2 4 2" xfId="28122" xr:uid="{B4EA3E05-E6C2-4A8B-B06F-AC6CE68F4317}"/>
    <cellStyle name="Normal 7 6 7 2 4 2 2" xfId="54518" xr:uid="{4426BB5F-6ED1-4161-8CD9-25C299FD859F}"/>
    <cellStyle name="Normal 7 6 7 2 4 3" xfId="27613" xr:uid="{B3B40AE0-CB10-4641-9359-15AAEB8DE329}"/>
    <cellStyle name="Normal 7 6 7 2 4 3 2" xfId="54112" xr:uid="{C9CE96DE-EE69-4F67-9373-8AA7101D30DF}"/>
    <cellStyle name="Normal 7 6 7 2 4 4" xfId="17670" xr:uid="{D90BF1B6-434A-4102-974B-ABDA2366C709}"/>
    <cellStyle name="Normal 7 6 7 2 4 4 2" xfId="44908" xr:uid="{DB343ABB-6BC6-4AD6-B7FE-B7AAFB4BE2AD}"/>
    <cellStyle name="Normal 7 6 7 2 4 5" xfId="34658" xr:uid="{3CEEA4AE-489F-463D-99CC-E48644AE762B}"/>
    <cellStyle name="Normal 7 6 7 2 5" xfId="10123" xr:uid="{87B37B0F-D819-47A4-B758-B9168CDA0E44}"/>
    <cellStyle name="Normal 7 6 7 2 5 2" xfId="29505" xr:uid="{F4FEC263-26DC-41D4-933E-D6E3C25505D6}"/>
    <cellStyle name="Normal 7 6 7 2 5 2 2" xfId="55762" xr:uid="{329DBBEB-C88C-436A-B7CA-6E463F669A31}"/>
    <cellStyle name="Normal 7 6 7 2 5 3" xfId="20503" xr:uid="{A786F2F0-BC54-4985-B19D-43BAF473DFF6}"/>
    <cellStyle name="Normal 7 6 7 2 5 3 2" xfId="47741" xr:uid="{DA33E003-111A-4FE1-8853-3BE89B6E838B}"/>
    <cellStyle name="Normal 7 6 7 2 5 4" xfId="37491" xr:uid="{3836D946-C2BB-4F1D-B86F-2B2C2B3FD83E}"/>
    <cellStyle name="Normal 7 6 7 2 6" xfId="24399" xr:uid="{FC155186-F874-4CD0-8DE1-33B9C71DF5D1}"/>
    <cellStyle name="Normal 7 6 7 2 6 2" xfId="51485" xr:uid="{031589BD-F230-411B-BB60-36723B901417}"/>
    <cellStyle name="Normal 7 6 7 2 7" xfId="12840" xr:uid="{9DB2FAD0-9907-4185-B57A-7E0816711FD8}"/>
    <cellStyle name="Normal 7 6 7 2 7 2" xfId="40078" xr:uid="{C38959DE-1935-41DA-904A-9ACF94D8AA4D}"/>
    <cellStyle name="Normal 7 6 7 2 8" xfId="30279" xr:uid="{D3A5C932-958B-44C1-BFD4-FC05FD7F2263}"/>
    <cellStyle name="Normal 7 6 7 3" xfId="1564" xr:uid="{3962A53E-E4E8-4797-B4AA-48A5B3AB34AF}"/>
    <cellStyle name="Normal 7 6 7 3 2" xfId="5542" xr:uid="{8BEE63B2-02BE-4ADC-A2A1-231EB0CF9E5F}"/>
    <cellStyle name="Normal 7 6 7 3 2 2" xfId="28542" xr:uid="{B6F15F57-9500-4F9C-B339-899B88F742D0}"/>
    <cellStyle name="Normal 7 6 7 3 2 2 2" xfId="54849" xr:uid="{CDEF8486-F452-418C-AE95-BBB139D6E814}"/>
    <cellStyle name="Normal 7 6 7 3 2 3" xfId="27015" xr:uid="{FA4A530F-F00D-4274-9AA4-8E2326376048}"/>
    <cellStyle name="Normal 7 6 7 3 2 3 2" xfId="53652" xr:uid="{C84991B6-4980-459F-839A-805F4B003CA7}"/>
    <cellStyle name="Normal 7 6 7 3 2 4" xfId="14838" xr:uid="{032420F7-5E1D-41E3-81C7-E29C053F47CD}"/>
    <cellStyle name="Normal 7 6 7 3 2 4 2" xfId="42076" xr:uid="{47E86D74-5230-4B47-81C1-E0B588570772}"/>
    <cellStyle name="Normal 7 6 7 3 2 5" xfId="33099" xr:uid="{253F3B74-F216-4F8F-9C77-E6A56DFECDE1}"/>
    <cellStyle name="Normal 7 6 7 3 3" xfId="7291" xr:uid="{2935CDAA-3AFC-40B0-9F8A-618DE1579EAE}"/>
    <cellStyle name="Normal 7 6 7 3 3 2" xfId="26910" xr:uid="{B271EACC-6847-4E3A-859A-B567468C7620}"/>
    <cellStyle name="Normal 7 6 7 3 3 2 2" xfId="53571" xr:uid="{E928FF1E-6194-48D6-9F1C-94CD696F3624}"/>
    <cellStyle name="Normal 7 6 7 3 3 3" xfId="28008" xr:uid="{CFE58623-3E3A-4B56-9238-B5D1B0CC0D38}"/>
    <cellStyle name="Normal 7 6 7 3 3 3 2" xfId="54428" xr:uid="{4F929667-84F1-47D7-80A6-A719FB507813}"/>
    <cellStyle name="Normal 7 6 7 3 3 4" xfId="17671" xr:uid="{27AD17D7-0973-475C-BCA4-90430117D492}"/>
    <cellStyle name="Normal 7 6 7 3 3 4 2" xfId="44909" xr:uid="{5C193964-5249-4469-BC51-59E1F515DE22}"/>
    <cellStyle name="Normal 7 6 7 3 3 5" xfId="34659" xr:uid="{B604B35B-D0B6-4B38-A44E-A9FE7A34877A}"/>
    <cellStyle name="Normal 7 6 7 3 4" xfId="10124" xr:uid="{4958C112-7590-439F-AB28-3A218581AB5F}"/>
    <cellStyle name="Normal 7 6 7 3 4 2" xfId="29506" xr:uid="{A8537166-2D07-4E0C-8376-F1461A94AE1D}"/>
    <cellStyle name="Normal 7 6 7 3 4 2 2" xfId="55763" xr:uid="{61672D57-5E25-4969-A87F-0CD35E65938E}"/>
    <cellStyle name="Normal 7 6 7 3 4 3" xfId="20504" xr:uid="{4C85F1A1-56F6-48B3-A57D-9DB0614FF669}"/>
    <cellStyle name="Normal 7 6 7 3 4 3 2" xfId="47742" xr:uid="{0E7FE960-D66B-4378-9BD3-762FA98ADA19}"/>
    <cellStyle name="Normal 7 6 7 3 4 4" xfId="37492" xr:uid="{7836BF35-A21F-4DDD-ADE0-E7C9D30B7C3C}"/>
    <cellStyle name="Normal 7 6 7 3 5" xfId="22754" xr:uid="{6F9F356D-2824-489C-AFF7-725BE4D38011}"/>
    <cellStyle name="Normal 7 6 7 3 5 2" xfId="49981" xr:uid="{4C102EDB-0734-43CA-AFB9-73087E56ACBF}"/>
    <cellStyle name="Normal 7 6 7 3 6" xfId="13365" xr:uid="{2A2C5106-EA6C-4552-BF20-2EA9B0BC7CE4}"/>
    <cellStyle name="Normal 7 6 7 3 6 2" xfId="40603" xr:uid="{FB1CC427-A43E-4B29-8B42-9424034763CF}"/>
    <cellStyle name="Normal 7 6 7 3 7" xfId="30280" xr:uid="{5CD43EA0-5D53-4D87-B6C8-D7CD0786F4FB}"/>
    <cellStyle name="Normal 7 6 7 4" xfId="2467" xr:uid="{4301CEF2-EDAC-4055-8122-8B6DBF67E8D4}"/>
    <cellStyle name="Normal 7 6 7 4 2" xfId="7575" xr:uid="{96C0F836-7F95-4D77-8A16-62636DD02D72}"/>
    <cellStyle name="Normal 7 6 7 4 2 2" xfId="28469" xr:uid="{6D867EEE-C8C9-4809-824D-19980EAE69BD}"/>
    <cellStyle name="Normal 7 6 7 4 2 2 2" xfId="54791" xr:uid="{48C1FD41-ACA5-4AA0-8A38-A31BA764AEF7}"/>
    <cellStyle name="Normal 7 6 7 4 2 3" xfId="17955" xr:uid="{77F72E53-8D42-4DEB-B79C-B7D2AFC4998B}"/>
    <cellStyle name="Normal 7 6 7 4 2 3 2" xfId="45193" xr:uid="{7F495BE1-5DB1-4745-B4AD-3E8A643B67CF}"/>
    <cellStyle name="Normal 7 6 7 4 2 4" xfId="34943" xr:uid="{69F01C34-32E1-4BA7-BE4C-DE9C1AB83C78}"/>
    <cellStyle name="Normal 7 6 7 4 3" xfId="10408" xr:uid="{909F6A78-82DB-41A4-A09F-EB5DE90755BD}"/>
    <cellStyle name="Normal 7 6 7 4 3 2" xfId="20788" xr:uid="{0969A59E-3F9B-42CA-93E6-30A6D89ED30D}"/>
    <cellStyle name="Normal 7 6 7 4 3 2 2" xfId="48026" xr:uid="{7D2A7083-67B7-48AF-8EB3-6987D4FDF94C}"/>
    <cellStyle name="Normal 7 6 7 4 3 3" xfId="37776" xr:uid="{1A1A6CA8-F482-4524-9669-3228C83FD626}"/>
    <cellStyle name="Normal 7 6 7 4 4" xfId="23958" xr:uid="{BF3ADFF1-7344-4C7D-A073-81AFB1853998}"/>
    <cellStyle name="Normal 7 6 7 4 4 2" xfId="51082" xr:uid="{FAF52620-F385-4292-BD17-0ED9E134B867}"/>
    <cellStyle name="Normal 7 6 7 4 5" xfId="15122" xr:uid="{794D17C8-59BA-420C-B6CA-3F0FFB09B6F8}"/>
    <cellStyle name="Normal 7 6 7 4 5 2" xfId="42360" xr:uid="{7A3AD314-692C-4FBF-843B-934503F53017}"/>
    <cellStyle name="Normal 7 6 7 4 6" xfId="30564" xr:uid="{663DA1DA-392E-4F67-BD62-E60F658AA41B}"/>
    <cellStyle name="Normal 7 6 7 5" xfId="4140" xr:uid="{F2300277-62F1-47C1-8F78-464D216181EE}"/>
    <cellStyle name="Normal 7 6 7 5 2" xfId="8898" xr:uid="{77EFA32F-F388-4A23-AD0A-F72E4C80216E}"/>
    <cellStyle name="Normal 7 6 7 5 2 2" xfId="29032" xr:uid="{29B97045-D7D8-4E43-BB4D-B05D5628AA4A}"/>
    <cellStyle name="Normal 7 6 7 5 2 2 2" xfId="55289" xr:uid="{06542417-9644-496E-AA9A-AFEDCA2EB9E1}"/>
    <cellStyle name="Normal 7 6 7 5 2 3" xfId="19278" xr:uid="{7F6E46FF-0CD2-4398-BDEC-86E0295B7E77}"/>
    <cellStyle name="Normal 7 6 7 5 2 3 2" xfId="46516" xr:uid="{3BC43900-9A53-419A-A92E-00BC27F33A68}"/>
    <cellStyle name="Normal 7 6 7 5 2 4" xfId="36266" xr:uid="{08257507-F5B7-4D6D-B892-8B7030B6DA46}"/>
    <cellStyle name="Normal 7 6 7 5 3" xfId="11731" xr:uid="{8DB1B3B2-CB43-4D55-B56B-674300C2CECE}"/>
    <cellStyle name="Normal 7 6 7 5 3 2" xfId="22111" xr:uid="{DB856313-EB19-4D85-B94F-378E0F21DC53}"/>
    <cellStyle name="Normal 7 6 7 5 3 2 2" xfId="49349" xr:uid="{DE4CE74C-0AFD-442B-970D-6AF1DCFBC209}"/>
    <cellStyle name="Normal 7 6 7 5 3 3" xfId="39099" xr:uid="{92DD7A52-C0FB-4A01-9A3F-031C6F803894}"/>
    <cellStyle name="Normal 7 6 7 5 4" xfId="25018" xr:uid="{89064C8A-0A35-4BB1-AB4B-44C9FE5CAE16}"/>
    <cellStyle name="Normal 7 6 7 5 4 2" xfId="52046" xr:uid="{1AC0453F-FFB0-4DB1-A9FA-2072D368D14C}"/>
    <cellStyle name="Normal 7 6 7 5 5" xfId="16445" xr:uid="{8D5E7611-2982-47E3-B9A1-B1AA3E7B1D72}"/>
    <cellStyle name="Normal 7 6 7 5 5 2" xfId="43683" xr:uid="{6E8C4C82-18F3-4B23-95D6-9DF78A9204EE}"/>
    <cellStyle name="Normal 7 6 7 5 6" xfId="31887" xr:uid="{D436EF3B-A05A-4DAA-A587-7B8D13C4FD52}"/>
    <cellStyle name="Normal 7 6 7 6" xfId="5540" xr:uid="{DBB27710-8FE3-4EB2-8C91-23F8267FCCC2}"/>
    <cellStyle name="Normal 7 6 7 6 2" xfId="28220" xr:uid="{3867CB89-41B8-4013-8EA4-296279A2C702}"/>
    <cellStyle name="Normal 7 6 7 6 2 2" xfId="54597" xr:uid="{303A495B-04BA-47D7-8446-090637EF74DC}"/>
    <cellStyle name="Normal 7 6 7 6 3" xfId="26130" xr:uid="{AA28927A-9C44-4D04-849D-998CAE9AE1B0}"/>
    <cellStyle name="Normal 7 6 7 6 3 2" xfId="52968" xr:uid="{AD3B7CFD-33CF-4A2A-85C9-A3E0FC3ADA3F}"/>
    <cellStyle name="Normal 7 6 7 6 4" xfId="14836" xr:uid="{A2FAE8DB-6C5B-4BAF-93D9-E31727A0B582}"/>
    <cellStyle name="Normal 7 6 7 6 4 2" xfId="42074" xr:uid="{8888D0D4-1D29-48D3-904E-0891D7EAD6FD}"/>
    <cellStyle name="Normal 7 6 7 6 5" xfId="33097" xr:uid="{06BBE474-68C1-46A3-8499-8304DA78CE26}"/>
    <cellStyle name="Normal 7 6 7 7" xfId="7289" xr:uid="{6CF2C1E8-76F5-435E-9496-264FDEB9CEF6}"/>
    <cellStyle name="Normal 7 6 7 7 2" xfId="26001" xr:uid="{29E1B106-6A34-4CAB-AEBC-9B94C1C11D1B}"/>
    <cellStyle name="Normal 7 6 7 7 2 2" xfId="52876" xr:uid="{15150592-85E5-4B53-86B3-1672329E7CEF}"/>
    <cellStyle name="Normal 7 6 7 7 3" xfId="17669" xr:uid="{BE7838BD-CDCF-4F9B-A1FB-6601860C6BBE}"/>
    <cellStyle name="Normal 7 6 7 7 3 2" xfId="44907" xr:uid="{DC43A967-DF33-427F-8EAF-F47011C862C0}"/>
    <cellStyle name="Normal 7 6 7 7 4" xfId="34657" xr:uid="{22A39C17-CD69-42F3-B59D-AD6F4B9296E7}"/>
    <cellStyle name="Normal 7 6 7 8" xfId="10122" xr:uid="{C597EC60-D964-4567-BBCA-F7A5290F3EF6}"/>
    <cellStyle name="Normal 7 6 7 8 2" xfId="20502" xr:uid="{EFFC6A10-4E36-4824-913E-2E573125CA67}"/>
    <cellStyle name="Normal 7 6 7 8 2 2" xfId="47740" xr:uid="{80AD89F7-2948-4A85-AECC-7819D45363B6}"/>
    <cellStyle name="Normal 7 6 7 8 3" xfId="37490" xr:uid="{D9C54710-1197-462F-9889-0A8C2C4ECE8A}"/>
    <cellStyle name="Normal 7 6 7 9" xfId="23183" xr:uid="{360E8D0A-94BD-46BB-95AD-FCD37E59EB94}"/>
    <cellStyle name="Normal 7 6 7 9 2" xfId="50374" xr:uid="{CB79109D-F7FD-4780-88FD-EC2FE9497F1F}"/>
    <cellStyle name="Normal 7 6 8" xfId="1565" xr:uid="{B6F2EB13-AEEA-4162-B04A-3685C71F47FC}"/>
    <cellStyle name="Normal 7 6 8 10" xfId="12683" xr:uid="{94593B33-CD20-45C4-90D2-22BA2CA945C6}"/>
    <cellStyle name="Normal 7 6 8 10 2" xfId="39921" xr:uid="{C25E863D-9996-4BD1-B57A-362E9A14702A}"/>
    <cellStyle name="Normal 7 6 8 11" xfId="30281" xr:uid="{E5B0DECC-3BC8-430A-8453-7C99D9B1CBFC}"/>
    <cellStyle name="Normal 7 6 8 2" xfId="1566" xr:uid="{47DBC3A2-DE77-44CE-B0E7-A220C102BDA7}"/>
    <cellStyle name="Normal 7 6 8 2 2" xfId="3056" xr:uid="{E16D681C-5949-4E6D-ABF5-BA3B67E79040}"/>
    <cellStyle name="Normal 7 6 8 2 2 2" xfId="6186" xr:uid="{D3AF35F2-CD8B-49D4-9098-1C5AFEF769D4}"/>
    <cellStyle name="Normal 7 6 8 2 2 2 2" xfId="27272" xr:uid="{89D5EEBE-9F6A-4112-B62C-4C21789E601E}"/>
    <cellStyle name="Normal 7 6 8 2 2 2 2 2" xfId="53854" xr:uid="{E713CF96-90DB-4F17-AB66-DC818C8EC01C}"/>
    <cellStyle name="Normal 7 6 8 2 2 2 3" xfId="27549" xr:uid="{071B1DD8-B284-4DA4-ABF4-297AC939CE8F}"/>
    <cellStyle name="Normal 7 6 8 2 2 2 3 2" xfId="54057" xr:uid="{1E758483-A069-47A6-8549-F8E67F07CDF2}"/>
    <cellStyle name="Normal 7 6 8 2 2 2 4" xfId="15664" xr:uid="{7718786D-9B1D-44EF-8238-6D212CB46CAC}"/>
    <cellStyle name="Normal 7 6 8 2 2 2 4 2" xfId="42902" xr:uid="{2F0282E4-25E0-4EFE-931E-20F4067FDF5A}"/>
    <cellStyle name="Normal 7 6 8 2 2 2 5" xfId="33554" xr:uid="{BF6743EC-A265-4569-B65C-050E89BCE1D8}"/>
    <cellStyle name="Normal 7 6 8 2 2 3" xfId="8117" xr:uid="{04697235-A7E0-444A-AB4A-2AB02A69AB1D}"/>
    <cellStyle name="Normal 7 6 8 2 2 3 2" xfId="28807" xr:uid="{36FCD883-8826-417A-9704-07C46C027BCE}"/>
    <cellStyle name="Normal 7 6 8 2 2 3 2 2" xfId="55064" xr:uid="{51D29B13-0B6E-4693-817E-608F9333D143}"/>
    <cellStyle name="Normal 7 6 8 2 2 3 3" xfId="18497" xr:uid="{BA6CEDF5-ADA9-4147-A5DF-F008399EFF0D}"/>
    <cellStyle name="Normal 7 6 8 2 2 3 3 2" xfId="45735" xr:uid="{947828C7-64CC-475F-B46C-4473D96F732F}"/>
    <cellStyle name="Normal 7 6 8 2 2 3 4" xfId="35485" xr:uid="{4D569FE8-42BF-4E40-BEA3-2C07F2BEC2F1}"/>
    <cellStyle name="Normal 7 6 8 2 2 4" xfId="10950" xr:uid="{AF8EC761-BD80-4CB0-9575-92514AD74DA9}"/>
    <cellStyle name="Normal 7 6 8 2 2 4 2" xfId="21330" xr:uid="{00FB7BE5-5472-4305-B934-5D5A41B89211}"/>
    <cellStyle name="Normal 7 6 8 2 2 4 2 2" xfId="48568" xr:uid="{0D6B2C8A-6634-4B62-B4D4-72E2FEF47876}"/>
    <cellStyle name="Normal 7 6 8 2 2 4 3" xfId="38318" xr:uid="{25C5CFBA-498D-4EA7-B1C8-A753E819D633}"/>
    <cellStyle name="Normal 7 6 8 2 2 5" xfId="24623" xr:uid="{013CD8C9-E99F-4CC5-ABC6-77754D52FCF7}"/>
    <cellStyle name="Normal 7 6 8 2 2 5 2" xfId="51688" xr:uid="{0FD57B37-1EA1-4799-A776-A66960A30B76}"/>
    <cellStyle name="Normal 7 6 8 2 2 6" xfId="13539" xr:uid="{41BA72DF-C016-456E-BD49-C6A0F137F84F}"/>
    <cellStyle name="Normal 7 6 8 2 2 6 2" xfId="40777" xr:uid="{0C105FD4-A202-4C48-A469-CCFCE599DA17}"/>
    <cellStyle name="Normal 7 6 8 2 2 7" xfId="31106" xr:uid="{CBCFDFE6-E438-4149-8076-62012D2CE1CB}"/>
    <cellStyle name="Normal 7 6 8 2 3" xfId="5544" xr:uid="{CF5260D0-1444-4938-B566-6ECF787D3C9F}"/>
    <cellStyle name="Normal 7 6 8 2 3 2" xfId="25077" xr:uid="{EE27EC12-1CD7-4813-8A44-B23149985094}"/>
    <cellStyle name="Normal 7 6 8 2 3 2 2" xfId="52100" xr:uid="{305F667A-319D-449A-9373-8D09EDE14AC5}"/>
    <cellStyle name="Normal 7 6 8 2 3 3" xfId="27085" xr:uid="{4FB9D8AC-F31A-4F5B-A571-E0AD83D61439}"/>
    <cellStyle name="Normal 7 6 8 2 3 3 2" xfId="53707" xr:uid="{14416880-1370-439E-B1F8-E54EA12991AB}"/>
    <cellStyle name="Normal 7 6 8 2 3 4" xfId="14840" xr:uid="{EEA4A4F1-608C-4D21-8DC3-412B2051942E}"/>
    <cellStyle name="Normal 7 6 8 2 3 4 2" xfId="42078" xr:uid="{040E8FD1-88DA-494B-9773-97CDB9905281}"/>
    <cellStyle name="Normal 7 6 8 2 3 5" xfId="33101" xr:uid="{6369A253-5818-4D7A-AC50-4C427DF6EE52}"/>
    <cellStyle name="Normal 7 6 8 2 4" xfId="7293" xr:uid="{A64950B4-0628-4903-BF1F-FEFF503CDFCF}"/>
    <cellStyle name="Normal 7 6 8 2 4 2" xfId="27835" xr:uid="{AE87BB9F-BC4C-4622-ACCA-DF416C5B6D38}"/>
    <cellStyle name="Normal 7 6 8 2 4 2 2" xfId="54292" xr:uid="{95053996-4615-4EFC-8104-4FD5E6623C99}"/>
    <cellStyle name="Normal 7 6 8 2 4 3" xfId="26984" xr:uid="{6A76241B-AAED-4899-902C-717A317F3E85}"/>
    <cellStyle name="Normal 7 6 8 2 4 3 2" xfId="53629" xr:uid="{C183376F-B00C-4C48-AC9D-88DC41AD84F2}"/>
    <cellStyle name="Normal 7 6 8 2 4 4" xfId="17673" xr:uid="{454F0AF2-F456-424F-A869-18FD41B55E8A}"/>
    <cellStyle name="Normal 7 6 8 2 4 4 2" xfId="44911" xr:uid="{BF8EB21E-3B80-4E82-BF84-31DF7E606D96}"/>
    <cellStyle name="Normal 7 6 8 2 4 5" xfId="34661" xr:uid="{17E9F45A-06D5-4630-A84C-17D75912D08D}"/>
    <cellStyle name="Normal 7 6 8 2 5" xfId="10126" xr:uid="{7C7F5415-532B-4099-A9EA-9D6674D37A1C}"/>
    <cellStyle name="Normal 7 6 8 2 5 2" xfId="29507" xr:uid="{1944696E-93B4-4129-A23D-B3D088048978}"/>
    <cellStyle name="Normal 7 6 8 2 5 2 2" xfId="55764" xr:uid="{C64E6855-D173-4732-AC3E-C989192CF072}"/>
    <cellStyle name="Normal 7 6 8 2 5 3" xfId="20506" xr:uid="{3A6F134C-F713-4828-B7E3-93A7CBF383D6}"/>
    <cellStyle name="Normal 7 6 8 2 5 3 2" xfId="47744" xr:uid="{6AB419BF-112D-4D3E-906C-52946B243E97}"/>
    <cellStyle name="Normal 7 6 8 2 5 4" xfId="37494" xr:uid="{88FE0A31-6B9F-4293-ACB1-1B7B792DF45F}"/>
    <cellStyle name="Normal 7 6 8 2 6" xfId="25166" xr:uid="{9329AABD-FA30-4320-8471-4F8728C9FA71}"/>
    <cellStyle name="Normal 7 6 8 2 6 2" xfId="52184" xr:uid="{E0869CDD-E18A-4EA9-B925-5C84E20B676B}"/>
    <cellStyle name="Normal 7 6 8 2 7" xfId="12841" xr:uid="{5437A2FA-1836-4A1C-8DA0-3895C56984CA}"/>
    <cellStyle name="Normal 7 6 8 2 7 2" xfId="40079" xr:uid="{EA291B39-373D-45F1-83F2-99145FE35510}"/>
    <cellStyle name="Normal 7 6 8 2 8" xfId="30282" xr:uid="{E0232465-D756-4114-BFB2-F2C8ADF7969F}"/>
    <cellStyle name="Normal 7 6 8 3" xfId="1567" xr:uid="{7E4EE36F-225F-4FAE-B48B-7610EFA17078}"/>
    <cellStyle name="Normal 7 6 8 3 2" xfId="5545" xr:uid="{401F4D0F-A138-4596-8F19-3632C152BC9A}"/>
    <cellStyle name="Normal 7 6 8 3 2 2" xfId="26465" xr:uid="{BFDB5615-1F4E-4B1B-A33F-A9A61EAE7B5B}"/>
    <cellStyle name="Normal 7 6 8 3 2 2 2" xfId="53218" xr:uid="{B3E7A9C5-D948-42EB-9527-6CF98E0DCFF7}"/>
    <cellStyle name="Normal 7 6 8 3 2 3" xfId="27498" xr:uid="{362A426F-DB8C-4C60-998A-B84AC246EA0B}"/>
    <cellStyle name="Normal 7 6 8 3 2 3 2" xfId="54019" xr:uid="{D227D697-002A-4CC7-A085-DC9BDD7AAD3E}"/>
    <cellStyle name="Normal 7 6 8 3 2 4" xfId="14841" xr:uid="{E59D30F8-A616-41D8-A95B-8B77327BC02D}"/>
    <cellStyle name="Normal 7 6 8 3 2 4 2" xfId="42079" xr:uid="{BA7A44D9-C723-47D0-88A1-D9849BBAAA44}"/>
    <cellStyle name="Normal 7 6 8 3 2 5" xfId="33102" xr:uid="{2018963D-FA5A-439B-B1EF-96DAF46FE470}"/>
    <cellStyle name="Normal 7 6 8 3 3" xfId="7294" xr:uid="{8F8DA14D-F386-4B83-B7CF-1F102107CDFC}"/>
    <cellStyle name="Normal 7 6 8 3 3 2" xfId="28765" xr:uid="{6CAE2851-0F7C-4A6B-9FB1-0BC02E8E8AA4}"/>
    <cellStyle name="Normal 7 6 8 3 3 2 2" xfId="55024" xr:uid="{D03FB2E0-168B-4380-88C5-AC2C881E8073}"/>
    <cellStyle name="Normal 7 6 8 3 3 3" xfId="27177" xr:uid="{1EEFD807-8321-4C6B-8D45-71CF46CCC286}"/>
    <cellStyle name="Normal 7 6 8 3 3 3 2" xfId="53778" xr:uid="{AEAA82C8-6D21-40C7-99A0-08088B6F8C4D}"/>
    <cellStyle name="Normal 7 6 8 3 3 4" xfId="17674" xr:uid="{4ED9725F-D33B-4B6B-81AD-31F489F15197}"/>
    <cellStyle name="Normal 7 6 8 3 3 4 2" xfId="44912" xr:uid="{AAB2C072-1F5C-4AFD-B398-DDAD95EE30F7}"/>
    <cellStyle name="Normal 7 6 8 3 3 5" xfId="34662" xr:uid="{ED8810BD-146D-4B5A-9209-6499B9EB97F1}"/>
    <cellStyle name="Normal 7 6 8 3 4" xfId="10127" xr:uid="{AA4132EC-F15E-41EB-9B4A-D6CABC36C489}"/>
    <cellStyle name="Normal 7 6 8 3 4 2" xfId="29508" xr:uid="{6BD78189-E1E2-4DAD-92EE-72A640729974}"/>
    <cellStyle name="Normal 7 6 8 3 4 2 2" xfId="55765" xr:uid="{7FD1BAAD-EC5A-48CA-999F-EA95EA6F857E}"/>
    <cellStyle name="Normal 7 6 8 3 4 3" xfId="20507" xr:uid="{ED184364-4D2F-410A-B8D0-03C1528E26F8}"/>
    <cellStyle name="Normal 7 6 8 3 4 3 2" xfId="47745" xr:uid="{53FF93D1-23F8-406A-92A2-F96023ACA01B}"/>
    <cellStyle name="Normal 7 6 8 3 4 4" xfId="37495" xr:uid="{3A8BAE26-CF6E-4693-B1DD-15F878A6C043}"/>
    <cellStyle name="Normal 7 6 8 3 5" xfId="23013" xr:uid="{09EA8565-BE40-474C-965B-49697CEE542E}"/>
    <cellStyle name="Normal 7 6 8 3 5 2" xfId="50221" xr:uid="{D3792B00-BF88-4C56-9480-03938ED6D16C}"/>
    <cellStyle name="Normal 7 6 8 3 6" xfId="13366" xr:uid="{BB550B5E-96BE-45EA-B492-9A59628D1FA4}"/>
    <cellStyle name="Normal 7 6 8 3 6 2" xfId="40604" xr:uid="{8F014CEA-4B98-4018-927F-61C35FD3484F}"/>
    <cellStyle name="Normal 7 6 8 3 7" xfId="30283" xr:uid="{16C93C61-F7F5-45BF-A767-03DA760DBFA2}"/>
    <cellStyle name="Normal 7 6 8 4" xfId="2468" xr:uid="{CB5E3FB1-E1B0-42CE-9EBD-BBD3B112D03B}"/>
    <cellStyle name="Normal 7 6 8 4 2" xfId="7576" xr:uid="{7E3049DA-F592-4F88-9B8E-C5875C8AC804}"/>
    <cellStyle name="Normal 7 6 8 4 2 2" xfId="26495" xr:uid="{938E0ED5-0B88-46C2-90A6-46A60F3CA76F}"/>
    <cellStyle name="Normal 7 6 8 4 2 2 2" xfId="53240" xr:uid="{5E0C368E-42CD-434E-91B9-798F09541B9F}"/>
    <cellStyle name="Normal 7 6 8 4 2 3" xfId="17956" xr:uid="{7C3D276F-93B8-4EE6-9373-A89179888EED}"/>
    <cellStyle name="Normal 7 6 8 4 2 3 2" xfId="45194" xr:uid="{BDBEC160-6F81-4B88-A1FE-C4343343ED2E}"/>
    <cellStyle name="Normal 7 6 8 4 2 4" xfId="34944" xr:uid="{182571C7-13F1-46B7-BEAF-4B9BB44AD2BC}"/>
    <cellStyle name="Normal 7 6 8 4 3" xfId="10409" xr:uid="{2CD0C4E4-532E-4C9D-A30A-464FF9F143B2}"/>
    <cellStyle name="Normal 7 6 8 4 3 2" xfId="20789" xr:uid="{558F42C8-DC67-4CAC-91A9-8AE5F9C26AC2}"/>
    <cellStyle name="Normal 7 6 8 4 3 2 2" xfId="48027" xr:uid="{F0C59CFE-D829-44B7-BE3A-0BBAFC28123D}"/>
    <cellStyle name="Normal 7 6 8 4 3 3" xfId="37777" xr:uid="{3D79224C-F092-4F3E-BBDF-9BD8459A44A4}"/>
    <cellStyle name="Normal 7 6 8 4 4" xfId="24847" xr:uid="{B2826DF8-3ED5-4A45-9E5F-1EE4DC8CB9F1}"/>
    <cellStyle name="Normal 7 6 8 4 4 2" xfId="51891" xr:uid="{1BD90CD3-72B6-4FA5-AAA1-8C05F96A1B1E}"/>
    <cellStyle name="Normal 7 6 8 4 5" xfId="15123" xr:uid="{8A11EA52-090C-476F-8A1A-3BED9DB0B797}"/>
    <cellStyle name="Normal 7 6 8 4 5 2" xfId="42361" xr:uid="{2EA4D33C-CAE4-42B3-816E-4E2096012407}"/>
    <cellStyle name="Normal 7 6 8 4 6" xfId="30565" xr:uid="{8D4E6EFE-ACDD-487A-9E42-25F71996C810}"/>
    <cellStyle name="Normal 7 6 8 5" xfId="4141" xr:uid="{D4BD9544-8B7C-47D2-A226-608A72FD4B4A}"/>
    <cellStyle name="Normal 7 6 8 5 2" xfId="8899" xr:uid="{5A592B7F-1D41-4F79-8491-78F7E3271C4F}"/>
    <cellStyle name="Normal 7 6 8 5 2 2" xfId="29033" xr:uid="{219644BC-3A85-42BD-AC37-D2525580C02D}"/>
    <cellStyle name="Normal 7 6 8 5 2 2 2" xfId="55290" xr:uid="{92263708-11FA-4EA3-8873-3B4C01E49827}"/>
    <cellStyle name="Normal 7 6 8 5 2 3" xfId="19279" xr:uid="{7F9B5E71-0E5A-484D-B470-33C615E2047A}"/>
    <cellStyle name="Normal 7 6 8 5 2 3 2" xfId="46517" xr:uid="{6F99E952-AFFA-43E9-AF9D-E1C86C0FDF3A}"/>
    <cellStyle name="Normal 7 6 8 5 2 4" xfId="36267" xr:uid="{A7967440-9D33-41BC-93B4-29426B5051CA}"/>
    <cellStyle name="Normal 7 6 8 5 3" xfId="11732" xr:uid="{857F0117-5C95-400C-A673-7B47DC446AD0}"/>
    <cellStyle name="Normal 7 6 8 5 3 2" xfId="22112" xr:uid="{D87B466E-D375-479B-A387-1474FD273A5A}"/>
    <cellStyle name="Normal 7 6 8 5 3 2 2" xfId="49350" xr:uid="{6D3DDA6F-6537-45CF-927F-AD2D2DDE563F}"/>
    <cellStyle name="Normal 7 6 8 5 3 3" xfId="39100" xr:uid="{57C74EBA-CCDB-46A3-A9A0-852B27BF761D}"/>
    <cellStyle name="Normal 7 6 8 5 4" xfId="22846" xr:uid="{8A2ACDFE-7291-453B-9205-A480F99E1E11}"/>
    <cellStyle name="Normal 7 6 8 5 4 2" xfId="50066" xr:uid="{D6621BBD-5DCD-4AF8-867C-16612E86198D}"/>
    <cellStyle name="Normal 7 6 8 5 5" xfId="16446" xr:uid="{8132E0B0-2BD0-4DC6-8D5D-5815613BA5CE}"/>
    <cellStyle name="Normal 7 6 8 5 5 2" xfId="43684" xr:uid="{3D541ACA-9306-4F67-B846-A67B30860CBC}"/>
    <cellStyle name="Normal 7 6 8 5 6" xfId="31888" xr:uid="{BC8300B9-7DB1-4579-9C13-7E6505F38408}"/>
    <cellStyle name="Normal 7 6 8 6" xfId="5543" xr:uid="{C550E499-D6B8-4917-BFDE-5A8889574561}"/>
    <cellStyle name="Normal 7 6 8 6 2" xfId="27264" xr:uid="{6FA42487-665E-4974-933F-9ADF9D51D113}"/>
    <cellStyle name="Normal 7 6 8 6 2 2" xfId="53847" xr:uid="{0914606C-EAB5-4E34-ADA5-8C0F563E0020}"/>
    <cellStyle name="Normal 7 6 8 6 3" xfId="28539" xr:uid="{B95CDA8F-1B2C-44BA-A733-C8C07B6927F7}"/>
    <cellStyle name="Normal 7 6 8 6 3 2" xfId="54846" xr:uid="{E3786CE3-B2B9-4C1E-888F-6E70B314813B}"/>
    <cellStyle name="Normal 7 6 8 6 4" xfId="14839" xr:uid="{24FF6902-2100-42A3-ADC7-909013C52CD5}"/>
    <cellStyle name="Normal 7 6 8 6 4 2" xfId="42077" xr:uid="{84D3B117-4B29-4784-A282-7C971C401364}"/>
    <cellStyle name="Normal 7 6 8 6 5" xfId="33100" xr:uid="{29AB3581-41E0-44B6-AD60-41F3DDED6BD9}"/>
    <cellStyle name="Normal 7 6 8 7" xfId="7292" xr:uid="{F9218ECB-4322-43A4-A574-107EC08F9407}"/>
    <cellStyle name="Normal 7 6 8 7 2" xfId="26386" xr:uid="{A3FAFBA8-9140-4C18-8266-52FE26E893B3}"/>
    <cellStyle name="Normal 7 6 8 7 2 2" xfId="53160" xr:uid="{82E5E6CA-4B06-440B-8C21-0BD93F2B1F1C}"/>
    <cellStyle name="Normal 7 6 8 7 3" xfId="17672" xr:uid="{BF9474F2-F1A6-4327-B870-802D243FA547}"/>
    <cellStyle name="Normal 7 6 8 7 3 2" xfId="44910" xr:uid="{209C3183-D30B-485B-A9D2-20FCC6E383E7}"/>
    <cellStyle name="Normal 7 6 8 7 4" xfId="34660" xr:uid="{3B2CFB7E-6C7A-42C7-A7AE-F853EB382EB6}"/>
    <cellStyle name="Normal 7 6 8 8" xfId="10125" xr:uid="{BB7383C1-54F5-48EE-8501-3865897DF439}"/>
    <cellStyle name="Normal 7 6 8 8 2" xfId="20505" xr:uid="{9207ADE3-21EE-4BD5-9385-A0529D7C516D}"/>
    <cellStyle name="Normal 7 6 8 8 2 2" xfId="47743" xr:uid="{E2B93C48-7FC0-4EE8-B65D-7EC64314BDF8}"/>
    <cellStyle name="Normal 7 6 8 8 3" xfId="37493" xr:uid="{0FAEAA90-6C3F-4D8E-B01E-091EAA7A508F}"/>
    <cellStyle name="Normal 7 6 8 9" xfId="25421" xr:uid="{EC1D516B-70D3-4000-8B2D-60D1C57D7CC8}"/>
    <cellStyle name="Normal 7 6 8 9 2" xfId="52418" xr:uid="{66A1C77C-83BB-4445-9C51-0185C1AE2D75}"/>
    <cellStyle name="Normal 7 6 9" xfId="1568" xr:uid="{B1BA6665-E270-488B-BB73-D6C6A5021D73}"/>
    <cellStyle name="Normal 7 7" xfId="1569" xr:uid="{4C24E3C5-D6D2-4D9B-A44B-E69A935FAD22}"/>
    <cellStyle name="Normal 7 7 10" xfId="5546" xr:uid="{FBFF126B-928C-4A55-9C02-1E69C7ACEDEA}"/>
    <cellStyle name="Normal 7 7 10 2" xfId="14842" xr:uid="{624981A8-A1AE-4F13-B752-11BD30F96F0C}"/>
    <cellStyle name="Normal 7 7 10 2 2" xfId="42080" xr:uid="{788EC9C1-7307-4C97-91E5-C2F96CCBC799}"/>
    <cellStyle name="Normal 7 7 10 3" xfId="33103" xr:uid="{6C78C4E9-0275-4151-A195-1E0E8BF8B05F}"/>
    <cellStyle name="Normal 7 7 11" xfId="7295" xr:uid="{3C61A1B9-DC55-4D08-8F10-8628C8FEA9E4}"/>
    <cellStyle name="Normal 7 7 11 2" xfId="17675" xr:uid="{9D6F347A-B8D2-4565-B6BB-90600B90E603}"/>
    <cellStyle name="Normal 7 7 11 2 2" xfId="44913" xr:uid="{C0B9592B-D3D8-45D8-94D0-1D26D855867E}"/>
    <cellStyle name="Normal 7 7 11 3" xfId="34663" xr:uid="{30ECAF24-DCF4-4727-87A9-89ACB54F7E91}"/>
    <cellStyle name="Normal 7 7 12" xfId="10128" xr:uid="{EA07EFF4-FE38-4451-B6A7-08DA321BBEFA}"/>
    <cellStyle name="Normal 7 7 12 2" xfId="20508" xr:uid="{F5DCC7E0-4E73-4427-B650-EA8006673DE8}"/>
    <cellStyle name="Normal 7 7 12 2 2" xfId="47746" xr:uid="{1DB18DD6-E7C5-4485-9F01-3C7167ABF2AD}"/>
    <cellStyle name="Normal 7 7 12 3" xfId="37496" xr:uid="{66330D75-2218-4FCC-BFFF-3F1FCF4D4FBB}"/>
    <cellStyle name="Normal 7 7 13" xfId="24160" xr:uid="{1E933A6A-3376-4309-8D80-9E18538505E1}"/>
    <cellStyle name="Normal 7 7 13 2" xfId="51268" xr:uid="{F067BAE6-2E29-4715-8727-72EAECB3A065}"/>
    <cellStyle name="Normal 7 7 14" xfId="12450" xr:uid="{0E853D64-F33B-4716-9F67-DE8BCB59B30E}"/>
    <cellStyle name="Normal 7 7 14 2" xfId="39688" xr:uid="{0B7E833B-4CF1-4582-829D-6B723367420F}"/>
    <cellStyle name="Normal 7 7 15" xfId="30284" xr:uid="{3C64B02E-760C-484F-9337-30D3928834E7}"/>
    <cellStyle name="Normal 7 7 2" xfId="1570" xr:uid="{87CCFBCC-FF5D-4965-BC7A-9FA289D7D500}"/>
    <cellStyle name="Normal 7 7 2 10" xfId="7296" xr:uid="{5E4DA570-A0F9-4FB0-B6BA-5CFF4AFE782E}"/>
    <cellStyle name="Normal 7 7 2 10 2" xfId="17676" xr:uid="{85E09C9E-27AC-412A-BBA4-CF5BCF772111}"/>
    <cellStyle name="Normal 7 7 2 10 2 2" xfId="44914" xr:uid="{7A81F2F5-1990-426E-B45F-F8460BD3CDB0}"/>
    <cellStyle name="Normal 7 7 2 10 3" xfId="34664" xr:uid="{1E3F3E65-12BE-48E0-BB49-3EF23AE2E3BE}"/>
    <cellStyle name="Normal 7 7 2 11" xfId="10129" xr:uid="{9F0AC1AD-1334-42F0-9ED0-01CCD032C0CC}"/>
    <cellStyle name="Normal 7 7 2 11 2" xfId="20509" xr:uid="{9C0992D0-7A73-4F4F-B866-2FAC6330BA65}"/>
    <cellStyle name="Normal 7 7 2 11 2 2" xfId="47747" xr:uid="{BA6BD1EB-97EB-4DD0-B849-1A15AC46D8A0}"/>
    <cellStyle name="Normal 7 7 2 11 3" xfId="37497" xr:uid="{DBF15A59-BA3A-481B-AABC-6C7E999D744B}"/>
    <cellStyle name="Normal 7 7 2 12" xfId="23695" xr:uid="{09984BE6-98B2-4A6A-A2B1-15066C291396}"/>
    <cellStyle name="Normal 7 7 2 12 2" xfId="50854" xr:uid="{BE9BCDF6-91B1-411B-A36F-63F7237BAD26}"/>
    <cellStyle name="Normal 7 7 2 13" xfId="12510" xr:uid="{E3F3668B-94DA-4C2A-A8B2-1DA82CD90E44}"/>
    <cellStyle name="Normal 7 7 2 13 2" xfId="39748" xr:uid="{1280F4F9-0737-4EF3-BD21-2879E61CE2DA}"/>
    <cellStyle name="Normal 7 7 2 14" xfId="30285" xr:uid="{9B312908-1CD8-41D7-B13F-10A8EED9D8C3}"/>
    <cellStyle name="Normal 7 7 2 2" xfId="1571" xr:uid="{0E6D18DF-4065-4E07-BCF4-CFF15E04AB80}"/>
    <cellStyle name="Normal 7 7 2 2 10" xfId="13075" xr:uid="{302888C0-AF6A-4FF9-8F3D-138915F691CF}"/>
    <cellStyle name="Normal 7 7 2 2 10 2" xfId="40313" xr:uid="{4A2D48E4-4442-4658-A56E-A6BF2C850B04}"/>
    <cellStyle name="Normal 7 7 2 2 11" xfId="30286" xr:uid="{426BE555-8A74-4C16-9092-A08BAFCCA8E7}"/>
    <cellStyle name="Normal 7 7 2 2 2" xfId="2904" xr:uid="{56C384ED-146B-4FB7-A12C-5BFB570D6F2C}"/>
    <cellStyle name="Normal 7 7 2 2 2 2" xfId="3555" xr:uid="{A82D58FA-6B84-43D6-ACD0-5E5574CF5E37}"/>
    <cellStyle name="Normal 7 7 2 2 2 2 2" xfId="6588" xr:uid="{E00D50FB-4DD3-48E9-8F4B-CDFE16D16469}"/>
    <cellStyle name="Normal 7 7 2 2 2 2 2 2" xfId="28628" xr:uid="{8ACDAEEE-37BF-433C-98A5-1885AFA1C84E}"/>
    <cellStyle name="Normal 7 7 2 2 2 2 2 2 2" xfId="54915" xr:uid="{92D3500C-C710-41C1-8614-0D9C6F15011A}"/>
    <cellStyle name="Normal 7 7 2 2 2 2 2 3" xfId="16161" xr:uid="{BFD02B07-5AE9-4B31-B98A-0300FBFBD5F0}"/>
    <cellStyle name="Normal 7 7 2 2 2 2 2 3 2" xfId="43399" xr:uid="{2413FB35-C0FE-4356-AA39-228E88CDFA92}"/>
    <cellStyle name="Normal 7 7 2 2 2 2 2 4" xfId="33956" xr:uid="{7ECDF619-BFBF-422C-934F-1228D8A441E9}"/>
    <cellStyle name="Normal 7 7 2 2 2 2 3" xfId="8614" xr:uid="{CC36E5DD-B436-42F8-9279-C6DF511DCB0E}"/>
    <cellStyle name="Normal 7 7 2 2 2 2 3 2" xfId="18994" xr:uid="{C65102A6-13A2-4742-B4B4-FF9A14C03913}"/>
    <cellStyle name="Normal 7 7 2 2 2 2 3 2 2" xfId="46232" xr:uid="{5F75EE08-CE63-459D-8161-1D048A4E3E8A}"/>
    <cellStyle name="Normal 7 7 2 2 2 2 3 3" xfId="35982" xr:uid="{806D7C38-1ADA-43BD-B31B-B157BECD5F45}"/>
    <cellStyle name="Normal 7 7 2 2 2 2 4" xfId="11447" xr:uid="{EDBCABF6-B183-4A67-BCD6-383F35FA5C09}"/>
    <cellStyle name="Normal 7 7 2 2 2 2 4 2" xfId="21827" xr:uid="{58B2FCFE-A070-4FA4-9146-4DD4DFC1CC6C}"/>
    <cellStyle name="Normal 7 7 2 2 2 2 4 2 2" xfId="49065" xr:uid="{5C372D23-363E-485B-9BCE-C61B0B654427}"/>
    <cellStyle name="Normal 7 7 2 2 2 2 4 3" xfId="38815" xr:uid="{FA125DFE-B684-40EE-851D-C9DFABAA0C14}"/>
    <cellStyle name="Normal 7 7 2 2 2 2 5" xfId="23162" xr:uid="{E5AD95FD-246C-4974-AEC2-0EE50CD06F1B}"/>
    <cellStyle name="Normal 7 7 2 2 2 2 5 2" xfId="50354" xr:uid="{80264AA6-2CF2-4AB6-89AB-4178D4184A33}"/>
    <cellStyle name="Normal 7 7 2 2 2 2 6" xfId="14134" xr:uid="{2D0BAD9E-FC80-42E8-B44E-5E4A199C5E4F}"/>
    <cellStyle name="Normal 7 7 2 2 2 2 6 2" xfId="41372" xr:uid="{965E4D25-3068-476B-B1FA-FB5A966886E6}"/>
    <cellStyle name="Normal 7 7 2 2 2 2 7" xfId="31603" xr:uid="{B003ED34-394A-4891-9808-01361D37E1B6}"/>
    <cellStyle name="Normal 7 7 2 2 2 3" xfId="4433" xr:uid="{68D65246-1437-45F5-8ABD-42CA7D67E682}"/>
    <cellStyle name="Normal 7 7 2 2 2 3 2" xfId="9186" xr:uid="{4DA43CBA-F526-49D5-8913-A219C630D39B}"/>
    <cellStyle name="Normal 7 7 2 2 2 3 2 2" xfId="29229" xr:uid="{668B1A7B-5F42-4D0C-A02F-D9D3551B69DF}"/>
    <cellStyle name="Normal 7 7 2 2 2 3 2 2 2" xfId="55486" xr:uid="{BC3470F0-78E7-4663-BE6B-58F3C5101E9C}"/>
    <cellStyle name="Normal 7 7 2 2 2 3 2 3" xfId="19566" xr:uid="{DD2592E1-BCC5-42E5-A66C-3DDDF11CED34}"/>
    <cellStyle name="Normal 7 7 2 2 2 3 2 3 2" xfId="46804" xr:uid="{9DD517EB-925D-4CCF-8330-47DE59D899CD}"/>
    <cellStyle name="Normal 7 7 2 2 2 3 2 4" xfId="36554" xr:uid="{F05921E1-96C6-40B7-B7B4-043079998C62}"/>
    <cellStyle name="Normal 7 7 2 2 2 3 3" xfId="12019" xr:uid="{880B80F0-A134-4DC6-999B-43D117BB829A}"/>
    <cellStyle name="Normal 7 7 2 2 2 3 3 2" xfId="22399" xr:uid="{1B93FE54-AF6C-49D4-993E-11CADD3C02C4}"/>
    <cellStyle name="Normal 7 7 2 2 2 3 3 2 2" xfId="49637" xr:uid="{03A6653F-8148-47D9-972E-094D076F7F5A}"/>
    <cellStyle name="Normal 7 7 2 2 2 3 3 3" xfId="39387" xr:uid="{FD8E1EE9-74BB-49E3-8085-BCC225994EB1}"/>
    <cellStyle name="Normal 7 7 2 2 2 3 4" xfId="25344" xr:uid="{BBC85860-D2C0-40EF-B3EE-E04EC72F893A}"/>
    <cellStyle name="Normal 7 7 2 2 2 3 4 2" xfId="52347" xr:uid="{849E5B3D-0BCF-4576-ACBA-939CA8B6FA24}"/>
    <cellStyle name="Normal 7 7 2 2 2 3 5" xfId="16733" xr:uid="{5032FB28-1ED3-4A86-9813-F0CE734857CB}"/>
    <cellStyle name="Normal 7 7 2 2 2 3 5 2" xfId="43971" xr:uid="{3734250B-9453-4DC1-A5E5-68EFB93AED6F}"/>
    <cellStyle name="Normal 7 7 2 2 2 3 6" xfId="32175" xr:uid="{A91BECD1-B7A0-4C64-BEB7-42223908DDD3}"/>
    <cellStyle name="Normal 7 7 2 2 2 4" xfId="6098" xr:uid="{A6AE63DC-AF54-4452-83CB-8915D138F91D}"/>
    <cellStyle name="Normal 7 7 2 2 2 4 2" xfId="27136" xr:uid="{437D5AAB-07F4-4040-81DC-8B49DB765670}"/>
    <cellStyle name="Normal 7 7 2 2 2 4 2 2" xfId="53746" xr:uid="{1C5CB017-B322-4371-9194-AFBD6EE91809}"/>
    <cellStyle name="Normal 7 7 2 2 2 4 3" xfId="15554" xr:uid="{99B3646B-D915-41D8-AE99-48C2D4907EF2}"/>
    <cellStyle name="Normal 7 7 2 2 2 4 3 2" xfId="42792" xr:uid="{13261D86-C497-4B45-81D9-7BCACC146DAE}"/>
    <cellStyle name="Normal 7 7 2 2 2 4 4" xfId="33466" xr:uid="{CBEABB20-3F3C-47DE-A39C-E8466ABD61B6}"/>
    <cellStyle name="Normal 7 7 2 2 2 5" xfId="8007" xr:uid="{5B7DF38C-B831-4CE4-8FCD-D4BFD311E609}"/>
    <cellStyle name="Normal 7 7 2 2 2 5 2" xfId="18387" xr:uid="{BB4B7D20-8FC2-4B13-9FD9-05C539FA0F6A}"/>
    <cellStyle name="Normal 7 7 2 2 2 5 2 2" xfId="45625" xr:uid="{96FC5287-DC09-49EB-99F4-FB0ACB827942}"/>
    <cellStyle name="Normal 7 7 2 2 2 5 3" xfId="35375" xr:uid="{42C64363-5204-4AEB-992F-F0293CB138CE}"/>
    <cellStyle name="Normal 7 7 2 2 2 6" xfId="10840" xr:uid="{8ABF91AC-6647-410E-81B3-F8BEA26101F9}"/>
    <cellStyle name="Normal 7 7 2 2 2 6 2" xfId="21220" xr:uid="{0B7DE0E5-6BB9-49E1-8ED9-EF422BEBA324}"/>
    <cellStyle name="Normal 7 7 2 2 2 6 2 2" xfId="48458" xr:uid="{1FC7E78C-8C8F-4EAA-9BCA-CD3C20A6C604}"/>
    <cellStyle name="Normal 7 7 2 2 2 6 3" xfId="38208" xr:uid="{9E6EEA27-A97A-44F1-A576-B07C8BC2184C}"/>
    <cellStyle name="Normal 7 7 2 2 2 7" xfId="22842" xr:uid="{487A2FB3-2059-4761-B2A7-478B3DA904B9}"/>
    <cellStyle name="Normal 7 7 2 2 2 7 2" xfId="50062" xr:uid="{E2F3154F-918C-4C26-A27B-66A15F270E28}"/>
    <cellStyle name="Normal 7 7 2 2 2 8" xfId="13369" xr:uid="{548AA042-8FF5-483E-8279-6045BC31E08B}"/>
    <cellStyle name="Normal 7 7 2 2 2 8 2" xfId="40607" xr:uid="{9046C488-5DF5-4CAD-9DDF-FA854D5CB473}"/>
    <cellStyle name="Normal 7 7 2 2 2 9" xfId="30996" xr:uid="{E12D253F-5700-4D9B-B6C0-9164FFF578C0}"/>
    <cellStyle name="Normal 7 7 2 2 3" xfId="3556" xr:uid="{43FFEAF4-60E6-46AF-BD22-8E910EB068E1}"/>
    <cellStyle name="Normal 7 7 2 2 3 2" xfId="4663" xr:uid="{8D38BCE5-EDCD-4534-9F01-AE9D592EAC62}"/>
    <cellStyle name="Normal 7 7 2 2 3 2 2" xfId="9416" xr:uid="{7BEC9609-1FD1-400C-B975-6D476AFBE953}"/>
    <cellStyle name="Normal 7 7 2 2 3 2 2 2" xfId="19796" xr:uid="{A595BB89-C70A-4EE7-B599-7141E1303149}"/>
    <cellStyle name="Normal 7 7 2 2 3 2 2 2 2" xfId="47034" xr:uid="{3159AB97-4DF5-4558-A194-6B09A7AD5E7B}"/>
    <cellStyle name="Normal 7 7 2 2 3 2 2 3" xfId="36784" xr:uid="{392674CB-FCA6-45A2-BC36-5568E16585B1}"/>
    <cellStyle name="Normal 7 7 2 2 3 2 3" xfId="12249" xr:uid="{4210FA05-BBB9-45F4-ACE1-807A99599CE4}"/>
    <cellStyle name="Normal 7 7 2 2 3 2 3 2" xfId="22629" xr:uid="{B356BFE1-DE32-4802-92E1-A77300A4FAED}"/>
    <cellStyle name="Normal 7 7 2 2 3 2 3 2 2" xfId="49867" xr:uid="{B0699AD7-E4E3-4D20-875E-CBA7BC11F26C}"/>
    <cellStyle name="Normal 7 7 2 2 3 2 3 3" xfId="39617" xr:uid="{CC4023C4-ACDB-4BA0-B4C9-883DC8AE9C85}"/>
    <cellStyle name="Normal 7 7 2 2 3 2 4" xfId="27517" xr:uid="{0B8A5069-0B45-42AE-8507-13BEB5FA938A}"/>
    <cellStyle name="Normal 7 7 2 2 3 2 4 2" xfId="54034" xr:uid="{9708D57E-D549-4AD0-81B8-4058242D0AC5}"/>
    <cellStyle name="Normal 7 7 2 2 3 2 5" xfId="16963" xr:uid="{BD6AE368-792A-4992-83E1-051F4FC82613}"/>
    <cellStyle name="Normal 7 7 2 2 3 2 5 2" xfId="44201" xr:uid="{A436192A-BCD3-431D-8D30-BBDF16801FB5}"/>
    <cellStyle name="Normal 7 7 2 2 3 2 6" xfId="32405" xr:uid="{8F352B70-A8B3-4DE4-AD5E-71770E1D4008}"/>
    <cellStyle name="Normal 7 7 2 2 3 3" xfId="6589" xr:uid="{CAA68328-FE95-4269-8796-95B70C1017A7}"/>
    <cellStyle name="Normal 7 7 2 2 3 3 2" xfId="16162" xr:uid="{869728D1-2291-4A78-82E5-38E710F8DE6A}"/>
    <cellStyle name="Normal 7 7 2 2 3 3 2 2" xfId="43400" xr:uid="{B9DD38F6-1B1A-4ACF-9559-3462B08AF397}"/>
    <cellStyle name="Normal 7 7 2 2 3 3 3" xfId="33957" xr:uid="{7C1B9927-F3AB-4B3F-ABF4-D16BE3B61DF0}"/>
    <cellStyle name="Normal 7 7 2 2 3 4" xfId="8615" xr:uid="{021CA264-56C3-45B9-8B51-11325BD934C4}"/>
    <cellStyle name="Normal 7 7 2 2 3 4 2" xfId="18995" xr:uid="{B3037593-8C0F-4641-B8CD-425FE5E0FC73}"/>
    <cellStyle name="Normal 7 7 2 2 3 4 2 2" xfId="46233" xr:uid="{29D6BBEA-1C77-4BD2-A889-66663DB62065}"/>
    <cellStyle name="Normal 7 7 2 2 3 4 3" xfId="35983" xr:uid="{9AE66E75-7D36-434D-803C-5809A3CBD53C}"/>
    <cellStyle name="Normal 7 7 2 2 3 5" xfId="11448" xr:uid="{697E6BA6-A200-4101-90FC-021903B0A9C8}"/>
    <cellStyle name="Normal 7 7 2 2 3 5 2" xfId="21828" xr:uid="{8FF06CF6-D942-443D-AE37-64111B603420}"/>
    <cellStyle name="Normal 7 7 2 2 3 5 2 2" xfId="49066" xr:uid="{3A1B6D5D-09F5-46D0-A9CC-9A07D466840A}"/>
    <cellStyle name="Normal 7 7 2 2 3 5 3" xfId="38816" xr:uid="{56B01328-D41E-44A0-A17E-732CA3327802}"/>
    <cellStyle name="Normal 7 7 2 2 3 6" xfId="25158" xr:uid="{91AEEE96-8209-4226-8EF1-6FE335E70B69}"/>
    <cellStyle name="Normal 7 7 2 2 3 6 2" xfId="52177" xr:uid="{629CC544-6550-4B94-9071-57F2DD32EB3D}"/>
    <cellStyle name="Normal 7 7 2 2 3 7" xfId="14135" xr:uid="{42FEEA87-1E6A-4055-A70E-69F6F01123C0}"/>
    <cellStyle name="Normal 7 7 2 2 3 7 2" xfId="41373" xr:uid="{FE63B492-858D-4AB1-9DDD-D09E894AFF8E}"/>
    <cellStyle name="Normal 7 7 2 2 3 8" xfId="31604" xr:uid="{A4AD419B-C3CE-4BD2-9D92-9ABE2C73B775}"/>
    <cellStyle name="Normal 7 7 2 2 4" xfId="3554" xr:uid="{36EBB947-39CA-4AC1-9F18-62FF381230B4}"/>
    <cellStyle name="Normal 7 7 2 2 4 2" xfId="6587" xr:uid="{8734CF79-6B2A-4740-99EB-DAF7EED944E6}"/>
    <cellStyle name="Normal 7 7 2 2 4 2 2" xfId="28463" xr:uid="{F1C24AE0-5326-41EF-8664-57AE2F7719C4}"/>
    <cellStyle name="Normal 7 7 2 2 4 2 2 2" xfId="54786" xr:uid="{5B876847-2242-4E7E-90DA-5A34D0C84471}"/>
    <cellStyle name="Normal 7 7 2 2 4 2 3" xfId="16160" xr:uid="{09761AA3-BB3B-40B4-8BF2-09481D138690}"/>
    <cellStyle name="Normal 7 7 2 2 4 2 3 2" xfId="43398" xr:uid="{F5D1045B-15D8-4082-91C1-2C2598231FA5}"/>
    <cellStyle name="Normal 7 7 2 2 4 2 4" xfId="33955" xr:uid="{B455CCAB-A8F9-4DD0-813B-E016C1E7BF42}"/>
    <cellStyle name="Normal 7 7 2 2 4 3" xfId="8613" xr:uid="{C149A0F1-065B-4EC9-88D7-2621C3E08DFD}"/>
    <cellStyle name="Normal 7 7 2 2 4 3 2" xfId="18993" xr:uid="{3A93FCFC-EADC-49C4-804E-8E42B8FD7840}"/>
    <cellStyle name="Normal 7 7 2 2 4 3 2 2" xfId="46231" xr:uid="{91106A7B-0E36-4CA2-A34D-936E20BC1570}"/>
    <cellStyle name="Normal 7 7 2 2 4 3 3" xfId="35981" xr:uid="{AC2197E2-9106-4167-9A42-F3B3F8A5DA97}"/>
    <cellStyle name="Normal 7 7 2 2 4 4" xfId="11446" xr:uid="{F4599B47-68DF-4A8B-9551-3E818575B2E7}"/>
    <cellStyle name="Normal 7 7 2 2 4 4 2" xfId="21826" xr:uid="{C05D004F-C4DE-40CF-9C5E-D8C944FA02F9}"/>
    <cellStyle name="Normal 7 7 2 2 4 4 2 2" xfId="49064" xr:uid="{2FC6328C-1FC6-436A-BEC5-E456FD0BA23D}"/>
    <cellStyle name="Normal 7 7 2 2 4 4 3" xfId="38814" xr:uid="{F12DF7EF-62E7-4BE5-8ADB-A9764A43767F}"/>
    <cellStyle name="Normal 7 7 2 2 4 5" xfId="22803" xr:uid="{FC5BB4BA-B319-428E-A347-C6ECA52DA404}"/>
    <cellStyle name="Normal 7 7 2 2 4 5 2" xfId="50027" xr:uid="{22443752-A4BA-4888-A793-B90D97085E5C}"/>
    <cellStyle name="Normal 7 7 2 2 4 6" xfId="14133" xr:uid="{796764A1-54ED-4CD7-8E16-D15BC3589A29}"/>
    <cellStyle name="Normal 7 7 2 2 4 6 2" xfId="41371" xr:uid="{600B80FF-B45E-4CC1-9CBF-270FDD8A16AA}"/>
    <cellStyle name="Normal 7 7 2 2 4 7" xfId="31602" xr:uid="{68E4D9BD-7B5C-46BA-A38F-36BB2C71CE5C}"/>
    <cellStyle name="Normal 7 7 2 2 5" xfId="4295" xr:uid="{AEF6B6DF-5175-448B-A807-D63107368580}"/>
    <cellStyle name="Normal 7 7 2 2 5 2" xfId="9048" xr:uid="{5FFABD8B-3A6B-4A0C-AF0E-4EECDA93165B}"/>
    <cellStyle name="Normal 7 7 2 2 5 2 2" xfId="29119" xr:uid="{764B1B2F-5DE5-475C-B871-8CCD97EAC61D}"/>
    <cellStyle name="Normal 7 7 2 2 5 2 2 2" xfId="55376" xr:uid="{4388C43B-A5DB-4403-A3D8-3B55A340D92A}"/>
    <cellStyle name="Normal 7 7 2 2 5 2 3" xfId="19428" xr:uid="{20E48BA7-86B4-4D96-8D48-8CA360F2ECDE}"/>
    <cellStyle name="Normal 7 7 2 2 5 2 3 2" xfId="46666" xr:uid="{5B24B1BD-8FCC-4782-9CAA-8370D429C24E}"/>
    <cellStyle name="Normal 7 7 2 2 5 2 4" xfId="36416" xr:uid="{5D5DFA88-8A89-4304-8862-5945DD974733}"/>
    <cellStyle name="Normal 7 7 2 2 5 3" xfId="11881" xr:uid="{83946873-0CF0-45F3-86E3-B9A75B1DA906}"/>
    <cellStyle name="Normal 7 7 2 2 5 3 2" xfId="22261" xr:uid="{9276587A-6893-4791-8B8D-E62101DBDFD3}"/>
    <cellStyle name="Normal 7 7 2 2 5 3 2 2" xfId="49499" xr:uid="{86CDD399-7871-4E3F-A02B-D6589BA2C395}"/>
    <cellStyle name="Normal 7 7 2 2 5 3 3" xfId="39249" xr:uid="{7BE25138-434B-453B-B372-A415F3875277}"/>
    <cellStyle name="Normal 7 7 2 2 5 4" xfId="24449" xr:uid="{67A7847B-1F70-4447-9505-57EA2C01FF13}"/>
    <cellStyle name="Normal 7 7 2 2 5 4 2" xfId="51527" xr:uid="{02D6C255-06BF-465A-B779-4F068078A258}"/>
    <cellStyle name="Normal 7 7 2 2 5 5" xfId="16595" xr:uid="{250122CB-15E3-4659-B733-1538FBC0E67D}"/>
    <cellStyle name="Normal 7 7 2 2 5 5 2" xfId="43833" xr:uid="{1DCF7924-81C6-46E1-8ECF-5E2DDE2D5800}"/>
    <cellStyle name="Normal 7 7 2 2 5 6" xfId="32037" xr:uid="{09498378-4E05-4E5F-82F9-86DAF00A4E8E}"/>
    <cellStyle name="Normal 7 7 2 2 6" xfId="5548" xr:uid="{9407D430-C9D8-43C0-9F45-3A18B3EE3AE3}"/>
    <cellStyle name="Normal 7 7 2 2 6 2" xfId="26785" xr:uid="{0DEA7B87-7806-4555-8BB1-02F644631E63}"/>
    <cellStyle name="Normal 7 7 2 2 6 2 2" xfId="53470" xr:uid="{5F2E0697-E56F-4A9C-9E28-92A46379463A}"/>
    <cellStyle name="Normal 7 7 2 2 6 3" xfId="14844" xr:uid="{D74912EB-ED7F-4C78-902F-9ED811297596}"/>
    <cellStyle name="Normal 7 7 2 2 6 3 2" xfId="42082" xr:uid="{BA983D55-5774-4F28-877B-9BB14C4AE09F}"/>
    <cellStyle name="Normal 7 7 2 2 6 4" xfId="33105" xr:uid="{7A71061C-93AD-43D8-A376-D5549D38CC63}"/>
    <cellStyle name="Normal 7 7 2 2 7" xfId="7297" xr:uid="{72621F31-72B5-4415-B0F6-9227DBC186B2}"/>
    <cellStyle name="Normal 7 7 2 2 7 2" xfId="17677" xr:uid="{A37DDAD8-17D9-4C6F-941E-B602BC981384}"/>
    <cellStyle name="Normal 7 7 2 2 7 2 2" xfId="44915" xr:uid="{2EE05450-AFA7-4B46-8D93-82CA0986AB4B}"/>
    <cellStyle name="Normal 7 7 2 2 7 3" xfId="34665" xr:uid="{FC48A9E1-9A0C-42C1-819E-D8E9A5E924DD}"/>
    <cellStyle name="Normal 7 7 2 2 8" xfId="10130" xr:uid="{38C6FF90-EE9B-4CCF-B24B-A899EC5A6B5A}"/>
    <cellStyle name="Normal 7 7 2 2 8 2" xfId="20510" xr:uid="{B0E84CF4-6F51-4D44-9CF1-F603C8679679}"/>
    <cellStyle name="Normal 7 7 2 2 8 2 2" xfId="47748" xr:uid="{EDB5029B-D12C-4F42-978C-00BC66719F97}"/>
    <cellStyle name="Normal 7 7 2 2 8 3" xfId="37498" xr:uid="{642C8C9B-A11A-4BD5-8957-E5F18E30B1D9}"/>
    <cellStyle name="Normal 7 7 2 2 9" xfId="22762" xr:uid="{08832554-D244-4654-A0C5-8E05970B4E58}"/>
    <cellStyle name="Normal 7 7 2 2 9 2" xfId="49988" xr:uid="{510A1A20-5630-4215-B426-EA9F8A19B350}"/>
    <cellStyle name="Normal 7 7 2 3" xfId="2903" xr:uid="{B09913FD-2028-43EC-A973-500B64A14CA6}"/>
    <cellStyle name="Normal 7 7 2 3 2" xfId="3557" xr:uid="{111D7BF1-977C-43AD-A080-2D4936A329F0}"/>
    <cellStyle name="Normal 7 7 2 3 2 2" xfId="6590" xr:uid="{EBB04D39-06DF-431B-9873-0E960CB79F94}"/>
    <cellStyle name="Normal 7 7 2 3 2 2 2" xfId="28266" xr:uid="{01A8EF82-BC16-42B8-8938-DC5B02018508}"/>
    <cellStyle name="Normal 7 7 2 3 2 2 2 2" xfId="54634" xr:uid="{113456F2-8E49-40C9-89A8-312DB60B859B}"/>
    <cellStyle name="Normal 7 7 2 3 2 2 3" xfId="16163" xr:uid="{39C3E5FC-4765-44AC-939E-AD79A041EEA1}"/>
    <cellStyle name="Normal 7 7 2 3 2 2 3 2" xfId="43401" xr:uid="{7CDCCF9B-B189-41F1-9878-88DDF315F2D1}"/>
    <cellStyle name="Normal 7 7 2 3 2 2 4" xfId="33958" xr:uid="{82408760-07CA-4355-8BD7-95A0D6368E47}"/>
    <cellStyle name="Normal 7 7 2 3 2 3" xfId="8616" xr:uid="{889C373C-D7BC-4243-B036-030B45EFB276}"/>
    <cellStyle name="Normal 7 7 2 3 2 3 2" xfId="18996" xr:uid="{6FAA5A2F-C248-417D-871E-099D97E367B7}"/>
    <cellStyle name="Normal 7 7 2 3 2 3 2 2" xfId="46234" xr:uid="{A843A8BC-3504-4342-8659-B8F47100A538}"/>
    <cellStyle name="Normal 7 7 2 3 2 3 3" xfId="35984" xr:uid="{981B9354-9394-40FB-84DB-C1C7B51D693F}"/>
    <cellStyle name="Normal 7 7 2 3 2 4" xfId="11449" xr:uid="{4AF5D679-EA11-40F9-809E-62A64E705A3D}"/>
    <cellStyle name="Normal 7 7 2 3 2 4 2" xfId="21829" xr:uid="{7AF42E9B-38E5-4B90-B987-23F512F67AB1}"/>
    <cellStyle name="Normal 7 7 2 3 2 4 2 2" xfId="49067" xr:uid="{37AEDEDB-B160-4495-AAE4-107D39B68F98}"/>
    <cellStyle name="Normal 7 7 2 3 2 4 3" xfId="38817" xr:uid="{56BE73AD-8436-47D6-AE76-39342C9EFB79}"/>
    <cellStyle name="Normal 7 7 2 3 2 5" xfId="24361" xr:uid="{81ABE815-CFF5-4AF6-BA3A-F305CE30B9D7}"/>
    <cellStyle name="Normal 7 7 2 3 2 5 2" xfId="51449" xr:uid="{A227B96A-979D-41FA-A2C3-C59335064F51}"/>
    <cellStyle name="Normal 7 7 2 3 2 6" xfId="14136" xr:uid="{020BA613-BC34-44D8-A8A2-247F36074B05}"/>
    <cellStyle name="Normal 7 7 2 3 2 6 2" xfId="41374" xr:uid="{256D234D-BE68-4045-9D6C-B59833D608F0}"/>
    <cellStyle name="Normal 7 7 2 3 2 7" xfId="31605" xr:uid="{9E5D13EE-C30F-417B-95CB-362AFB05E85F}"/>
    <cellStyle name="Normal 7 7 2 3 3" xfId="4432" xr:uid="{30D6BB44-5570-4A38-9A41-D955E646AADF}"/>
    <cellStyle name="Normal 7 7 2 3 3 2" xfId="9185" xr:uid="{4431C528-A7CC-43DE-80FC-8AB437259603}"/>
    <cellStyle name="Normal 7 7 2 3 3 2 2" xfId="29228" xr:uid="{0C52DA11-6113-4719-BA1D-B51E8244DF82}"/>
    <cellStyle name="Normal 7 7 2 3 3 2 2 2" xfId="55485" xr:uid="{532E17D1-B81B-45DD-85A0-68BCF5066705}"/>
    <cellStyle name="Normal 7 7 2 3 3 2 3" xfId="19565" xr:uid="{C8E08F0D-17D3-4661-943D-CD37C0166AE0}"/>
    <cellStyle name="Normal 7 7 2 3 3 2 3 2" xfId="46803" xr:uid="{7E50968B-4AC7-411A-B628-7BEF81D8B68F}"/>
    <cellStyle name="Normal 7 7 2 3 3 2 4" xfId="36553" xr:uid="{36CCEE39-AC54-4E5D-A3F9-A3F5DAE78386}"/>
    <cellStyle name="Normal 7 7 2 3 3 3" xfId="12018" xr:uid="{4C1FE20D-2CAE-4217-AACD-0A6CF18AF8E9}"/>
    <cellStyle name="Normal 7 7 2 3 3 3 2" xfId="22398" xr:uid="{4C2BB9F5-21C4-4439-A971-7318A69AD8DC}"/>
    <cellStyle name="Normal 7 7 2 3 3 3 2 2" xfId="49636" xr:uid="{19186D0B-63FD-4219-9B58-4782C87DE5A1}"/>
    <cellStyle name="Normal 7 7 2 3 3 3 3" xfId="39386" xr:uid="{817495EE-ED1F-4ADB-814E-242DB885D745}"/>
    <cellStyle name="Normal 7 7 2 3 3 4" xfId="23633" xr:uid="{E9DFE15B-680B-47E6-9A06-45C3755634CB}"/>
    <cellStyle name="Normal 7 7 2 3 3 4 2" xfId="50797" xr:uid="{4A5AAB2F-7ABF-4A12-B3C9-C3C73341FC97}"/>
    <cellStyle name="Normal 7 7 2 3 3 5" xfId="16732" xr:uid="{F749BA6E-4164-4C8B-9519-DC6A169C2423}"/>
    <cellStyle name="Normal 7 7 2 3 3 5 2" xfId="43970" xr:uid="{F59B3923-9A11-466E-A4F4-A4A26FF475DF}"/>
    <cellStyle name="Normal 7 7 2 3 3 6" xfId="32174" xr:uid="{E244654C-7F56-4B60-9F40-FA9979A67893}"/>
    <cellStyle name="Normal 7 7 2 3 4" xfId="6097" xr:uid="{915E3396-841C-4097-881D-A6E3835815A9}"/>
    <cellStyle name="Normal 7 7 2 3 4 2" xfId="27226" xr:uid="{2C9D146A-1D64-4798-B74D-F8B575397FFC}"/>
    <cellStyle name="Normal 7 7 2 3 4 2 2" xfId="53819" xr:uid="{A6AFCDF9-BB26-460B-B729-599A6A17DB31}"/>
    <cellStyle name="Normal 7 7 2 3 4 3" xfId="15553" xr:uid="{82228F7C-D66F-495B-806F-33A5183DE2F0}"/>
    <cellStyle name="Normal 7 7 2 3 4 3 2" xfId="42791" xr:uid="{946E4520-6AEA-4F74-83D2-AC270A7B7E34}"/>
    <cellStyle name="Normal 7 7 2 3 4 4" xfId="33465" xr:uid="{2364A838-B11E-461B-8F36-88157D61A0A4}"/>
    <cellStyle name="Normal 7 7 2 3 5" xfId="8006" xr:uid="{E0AABF6A-7A26-4D89-9C1C-603459B1EB2C}"/>
    <cellStyle name="Normal 7 7 2 3 5 2" xfId="18386" xr:uid="{E9B4134A-6E45-4C84-B639-01FB5832252A}"/>
    <cellStyle name="Normal 7 7 2 3 5 2 2" xfId="45624" xr:uid="{E7BED76E-8564-4A86-939B-657D3ADC6BBD}"/>
    <cellStyle name="Normal 7 7 2 3 5 3" xfId="35374" xr:uid="{39B27242-D3ED-4E84-B9BA-B5914F1702F9}"/>
    <cellStyle name="Normal 7 7 2 3 6" xfId="10839" xr:uid="{2DA34BEC-B96F-481D-B9E0-DC9948D2FAB3}"/>
    <cellStyle name="Normal 7 7 2 3 6 2" xfId="21219" xr:uid="{14F921C7-0563-4622-8022-7041231DD19F}"/>
    <cellStyle name="Normal 7 7 2 3 6 2 2" xfId="48457" xr:uid="{CC58E2D7-399E-4E57-B44E-206F40ED8F31}"/>
    <cellStyle name="Normal 7 7 2 3 6 3" xfId="38207" xr:uid="{0D131EF8-7E06-4D38-9FCA-3A53766159E4}"/>
    <cellStyle name="Normal 7 7 2 3 7" xfId="23283" xr:uid="{EF3759B3-AAF4-4EB3-9577-B7AAB2CC62A9}"/>
    <cellStyle name="Normal 7 7 2 3 7 2" xfId="50468" xr:uid="{56AAB59C-8C85-4989-BA7A-611131D58A51}"/>
    <cellStyle name="Normal 7 7 2 3 8" xfId="13368" xr:uid="{167F3718-03F1-447B-AF36-5EFAF18D6271}"/>
    <cellStyle name="Normal 7 7 2 3 8 2" xfId="40606" xr:uid="{589A0403-7192-4A79-AD11-716A25DB7B66}"/>
    <cellStyle name="Normal 7 7 2 3 9" xfId="30995" xr:uid="{CD019399-8717-473D-A844-0DEB3409AA21}"/>
    <cellStyle name="Normal 7 7 2 4" xfId="3558" xr:uid="{03D4CCCC-29C6-4223-BCD8-25AA01EE5D10}"/>
    <cellStyle name="Normal 7 7 2 4 2" xfId="4664" xr:uid="{F90E8DC2-FCA3-47B8-8FE6-3D983056D5FC}"/>
    <cellStyle name="Normal 7 7 2 4 2 2" xfId="9417" xr:uid="{A4AF2A18-E334-4A22-9D98-8670DCEDCC15}"/>
    <cellStyle name="Normal 7 7 2 4 2 2 2" xfId="19797" xr:uid="{2E779553-07B9-473C-A45C-1B8733FFB379}"/>
    <cellStyle name="Normal 7 7 2 4 2 2 2 2" xfId="47035" xr:uid="{FDF5902F-F7D9-462E-8DD9-B3D151AE7F1C}"/>
    <cellStyle name="Normal 7 7 2 4 2 2 3" xfId="36785" xr:uid="{D15759C1-5223-470A-88E8-45BB8F39533F}"/>
    <cellStyle name="Normal 7 7 2 4 2 3" xfId="12250" xr:uid="{B0AB5B57-1C44-4FF2-8CFE-6B55685795F3}"/>
    <cellStyle name="Normal 7 7 2 4 2 3 2" xfId="22630" xr:uid="{E40FAE90-F80A-45B6-BB8F-515AA04A637E}"/>
    <cellStyle name="Normal 7 7 2 4 2 3 2 2" xfId="49868" xr:uid="{24386A6B-E304-4CBC-A2DC-AF1BE71C3259}"/>
    <cellStyle name="Normal 7 7 2 4 2 3 3" xfId="39618" xr:uid="{8DD63139-15CA-4A12-AEC7-6D744C280913}"/>
    <cellStyle name="Normal 7 7 2 4 2 4" xfId="26768" xr:uid="{A89E368E-F7C1-4D45-9559-F9704F68D769}"/>
    <cellStyle name="Normal 7 7 2 4 2 4 2" xfId="53456" xr:uid="{0893D188-4A8A-49B1-B55B-C7A98DDC71F5}"/>
    <cellStyle name="Normal 7 7 2 4 2 5" xfId="16964" xr:uid="{8AD1B9AD-FF2F-4338-93CB-5469BA21C4B6}"/>
    <cellStyle name="Normal 7 7 2 4 2 5 2" xfId="44202" xr:uid="{8AC8267E-9CB9-4577-82BF-3F127562814C}"/>
    <cellStyle name="Normal 7 7 2 4 2 6" xfId="32406" xr:uid="{1EBB5C1A-7568-4FF9-B629-15464BAA7F20}"/>
    <cellStyle name="Normal 7 7 2 4 3" xfId="6591" xr:uid="{1F2317F5-BB41-460D-AAD8-C360B564932D}"/>
    <cellStyle name="Normal 7 7 2 4 3 2" xfId="16164" xr:uid="{93017642-A7E2-4067-AB71-C5B791C8CB90}"/>
    <cellStyle name="Normal 7 7 2 4 3 2 2" xfId="43402" xr:uid="{6D55F4F4-D649-4574-83B7-CEA25E108A9E}"/>
    <cellStyle name="Normal 7 7 2 4 3 3" xfId="33959" xr:uid="{9BE9FD26-2658-4168-A765-AACB21E447D1}"/>
    <cellStyle name="Normal 7 7 2 4 4" xfId="8617" xr:uid="{D66B2214-EEAE-482E-A199-3FD18D5984DE}"/>
    <cellStyle name="Normal 7 7 2 4 4 2" xfId="18997" xr:uid="{224F5F5D-51A7-495B-AE16-C6FD215FB02C}"/>
    <cellStyle name="Normal 7 7 2 4 4 2 2" xfId="46235" xr:uid="{9C15CE73-6C7E-4430-8952-A1B85EB25330}"/>
    <cellStyle name="Normal 7 7 2 4 4 3" xfId="35985" xr:uid="{30876AB4-889C-4F09-9EE7-119EAA03671C}"/>
    <cellStyle name="Normal 7 7 2 4 5" xfId="11450" xr:uid="{45D4CDE4-3547-48C9-969E-868EC4033746}"/>
    <cellStyle name="Normal 7 7 2 4 5 2" xfId="21830" xr:uid="{939B5C96-1A10-453E-850E-F06EB0FFC988}"/>
    <cellStyle name="Normal 7 7 2 4 5 2 2" xfId="49068" xr:uid="{11E90837-D508-43C5-9525-4EECC00D5893}"/>
    <cellStyle name="Normal 7 7 2 4 5 3" xfId="38818" xr:uid="{D3EC0CEF-3407-4966-B025-F2EF7251BCE9}"/>
    <cellStyle name="Normal 7 7 2 4 6" xfId="25510" xr:uid="{FD5C050D-E244-4CAD-8D82-A2A54079A1F5}"/>
    <cellStyle name="Normal 7 7 2 4 6 2" xfId="52503" xr:uid="{90090E18-AA26-47A9-B4BC-DDDB334E912A}"/>
    <cellStyle name="Normal 7 7 2 4 7" xfId="14137" xr:uid="{951DB5D5-B65D-4A79-94B6-2F11168702F5}"/>
    <cellStyle name="Normal 7 7 2 4 7 2" xfId="41375" xr:uid="{B6336189-123E-4BC6-A932-29425BB32FE6}"/>
    <cellStyle name="Normal 7 7 2 4 8" xfId="31606" xr:uid="{4BE6FAF3-6F46-4B59-B274-CA344811C14A}"/>
    <cellStyle name="Normal 7 7 2 5" xfId="3553" xr:uid="{9EBCD9DD-E8E8-4E3F-97D1-A8EF166199D7}"/>
    <cellStyle name="Normal 7 7 2 5 2" xfId="6586" xr:uid="{72DB87A6-F046-4283-B24B-09BF70361B25}"/>
    <cellStyle name="Normal 7 7 2 5 2 2" xfId="27480" xr:uid="{8E3121EF-4C46-4C2F-991D-C021AAC88A6F}"/>
    <cellStyle name="Normal 7 7 2 5 2 2 2" xfId="54002" xr:uid="{1998048F-9C54-4274-8BC1-E6677511266D}"/>
    <cellStyle name="Normal 7 7 2 5 2 3" xfId="16159" xr:uid="{E541D968-6AA1-4B29-9DAE-100675C093F6}"/>
    <cellStyle name="Normal 7 7 2 5 2 3 2" xfId="43397" xr:uid="{54471C75-9F3E-471D-AAA2-1600E40625CF}"/>
    <cellStyle name="Normal 7 7 2 5 2 4" xfId="33954" xr:uid="{7213E3B9-123B-4B5C-B94C-6456F935BE8D}"/>
    <cellStyle name="Normal 7 7 2 5 3" xfId="8612" xr:uid="{5DF67476-5A97-45B5-8774-F2F2DFED8691}"/>
    <cellStyle name="Normal 7 7 2 5 3 2" xfId="18992" xr:uid="{B0903737-CF93-4F0E-A0BC-A64DC6B6FB30}"/>
    <cellStyle name="Normal 7 7 2 5 3 2 2" xfId="46230" xr:uid="{C3B69577-6A97-4CE1-9C68-051D6B44AD6B}"/>
    <cellStyle name="Normal 7 7 2 5 3 3" xfId="35980" xr:uid="{713771DF-509C-4A20-8AD1-2660D1182AAE}"/>
    <cellStyle name="Normal 7 7 2 5 4" xfId="11445" xr:uid="{9CA0C0E8-5E21-4AF0-85CE-D1339460BDDA}"/>
    <cellStyle name="Normal 7 7 2 5 4 2" xfId="21825" xr:uid="{5BA68FCE-7A46-44D3-B588-4F7F1A8ED4B0}"/>
    <cellStyle name="Normal 7 7 2 5 4 2 2" xfId="49063" xr:uid="{5C52253C-8CB7-4EB5-BAAC-7C1946F8D772}"/>
    <cellStyle name="Normal 7 7 2 5 4 3" xfId="38813" xr:uid="{791109BD-3159-413A-B209-838BF3DFB78C}"/>
    <cellStyle name="Normal 7 7 2 5 5" xfId="23110" xr:uid="{36340FC3-D4EF-4B7B-B2A9-37B59B1C780F}"/>
    <cellStyle name="Normal 7 7 2 5 5 2" xfId="50309" xr:uid="{A2391780-F232-4E29-A542-132590DDE96D}"/>
    <cellStyle name="Normal 7 7 2 5 6" xfId="14132" xr:uid="{007E2D40-24D6-410A-81A0-7A8618DB52D3}"/>
    <cellStyle name="Normal 7 7 2 5 6 2" xfId="41370" xr:uid="{1E255FE4-5D53-425D-BBBA-BD1B66EDABC8}"/>
    <cellStyle name="Normal 7 7 2 5 7" xfId="31601" xr:uid="{DEFD7A94-DC81-44A6-8574-EAA79AAB9088}"/>
    <cellStyle name="Normal 7 7 2 6" xfId="2603" xr:uid="{121A4865-FEC0-4372-AF37-5A2B1294E773}"/>
    <cellStyle name="Normal 7 7 2 6 2" xfId="5856" xr:uid="{5770B7AE-D38E-48A1-B39B-6BE86136FE2A}"/>
    <cellStyle name="Normal 7 7 2 6 2 2" xfId="26793" xr:uid="{EE443C36-0B5E-4A8B-9469-5168403D6E85}"/>
    <cellStyle name="Normal 7 7 2 6 2 2 2" xfId="53476" xr:uid="{70AD4D2D-CFA1-4C44-A02A-E39A9BB564AE}"/>
    <cellStyle name="Normal 7 7 2 6 2 3" xfId="15256" xr:uid="{E73C98F0-0D04-4658-A71B-7EB608CE1877}"/>
    <cellStyle name="Normal 7 7 2 6 2 3 2" xfId="42494" xr:uid="{B9C5362E-43F6-4016-B043-48DF99B2F9ED}"/>
    <cellStyle name="Normal 7 7 2 6 2 4" xfId="33224" xr:uid="{D364272D-88FD-402A-ABEF-C8057FCAE7FE}"/>
    <cellStyle name="Normal 7 7 2 6 3" xfId="7709" xr:uid="{D9D42F76-183F-4553-A7AB-93AC97793E61}"/>
    <cellStyle name="Normal 7 7 2 6 3 2" xfId="18089" xr:uid="{E730A49C-43A8-45A7-A367-797C0B9D6001}"/>
    <cellStyle name="Normal 7 7 2 6 3 2 2" xfId="45327" xr:uid="{1910DDA4-8876-42DB-B7C4-F5F06A7565D9}"/>
    <cellStyle name="Normal 7 7 2 6 3 3" xfId="35077" xr:uid="{38CB1111-A1B2-4493-B076-2FBE0125F48F}"/>
    <cellStyle name="Normal 7 7 2 6 4" xfId="10542" xr:uid="{A9E03718-B40F-4E65-B6B0-A2398433E93B}"/>
    <cellStyle name="Normal 7 7 2 6 4 2" xfId="20922" xr:uid="{CFC6075A-ED29-427F-89E9-215D31831634}"/>
    <cellStyle name="Normal 7 7 2 6 4 2 2" xfId="48160" xr:uid="{51B1B0E3-86A0-48ED-AE98-0FDA8B3DF961}"/>
    <cellStyle name="Normal 7 7 2 6 4 3" xfId="37910" xr:uid="{813520C0-4B8A-49B6-A0C8-6CDFA9D72DE3}"/>
    <cellStyle name="Normal 7 7 2 6 5" xfId="22862" xr:uid="{7805C523-65BA-48E2-ADC1-C2F1D1398D59}"/>
    <cellStyle name="Normal 7 7 2 6 5 2" xfId="50082" xr:uid="{92774B97-A4A7-4BE9-AF08-564C9CC27ACD}"/>
    <cellStyle name="Normal 7 7 2 6 6" xfId="12972" xr:uid="{240634DA-F09C-4583-9773-8742F3838C56}"/>
    <cellStyle name="Normal 7 7 2 6 6 2" xfId="40210" xr:uid="{07FECFD9-1210-42F6-BA65-313252F95BF6}"/>
    <cellStyle name="Normal 7 7 2 6 7" xfId="30698" xr:uid="{4B96096A-2A3C-4FE7-B290-B2872F305416}"/>
    <cellStyle name="Normal 7 7 2 7" xfId="2297" xr:uid="{A99B9F7F-6FA5-47C9-A56D-0C89DA173399}"/>
    <cellStyle name="Normal 7 7 2 7 2" xfId="7405" xr:uid="{B03F0AF3-2F44-4C3F-AF19-5D9883B6BCF3}"/>
    <cellStyle name="Normal 7 7 2 7 2 2" xfId="17785" xr:uid="{1AD9B1FF-73EE-4EC6-AFFD-8CE907047F67}"/>
    <cellStyle name="Normal 7 7 2 7 2 2 2" xfId="45023" xr:uid="{EA2FB467-AF1F-4582-B682-8E523ADFB514}"/>
    <cellStyle name="Normal 7 7 2 7 2 3" xfId="34773" xr:uid="{5FD403BC-764A-4EED-A211-D12A119511D2}"/>
    <cellStyle name="Normal 7 7 2 7 3" xfId="10238" xr:uid="{E21CDF70-79FF-4149-A524-4BF30B6BAF16}"/>
    <cellStyle name="Normal 7 7 2 7 3 2" xfId="20618" xr:uid="{032080BB-14C2-4D6B-A998-6A865D8F88A0}"/>
    <cellStyle name="Normal 7 7 2 7 3 2 2" xfId="47856" xr:uid="{3550A34A-E1A0-4F8C-9B3B-977353EA1AD3}"/>
    <cellStyle name="Normal 7 7 2 7 3 3" xfId="37606" xr:uid="{3EA9357C-B28F-4A8D-A438-C80BBDA6BCA6}"/>
    <cellStyle name="Normal 7 7 2 7 4" xfId="25403" xr:uid="{125AFA52-B499-42AD-860F-5DB39A1F1D93}"/>
    <cellStyle name="Normal 7 7 2 7 4 2" xfId="52401" xr:uid="{0EF106D6-E672-409B-9C00-78319FCB3E93}"/>
    <cellStyle name="Normal 7 7 2 7 5" xfId="14952" xr:uid="{B1F48795-B4B2-4927-B3C7-80415F54DA06}"/>
    <cellStyle name="Normal 7 7 2 7 5 2" xfId="42190" xr:uid="{4B2CE159-9753-4E78-BD66-A01D2CA69AC0}"/>
    <cellStyle name="Normal 7 7 2 7 6" xfId="30394" xr:uid="{7F3DC0F8-3E0F-40F6-A033-12C3C8C715D3}"/>
    <cellStyle name="Normal 7 7 2 8" xfId="3850" xr:uid="{B97F8BC1-DDB3-49F9-9B67-EBAD0AE1A7D1}"/>
    <cellStyle name="Normal 7 7 2 8 2" xfId="8667" xr:uid="{1C66D268-79A8-4A45-BC89-2DEFDB820177}"/>
    <cellStyle name="Normal 7 7 2 8 2 2" xfId="19047" xr:uid="{6DFA25B9-0E54-4A4F-A6C2-3947DB886ED1}"/>
    <cellStyle name="Normal 7 7 2 8 2 2 2" xfId="46285" xr:uid="{5FB05C06-BF5C-4A95-8CF3-E50D29EF26EB}"/>
    <cellStyle name="Normal 7 7 2 8 2 3" xfId="36035" xr:uid="{53E3347B-73C7-4033-8FFB-09F87ED50CB0}"/>
    <cellStyle name="Normal 7 7 2 8 3" xfId="11500" xr:uid="{4AC2D964-F7BA-43B7-AC93-D7D51673D5B2}"/>
    <cellStyle name="Normal 7 7 2 8 3 2" xfId="21880" xr:uid="{B40569FE-4CBD-43BE-A779-CD3B7A5EA57F}"/>
    <cellStyle name="Normal 7 7 2 8 3 2 2" xfId="49118" xr:uid="{B32D8502-559B-4514-9975-0F9804524F13}"/>
    <cellStyle name="Normal 7 7 2 8 3 3" xfId="38868" xr:uid="{962A893F-5088-4DCD-BA31-180DF520146E}"/>
    <cellStyle name="Normal 7 7 2 8 4" xfId="16214" xr:uid="{E2160880-88F2-432B-9EAD-E5C944B7EC3A}"/>
    <cellStyle name="Normal 7 7 2 8 4 2" xfId="43452" xr:uid="{5F62F9B5-E556-45A1-A3BB-9DF41A8F06FB}"/>
    <cellStyle name="Normal 7 7 2 8 5" xfId="31656" xr:uid="{C760F29D-63E5-4275-84D1-7B1438382CD6}"/>
    <cellStyle name="Normal 7 7 2 9" xfId="5547" xr:uid="{47BF8D51-C669-4B9F-BACC-6E7146DB6EB1}"/>
    <cellStyle name="Normal 7 7 2 9 2" xfId="14843" xr:uid="{24BBECF1-A2D2-4E3C-BAB8-67686A024FD5}"/>
    <cellStyle name="Normal 7 7 2 9 2 2" xfId="42081" xr:uid="{DAB25AFE-D4B2-4427-BD87-90573C7C87FE}"/>
    <cellStyle name="Normal 7 7 2 9 3" xfId="33104" xr:uid="{8F7345F5-1965-4EED-B269-72711E8A47EF}"/>
    <cellStyle name="Normal 7 7 3" xfId="1572" xr:uid="{ED612D91-ED29-42CD-99A3-6A6D29F6E781}"/>
    <cellStyle name="Normal 7 7 3 10" xfId="10131" xr:uid="{2F07621F-ECDC-4A5F-BBC8-BD1918AADAB7}"/>
    <cellStyle name="Normal 7 7 3 10 2" xfId="20511" xr:uid="{0E7B4C32-E579-4FC6-9C1E-ECD8D898FB91}"/>
    <cellStyle name="Normal 7 7 3 10 2 2" xfId="47749" xr:uid="{5E6B2507-8C67-4595-AFDD-92176C54E4E5}"/>
    <cellStyle name="Normal 7 7 3 10 3" xfId="37499" xr:uid="{F2A44C63-6600-4DDE-921E-525DC3ED758E}"/>
    <cellStyle name="Normal 7 7 3 11" xfId="22674" xr:uid="{F4E912CC-5171-4026-8CBC-23D3813F38D7}"/>
    <cellStyle name="Normal 7 7 3 11 2" xfId="49912" xr:uid="{89A434DE-1D7D-415C-8879-6A2703964C69}"/>
    <cellStyle name="Normal 7 7 3 12" xfId="12684" xr:uid="{84201CCF-A43A-4D79-8704-B999C0D44825}"/>
    <cellStyle name="Normal 7 7 3 12 2" xfId="39922" xr:uid="{C660B823-14A1-4D72-86F0-E8AE366B1A46}"/>
    <cellStyle name="Normal 7 7 3 13" xfId="30287" xr:uid="{6CBE385F-336C-414F-A3C7-9C75D67E525D}"/>
    <cellStyle name="Normal 7 7 3 2" xfId="2905" xr:uid="{592CF8ED-7579-44A5-8639-A5C3E8A05261}"/>
    <cellStyle name="Normal 7 7 3 2 2" xfId="3560" xr:uid="{37555CCD-E788-4C23-A6A7-2A0296111053}"/>
    <cellStyle name="Normal 7 7 3 2 2 2" xfId="6593" xr:uid="{B872B30E-5DB9-4EEF-B69D-7D64B39C8A20}"/>
    <cellStyle name="Normal 7 7 3 2 2 2 2" xfId="25945" xr:uid="{279B5B96-2481-4B49-B36D-72BBDA9F7AAD}"/>
    <cellStyle name="Normal 7 7 3 2 2 2 2 2" xfId="52839" xr:uid="{3EAA1B75-9EED-48F1-9F3D-0CB818782746}"/>
    <cellStyle name="Normal 7 7 3 2 2 2 3" xfId="16166" xr:uid="{57B4CCA7-A51B-48F8-BE8F-58836431453E}"/>
    <cellStyle name="Normal 7 7 3 2 2 2 3 2" xfId="43404" xr:uid="{27E30D48-1542-43FB-9AF2-E9F5082C9BA9}"/>
    <cellStyle name="Normal 7 7 3 2 2 2 4" xfId="33961" xr:uid="{4B3A0FB8-6D26-4441-AE60-7CF1285ECCDA}"/>
    <cellStyle name="Normal 7 7 3 2 2 3" xfId="8619" xr:uid="{9DDC0785-F840-4E0B-B6DE-8C0BC61B48DC}"/>
    <cellStyle name="Normal 7 7 3 2 2 3 2" xfId="18999" xr:uid="{3547C808-1F5D-46AD-B3A2-5AF169A1C009}"/>
    <cellStyle name="Normal 7 7 3 2 2 3 2 2" xfId="46237" xr:uid="{6E6AA1E4-4FFD-4E5A-B370-34E7CA219ABC}"/>
    <cellStyle name="Normal 7 7 3 2 2 3 3" xfId="35987" xr:uid="{57541D6C-E7DD-4F91-918C-804A931C25D1}"/>
    <cellStyle name="Normal 7 7 3 2 2 4" xfId="11452" xr:uid="{6F8FDCC0-69D8-4249-BF62-5A69F74F9674}"/>
    <cellStyle name="Normal 7 7 3 2 2 4 2" xfId="21832" xr:uid="{2647531A-2D2F-4E2E-ACF7-F9C26A145E89}"/>
    <cellStyle name="Normal 7 7 3 2 2 4 2 2" xfId="49070" xr:uid="{16DA8EBF-3C9C-4BFE-A855-A98AA8E44DCB}"/>
    <cellStyle name="Normal 7 7 3 2 2 4 3" xfId="38820" xr:uid="{78DF380D-7DD9-4912-A919-FC0FC045E31F}"/>
    <cellStyle name="Normal 7 7 3 2 2 5" xfId="24076" xr:uid="{8185724D-8601-4777-945B-E80ADC68015B}"/>
    <cellStyle name="Normal 7 7 3 2 2 5 2" xfId="51193" xr:uid="{66A5A28C-F287-44BF-BD33-CB85BD8FC633}"/>
    <cellStyle name="Normal 7 7 3 2 2 6" xfId="14139" xr:uid="{EA68B7C6-0255-47A5-A95A-BFC2561A6951}"/>
    <cellStyle name="Normal 7 7 3 2 2 6 2" xfId="41377" xr:uid="{07D51A55-87A0-476F-8507-3D86BB7E40D0}"/>
    <cellStyle name="Normal 7 7 3 2 2 7" xfId="31608" xr:uid="{EE1EFE07-6BB6-4925-BF0A-C947496D8379}"/>
    <cellStyle name="Normal 7 7 3 2 3" xfId="4434" xr:uid="{A151775B-6943-489A-A2E5-39BA3721C743}"/>
    <cellStyle name="Normal 7 7 3 2 3 2" xfId="9187" xr:uid="{69EE97AA-2C16-4EAC-A56A-8D58FA5CFBDF}"/>
    <cellStyle name="Normal 7 7 3 2 3 2 2" xfId="29230" xr:uid="{323BCBF7-6C1C-4C8B-9D6E-390FB4DEBE20}"/>
    <cellStyle name="Normal 7 7 3 2 3 2 2 2" xfId="55487" xr:uid="{784EEE28-32E5-43E8-A13A-EBFA94C680ED}"/>
    <cellStyle name="Normal 7 7 3 2 3 2 3" xfId="19567" xr:uid="{D8B89F48-0146-4C6A-B56E-CA6A56A0B9C9}"/>
    <cellStyle name="Normal 7 7 3 2 3 2 3 2" xfId="46805" xr:uid="{ACFC5145-D434-4DC1-9176-A6EF92DACCFE}"/>
    <cellStyle name="Normal 7 7 3 2 3 2 4" xfId="36555" xr:uid="{7330F615-4855-4693-9C2F-347548149F6F}"/>
    <cellStyle name="Normal 7 7 3 2 3 3" xfId="12020" xr:uid="{6EF18958-A133-4D12-88F1-F71F8E8DD43F}"/>
    <cellStyle name="Normal 7 7 3 2 3 3 2" xfId="22400" xr:uid="{A0B0F6B5-600B-4869-B069-860685109F7F}"/>
    <cellStyle name="Normal 7 7 3 2 3 3 2 2" xfId="49638" xr:uid="{291E2732-3552-4233-B562-A4E932BD3192}"/>
    <cellStyle name="Normal 7 7 3 2 3 3 3" xfId="39388" xr:uid="{87F57D91-2739-4DEB-8F81-692440676CC5}"/>
    <cellStyle name="Normal 7 7 3 2 3 4" xfId="24552" xr:uid="{CD8697B0-4122-4670-8996-64474A34E263}"/>
    <cellStyle name="Normal 7 7 3 2 3 4 2" xfId="51622" xr:uid="{4F39F20F-99A4-4BD1-BC45-19D70AE3C95E}"/>
    <cellStyle name="Normal 7 7 3 2 3 5" xfId="16734" xr:uid="{C680AD1C-DFCB-4CDD-BB11-8A5469A33C95}"/>
    <cellStyle name="Normal 7 7 3 2 3 5 2" xfId="43972" xr:uid="{72374F8E-F629-416C-A302-E76A06500AB9}"/>
    <cellStyle name="Normal 7 7 3 2 3 6" xfId="32176" xr:uid="{370C9088-BF40-45BA-9D4B-3C636249061E}"/>
    <cellStyle name="Normal 7 7 3 2 4" xfId="6099" xr:uid="{6C4FC0EA-DE0C-4042-9011-A7FB58122304}"/>
    <cellStyle name="Normal 7 7 3 2 4 2" xfId="27284" xr:uid="{51214AEB-9C4E-46B6-A31C-CFAC26FB0492}"/>
    <cellStyle name="Normal 7 7 3 2 4 2 2" xfId="53863" xr:uid="{628092F5-8015-48C9-942A-E3D079EBE379}"/>
    <cellStyle name="Normal 7 7 3 2 4 3" xfId="15555" xr:uid="{02C8A021-43C6-4AD6-BBB8-F163B90B041B}"/>
    <cellStyle name="Normal 7 7 3 2 4 3 2" xfId="42793" xr:uid="{8C4D79DD-C1E3-4E37-B265-F2F82C5DB70E}"/>
    <cellStyle name="Normal 7 7 3 2 4 4" xfId="33467" xr:uid="{EBC72F7C-9DD6-444F-99EC-09630BB70404}"/>
    <cellStyle name="Normal 7 7 3 2 5" xfId="8008" xr:uid="{F1F5484D-AC6A-41F7-B2B7-E1BEA427EB10}"/>
    <cellStyle name="Normal 7 7 3 2 5 2" xfId="18388" xr:uid="{864B13D0-9D31-4EF0-89BD-FFF24D51A1AD}"/>
    <cellStyle name="Normal 7 7 3 2 5 2 2" xfId="45626" xr:uid="{5BB01FBF-8F98-4AE6-87CF-E9D5B94C7038}"/>
    <cellStyle name="Normal 7 7 3 2 5 3" xfId="35376" xr:uid="{C03CB006-2738-4740-AD19-F9309DDD4E85}"/>
    <cellStyle name="Normal 7 7 3 2 6" xfId="10841" xr:uid="{73487DC1-5904-4DE7-BFCC-0DCC67F5FBB5}"/>
    <cellStyle name="Normal 7 7 3 2 6 2" xfId="21221" xr:uid="{EC224AD0-4D15-49F7-9038-E31B3273DC97}"/>
    <cellStyle name="Normal 7 7 3 2 6 2 2" xfId="48459" xr:uid="{588F9FAE-EA4C-4582-81D3-ACE87C3504DC}"/>
    <cellStyle name="Normal 7 7 3 2 6 3" xfId="38209" xr:uid="{25B4C816-2DFA-4150-83A5-FA652C71E7A4}"/>
    <cellStyle name="Normal 7 7 3 2 7" xfId="24301" xr:uid="{18DE1A10-51B6-4F8C-BE0D-75BA87D4ED83}"/>
    <cellStyle name="Normal 7 7 3 2 7 2" xfId="51395" xr:uid="{ADC1E45C-76C6-4F60-818D-DB37A3B8AD8C}"/>
    <cellStyle name="Normal 7 7 3 2 8" xfId="13370" xr:uid="{EA8B43FD-4B59-465A-A306-A772C2E23211}"/>
    <cellStyle name="Normal 7 7 3 2 8 2" xfId="40608" xr:uid="{AB67B8AF-B3DD-49E8-8623-9D6FF2260168}"/>
    <cellStyle name="Normal 7 7 3 2 9" xfId="30997" xr:uid="{FBF6365A-575A-44DD-B79F-1413F6A7162F}"/>
    <cellStyle name="Normal 7 7 3 3" xfId="3561" xr:uid="{135C9739-3003-490B-A194-389099934E92}"/>
    <cellStyle name="Normal 7 7 3 3 2" xfId="4665" xr:uid="{518F2E33-4921-4A8E-9BCE-84B02F6D89BC}"/>
    <cellStyle name="Normal 7 7 3 3 2 2" xfId="9418" xr:uid="{367F42C9-2F0E-4D12-9191-29F0A076B2DB}"/>
    <cellStyle name="Normal 7 7 3 3 2 2 2" xfId="29384" xr:uid="{0BBA9270-0B4F-4BAA-AF2D-1800759EA4DC}"/>
    <cellStyle name="Normal 7 7 3 3 2 2 2 2" xfId="55641" xr:uid="{2A573510-2C84-47D6-9DD9-E7E4703A8010}"/>
    <cellStyle name="Normal 7 7 3 3 2 2 3" xfId="19798" xr:uid="{05D2BF47-C849-4DDC-98A5-D0DF32511765}"/>
    <cellStyle name="Normal 7 7 3 3 2 2 3 2" xfId="47036" xr:uid="{548AF05C-CE6D-4869-90A1-393285B3E2BF}"/>
    <cellStyle name="Normal 7 7 3 3 2 2 4" xfId="36786" xr:uid="{2E487AC3-9033-44F5-B4BC-7AE3596DAEEC}"/>
    <cellStyle name="Normal 7 7 3 3 2 3" xfId="12251" xr:uid="{01E3010C-65A3-4BDB-B015-61538E0048A7}"/>
    <cellStyle name="Normal 7 7 3 3 2 3 2" xfId="22631" xr:uid="{37752BE1-F42F-4A98-A5CF-8E17B1F5951D}"/>
    <cellStyle name="Normal 7 7 3 3 2 3 2 2" xfId="49869" xr:uid="{75199A59-38B4-4191-A066-7673B0A88FFC}"/>
    <cellStyle name="Normal 7 7 3 3 2 3 3" xfId="39619" xr:uid="{F18CA518-C357-4180-A2A2-07106808D018}"/>
    <cellStyle name="Normal 7 7 3 3 2 4" xfId="23000" xr:uid="{643FBFD2-B2F4-4B72-B917-82397FD27BF3}"/>
    <cellStyle name="Normal 7 7 3 3 2 4 2" xfId="50209" xr:uid="{780EEF7C-8D67-416C-91D9-82DDC4ABBC87}"/>
    <cellStyle name="Normal 7 7 3 3 2 5" xfId="16965" xr:uid="{A6E945FF-3FDE-4D1C-8F73-2C7C0A5137BF}"/>
    <cellStyle name="Normal 7 7 3 3 2 5 2" xfId="44203" xr:uid="{A1ABC4B0-1658-4F23-A073-30D77D3E8A86}"/>
    <cellStyle name="Normal 7 7 3 3 2 6" xfId="32407" xr:uid="{DDD2CDE3-36F6-474A-B134-3AB4E8FFA021}"/>
    <cellStyle name="Normal 7 7 3 3 3" xfId="6594" xr:uid="{3FCDF619-06E4-4001-A9B8-11BC75336EA8}"/>
    <cellStyle name="Normal 7 7 3 3 3 2" xfId="27331" xr:uid="{BD1C2797-A2D6-430B-AF00-2105EC33C84F}"/>
    <cellStyle name="Normal 7 7 3 3 3 2 2" xfId="53902" xr:uid="{11897B3B-F877-49B5-B561-EFF238D694CA}"/>
    <cellStyle name="Normal 7 7 3 3 3 3" xfId="16167" xr:uid="{B9A0BFF5-7DF3-4EBB-9A41-24C0B8F1F12B}"/>
    <cellStyle name="Normal 7 7 3 3 3 3 2" xfId="43405" xr:uid="{63202952-CBAB-4496-8E83-D2824CD16561}"/>
    <cellStyle name="Normal 7 7 3 3 3 4" xfId="33962" xr:uid="{F6956A03-5E83-4A59-BFC7-DFAADCE6FEEF}"/>
    <cellStyle name="Normal 7 7 3 3 4" xfId="8620" xr:uid="{22654DC0-F628-40BB-99CA-4DA1A35C5F56}"/>
    <cellStyle name="Normal 7 7 3 3 4 2" xfId="19000" xr:uid="{476782C9-DB28-4168-A221-21224B2A5EF1}"/>
    <cellStyle name="Normal 7 7 3 3 4 2 2" xfId="46238" xr:uid="{9C5A5A6D-5C8B-44BA-98FA-1978A7C04115}"/>
    <cellStyle name="Normal 7 7 3 3 4 3" xfId="35988" xr:uid="{67AB76EF-625E-4D50-93AD-45E6D77EF732}"/>
    <cellStyle name="Normal 7 7 3 3 5" xfId="11453" xr:uid="{636D9282-100F-4C1B-8F96-082F44431036}"/>
    <cellStyle name="Normal 7 7 3 3 5 2" xfId="21833" xr:uid="{EB2C4DD3-1F8F-4C69-A560-808EA1479DC1}"/>
    <cellStyle name="Normal 7 7 3 3 5 2 2" xfId="49071" xr:uid="{C664C086-F4A7-490F-AFA2-9AD06F0BF78F}"/>
    <cellStyle name="Normal 7 7 3 3 5 3" xfId="38821" xr:uid="{68BEA5A6-1F6F-44AF-A711-B80D84676C27}"/>
    <cellStyle name="Normal 7 7 3 3 6" xfId="24175" xr:uid="{ED170464-4EB1-47EF-AE6F-4904F10DED40}"/>
    <cellStyle name="Normal 7 7 3 3 6 2" xfId="51280" xr:uid="{DDC5D992-D276-4445-88A1-337C799B1C69}"/>
    <cellStyle name="Normal 7 7 3 3 7" xfId="14140" xr:uid="{9C657A57-FA6D-44D3-9AFD-A0D4274B6169}"/>
    <cellStyle name="Normal 7 7 3 3 7 2" xfId="41378" xr:uid="{08179AA0-78B8-4FF9-95A7-C56318034773}"/>
    <cellStyle name="Normal 7 7 3 3 8" xfId="31609" xr:uid="{2A4A7122-A449-498C-B8CA-D6E3AA7DBFD1}"/>
    <cellStyle name="Normal 7 7 3 4" xfId="3559" xr:uid="{65D41216-37DB-4722-8B25-958091EB6894}"/>
    <cellStyle name="Normal 7 7 3 4 2" xfId="6592" xr:uid="{009E795C-4069-45C5-8B41-402842FC57CE}"/>
    <cellStyle name="Normal 7 7 3 4 2 2" xfId="28626" xr:uid="{E84D31B6-7356-4ECB-98CF-CFECDED1D63F}"/>
    <cellStyle name="Normal 7 7 3 4 2 2 2" xfId="54914" xr:uid="{C5B6BE5F-88A5-4D60-A32D-38561AA3F3E4}"/>
    <cellStyle name="Normal 7 7 3 4 2 3" xfId="16165" xr:uid="{4B1AE1B7-A1BB-4171-96FC-C086F04242AD}"/>
    <cellStyle name="Normal 7 7 3 4 2 3 2" xfId="43403" xr:uid="{BBFC935B-547E-4A28-BC27-18BD495EFC79}"/>
    <cellStyle name="Normal 7 7 3 4 2 4" xfId="33960" xr:uid="{716FD461-146A-48DD-A3AA-5FB8D4E77479}"/>
    <cellStyle name="Normal 7 7 3 4 3" xfId="8618" xr:uid="{7DACC230-602C-4FF8-A3EE-1C83AACAF9C3}"/>
    <cellStyle name="Normal 7 7 3 4 3 2" xfId="18998" xr:uid="{ADD4CF50-F781-4554-B5FE-6FE1EB0A45DD}"/>
    <cellStyle name="Normal 7 7 3 4 3 2 2" xfId="46236" xr:uid="{78E35CCB-D933-4329-8870-A0E7CCF84698}"/>
    <cellStyle name="Normal 7 7 3 4 3 3" xfId="35986" xr:uid="{D690F3DE-3E99-4E97-BDA3-7CF3F2C915C7}"/>
    <cellStyle name="Normal 7 7 3 4 4" xfId="11451" xr:uid="{F8E0456F-2881-47F4-9CB0-F8D6E1964442}"/>
    <cellStyle name="Normal 7 7 3 4 4 2" xfId="21831" xr:uid="{28429543-A2B5-4B37-8EAA-CEC8F9B0BDDF}"/>
    <cellStyle name="Normal 7 7 3 4 4 2 2" xfId="49069" xr:uid="{94231AB4-5A82-4CCA-8519-0BD76AE7128C}"/>
    <cellStyle name="Normal 7 7 3 4 4 3" xfId="38819" xr:uid="{AD7C6741-CB42-4ACE-862D-205FCB05EF4D}"/>
    <cellStyle name="Normal 7 7 3 4 5" xfId="25248" xr:uid="{A3192A1F-BD05-4CAE-80F0-B67161AA4111}"/>
    <cellStyle name="Normal 7 7 3 4 5 2" xfId="52260" xr:uid="{805F7D7F-D61B-42EF-8EBD-4F4C727FE9E9}"/>
    <cellStyle name="Normal 7 7 3 4 6" xfId="14138" xr:uid="{AF7A3025-0EC9-4C7D-8E70-DC9E0BD12FCF}"/>
    <cellStyle name="Normal 7 7 3 4 6 2" xfId="41376" xr:uid="{31BC74B7-1626-4530-9BB5-70DB3D79A472}"/>
    <cellStyle name="Normal 7 7 3 4 7" xfId="31607" xr:uid="{8558DAB3-6B2D-4F88-9168-AA227B14D709}"/>
    <cellStyle name="Normal 7 7 3 5" xfId="2646" xr:uid="{D68BF01A-801C-49B0-85E8-E93B7B4B9C26}"/>
    <cellStyle name="Normal 7 7 3 5 2" xfId="5892" xr:uid="{B219607C-DCC0-499E-8101-BF8329BC4D32}"/>
    <cellStyle name="Normal 7 7 3 5 2 2" xfId="27528" xr:uid="{227A6679-0BF7-4FB9-B7F2-BE1BBEA534BF}"/>
    <cellStyle name="Normal 7 7 3 5 2 2 2" xfId="54041" xr:uid="{FE6B47E1-DA09-4ABE-A92D-1F557B50AE0B}"/>
    <cellStyle name="Normal 7 7 3 5 2 3" xfId="15299" xr:uid="{B86236CA-715A-49E7-BC50-8B83A09C4EF2}"/>
    <cellStyle name="Normal 7 7 3 5 2 3 2" xfId="42537" xr:uid="{9B194CFD-CD4C-42AE-A9F0-C74D6D7663EA}"/>
    <cellStyle name="Normal 7 7 3 5 2 4" xfId="33260" xr:uid="{BE97DED8-8454-4671-B095-DAA3C8D0DC13}"/>
    <cellStyle name="Normal 7 7 3 5 3" xfId="7752" xr:uid="{BE204956-4711-49A3-83EE-BC80E19FF938}"/>
    <cellStyle name="Normal 7 7 3 5 3 2" xfId="18132" xr:uid="{4590F67D-4703-47BD-83DD-215046F7DEC6}"/>
    <cellStyle name="Normal 7 7 3 5 3 2 2" xfId="45370" xr:uid="{85F3CD37-38E6-42A5-B25C-583A0B73115A}"/>
    <cellStyle name="Normal 7 7 3 5 3 3" xfId="35120" xr:uid="{055985EE-1D5C-4717-BFAA-50F152430A08}"/>
    <cellStyle name="Normal 7 7 3 5 4" xfId="10585" xr:uid="{42616CE6-29DF-4228-9FA4-00861201967A}"/>
    <cellStyle name="Normal 7 7 3 5 4 2" xfId="20965" xr:uid="{3CE21B21-6670-4FC2-A2CE-6AFBD8D2359B}"/>
    <cellStyle name="Normal 7 7 3 5 4 2 2" xfId="48203" xr:uid="{2938136D-1CF6-4855-85DB-86870403796D}"/>
    <cellStyle name="Normal 7 7 3 5 4 3" xfId="37953" xr:uid="{75EFA501-9C1E-4111-8FAA-F1C78279D84A}"/>
    <cellStyle name="Normal 7 7 3 5 5" xfId="23444" xr:uid="{E611E4C5-8DDD-44D2-B7F9-E9D74F2981D6}"/>
    <cellStyle name="Normal 7 7 3 5 5 2" xfId="50619" xr:uid="{E7D04AD4-E165-49B8-94D7-19365DCCF58A}"/>
    <cellStyle name="Normal 7 7 3 5 6" xfId="13015" xr:uid="{B5294929-B141-4A0D-B6D5-49FDBB8BF5BC}"/>
    <cellStyle name="Normal 7 7 3 5 6 2" xfId="40253" xr:uid="{3F221FBF-675E-4009-B4A1-D864B28E6D8B}"/>
    <cellStyle name="Normal 7 7 3 5 7" xfId="30741" xr:uid="{15360379-BBAF-4417-8000-BE38A39AD4CB}"/>
    <cellStyle name="Normal 7 7 3 6" xfId="2469" xr:uid="{D8003807-86BD-4519-8D7E-A882762B3E81}"/>
    <cellStyle name="Normal 7 7 3 6 2" xfId="7577" xr:uid="{A20D4874-B692-4704-8778-0057D8318BBC}"/>
    <cellStyle name="Normal 7 7 3 6 2 2" xfId="17957" xr:uid="{7158AB0D-8146-4D9D-94F6-D1CE84F86AD7}"/>
    <cellStyle name="Normal 7 7 3 6 2 2 2" xfId="45195" xr:uid="{39AD73E4-3EDD-49BC-A081-0766512448D2}"/>
    <cellStyle name="Normal 7 7 3 6 2 3" xfId="34945" xr:uid="{B382144B-382D-41EC-A3F4-01F218239E11}"/>
    <cellStyle name="Normal 7 7 3 6 3" xfId="10410" xr:uid="{2F50CC42-5C1E-41F9-95A4-FD119A2774EB}"/>
    <cellStyle name="Normal 7 7 3 6 3 2" xfId="20790" xr:uid="{8E5D1382-EFDA-4D39-96B6-3778B84AA1F5}"/>
    <cellStyle name="Normal 7 7 3 6 3 2 2" xfId="48028" xr:uid="{5197AB98-1118-4C6A-AD40-F6D2B20BD2E4}"/>
    <cellStyle name="Normal 7 7 3 6 3 3" xfId="37778" xr:uid="{E55EFB6F-7658-4CBA-A0AE-721EF37390E8}"/>
    <cellStyle name="Normal 7 7 3 6 4" xfId="25506" xr:uid="{E9E419BA-9D92-4673-8ADE-1AC7BDA5A69A}"/>
    <cellStyle name="Normal 7 7 3 6 4 2" xfId="52499" xr:uid="{CCF7DBAA-04EF-49A5-BA39-9DDE19864169}"/>
    <cellStyle name="Normal 7 7 3 6 5" xfId="15124" xr:uid="{6570F9FF-FF95-4DEC-ABDA-C31FF0A1B295}"/>
    <cellStyle name="Normal 7 7 3 6 5 2" xfId="42362" xr:uid="{B865A678-6D19-4689-9E52-8C73DAB77250}"/>
    <cellStyle name="Normal 7 7 3 6 6" xfId="30566" xr:uid="{BE00F517-1133-45C6-8902-82B0D70278DA}"/>
    <cellStyle name="Normal 7 7 3 7" xfId="4162" xr:uid="{79003F2E-2D05-42D3-8706-FB9957FFAEFC}"/>
    <cellStyle name="Normal 7 7 3 7 2" xfId="8915" xr:uid="{52DEB131-5619-497C-BFA0-5CB273CB05B2}"/>
    <cellStyle name="Normal 7 7 3 7 2 2" xfId="19295" xr:uid="{E1274167-FCEA-4543-A61D-7D7BBC21984C}"/>
    <cellStyle name="Normal 7 7 3 7 2 2 2" xfId="46533" xr:uid="{E6830217-421C-408A-96D2-CB2661D621B6}"/>
    <cellStyle name="Normal 7 7 3 7 2 3" xfId="36283" xr:uid="{A4EBBF8C-20C5-4492-9054-D594B88184C7}"/>
    <cellStyle name="Normal 7 7 3 7 3" xfId="11748" xr:uid="{82FDD4F7-EED2-48BD-89D4-387949484A42}"/>
    <cellStyle name="Normal 7 7 3 7 3 2" xfId="22128" xr:uid="{5FD6167C-CBEE-4039-89F5-D7914B39E7F3}"/>
    <cellStyle name="Normal 7 7 3 7 3 2 2" xfId="49366" xr:uid="{53EB6420-23DE-4FB0-92C2-8F50928485D2}"/>
    <cellStyle name="Normal 7 7 3 7 3 3" xfId="39116" xr:uid="{0C391B0D-12B1-4FDA-A97C-C961761F9733}"/>
    <cellStyle name="Normal 7 7 3 7 4" xfId="16462" xr:uid="{C4903005-9678-4188-BF23-74850B41161E}"/>
    <cellStyle name="Normal 7 7 3 7 4 2" xfId="43700" xr:uid="{F2CD651E-8063-4BC1-885E-2B07456C4B71}"/>
    <cellStyle name="Normal 7 7 3 7 5" xfId="31904" xr:uid="{FC189EC9-AB41-41BE-9CFA-CF479243B871}"/>
    <cellStyle name="Normal 7 7 3 8" xfId="5549" xr:uid="{BFACF304-3C95-4FDD-9F5A-BBD706F60F23}"/>
    <cellStyle name="Normal 7 7 3 8 2" xfId="14845" xr:uid="{B5A99A43-9DF5-46E8-BA47-A299442C2371}"/>
    <cellStyle name="Normal 7 7 3 8 2 2" xfId="42083" xr:uid="{142171F7-90A1-4EF3-936E-4289B534840D}"/>
    <cellStyle name="Normal 7 7 3 8 3" xfId="33106" xr:uid="{FE931F1B-F7A9-444C-8537-C828734CBCC6}"/>
    <cellStyle name="Normal 7 7 3 9" xfId="7298" xr:uid="{198EDA27-A9D9-4D10-84BC-AB4A7935924F}"/>
    <cellStyle name="Normal 7 7 3 9 2" xfId="17678" xr:uid="{D4893D3E-9F1A-4008-B785-5F89F6A7D358}"/>
    <cellStyle name="Normal 7 7 3 9 2 2" xfId="44916" xr:uid="{DB70D358-2347-4E0A-B768-A6A76DB1C2F6}"/>
    <cellStyle name="Normal 7 7 3 9 3" xfId="34666" xr:uid="{1D4D0876-8AEB-4933-BCEB-BEB2BF873FA1}"/>
    <cellStyle name="Normal 7 7 4" xfId="1573" xr:uid="{808C6669-0215-4B71-BF6F-E075D27C8A01}"/>
    <cellStyle name="Normal 7 7 4 10" xfId="30288" xr:uid="{93EF221E-738C-4EF0-9D05-3B2D05747731}"/>
    <cellStyle name="Normal 7 7 4 2" xfId="3562" xr:uid="{AE48E1F8-4BAA-4139-8A54-77D8A0228F91}"/>
    <cellStyle name="Normal 7 7 4 2 2" xfId="6595" xr:uid="{861A0069-FD19-4D0E-AF39-FB40F092242B}"/>
    <cellStyle name="Normal 7 7 4 2 2 2" xfId="27838" xr:uid="{8EE6A95C-5893-40A7-9811-0E2127FB88CD}"/>
    <cellStyle name="Normal 7 7 4 2 2 2 2" xfId="54295" xr:uid="{B5B60DAB-AAF8-4B28-AD03-549B5BD300CB}"/>
    <cellStyle name="Normal 7 7 4 2 2 3" xfId="16168" xr:uid="{B76ACDCF-77B2-40B0-8E9A-C81F4DCC427E}"/>
    <cellStyle name="Normal 7 7 4 2 2 3 2" xfId="43406" xr:uid="{AB5DB152-6D96-4D3B-8246-3E1E2BBEF6CA}"/>
    <cellStyle name="Normal 7 7 4 2 2 4" xfId="33963" xr:uid="{1B55C2D5-6368-44E6-BBB8-80F2BDD1B3D4}"/>
    <cellStyle name="Normal 7 7 4 2 3" xfId="8621" xr:uid="{DEE0D831-0307-4C9A-AB60-5463D6F1CDE8}"/>
    <cellStyle name="Normal 7 7 4 2 3 2" xfId="19001" xr:uid="{5CB70EE7-D46A-4344-A4FB-8839D0AF7466}"/>
    <cellStyle name="Normal 7 7 4 2 3 2 2" xfId="46239" xr:uid="{7B0DFA6B-7A51-4798-A6FD-0FC8819139CB}"/>
    <cellStyle name="Normal 7 7 4 2 3 3" xfId="35989" xr:uid="{05FD8996-B063-41BA-AFC7-823B2C74D04E}"/>
    <cellStyle name="Normal 7 7 4 2 4" xfId="11454" xr:uid="{676300A4-9187-40C5-88DA-027FFEBD586F}"/>
    <cellStyle name="Normal 7 7 4 2 4 2" xfId="21834" xr:uid="{73C28AB7-8DAA-4932-BEE8-4C535AFA876A}"/>
    <cellStyle name="Normal 7 7 4 2 4 2 2" xfId="49072" xr:uid="{9027C89F-DD1B-42AF-A9A4-0ACE9C862B80}"/>
    <cellStyle name="Normal 7 7 4 2 4 3" xfId="38822" xr:uid="{862EDA35-8C16-4B1B-8CD7-0D538F87F7BA}"/>
    <cellStyle name="Normal 7 7 4 2 5" xfId="24882" xr:uid="{A5FCE5F7-CD42-47FC-84ED-1E8F60E10480}"/>
    <cellStyle name="Normal 7 7 4 2 5 2" xfId="51924" xr:uid="{924EDAFA-ABBC-4592-B844-4BB7BFF8D6AB}"/>
    <cellStyle name="Normal 7 7 4 2 6" xfId="14141" xr:uid="{42FFDDF1-321B-4AC7-B47B-F22E693FEF63}"/>
    <cellStyle name="Normal 7 7 4 2 6 2" xfId="41379" xr:uid="{6A39EB92-FD60-4DEC-99E8-275D5FDE788C}"/>
    <cellStyle name="Normal 7 7 4 2 7" xfId="31610" xr:uid="{418BFBF2-3157-4498-BDA0-9F43AFC1756F}"/>
    <cellStyle name="Normal 7 7 4 3" xfId="2902" xr:uid="{03950253-B6D2-4478-9FFE-3075F52DE5ED}"/>
    <cellStyle name="Normal 7 7 4 3 2" xfId="6096" xr:uid="{D3DDE930-2BD8-4D07-A238-1CBCDC2CF492}"/>
    <cellStyle name="Normal 7 7 4 3 2 2" xfId="27995" xr:uid="{4DF73D39-4579-45FC-AE25-72434EB65106}"/>
    <cellStyle name="Normal 7 7 4 3 2 2 2" xfId="54417" xr:uid="{67396E05-6934-48D3-A549-D7937863EA40}"/>
    <cellStyle name="Normal 7 7 4 3 2 3" xfId="15552" xr:uid="{E631AF80-550E-4024-89CA-50D7E4E0A8C1}"/>
    <cellStyle name="Normal 7 7 4 3 2 3 2" xfId="42790" xr:uid="{3A3BBADC-AAA8-4E9E-9734-4F7108253540}"/>
    <cellStyle name="Normal 7 7 4 3 2 4" xfId="33464" xr:uid="{AC7BC7BE-1385-4958-9D0C-926E3C95E60F}"/>
    <cellStyle name="Normal 7 7 4 3 3" xfId="8005" xr:uid="{DDE97621-F876-431A-8598-3F08C360E0F0}"/>
    <cellStyle name="Normal 7 7 4 3 3 2" xfId="18385" xr:uid="{1C5C877A-AD43-4D00-9BE2-E0B24867F506}"/>
    <cellStyle name="Normal 7 7 4 3 3 2 2" xfId="45623" xr:uid="{147D7BF0-8A2C-4E8D-A128-15BEE0137FED}"/>
    <cellStyle name="Normal 7 7 4 3 3 3" xfId="35373" xr:uid="{1BC96B8D-13D6-481D-B032-114AD2F825DC}"/>
    <cellStyle name="Normal 7 7 4 3 4" xfId="10838" xr:uid="{EBBBC721-4FE4-4BCE-BE57-76B269257779}"/>
    <cellStyle name="Normal 7 7 4 3 4 2" xfId="21218" xr:uid="{0980EC15-6FC8-434B-B4EA-61AFDC71B377}"/>
    <cellStyle name="Normal 7 7 4 3 4 2 2" xfId="48456" xr:uid="{3D25E080-E137-4794-92CD-51F9F4378059}"/>
    <cellStyle name="Normal 7 7 4 3 4 3" xfId="38206" xr:uid="{F292D488-D973-42BB-A069-22C66B43E77B}"/>
    <cellStyle name="Normal 7 7 4 3 5" xfId="24573" xr:uid="{501E7053-02FE-4F6A-9487-5188B23D888C}"/>
    <cellStyle name="Normal 7 7 4 3 5 2" xfId="51643" xr:uid="{6A7496DC-2252-429A-B9B8-425DCA9CD539}"/>
    <cellStyle name="Normal 7 7 4 3 6" xfId="13367" xr:uid="{DB3C8787-9082-4C75-9D4D-E43C11562B1E}"/>
    <cellStyle name="Normal 7 7 4 3 6 2" xfId="40605" xr:uid="{534F68E9-56AF-4C8D-8104-5D1F7F84F419}"/>
    <cellStyle name="Normal 7 7 4 3 7" xfId="30994" xr:uid="{AD718CA2-C081-4AD9-B18B-C5F7142E832D}"/>
    <cellStyle name="Normal 7 7 4 4" xfId="4284" xr:uid="{6C8534BA-1342-434A-84F4-79E6BB808613}"/>
    <cellStyle name="Normal 7 7 4 4 2" xfId="9037" xr:uid="{5A8B3705-688D-498D-AA0F-E75C59E39CC6}"/>
    <cellStyle name="Normal 7 7 4 4 2 2" xfId="19417" xr:uid="{7731B600-50E4-4598-AB66-D527BD0D1F6A}"/>
    <cellStyle name="Normal 7 7 4 4 2 2 2" xfId="46655" xr:uid="{A24115BA-8254-4D2C-8E44-D1EF5AB29818}"/>
    <cellStyle name="Normal 7 7 4 4 2 3" xfId="36405" xr:uid="{13FBB8E2-12D2-4E5B-B090-8FAFA3E97E65}"/>
    <cellStyle name="Normal 7 7 4 4 3" xfId="11870" xr:uid="{C0C1AC3E-DE52-44AB-847F-DB260FEB845B}"/>
    <cellStyle name="Normal 7 7 4 4 3 2" xfId="22250" xr:uid="{E1D04EB9-6D1A-4C76-868C-832493CB3201}"/>
    <cellStyle name="Normal 7 7 4 4 3 2 2" xfId="49488" xr:uid="{BAB1C509-034B-47E8-B9C9-99FE022C65B9}"/>
    <cellStyle name="Normal 7 7 4 4 3 3" xfId="39238" xr:uid="{1B372CA5-0A62-4C86-AEFD-409818451332}"/>
    <cellStyle name="Normal 7 7 4 4 4" xfId="22866" xr:uid="{C864BCC9-DE78-42A7-A80F-DD7B4BA91CBE}"/>
    <cellStyle name="Normal 7 7 4 4 4 2" xfId="50086" xr:uid="{5D5709DA-C5E4-459F-85D6-A653A46C1AA1}"/>
    <cellStyle name="Normal 7 7 4 4 5" xfId="16584" xr:uid="{5194E3C9-BEEF-4E11-BB97-6A90C6B301D1}"/>
    <cellStyle name="Normal 7 7 4 4 5 2" xfId="43822" xr:uid="{F29ED719-B650-4444-82A8-9D1A0725217B}"/>
    <cellStyle name="Normal 7 7 4 4 6" xfId="32026" xr:uid="{E06628F6-935A-4E8B-B2B9-F217732342C6}"/>
    <cellStyle name="Normal 7 7 4 5" xfId="5550" xr:uid="{4A2A85FF-0257-4DED-B829-3A359ADDB17D}"/>
    <cellStyle name="Normal 7 7 4 5 2" xfId="14846" xr:uid="{0D2F16D5-2CEA-4CEE-B23F-5716750E5EA4}"/>
    <cellStyle name="Normal 7 7 4 5 2 2" xfId="42084" xr:uid="{5DD662B5-8330-4C7B-A67E-EE0287E5D6FE}"/>
    <cellStyle name="Normal 7 7 4 5 3" xfId="33107" xr:uid="{3E3203D0-E6EC-4731-830A-3C391A87E5EC}"/>
    <cellStyle name="Normal 7 7 4 6" xfId="7299" xr:uid="{B5583480-F636-4AFD-A97D-0C62D48CB5F7}"/>
    <cellStyle name="Normal 7 7 4 6 2" xfId="17679" xr:uid="{0BD49C6E-4095-4CBD-8F6A-2DDD52FCD4B1}"/>
    <cellStyle name="Normal 7 7 4 6 2 2" xfId="44917" xr:uid="{BEB608B7-71C1-490B-B86B-9A29CCE70B43}"/>
    <cellStyle name="Normal 7 7 4 6 3" xfId="34667" xr:uid="{D30EDC1A-E87C-42D1-855E-7B08609A35DA}"/>
    <cellStyle name="Normal 7 7 4 7" xfId="10132" xr:uid="{BFA204FC-F1D8-4D13-9E38-4139B12D6FD5}"/>
    <cellStyle name="Normal 7 7 4 7 2" xfId="20512" xr:uid="{3BEE1CAE-2B21-4D99-8536-942EB1B58975}"/>
    <cellStyle name="Normal 7 7 4 7 2 2" xfId="47750" xr:uid="{AC7E5CA9-5C1E-41CD-8B4E-97F349B11FE2}"/>
    <cellStyle name="Normal 7 7 4 7 3" xfId="37500" xr:uid="{E8F20CC0-DE58-4B45-8C24-C959A554298B}"/>
    <cellStyle name="Normal 7 7 4 8" xfId="24288" xr:uid="{D6D8F19C-6545-4A86-89EE-FCE9E8840A00}"/>
    <cellStyle name="Normal 7 7 4 8 2" xfId="51385" xr:uid="{655B9DCE-E6D9-4A1B-AB39-98E2F3C2BEBB}"/>
    <cellStyle name="Normal 7 7 4 9" xfId="12842" xr:uid="{CF2BF0C9-7EDE-4298-80B3-152BDDCC8341}"/>
    <cellStyle name="Normal 7 7 4 9 2" xfId="40080" xr:uid="{8008846F-F4F1-4F75-BC47-0BC18CBBE2B2}"/>
    <cellStyle name="Normal 7 7 5" xfId="3563" xr:uid="{238503F4-6BDB-4DE5-B6B8-6B084C3E9819}"/>
    <cellStyle name="Normal 7 7 5 2" xfId="4666" xr:uid="{CF5662E4-22D3-4957-85DE-9323137C2685}"/>
    <cellStyle name="Normal 7 7 5 2 2" xfId="9419" xr:uid="{49D749F6-865E-4CE6-BFC5-91D12098386E}"/>
    <cellStyle name="Normal 7 7 5 2 2 2" xfId="29385" xr:uid="{EE564544-75FE-4292-8AC2-B257B3D95E17}"/>
    <cellStyle name="Normal 7 7 5 2 2 2 2" xfId="55642" xr:uid="{F3ADD560-483D-4437-A06B-47CFB35446B7}"/>
    <cellStyle name="Normal 7 7 5 2 2 3" xfId="19799" xr:uid="{F11CD9A3-C6A3-4670-B79F-A8D069B95989}"/>
    <cellStyle name="Normal 7 7 5 2 2 3 2" xfId="47037" xr:uid="{470FC0D4-B460-43B0-9346-8B5F380B529E}"/>
    <cellStyle name="Normal 7 7 5 2 2 4" xfId="36787" xr:uid="{4520E734-7186-4A95-992C-F732271F0BF2}"/>
    <cellStyle name="Normal 7 7 5 2 3" xfId="12252" xr:uid="{A43C6F7D-C480-4F44-A0C6-05A9C4389FF8}"/>
    <cellStyle name="Normal 7 7 5 2 3 2" xfId="22632" xr:uid="{1AF900F0-363F-4E01-9565-8719878D01F5}"/>
    <cellStyle name="Normal 7 7 5 2 3 2 2" xfId="49870" xr:uid="{6746F0A5-6243-431D-8EE1-E8B38A3BCB9C}"/>
    <cellStyle name="Normal 7 7 5 2 3 3" xfId="39620" xr:uid="{6092576D-7153-4AFF-9D11-2F54468BAC1A}"/>
    <cellStyle name="Normal 7 7 5 2 4" xfId="23442" xr:uid="{896A3A4F-90F1-4442-B91F-BECF54DAEB55}"/>
    <cellStyle name="Normal 7 7 5 2 4 2" xfId="50617" xr:uid="{47180F16-BA6D-40F5-BE7A-FF3819ADA81C}"/>
    <cellStyle name="Normal 7 7 5 2 5" xfId="16966" xr:uid="{5C203571-9F46-444D-AFC4-48A3935613F8}"/>
    <cellStyle name="Normal 7 7 5 2 5 2" xfId="44204" xr:uid="{9FC84A6D-323B-4107-9CAD-FFB027F6042E}"/>
    <cellStyle name="Normal 7 7 5 2 6" xfId="32408" xr:uid="{8B4170CD-4152-4282-9118-CA0C9108DCE2}"/>
    <cellStyle name="Normal 7 7 5 3" xfId="6596" xr:uid="{E5C242E4-019A-4063-AD80-303943F7E5E4}"/>
    <cellStyle name="Normal 7 7 5 3 2" xfId="27738" xr:uid="{E13521C9-6115-4959-AFF7-3142803B9D9E}"/>
    <cellStyle name="Normal 7 7 5 3 2 2" xfId="54211" xr:uid="{96C6C44E-C72B-46D2-84BA-58805350579F}"/>
    <cellStyle name="Normal 7 7 5 3 3" xfId="16169" xr:uid="{FD2CF498-3EEF-4EC6-8C7E-980506095DCC}"/>
    <cellStyle name="Normal 7 7 5 3 3 2" xfId="43407" xr:uid="{7B68BD84-E377-4B1B-89E5-057343FB5C7F}"/>
    <cellStyle name="Normal 7 7 5 3 4" xfId="33964" xr:uid="{51B91FBE-80B5-4A31-B627-51282EA29C7C}"/>
    <cellStyle name="Normal 7 7 5 4" xfId="8622" xr:uid="{2A66126B-5C98-4CDC-81D1-8E9DCCCE8AD3}"/>
    <cellStyle name="Normal 7 7 5 4 2" xfId="19002" xr:uid="{250EF186-FAB8-413E-941A-9F2A35085E28}"/>
    <cellStyle name="Normal 7 7 5 4 2 2" xfId="46240" xr:uid="{9E450623-B4BA-47A0-8806-36D073144146}"/>
    <cellStyle name="Normal 7 7 5 4 3" xfId="35990" xr:uid="{9A03FE34-A760-43CC-9951-3B9AAFC1F061}"/>
    <cellStyle name="Normal 7 7 5 5" xfId="11455" xr:uid="{51C3AF68-9ECC-49A8-8C12-882088541D53}"/>
    <cellStyle name="Normal 7 7 5 5 2" xfId="21835" xr:uid="{D3BF0C29-47F9-4AC1-B972-10246C55E235}"/>
    <cellStyle name="Normal 7 7 5 5 2 2" xfId="49073" xr:uid="{9B6B9CA5-0D02-4150-8F7D-89AACB5ADB68}"/>
    <cellStyle name="Normal 7 7 5 5 3" xfId="38823" xr:uid="{D373BAC3-7F1B-433E-97B9-384C800B5651}"/>
    <cellStyle name="Normal 7 7 5 6" xfId="24057" xr:uid="{F00EC939-9798-44E2-9E9A-645E40BD404C}"/>
    <cellStyle name="Normal 7 7 5 6 2" xfId="51174" xr:uid="{6507C768-7844-431D-B736-9EAAEEA11682}"/>
    <cellStyle name="Normal 7 7 5 7" xfId="14142" xr:uid="{3C277467-31D9-4A11-A361-5D75A4344802}"/>
    <cellStyle name="Normal 7 7 5 7 2" xfId="41380" xr:uid="{AFDC16E9-4ECE-4384-B9DD-0BA26FD2D57D}"/>
    <cellStyle name="Normal 7 7 5 8" xfId="31611" xr:uid="{C3479251-2907-445C-93C4-5644CC6E1B3F}"/>
    <cellStyle name="Normal 7 7 6" xfId="3057" xr:uid="{75BB30A0-0A24-4614-93BA-1456220A0103}"/>
    <cellStyle name="Normal 7 7 6 2" xfId="6187" xr:uid="{35342FB5-4490-4F81-89F3-5F72A63D86C9}"/>
    <cellStyle name="Normal 7 7 6 2 2" xfId="26665" xr:uid="{6C3F3602-658C-4C54-84F4-E55B9A7D3C93}"/>
    <cellStyle name="Normal 7 7 6 2 2 2" xfId="53371" xr:uid="{8FC44EE2-A68F-41B6-97EA-165C7804A684}"/>
    <cellStyle name="Normal 7 7 6 2 3" xfId="15665" xr:uid="{8F02F6FC-F6D4-4F08-B0F6-0B9CA16119B0}"/>
    <cellStyle name="Normal 7 7 6 2 3 2" xfId="42903" xr:uid="{210D6220-FEE1-42D1-8244-F8BCD454B571}"/>
    <cellStyle name="Normal 7 7 6 2 4" xfId="33555" xr:uid="{0BEE8DD6-7851-4633-A834-3029A5DF44EE}"/>
    <cellStyle name="Normal 7 7 6 3" xfId="8118" xr:uid="{C1CF7EA7-B995-4711-B8AD-CFE3C75B77F2}"/>
    <cellStyle name="Normal 7 7 6 3 2" xfId="18498" xr:uid="{FF44450B-05DF-4C1E-960C-C2B444A39BAF}"/>
    <cellStyle name="Normal 7 7 6 3 2 2" xfId="45736" xr:uid="{48784295-9E71-4E49-AAB9-56519D410780}"/>
    <cellStyle name="Normal 7 7 6 3 3" xfId="35486" xr:uid="{C33A3507-8F35-4103-B6EF-111E04557742}"/>
    <cellStyle name="Normal 7 7 6 4" xfId="10951" xr:uid="{270B156A-3983-4168-9DE0-D1E34661225F}"/>
    <cellStyle name="Normal 7 7 6 4 2" xfId="21331" xr:uid="{808375C1-78B2-452C-B552-36159033516B}"/>
    <cellStyle name="Normal 7 7 6 4 2 2" xfId="48569" xr:uid="{5036832E-8636-4AB7-99D3-0A489DAD7D43}"/>
    <cellStyle name="Normal 7 7 6 4 3" xfId="38319" xr:uid="{DF86438B-7E28-44BF-8A28-171A9E6A10DE}"/>
    <cellStyle name="Normal 7 7 6 5" xfId="23024" xr:uid="{FB112086-C69D-4ABA-8F34-B5460D5963B1}"/>
    <cellStyle name="Normal 7 7 6 5 2" xfId="50232" xr:uid="{23BF3006-4DF2-463E-BD0C-9AE47A964405}"/>
    <cellStyle name="Normal 7 7 6 6" xfId="13540" xr:uid="{81F94047-292F-49A7-8C4B-B5450D932DF6}"/>
    <cellStyle name="Normal 7 7 6 6 2" xfId="40778" xr:uid="{9C434231-FF41-473E-86FD-7FE30C6D5D44}"/>
    <cellStyle name="Normal 7 7 6 7" xfId="31107" xr:uid="{4BC8891E-7B31-4208-9313-A90719E89B72}"/>
    <cellStyle name="Normal 7 7 7" xfId="2543" xr:uid="{258378B7-CA82-495C-82C5-3C4BC66D04F2}"/>
    <cellStyle name="Normal 7 7 7 2" xfId="5809" xr:uid="{98511E06-BF89-485D-89EF-D993EDE01D30}"/>
    <cellStyle name="Normal 7 7 7 2 2" xfId="28131" xr:uid="{A93DF88E-644E-43E6-B840-7746B7E42670}"/>
    <cellStyle name="Normal 7 7 7 2 2 2" xfId="54524" xr:uid="{DC8D8D45-8A16-45A4-80CB-70F357BCE0AF}"/>
    <cellStyle name="Normal 7 7 7 2 3" xfId="15196" xr:uid="{6A521AEE-0519-4C9C-96E9-BBD9F80409CC}"/>
    <cellStyle name="Normal 7 7 7 2 3 2" xfId="42434" xr:uid="{55D869FE-1658-4015-8DBF-79A4A5A71380}"/>
    <cellStyle name="Normal 7 7 7 2 4" xfId="33177" xr:uid="{2F3AC096-08CA-4236-9DED-9D1BABAA95BB}"/>
    <cellStyle name="Normal 7 7 7 3" xfId="7649" xr:uid="{A2C62B7B-8822-42DA-9648-4F103884B34E}"/>
    <cellStyle name="Normal 7 7 7 3 2" xfId="18029" xr:uid="{8E8982A9-E51F-496E-8D69-1DCFEF46927B}"/>
    <cellStyle name="Normal 7 7 7 3 2 2" xfId="45267" xr:uid="{1405B8DA-F86D-4833-9591-19254DDD612C}"/>
    <cellStyle name="Normal 7 7 7 3 3" xfId="35017" xr:uid="{84626D7E-1E2C-446B-B56D-557C65224D7D}"/>
    <cellStyle name="Normal 7 7 7 4" xfId="10482" xr:uid="{1D747DD9-948C-49E0-9D5C-946DFFE0B629}"/>
    <cellStyle name="Normal 7 7 7 4 2" xfId="20862" xr:uid="{82876B9C-3121-4444-B35C-40DFB8B4850B}"/>
    <cellStyle name="Normal 7 7 7 4 2 2" xfId="48100" xr:uid="{BD32387B-D304-46FF-8453-BAEF59CB872A}"/>
    <cellStyle name="Normal 7 7 7 4 3" xfId="37850" xr:uid="{86E2E724-5C95-4761-963B-C961552B4B34}"/>
    <cellStyle name="Normal 7 7 7 5" xfId="23347" xr:uid="{0D7890CC-72B3-4890-B1A2-778A71E5ED43}"/>
    <cellStyle name="Normal 7 7 7 5 2" xfId="50527" xr:uid="{D539A16C-DB18-4FBF-9125-140618A851B5}"/>
    <cellStyle name="Normal 7 7 7 6" xfId="12912" xr:uid="{05E3F753-B752-4D31-B8E4-0C55F064E8FB}"/>
    <cellStyle name="Normal 7 7 7 6 2" xfId="40150" xr:uid="{603FD14D-F1F9-44F1-98A5-9986D83FF8C9}"/>
    <cellStyle name="Normal 7 7 7 7" xfId="30638" xr:uid="{F07EFCD5-C791-4824-AA83-AC69A7F5D4D5}"/>
    <cellStyle name="Normal 7 7 8" xfId="2237" xr:uid="{E32CF7F7-75D9-4AE0-9203-C88AEE542BC9}"/>
    <cellStyle name="Normal 7 7 8 2" xfId="7345" xr:uid="{0CDF8006-020D-4FBC-A025-679B8A680940}"/>
    <cellStyle name="Normal 7 7 8 2 2" xfId="17725" xr:uid="{CEBD193E-8E75-41B7-A4F3-BE9BE2F2E4E0}"/>
    <cellStyle name="Normal 7 7 8 2 2 2" xfId="44963" xr:uid="{4B499ADF-9D38-4938-95D9-AF1AD4651B5A}"/>
    <cellStyle name="Normal 7 7 8 2 3" xfId="34713" xr:uid="{DB7D1BC4-759C-4BB0-A17D-96A491611EA8}"/>
    <cellStyle name="Normal 7 7 8 3" xfId="10178" xr:uid="{F4F26F38-A7BD-4889-B3D7-9F9A5045F165}"/>
    <cellStyle name="Normal 7 7 8 3 2" xfId="20558" xr:uid="{A3EE8CA4-1FBD-4F74-A58D-4CEECA855674}"/>
    <cellStyle name="Normal 7 7 8 3 2 2" xfId="47796" xr:uid="{B1F9A2E4-A615-4C80-9C24-95CDEEED738A}"/>
    <cellStyle name="Normal 7 7 8 3 3" xfId="37546" xr:uid="{275CE730-A3FD-4936-90DE-B7138A9D319A}"/>
    <cellStyle name="Normal 7 7 8 4" xfId="25063" xr:uid="{1F8AC045-50DE-466B-9563-DD6C106261AE}"/>
    <cellStyle name="Normal 7 7 8 4 2" xfId="52087" xr:uid="{DA023A32-1B08-47A9-9A49-7D111918A2F3}"/>
    <cellStyle name="Normal 7 7 8 5" xfId="14892" xr:uid="{DDFDF341-5202-442F-B6CC-646037299F5E}"/>
    <cellStyle name="Normal 7 7 8 5 2" xfId="42130" xr:uid="{6E547844-4F88-40B6-B7BA-61FB6FC57188}"/>
    <cellStyle name="Normal 7 7 8 6" xfId="30334" xr:uid="{70C0E880-49F9-40CC-8624-5F087EB2CA8E}"/>
    <cellStyle name="Normal 7 7 9" xfId="4142" xr:uid="{1AD8363F-A198-43BD-A9FE-A9F4D2227DD4}"/>
    <cellStyle name="Normal 7 7 9 2" xfId="8900" xr:uid="{992F4564-D71D-4C65-AF6A-0DD9E8DC370D}"/>
    <cellStyle name="Normal 7 7 9 2 2" xfId="19280" xr:uid="{B05A1BA0-4E1C-4EE2-86A2-1CCC1C8B95AF}"/>
    <cellStyle name="Normal 7 7 9 2 2 2" xfId="46518" xr:uid="{306A8BF3-54AF-4314-8BBF-C5D62CBF4CB3}"/>
    <cellStyle name="Normal 7 7 9 2 3" xfId="36268" xr:uid="{9DC1B523-345F-448F-8EA1-7A2D836136A7}"/>
    <cellStyle name="Normal 7 7 9 3" xfId="11733" xr:uid="{75F1C5BF-7A97-4E92-BAD0-DDE470125688}"/>
    <cellStyle name="Normal 7 7 9 3 2" xfId="22113" xr:uid="{FE715973-AB27-4F45-8DE9-6A9011E05A1A}"/>
    <cellStyle name="Normal 7 7 9 3 2 2" xfId="49351" xr:uid="{7C641257-D869-4A6C-A832-1C6B1B7A58D5}"/>
    <cellStyle name="Normal 7 7 9 3 3" xfId="39101" xr:uid="{12B3E33E-3548-49DF-9A54-B2B8C604AD3E}"/>
    <cellStyle name="Normal 7 7 9 4" xfId="16447" xr:uid="{FC7AB5FF-2F11-4159-9E4B-68905AE9D683}"/>
    <cellStyle name="Normal 7 7 9 4 2" xfId="43685" xr:uid="{3E6F53A7-2FEF-4123-8E52-A2968FB1F145}"/>
    <cellStyle name="Normal 7 7 9 5" xfId="31889" xr:uid="{99D288DB-4FD8-493D-A173-08ABC5745AD3}"/>
    <cellStyle name="Normal 7 8" xfId="1574" xr:uid="{580FA569-3C73-4626-91AE-8D2414BEADEB}"/>
    <cellStyle name="Normal 7 8 10" xfId="5551" xr:uid="{9A703763-E259-4C71-911C-8821925599B6}"/>
    <cellStyle name="Normal 7 8 10 2" xfId="14847" xr:uid="{74F04C8A-B1C8-4667-BCD3-F27E295116A1}"/>
    <cellStyle name="Normal 7 8 10 2 2" xfId="42085" xr:uid="{6551B573-99A9-457C-A90A-7A1AF245D1F3}"/>
    <cellStyle name="Normal 7 8 10 3" xfId="33108" xr:uid="{225F8E93-5A81-43CC-9D94-A81F81EC9107}"/>
    <cellStyle name="Normal 7 8 11" xfId="7300" xr:uid="{01338E39-32D9-4C3B-850D-50F5AA099E7E}"/>
    <cellStyle name="Normal 7 8 11 2" xfId="17680" xr:uid="{D52B032D-95C4-44B5-94BA-8A6984A8B4EE}"/>
    <cellStyle name="Normal 7 8 11 2 2" xfId="44918" xr:uid="{A6650A43-A9A3-4CCB-9207-824B9FF83CA6}"/>
    <cellStyle name="Normal 7 8 11 3" xfId="34668" xr:uid="{EC5CAF6A-06A3-478A-816A-F2CA38ED344C}"/>
    <cellStyle name="Normal 7 8 12" xfId="10133" xr:uid="{7F2F936B-3B6D-4B4C-99D3-2BD8547712FE}"/>
    <cellStyle name="Normal 7 8 12 2" xfId="20513" xr:uid="{F191571F-2420-4665-870F-FE467AE467DF}"/>
    <cellStyle name="Normal 7 8 12 2 2" xfId="47751" xr:uid="{C1E1860D-C548-413D-9587-E46D93C43FC1}"/>
    <cellStyle name="Normal 7 8 12 3" xfId="37501" xr:uid="{55527C80-85FD-4879-861E-7BE54C68D9EF}"/>
    <cellStyle name="Normal 7 8 13" xfId="23735" xr:uid="{3EF693F6-0675-465C-99D5-CED616769B09}"/>
    <cellStyle name="Normal 7 8 13 2" xfId="50887" xr:uid="{BF6CB6B7-E061-4BFC-B9AD-1868B05E13F5}"/>
    <cellStyle name="Normal 7 8 14" xfId="12484" xr:uid="{8A1BF099-FFC2-477B-B218-9B3F0FCAC1C8}"/>
    <cellStyle name="Normal 7 8 14 2" xfId="39722" xr:uid="{2E7F8919-8C87-4B0E-B8E9-1DD25F9AAC3E}"/>
    <cellStyle name="Normal 7 8 15" xfId="30289" xr:uid="{56559ECE-D107-496B-934C-DDF2E8E6DD40}"/>
    <cellStyle name="Normal 7 8 2" xfId="1575" xr:uid="{7BDD5DA9-0372-4FD1-9B32-268F9DAD1691}"/>
    <cellStyle name="Normal 7 8 2 10" xfId="10134" xr:uid="{04436484-8822-4D4A-984B-0FD3B3693D40}"/>
    <cellStyle name="Normal 7 8 2 10 2" xfId="20514" xr:uid="{9DB01D1E-CE4D-4A9B-8B0F-E6642CB684C7}"/>
    <cellStyle name="Normal 7 8 2 10 2 2" xfId="47752" xr:uid="{D92A0DE2-7A49-4892-8D6C-7F617547EC08}"/>
    <cellStyle name="Normal 7 8 2 10 3" xfId="37502" xr:uid="{3DB603C0-9883-4789-9AA1-0FBD59781A63}"/>
    <cellStyle name="Normal 7 8 2 11" xfId="23017" xr:uid="{4B84A9EF-45B0-4F91-A66F-A8D324448F55}"/>
    <cellStyle name="Normal 7 8 2 11 2" xfId="50225" xr:uid="{3CB5027E-5060-4483-AA04-D38DAF0C46A0}"/>
    <cellStyle name="Normal 7 8 2 12" xfId="12685" xr:uid="{F1F60C30-9EDE-4BE0-9E57-82B88FA35BF6}"/>
    <cellStyle name="Normal 7 8 2 12 2" xfId="39923" xr:uid="{155EF139-184C-4050-BF45-AF3C8B4550F0}"/>
    <cellStyle name="Normal 7 8 2 13" xfId="30290" xr:uid="{DC2ED3D4-4DBE-4446-866A-5F752072BA85}"/>
    <cellStyle name="Normal 7 8 2 2" xfId="1576" xr:uid="{FD6E3B9C-B808-4971-82E5-656468D208D7}"/>
    <cellStyle name="Normal 7 8 2 2 2" xfId="3565" xr:uid="{3ACD6B9A-4E2B-4EFB-A1F6-2B928BFA445A}"/>
    <cellStyle name="Normal 7 8 2 2 2 2" xfId="6598" xr:uid="{76EA240C-0B9B-42F3-AC0E-4045125018D6}"/>
    <cellStyle name="Normal 7 8 2 2 2 2 2" xfId="27840" xr:uid="{6A9845E9-2771-45E7-868A-6FF50E831F7B}"/>
    <cellStyle name="Normal 7 8 2 2 2 2 2 2" xfId="54297" xr:uid="{5CBD9B09-B06D-4522-8E75-ED93B9A2A121}"/>
    <cellStyle name="Normal 7 8 2 2 2 2 3" xfId="28005" xr:uid="{39860F18-8FE2-420A-9141-022CD5F8C97F}"/>
    <cellStyle name="Normal 7 8 2 2 2 2 3 2" xfId="54425" xr:uid="{A9FCA360-CEA5-4F6D-BA40-4BC9D9C61DD1}"/>
    <cellStyle name="Normal 7 8 2 2 2 2 4" xfId="16171" xr:uid="{7711BF96-18A0-4F98-9A76-D99CA66FBF9A}"/>
    <cellStyle name="Normal 7 8 2 2 2 2 4 2" xfId="43409" xr:uid="{FDD22042-4762-4A8D-BB16-9BF012E55217}"/>
    <cellStyle name="Normal 7 8 2 2 2 2 5" xfId="33966" xr:uid="{5549BB7F-D0BD-4DBA-9E34-09C911FE3B00}"/>
    <cellStyle name="Normal 7 8 2 2 2 3" xfId="8624" xr:uid="{AAE79216-F0CD-402A-B227-178F3EE37380}"/>
    <cellStyle name="Normal 7 8 2 2 2 3 2" xfId="28989" xr:uid="{973BB79C-170B-41E0-8AEE-D4905AEEBB41}"/>
    <cellStyle name="Normal 7 8 2 2 2 3 2 2" xfId="55246" xr:uid="{D7C66535-5F04-4A15-A186-D1CEA533D7F4}"/>
    <cellStyle name="Normal 7 8 2 2 2 3 3" xfId="19004" xr:uid="{FA825A15-3A62-44F0-90CA-0191D5C18335}"/>
    <cellStyle name="Normal 7 8 2 2 2 3 3 2" xfId="46242" xr:uid="{76A3560A-8DF8-476D-BC5F-EA3E0C821D30}"/>
    <cellStyle name="Normal 7 8 2 2 2 3 4" xfId="35992" xr:uid="{675179E4-CF9E-49CA-836A-699AA605F8E4}"/>
    <cellStyle name="Normal 7 8 2 2 2 4" xfId="11457" xr:uid="{98486EB7-51A8-4FA6-9026-7F9696941617}"/>
    <cellStyle name="Normal 7 8 2 2 2 4 2" xfId="21837" xr:uid="{E7EE58F8-2E5F-45B6-81D3-3B07D569DBB4}"/>
    <cellStyle name="Normal 7 8 2 2 2 4 2 2" xfId="49075" xr:uid="{296B1077-CCDC-41CC-B20F-81357B912BB1}"/>
    <cellStyle name="Normal 7 8 2 2 2 4 3" xfId="38825" xr:uid="{68C54066-B01D-438A-BEC7-0E073693A634}"/>
    <cellStyle name="Normal 7 8 2 2 2 5" xfId="23048" xr:uid="{70DA3280-238D-4A83-96FF-7388B4801819}"/>
    <cellStyle name="Normal 7 8 2 2 2 5 2" xfId="50255" xr:uid="{C210BF14-C703-49F5-905E-F68F312D0DFE}"/>
    <cellStyle name="Normal 7 8 2 2 2 6" xfId="14144" xr:uid="{0BABC54A-DD3E-43EB-A5D9-44BD8D758D11}"/>
    <cellStyle name="Normal 7 8 2 2 2 6 2" xfId="41382" xr:uid="{7EA820C2-8832-4974-BFF9-9DE894EE6230}"/>
    <cellStyle name="Normal 7 8 2 2 2 7" xfId="31613" xr:uid="{9C333AE8-9DC9-4699-BB45-FA049F3E4B51}"/>
    <cellStyle name="Normal 7 8 2 2 3" xfId="4436" xr:uid="{D1369773-5BFA-4CAB-8C58-A49873A33402}"/>
    <cellStyle name="Normal 7 8 2 2 3 2" xfId="9189" xr:uid="{FC96340E-4110-4C4F-91BD-E9856E1826EB}"/>
    <cellStyle name="Normal 7 8 2 2 3 2 2" xfId="29232" xr:uid="{5340EA95-B365-4EF0-A41C-2C615F458F5B}"/>
    <cellStyle name="Normal 7 8 2 2 3 2 2 2" xfId="55489" xr:uid="{863FA82D-9F2B-4ED4-B00D-5DB44A7EDEFC}"/>
    <cellStyle name="Normal 7 8 2 2 3 2 3" xfId="19569" xr:uid="{1C5897FA-3276-42D4-B2B8-4D97AD87927A}"/>
    <cellStyle name="Normal 7 8 2 2 3 2 3 2" xfId="46807" xr:uid="{D1AD293D-E9BA-4F65-A6E3-624D29D884AE}"/>
    <cellStyle name="Normal 7 8 2 2 3 2 4" xfId="36557" xr:uid="{5B0E3394-DB01-481F-B07E-9C5883174383}"/>
    <cellStyle name="Normal 7 8 2 2 3 3" xfId="12022" xr:uid="{E730246B-9897-49D6-98F0-F01A8B75FB06}"/>
    <cellStyle name="Normal 7 8 2 2 3 3 2" xfId="22402" xr:uid="{7ADB6BDF-88CA-44DD-9A73-007BF2948667}"/>
    <cellStyle name="Normal 7 8 2 2 3 3 2 2" xfId="49640" xr:uid="{D7969BD1-667B-4239-9E09-2F79D46BA2A9}"/>
    <cellStyle name="Normal 7 8 2 2 3 3 3" xfId="39390" xr:uid="{055E9BDD-2887-47CF-8F90-A3EA9973870D}"/>
    <cellStyle name="Normal 7 8 2 2 3 4" xfId="23107" xr:uid="{11EC5A95-9734-4F91-B499-B264D7D47D1B}"/>
    <cellStyle name="Normal 7 8 2 2 3 4 2" xfId="50307" xr:uid="{0DCAA6CE-2F5C-4DDA-8D33-9B7C756CB600}"/>
    <cellStyle name="Normal 7 8 2 2 3 5" xfId="16736" xr:uid="{CB973253-5A20-4387-A8B7-D3E3D3F4354A}"/>
    <cellStyle name="Normal 7 8 2 2 3 5 2" xfId="43974" xr:uid="{5E0A3CA3-4B1E-45D1-8D47-596385544265}"/>
    <cellStyle name="Normal 7 8 2 2 3 6" xfId="32178" xr:uid="{668C0203-D2A6-49BE-A8A4-7C65BC00F319}"/>
    <cellStyle name="Normal 7 8 2 2 4" xfId="5553" xr:uid="{814CD015-068E-4955-8A78-CA4842570523}"/>
    <cellStyle name="Normal 7 8 2 2 4 2" xfId="26220" xr:uid="{EB901A7B-8A62-4A94-A696-442F34090DCA}"/>
    <cellStyle name="Normal 7 8 2 2 4 2 2" xfId="53029" xr:uid="{6BF5DEF3-BC68-4B0B-856F-FB89878E5AAA}"/>
    <cellStyle name="Normal 7 8 2 2 4 3" xfId="14849" xr:uid="{69171241-FB81-4670-B59D-79C91BDBB4E4}"/>
    <cellStyle name="Normal 7 8 2 2 4 3 2" xfId="42087" xr:uid="{A783F707-22E1-4F36-9D64-60C52F4FCAD7}"/>
    <cellStyle name="Normal 7 8 2 2 4 4" xfId="33110" xr:uid="{8E5E54B4-A503-4B4D-AAFA-42967D6626ED}"/>
    <cellStyle name="Normal 7 8 2 2 5" xfId="7302" xr:uid="{ACAE517C-9DDF-421A-86FD-3D8FBD51A418}"/>
    <cellStyle name="Normal 7 8 2 2 5 2" xfId="17682" xr:uid="{53A87B99-8F78-491E-8B4E-3AD7BFABF31F}"/>
    <cellStyle name="Normal 7 8 2 2 5 2 2" xfId="44920" xr:uid="{8583AE9B-C6CC-4B62-BF35-F4672FE8BCDB}"/>
    <cellStyle name="Normal 7 8 2 2 5 3" xfId="34670" xr:uid="{72C26003-A70B-4CE2-92BB-F5A5248A5907}"/>
    <cellStyle name="Normal 7 8 2 2 6" xfId="10135" xr:uid="{36FCEA89-4E87-4BB7-8304-0E1668B38F59}"/>
    <cellStyle name="Normal 7 8 2 2 6 2" xfId="20515" xr:uid="{C36EB53D-BF3A-4678-9929-23CA2A62DA8B}"/>
    <cellStyle name="Normal 7 8 2 2 6 2 2" xfId="47753" xr:uid="{DE5E437E-B412-40E1-8DB4-9F4EF4842ADF}"/>
    <cellStyle name="Normal 7 8 2 2 6 3" xfId="37503" xr:uid="{89AA6765-53B6-4030-B6AB-7ACC03638DEA}"/>
    <cellStyle name="Normal 7 8 2 2 7" xfId="23716" xr:uid="{8FF42EC7-41FF-4BF6-A205-BDFE58CE466C}"/>
    <cellStyle name="Normal 7 8 2 2 7 2" xfId="50871" xr:uid="{F5DD165A-C61D-445C-8DCB-533001F0DE47}"/>
    <cellStyle name="Normal 7 8 2 2 8" xfId="13372" xr:uid="{6C1BA7D7-A23B-46D4-9E4E-9B290F5CA880}"/>
    <cellStyle name="Normal 7 8 2 2 8 2" xfId="40610" xr:uid="{4F9022B3-1C9A-4532-B50A-228287895247}"/>
    <cellStyle name="Normal 7 8 2 2 9" xfId="30291" xr:uid="{56CEDF5F-7F3E-4829-B623-E5A727119FB7}"/>
    <cellStyle name="Normal 7 8 2 3" xfId="3566" xr:uid="{10CAEA52-A9E8-4C6E-8BAB-77C5F056A971}"/>
    <cellStyle name="Normal 7 8 2 3 2" xfId="4667" xr:uid="{10CF5662-D5BF-4770-AF83-57239BF892F5}"/>
    <cellStyle name="Normal 7 8 2 3 2 2" xfId="9420" xr:uid="{75A3F805-7E27-4924-9C42-8738484DC4B6}"/>
    <cellStyle name="Normal 7 8 2 3 2 2 2" xfId="29386" xr:uid="{37E5466E-C07C-491A-9F0E-47EC58ECBF0F}"/>
    <cellStyle name="Normal 7 8 2 3 2 2 2 2" xfId="55643" xr:uid="{F98A1C7C-42AC-4CCA-AACD-4D8B4D8E0B67}"/>
    <cellStyle name="Normal 7 8 2 3 2 2 3" xfId="19800" xr:uid="{A9227C58-05DE-485A-A032-8393DAFD0529}"/>
    <cellStyle name="Normal 7 8 2 3 2 2 3 2" xfId="47038" xr:uid="{72D6A45C-9532-4B48-AB83-A99ADFA996CC}"/>
    <cellStyle name="Normal 7 8 2 3 2 2 4" xfId="36788" xr:uid="{8A51AC2A-B22C-4543-A854-8BAAFF491774}"/>
    <cellStyle name="Normal 7 8 2 3 2 3" xfId="12253" xr:uid="{82C5AA68-27D9-4BB6-83AC-D7CB9DFDB140}"/>
    <cellStyle name="Normal 7 8 2 3 2 3 2" xfId="22633" xr:uid="{3E61A5A2-C131-448B-83B9-BFD628995EC1}"/>
    <cellStyle name="Normal 7 8 2 3 2 3 2 2" xfId="49871" xr:uid="{A56A10A3-41D5-481D-A997-4D0CF4DCC8BE}"/>
    <cellStyle name="Normal 7 8 2 3 2 3 3" xfId="39621" xr:uid="{B163C123-F847-41AA-97E8-9E54FE9A183E}"/>
    <cellStyle name="Normal 7 8 2 3 2 4" xfId="25472" xr:uid="{9D92238B-F594-4C43-8034-2BA5A08750FE}"/>
    <cellStyle name="Normal 7 8 2 3 2 4 2" xfId="52467" xr:uid="{1E508B81-4EC7-4AFF-AF5B-FECEC210C312}"/>
    <cellStyle name="Normal 7 8 2 3 2 5" xfId="16967" xr:uid="{385D8CFE-FE3F-4249-9ADD-8D96E0FFF40E}"/>
    <cellStyle name="Normal 7 8 2 3 2 5 2" xfId="44205" xr:uid="{814B39EF-17B2-4C41-B538-08B3BC985784}"/>
    <cellStyle name="Normal 7 8 2 3 2 6" xfId="32409" xr:uid="{602CECA0-36AB-48FD-B387-AAFDCDB8632F}"/>
    <cellStyle name="Normal 7 8 2 3 3" xfId="6599" xr:uid="{8B7C8913-B073-4D03-BFC3-06C727954C8E}"/>
    <cellStyle name="Normal 7 8 2 3 3 2" xfId="27010" xr:uid="{6916EA3C-4696-4FD1-8134-E8E6CB2A368F}"/>
    <cellStyle name="Normal 7 8 2 3 3 2 2" xfId="53647" xr:uid="{B7C4A743-2A0F-44BA-B7CE-D15B08C249BE}"/>
    <cellStyle name="Normal 7 8 2 3 3 3" xfId="16172" xr:uid="{31F907E2-1FCC-4D72-8316-B57D71EE3FF8}"/>
    <cellStyle name="Normal 7 8 2 3 3 3 2" xfId="43410" xr:uid="{9711329C-77CD-4993-8D5D-1A18F589F53E}"/>
    <cellStyle name="Normal 7 8 2 3 3 4" xfId="33967" xr:uid="{1C6447BE-915C-462A-88D5-6010DA086DCF}"/>
    <cellStyle name="Normal 7 8 2 3 4" xfId="8625" xr:uid="{BCB846C7-F5A1-4F32-A190-AF55FB30A6D7}"/>
    <cellStyle name="Normal 7 8 2 3 4 2" xfId="19005" xr:uid="{4C1D7A0B-D573-41C4-BFCD-0DC2B5C6D062}"/>
    <cellStyle name="Normal 7 8 2 3 4 2 2" xfId="46243" xr:uid="{7DBA2EEB-F952-4B74-973C-220E8C8DAF64}"/>
    <cellStyle name="Normal 7 8 2 3 4 3" xfId="35993" xr:uid="{58F72377-8097-434F-940D-AF2433C253EF}"/>
    <cellStyle name="Normal 7 8 2 3 5" xfId="11458" xr:uid="{72E563D9-8802-4C61-A091-B027EE9CB3B7}"/>
    <cellStyle name="Normal 7 8 2 3 5 2" xfId="21838" xr:uid="{D8DE6EF1-486F-470D-AD5B-0B40B71D550F}"/>
    <cellStyle name="Normal 7 8 2 3 5 2 2" xfId="49076" xr:uid="{45BD3A12-5B3B-4E77-A5C0-35560450E630}"/>
    <cellStyle name="Normal 7 8 2 3 5 3" xfId="38826" xr:uid="{4EC2AE34-84EA-46A5-9CE0-A11CBF5A61DD}"/>
    <cellStyle name="Normal 7 8 2 3 6" xfId="23696" xr:uid="{4BD58F2C-0436-4F69-A226-5DF006488D35}"/>
    <cellStyle name="Normal 7 8 2 3 6 2" xfId="50855" xr:uid="{4D26685B-995A-452D-85C1-76628529AE61}"/>
    <cellStyle name="Normal 7 8 2 3 7" xfId="14145" xr:uid="{72B91F88-74B9-4591-8E35-BFC7E63A39F3}"/>
    <cellStyle name="Normal 7 8 2 3 7 2" xfId="41383" xr:uid="{00AFAB25-B537-4BBA-9042-82551AD66CAF}"/>
    <cellStyle name="Normal 7 8 2 3 8" xfId="31614" xr:uid="{EEE93C65-1387-4FC9-AE7C-F156FE37BB80}"/>
    <cellStyle name="Normal 7 8 2 4" xfId="3564" xr:uid="{526683BD-4F85-40E0-AB4D-9243010DB4CB}"/>
    <cellStyle name="Normal 7 8 2 4 2" xfId="6597" xr:uid="{2BD0211C-FA5B-4C28-B2E0-2E39EF4C286B}"/>
    <cellStyle name="Normal 7 8 2 4 2 2" xfId="27414" xr:uid="{98BF587E-9828-4F99-A437-0295F192FEEF}"/>
    <cellStyle name="Normal 7 8 2 4 2 2 2" xfId="53954" xr:uid="{A2A53BC7-81BA-4341-BE7C-2A734EB4AC58}"/>
    <cellStyle name="Normal 7 8 2 4 2 3" xfId="16170" xr:uid="{62B210F7-67A9-4AF6-A56D-7D9ED2829B37}"/>
    <cellStyle name="Normal 7 8 2 4 2 3 2" xfId="43408" xr:uid="{0D6524D0-CEFC-4D6B-AC76-691B6DEC1BB1}"/>
    <cellStyle name="Normal 7 8 2 4 2 4" xfId="33965" xr:uid="{19FAC7F2-0CFC-4D09-8B85-8605A5560DD7}"/>
    <cellStyle name="Normal 7 8 2 4 3" xfId="8623" xr:uid="{EF59CF5D-E96B-4625-B778-317A93A8D6E9}"/>
    <cellStyle name="Normal 7 8 2 4 3 2" xfId="19003" xr:uid="{0E147CA3-4177-422D-BF9E-7C679028BA91}"/>
    <cellStyle name="Normal 7 8 2 4 3 2 2" xfId="46241" xr:uid="{CA2664D4-12B4-4E1E-B101-F1F4881FE007}"/>
    <cellStyle name="Normal 7 8 2 4 3 3" xfId="35991" xr:uid="{A3593048-B528-4CDB-BC79-EFEEE4FAACB4}"/>
    <cellStyle name="Normal 7 8 2 4 4" xfId="11456" xr:uid="{98C72E0D-B648-4644-8F94-C2975DF3DF1A}"/>
    <cellStyle name="Normal 7 8 2 4 4 2" xfId="21836" xr:uid="{D8EB4EF2-07E0-4CD7-AC1E-229A33D0D85E}"/>
    <cellStyle name="Normal 7 8 2 4 4 2 2" xfId="49074" xr:uid="{87550CF0-9BD9-4C34-9AC2-77A4EC39F21F}"/>
    <cellStyle name="Normal 7 8 2 4 4 3" xfId="38824" xr:uid="{C1B51839-4947-4856-BC78-3EF4791317E8}"/>
    <cellStyle name="Normal 7 8 2 4 5" xfId="24300" xr:uid="{4BE7496C-4F5C-487F-B03B-A0084FAC81F8}"/>
    <cellStyle name="Normal 7 8 2 4 5 2" xfId="51394" xr:uid="{84A20146-40B1-40C1-84C7-F71F3CFC869E}"/>
    <cellStyle name="Normal 7 8 2 4 6" xfId="14143" xr:uid="{DB3513DD-827B-4B8F-809F-2114D3955B7D}"/>
    <cellStyle name="Normal 7 8 2 4 6 2" xfId="41381" xr:uid="{7CCC2B47-107E-4FC6-8721-72E081C10C2B}"/>
    <cellStyle name="Normal 7 8 2 4 7" xfId="31612" xr:uid="{C3561224-9B3F-48F6-B74B-EAD8790B92C5}"/>
    <cellStyle name="Normal 7 8 2 5" xfId="2577" xr:uid="{980CED51-F083-41B7-B010-66858CBD159C}"/>
    <cellStyle name="Normal 7 8 2 5 2" xfId="5835" xr:uid="{550F171D-E99D-499D-93FA-B806001DDD5A}"/>
    <cellStyle name="Normal 7 8 2 5 2 2" xfId="27394" xr:uid="{879732FD-286C-43A2-8AD0-C28C238CEFBD}"/>
    <cellStyle name="Normal 7 8 2 5 2 2 2" xfId="53940" xr:uid="{24B3E2E3-5972-4A40-8A1C-9166596A9FA7}"/>
    <cellStyle name="Normal 7 8 2 5 2 3" xfId="15230" xr:uid="{240F78D5-0227-40EB-8B8E-119588E7DD9B}"/>
    <cellStyle name="Normal 7 8 2 5 2 3 2" xfId="42468" xr:uid="{68F13353-87BC-4449-ACA7-9534DF0DA840}"/>
    <cellStyle name="Normal 7 8 2 5 2 4" xfId="33203" xr:uid="{6451F264-7385-42EB-BE92-417F41934845}"/>
    <cellStyle name="Normal 7 8 2 5 3" xfId="7683" xr:uid="{591AA626-4015-4332-B6BB-B7F3413362C5}"/>
    <cellStyle name="Normal 7 8 2 5 3 2" xfId="18063" xr:uid="{726F593F-C08A-4126-9CBD-918497EEBECF}"/>
    <cellStyle name="Normal 7 8 2 5 3 2 2" xfId="45301" xr:uid="{2708D390-7AE8-4292-91B6-863DF8B75645}"/>
    <cellStyle name="Normal 7 8 2 5 3 3" xfId="35051" xr:uid="{F3F962E1-0F96-42EE-AECA-351F6819BCEE}"/>
    <cellStyle name="Normal 7 8 2 5 4" xfId="10516" xr:uid="{12698B13-8619-4373-A0A9-ED5A9E768E0B}"/>
    <cellStyle name="Normal 7 8 2 5 4 2" xfId="20896" xr:uid="{2C938E47-72CA-414A-9207-E9080B06E28D}"/>
    <cellStyle name="Normal 7 8 2 5 4 2 2" xfId="48134" xr:uid="{63633106-87D2-4659-8CAE-3B1D03A3DD53}"/>
    <cellStyle name="Normal 7 8 2 5 4 3" xfId="37884" xr:uid="{60467F14-72F4-41AF-8B2B-CCC252396A43}"/>
    <cellStyle name="Normal 7 8 2 5 5" xfId="23663" xr:uid="{4DA6D1EE-CA77-4B23-836F-18C2CF5B5371}"/>
    <cellStyle name="Normal 7 8 2 5 5 2" xfId="50824" xr:uid="{B54636D5-B4B3-4C52-A338-4E2849216322}"/>
    <cellStyle name="Normal 7 8 2 5 6" xfId="12946" xr:uid="{C9B9DE48-2519-4EBF-848A-60FD518C8197}"/>
    <cellStyle name="Normal 7 8 2 5 6 2" xfId="40184" xr:uid="{B8A5C4B0-CD1A-4F61-B934-5C865ABB3256}"/>
    <cellStyle name="Normal 7 8 2 5 7" xfId="30672" xr:uid="{7E01CB22-4E47-4C30-AF4C-80B9A81954D2}"/>
    <cellStyle name="Normal 7 8 2 6" xfId="2470" xr:uid="{9D927605-67F0-445C-911F-72B0555A19B8}"/>
    <cellStyle name="Normal 7 8 2 6 2" xfId="7578" xr:uid="{6D30580B-E241-496E-8AE1-B9005A0C6D65}"/>
    <cellStyle name="Normal 7 8 2 6 2 2" xfId="17958" xr:uid="{A6196D99-5648-44D2-8796-62C52D3F315A}"/>
    <cellStyle name="Normal 7 8 2 6 2 2 2" xfId="45196" xr:uid="{68A747CF-B4B4-4A9F-8E6D-BA0523942423}"/>
    <cellStyle name="Normal 7 8 2 6 2 3" xfId="34946" xr:uid="{A89C4DEA-97A5-4028-ADF2-DC303E30A102}"/>
    <cellStyle name="Normal 7 8 2 6 3" xfId="10411" xr:uid="{887123A1-EFD9-4C16-97F6-FEC8949625B0}"/>
    <cellStyle name="Normal 7 8 2 6 3 2" xfId="20791" xr:uid="{BBD19D8D-F31D-433E-A807-4C72C7EEB471}"/>
    <cellStyle name="Normal 7 8 2 6 3 2 2" xfId="48029" xr:uid="{1C400B17-0B3A-4755-9ED6-73B560C0BEB2}"/>
    <cellStyle name="Normal 7 8 2 6 3 3" xfId="37779" xr:uid="{0E9804D6-A5C5-4E60-85E5-B1F10B506F71}"/>
    <cellStyle name="Normal 7 8 2 6 4" xfId="22960" xr:uid="{CDC533CF-747B-4520-9D7D-BE889DB727B9}"/>
    <cellStyle name="Normal 7 8 2 6 4 2" xfId="50172" xr:uid="{2245DFAC-0643-44F6-B50A-110EFB43D389}"/>
    <cellStyle name="Normal 7 8 2 6 5" xfId="15125" xr:uid="{B4C4F642-8828-4EFB-8C73-DD4ECF1089F6}"/>
    <cellStyle name="Normal 7 8 2 6 5 2" xfId="42363" xr:uid="{3780838D-AFD0-486E-B108-3F598C21EDE0}"/>
    <cellStyle name="Normal 7 8 2 6 6" xfId="30567" xr:uid="{10CFD7DB-5D13-49F4-8D87-378D4DEF5B57}"/>
    <cellStyle name="Normal 7 8 2 7" xfId="4163" xr:uid="{3BB8DF46-990F-4DFD-9509-55B68115D4DA}"/>
    <cellStyle name="Normal 7 8 2 7 2" xfId="8916" xr:uid="{8C6DC9F5-0463-479D-B527-3D8930327C13}"/>
    <cellStyle name="Normal 7 8 2 7 2 2" xfId="19296" xr:uid="{742763E6-8D42-45B0-B37B-55D89450AB76}"/>
    <cellStyle name="Normal 7 8 2 7 2 2 2" xfId="46534" xr:uid="{DAC8C7C1-FC3E-4045-9EAE-31E70AF2CC7A}"/>
    <cellStyle name="Normal 7 8 2 7 2 3" xfId="36284" xr:uid="{7A806755-0A7D-443C-A835-30E2E652418B}"/>
    <cellStyle name="Normal 7 8 2 7 3" xfId="11749" xr:uid="{E9C46305-F0D8-48A8-951F-31466AC0F164}"/>
    <cellStyle name="Normal 7 8 2 7 3 2" xfId="22129" xr:uid="{AB27F500-B46D-4A08-9008-84B13864809E}"/>
    <cellStyle name="Normal 7 8 2 7 3 2 2" xfId="49367" xr:uid="{1C1CF3D1-60A7-4112-87CF-6DF40178C6E9}"/>
    <cellStyle name="Normal 7 8 2 7 3 3" xfId="39117" xr:uid="{2DA11392-18A7-41FE-BDA8-ECC44D3287B6}"/>
    <cellStyle name="Normal 7 8 2 7 4" xfId="16463" xr:uid="{F4A27A9F-F63E-4320-8A24-CA1EDBC3E927}"/>
    <cellStyle name="Normal 7 8 2 7 4 2" xfId="43701" xr:uid="{017D89D7-ED9F-4921-8293-E5FAD5F17D78}"/>
    <cellStyle name="Normal 7 8 2 7 5" xfId="31905" xr:uid="{E3655F06-D0AE-4D4E-A01D-8BC4D471FD1E}"/>
    <cellStyle name="Normal 7 8 2 8" xfId="5552" xr:uid="{619D43D0-06B4-4333-9F78-9A0C0F15809E}"/>
    <cellStyle name="Normal 7 8 2 8 2" xfId="14848" xr:uid="{88BBA61E-6538-4BE7-BE30-7680914FC7A4}"/>
    <cellStyle name="Normal 7 8 2 8 2 2" xfId="42086" xr:uid="{44E70E16-99DD-478A-9F8D-C31346465596}"/>
    <cellStyle name="Normal 7 8 2 8 3" xfId="33109" xr:uid="{C478E538-ABFF-48E8-8470-9E5F3F712B0A}"/>
    <cellStyle name="Normal 7 8 2 9" xfId="7301" xr:uid="{AD4DB393-9EF5-49D9-AE03-E20596B1CFB5}"/>
    <cellStyle name="Normal 7 8 2 9 2" xfId="17681" xr:uid="{D2B5264F-BE9A-490F-A11C-440477B253AC}"/>
    <cellStyle name="Normal 7 8 2 9 2 2" xfId="44919" xr:uid="{48E09FAE-EBAE-42F6-AE1F-189996988CD6}"/>
    <cellStyle name="Normal 7 8 2 9 3" xfId="34669" xr:uid="{B1AD7D57-4580-49DF-BFD4-0F732211C3BA}"/>
    <cellStyle name="Normal 7 8 3" xfId="1577" xr:uid="{E4250D76-D741-41D2-B094-44C10B10A4C5}"/>
    <cellStyle name="Normal 7 8 3 10" xfId="24339" xr:uid="{7524D265-4CA9-4753-8740-950DBE791DB7}"/>
    <cellStyle name="Normal 7 8 3 10 2" xfId="51432" xr:uid="{3AEB8E97-9616-47C2-97E3-067B06DF4821}"/>
    <cellStyle name="Normal 7 8 3 11" xfId="12843" xr:uid="{79C2688B-90A5-4A6E-BF6D-44291CEAB3AF}"/>
    <cellStyle name="Normal 7 8 3 11 2" xfId="40081" xr:uid="{239AF29E-6180-49C9-9FD0-67F47648A198}"/>
    <cellStyle name="Normal 7 8 3 12" xfId="30292" xr:uid="{0BFB9722-07ED-4DD4-991E-3F6CD5C0107B}"/>
    <cellStyle name="Normal 7 8 3 2" xfId="2906" xr:uid="{645CC209-D8ED-45F7-84C4-1C54F5B3F2E4}"/>
    <cellStyle name="Normal 7 8 3 2 2" xfId="3568" xr:uid="{77B02A78-B9E1-4F60-A7DE-0A4923487A2C}"/>
    <cellStyle name="Normal 7 8 3 2 2 2" xfId="6601" xr:uid="{8C56981F-7FB4-444E-AB46-766AF5962B54}"/>
    <cellStyle name="Normal 7 8 3 2 2 2 2" xfId="27451" xr:uid="{AB71E416-BDC1-4F64-9FAB-B27F8D1D96EE}"/>
    <cellStyle name="Normal 7 8 3 2 2 2 2 2" xfId="53980" xr:uid="{AF73376E-B3DE-4DE3-8EA2-4DB2EBCE2E4A}"/>
    <cellStyle name="Normal 7 8 3 2 2 2 3" xfId="16174" xr:uid="{9AF05DA1-5BA4-4A68-B46E-4A820E11849F}"/>
    <cellStyle name="Normal 7 8 3 2 2 2 3 2" xfId="43412" xr:uid="{3A335179-CD27-41FF-80A4-B9661BE3139F}"/>
    <cellStyle name="Normal 7 8 3 2 2 2 4" xfId="33969" xr:uid="{492C6375-04BB-4C9E-BA35-BA56E9ADFE43}"/>
    <cellStyle name="Normal 7 8 3 2 2 3" xfId="8627" xr:uid="{80AAF1DC-82C2-4EF1-B016-8B34B8CB6AD9}"/>
    <cellStyle name="Normal 7 8 3 2 2 3 2" xfId="19007" xr:uid="{90A77ECF-12AB-477B-99EA-6EDBD078E58C}"/>
    <cellStyle name="Normal 7 8 3 2 2 3 2 2" xfId="46245" xr:uid="{6F0A2861-E773-4C81-ADF2-A269F4B225CE}"/>
    <cellStyle name="Normal 7 8 3 2 2 3 3" xfId="35995" xr:uid="{CDDD2E43-3AB5-47A0-A4FD-DA814FEA289C}"/>
    <cellStyle name="Normal 7 8 3 2 2 4" xfId="11460" xr:uid="{16F0D5F3-F1D4-43AF-88D6-5DFD0BB0BF45}"/>
    <cellStyle name="Normal 7 8 3 2 2 4 2" xfId="21840" xr:uid="{D3D0924F-5DB4-4844-BC45-A1A51A186EC9}"/>
    <cellStyle name="Normal 7 8 3 2 2 4 2 2" xfId="49078" xr:uid="{CA68D309-0F8E-455D-8955-F9B6CE8C7837}"/>
    <cellStyle name="Normal 7 8 3 2 2 4 3" xfId="38828" xr:uid="{CF0D5BB8-0E14-48BA-9971-532C13985820}"/>
    <cellStyle name="Normal 7 8 3 2 2 5" xfId="23702" xr:uid="{4A98D95B-3E19-420E-92E1-4461B32F37E6}"/>
    <cellStyle name="Normal 7 8 3 2 2 5 2" xfId="50859" xr:uid="{4E61FC90-3FA3-4FAB-B1DD-A6CC41E8FDE4}"/>
    <cellStyle name="Normal 7 8 3 2 2 6" xfId="14147" xr:uid="{5434F33F-3505-4B26-904D-2E0B52780181}"/>
    <cellStyle name="Normal 7 8 3 2 2 6 2" xfId="41385" xr:uid="{5B395532-6217-411E-BD3A-DEA50C420AEE}"/>
    <cellStyle name="Normal 7 8 3 2 2 7" xfId="31616" xr:uid="{80B9683E-5A4F-499B-B656-0A97425F5682}"/>
    <cellStyle name="Normal 7 8 3 2 3" xfId="4437" xr:uid="{FB62E68F-BB44-4748-B182-202CCD6C9351}"/>
    <cellStyle name="Normal 7 8 3 2 3 2" xfId="9190" xr:uid="{33D087F4-0355-4B55-BA66-7BCD963EA42E}"/>
    <cellStyle name="Normal 7 8 3 2 3 2 2" xfId="29233" xr:uid="{27E7DCB4-149C-4E6B-87E9-2C547062191E}"/>
    <cellStyle name="Normal 7 8 3 2 3 2 2 2" xfId="55490" xr:uid="{AD734909-8BC5-4691-8E9F-9F7C4608453C}"/>
    <cellStyle name="Normal 7 8 3 2 3 2 3" xfId="19570" xr:uid="{DD74DCC2-206C-4D96-9A86-400EAA971A3E}"/>
    <cellStyle name="Normal 7 8 3 2 3 2 3 2" xfId="46808" xr:uid="{1D47BD62-AFF9-4C7B-8AD1-6135E105BF96}"/>
    <cellStyle name="Normal 7 8 3 2 3 2 4" xfId="36558" xr:uid="{132813CB-0EFA-4A9E-88E2-DF7F68585E02}"/>
    <cellStyle name="Normal 7 8 3 2 3 3" xfId="12023" xr:uid="{BB268DDC-055B-44A0-BC98-2AAFBE940EBE}"/>
    <cellStyle name="Normal 7 8 3 2 3 3 2" xfId="22403" xr:uid="{23C79B91-279E-4CEE-8D48-4867C427DE30}"/>
    <cellStyle name="Normal 7 8 3 2 3 3 2 2" xfId="49641" xr:uid="{0BE1CDA8-75B1-45B8-95D2-EE7A42F6E197}"/>
    <cellStyle name="Normal 7 8 3 2 3 3 3" xfId="39391" xr:uid="{346F1048-5BB6-4CB5-BE7E-6B0DFCD78803}"/>
    <cellStyle name="Normal 7 8 3 2 3 4" xfId="25284" xr:uid="{30B67AD9-0354-4789-A982-01CF5A165C5C}"/>
    <cellStyle name="Normal 7 8 3 2 3 4 2" xfId="52294" xr:uid="{11365C7A-319D-403C-92DA-74CF70B66DE6}"/>
    <cellStyle name="Normal 7 8 3 2 3 5" xfId="16737" xr:uid="{769A750F-BDA8-4950-9D99-4B18313D1A79}"/>
    <cellStyle name="Normal 7 8 3 2 3 5 2" xfId="43975" xr:uid="{263C5978-EE3C-4091-9720-E0857B705B0C}"/>
    <cellStyle name="Normal 7 8 3 2 3 6" xfId="32179" xr:uid="{F38FA5FD-332B-48EC-8BC4-AFB7DF49C142}"/>
    <cellStyle name="Normal 7 8 3 2 4" xfId="6100" xr:uid="{AF933545-44E0-4510-B0D0-E2CD068CEC97}"/>
    <cellStyle name="Normal 7 8 3 2 4 2" xfId="27018" xr:uid="{4FDEB89B-FB5B-48A2-A591-B4C66678D298}"/>
    <cellStyle name="Normal 7 8 3 2 4 2 2" xfId="53655" xr:uid="{EBAA834F-ADA7-4655-A9A1-5786EFAE00AF}"/>
    <cellStyle name="Normal 7 8 3 2 4 3" xfId="15556" xr:uid="{0C30ED8E-4814-49E6-9888-DD61053FD775}"/>
    <cellStyle name="Normal 7 8 3 2 4 3 2" xfId="42794" xr:uid="{066C9853-9320-4B5D-8E24-66FA58F6E428}"/>
    <cellStyle name="Normal 7 8 3 2 4 4" xfId="33468" xr:uid="{7E50B391-FE22-43C3-8468-499714C5EF35}"/>
    <cellStyle name="Normal 7 8 3 2 5" xfId="8009" xr:uid="{EF265FF7-7618-4EDE-A23D-68CDFA02D36D}"/>
    <cellStyle name="Normal 7 8 3 2 5 2" xfId="18389" xr:uid="{95BE48F5-0FF2-4AAD-ACEF-39E4AF4519D9}"/>
    <cellStyle name="Normal 7 8 3 2 5 2 2" xfId="45627" xr:uid="{90415873-F23F-478D-852D-B009C90BA4BD}"/>
    <cellStyle name="Normal 7 8 3 2 5 3" xfId="35377" xr:uid="{D9F6EA9D-00B6-42DB-958B-8FFD4E621F04}"/>
    <cellStyle name="Normal 7 8 3 2 6" xfId="10842" xr:uid="{D600A8B2-7643-4453-9743-748526CA0011}"/>
    <cellStyle name="Normal 7 8 3 2 6 2" xfId="21222" xr:uid="{B21EC511-89EB-42D4-A51E-B2E678DAB2B8}"/>
    <cellStyle name="Normal 7 8 3 2 6 2 2" xfId="48460" xr:uid="{DF0E12F1-0E5F-4EDC-8F72-04A4EF3D7FC1}"/>
    <cellStyle name="Normal 7 8 3 2 6 3" xfId="38210" xr:uid="{570577D0-C120-40D6-9862-3A662BDB0A1F}"/>
    <cellStyle name="Normal 7 8 3 2 7" xfId="24763" xr:uid="{EE4FE21D-B67A-47BC-9B9D-7F1B4502264C}"/>
    <cellStyle name="Normal 7 8 3 2 7 2" xfId="51817" xr:uid="{AB18D4FB-3ABD-4CFB-89F2-3CF86E7AE795}"/>
    <cellStyle name="Normal 7 8 3 2 8" xfId="13373" xr:uid="{8FA39511-81FE-4406-87D5-D6585A35F112}"/>
    <cellStyle name="Normal 7 8 3 2 8 2" xfId="40611" xr:uid="{F3CF42B5-358E-46BA-890F-4BFDC8F9E7F9}"/>
    <cellStyle name="Normal 7 8 3 2 9" xfId="30998" xr:uid="{9335D8D6-FEE6-4B1C-B915-39B10C5801F5}"/>
    <cellStyle name="Normal 7 8 3 3" xfId="3569" xr:uid="{98143966-4692-4BDE-A100-33E743722FF1}"/>
    <cellStyle name="Normal 7 8 3 3 2" xfId="4668" xr:uid="{74BFBD76-D8C9-49E1-8EDF-84FC08ABCA12}"/>
    <cellStyle name="Normal 7 8 3 3 2 2" xfId="9421" xr:uid="{ACF472F4-1C2A-4E49-8C1B-962604E50475}"/>
    <cellStyle name="Normal 7 8 3 3 2 2 2" xfId="29387" xr:uid="{D3FE73C0-E783-4C28-8FAC-2C77A71443C0}"/>
    <cellStyle name="Normal 7 8 3 3 2 2 2 2" xfId="55644" xr:uid="{A62CE09C-BCEA-4359-81C9-2C6A970468FF}"/>
    <cellStyle name="Normal 7 8 3 3 2 2 3" xfId="19801" xr:uid="{00BF0355-2FF0-4626-A9B2-04FF8D252ABB}"/>
    <cellStyle name="Normal 7 8 3 3 2 2 3 2" xfId="47039" xr:uid="{DEEC8C21-5FB3-412A-BABF-F9CA7D24E27A}"/>
    <cellStyle name="Normal 7 8 3 3 2 2 4" xfId="36789" xr:uid="{5023252D-287F-41FB-A9E9-D94363DBAE90}"/>
    <cellStyle name="Normal 7 8 3 3 2 3" xfId="12254" xr:uid="{2F94860D-AF54-4E7C-84E8-C2362D9AD469}"/>
    <cellStyle name="Normal 7 8 3 3 2 3 2" xfId="22634" xr:uid="{C3CE2948-BD39-4B86-889A-BE9A7B467882}"/>
    <cellStyle name="Normal 7 8 3 3 2 3 2 2" xfId="49872" xr:uid="{CB4EE8B8-BDB7-4AD5-8C76-972EC1C1949D}"/>
    <cellStyle name="Normal 7 8 3 3 2 3 3" xfId="39622" xr:uid="{4D92D3CB-BE2D-4389-8D0C-EA7C2693241A}"/>
    <cellStyle name="Normal 7 8 3 3 2 4" xfId="25817" xr:uid="{4D29983F-EF25-44D1-8BB6-F88DA76AC13D}"/>
    <cellStyle name="Normal 7 8 3 3 2 4 2" xfId="52746" xr:uid="{E38CC738-1DDA-4F0F-B20F-1476E68B44A9}"/>
    <cellStyle name="Normal 7 8 3 3 2 5" xfId="16968" xr:uid="{16C71839-75BB-467D-9C08-EA12A3BF6B31}"/>
    <cellStyle name="Normal 7 8 3 3 2 5 2" xfId="44206" xr:uid="{B5608E93-05E6-4C4B-8972-F4DCD41938F7}"/>
    <cellStyle name="Normal 7 8 3 3 2 6" xfId="32410" xr:uid="{FB79D42A-9D0A-4E91-A2C8-E1BA342F9A49}"/>
    <cellStyle name="Normal 7 8 3 3 3" xfId="6602" xr:uid="{FF406A63-E8E9-4514-AF95-6F27BFA8BCF0}"/>
    <cellStyle name="Normal 7 8 3 3 3 2" xfId="28478" xr:uid="{3B867CC7-ECE2-4D57-9D28-1262594821EA}"/>
    <cellStyle name="Normal 7 8 3 3 3 2 2" xfId="54797" xr:uid="{1901D2A9-D4D3-4327-BF47-EB5A2097F0D7}"/>
    <cellStyle name="Normal 7 8 3 3 3 3" xfId="16175" xr:uid="{DC18F6B9-1DE9-4212-9CE0-6D5404D1988B}"/>
    <cellStyle name="Normal 7 8 3 3 3 3 2" xfId="43413" xr:uid="{B1DFBB31-1B56-4723-9F0A-9D61F99AF187}"/>
    <cellStyle name="Normal 7 8 3 3 3 4" xfId="33970" xr:uid="{EBD6C956-ACC2-426D-A49A-215D935CB6C9}"/>
    <cellStyle name="Normal 7 8 3 3 4" xfId="8628" xr:uid="{F5C82DD4-EB1E-4117-BC17-57C84054D5E6}"/>
    <cellStyle name="Normal 7 8 3 3 4 2" xfId="19008" xr:uid="{2EED6FB7-C770-4DD3-B0CE-DCDA52FA1E0F}"/>
    <cellStyle name="Normal 7 8 3 3 4 2 2" xfId="46246" xr:uid="{4A450935-4417-4A68-BCE4-78BC7D0E116A}"/>
    <cellStyle name="Normal 7 8 3 3 4 3" xfId="35996" xr:uid="{0F69DC65-CA3B-4ACA-8AD6-9F0A1EC08B1E}"/>
    <cellStyle name="Normal 7 8 3 3 5" xfId="11461" xr:uid="{5C7B37FF-AC4A-44EB-B295-3DEFEE3CEAF3}"/>
    <cellStyle name="Normal 7 8 3 3 5 2" xfId="21841" xr:uid="{0B4333ED-41B8-4B34-8C1A-3965B9648CC4}"/>
    <cellStyle name="Normal 7 8 3 3 5 2 2" xfId="49079" xr:uid="{01FBFDD3-874D-49C0-9890-EC0615085895}"/>
    <cellStyle name="Normal 7 8 3 3 5 3" xfId="38829" xr:uid="{83B865A2-F193-429C-8F5A-BB7D1AEB04DF}"/>
    <cellStyle name="Normal 7 8 3 3 6" xfId="25469" xr:uid="{9739C409-B732-40DC-97ED-5DC4F08EBB84}"/>
    <cellStyle name="Normal 7 8 3 3 6 2" xfId="52465" xr:uid="{93227232-8566-4427-A7B8-8FF29BEE752E}"/>
    <cellStyle name="Normal 7 8 3 3 7" xfId="14148" xr:uid="{ABF28E12-3854-4C42-B64F-CF85DE2050C9}"/>
    <cellStyle name="Normal 7 8 3 3 7 2" xfId="41386" xr:uid="{6D615F59-A533-405C-9261-5BAAE5195805}"/>
    <cellStyle name="Normal 7 8 3 3 8" xfId="31617" xr:uid="{A16E86C7-2FDC-4612-AD1F-93E8B6BC91B4}"/>
    <cellStyle name="Normal 7 8 3 4" xfId="3567" xr:uid="{69295A50-6FF9-4C87-8635-D2D6E3F65549}"/>
    <cellStyle name="Normal 7 8 3 4 2" xfId="6600" xr:uid="{C870689E-5712-4977-86CF-9C5416444267}"/>
    <cellStyle name="Normal 7 8 3 4 2 2" xfId="27867" xr:uid="{FAAEF38C-A116-48B3-9692-A49E02AF8AB6}"/>
    <cellStyle name="Normal 7 8 3 4 2 2 2" xfId="54320" xr:uid="{946ED8EA-269A-42D2-9C45-8E791709A220}"/>
    <cellStyle name="Normal 7 8 3 4 2 3" xfId="16173" xr:uid="{D3EF035F-B96C-4B39-81F3-D80FC6DDEB9C}"/>
    <cellStyle name="Normal 7 8 3 4 2 3 2" xfId="43411" xr:uid="{5CD6A967-6B8F-482D-A087-4F088ED58B27}"/>
    <cellStyle name="Normal 7 8 3 4 2 4" xfId="33968" xr:uid="{A2E57F07-D37D-4461-8DFC-95C4C47D9CE8}"/>
    <cellStyle name="Normal 7 8 3 4 3" xfId="8626" xr:uid="{97817347-93C5-4E0E-BAD6-446532DE06CF}"/>
    <cellStyle name="Normal 7 8 3 4 3 2" xfId="19006" xr:uid="{427F7AF0-C313-4D55-9951-166D1E0819ED}"/>
    <cellStyle name="Normal 7 8 3 4 3 2 2" xfId="46244" xr:uid="{CCF1B0D0-6893-4F90-9D40-56AF86A02442}"/>
    <cellStyle name="Normal 7 8 3 4 3 3" xfId="35994" xr:uid="{816D33DE-67B0-4340-9D7B-C74841BC7D2E}"/>
    <cellStyle name="Normal 7 8 3 4 4" xfId="11459" xr:uid="{19E9C656-184B-433B-AC5E-0AB4330B2D46}"/>
    <cellStyle name="Normal 7 8 3 4 4 2" xfId="21839" xr:uid="{85888106-4624-490A-A065-C516C08CE420}"/>
    <cellStyle name="Normal 7 8 3 4 4 2 2" xfId="49077" xr:uid="{5D2DA50B-1770-419E-9B5E-A5647B817529}"/>
    <cellStyle name="Normal 7 8 3 4 4 3" xfId="38827" xr:uid="{89E834AA-A5C6-499C-A2C7-C49897F465D5}"/>
    <cellStyle name="Normal 7 8 3 4 5" xfId="23187" xr:uid="{0DEE5C24-35CA-45FD-A8C8-E47EE43A77BF}"/>
    <cellStyle name="Normal 7 8 3 4 5 2" xfId="50378" xr:uid="{6704C9EE-F479-411A-BC92-0FA875BC58F8}"/>
    <cellStyle name="Normal 7 8 3 4 6" xfId="14146" xr:uid="{72BC7807-B37A-4A80-8D59-803B81FD0D90}"/>
    <cellStyle name="Normal 7 8 3 4 6 2" xfId="41384" xr:uid="{2EB0648C-62BB-4371-AC4A-0A1C69EAABEE}"/>
    <cellStyle name="Normal 7 8 3 4 7" xfId="31615" xr:uid="{EDFF9502-2633-4BB9-B7F5-E338A72CD781}"/>
    <cellStyle name="Normal 7 8 3 5" xfId="2680" xr:uid="{18956E62-A834-497D-9AFF-DCB031CA241D}"/>
    <cellStyle name="Normal 7 8 3 5 2" xfId="5923" xr:uid="{5E2EC36C-8F79-494B-BA18-AB2820FACB64}"/>
    <cellStyle name="Normal 7 8 3 5 2 2" xfId="27232" xr:uid="{A3FB997E-B3A6-435D-9120-F127987AADA6}"/>
    <cellStyle name="Normal 7 8 3 5 2 2 2" xfId="53824" xr:uid="{E5EF5CC0-7A94-4AC0-8D5B-19D17FF5B6AA}"/>
    <cellStyle name="Normal 7 8 3 5 2 3" xfId="15333" xr:uid="{FAC6917A-DE55-466A-95EE-A09D55FC2C4C}"/>
    <cellStyle name="Normal 7 8 3 5 2 3 2" xfId="42571" xr:uid="{3C98471B-9EA9-4420-9FF0-568B130DD9E8}"/>
    <cellStyle name="Normal 7 8 3 5 2 4" xfId="33291" xr:uid="{403D0747-9B02-4F56-9B16-0D256C1BBF31}"/>
    <cellStyle name="Normal 7 8 3 5 3" xfId="7786" xr:uid="{364EB6E6-1E80-4BA6-8451-4955B0B1C2CD}"/>
    <cellStyle name="Normal 7 8 3 5 3 2" xfId="18166" xr:uid="{98394EFB-CACA-4416-835B-9AF2AEFBEB65}"/>
    <cellStyle name="Normal 7 8 3 5 3 2 2" xfId="45404" xr:uid="{9D6B49E1-39B5-4B4C-B18A-F85F24B25B65}"/>
    <cellStyle name="Normal 7 8 3 5 3 3" xfId="35154" xr:uid="{BAC770E8-CC75-49BC-8ED9-31ECF4B34795}"/>
    <cellStyle name="Normal 7 8 3 5 4" xfId="10619" xr:uid="{E2A5CF4D-B34E-4C63-864A-763F5177C797}"/>
    <cellStyle name="Normal 7 8 3 5 4 2" xfId="20999" xr:uid="{B37A5045-6846-4BCF-82CA-4A38FA71899A}"/>
    <cellStyle name="Normal 7 8 3 5 4 2 2" xfId="48237" xr:uid="{3918E4FE-F9E0-43A7-A4CA-96744B1651EE}"/>
    <cellStyle name="Normal 7 8 3 5 4 3" xfId="37987" xr:uid="{3AE34B6D-4863-48B9-AE5A-0120ABEB9606}"/>
    <cellStyle name="Normal 7 8 3 5 5" xfId="23776" xr:uid="{0937D372-87C8-43DE-8159-4447FB35D451}"/>
    <cellStyle name="Normal 7 8 3 5 5 2" xfId="50922" xr:uid="{6711CC13-7373-4D55-80F4-E871DF99339F}"/>
    <cellStyle name="Normal 7 8 3 5 6" xfId="13049" xr:uid="{5E4CD03D-F130-45C8-8565-908596EA9611}"/>
    <cellStyle name="Normal 7 8 3 5 6 2" xfId="40287" xr:uid="{0587E092-DABF-42AE-8AD0-2118CEEED502}"/>
    <cellStyle name="Normal 7 8 3 5 7" xfId="30775" xr:uid="{31EB78DE-3630-4957-8703-F4E02F80094C}"/>
    <cellStyle name="Normal 7 8 3 6" xfId="4285" xr:uid="{8F7D455D-01B3-4953-A0E3-A626A723E686}"/>
    <cellStyle name="Normal 7 8 3 6 2" xfId="9038" xr:uid="{5C033686-BEC4-4558-A8B7-803623E1FFF6}"/>
    <cellStyle name="Normal 7 8 3 6 2 2" xfId="19418" xr:uid="{588318E3-BB53-4583-BA03-ED2B9CBB4D37}"/>
    <cellStyle name="Normal 7 8 3 6 2 2 2" xfId="46656" xr:uid="{8F71E915-2D2F-40D2-B168-2448935CC934}"/>
    <cellStyle name="Normal 7 8 3 6 2 3" xfId="36406" xr:uid="{2D617A98-4CCF-4D18-AD28-7DE9E8A6B9D5}"/>
    <cellStyle name="Normal 7 8 3 6 3" xfId="11871" xr:uid="{D5E86D33-541A-4152-8F8C-BE95A4F166F8}"/>
    <cellStyle name="Normal 7 8 3 6 3 2" xfId="22251" xr:uid="{1448129B-F95F-43E6-BC35-67DA0CEFD9DE}"/>
    <cellStyle name="Normal 7 8 3 6 3 2 2" xfId="49489" xr:uid="{EED053DC-1A16-44FC-B245-136ADB0409A0}"/>
    <cellStyle name="Normal 7 8 3 6 3 3" xfId="39239" xr:uid="{F3CB90CB-A4AA-4108-BDDB-73C625A53EF8}"/>
    <cellStyle name="Normal 7 8 3 6 4" xfId="24215" xr:uid="{536C5471-4CFE-45FB-B981-D3E71CBA9E5B}"/>
    <cellStyle name="Normal 7 8 3 6 4 2" xfId="51319" xr:uid="{F7E1997A-61B5-4CD4-B6A0-7BBABB482ABE}"/>
    <cellStyle name="Normal 7 8 3 6 5" xfId="16585" xr:uid="{EF171E3C-8DAC-42FF-9C6C-81FC92EF065E}"/>
    <cellStyle name="Normal 7 8 3 6 5 2" xfId="43823" xr:uid="{DB42E787-B544-4EE1-9A82-8326C96C65A7}"/>
    <cellStyle name="Normal 7 8 3 6 6" xfId="32027" xr:uid="{CA1C067F-95F0-4EE4-B85F-AAE7A29645C0}"/>
    <cellStyle name="Normal 7 8 3 7" xfId="5554" xr:uid="{D0C035B1-2A00-46B3-B3CA-408ABD74AB34}"/>
    <cellStyle name="Normal 7 8 3 7 2" xfId="14850" xr:uid="{6C011034-F35A-46DB-9C48-C7AE4392A410}"/>
    <cellStyle name="Normal 7 8 3 7 2 2" xfId="42088" xr:uid="{742C505B-71A8-4029-888D-DA7635A1A087}"/>
    <cellStyle name="Normal 7 8 3 7 3" xfId="33111" xr:uid="{FC69CF34-08A0-426B-8FB1-EA149D8FC9C3}"/>
    <cellStyle name="Normal 7 8 3 8" xfId="7303" xr:uid="{ED7F117C-FBB5-4F9B-BBDB-35BA4483D8A4}"/>
    <cellStyle name="Normal 7 8 3 8 2" xfId="17683" xr:uid="{73525F84-8D26-43AD-B7FB-18D3C21B5CFB}"/>
    <cellStyle name="Normal 7 8 3 8 2 2" xfId="44921" xr:uid="{2F147ADE-502A-431F-9123-45BC03E6BAA3}"/>
    <cellStyle name="Normal 7 8 3 8 3" xfId="34671" xr:uid="{D242E7C8-09E0-4544-BFC7-177FB7A9756D}"/>
    <cellStyle name="Normal 7 8 3 9" xfId="10136" xr:uid="{82BE845E-396F-42A2-8FE5-9ADCE9AB232A}"/>
    <cellStyle name="Normal 7 8 3 9 2" xfId="20516" xr:uid="{1FCD7308-D3E9-4AB2-A710-63792EC74B45}"/>
    <cellStyle name="Normal 7 8 3 9 2 2" xfId="47754" xr:uid="{41788E68-5254-41A8-9E14-B463C156F707}"/>
    <cellStyle name="Normal 7 8 3 9 3" xfId="37504" xr:uid="{D187458D-9C58-4184-B21E-6F2B21ACB7D4}"/>
    <cellStyle name="Normal 7 8 4" xfId="1578" xr:uid="{789B6AFE-523E-495E-88BE-78275EDED6DE}"/>
    <cellStyle name="Normal 7 8 4 2" xfId="3570" xr:uid="{9A69A037-54FD-47C3-A0C0-3CAA3E311095}"/>
    <cellStyle name="Normal 7 8 4 2 2" xfId="6603" xr:uid="{E9399EE2-9494-4DD0-BDAD-DF958E3F80D0}"/>
    <cellStyle name="Normal 7 8 4 2 2 2" xfId="26374" xr:uid="{189EC826-DC4F-4E80-8C7A-2BD6D8DA59BB}"/>
    <cellStyle name="Normal 7 8 4 2 2 2 2" xfId="53152" xr:uid="{19682559-2976-452E-83C7-7CE161874C5F}"/>
    <cellStyle name="Normal 7 8 4 2 2 3" xfId="16176" xr:uid="{0C0B451C-15C6-4658-A316-5B41D8A01F71}"/>
    <cellStyle name="Normal 7 8 4 2 2 3 2" xfId="43414" xr:uid="{05716EB6-A5A4-4B5A-A2D0-BDD6A13E9E76}"/>
    <cellStyle name="Normal 7 8 4 2 2 4" xfId="33971" xr:uid="{A40E729E-3BC8-4D9F-9FFE-592324DC1F7B}"/>
    <cellStyle name="Normal 7 8 4 2 3" xfId="8629" xr:uid="{39B49A55-2361-417D-8B3A-643D530323D8}"/>
    <cellStyle name="Normal 7 8 4 2 3 2" xfId="19009" xr:uid="{7737D927-4480-4C09-A55D-FFD8BC4C08F4}"/>
    <cellStyle name="Normal 7 8 4 2 3 2 2" xfId="46247" xr:uid="{61A23ABF-C36F-453A-9FC6-A0EE8F21A726}"/>
    <cellStyle name="Normal 7 8 4 2 3 3" xfId="35997" xr:uid="{989C0D5A-C735-428C-97E1-2757AF91E732}"/>
    <cellStyle name="Normal 7 8 4 2 4" xfId="11462" xr:uid="{5716F467-BAA7-4088-A24F-B4A717EA00B1}"/>
    <cellStyle name="Normal 7 8 4 2 4 2" xfId="21842" xr:uid="{8E21809F-0F2E-408D-BFB5-CA5480B4AF61}"/>
    <cellStyle name="Normal 7 8 4 2 4 2 2" xfId="49080" xr:uid="{A80617F2-CAD9-4789-9E78-5AA8BA39F496}"/>
    <cellStyle name="Normal 7 8 4 2 4 3" xfId="38830" xr:uid="{1D24E6CB-E525-4056-8731-19F1C291852B}"/>
    <cellStyle name="Normal 7 8 4 2 5" xfId="23903" xr:uid="{B17CCE51-2296-4DA5-9A94-C762A131CCA0}"/>
    <cellStyle name="Normal 7 8 4 2 5 2" xfId="51032" xr:uid="{3A78D2ED-6F41-42CB-931F-FAE9FB8FDFF5}"/>
    <cellStyle name="Normal 7 8 4 2 6" xfId="14149" xr:uid="{7165D298-AA91-4E02-A079-594D22503341}"/>
    <cellStyle name="Normal 7 8 4 2 6 2" xfId="41387" xr:uid="{E4B219B9-2A90-41C7-B15D-7C1782E9BAF0}"/>
    <cellStyle name="Normal 7 8 4 2 7" xfId="31618" xr:uid="{E791A66A-8305-4194-82E0-F5D642D50DA6}"/>
    <cellStyle name="Normal 7 8 4 3" xfId="4435" xr:uid="{7D3DA202-A610-415D-B160-47B4EB22511F}"/>
    <cellStyle name="Normal 7 8 4 3 2" xfId="9188" xr:uid="{D62F76EF-B476-4C12-8F7C-6722B1F62202}"/>
    <cellStyle name="Normal 7 8 4 3 2 2" xfId="29231" xr:uid="{06C10055-DFF8-463A-8F29-BE9B4BB88266}"/>
    <cellStyle name="Normal 7 8 4 3 2 2 2" xfId="55488" xr:uid="{EA20FE97-5E5C-4F5A-A8FF-412E6F9D60D9}"/>
    <cellStyle name="Normal 7 8 4 3 2 3" xfId="19568" xr:uid="{4A44F8F6-18E5-40A5-BDD3-2B952C8A71A5}"/>
    <cellStyle name="Normal 7 8 4 3 2 3 2" xfId="46806" xr:uid="{CF6AD3B1-87C3-4DC1-9AD9-B9D69F83113C}"/>
    <cellStyle name="Normal 7 8 4 3 2 4" xfId="36556" xr:uid="{8C355B6D-A4DA-492F-BA22-A0C29CCC4C45}"/>
    <cellStyle name="Normal 7 8 4 3 3" xfId="12021" xr:uid="{E3D0C669-ACB0-46B8-B3CD-4813EE9483A8}"/>
    <cellStyle name="Normal 7 8 4 3 3 2" xfId="22401" xr:uid="{4C716824-0245-48A1-8D9C-FFBCE3761D37}"/>
    <cellStyle name="Normal 7 8 4 3 3 2 2" xfId="49639" xr:uid="{C5CEDA5B-88CB-46A0-92C7-4C1BA9DDD76F}"/>
    <cellStyle name="Normal 7 8 4 3 3 3" xfId="39389" xr:uid="{4C436C51-E544-40AF-B2B9-6D9143D06A7B}"/>
    <cellStyle name="Normal 7 8 4 3 4" xfId="25037" xr:uid="{39F2818D-9DB5-4212-902D-5D1C33A01F0E}"/>
    <cellStyle name="Normal 7 8 4 3 4 2" xfId="52063" xr:uid="{2A4F86D3-D09C-4781-B877-A8E7A799873C}"/>
    <cellStyle name="Normal 7 8 4 3 5" xfId="16735" xr:uid="{49E0D7F6-55FB-4534-B29B-A3BCBA959D9D}"/>
    <cellStyle name="Normal 7 8 4 3 5 2" xfId="43973" xr:uid="{5CD0E776-AE2D-4025-9130-A8541733FC9F}"/>
    <cellStyle name="Normal 7 8 4 3 6" xfId="32177" xr:uid="{052225E5-13CA-4122-9A8A-DCA74712F36D}"/>
    <cellStyle name="Normal 7 8 4 4" xfId="5555" xr:uid="{57EB2435-76EA-4772-A494-7A8AE7B3CA76}"/>
    <cellStyle name="Normal 7 8 4 4 2" xfId="27960" xr:uid="{EDEC3CCA-332F-4F3A-8096-6ED5AACD755A}"/>
    <cellStyle name="Normal 7 8 4 4 2 2" xfId="54390" xr:uid="{E72B44FF-122D-4A43-8B62-683CD94D3E96}"/>
    <cellStyle name="Normal 7 8 4 4 3" xfId="14851" xr:uid="{660BD243-C0EB-4C45-AD4E-B6437D7000F0}"/>
    <cellStyle name="Normal 7 8 4 4 3 2" xfId="42089" xr:uid="{F6149693-DE40-415B-97A6-239872043B48}"/>
    <cellStyle name="Normal 7 8 4 4 4" xfId="33112" xr:uid="{EA9FDFC2-19C8-444D-B7C1-08E1B9D9178D}"/>
    <cellStyle name="Normal 7 8 4 5" xfId="7304" xr:uid="{47304993-29D5-47C2-A58F-15C3F63318BB}"/>
    <cellStyle name="Normal 7 8 4 5 2" xfId="17684" xr:uid="{32382BCD-13BB-4825-A983-29C6E5BD8D6C}"/>
    <cellStyle name="Normal 7 8 4 5 2 2" xfId="44922" xr:uid="{4011EFE2-22CD-4236-ADD0-14020AEB617B}"/>
    <cellStyle name="Normal 7 8 4 5 3" xfId="34672" xr:uid="{35B9C7E3-1B0E-4415-8F1C-E218115435CB}"/>
    <cellStyle name="Normal 7 8 4 6" xfId="10137" xr:uid="{B3C040A1-FBB1-4B5B-A283-CA63197D6FDC}"/>
    <cellStyle name="Normal 7 8 4 6 2" xfId="20517" xr:uid="{94FE54A4-DD06-43E4-A66B-7C9D578A9C2E}"/>
    <cellStyle name="Normal 7 8 4 6 2 2" xfId="47755" xr:uid="{995DE525-C3ED-4D8A-AA84-6FF86255B16F}"/>
    <cellStyle name="Normal 7 8 4 6 3" xfId="37505" xr:uid="{B070F362-CBDD-4E9E-8497-58E84E67703D}"/>
    <cellStyle name="Normal 7 8 4 7" xfId="24955" xr:uid="{C6A18883-F34D-4756-8AC6-C4F6A2CD1A62}"/>
    <cellStyle name="Normal 7 8 4 7 2" xfId="51991" xr:uid="{12363002-E7BD-4942-9FD5-FA2020DBC34A}"/>
    <cellStyle name="Normal 7 8 4 8" xfId="13371" xr:uid="{DA482FD0-8A18-4A54-ADBE-F1A7F3CD2DBB}"/>
    <cellStyle name="Normal 7 8 4 8 2" xfId="40609" xr:uid="{5D477172-C569-4D0D-B7C9-A0AEF7603AC1}"/>
    <cellStyle name="Normal 7 8 4 9" xfId="30293" xr:uid="{C7442601-FA8F-4A15-9AFE-9BDB4A016404}"/>
    <cellStyle name="Normal 7 8 5" xfId="3571" xr:uid="{D9DBA8DF-27D5-4474-AA2B-2CA6F3E210F1}"/>
    <cellStyle name="Normal 7 8 5 2" xfId="4669" xr:uid="{503AB192-44FE-454D-A83E-2650BE512FF1}"/>
    <cellStyle name="Normal 7 8 5 2 2" xfId="9422" xr:uid="{03F5AD98-23C3-4044-94A9-356AD50466E7}"/>
    <cellStyle name="Normal 7 8 5 2 2 2" xfId="29388" xr:uid="{955E3075-B89F-49E6-BAD3-CCA3D9699AD6}"/>
    <cellStyle name="Normal 7 8 5 2 2 2 2" xfId="55645" xr:uid="{E3DC4F7D-2D77-4E04-AA88-9CBA9888E04F}"/>
    <cellStyle name="Normal 7 8 5 2 2 3" xfId="19802" xr:uid="{4D9771E2-3FA3-46AD-B77B-EF10654E9055}"/>
    <cellStyle name="Normal 7 8 5 2 2 3 2" xfId="47040" xr:uid="{6A687BDC-515B-4E61-A35B-6C43B149371D}"/>
    <cellStyle name="Normal 7 8 5 2 2 4" xfId="36790" xr:uid="{879C05C8-5CB6-4A7A-968B-0DB37E62CD61}"/>
    <cellStyle name="Normal 7 8 5 2 3" xfId="12255" xr:uid="{3A3A602A-1E91-45EC-9F11-4B12FDCE0BBC}"/>
    <cellStyle name="Normal 7 8 5 2 3 2" xfId="22635" xr:uid="{05C99497-256D-4A89-A629-0365CC85710A}"/>
    <cellStyle name="Normal 7 8 5 2 3 2 2" xfId="49873" xr:uid="{F068D1D6-F9ED-43C1-B6F5-E40F028824CF}"/>
    <cellStyle name="Normal 7 8 5 2 3 3" xfId="39623" xr:uid="{92349399-8FD2-4641-8EF4-AA1059B8DBF8}"/>
    <cellStyle name="Normal 7 8 5 2 4" xfId="24671" xr:uid="{D55F7A57-56E3-4490-9BB6-2857B749F42C}"/>
    <cellStyle name="Normal 7 8 5 2 4 2" xfId="51734" xr:uid="{EEA8E62A-9CE8-47E7-B52D-AF4E16F08EF0}"/>
    <cellStyle name="Normal 7 8 5 2 5" xfId="16969" xr:uid="{50854E61-91CB-4299-9732-9BBA0124E59A}"/>
    <cellStyle name="Normal 7 8 5 2 5 2" xfId="44207" xr:uid="{6330BEC1-D124-4526-82B2-1FF568190F7C}"/>
    <cellStyle name="Normal 7 8 5 2 6" xfId="32411" xr:uid="{5332A1BB-9785-4F6B-AE3B-71B77F4EDD0A}"/>
    <cellStyle name="Normal 7 8 5 3" xfId="6604" xr:uid="{4F52DB61-9551-4C3F-9517-D0ED842F8937}"/>
    <cellStyle name="Normal 7 8 5 3 2" xfId="28543" xr:uid="{23ADDD35-A7BC-4A28-A502-B13EBD092266}"/>
    <cellStyle name="Normal 7 8 5 3 2 2" xfId="54850" xr:uid="{CE28F25F-7D23-4B8A-97A1-F0D4CE697BA3}"/>
    <cellStyle name="Normal 7 8 5 3 3" xfId="16177" xr:uid="{D44EEB9D-6C0D-4D46-9327-8ED8B035AF9A}"/>
    <cellStyle name="Normal 7 8 5 3 3 2" xfId="43415" xr:uid="{B6581052-EFC1-4127-B0F3-697040D37EDC}"/>
    <cellStyle name="Normal 7 8 5 3 4" xfId="33972" xr:uid="{EA4B594A-172D-4FB4-A72F-E952DDA079F0}"/>
    <cellStyle name="Normal 7 8 5 4" xfId="8630" xr:uid="{A8598A45-FFAC-4849-B5CA-2E71479C58AC}"/>
    <cellStyle name="Normal 7 8 5 4 2" xfId="19010" xr:uid="{7CED36B1-4011-4F4E-8FCF-E9DBDC76BD7B}"/>
    <cellStyle name="Normal 7 8 5 4 2 2" xfId="46248" xr:uid="{E654EA2B-A3E5-4647-BCC2-C1A90CE6A9DD}"/>
    <cellStyle name="Normal 7 8 5 4 3" xfId="35998" xr:uid="{49C94474-600F-4609-A7A1-57171511D9D9}"/>
    <cellStyle name="Normal 7 8 5 5" xfId="11463" xr:uid="{1B284788-DF10-483F-A0BC-543660760ABC}"/>
    <cellStyle name="Normal 7 8 5 5 2" xfId="21843" xr:uid="{70DCC620-BFC6-478F-90C3-4A312BFC3171}"/>
    <cellStyle name="Normal 7 8 5 5 2 2" xfId="49081" xr:uid="{E1A5C483-2B10-4371-B21C-EDC1F4B49773}"/>
    <cellStyle name="Normal 7 8 5 5 3" xfId="38831" xr:uid="{A011E177-10AB-4F92-901A-73E19EC4BC66}"/>
    <cellStyle name="Normal 7 8 5 6" xfId="24472" xr:uid="{57FF992F-95E5-4628-A987-5CF2EDD0C85F}"/>
    <cellStyle name="Normal 7 8 5 6 2" xfId="51548" xr:uid="{D969D4CB-2177-4502-B2A6-5612AF98CA27}"/>
    <cellStyle name="Normal 7 8 5 7" xfId="14150" xr:uid="{F2E2752B-999D-4BDA-9671-A72121B6C6EE}"/>
    <cellStyle name="Normal 7 8 5 7 2" xfId="41388" xr:uid="{7C2A971A-B90A-44E9-83C6-38C2A85E47C2}"/>
    <cellStyle name="Normal 7 8 5 8" xfId="31619" xr:uid="{C2C4EB90-5368-4B77-9EE8-EB5CBB690703}"/>
    <cellStyle name="Normal 7 8 6" xfId="3058" xr:uid="{54E79C26-1FDA-4819-975E-C7D4A1BA5DEB}"/>
    <cellStyle name="Normal 7 8 6 2" xfId="6188" xr:uid="{9C69FB05-F970-4180-9863-521D384785F8}"/>
    <cellStyle name="Normal 7 8 6 2 2" xfId="28685" xr:uid="{DCB26029-88F6-4DC5-8521-9D10072826D3}"/>
    <cellStyle name="Normal 7 8 6 2 2 2" xfId="54959" xr:uid="{F1B9B102-B16A-49B2-97E3-D624245410C2}"/>
    <cellStyle name="Normal 7 8 6 2 3" xfId="15666" xr:uid="{8B6A9B0D-3AA2-4C0E-A697-D4034945E3C9}"/>
    <cellStyle name="Normal 7 8 6 2 3 2" xfId="42904" xr:uid="{63209949-C413-48D7-B004-34841F5C1A5C}"/>
    <cellStyle name="Normal 7 8 6 2 4" xfId="33556" xr:uid="{A68B8E19-6316-434C-9EE7-940C73BCA19C}"/>
    <cellStyle name="Normal 7 8 6 3" xfId="8119" xr:uid="{98E28105-1EAA-4AC4-B43F-EFFC92E5E1EA}"/>
    <cellStyle name="Normal 7 8 6 3 2" xfId="18499" xr:uid="{E47B0E35-6366-4ED4-A61F-3277C7673134}"/>
    <cellStyle name="Normal 7 8 6 3 2 2" xfId="45737" xr:uid="{65291318-8162-4B0A-9414-E5DC8D847C96}"/>
    <cellStyle name="Normal 7 8 6 3 3" xfId="35487" xr:uid="{B3B0CF51-E9FE-47A9-A195-D7F55DA505A6}"/>
    <cellStyle name="Normal 7 8 6 4" xfId="10952" xr:uid="{7A7C2A19-D21F-4D99-B95A-9F50E7C17480}"/>
    <cellStyle name="Normal 7 8 6 4 2" xfId="21332" xr:uid="{F0493612-C912-4371-898B-67F5CCC4DC9F}"/>
    <cellStyle name="Normal 7 8 6 4 2 2" xfId="48570" xr:uid="{730C2EBB-F80E-4D40-B6A6-2EBDDC7CB658}"/>
    <cellStyle name="Normal 7 8 6 4 3" xfId="38320" xr:uid="{7C27D308-45BA-463F-8858-6E1522074826}"/>
    <cellStyle name="Normal 7 8 6 5" xfId="23959" xr:uid="{CED1AE2B-C5DE-4D31-A764-4582781EC685}"/>
    <cellStyle name="Normal 7 8 6 5 2" xfId="51083" xr:uid="{B8DF7453-97A9-4553-A461-7DC79977B4BB}"/>
    <cellStyle name="Normal 7 8 6 6" xfId="13541" xr:uid="{BAB6F237-373B-4027-8EA2-25A776B69527}"/>
    <cellStyle name="Normal 7 8 6 6 2" xfId="40779" xr:uid="{FB34B6B2-ED97-4DA6-A1A4-B942C55469B8}"/>
    <cellStyle name="Normal 7 8 6 7" xfId="31108" xr:uid="{A007242B-3997-4F9F-B953-A98477553A20}"/>
    <cellStyle name="Normal 7 8 7" xfId="2517" xr:uid="{549CDA87-B708-48D5-AE40-992DA12F7891}"/>
    <cellStyle name="Normal 7 8 7 2" xfId="5789" xr:uid="{BD8A4909-D6D8-4C4A-957C-108CA033461D}"/>
    <cellStyle name="Normal 7 8 7 2 2" xfId="26799" xr:uid="{18A96C4A-E300-49EC-A2E1-511B47937D49}"/>
    <cellStyle name="Normal 7 8 7 2 2 2" xfId="53482" xr:uid="{43D6F585-763E-492D-98CD-8F39BFAAC2A4}"/>
    <cellStyle name="Normal 7 8 7 2 3" xfId="15170" xr:uid="{69884BE3-AE8C-4A13-8177-F35EB9AF4B24}"/>
    <cellStyle name="Normal 7 8 7 2 3 2" xfId="42408" xr:uid="{D65FF20B-A3A9-4CBF-A4F4-006C7DCC980A}"/>
    <cellStyle name="Normal 7 8 7 2 4" xfId="33157" xr:uid="{18F5E664-6442-4C92-8685-A77E3067DB0B}"/>
    <cellStyle name="Normal 7 8 7 3" xfId="7623" xr:uid="{47643B42-7748-46A7-8B45-E6CC24BC7089}"/>
    <cellStyle name="Normal 7 8 7 3 2" xfId="18003" xr:uid="{60DD153A-3769-4885-8FA8-8194ADD485DC}"/>
    <cellStyle name="Normal 7 8 7 3 2 2" xfId="45241" xr:uid="{2335361C-BE45-4828-BC69-BAD199028A9A}"/>
    <cellStyle name="Normal 7 8 7 3 3" xfId="34991" xr:uid="{0CA371B8-2A13-4D53-8912-C666E855E8D3}"/>
    <cellStyle name="Normal 7 8 7 4" xfId="10456" xr:uid="{EA174FA3-3D85-4EFA-B313-9E296E0AAA1E}"/>
    <cellStyle name="Normal 7 8 7 4 2" xfId="20836" xr:uid="{A15E0D1A-BBE4-43C1-A9A8-11F66619F5CC}"/>
    <cellStyle name="Normal 7 8 7 4 2 2" xfId="48074" xr:uid="{D1F9B157-6EB1-413F-8AF3-08C7323BED37}"/>
    <cellStyle name="Normal 7 8 7 4 3" xfId="37824" xr:uid="{D6443089-5114-424E-A0BF-BBFF3D7632B0}"/>
    <cellStyle name="Normal 7 8 7 5" xfId="23244" xr:uid="{9FCCA8D9-4E2B-4F68-937B-C496288D7493}"/>
    <cellStyle name="Normal 7 8 7 5 2" xfId="50432" xr:uid="{79F3FE95-1292-4AE7-BEA6-D8DE56E48DA0}"/>
    <cellStyle name="Normal 7 8 7 6" xfId="12886" xr:uid="{2B530C0C-8750-4892-90A2-3FBD8E518F60}"/>
    <cellStyle name="Normal 7 8 7 6 2" xfId="40124" xr:uid="{04EE1296-580A-4699-8279-8D723E61E284}"/>
    <cellStyle name="Normal 7 8 7 7" xfId="30612" xr:uid="{C831BD20-0A33-432B-AB34-C37B8209F38A}"/>
    <cellStyle name="Normal 7 8 8" xfId="2271" xr:uid="{4D42F56C-1BA0-426E-801C-A4B4E2743E64}"/>
    <cellStyle name="Normal 7 8 8 2" xfId="7379" xr:uid="{17994C9E-C629-4748-BED2-C3678D5D5910}"/>
    <cellStyle name="Normal 7 8 8 2 2" xfId="17759" xr:uid="{79A2EBD6-8029-4569-BB6D-D1698D8FE93F}"/>
    <cellStyle name="Normal 7 8 8 2 2 2" xfId="44997" xr:uid="{C1D7AC67-A9CD-4FC5-BA83-0CDD2AB2A561}"/>
    <cellStyle name="Normal 7 8 8 2 3" xfId="34747" xr:uid="{D4552066-9283-40AF-9E90-3D19967A7A2D}"/>
    <cellStyle name="Normal 7 8 8 3" xfId="10212" xr:uid="{73D4E071-DBF1-4B20-AF02-6EBA4CCFF7BE}"/>
    <cellStyle name="Normal 7 8 8 3 2" xfId="20592" xr:uid="{5FF6E7E9-6BF4-452C-96AC-C4925F2BF22F}"/>
    <cellStyle name="Normal 7 8 8 3 2 2" xfId="47830" xr:uid="{2C9FE533-39CE-42BD-BD6D-2ECD7500399C}"/>
    <cellStyle name="Normal 7 8 8 3 3" xfId="37580" xr:uid="{97BD7D4A-B600-4AB6-A1C2-18DDCAFEABC6}"/>
    <cellStyle name="Normal 7 8 8 4" xfId="24389" xr:uid="{E0222EEA-9741-4594-B5FD-FB53F95997E7}"/>
    <cellStyle name="Normal 7 8 8 4 2" xfId="51475" xr:uid="{F10FD48B-EEF6-4869-BC99-4E85E97D05AA}"/>
    <cellStyle name="Normal 7 8 8 5" xfId="14926" xr:uid="{488380A8-8E05-47DF-AB92-AAB9756C2D68}"/>
    <cellStyle name="Normal 7 8 8 5 2" xfId="42164" xr:uid="{0950ED5D-2095-4384-92BD-F112DAF4117D}"/>
    <cellStyle name="Normal 7 8 8 6" xfId="30368" xr:uid="{39342A49-9EAA-4A86-BDBB-5F497B81E37B}"/>
    <cellStyle name="Normal 7 8 9" xfId="4143" xr:uid="{C3059B86-567C-428F-8ED0-6EB98DAD7CD4}"/>
    <cellStyle name="Normal 7 8 9 2" xfId="8901" xr:uid="{ADDBDF01-7B1C-4069-A57E-F7F58C637A1B}"/>
    <cellStyle name="Normal 7 8 9 2 2" xfId="19281" xr:uid="{4E4A78DC-EC22-4217-A73C-CE9728BC9F05}"/>
    <cellStyle name="Normal 7 8 9 2 2 2" xfId="46519" xr:uid="{9ABA262A-1AC3-43B6-8DEF-C97DCB62A859}"/>
    <cellStyle name="Normal 7 8 9 2 3" xfId="36269" xr:uid="{D5FDEAC6-40AB-490F-B9FB-17746F132575}"/>
    <cellStyle name="Normal 7 8 9 3" xfId="11734" xr:uid="{68D49EB5-C65A-4E8A-B1CC-538340453729}"/>
    <cellStyle name="Normal 7 8 9 3 2" xfId="22114" xr:uid="{12C86173-B992-4F43-B1EC-CE6998E24845}"/>
    <cellStyle name="Normal 7 8 9 3 2 2" xfId="49352" xr:uid="{D182D99D-EBA5-4656-AFD4-E6B95502736F}"/>
    <cellStyle name="Normal 7 8 9 3 3" xfId="39102" xr:uid="{97FD87D6-83B2-44DB-AF9F-3A9D5CDBFF6B}"/>
    <cellStyle name="Normal 7 8 9 4" xfId="16448" xr:uid="{08DD1D61-D484-4DF9-B8C7-D2EA2C5FF66F}"/>
    <cellStyle name="Normal 7 8 9 4 2" xfId="43686" xr:uid="{29770492-ECFC-46D9-860F-089689ED7D04}"/>
    <cellStyle name="Normal 7 8 9 5" xfId="31890" xr:uid="{9281A381-1B4E-4347-8F70-ECAD69524197}"/>
    <cellStyle name="Normal 7 9" xfId="1579" xr:uid="{0615E60F-A4E2-45F3-84BF-7CE7A611CD95}"/>
    <cellStyle name="Normal 7 9 10" xfId="7305" xr:uid="{80F59AD1-8EEF-4D49-8E51-7B3CBAFF575E}"/>
    <cellStyle name="Normal 7 9 10 2" xfId="17685" xr:uid="{1B358B34-EB53-4BA5-B9EB-EEAC19840E8E}"/>
    <cellStyle name="Normal 7 9 10 2 2" xfId="44923" xr:uid="{CAC9A42E-5790-4A7E-9817-9AE5C4303CF4}"/>
    <cellStyle name="Normal 7 9 10 3" xfId="34673" xr:uid="{7BFEDDE4-F3EC-4865-A230-1F4EBDCD4511}"/>
    <cellStyle name="Normal 7 9 11" xfId="10138" xr:uid="{DC54E0A8-5DDC-45B7-9354-9B675027BCDC}"/>
    <cellStyle name="Normal 7 9 11 2" xfId="20518" xr:uid="{332F928B-44D6-478B-A2CF-8677676BEA2D}"/>
    <cellStyle name="Normal 7 9 11 2 2" xfId="47756" xr:uid="{30900F1A-2B8B-4A89-85E4-8B47312B10D0}"/>
    <cellStyle name="Normal 7 9 11 3" xfId="37506" xr:uid="{326B1B16-7A78-492A-9099-CE32371EA263}"/>
    <cellStyle name="Normal 7 9 12" xfId="24240" xr:uid="{6CC9F815-CD5D-4C43-AC4B-61E8546AB0D2}"/>
    <cellStyle name="Normal 7 9 12 2" xfId="51342" xr:uid="{F8E1DBAF-247B-4F8E-BB0D-7720A42D028E}"/>
    <cellStyle name="Normal 7 9 13" xfId="12467" xr:uid="{93D787EC-993A-4DE9-8882-F51D61FA54AA}"/>
    <cellStyle name="Normal 7 9 13 2" xfId="39705" xr:uid="{C3ACFDC0-9433-4DB0-8D14-85D7E0714B1A}"/>
    <cellStyle name="Normal 7 9 14" xfId="30294" xr:uid="{DFB49D52-39A8-4685-80A6-1C5269BADF26}"/>
    <cellStyle name="Normal 7 9 2" xfId="1580" xr:uid="{7AEF3D50-E1F9-4E02-83D8-2FD560E0EB65}"/>
    <cellStyle name="Normal 7 9 2 10" xfId="10139" xr:uid="{7B7A006F-7E70-4100-82AA-35132482D3A1}"/>
    <cellStyle name="Normal 7 9 2 10 2" xfId="20519" xr:uid="{67633220-610D-41A8-9A92-3A212C1A7B20}"/>
    <cellStyle name="Normal 7 9 2 10 2 2" xfId="47757" xr:uid="{337FD7C6-FABF-4E93-A179-0102CC14FA86}"/>
    <cellStyle name="Normal 7 9 2 10 3" xfId="37507" xr:uid="{688EFD65-6170-432A-B4FA-5AB6168D77D0}"/>
    <cellStyle name="Normal 7 9 2 11" xfId="24064" xr:uid="{9F276F39-8BE4-4ED6-ADDC-279F558363D6}"/>
    <cellStyle name="Normal 7 9 2 11 2" xfId="51181" xr:uid="{309B959A-7A1D-448B-ABA1-E1B01B18661E}"/>
    <cellStyle name="Normal 7 9 2 12" xfId="12686" xr:uid="{69DF7A6C-D07E-49E3-9D48-AE4D0B07C6D8}"/>
    <cellStyle name="Normal 7 9 2 12 2" xfId="39924" xr:uid="{CC5F9933-9C6D-4055-AA9F-CDD171B0B35F}"/>
    <cellStyle name="Normal 7 9 2 13" xfId="30295" xr:uid="{3861AABC-DD86-4FF3-8DED-CA007662BBB7}"/>
    <cellStyle name="Normal 7 9 2 2" xfId="1581" xr:uid="{4DE1A463-2762-42FD-927E-722918251593}"/>
    <cellStyle name="Normal 7 9 2 2 2" xfId="3573" xr:uid="{0519220F-5A55-473D-9855-7538D53BFC8D}"/>
    <cellStyle name="Normal 7 9 2 2 2 2" xfId="6606" xr:uid="{DC90ADC7-0449-4271-8430-DFBB6E3A04C3}"/>
    <cellStyle name="Normal 7 9 2 2 2 2 2" xfId="27138" xr:uid="{6BC4DA5A-145C-4F7D-93A0-E800ED3643A0}"/>
    <cellStyle name="Normal 7 9 2 2 2 2 2 2" xfId="53748" xr:uid="{D649E833-8C71-4B1B-B599-B84F7BE48474}"/>
    <cellStyle name="Normal 7 9 2 2 2 2 3" xfId="26839" xr:uid="{00E8E5D5-EC28-4F02-AF1A-5C3DCCA9CFDB}"/>
    <cellStyle name="Normal 7 9 2 2 2 2 3 2" xfId="53515" xr:uid="{79B2A48B-3D5D-493A-97C6-D45F3C433EF1}"/>
    <cellStyle name="Normal 7 9 2 2 2 2 4" xfId="16179" xr:uid="{902A8666-1DCC-45B2-A9BD-163D73E769AC}"/>
    <cellStyle name="Normal 7 9 2 2 2 2 4 2" xfId="43417" xr:uid="{24D13FA5-057A-4A1C-86CC-66A6CA6283F8}"/>
    <cellStyle name="Normal 7 9 2 2 2 2 5" xfId="33974" xr:uid="{1CBA2067-3AF7-42CB-874A-0665ED7C2304}"/>
    <cellStyle name="Normal 7 9 2 2 2 3" xfId="8632" xr:uid="{1F3E4DA5-A9D0-4B85-B1BA-E2CF08363995}"/>
    <cellStyle name="Normal 7 9 2 2 2 3 2" xfId="28990" xr:uid="{2940B14F-21B5-4978-B604-5691546F46BD}"/>
    <cellStyle name="Normal 7 9 2 2 2 3 2 2" xfId="55247" xr:uid="{8BC01FE8-6925-4076-B463-2EBA69E58269}"/>
    <cellStyle name="Normal 7 9 2 2 2 3 3" xfId="19012" xr:uid="{43BA9A0F-368F-4125-A565-3FE1A7202538}"/>
    <cellStyle name="Normal 7 9 2 2 2 3 3 2" xfId="46250" xr:uid="{D124D0BF-B499-4F03-893D-3B5160419C21}"/>
    <cellStyle name="Normal 7 9 2 2 2 3 4" xfId="36000" xr:uid="{9065F916-D17D-4DDC-8D97-0239E946B8F6}"/>
    <cellStyle name="Normal 7 9 2 2 2 4" xfId="11465" xr:uid="{D45E6088-C16B-490A-9F76-3935E53BA817}"/>
    <cellStyle name="Normal 7 9 2 2 2 4 2" xfId="21845" xr:uid="{A7997676-E495-4EE0-90B5-DA50DE08FB82}"/>
    <cellStyle name="Normal 7 9 2 2 2 4 2 2" xfId="49083" xr:uid="{DC231865-2023-4BAB-80C5-97C800DFD0BB}"/>
    <cellStyle name="Normal 7 9 2 2 2 4 3" xfId="38833" xr:uid="{8DC60206-2E1A-402F-87BD-BCBA4070DDB3}"/>
    <cellStyle name="Normal 7 9 2 2 2 5" xfId="25326" xr:uid="{7D66411F-FA94-4744-97F8-906952D48B42}"/>
    <cellStyle name="Normal 7 9 2 2 2 5 2" xfId="52330" xr:uid="{B4CAFE40-0F3B-4E83-BAFE-5453206C4DD9}"/>
    <cellStyle name="Normal 7 9 2 2 2 6" xfId="14152" xr:uid="{6FEC6DCD-C3F3-4732-A140-47A2D46B56D9}"/>
    <cellStyle name="Normal 7 9 2 2 2 6 2" xfId="41390" xr:uid="{74E96F36-040B-4BC3-834A-7FD7880152C3}"/>
    <cellStyle name="Normal 7 9 2 2 2 7" xfId="31621" xr:uid="{9D914E77-8F23-4B73-9847-EEFD94361385}"/>
    <cellStyle name="Normal 7 9 2 2 3" xfId="4438" xr:uid="{E4347D86-D7AA-4D94-A4C8-50B1B948BE0C}"/>
    <cellStyle name="Normal 7 9 2 2 3 2" xfId="9191" xr:uid="{753B5482-CABE-4F21-9886-47A8372BA34B}"/>
    <cellStyle name="Normal 7 9 2 2 3 2 2" xfId="29234" xr:uid="{F73A9B41-D97C-4CF0-B4B2-F310EBC794E5}"/>
    <cellStyle name="Normal 7 9 2 2 3 2 2 2" xfId="55491" xr:uid="{DAB7D227-12C1-49A4-A6AE-039A606D1861}"/>
    <cellStyle name="Normal 7 9 2 2 3 2 3" xfId="19571" xr:uid="{1BBF9976-5AE3-48A8-9A44-A8A3A798DA62}"/>
    <cellStyle name="Normal 7 9 2 2 3 2 3 2" xfId="46809" xr:uid="{7DEE6FBB-1F79-4D15-A564-06F91B668A56}"/>
    <cellStyle name="Normal 7 9 2 2 3 2 4" xfId="36559" xr:uid="{268A2FF8-3DB1-4DD2-94E6-813EB1BE0B96}"/>
    <cellStyle name="Normal 7 9 2 2 3 3" xfId="12024" xr:uid="{F6A75972-2150-4190-9A4D-776723E948AD}"/>
    <cellStyle name="Normal 7 9 2 2 3 3 2" xfId="22404" xr:uid="{E9969CDE-96BE-4824-A083-9206711A2535}"/>
    <cellStyle name="Normal 7 9 2 2 3 3 2 2" xfId="49642" xr:uid="{D3FEF107-986A-4F8E-A6A4-A3F4B11E14E9}"/>
    <cellStyle name="Normal 7 9 2 2 3 3 3" xfId="39392" xr:uid="{5D513561-D3EB-4B02-955F-5A55B57CB943}"/>
    <cellStyle name="Normal 7 9 2 2 3 4" xfId="25350" xr:uid="{5C2D49AA-68F3-43C2-BC95-2BB06926980D}"/>
    <cellStyle name="Normal 7 9 2 2 3 4 2" xfId="52353" xr:uid="{3F514A32-21C5-49B5-93E7-42655AFAEBF0}"/>
    <cellStyle name="Normal 7 9 2 2 3 5" xfId="16738" xr:uid="{8C5521BB-6556-4DDC-8821-76445D32CF36}"/>
    <cellStyle name="Normal 7 9 2 2 3 5 2" xfId="43976" xr:uid="{36C7C611-C09F-4C65-9068-59FC127FF532}"/>
    <cellStyle name="Normal 7 9 2 2 3 6" xfId="32180" xr:uid="{3B017CA6-0A9A-4C8C-A852-6C91395704C4}"/>
    <cellStyle name="Normal 7 9 2 2 4" xfId="5558" xr:uid="{73F4937F-EC2E-44CC-A8AA-3522D51F83FE}"/>
    <cellStyle name="Normal 7 9 2 2 4 2" xfId="28200" xr:uid="{EB1966F9-7F24-475E-A5C8-9185BF360C88}"/>
    <cellStyle name="Normal 7 9 2 2 4 2 2" xfId="54580" xr:uid="{C27AACBF-D595-4BC5-BDDA-129F4A2D0E9F}"/>
    <cellStyle name="Normal 7 9 2 2 4 3" xfId="14854" xr:uid="{031DA1AE-572A-412E-B98A-3117C308C921}"/>
    <cellStyle name="Normal 7 9 2 2 4 3 2" xfId="42092" xr:uid="{94EBCFC5-3E3C-4553-B117-3B0DCB790E62}"/>
    <cellStyle name="Normal 7 9 2 2 4 4" xfId="33115" xr:uid="{573AB51A-E852-44AE-ABE8-121329C33836}"/>
    <cellStyle name="Normal 7 9 2 2 5" xfId="7307" xr:uid="{23C28AC2-E980-4136-8CC7-D50C420FC681}"/>
    <cellStyle name="Normal 7 9 2 2 5 2" xfId="17687" xr:uid="{AFAE357F-4058-4690-B96B-9D9A8E6084C5}"/>
    <cellStyle name="Normal 7 9 2 2 5 2 2" xfId="44925" xr:uid="{79B6B334-37EB-4E24-A507-950C60954682}"/>
    <cellStyle name="Normal 7 9 2 2 5 3" xfId="34675" xr:uid="{FFD0CDFE-EDD3-4700-8EAB-A37C1FE73EA0}"/>
    <cellStyle name="Normal 7 9 2 2 6" xfId="10140" xr:uid="{4137905A-C62E-4E48-9CCD-8499DB465498}"/>
    <cellStyle name="Normal 7 9 2 2 6 2" xfId="20520" xr:uid="{DBCF6EA3-84E6-43D8-8825-E3382C22CA82}"/>
    <cellStyle name="Normal 7 9 2 2 6 2 2" xfId="47758" xr:uid="{FD942538-0C68-43C8-A193-F48D881A6E89}"/>
    <cellStyle name="Normal 7 9 2 2 6 3" xfId="37508" xr:uid="{A93913E8-E0E6-441C-B7CA-B5BAD74406E6}"/>
    <cellStyle name="Normal 7 9 2 2 7" xfId="25375" xr:uid="{7E2ED6B4-3E9F-481E-A4D4-FA690FDA8BE7}"/>
    <cellStyle name="Normal 7 9 2 2 7 2" xfId="52376" xr:uid="{E6A4A3AC-4BDB-4D0A-B159-86216F8EC1E1}"/>
    <cellStyle name="Normal 7 9 2 2 8" xfId="13375" xr:uid="{8F7AAC3E-3CEB-4704-A49E-6439C3AB334A}"/>
    <cellStyle name="Normal 7 9 2 2 8 2" xfId="40613" xr:uid="{3E7F195E-D069-4075-A574-2F5A2E9F4746}"/>
    <cellStyle name="Normal 7 9 2 2 9" xfId="30296" xr:uid="{157BEAF2-A66F-45EE-80D1-CF459AF9DC67}"/>
    <cellStyle name="Normal 7 9 2 3" xfId="3574" xr:uid="{06A2BB24-811C-431D-8EEF-DAEB8C6CC3FE}"/>
    <cellStyle name="Normal 7 9 2 3 2" xfId="4670" xr:uid="{FDC93CA6-7FC5-45F5-A035-29B0AF3977FA}"/>
    <cellStyle name="Normal 7 9 2 3 2 2" xfId="9423" xr:uid="{09967F87-A0DC-4236-8B4D-26060A5A7243}"/>
    <cellStyle name="Normal 7 9 2 3 2 2 2" xfId="29389" xr:uid="{34F3C446-35A8-48A9-990F-29925B0B68B3}"/>
    <cellStyle name="Normal 7 9 2 3 2 2 2 2" xfId="55646" xr:uid="{04CCB451-EE22-4C67-A662-D0EB9CCA6895}"/>
    <cellStyle name="Normal 7 9 2 3 2 2 3" xfId="19803" xr:uid="{B14C8999-34A7-4530-94C4-F6890FDF4B5A}"/>
    <cellStyle name="Normal 7 9 2 3 2 2 3 2" xfId="47041" xr:uid="{49AF1369-63BF-496E-9E23-54EA7F726732}"/>
    <cellStyle name="Normal 7 9 2 3 2 2 4" xfId="36791" xr:uid="{C66FA84F-331A-4F30-A298-348112F3FBE8}"/>
    <cellStyle name="Normal 7 9 2 3 2 3" xfId="12256" xr:uid="{475E0E91-2269-4285-8E33-A60D4410551E}"/>
    <cellStyle name="Normal 7 9 2 3 2 3 2" xfId="22636" xr:uid="{0D66654C-4688-4C4B-AF04-4B5CC6ED5447}"/>
    <cellStyle name="Normal 7 9 2 3 2 3 2 2" xfId="49874" xr:uid="{EFF883D4-1BA4-4A8C-8687-6F63670EBF7A}"/>
    <cellStyle name="Normal 7 9 2 3 2 3 3" xfId="39624" xr:uid="{95340BB1-3C35-461D-A6D8-80C80A581FB5}"/>
    <cellStyle name="Normal 7 9 2 3 2 4" xfId="22834" xr:uid="{8DA8C82F-1DEE-4962-AD5F-BF16D642007B}"/>
    <cellStyle name="Normal 7 9 2 3 2 4 2" xfId="50054" xr:uid="{9C8D1CC4-F4C4-48C1-9DC5-B5680CBF42E2}"/>
    <cellStyle name="Normal 7 9 2 3 2 5" xfId="16970" xr:uid="{57B6B98E-C294-4406-BE9D-6984C748EB0E}"/>
    <cellStyle name="Normal 7 9 2 3 2 5 2" xfId="44208" xr:uid="{CD63C117-B3CD-4223-9001-4900E2F3C8E7}"/>
    <cellStyle name="Normal 7 9 2 3 2 6" xfId="32412" xr:uid="{57FD970D-5C96-4E91-95ED-53205FC332D7}"/>
    <cellStyle name="Normal 7 9 2 3 3" xfId="6607" xr:uid="{1E479C14-9FD7-40EE-81BA-748669AC912C}"/>
    <cellStyle name="Normal 7 9 2 3 3 2" xfId="26657" xr:uid="{2118D0DA-2064-4A48-8EAF-9C04EA9A35D4}"/>
    <cellStyle name="Normal 7 9 2 3 3 2 2" xfId="53364" xr:uid="{7794DACE-7F60-4A13-9161-78A0D8D5E723}"/>
    <cellStyle name="Normal 7 9 2 3 3 3" xfId="16180" xr:uid="{C2ED8A47-8C0E-474B-92CE-A9E60F848C3A}"/>
    <cellStyle name="Normal 7 9 2 3 3 3 2" xfId="43418" xr:uid="{059FEBF9-3924-467D-AA6A-937F19DE7E9F}"/>
    <cellStyle name="Normal 7 9 2 3 3 4" xfId="33975" xr:uid="{ABDA574F-B10E-4BE5-BF3D-BB2B35DA64B7}"/>
    <cellStyle name="Normal 7 9 2 3 4" xfId="8633" xr:uid="{49DCE17D-806B-4E71-AEDE-23FEE686D2AD}"/>
    <cellStyle name="Normal 7 9 2 3 4 2" xfId="19013" xr:uid="{6CEF6562-AB6C-4FB3-8A6E-0BEA5E5901B2}"/>
    <cellStyle name="Normal 7 9 2 3 4 2 2" xfId="46251" xr:uid="{DC52A917-6513-481A-98D4-A340B0C1C570}"/>
    <cellStyle name="Normal 7 9 2 3 4 3" xfId="36001" xr:uid="{5A16B5FD-404E-4609-A245-9B91E0C3C96B}"/>
    <cellStyle name="Normal 7 9 2 3 5" xfId="11466" xr:uid="{54A614A8-2CA3-455D-89AF-BF0A50B79826}"/>
    <cellStyle name="Normal 7 9 2 3 5 2" xfId="21846" xr:uid="{AEF068DD-8D96-4401-8AAD-61BE30976773}"/>
    <cellStyle name="Normal 7 9 2 3 5 2 2" xfId="49084" xr:uid="{7B9D4C80-3702-4285-91D4-4248C25EB5EA}"/>
    <cellStyle name="Normal 7 9 2 3 5 3" xfId="38834" xr:uid="{A6ACD754-8E49-47FC-BF7C-941FDEEF9656}"/>
    <cellStyle name="Normal 7 9 2 3 6" xfId="23947" xr:uid="{95D45B8C-62C2-415A-8778-281768B42D19}"/>
    <cellStyle name="Normal 7 9 2 3 6 2" xfId="51072" xr:uid="{0694A10F-6050-4D6A-A8C1-2C3E6A12D9D2}"/>
    <cellStyle name="Normal 7 9 2 3 7" xfId="14153" xr:uid="{14F47010-8142-487F-832D-64ACB57F08D0}"/>
    <cellStyle name="Normal 7 9 2 3 7 2" xfId="41391" xr:uid="{E6671CE1-C877-4E27-B9B6-5EF92D326367}"/>
    <cellStyle name="Normal 7 9 2 3 8" xfId="31622" xr:uid="{9F1DD4FF-5231-4377-B8C2-45133BA966C3}"/>
    <cellStyle name="Normal 7 9 2 4" xfId="3572" xr:uid="{34D73123-8B09-4B6F-997E-03E0A64F97D4}"/>
    <cellStyle name="Normal 7 9 2 4 2" xfId="6605" xr:uid="{D27A8422-836C-486E-AD63-DAEBEC3674D1}"/>
    <cellStyle name="Normal 7 9 2 4 2 2" xfId="27978" xr:uid="{5619FACF-FDF6-406E-B22B-A486A1D5CA45}"/>
    <cellStyle name="Normal 7 9 2 4 2 2 2" xfId="54404" xr:uid="{4ED56228-47A2-4312-BEA2-9FA908F56099}"/>
    <cellStyle name="Normal 7 9 2 4 2 3" xfId="16178" xr:uid="{BBFEAE9F-60B8-4C6E-A404-84A5D861B616}"/>
    <cellStyle name="Normal 7 9 2 4 2 3 2" xfId="43416" xr:uid="{2D76E910-2FF2-4164-A287-B76763BB51F1}"/>
    <cellStyle name="Normal 7 9 2 4 2 4" xfId="33973" xr:uid="{AAF09D7F-5049-4348-9ED6-6A5F73902D5B}"/>
    <cellStyle name="Normal 7 9 2 4 3" xfId="8631" xr:uid="{5BD1E855-1BC7-4C0F-A992-719CC5F69821}"/>
    <cellStyle name="Normal 7 9 2 4 3 2" xfId="19011" xr:uid="{97F2E131-A51C-4C90-8D17-FB2EBA06CB05}"/>
    <cellStyle name="Normal 7 9 2 4 3 2 2" xfId="46249" xr:uid="{3CE4A959-63C4-4AAE-9A82-4016F71E4F08}"/>
    <cellStyle name="Normal 7 9 2 4 3 3" xfId="35999" xr:uid="{DCC2676F-9455-4AFD-85E9-8E9139B096D3}"/>
    <cellStyle name="Normal 7 9 2 4 4" xfId="11464" xr:uid="{7B0FCFC0-95A4-4BA3-8DB1-653790C925CD}"/>
    <cellStyle name="Normal 7 9 2 4 4 2" xfId="21844" xr:uid="{E7D4EBE5-301D-4DC7-938F-F6ED757F10C9}"/>
    <cellStyle name="Normal 7 9 2 4 4 2 2" xfId="49082" xr:uid="{6D4D0377-852C-44FD-A3ED-8DB4FDB3C5F2}"/>
    <cellStyle name="Normal 7 9 2 4 4 3" xfId="38832" xr:uid="{9ACDCF0F-F6A8-4ACA-938E-71D69F009C1B}"/>
    <cellStyle name="Normal 7 9 2 4 5" xfId="24390" xr:uid="{D42B3F44-E816-49A6-8D5F-7B942B306F2B}"/>
    <cellStyle name="Normal 7 9 2 4 5 2" xfId="51476" xr:uid="{6BA995BF-A938-4DDD-AC7F-FD3AACF35741}"/>
    <cellStyle name="Normal 7 9 2 4 6" xfId="14151" xr:uid="{C1311D56-EE26-4090-9699-FDA2B4E94245}"/>
    <cellStyle name="Normal 7 9 2 4 6 2" xfId="41389" xr:uid="{FCB0CEA9-2CB5-40AF-A7DC-BAC041F6C971}"/>
    <cellStyle name="Normal 7 9 2 4 7" xfId="31620" xr:uid="{99D466CF-055C-4B4B-87E9-8C734253D466}"/>
    <cellStyle name="Normal 7 9 2 5" xfId="2663" xr:uid="{A01135B8-1FC8-4B4F-8F4C-54F913F6EE74}"/>
    <cellStyle name="Normal 7 9 2 5 2" xfId="5908" xr:uid="{19240F53-6231-428C-BB17-1C81A553552D}"/>
    <cellStyle name="Normal 7 9 2 5 2 2" xfId="27207" xr:uid="{67EFB8E9-4FC0-4E43-9230-09CDD3C44A7C}"/>
    <cellStyle name="Normal 7 9 2 5 2 2 2" xfId="53803" xr:uid="{0DB653B4-0699-4246-93A5-CCEF97986A82}"/>
    <cellStyle name="Normal 7 9 2 5 2 3" xfId="15316" xr:uid="{E721A127-6701-43EB-8C4B-7D95D87448F9}"/>
    <cellStyle name="Normal 7 9 2 5 2 3 2" xfId="42554" xr:uid="{C7048E68-164B-4F14-A79C-0160CA1BA58A}"/>
    <cellStyle name="Normal 7 9 2 5 2 4" xfId="33276" xr:uid="{A51749CF-2D63-49C8-BB8F-F879A4F7EB7C}"/>
    <cellStyle name="Normal 7 9 2 5 3" xfId="7769" xr:uid="{D314E66C-5FFB-4CA9-938F-30D294D32042}"/>
    <cellStyle name="Normal 7 9 2 5 3 2" xfId="18149" xr:uid="{562B8A94-4C8D-44B5-9F60-C8ACE4FDF9B1}"/>
    <cellStyle name="Normal 7 9 2 5 3 2 2" xfId="45387" xr:uid="{CEB3BED8-72E2-4B25-ABA8-3226667E416D}"/>
    <cellStyle name="Normal 7 9 2 5 3 3" xfId="35137" xr:uid="{641BC622-81F0-4932-90C7-A03D4113FEF1}"/>
    <cellStyle name="Normal 7 9 2 5 4" xfId="10602" xr:uid="{79BB30FA-B01D-40AD-AAA8-325F01132959}"/>
    <cellStyle name="Normal 7 9 2 5 4 2" xfId="20982" xr:uid="{A838D077-81D0-4946-A18A-E583D3D72627}"/>
    <cellStyle name="Normal 7 9 2 5 4 2 2" xfId="48220" xr:uid="{95DC0105-2704-4804-87A3-A0907F3E6A31}"/>
    <cellStyle name="Normal 7 9 2 5 4 3" xfId="37970" xr:uid="{3EF9FE20-7440-45B3-9788-412CA9462BFF}"/>
    <cellStyle name="Normal 7 9 2 5 5" xfId="25001" xr:uid="{4C0B0DEA-7FA6-4B6E-9233-48960DB0FD75}"/>
    <cellStyle name="Normal 7 9 2 5 5 2" xfId="52030" xr:uid="{63EB9435-2D95-4143-A260-ECAABEBC4598}"/>
    <cellStyle name="Normal 7 9 2 5 6" xfId="13032" xr:uid="{6593816A-E661-4A3F-A8CE-1878E8C9C999}"/>
    <cellStyle name="Normal 7 9 2 5 6 2" xfId="40270" xr:uid="{1C29FBCD-90AB-4127-BF1F-19792D13FC1F}"/>
    <cellStyle name="Normal 7 9 2 5 7" xfId="30758" xr:uid="{CAE6A4B7-C3B2-4872-B723-E9A64C9DB49A}"/>
    <cellStyle name="Normal 7 9 2 6" xfId="2471" xr:uid="{8A0AE557-4C5F-47D7-AA01-8508E8FF9BCF}"/>
    <cellStyle name="Normal 7 9 2 6 2" xfId="7579" xr:uid="{3EFB8B96-3D15-4EB9-8435-8BD2886F8186}"/>
    <cellStyle name="Normal 7 9 2 6 2 2" xfId="17959" xr:uid="{5E208938-7282-482E-BB99-DA78CAE8500E}"/>
    <cellStyle name="Normal 7 9 2 6 2 2 2" xfId="45197" xr:uid="{4555A52A-214F-4193-9AB5-C343C4A241A6}"/>
    <cellStyle name="Normal 7 9 2 6 2 3" xfId="34947" xr:uid="{F623D730-7EE2-4E0D-A9C0-0F68ECAE675F}"/>
    <cellStyle name="Normal 7 9 2 6 3" xfId="10412" xr:uid="{5B560D32-FF1F-411F-87D5-890A87CFF90F}"/>
    <cellStyle name="Normal 7 9 2 6 3 2" xfId="20792" xr:uid="{298079F2-B546-40AD-BCDE-A3AFC373E0DB}"/>
    <cellStyle name="Normal 7 9 2 6 3 2 2" xfId="48030" xr:uid="{35C5FBBA-5E7C-45B1-9CEC-6053570DD5B9}"/>
    <cellStyle name="Normal 7 9 2 6 3 3" xfId="37780" xr:uid="{159E6DB5-AC5C-4E98-9854-55578D829525}"/>
    <cellStyle name="Normal 7 9 2 6 4" xfId="24994" xr:uid="{42455287-FC3B-499D-93CD-BB29762E978F}"/>
    <cellStyle name="Normal 7 9 2 6 4 2" xfId="52024" xr:uid="{42438087-6157-45B9-AC52-14F96D169243}"/>
    <cellStyle name="Normal 7 9 2 6 5" xfId="15126" xr:uid="{0E4A96FE-D41D-4752-AD9A-0A42C148BBA4}"/>
    <cellStyle name="Normal 7 9 2 6 5 2" xfId="42364" xr:uid="{C538721A-6C8C-4455-AB6D-BEB4ECE2BC58}"/>
    <cellStyle name="Normal 7 9 2 6 6" xfId="30568" xr:uid="{7D65CE41-754D-49A2-A8F2-9C290864DBA5}"/>
    <cellStyle name="Normal 7 9 2 7" xfId="4164" xr:uid="{017AC6B4-A55C-4BE4-9AAC-342233EA5B42}"/>
    <cellStyle name="Normal 7 9 2 7 2" xfId="8917" xr:uid="{8EB01427-9C78-454E-9993-712BBB244EA3}"/>
    <cellStyle name="Normal 7 9 2 7 2 2" xfId="19297" xr:uid="{842DFEA3-5C5E-47A4-A4A5-9E55287A870A}"/>
    <cellStyle name="Normal 7 9 2 7 2 2 2" xfId="46535" xr:uid="{F1C2D9EB-6175-4F01-83DD-3657E5182393}"/>
    <cellStyle name="Normal 7 9 2 7 2 3" xfId="36285" xr:uid="{EB521A2A-BE9F-4A3A-97D1-9A504B6BFEC2}"/>
    <cellStyle name="Normal 7 9 2 7 3" xfId="11750" xr:uid="{B33F699F-E5BE-48D6-89B2-94DA68C36C87}"/>
    <cellStyle name="Normal 7 9 2 7 3 2" xfId="22130" xr:uid="{67ACC56B-EEE0-4542-9A02-2E406C13941C}"/>
    <cellStyle name="Normal 7 9 2 7 3 2 2" xfId="49368" xr:uid="{93535F6F-244A-4B4D-94AA-BC47B8B38075}"/>
    <cellStyle name="Normal 7 9 2 7 3 3" xfId="39118" xr:uid="{6C80369B-A959-49F3-A362-6D1D12055890}"/>
    <cellStyle name="Normal 7 9 2 7 4" xfId="16464" xr:uid="{F62B9C4D-2526-409C-8650-B8A7291867E7}"/>
    <cellStyle name="Normal 7 9 2 7 4 2" xfId="43702" xr:uid="{3B6A3142-CCD5-4D07-A304-B27DE4B0F935}"/>
    <cellStyle name="Normal 7 9 2 7 5" xfId="31906" xr:uid="{2526CC53-BBB1-444A-9D28-56F7241F6F3A}"/>
    <cellStyle name="Normal 7 9 2 8" xfId="5557" xr:uid="{97C22B01-CA9D-42BE-8D69-C68F0D4D9D37}"/>
    <cellStyle name="Normal 7 9 2 8 2" xfId="14853" xr:uid="{0886B1B8-18F3-425F-8ABE-E6B3B3161EA4}"/>
    <cellStyle name="Normal 7 9 2 8 2 2" xfId="42091" xr:uid="{0079987E-592E-4AC2-8B85-07D0ADCB88B5}"/>
    <cellStyle name="Normal 7 9 2 8 3" xfId="33114" xr:uid="{C524C5F9-92CC-4247-BAAC-A377D8BAD2DA}"/>
    <cellStyle name="Normal 7 9 2 9" xfId="7306" xr:uid="{91327130-B7E9-4996-B0E7-A9102D867061}"/>
    <cellStyle name="Normal 7 9 2 9 2" xfId="17686" xr:uid="{57C178F3-6713-4222-9E90-4B1935C731E3}"/>
    <cellStyle name="Normal 7 9 2 9 2 2" xfId="44924" xr:uid="{41708375-0F1D-42A2-A2A2-A4205EBEC1A7}"/>
    <cellStyle name="Normal 7 9 2 9 3" xfId="34674" xr:uid="{E328D6C9-EC71-47AB-B058-29BA6B6675A3}"/>
    <cellStyle name="Normal 7 9 3" xfId="1582" xr:uid="{756917AC-0901-48C4-A776-A076188C765E}"/>
    <cellStyle name="Normal 7 9 3 10" xfId="30297" xr:uid="{B353E03A-F28E-4940-9330-30E71980985C}"/>
    <cellStyle name="Normal 7 9 3 2" xfId="3575" xr:uid="{5C377E4A-5BDE-49B3-AF97-8BF98FA63765}"/>
    <cellStyle name="Normal 7 9 3 2 2" xfId="6608" xr:uid="{95241EC1-0A8B-4789-A56B-8CF66C60DCDB}"/>
    <cellStyle name="Normal 7 9 3 2 2 2" xfId="25720" xr:uid="{E051D7F1-6343-4326-885C-CDF170EAC55C}"/>
    <cellStyle name="Normal 7 9 3 2 2 2 2" xfId="52680" xr:uid="{1ECBF9D8-BD58-4981-80B2-BA6768A3661C}"/>
    <cellStyle name="Normal 7 9 3 2 2 3" xfId="26449" xr:uid="{26821BEB-66A0-42D0-B44A-C76109EEF7F4}"/>
    <cellStyle name="Normal 7 9 3 2 2 3 2" xfId="53206" xr:uid="{23761AD6-0995-48AD-8901-49942FAB36AC}"/>
    <cellStyle name="Normal 7 9 3 2 2 4" xfId="16181" xr:uid="{6134775B-73F2-4BA7-BD34-3913A03E10BF}"/>
    <cellStyle name="Normal 7 9 3 2 2 4 2" xfId="43419" xr:uid="{E0238ED9-6E60-45D5-8864-77652FF0C227}"/>
    <cellStyle name="Normal 7 9 3 2 2 5" xfId="33976" xr:uid="{0C9B489A-8F5F-44E2-A731-903EB368CFF9}"/>
    <cellStyle name="Normal 7 9 3 2 3" xfId="8634" xr:uid="{CF230C39-B9C7-4F02-AA76-A4E49C1B9155}"/>
    <cellStyle name="Normal 7 9 3 2 3 2" xfId="28991" xr:uid="{4BBEDBF3-9B93-4309-84F4-F286F4D42F20}"/>
    <cellStyle name="Normal 7 9 3 2 3 2 2" xfId="55248" xr:uid="{1A9B2E98-3101-4557-9BCB-CF368D47C015}"/>
    <cellStyle name="Normal 7 9 3 2 3 3" xfId="19014" xr:uid="{2BFCA1BE-D437-4667-A7FF-F8A120650CE7}"/>
    <cellStyle name="Normal 7 9 3 2 3 3 2" xfId="46252" xr:uid="{8FC56A8A-C30B-4450-AFFC-92C09E3C8389}"/>
    <cellStyle name="Normal 7 9 3 2 3 4" xfId="36002" xr:uid="{112CB4B1-55E0-4402-B488-47D84969FD7D}"/>
    <cellStyle name="Normal 7 9 3 2 4" xfId="11467" xr:uid="{52018296-E0C0-4B8D-A674-1BFF0C777D0B}"/>
    <cellStyle name="Normal 7 9 3 2 4 2" xfId="21847" xr:uid="{5D4F5D30-081C-4F98-90AF-3BD10F7C3A26}"/>
    <cellStyle name="Normal 7 9 3 2 4 2 2" xfId="49085" xr:uid="{7BA62D68-2E1B-4738-BE77-C0853E028789}"/>
    <cellStyle name="Normal 7 9 3 2 4 3" xfId="38835" xr:uid="{2E4015CE-B8E5-4B01-81A3-3FF35B971111}"/>
    <cellStyle name="Normal 7 9 3 2 5" xfId="24071" xr:uid="{A6E4F1F7-BB96-4C01-A1F0-8FD595C2A493}"/>
    <cellStyle name="Normal 7 9 3 2 5 2" xfId="51188" xr:uid="{7122EE66-4302-41A5-804C-2E7ACCF2A386}"/>
    <cellStyle name="Normal 7 9 3 2 6" xfId="14154" xr:uid="{2878EBB4-D700-49C2-9D13-2209A12AB80D}"/>
    <cellStyle name="Normal 7 9 3 2 6 2" xfId="41392" xr:uid="{25344BDB-7A8E-4988-BA44-E9F94516039B}"/>
    <cellStyle name="Normal 7 9 3 2 7" xfId="31623" xr:uid="{06877E3A-3E0B-449B-9039-47FBDB9344C9}"/>
    <cellStyle name="Normal 7 9 3 3" xfId="2907" xr:uid="{007DD02E-FF62-4E29-855D-A5CDEA81218D}"/>
    <cellStyle name="Normal 7 9 3 3 2" xfId="6101" xr:uid="{C30EC782-4882-4698-B06B-8C57278BE7EA}"/>
    <cellStyle name="Normal 7 9 3 3 2 2" xfId="27133" xr:uid="{859AED4A-CCA3-458F-8B8D-0581989D37EB}"/>
    <cellStyle name="Normal 7 9 3 3 2 2 2" xfId="53743" xr:uid="{A4D6938D-3265-4791-8AAC-B8EF0FB3E844}"/>
    <cellStyle name="Normal 7 9 3 3 2 3" xfId="15557" xr:uid="{2CF789E6-58B7-423B-B2A8-64E9218835E2}"/>
    <cellStyle name="Normal 7 9 3 3 2 3 2" xfId="42795" xr:uid="{4F9D2DE0-41B0-4C6A-A10B-F2A9619E7C1A}"/>
    <cellStyle name="Normal 7 9 3 3 2 4" xfId="33469" xr:uid="{37F7116E-BA5C-4BA4-96EF-776D0AFA5A7D}"/>
    <cellStyle name="Normal 7 9 3 3 3" xfId="8010" xr:uid="{114BCE43-03F9-4553-98FC-3BD4EC5DF9A8}"/>
    <cellStyle name="Normal 7 9 3 3 3 2" xfId="18390" xr:uid="{B61DD36A-52E8-43C4-887E-A9936A1DD4CD}"/>
    <cellStyle name="Normal 7 9 3 3 3 2 2" xfId="45628" xr:uid="{70D0443A-CD16-4ECB-8009-8789F2E1DAE9}"/>
    <cellStyle name="Normal 7 9 3 3 3 3" xfId="35378" xr:uid="{7DFAAC76-9ADF-48FC-AF61-D23EF6A5ED81}"/>
    <cellStyle name="Normal 7 9 3 3 4" xfId="10843" xr:uid="{E9F8A31C-7A4B-4770-9D78-7D4479269427}"/>
    <cellStyle name="Normal 7 9 3 3 4 2" xfId="21223" xr:uid="{39BAACEE-9545-4A2E-B422-17A6D19CBD58}"/>
    <cellStyle name="Normal 7 9 3 3 4 2 2" xfId="48461" xr:uid="{40FBFAE6-F878-4EB0-8981-873B6110BB70}"/>
    <cellStyle name="Normal 7 9 3 3 4 3" xfId="38211" xr:uid="{49451836-5BFB-4A97-9453-FA399AC983DF}"/>
    <cellStyle name="Normal 7 9 3 3 5" xfId="23011" xr:uid="{0B1F0BED-1007-4C83-883D-7202FB7BD577}"/>
    <cellStyle name="Normal 7 9 3 3 5 2" xfId="50219" xr:uid="{5001D353-C567-427C-9637-0C1569CAF2D6}"/>
    <cellStyle name="Normal 7 9 3 3 6" xfId="13374" xr:uid="{D0E25E75-C2BC-4567-B3DB-1D37312726DE}"/>
    <cellStyle name="Normal 7 9 3 3 6 2" xfId="40612" xr:uid="{A4388F09-E237-413D-9C56-CA857296DB62}"/>
    <cellStyle name="Normal 7 9 3 3 7" xfId="30999" xr:uid="{5EDA0733-862F-49C8-A568-9A733830A36D}"/>
    <cellStyle name="Normal 7 9 3 4" xfId="4286" xr:uid="{0BB44B4C-0FCF-4697-9619-C3293ADFCB99}"/>
    <cellStyle name="Normal 7 9 3 4 2" xfId="9039" xr:uid="{66892356-64B0-4C33-8563-5FDDEE44EE01}"/>
    <cellStyle name="Normal 7 9 3 4 2 2" xfId="29112" xr:uid="{EFE30270-B8C5-4D57-8827-F81C74B2668A}"/>
    <cellStyle name="Normal 7 9 3 4 2 2 2" xfId="55369" xr:uid="{D0A5696F-C47C-4B29-8636-43276D7D4C85}"/>
    <cellStyle name="Normal 7 9 3 4 2 3" xfId="19419" xr:uid="{C93EE612-A846-4765-B5F4-B0776FEEC3AF}"/>
    <cellStyle name="Normal 7 9 3 4 2 3 2" xfId="46657" xr:uid="{274C70AC-780E-4435-B94E-81CBE3CA9A18}"/>
    <cellStyle name="Normal 7 9 3 4 2 4" xfId="36407" xr:uid="{510E1955-2B08-4698-A157-0984BBE1313D}"/>
    <cellStyle name="Normal 7 9 3 4 3" xfId="11872" xr:uid="{56BB06F8-E38C-4BA3-8A6D-B272A2275D34}"/>
    <cellStyle name="Normal 7 9 3 4 3 2" xfId="22252" xr:uid="{46522395-EDF2-4722-B636-0DDC005C0044}"/>
    <cellStyle name="Normal 7 9 3 4 3 2 2" xfId="49490" xr:uid="{D9927024-2675-41B2-A480-67F17EEEC644}"/>
    <cellStyle name="Normal 7 9 3 4 3 3" xfId="39240" xr:uid="{0C2A8F92-25E8-4324-A69C-CA305B1807DF}"/>
    <cellStyle name="Normal 7 9 3 4 4" xfId="25335" xr:uid="{E4BA9A2C-BDA0-4CC6-8503-39B0DA6D116A}"/>
    <cellStyle name="Normal 7 9 3 4 4 2" xfId="52338" xr:uid="{CF2B0CD7-4FB2-49FF-B13D-1F6A4D4DD691}"/>
    <cellStyle name="Normal 7 9 3 4 5" xfId="16586" xr:uid="{8151E6B8-AC26-41F8-98C1-E164C5A4DF9B}"/>
    <cellStyle name="Normal 7 9 3 4 5 2" xfId="43824" xr:uid="{427E0CE3-4649-4ADE-A833-1261ACAAF848}"/>
    <cellStyle name="Normal 7 9 3 4 6" xfId="32028" xr:uid="{6D1249A0-39DF-4E71-A7B7-84EB73C324E6}"/>
    <cellStyle name="Normal 7 9 3 5" xfId="5559" xr:uid="{FB0AE324-CA86-4B59-9BE7-C48EDAB56C5F}"/>
    <cellStyle name="Normal 7 9 3 5 2" xfId="26775" xr:uid="{1AF308F8-C7B5-4AAB-8FA3-678A0AFB4BFB}"/>
    <cellStyle name="Normal 7 9 3 5 2 2" xfId="53463" xr:uid="{43332A4F-FDB5-48C9-9DB2-09B339B7032B}"/>
    <cellStyle name="Normal 7 9 3 5 3" xfId="14855" xr:uid="{3866595F-73E4-42BB-BD7B-A128350CC957}"/>
    <cellStyle name="Normal 7 9 3 5 3 2" xfId="42093" xr:uid="{26DE812D-9386-488C-8597-832AF6D70D7D}"/>
    <cellStyle name="Normal 7 9 3 5 4" xfId="33116" xr:uid="{6FEDCDC4-5D25-4619-971D-58A9F4FC9C67}"/>
    <cellStyle name="Normal 7 9 3 6" xfId="7308" xr:uid="{4A13090D-929F-44B4-BF5E-6B3B53791518}"/>
    <cellStyle name="Normal 7 9 3 6 2" xfId="17688" xr:uid="{7D385CD1-E491-4703-AADA-00AC0D3D7ADF}"/>
    <cellStyle name="Normal 7 9 3 6 2 2" xfId="44926" xr:uid="{C4A338D8-61A4-4D10-9996-31409646AAAD}"/>
    <cellStyle name="Normal 7 9 3 6 3" xfId="34676" xr:uid="{ADE71A00-72F7-4E0B-B581-B9B741D5347D}"/>
    <cellStyle name="Normal 7 9 3 7" xfId="10141" xr:uid="{25CE9D64-CD46-401A-A861-CE6B3999C6F3}"/>
    <cellStyle name="Normal 7 9 3 7 2" xfId="20521" xr:uid="{B41346FF-09CF-4AD0-A36A-E1BF1C50A5BA}"/>
    <cellStyle name="Normal 7 9 3 7 2 2" xfId="47759" xr:uid="{EF3668B3-402C-48AC-98A0-43B47F0C1577}"/>
    <cellStyle name="Normal 7 9 3 7 3" xfId="37509" xr:uid="{1D6F0A8A-FDD3-4C9A-A3A6-1C128FB37337}"/>
    <cellStyle name="Normal 7 9 3 8" xfId="25270" xr:uid="{E2E77D37-7B73-45DF-BF42-845DCF543141}"/>
    <cellStyle name="Normal 7 9 3 8 2" xfId="52281" xr:uid="{5F924EA6-6EC6-4CE2-99F9-E5B7D55AA20C}"/>
    <cellStyle name="Normal 7 9 3 9" xfId="12844" xr:uid="{A36F874A-29AB-4B54-9CCF-89A41F75A6D7}"/>
    <cellStyle name="Normal 7 9 3 9 2" xfId="40082" xr:uid="{15AF2CE5-8095-4CEB-9963-91F08D372570}"/>
    <cellStyle name="Normal 7 9 4" xfId="1583" xr:uid="{0DBFE525-A1E3-456F-BB13-17EDAB8C0048}"/>
    <cellStyle name="Normal 7 9 4 2" xfId="4671" xr:uid="{C4090B5A-93A9-4D79-8611-5178745A2CB1}"/>
    <cellStyle name="Normal 7 9 4 2 2" xfId="9424" xr:uid="{6D482296-1257-471F-B487-A5522F435E81}"/>
    <cellStyle name="Normal 7 9 4 2 2 2" xfId="29390" xr:uid="{B1A3BC14-328F-4764-B913-44CEEE135FF2}"/>
    <cellStyle name="Normal 7 9 4 2 2 2 2" xfId="55647" xr:uid="{30716BE3-7748-45E7-B5EC-6F46B089BEEC}"/>
    <cellStyle name="Normal 7 9 4 2 2 3" xfId="19804" xr:uid="{D7D08552-B203-4A7C-A5B7-BF228E8E5948}"/>
    <cellStyle name="Normal 7 9 4 2 2 3 2" xfId="47042" xr:uid="{5E31C03C-6335-4BDB-AC0D-D3AAA111E1A6}"/>
    <cellStyle name="Normal 7 9 4 2 2 4" xfId="36792" xr:uid="{C120BF46-FD46-44E2-B015-75390812A2D4}"/>
    <cellStyle name="Normal 7 9 4 2 3" xfId="12257" xr:uid="{C8FF42DA-FD62-4EF3-8D5A-0A7ECD194C0E}"/>
    <cellStyle name="Normal 7 9 4 2 3 2" xfId="22637" xr:uid="{E2533BDF-578B-4F9A-A24F-8DAF5ABCC4AB}"/>
    <cellStyle name="Normal 7 9 4 2 3 2 2" xfId="49875" xr:uid="{7FAF2CD4-E94F-47E0-A175-C4F014DFB37A}"/>
    <cellStyle name="Normal 7 9 4 2 3 3" xfId="39625" xr:uid="{EF860547-2F5C-4DEC-B265-29A66FE28227}"/>
    <cellStyle name="Normal 7 9 4 2 4" xfId="23233" xr:uid="{7E2BD3F7-373B-4B07-8702-E812D58D377A}"/>
    <cellStyle name="Normal 7 9 4 2 4 2" xfId="50422" xr:uid="{94A53DAA-A3E5-48FD-8DC6-455A8644100A}"/>
    <cellStyle name="Normal 7 9 4 2 5" xfId="16971" xr:uid="{07330709-1A41-42E2-A87E-2F9166E60EBF}"/>
    <cellStyle name="Normal 7 9 4 2 5 2" xfId="44209" xr:uid="{3A250D57-69D0-4400-82EF-848630E50C23}"/>
    <cellStyle name="Normal 7 9 4 2 6" xfId="32413" xr:uid="{CC0C505E-7D7E-4E5D-B7EB-E12FEEBD309D}"/>
    <cellStyle name="Normal 7 9 4 3" xfId="5560" xr:uid="{CACA9A40-B086-4087-88F4-78564A770195}"/>
    <cellStyle name="Normal 7 9 4 3 2" xfId="26893" xr:uid="{02840E53-9A18-4239-BD5E-F0DD631FA338}"/>
    <cellStyle name="Normal 7 9 4 3 2 2" xfId="53556" xr:uid="{CFCCF9F0-6D72-48D3-A46C-CE76F4F7C078}"/>
    <cellStyle name="Normal 7 9 4 3 3" xfId="14856" xr:uid="{7B2B93AB-A277-4DCC-8F46-38E2D58C72A3}"/>
    <cellStyle name="Normal 7 9 4 3 3 2" xfId="42094" xr:uid="{F0B59FCE-E5F0-409C-B581-E3AD5861E5D3}"/>
    <cellStyle name="Normal 7 9 4 3 4" xfId="33117" xr:uid="{4B27DD8F-C6AF-4694-8039-9DCA2E7796B0}"/>
    <cellStyle name="Normal 7 9 4 4" xfId="7309" xr:uid="{27686D02-EAED-4162-B9C5-6F5A75729327}"/>
    <cellStyle name="Normal 7 9 4 4 2" xfId="17689" xr:uid="{0F78B41E-06CB-41FC-8541-6995C5D3DDD3}"/>
    <cellStyle name="Normal 7 9 4 4 2 2" xfId="44927" xr:uid="{68571A69-6E85-4186-BA85-F05E1AFB2431}"/>
    <cellStyle name="Normal 7 9 4 4 3" xfId="34677" xr:uid="{2B9B5D80-2483-4D3E-AA81-2E5A7E1DB866}"/>
    <cellStyle name="Normal 7 9 4 5" xfId="10142" xr:uid="{4265D462-509B-4D13-8B41-84DFF47D903A}"/>
    <cellStyle name="Normal 7 9 4 5 2" xfId="20522" xr:uid="{6D32C9C3-BA61-4BC0-A4DE-18B8BE275C30}"/>
    <cellStyle name="Normal 7 9 4 5 2 2" xfId="47760" xr:uid="{1089A951-7A05-4066-87FD-B56E2D25D555}"/>
    <cellStyle name="Normal 7 9 4 5 3" xfId="37510" xr:uid="{E8DEE835-DD05-4844-B5CB-0A002E6AB61B}"/>
    <cellStyle name="Normal 7 9 4 6" xfId="23351" xr:uid="{8484B6C5-6679-4F93-9B86-DB26C0C0DD5A}"/>
    <cellStyle name="Normal 7 9 4 6 2" xfId="50531" xr:uid="{F0973A50-4178-4876-AB36-CCD32D47EC9C}"/>
    <cellStyle name="Normal 7 9 4 7" xfId="14155" xr:uid="{DB19939B-F827-4A93-816F-ABB7C99B1F7B}"/>
    <cellStyle name="Normal 7 9 4 7 2" xfId="41393" xr:uid="{C109FEBE-6F0D-4ED9-823D-B58E96C1A667}"/>
    <cellStyle name="Normal 7 9 4 8" xfId="30298" xr:uid="{99D7DBBA-868C-4FD8-A87C-29B1C4FDC5C5}"/>
    <cellStyle name="Normal 7 9 5" xfId="3059" xr:uid="{B96A264F-4E9B-4D54-B6F3-1B7790687F8B}"/>
    <cellStyle name="Normal 7 9 5 2" xfId="6189" xr:uid="{B97AE94F-B47F-4966-9F67-0B4DCBF0D2EE}"/>
    <cellStyle name="Normal 7 9 5 2 2" xfId="23815" xr:uid="{91B858FD-BC40-4D5C-94C0-B447A7948572}"/>
    <cellStyle name="Normal 7 9 5 2 2 2" xfId="50955" xr:uid="{960D6AE5-C0BB-4891-BFA5-C61BF77E95CD}"/>
    <cellStyle name="Normal 7 9 5 2 3" xfId="26327" xr:uid="{B7513349-E9AD-4569-89AA-953733981765}"/>
    <cellStyle name="Normal 7 9 5 2 3 2" xfId="53116" xr:uid="{75BB05ED-327C-4F87-84DE-BE31258799B5}"/>
    <cellStyle name="Normal 7 9 5 2 4" xfId="15667" xr:uid="{97CC2346-C259-4B5E-AC89-FBA1801C1864}"/>
    <cellStyle name="Normal 7 9 5 2 4 2" xfId="42905" xr:uid="{68D4E084-F6C0-44D0-86D9-3F51B4D46DCC}"/>
    <cellStyle name="Normal 7 9 5 2 5" xfId="33557" xr:uid="{F715A011-7F09-43D7-AA08-E8B528FCB144}"/>
    <cellStyle name="Normal 7 9 5 3" xfId="8120" xr:uid="{7D9757B3-E309-4A85-AFD2-FEB679745973}"/>
    <cellStyle name="Normal 7 9 5 3 2" xfId="28808" xr:uid="{16A5A93A-808E-4D6A-896C-307321122102}"/>
    <cellStyle name="Normal 7 9 5 3 2 2" xfId="55065" xr:uid="{CE1E5F73-3597-4794-9432-D92680D7031C}"/>
    <cellStyle name="Normal 7 9 5 3 3" xfId="18500" xr:uid="{93FFD833-5B9B-4C70-8EE2-4C0AF56C06B2}"/>
    <cellStyle name="Normal 7 9 5 3 3 2" xfId="45738" xr:uid="{BB414321-AA0F-49EB-B0A3-1BB185D09713}"/>
    <cellStyle name="Normal 7 9 5 3 4" xfId="35488" xr:uid="{10871700-661E-49E0-8A6E-203A2BB840F4}"/>
    <cellStyle name="Normal 7 9 5 4" xfId="10953" xr:uid="{8E1459D0-9399-4FE3-846F-1CD3CAE84658}"/>
    <cellStyle name="Normal 7 9 5 4 2" xfId="21333" xr:uid="{E6DC2257-D168-45DD-9044-A296BA46E5F8}"/>
    <cellStyle name="Normal 7 9 5 4 2 2" xfId="48571" xr:uid="{10A3604D-0005-4959-851B-8ED540C0FC65}"/>
    <cellStyle name="Normal 7 9 5 4 3" xfId="38321" xr:uid="{B5B0BE29-4482-4F2A-8730-BC3E842A0F11}"/>
    <cellStyle name="Normal 7 9 5 5" xfId="25264" xr:uid="{A682805B-C768-44D0-9B31-B9D63A195ABD}"/>
    <cellStyle name="Normal 7 9 5 5 2" xfId="52275" xr:uid="{0117E344-61BC-4BBF-A540-38A66D3E004C}"/>
    <cellStyle name="Normal 7 9 5 6" xfId="13542" xr:uid="{96126645-835E-4233-A61E-6C85F17C12C7}"/>
    <cellStyle name="Normal 7 9 5 6 2" xfId="40780" xr:uid="{F4AD8F44-1870-44A8-BB3A-F2C8E6BC438A}"/>
    <cellStyle name="Normal 7 9 5 7" xfId="31109" xr:uid="{AD6CF6A3-DC2D-48DF-A49A-40762957ADEE}"/>
    <cellStyle name="Normal 7 9 6" xfId="2500" xr:uid="{CE3AB20C-D952-412E-8B54-2FA0F1ED68B0}"/>
    <cellStyle name="Normal 7 9 6 2" xfId="5775" xr:uid="{5B6F28E4-E8E6-4F3B-8138-6FCE7A935B3F}"/>
    <cellStyle name="Normal 7 9 6 2 2" xfId="27532" xr:uid="{4DB9383D-CABA-4FA2-9F40-D22FFA28B503}"/>
    <cellStyle name="Normal 7 9 6 2 2 2" xfId="54043" xr:uid="{07231495-EF74-4D50-8B2D-BB5547F8EA2D}"/>
    <cellStyle name="Normal 7 9 6 2 3" xfId="15153" xr:uid="{80379DA6-810C-4691-A531-C7BF0754D8AE}"/>
    <cellStyle name="Normal 7 9 6 2 3 2" xfId="42391" xr:uid="{AAAFE831-76D7-4291-87C9-53568682E7B9}"/>
    <cellStyle name="Normal 7 9 6 2 4" xfId="33143" xr:uid="{10320D56-4CDB-4F00-B4B0-415850D32C76}"/>
    <cellStyle name="Normal 7 9 6 3" xfId="7606" xr:uid="{72704069-3F5F-49B4-BA68-0D63A08AA098}"/>
    <cellStyle name="Normal 7 9 6 3 2" xfId="17986" xr:uid="{177167DA-3B39-40FB-9E95-30DBDE053C7D}"/>
    <cellStyle name="Normal 7 9 6 3 2 2" xfId="45224" xr:uid="{89E58305-3650-4228-8EE2-C5114D318DC6}"/>
    <cellStyle name="Normal 7 9 6 3 3" xfId="34974" xr:uid="{3AEEE6BA-5CAA-43CD-9672-B99409A20D6B}"/>
    <cellStyle name="Normal 7 9 6 4" xfId="10439" xr:uid="{94849CA6-A2A8-4550-BCEC-A6E186D3CFC3}"/>
    <cellStyle name="Normal 7 9 6 4 2" xfId="20819" xr:uid="{D125592F-A3BF-4E8B-A6AC-308B51821F87}"/>
    <cellStyle name="Normal 7 9 6 4 2 2" xfId="48057" xr:uid="{0058B3A8-E8D8-49D9-84D1-468C1F4BDB04}"/>
    <cellStyle name="Normal 7 9 6 4 3" xfId="37807" xr:uid="{27B90496-82AC-47CB-AB55-B472F2AA91D0}"/>
    <cellStyle name="Normal 7 9 6 5" xfId="25542" xr:uid="{71994D31-7F43-42B1-9535-90FE8CF1E808}"/>
    <cellStyle name="Normal 7 9 6 5 2" xfId="52535" xr:uid="{AEF182DB-4C0A-4845-AC15-2E7F52420503}"/>
    <cellStyle name="Normal 7 9 6 6" xfId="12869" xr:uid="{DA2BE1DB-6905-49E9-9BAA-7D5E9B3ABF7E}"/>
    <cellStyle name="Normal 7 9 6 6 2" xfId="40107" xr:uid="{F02C929B-EFF8-4660-A293-C43FF76CFD4A}"/>
    <cellStyle name="Normal 7 9 6 7" xfId="30595" xr:uid="{44AC1419-F8B6-4317-9E4E-FA792A300EA0}"/>
    <cellStyle name="Normal 7 9 7" xfId="2254" xr:uid="{926F28F4-4B47-49B4-B021-97796C1B96E7}"/>
    <cellStyle name="Normal 7 9 7 2" xfId="7362" xr:uid="{B3AD0174-795E-40EF-8E2A-320FE1C2D617}"/>
    <cellStyle name="Normal 7 9 7 2 2" xfId="17742" xr:uid="{D709165D-053B-4A43-956C-D9F360D0180F}"/>
    <cellStyle name="Normal 7 9 7 2 2 2" xfId="44980" xr:uid="{223D3239-B518-42ED-91AA-BA6DD1B3B64A}"/>
    <cellStyle name="Normal 7 9 7 2 3" xfId="34730" xr:uid="{739324A0-EE54-4F44-B096-8F5B9DD1A753}"/>
    <cellStyle name="Normal 7 9 7 3" xfId="10195" xr:uid="{F46A8190-74D2-4338-8CF5-31182E36BD5F}"/>
    <cellStyle name="Normal 7 9 7 3 2" xfId="20575" xr:uid="{14799A57-494B-4CFC-9DB1-1D7CD7DD413F}"/>
    <cellStyle name="Normal 7 9 7 3 2 2" xfId="47813" xr:uid="{E4DE92C0-E278-468B-969B-677C15F801C1}"/>
    <cellStyle name="Normal 7 9 7 3 3" xfId="37563" xr:uid="{53D2D1D0-C6ED-41B0-B413-1BD47872B796}"/>
    <cellStyle name="Normal 7 9 7 4" xfId="25195" xr:uid="{63F73885-066D-4CDE-93FD-EE00B55F0295}"/>
    <cellStyle name="Normal 7 9 7 4 2" xfId="52212" xr:uid="{158CC1FB-F1C7-4386-B94D-DCA87A98B5CD}"/>
    <cellStyle name="Normal 7 9 7 5" xfId="14909" xr:uid="{4A9C1FBB-EE2D-4271-A44F-7A7A2A4A60B7}"/>
    <cellStyle name="Normal 7 9 7 5 2" xfId="42147" xr:uid="{693DCCD1-E72C-4772-8B69-A31AD977DA04}"/>
    <cellStyle name="Normal 7 9 7 6" xfId="30351" xr:uid="{D664C177-767C-4DEF-8DAD-1E80BBE43BD9}"/>
    <cellStyle name="Normal 7 9 8" xfId="4144" xr:uid="{53018EBE-674C-4F98-A035-3340E60AF6F8}"/>
    <cellStyle name="Normal 7 9 8 2" xfId="8902" xr:uid="{E11F3CA6-BBC5-46A2-AEDB-DEACA9C83A24}"/>
    <cellStyle name="Normal 7 9 8 2 2" xfId="19282" xr:uid="{65625224-AB4A-4FA3-8DB9-2E390CC30010}"/>
    <cellStyle name="Normal 7 9 8 2 2 2" xfId="46520" xr:uid="{0D62CF7B-0F67-416A-AA0B-2E650C78C024}"/>
    <cellStyle name="Normal 7 9 8 2 3" xfId="36270" xr:uid="{F2F75B0F-4FF4-47F8-86A7-5C5CE2C66617}"/>
    <cellStyle name="Normal 7 9 8 3" xfId="11735" xr:uid="{3CA04D68-85FF-471E-B6E8-4C60F1EBABCE}"/>
    <cellStyle name="Normal 7 9 8 3 2" xfId="22115" xr:uid="{CC0F9E72-5BD6-42C0-9167-BFF156456042}"/>
    <cellStyle name="Normal 7 9 8 3 2 2" xfId="49353" xr:uid="{5606FC27-D4A3-4488-AA2A-58C674FAB3F9}"/>
    <cellStyle name="Normal 7 9 8 3 3" xfId="39103" xr:uid="{D76F8373-CCBE-4503-B90C-041EE7A35EE2}"/>
    <cellStyle name="Normal 7 9 8 4" xfId="16449" xr:uid="{D0C638CD-E347-4E72-B695-12CF588DE045}"/>
    <cellStyle name="Normal 7 9 8 4 2" xfId="43687" xr:uid="{F2A2FEC4-4EAC-40E3-993F-DE3624B8674A}"/>
    <cellStyle name="Normal 7 9 8 5" xfId="31891" xr:uid="{A3076488-0504-4FCF-A99A-A6B3AA697C7E}"/>
    <cellStyle name="Normal 7 9 9" xfId="5556" xr:uid="{DBF8EA1A-1387-49F9-AA5D-F8EBC02E26EC}"/>
    <cellStyle name="Normal 7 9 9 2" xfId="14852" xr:uid="{59B61E44-1381-4A4B-B01C-A7D9F9739E02}"/>
    <cellStyle name="Normal 7 9 9 2 2" xfId="42090" xr:uid="{38E45D77-1171-4448-B586-AA22C78C1544}"/>
    <cellStyle name="Normal 7 9 9 3" xfId="33113" xr:uid="{2BB338EB-2A86-485E-A882-760918295D72}"/>
    <cellStyle name="Normal 8" xfId="1584" xr:uid="{C9FE99B6-97C6-4D7B-95F9-936BEC0E22B5}"/>
    <cellStyle name="Normal 8 2" xfId="29602" xr:uid="{866395B7-A143-418C-B1DE-D4DB17A6023F}"/>
    <cellStyle name="Normal 8 3" xfId="29601" xr:uid="{CBC3C600-C3B3-48AD-949C-79DCCD37738F}"/>
    <cellStyle name="Normal 9" xfId="1585" xr:uid="{C4CDE9AC-B676-402A-A23F-5D9CB9D0E775}"/>
    <cellStyle name="Normal 9 2" xfId="1586" xr:uid="{21EBD28B-7121-4C15-AD63-F035BDBB5471}"/>
    <cellStyle name="Normal 9 3" xfId="1587" xr:uid="{4A21C00F-372B-4ADC-BAE4-7298B7085FD0}"/>
    <cellStyle name="Normal 9 3 10" xfId="5561" xr:uid="{5719A3A9-C660-4ADE-A75A-4210BB321C3F}"/>
    <cellStyle name="Normal 9 3 10 2" xfId="14857" xr:uid="{58321991-2978-4107-BEF9-9FC9D61AD92C}"/>
    <cellStyle name="Normal 9 3 10 2 2" xfId="42095" xr:uid="{4C026D87-423D-44F7-A795-9AB15A26D475}"/>
    <cellStyle name="Normal 9 3 10 3" xfId="33118" xr:uid="{2A77122D-6070-4AF3-A5FB-2DFB612D8CA8}"/>
    <cellStyle name="Normal 9 3 11" xfId="7310" xr:uid="{FDDD17A3-1CF4-43B3-84A9-88EAC26898C3}"/>
    <cellStyle name="Normal 9 3 11 2" xfId="17690" xr:uid="{750B78A8-089D-43FC-8654-CEC3C3B20A6A}"/>
    <cellStyle name="Normal 9 3 11 2 2" xfId="44928" xr:uid="{EA9CE8A0-B37C-434C-8B78-D4965437EE8E}"/>
    <cellStyle name="Normal 9 3 11 3" xfId="34678" xr:uid="{3F1A2515-C1AB-4DD7-BA8E-F35843C53B47}"/>
    <cellStyle name="Normal 9 3 12" xfId="10143" xr:uid="{E74968C1-C718-4F8F-A3FD-C9BB9A92C237}"/>
    <cellStyle name="Normal 9 3 12 2" xfId="20523" xr:uid="{52F122D3-1DC0-48D6-8B6C-C90EBCC92B0A}"/>
    <cellStyle name="Normal 9 3 12 2 2" xfId="47761" xr:uid="{267E32A9-7572-4826-8770-EDD4950F737E}"/>
    <cellStyle name="Normal 9 3 12 3" xfId="37511" xr:uid="{41454DF9-C515-47F4-A325-5AFC99690800}"/>
    <cellStyle name="Normal 9 3 13" xfId="23779" xr:uid="{B8D3557F-A92C-4513-A593-298E8B5B9754}"/>
    <cellStyle name="Normal 9 3 13 2" xfId="50924" xr:uid="{A1026C60-5B91-4A5B-9A01-7BA8C9FAA9E3}"/>
    <cellStyle name="Normal 9 3 14" xfId="12486" xr:uid="{D51DFEC7-9765-447C-B430-212FE6AE8F85}"/>
    <cellStyle name="Normal 9 3 14 2" xfId="39724" xr:uid="{D7D15220-6F83-4CA3-9110-C1961617F427}"/>
    <cellStyle name="Normal 9 3 15" xfId="30299" xr:uid="{0A54DA17-4901-4D2E-AC02-DCC53A5CCD88}"/>
    <cellStyle name="Normal 9 3 2" xfId="1588" xr:uid="{3F7E14AA-3775-4F19-BA30-DD239F99F111}"/>
    <cellStyle name="Normal 9 3 2 10" xfId="10144" xr:uid="{F461B871-052F-4D37-B5A3-3C1262578B4A}"/>
    <cellStyle name="Normal 9 3 2 10 2" xfId="20524" xr:uid="{3BB50CA5-4243-4C18-983D-3C1485A04D4B}"/>
    <cellStyle name="Normal 9 3 2 10 2 2" xfId="47762" xr:uid="{3E5C146C-4586-4ED7-8916-19168CB1F685}"/>
    <cellStyle name="Normal 9 3 2 10 3" xfId="37512" xr:uid="{C3166621-1638-4EB5-B5CF-8E94EDC06776}"/>
    <cellStyle name="Normal 9 3 2 11" xfId="24721" xr:uid="{7993CC04-E00B-4336-86F2-4C9335978FC5}"/>
    <cellStyle name="Normal 9 3 2 11 2" xfId="51778" xr:uid="{EA1D3934-7812-4253-A30A-A7A83399A434}"/>
    <cellStyle name="Normal 9 3 2 12" xfId="12687" xr:uid="{20DEA5F3-FE70-4F1D-88AB-1F5DE997CC18}"/>
    <cellStyle name="Normal 9 3 2 12 2" xfId="39925" xr:uid="{789AB5B3-ABB3-4422-B36A-3B10C3F8D335}"/>
    <cellStyle name="Normal 9 3 2 13" xfId="30300" xr:uid="{36F46E98-87D9-4315-B9ED-D7BD9B1A76BF}"/>
    <cellStyle name="Normal 9 3 2 2" xfId="1589" xr:uid="{307F61C9-F2E4-4CB5-80B8-22CF027A6B20}"/>
    <cellStyle name="Normal 9 3 2 2 2" xfId="3577" xr:uid="{83559333-7F49-4FED-A401-A9AE4A4F37C8}"/>
    <cellStyle name="Normal 9 3 2 2 2 2" xfId="6610" xr:uid="{F24C7841-0479-49CC-A937-AE6654B80859}"/>
    <cellStyle name="Normal 9 3 2 2 2 2 2" xfId="26625" xr:uid="{8AFE80F0-90D8-4286-A688-D80226EAFC5E}"/>
    <cellStyle name="Normal 9 3 2 2 2 2 2 2" xfId="53339" xr:uid="{EB98E081-2E2E-4229-9E6E-2795596592B2}"/>
    <cellStyle name="Normal 9 3 2 2 2 2 3" xfId="26603" xr:uid="{A3E2AB0E-A30B-4AF9-B48C-FCB5576300EE}"/>
    <cellStyle name="Normal 9 3 2 2 2 2 3 2" xfId="53324" xr:uid="{62822B80-5FB5-4022-A4DF-5D5A43BE58F6}"/>
    <cellStyle name="Normal 9 3 2 2 2 2 4" xfId="16183" xr:uid="{E288536A-0D3E-4F5D-B1F0-9F828AEBF355}"/>
    <cellStyle name="Normal 9 3 2 2 2 2 4 2" xfId="43421" xr:uid="{B4DF355F-17AF-4E4B-9288-1CEB53DE24FA}"/>
    <cellStyle name="Normal 9 3 2 2 2 2 5" xfId="33978" xr:uid="{F1B74FE6-E868-4920-94B6-E4EAC434AECC}"/>
    <cellStyle name="Normal 9 3 2 2 2 3" xfId="8636" xr:uid="{31D41066-EDBD-4680-8D41-18089193DED4}"/>
    <cellStyle name="Normal 9 3 2 2 2 3 2" xfId="28992" xr:uid="{F297AC04-1734-492C-B0C6-C8415756D1F8}"/>
    <cellStyle name="Normal 9 3 2 2 2 3 2 2" xfId="55249" xr:uid="{0D892DDD-E5B7-4955-BD3E-3AECDA9ACFDA}"/>
    <cellStyle name="Normal 9 3 2 2 2 3 3" xfId="19016" xr:uid="{E8E9FE53-1C89-45DC-81B4-52BE9AB23F43}"/>
    <cellStyle name="Normal 9 3 2 2 2 3 3 2" xfId="46254" xr:uid="{26DB54F5-24DA-455E-A31F-9BC2E514FDE6}"/>
    <cellStyle name="Normal 9 3 2 2 2 3 4" xfId="36004" xr:uid="{25B2E4DE-13CA-4B9E-87B1-7E204EAD9FC7}"/>
    <cellStyle name="Normal 9 3 2 2 2 4" xfId="11469" xr:uid="{3B4A390C-ABCE-4D2C-A206-2B12A037CE49}"/>
    <cellStyle name="Normal 9 3 2 2 2 4 2" xfId="21849" xr:uid="{30B83363-2B6C-42CD-A955-B759872E25A0}"/>
    <cellStyle name="Normal 9 3 2 2 2 4 2 2" xfId="49087" xr:uid="{675151A3-2557-48A1-A391-EF21C5E2F55A}"/>
    <cellStyle name="Normal 9 3 2 2 2 4 3" xfId="38837" xr:uid="{5BA8849B-96F2-426B-914C-F537A92410F1}"/>
    <cellStyle name="Normal 9 3 2 2 2 5" xfId="22801" xr:uid="{17CF16B8-D499-40E6-9493-37AF7CB45060}"/>
    <cellStyle name="Normal 9 3 2 2 2 5 2" xfId="50025" xr:uid="{3FBD710E-6922-43DC-9CD2-4A9C5F359D16}"/>
    <cellStyle name="Normal 9 3 2 2 2 6" xfId="14157" xr:uid="{4F11FE1D-5C97-4925-A059-CD60C7A6BC44}"/>
    <cellStyle name="Normal 9 3 2 2 2 6 2" xfId="41395" xr:uid="{C82FCB49-C1F9-4E12-B32A-558F657BDBC8}"/>
    <cellStyle name="Normal 9 3 2 2 2 7" xfId="31625" xr:uid="{ED518660-5DA3-4183-AC34-1331DDC1391D}"/>
    <cellStyle name="Normal 9 3 2 2 3" xfId="4440" xr:uid="{C4F7A6FF-29B9-4F62-B849-AB6E93BD91A3}"/>
    <cellStyle name="Normal 9 3 2 2 3 2" xfId="9193" xr:uid="{DD71EC99-9FCC-4014-8184-A2C2118E1304}"/>
    <cellStyle name="Normal 9 3 2 2 3 2 2" xfId="29236" xr:uid="{A96DB8C6-148E-43B9-971F-27AC37437CE9}"/>
    <cellStyle name="Normal 9 3 2 2 3 2 2 2" xfId="55493" xr:uid="{686D94F9-614B-43CD-868A-2D1DBA7CDC19}"/>
    <cellStyle name="Normal 9 3 2 2 3 2 3" xfId="19573" xr:uid="{06FD5578-63FD-492C-B5E6-B56406B9167B}"/>
    <cellStyle name="Normal 9 3 2 2 3 2 3 2" xfId="46811" xr:uid="{BC275F13-5100-4F4D-BD64-79381BE740B4}"/>
    <cellStyle name="Normal 9 3 2 2 3 2 4" xfId="36561" xr:uid="{AA5B14F4-D73B-45FC-8CC2-869908C55C8E}"/>
    <cellStyle name="Normal 9 3 2 2 3 3" xfId="12026" xr:uid="{0E6745EE-EB42-4218-A602-713B62FC5B45}"/>
    <cellStyle name="Normal 9 3 2 2 3 3 2" xfId="22406" xr:uid="{71897E82-E460-4B88-B4F3-3DB36D2B0D91}"/>
    <cellStyle name="Normal 9 3 2 2 3 3 2 2" xfId="49644" xr:uid="{914BF4B9-6484-4E98-871E-2C50748F000A}"/>
    <cellStyle name="Normal 9 3 2 2 3 3 3" xfId="39394" xr:uid="{C7D7FCB7-F07D-4BD3-8EB8-179E20E37897}"/>
    <cellStyle name="Normal 9 3 2 2 3 4" xfId="25610" xr:uid="{63C8913E-34F4-4FE0-8502-E798A1CBD3AA}"/>
    <cellStyle name="Normal 9 3 2 2 3 4 2" xfId="52599" xr:uid="{788FB6BA-4B91-44B3-AC68-A85A51C7ED76}"/>
    <cellStyle name="Normal 9 3 2 2 3 5" xfId="16740" xr:uid="{811FD3A7-5662-49E6-BA81-4D1DFC752BEC}"/>
    <cellStyle name="Normal 9 3 2 2 3 5 2" xfId="43978" xr:uid="{0481B70B-E150-4778-A188-7129C05655D7}"/>
    <cellStyle name="Normal 9 3 2 2 3 6" xfId="32182" xr:uid="{7BF851FE-F4E4-4DE3-B727-305FFD825441}"/>
    <cellStyle name="Normal 9 3 2 2 4" xfId="5563" xr:uid="{BB2AF4D9-F643-4C26-A798-6AE61AFD8698}"/>
    <cellStyle name="Normal 9 3 2 2 4 2" xfId="25944" xr:uid="{957DED27-5543-44AE-AB14-D259BD87D17F}"/>
    <cellStyle name="Normal 9 3 2 2 4 2 2" xfId="52838" xr:uid="{91A88E49-343B-4A37-BEB2-9951B9842A3A}"/>
    <cellStyle name="Normal 9 3 2 2 4 3" xfId="14859" xr:uid="{0F972293-090F-45DF-9CBC-40C9889F2A08}"/>
    <cellStyle name="Normal 9 3 2 2 4 3 2" xfId="42097" xr:uid="{5932496B-2DD6-4772-A7B3-9F7B6663E197}"/>
    <cellStyle name="Normal 9 3 2 2 4 4" xfId="33120" xr:uid="{AF414CC9-F2EB-45CD-BF16-14EEB6D11BA3}"/>
    <cellStyle name="Normal 9 3 2 2 5" xfId="7312" xr:uid="{7582D15F-BC30-43A6-9162-86495863271E}"/>
    <cellStyle name="Normal 9 3 2 2 5 2" xfId="17692" xr:uid="{4DC7D626-8C5A-44D6-9FD4-C2AD3DCF969C}"/>
    <cellStyle name="Normal 9 3 2 2 5 2 2" xfId="44930" xr:uid="{213780E3-663A-4936-BAB0-E42A357C8BBB}"/>
    <cellStyle name="Normal 9 3 2 2 5 3" xfId="34680" xr:uid="{A13BB82A-13F0-46EE-86A8-9EC187CB9C35}"/>
    <cellStyle name="Normal 9 3 2 2 6" xfId="10145" xr:uid="{2E877DA1-2970-4341-9EEF-41AAB4DBB0C3}"/>
    <cellStyle name="Normal 9 3 2 2 6 2" xfId="20525" xr:uid="{87A5986B-DF01-4E07-89F1-A0F679919BF0}"/>
    <cellStyle name="Normal 9 3 2 2 6 2 2" xfId="47763" xr:uid="{46B877D7-F986-4562-9EF4-7DF835FD4259}"/>
    <cellStyle name="Normal 9 3 2 2 6 3" xfId="37513" xr:uid="{CDD4FD32-8543-43B7-B936-9B3B18A6F2DA}"/>
    <cellStyle name="Normal 9 3 2 2 7" xfId="23464" xr:uid="{DFD51CEF-BE27-48C5-A7D8-92A1B4A900A2}"/>
    <cellStyle name="Normal 9 3 2 2 7 2" xfId="50636" xr:uid="{C808A8BF-B89A-41F3-9E76-0F2E133CC52C}"/>
    <cellStyle name="Normal 9 3 2 2 8" xfId="13377" xr:uid="{399C673D-7ECC-4D71-912C-95D7BC24EBE8}"/>
    <cellStyle name="Normal 9 3 2 2 8 2" xfId="40615" xr:uid="{9716C6B7-C0BA-4C60-B6B2-E7A704A024E1}"/>
    <cellStyle name="Normal 9 3 2 2 9" xfId="30301" xr:uid="{771A2BF1-88AD-44BA-8A9F-F3260C55D183}"/>
    <cellStyle name="Normal 9 3 2 3" xfId="3578" xr:uid="{1CFDC6D7-B8E9-47DF-9A20-F1B8D8E7775C}"/>
    <cellStyle name="Normal 9 3 2 3 2" xfId="4672" xr:uid="{793AC8AE-8FB7-4DFC-9CFB-A113C624464A}"/>
    <cellStyle name="Normal 9 3 2 3 2 2" xfId="9425" xr:uid="{35650A97-3934-47D9-93C4-67AEC89AD319}"/>
    <cellStyle name="Normal 9 3 2 3 2 2 2" xfId="29391" xr:uid="{080737E3-744B-469A-854F-E103329AF8F0}"/>
    <cellStyle name="Normal 9 3 2 3 2 2 2 2" xfId="55648" xr:uid="{8AFA1C50-C2B4-49C8-BBBF-6455214C8119}"/>
    <cellStyle name="Normal 9 3 2 3 2 2 3" xfId="19805" xr:uid="{DA9BC67F-4319-4A52-8447-45ECCF7CF94C}"/>
    <cellStyle name="Normal 9 3 2 3 2 2 3 2" xfId="47043" xr:uid="{A53E770B-C81D-4739-AB02-CD3B0DE4C7CD}"/>
    <cellStyle name="Normal 9 3 2 3 2 2 4" xfId="36793" xr:uid="{5BAAEE31-E81C-4F4E-ACA0-13F061F8AFE3}"/>
    <cellStyle name="Normal 9 3 2 3 2 3" xfId="12258" xr:uid="{44D746D9-4E50-4B5C-B2AC-90C899CCF3DB}"/>
    <cellStyle name="Normal 9 3 2 3 2 3 2" xfId="22638" xr:uid="{AF23DD8A-0574-40D0-A304-147D4052B4E1}"/>
    <cellStyle name="Normal 9 3 2 3 2 3 2 2" xfId="49876" xr:uid="{E94731FC-43F8-4721-A930-F77470E9A63E}"/>
    <cellStyle name="Normal 9 3 2 3 2 3 3" xfId="39626" xr:uid="{1DDADBB4-0E59-49A7-A58F-9E0026B47CCD}"/>
    <cellStyle name="Normal 9 3 2 3 2 4" xfId="25186" xr:uid="{50014080-5FF0-44D8-80E2-9476A10EEC8B}"/>
    <cellStyle name="Normal 9 3 2 3 2 4 2" xfId="52204" xr:uid="{AE590CFC-FB55-407D-9F4C-8B7C3C5E5B41}"/>
    <cellStyle name="Normal 9 3 2 3 2 5" xfId="16972" xr:uid="{9448DC11-E81C-45BD-9A57-6CBEC803A38E}"/>
    <cellStyle name="Normal 9 3 2 3 2 5 2" xfId="44210" xr:uid="{78C97DDD-BCFA-4D93-A5B3-0153A23DB1E7}"/>
    <cellStyle name="Normal 9 3 2 3 2 6" xfId="32414" xr:uid="{EF66F295-F4BA-4A4F-810B-0B20925E20C9}"/>
    <cellStyle name="Normal 9 3 2 3 3" xfId="6611" xr:uid="{E24E670E-E8AB-4BD5-86BE-0DD189BD3A58}"/>
    <cellStyle name="Normal 9 3 2 3 3 2" xfId="27148" xr:uid="{F473C03A-E002-4F66-A6AD-2CF8D2F3492B}"/>
    <cellStyle name="Normal 9 3 2 3 3 2 2" xfId="53756" xr:uid="{736A1972-E336-4ABD-B15B-3967B3A25729}"/>
    <cellStyle name="Normal 9 3 2 3 3 3" xfId="16184" xr:uid="{FBA6418D-BFE4-4288-B256-DD2536ED364B}"/>
    <cellStyle name="Normal 9 3 2 3 3 3 2" xfId="43422" xr:uid="{021BA832-8693-48AE-9BA1-EA080AC3C252}"/>
    <cellStyle name="Normal 9 3 2 3 3 4" xfId="33979" xr:uid="{68466DCF-3733-468D-B4B2-6B4721664E90}"/>
    <cellStyle name="Normal 9 3 2 3 4" xfId="8637" xr:uid="{F00913F7-E85B-49EE-9D05-4824E4DF9B37}"/>
    <cellStyle name="Normal 9 3 2 3 4 2" xfId="19017" xr:uid="{E9C5356B-E9F0-479C-9695-868C093E32BF}"/>
    <cellStyle name="Normal 9 3 2 3 4 2 2" xfId="46255" xr:uid="{651762A7-B1EA-40BA-9422-DDAB10A45158}"/>
    <cellStyle name="Normal 9 3 2 3 4 3" xfId="36005" xr:uid="{9DE10429-396E-41E9-A762-EB0414FCD05E}"/>
    <cellStyle name="Normal 9 3 2 3 5" xfId="11470" xr:uid="{E27FDFA6-2AFC-4C56-BB89-3BC6EC375567}"/>
    <cellStyle name="Normal 9 3 2 3 5 2" xfId="21850" xr:uid="{7301B4BA-8371-4430-90CC-94BC908C4542}"/>
    <cellStyle name="Normal 9 3 2 3 5 2 2" xfId="49088" xr:uid="{07004B00-6277-4DC4-92E1-58CC84A7EBCD}"/>
    <cellStyle name="Normal 9 3 2 3 5 3" xfId="38838" xr:uid="{0ED6EF82-20BD-41A9-A6E0-0648E4E75763}"/>
    <cellStyle name="Normal 9 3 2 3 6" xfId="25352" xr:uid="{4924CC88-84F9-4257-9D86-0E6E7B24107B}"/>
    <cellStyle name="Normal 9 3 2 3 6 2" xfId="52355" xr:uid="{6FE39FF3-0E74-462F-8353-5B316D169889}"/>
    <cellStyle name="Normal 9 3 2 3 7" xfId="14158" xr:uid="{104B2EC6-71E0-4467-BDCD-BBC31C78AB30}"/>
    <cellStyle name="Normal 9 3 2 3 7 2" xfId="41396" xr:uid="{9C1EDAC9-6764-45C3-9C11-1B5235CF07BE}"/>
    <cellStyle name="Normal 9 3 2 3 8" xfId="31626" xr:uid="{7C8A96A1-0750-4C3D-A1A6-29E6CB43022A}"/>
    <cellStyle name="Normal 9 3 2 4" xfId="3576" xr:uid="{543BB340-6123-46D7-82F3-7133E5451455}"/>
    <cellStyle name="Normal 9 3 2 4 2" xfId="6609" xr:uid="{ACD44ACE-DBA2-450D-9A69-909ECCB5831E}"/>
    <cellStyle name="Normal 9 3 2 4 2 2" xfId="27347" xr:uid="{F9C43D7C-7C42-4F26-A490-6D6A5A38F41F}"/>
    <cellStyle name="Normal 9 3 2 4 2 2 2" xfId="53912" xr:uid="{AD7526CD-A585-47FE-B2A3-27F3AE76C290}"/>
    <cellStyle name="Normal 9 3 2 4 2 3" xfId="16182" xr:uid="{2F3A9EFF-DF42-4E87-925A-9388F30C1A14}"/>
    <cellStyle name="Normal 9 3 2 4 2 3 2" xfId="43420" xr:uid="{997E2A36-5B64-4ABF-9DFB-7B9D776BE797}"/>
    <cellStyle name="Normal 9 3 2 4 2 4" xfId="33977" xr:uid="{A50F2F5A-6777-41A9-A203-2A733CC64999}"/>
    <cellStyle name="Normal 9 3 2 4 3" xfId="8635" xr:uid="{64C7DFBD-2C56-47F0-B96A-AC0A34F6CC0C}"/>
    <cellStyle name="Normal 9 3 2 4 3 2" xfId="19015" xr:uid="{C5693E98-E7B5-4BD5-9210-EFA333000732}"/>
    <cellStyle name="Normal 9 3 2 4 3 2 2" xfId="46253" xr:uid="{0CA310AD-B288-473B-8335-4A100A26B625}"/>
    <cellStyle name="Normal 9 3 2 4 3 3" xfId="36003" xr:uid="{19428CB6-E942-4016-81F4-46E6F83BBCD0}"/>
    <cellStyle name="Normal 9 3 2 4 4" xfId="11468" xr:uid="{E425DEB6-F2F2-4C40-8AE0-1DA933184A05}"/>
    <cellStyle name="Normal 9 3 2 4 4 2" xfId="21848" xr:uid="{EF007AB1-38EB-45CC-A5ED-6043EA8CBF08}"/>
    <cellStyle name="Normal 9 3 2 4 4 2 2" xfId="49086" xr:uid="{A66AF0B1-0248-46B4-8C99-B86C074CBE3E}"/>
    <cellStyle name="Normal 9 3 2 4 4 3" xfId="38836" xr:uid="{914659C1-9A30-415A-91E3-A1E345D4B578}"/>
    <cellStyle name="Normal 9 3 2 4 5" xfId="24555" xr:uid="{42D563D6-E41E-4626-ABD2-54373C54DF83}"/>
    <cellStyle name="Normal 9 3 2 4 5 2" xfId="51625" xr:uid="{FBB17B88-4742-4B4E-AF2E-A12FF36A60FB}"/>
    <cellStyle name="Normal 9 3 2 4 6" xfId="14156" xr:uid="{A998DA2F-00F4-40A5-885D-A628DA56D823}"/>
    <cellStyle name="Normal 9 3 2 4 6 2" xfId="41394" xr:uid="{C1D1F07D-16EE-4C72-B952-B706A021E407}"/>
    <cellStyle name="Normal 9 3 2 4 7" xfId="31624" xr:uid="{62A59DE0-64B8-44CA-ABE1-B90DFF91FAE0}"/>
    <cellStyle name="Normal 9 3 2 5" xfId="2579" xr:uid="{1DFF08D4-3D19-4ECF-ADC4-B571F608C3F8}"/>
    <cellStyle name="Normal 9 3 2 5 2" xfId="5837" xr:uid="{B0A81209-4665-496B-846D-FC5366AFA3C7}"/>
    <cellStyle name="Normal 9 3 2 5 2 2" xfId="26314" xr:uid="{03C4ABA7-67A6-4D9C-B8A7-F4C394B2DEEF}"/>
    <cellStyle name="Normal 9 3 2 5 2 2 2" xfId="53106" xr:uid="{29E24535-C66D-46F4-85B4-0D308CFFEBF3}"/>
    <cellStyle name="Normal 9 3 2 5 2 3" xfId="15232" xr:uid="{BB28FB4F-2AE4-490B-BA62-4271E76CE574}"/>
    <cellStyle name="Normal 9 3 2 5 2 3 2" xfId="42470" xr:uid="{1ECEE5BF-F26D-4A5D-AA0E-525A0CA9DF19}"/>
    <cellStyle name="Normal 9 3 2 5 2 4" xfId="33205" xr:uid="{E7E921CA-6141-4620-9A55-43C44F9851AD}"/>
    <cellStyle name="Normal 9 3 2 5 3" xfId="7685" xr:uid="{77A77F17-EAB7-47FC-88D6-436AA263B265}"/>
    <cellStyle name="Normal 9 3 2 5 3 2" xfId="18065" xr:uid="{740C1D36-A583-4D1F-9A0E-43B414C4524F}"/>
    <cellStyle name="Normal 9 3 2 5 3 2 2" xfId="45303" xr:uid="{054D1015-CDF9-4504-9412-81D8166706EB}"/>
    <cellStyle name="Normal 9 3 2 5 3 3" xfId="35053" xr:uid="{E738E4AE-489A-4815-9222-5A2769F7BC1B}"/>
    <cellStyle name="Normal 9 3 2 5 4" xfId="10518" xr:uid="{9A4B2510-2964-47A1-AA3B-B3825C63185C}"/>
    <cellStyle name="Normal 9 3 2 5 4 2" xfId="20898" xr:uid="{FC684838-EE7A-4A76-95DB-792C8FF2A869}"/>
    <cellStyle name="Normal 9 3 2 5 4 2 2" xfId="48136" xr:uid="{94555C38-B85E-4772-97C1-C99DB6DF19CE}"/>
    <cellStyle name="Normal 9 3 2 5 4 3" xfId="37886" xr:uid="{992CD2E7-3319-4823-99FE-913917987659}"/>
    <cellStyle name="Normal 9 3 2 5 5" xfId="24037" xr:uid="{8AAD9F0D-799F-4464-97C6-DE0A0BB43D76}"/>
    <cellStyle name="Normal 9 3 2 5 5 2" xfId="51155" xr:uid="{1CD9F1E6-489A-4AA1-A018-76A16041E0E6}"/>
    <cellStyle name="Normal 9 3 2 5 6" xfId="12948" xr:uid="{1C9AA61F-5308-4505-9A4F-3379497FF03A}"/>
    <cellStyle name="Normal 9 3 2 5 6 2" xfId="40186" xr:uid="{ABDC0652-B722-4840-8735-005ED473EEAF}"/>
    <cellStyle name="Normal 9 3 2 5 7" xfId="30674" xr:uid="{3C71CB40-0BB1-4931-B269-201434419E8D}"/>
    <cellStyle name="Normal 9 3 2 6" xfId="2472" xr:uid="{E42A447C-542D-49F6-B7C7-57312510A4D4}"/>
    <cellStyle name="Normal 9 3 2 6 2" xfId="7580" xr:uid="{EDE1406F-3FBB-4572-9C75-9FAC9CE3FB23}"/>
    <cellStyle name="Normal 9 3 2 6 2 2" xfId="17960" xr:uid="{D4846714-3605-4AA8-B09D-571918E04024}"/>
    <cellStyle name="Normal 9 3 2 6 2 2 2" xfId="45198" xr:uid="{E4775D96-94FC-4343-9FE6-73D3A61D1E48}"/>
    <cellStyle name="Normal 9 3 2 6 2 3" xfId="34948" xr:uid="{AD87D5B1-B979-4A8B-BCBD-AE6900E08FE7}"/>
    <cellStyle name="Normal 9 3 2 6 3" xfId="10413" xr:uid="{993273A7-6C9E-4B0B-868A-E93CA442CCA1}"/>
    <cellStyle name="Normal 9 3 2 6 3 2" xfId="20793" xr:uid="{BCD3C686-709F-47B8-9399-F4741C522530}"/>
    <cellStyle name="Normal 9 3 2 6 3 2 2" xfId="48031" xr:uid="{854B9BA7-DCD8-4507-8318-E95977220F39}"/>
    <cellStyle name="Normal 9 3 2 6 3 3" xfId="37781" xr:uid="{E05B8599-7F7E-45A0-BD26-C255ED61A2EC}"/>
    <cellStyle name="Normal 9 3 2 6 4" xfId="24105" xr:uid="{8F979C11-C66D-49E0-A22C-AFBBB4828392}"/>
    <cellStyle name="Normal 9 3 2 6 4 2" xfId="51218" xr:uid="{3CAA4907-6A19-4AD0-BA0D-DEE0EAD1EF15}"/>
    <cellStyle name="Normal 9 3 2 6 5" xfId="15127" xr:uid="{90E59579-0851-4BF7-960E-81471BF9AA5B}"/>
    <cellStyle name="Normal 9 3 2 6 5 2" xfId="42365" xr:uid="{839F9A66-1FB5-4C6A-85DB-4D2418051840}"/>
    <cellStyle name="Normal 9 3 2 6 6" xfId="30569" xr:uid="{EE23FA33-6EDD-448E-904A-8BC4B6A62D28}"/>
    <cellStyle name="Normal 9 3 2 7" xfId="4165" xr:uid="{2A70C3DF-BEB9-48F0-BC1C-A4350737D73B}"/>
    <cellStyle name="Normal 9 3 2 7 2" xfId="8918" xr:uid="{4B85A740-5B35-4E83-AC4F-7FC951C49E86}"/>
    <cellStyle name="Normal 9 3 2 7 2 2" xfId="19298" xr:uid="{145E7996-8A87-4ED6-BE84-0E9569E639D8}"/>
    <cellStyle name="Normal 9 3 2 7 2 2 2" xfId="46536" xr:uid="{CBF4D87B-5430-4C48-8205-D6B70E43E4B9}"/>
    <cellStyle name="Normal 9 3 2 7 2 3" xfId="36286" xr:uid="{12E7433B-A525-44F8-BECE-73598759B15A}"/>
    <cellStyle name="Normal 9 3 2 7 3" xfId="11751" xr:uid="{73B378B6-4B61-415A-8AFA-F27A2461B156}"/>
    <cellStyle name="Normal 9 3 2 7 3 2" xfId="22131" xr:uid="{19B80BED-657E-46C7-8E8A-6C6EC464F895}"/>
    <cellStyle name="Normal 9 3 2 7 3 2 2" xfId="49369" xr:uid="{40F7FB76-9E12-4EDF-BA30-B5CB227C7485}"/>
    <cellStyle name="Normal 9 3 2 7 3 3" xfId="39119" xr:uid="{75A892F8-4133-443E-A24A-51DE84F1F341}"/>
    <cellStyle name="Normal 9 3 2 7 4" xfId="16465" xr:uid="{8392B766-4360-4EA1-890C-8B967790BC9F}"/>
    <cellStyle name="Normal 9 3 2 7 4 2" xfId="43703" xr:uid="{CD4D54FD-8FA8-4353-B295-87E2F3B89316}"/>
    <cellStyle name="Normal 9 3 2 7 5" xfId="31907" xr:uid="{347E9473-D75F-44DF-869B-9963735F8154}"/>
    <cellStyle name="Normal 9 3 2 8" xfId="5562" xr:uid="{0415CD8C-BC4D-452D-87CF-B86F26F275C1}"/>
    <cellStyle name="Normal 9 3 2 8 2" xfId="14858" xr:uid="{7CB99830-3CFB-4D3F-ACB1-4268EDA18F5F}"/>
    <cellStyle name="Normal 9 3 2 8 2 2" xfId="42096" xr:uid="{F4606321-1E54-480F-A905-8865FD490B4E}"/>
    <cellStyle name="Normal 9 3 2 8 3" xfId="33119" xr:uid="{F209B496-F4A6-4CAF-A1A7-9EFEDB09B477}"/>
    <cellStyle name="Normal 9 3 2 9" xfId="7311" xr:uid="{5528A550-9B01-4714-97BE-D68D4A311049}"/>
    <cellStyle name="Normal 9 3 2 9 2" xfId="17691" xr:uid="{8F67CA24-F47C-4C86-88EA-7D88F3DD9E7C}"/>
    <cellStyle name="Normal 9 3 2 9 2 2" xfId="44929" xr:uid="{223AB747-D8D7-43C5-9812-6B485BEBFC7A}"/>
    <cellStyle name="Normal 9 3 2 9 3" xfId="34679" xr:uid="{B02BB75E-3C8B-4EAD-9324-3E07787CBCAD}"/>
    <cellStyle name="Normal 9 3 3" xfId="1590" xr:uid="{25DBF6C0-6BA6-48E3-BAE7-BADD0EF38879}"/>
    <cellStyle name="Normal 9 3 3 10" xfId="23649" xr:uid="{8379C1FC-EA73-448B-89A8-82A4832D05C9}"/>
    <cellStyle name="Normal 9 3 3 10 2" xfId="50811" xr:uid="{7173D074-F83E-454F-A609-F0184A833487}"/>
    <cellStyle name="Normal 9 3 3 11" xfId="12845" xr:uid="{A0F66CF5-0E1D-47CF-90F6-8B46CAD4CE63}"/>
    <cellStyle name="Normal 9 3 3 11 2" xfId="40083" xr:uid="{63734642-9357-4B1C-8D1E-CC0FDBDD402A}"/>
    <cellStyle name="Normal 9 3 3 12" xfId="30302" xr:uid="{9F7D6B38-2D24-456C-84B2-4F77380E33DF}"/>
    <cellStyle name="Normal 9 3 3 2" xfId="2908" xr:uid="{FBA021F9-310D-401F-B99D-905DBB9C444A}"/>
    <cellStyle name="Normal 9 3 3 2 2" xfId="3580" xr:uid="{27620029-F858-4318-8E9E-831C6B6C5EB7}"/>
    <cellStyle name="Normal 9 3 3 2 2 2" xfId="6613" xr:uid="{46AA0694-1036-4AAF-86C4-8E12FFCF23A9}"/>
    <cellStyle name="Normal 9 3 3 2 2 2 2" xfId="28322" xr:uid="{679038BB-A6D2-490E-B895-48C63CD0AE79}"/>
    <cellStyle name="Normal 9 3 3 2 2 2 2 2" xfId="54669" xr:uid="{307B7A09-C75B-4F36-9565-BE10961B7F95}"/>
    <cellStyle name="Normal 9 3 3 2 2 2 3" xfId="16186" xr:uid="{C5AB043B-6110-4E9F-B82A-35C013B7FFC8}"/>
    <cellStyle name="Normal 9 3 3 2 2 2 3 2" xfId="43424" xr:uid="{91B86B32-A6B9-40CB-A2FC-269B7890B6FA}"/>
    <cellStyle name="Normal 9 3 3 2 2 2 4" xfId="33981" xr:uid="{7C22BE46-7261-4391-A44A-4FA3F7DA8CC3}"/>
    <cellStyle name="Normal 9 3 3 2 2 3" xfId="8639" xr:uid="{C6C5DD40-B49F-4336-8FA1-D0000495A1B2}"/>
    <cellStyle name="Normal 9 3 3 2 2 3 2" xfId="19019" xr:uid="{544E8F93-784E-46F4-B24B-087FAC21AB2C}"/>
    <cellStyle name="Normal 9 3 3 2 2 3 2 2" xfId="46257" xr:uid="{1D6821B8-DAAF-4F48-A9FD-B0F0FE04668C}"/>
    <cellStyle name="Normal 9 3 3 2 2 3 3" xfId="36007" xr:uid="{68930A0F-78F1-4508-A89A-AEB5F9B14A4B}"/>
    <cellStyle name="Normal 9 3 3 2 2 4" xfId="11472" xr:uid="{3FCC1268-5992-491C-8B34-CD3D7E3CD163}"/>
    <cellStyle name="Normal 9 3 3 2 2 4 2" xfId="21852" xr:uid="{8A8C95B2-24EA-488F-A8BC-3C31F8464223}"/>
    <cellStyle name="Normal 9 3 3 2 2 4 2 2" xfId="49090" xr:uid="{0A74E132-6FAB-4F23-B370-F74E35B55F25}"/>
    <cellStyle name="Normal 9 3 3 2 2 4 3" xfId="38840" xr:uid="{978C1877-C483-42CD-84ED-D0EC222AE5F6}"/>
    <cellStyle name="Normal 9 3 3 2 2 5" xfId="24622" xr:uid="{EE3EFB97-9457-4333-A338-64EE33BD0FBC}"/>
    <cellStyle name="Normal 9 3 3 2 2 5 2" xfId="51687" xr:uid="{4A3C0428-85EA-4B63-A8F7-4CBE9E8B4BA7}"/>
    <cellStyle name="Normal 9 3 3 2 2 6" xfId="14160" xr:uid="{E21FFCDD-E558-4FE9-9366-E7E0DF70D88C}"/>
    <cellStyle name="Normal 9 3 3 2 2 6 2" xfId="41398" xr:uid="{890165A5-1F90-4A20-BE43-FD1BE08ECD63}"/>
    <cellStyle name="Normal 9 3 3 2 2 7" xfId="31628" xr:uid="{3717BFD4-9A72-40B7-BDE7-40681D82A9C2}"/>
    <cellStyle name="Normal 9 3 3 2 3" xfId="4441" xr:uid="{31185149-7413-4492-95D8-0A953E6D9EFA}"/>
    <cellStyle name="Normal 9 3 3 2 3 2" xfId="9194" xr:uid="{AE493543-A6A6-42D5-9D9C-D6B57D3DAC93}"/>
    <cellStyle name="Normal 9 3 3 2 3 2 2" xfId="29237" xr:uid="{583ECB6B-C4FA-488E-B2CB-87AB3DA7AFEE}"/>
    <cellStyle name="Normal 9 3 3 2 3 2 2 2" xfId="55494" xr:uid="{907F40F9-8DEA-4529-82D2-79DFEC030F0B}"/>
    <cellStyle name="Normal 9 3 3 2 3 2 3" xfId="19574" xr:uid="{E6461645-E85A-4B03-B58A-A9825DED4BC2}"/>
    <cellStyle name="Normal 9 3 3 2 3 2 3 2" xfId="46812" xr:uid="{4C7CA3D6-18AD-4906-8A5F-057758E954F7}"/>
    <cellStyle name="Normal 9 3 3 2 3 2 4" xfId="36562" xr:uid="{C763D0C7-2B16-4B52-9DAE-EC1D4B53D753}"/>
    <cellStyle name="Normal 9 3 3 2 3 3" xfId="12027" xr:uid="{17D9A471-DB47-470E-BAC9-842E3C63BD47}"/>
    <cellStyle name="Normal 9 3 3 2 3 3 2" xfId="22407" xr:uid="{B94016EC-5A52-4AF1-B31C-E338BE9B9B73}"/>
    <cellStyle name="Normal 9 3 3 2 3 3 2 2" xfId="49645" xr:uid="{1207F6EA-44BB-4DD3-81CD-064DA69EC9DB}"/>
    <cellStyle name="Normal 9 3 3 2 3 3 3" xfId="39395" xr:uid="{B92DB432-2CFB-4C19-B228-EF133C5C1D04}"/>
    <cellStyle name="Normal 9 3 3 2 3 4" xfId="25094" xr:uid="{7A46EAF1-EC9D-457E-BC15-9A5203426737}"/>
    <cellStyle name="Normal 9 3 3 2 3 4 2" xfId="52116" xr:uid="{A2739459-BA6B-4A3A-9AB2-A26A30412401}"/>
    <cellStyle name="Normal 9 3 3 2 3 5" xfId="16741" xr:uid="{C4E8CBD6-1EC1-4968-8537-D90E3CE771B2}"/>
    <cellStyle name="Normal 9 3 3 2 3 5 2" xfId="43979" xr:uid="{D7257C68-2136-4063-800C-9F4CDCB93C71}"/>
    <cellStyle name="Normal 9 3 3 2 3 6" xfId="32183" xr:uid="{3C5509BD-96B6-4411-A574-9F6AA44E2F88}"/>
    <cellStyle name="Normal 9 3 3 2 4" xfId="6102" xr:uid="{E4538435-79AE-49B7-A8CB-8285247C0672}"/>
    <cellStyle name="Normal 9 3 3 2 4 2" xfId="27329" xr:uid="{52C39F29-6AA7-4D5A-818C-07CF21D53AD8}"/>
    <cellStyle name="Normal 9 3 3 2 4 2 2" xfId="53900" xr:uid="{7CE078D2-EA17-4903-A582-111182BC4089}"/>
    <cellStyle name="Normal 9 3 3 2 4 3" xfId="15558" xr:uid="{39AEBDC9-0010-4DFA-8157-431783EDBF47}"/>
    <cellStyle name="Normal 9 3 3 2 4 3 2" xfId="42796" xr:uid="{28193408-1867-4522-AAF4-1DB2C39E8725}"/>
    <cellStyle name="Normal 9 3 3 2 4 4" xfId="33470" xr:uid="{2BCCEA1F-9F5B-4DD9-A7F7-A7E3731E9B75}"/>
    <cellStyle name="Normal 9 3 3 2 5" xfId="8011" xr:uid="{537ABD19-23FC-4097-9875-8E424B412D1F}"/>
    <cellStyle name="Normal 9 3 3 2 5 2" xfId="18391" xr:uid="{F1D86E1B-8223-4EB5-97BA-18D160A023C4}"/>
    <cellStyle name="Normal 9 3 3 2 5 2 2" xfId="45629" xr:uid="{F21DCD24-5896-4E57-B5EC-3637BF67D7D0}"/>
    <cellStyle name="Normal 9 3 3 2 5 3" xfId="35379" xr:uid="{03C45B68-FC8C-40D3-9CA1-F31F966B41F7}"/>
    <cellStyle name="Normal 9 3 3 2 6" xfId="10844" xr:uid="{1B879B82-9C3A-4BDB-A624-6C5354BEFE9A}"/>
    <cellStyle name="Normal 9 3 3 2 6 2" xfId="21224" xr:uid="{F9534B16-76EE-4AF8-9C0C-4A33A102C448}"/>
    <cellStyle name="Normal 9 3 3 2 6 2 2" xfId="48462" xr:uid="{DC877EBE-70A0-4F73-A4F9-5C58478FC69D}"/>
    <cellStyle name="Normal 9 3 3 2 6 3" xfId="38212" xr:uid="{A786E934-6154-4093-ACCC-58009767948B}"/>
    <cellStyle name="Normal 9 3 3 2 7" xfId="23479" xr:uid="{94FA8D2C-66C7-4CC7-9AD6-1DAB28BF99C2}"/>
    <cellStyle name="Normal 9 3 3 2 7 2" xfId="50651" xr:uid="{C52F12AF-C3F7-4445-A70D-C9146FEF707E}"/>
    <cellStyle name="Normal 9 3 3 2 8" xfId="13378" xr:uid="{84AC18A5-219B-4152-BCA9-D2A364651D2A}"/>
    <cellStyle name="Normal 9 3 3 2 8 2" xfId="40616" xr:uid="{21733CAE-DE6B-4DB8-8C29-5BDC46E27D7B}"/>
    <cellStyle name="Normal 9 3 3 2 9" xfId="31000" xr:uid="{9756C582-AB98-4798-A0B2-2C3A90C1D738}"/>
    <cellStyle name="Normal 9 3 3 3" xfId="3581" xr:uid="{0D04C944-5043-48FC-ACCA-6E77AFECFC72}"/>
    <cellStyle name="Normal 9 3 3 3 2" xfId="4673" xr:uid="{D1899D27-1D5F-4F6C-A976-D0C6EEDD4883}"/>
    <cellStyle name="Normal 9 3 3 3 2 2" xfId="9426" xr:uid="{4422F210-26AA-49AB-A9FF-E3057D1CA003}"/>
    <cellStyle name="Normal 9 3 3 3 2 2 2" xfId="29392" xr:uid="{636011B2-7F0B-4A53-B9B8-8FBF4D74035A}"/>
    <cellStyle name="Normal 9 3 3 3 2 2 2 2" xfId="55649" xr:uid="{2D21011A-3F8D-4334-8236-3AF24F77CEBD}"/>
    <cellStyle name="Normal 9 3 3 3 2 2 3" xfId="19806" xr:uid="{2A1D1E97-AF20-416E-9B44-B03CF5A52FA7}"/>
    <cellStyle name="Normal 9 3 3 3 2 2 3 2" xfId="47044" xr:uid="{35FD07F3-7208-4E79-80E9-29AB96FC94FE}"/>
    <cellStyle name="Normal 9 3 3 3 2 2 4" xfId="36794" xr:uid="{425FB078-024F-4055-A0A1-DCFD22970390}"/>
    <cellStyle name="Normal 9 3 3 3 2 3" xfId="12259" xr:uid="{AC6797C5-3365-457F-9112-769B104E2257}"/>
    <cellStyle name="Normal 9 3 3 3 2 3 2" xfId="22639" xr:uid="{88653998-2025-4B53-AB76-03632E939293}"/>
    <cellStyle name="Normal 9 3 3 3 2 3 2 2" xfId="49877" xr:uid="{5C4E00F7-BF31-4A78-9978-B6BE7D0313B9}"/>
    <cellStyle name="Normal 9 3 3 3 2 3 3" xfId="39627" xr:uid="{0DDBA027-12B2-44E2-A2A0-4828D6EF9C12}"/>
    <cellStyle name="Normal 9 3 3 3 2 4" xfId="25764" xr:uid="{49EEC11C-E357-4BF6-B4EA-614F416FCBCA}"/>
    <cellStyle name="Normal 9 3 3 3 2 4 2" xfId="52713" xr:uid="{DF69D657-E433-479C-BE08-16BF62E9B789}"/>
    <cellStyle name="Normal 9 3 3 3 2 5" xfId="16973" xr:uid="{104F2D14-7BBF-40F4-BA26-87B25A755D8D}"/>
    <cellStyle name="Normal 9 3 3 3 2 5 2" xfId="44211" xr:uid="{E608B6F4-DF89-4900-A49D-79A928AC9EAF}"/>
    <cellStyle name="Normal 9 3 3 3 2 6" xfId="32415" xr:uid="{B208C35E-A9EB-46E7-B5E6-BA07FBA3C37D}"/>
    <cellStyle name="Normal 9 3 3 3 3" xfId="6614" xr:uid="{AC4833CD-6F67-4150-9EB9-EA6D5661B2F6}"/>
    <cellStyle name="Normal 9 3 3 3 3 2" xfId="25863" xr:uid="{98010B9E-29D7-456C-A879-3487C45D27D7}"/>
    <cellStyle name="Normal 9 3 3 3 3 2 2" xfId="52772" xr:uid="{C4491E88-FD78-4C14-9CEB-EAC1A21FDBE2}"/>
    <cellStyle name="Normal 9 3 3 3 3 3" xfId="16187" xr:uid="{1AFA3ED4-0120-482E-96F5-E2FEBA35AD1B}"/>
    <cellStyle name="Normal 9 3 3 3 3 3 2" xfId="43425" xr:uid="{DA98F2DF-2DAB-4907-8F46-64E2137E686D}"/>
    <cellStyle name="Normal 9 3 3 3 3 4" xfId="33982" xr:uid="{FE5A1FB2-17E8-4657-A317-A1F03E678E3E}"/>
    <cellStyle name="Normal 9 3 3 3 4" xfId="8640" xr:uid="{9D64278C-5C93-4BE3-98D1-92360DABBB22}"/>
    <cellStyle name="Normal 9 3 3 3 4 2" xfId="19020" xr:uid="{4CFFA42F-A399-45B5-B311-1A9A3D2FF2E5}"/>
    <cellStyle name="Normal 9 3 3 3 4 2 2" xfId="46258" xr:uid="{A132990D-7B24-480B-9828-FFCA26E6EC1E}"/>
    <cellStyle name="Normal 9 3 3 3 4 3" xfId="36008" xr:uid="{030C3E2D-0B9C-4F5E-8AA4-072715F9781E}"/>
    <cellStyle name="Normal 9 3 3 3 5" xfId="11473" xr:uid="{3339E3EC-AD1D-4C67-A1BC-E6D718D8D30E}"/>
    <cellStyle name="Normal 9 3 3 3 5 2" xfId="21853" xr:uid="{894C0298-4F83-451E-9E06-123D06154BB0}"/>
    <cellStyle name="Normal 9 3 3 3 5 2 2" xfId="49091" xr:uid="{2C5FF980-6BC2-40F5-9D6E-977CD620DEEE}"/>
    <cellStyle name="Normal 9 3 3 3 5 3" xfId="38841" xr:uid="{0BAE6F1F-4DE4-4959-B65A-D0C52D7F9B90}"/>
    <cellStyle name="Normal 9 3 3 3 6" xfId="23618" xr:uid="{BC215272-A72C-45CE-8F3B-545D1766F4BB}"/>
    <cellStyle name="Normal 9 3 3 3 6 2" xfId="50782" xr:uid="{6B010B9C-CE1B-4E6E-B1A1-FCF1F0AC0059}"/>
    <cellStyle name="Normal 9 3 3 3 7" xfId="14161" xr:uid="{B9B4C378-1CD2-4359-8102-E3094C5DF641}"/>
    <cellStyle name="Normal 9 3 3 3 7 2" xfId="41399" xr:uid="{53591D32-5858-4955-B5DF-EF21186BE008}"/>
    <cellStyle name="Normal 9 3 3 3 8" xfId="31629" xr:uid="{2F43C402-D8B1-45A9-973C-22DEC888A7D1}"/>
    <cellStyle name="Normal 9 3 3 4" xfId="3579" xr:uid="{BB5ADAC3-61D5-4649-9016-D833951BB191}"/>
    <cellStyle name="Normal 9 3 3 4 2" xfId="6612" xr:uid="{2B632250-90EC-44F8-A66E-91CCE17FAEFA}"/>
    <cellStyle name="Normal 9 3 3 4 2 2" xfId="28377" xr:uid="{26713623-732E-4BCA-8AC7-CF9BAA7D402F}"/>
    <cellStyle name="Normal 9 3 3 4 2 2 2" xfId="54719" xr:uid="{4141B321-5A3A-4530-A76E-B9A09F408E6D}"/>
    <cellStyle name="Normal 9 3 3 4 2 3" xfId="16185" xr:uid="{7F6EC5D2-4278-4687-9EC4-4707375B047C}"/>
    <cellStyle name="Normal 9 3 3 4 2 3 2" xfId="43423" xr:uid="{FA68757E-45E8-4D52-8BB0-8B081709276E}"/>
    <cellStyle name="Normal 9 3 3 4 2 4" xfId="33980" xr:uid="{36C6C234-DD2D-41AF-8AF2-71795FC59A62}"/>
    <cellStyle name="Normal 9 3 3 4 3" xfId="8638" xr:uid="{32238E2D-9950-483D-9086-D750865F1D11}"/>
    <cellStyle name="Normal 9 3 3 4 3 2" xfId="19018" xr:uid="{C2BCA42C-AD6C-418A-8862-F27D94DD1322}"/>
    <cellStyle name="Normal 9 3 3 4 3 2 2" xfId="46256" xr:uid="{76D8619E-3350-4450-9294-C3E1C429CEAB}"/>
    <cellStyle name="Normal 9 3 3 4 3 3" xfId="36006" xr:uid="{8859B52D-BDD7-40AB-B926-A420A52FDCAA}"/>
    <cellStyle name="Normal 9 3 3 4 4" xfId="11471" xr:uid="{6BF8A69B-74E3-4A2D-ADBE-7F46AC69EC63}"/>
    <cellStyle name="Normal 9 3 3 4 4 2" xfId="21851" xr:uid="{2082B0C5-1B2D-4523-ADF0-2F2FAA6D9D04}"/>
    <cellStyle name="Normal 9 3 3 4 4 2 2" xfId="49089" xr:uid="{D2F6AA5B-6395-40FB-B66E-2576F45FC163}"/>
    <cellStyle name="Normal 9 3 3 4 4 3" xfId="38839" xr:uid="{BD1AE8F7-A098-4779-B5FC-117E3E670733}"/>
    <cellStyle name="Normal 9 3 3 4 5" xfId="25594" xr:uid="{1CC180E3-CC5F-4C1E-A3C1-95F5E8D32C65}"/>
    <cellStyle name="Normal 9 3 3 4 5 2" xfId="52583" xr:uid="{42E4F20D-8078-454F-881C-23030A2CEF74}"/>
    <cellStyle name="Normal 9 3 3 4 6" xfId="14159" xr:uid="{46A060D0-E5C9-4DDD-9B0F-EB15202B53E7}"/>
    <cellStyle name="Normal 9 3 3 4 6 2" xfId="41397" xr:uid="{FC09C63C-97F9-406C-9A39-2979AA08AD49}"/>
    <cellStyle name="Normal 9 3 3 4 7" xfId="31627" xr:uid="{F236F4AB-108D-45D8-9C76-C424E20C8B76}"/>
    <cellStyle name="Normal 9 3 3 5" xfId="2682" xr:uid="{5322FD69-DAAB-474C-B3C4-E0AAD86B3FDE}"/>
    <cellStyle name="Normal 9 3 3 5 2" xfId="5925" xr:uid="{096736E4-A6DD-48B7-A3AC-3685D61ABE90}"/>
    <cellStyle name="Normal 9 3 3 5 2 2" xfId="26889" xr:uid="{74C437EA-2D11-4497-9B44-317B6489713A}"/>
    <cellStyle name="Normal 9 3 3 5 2 2 2" xfId="53552" xr:uid="{5AA3D331-81B1-41D6-BE3D-E022A3A08891}"/>
    <cellStyle name="Normal 9 3 3 5 2 3" xfId="15335" xr:uid="{5D8F7481-3811-43A9-BE20-B934D4C5F2A9}"/>
    <cellStyle name="Normal 9 3 3 5 2 3 2" xfId="42573" xr:uid="{2182D9E1-A892-458A-88E7-E4D6A0B76252}"/>
    <cellStyle name="Normal 9 3 3 5 2 4" xfId="33293" xr:uid="{1369FF06-BD7D-4B35-98C7-0F09105CA078}"/>
    <cellStyle name="Normal 9 3 3 5 3" xfId="7788" xr:uid="{028C5DBA-1830-4BD4-9C6D-1F5750A569CB}"/>
    <cellStyle name="Normal 9 3 3 5 3 2" xfId="18168" xr:uid="{F30B0B0B-C630-430F-9867-506991DA33CA}"/>
    <cellStyle name="Normal 9 3 3 5 3 2 2" xfId="45406" xr:uid="{0995EB7E-2CD6-4105-BA6C-9B3C9E57D805}"/>
    <cellStyle name="Normal 9 3 3 5 3 3" xfId="35156" xr:uid="{3576BBD3-49AF-41F6-98F5-2FB822610120}"/>
    <cellStyle name="Normal 9 3 3 5 4" xfId="10621" xr:uid="{F2DA86FB-37B1-4BA7-9736-74DCB5E2CDD7}"/>
    <cellStyle name="Normal 9 3 3 5 4 2" xfId="21001" xr:uid="{E1AF3A14-553E-44BB-9D13-1E8CBF11DB05}"/>
    <cellStyle name="Normal 9 3 3 5 4 2 2" xfId="48239" xr:uid="{FF67BCCF-7948-41C1-A499-55130772E4C2}"/>
    <cellStyle name="Normal 9 3 3 5 4 3" xfId="37989" xr:uid="{3AFA4207-47F3-43BE-9CCF-4446F437905F}"/>
    <cellStyle name="Normal 9 3 3 5 5" xfId="23997" xr:uid="{A49D4AE6-3937-4DD6-95B9-347484CB919E}"/>
    <cellStyle name="Normal 9 3 3 5 5 2" xfId="51120" xr:uid="{9423E77F-1CF6-4E79-8089-9F4F1D4EC51E}"/>
    <cellStyle name="Normal 9 3 3 5 6" xfId="13051" xr:uid="{01152FF3-D121-4F50-AA3E-711DEA51D383}"/>
    <cellStyle name="Normal 9 3 3 5 6 2" xfId="40289" xr:uid="{4D925EE7-EF5A-4234-A6CB-815942A53F0C}"/>
    <cellStyle name="Normal 9 3 3 5 7" xfId="30777" xr:uid="{8303C1D7-9451-45EE-97C2-358564BA4E1F}"/>
    <cellStyle name="Normal 9 3 3 6" xfId="4287" xr:uid="{3BED40EF-1973-41CF-8C8D-99068E47D2BC}"/>
    <cellStyle name="Normal 9 3 3 6 2" xfId="9040" xr:uid="{909BD3FF-BC2B-4DA4-A722-193094522B6C}"/>
    <cellStyle name="Normal 9 3 3 6 2 2" xfId="19420" xr:uid="{A020D0E8-AA90-452E-8232-DA6C35B926AD}"/>
    <cellStyle name="Normal 9 3 3 6 2 2 2" xfId="46658" xr:uid="{7EDE6AD1-0FBF-49A7-A628-FEE4350F355B}"/>
    <cellStyle name="Normal 9 3 3 6 2 3" xfId="36408" xr:uid="{DE762505-214D-46AB-9225-61A99B69B461}"/>
    <cellStyle name="Normal 9 3 3 6 3" xfId="11873" xr:uid="{05B19070-C0AD-426A-B0A2-AF911FA66DA9}"/>
    <cellStyle name="Normal 9 3 3 6 3 2" xfId="22253" xr:uid="{EE1F5DF6-2145-41BC-9E58-D76D4FF100B2}"/>
    <cellStyle name="Normal 9 3 3 6 3 2 2" xfId="49491" xr:uid="{A27535DA-101B-4747-B1A7-533A45A69BAD}"/>
    <cellStyle name="Normal 9 3 3 6 3 3" xfId="39241" xr:uid="{107C32F4-71B5-48BF-8F39-6DCF288D02DD}"/>
    <cellStyle name="Normal 9 3 3 6 4" xfId="23619" xr:uid="{724610C3-6A48-4277-9291-0F80D03E2781}"/>
    <cellStyle name="Normal 9 3 3 6 4 2" xfId="50783" xr:uid="{DCC1B161-7EE8-4189-BA20-8FDE60D46D6F}"/>
    <cellStyle name="Normal 9 3 3 6 5" xfId="16587" xr:uid="{94E43FAE-01B9-408F-8A62-DE498E42CB27}"/>
    <cellStyle name="Normal 9 3 3 6 5 2" xfId="43825" xr:uid="{C6C70165-BAEC-4DB5-80B1-51A43BF85A78}"/>
    <cellStyle name="Normal 9 3 3 6 6" xfId="32029" xr:uid="{0385BA4A-F2BC-4E1B-835A-D80EA4B25022}"/>
    <cellStyle name="Normal 9 3 3 7" xfId="5564" xr:uid="{1278DB28-6609-4A25-BA29-F98F3B13E65C}"/>
    <cellStyle name="Normal 9 3 3 7 2" xfId="14860" xr:uid="{A1B5DC6D-093F-4B16-91E4-7240566B31ED}"/>
    <cellStyle name="Normal 9 3 3 7 2 2" xfId="42098" xr:uid="{6B108953-DE27-475B-B512-9BFE1AA5418D}"/>
    <cellStyle name="Normal 9 3 3 7 3" xfId="33121" xr:uid="{00F23BD5-1100-496C-BFFD-C52FEE4D8617}"/>
    <cellStyle name="Normal 9 3 3 8" xfId="7313" xr:uid="{A53D4CFD-7F70-4965-9171-22A1A667DEDD}"/>
    <cellStyle name="Normal 9 3 3 8 2" xfId="17693" xr:uid="{C5965FA8-9C73-4680-A482-72AC3346D8C6}"/>
    <cellStyle name="Normal 9 3 3 8 2 2" xfId="44931" xr:uid="{A4D15C78-DECD-4030-8FD5-1E1160607127}"/>
    <cellStyle name="Normal 9 3 3 8 3" xfId="34681" xr:uid="{B64E1F2C-9CC0-4BC8-A91C-FE0A9B1B376A}"/>
    <cellStyle name="Normal 9 3 3 9" xfId="10146" xr:uid="{ED41AE49-7514-45FB-9C8A-75E1EEED2E13}"/>
    <cellStyle name="Normal 9 3 3 9 2" xfId="20526" xr:uid="{99624F32-F8F8-4D21-87ED-EE652B04B6F8}"/>
    <cellStyle name="Normal 9 3 3 9 2 2" xfId="47764" xr:uid="{FEF559B6-CA52-4A5F-A964-F6D5F48B01D6}"/>
    <cellStyle name="Normal 9 3 3 9 3" xfId="37514" xr:uid="{A361D38C-FE51-45E1-99C5-E50909848043}"/>
    <cellStyle name="Normal 9 3 4" xfId="1591" xr:uid="{AB56CC1F-4835-490F-B6C6-74194DA68AC7}"/>
    <cellStyle name="Normal 9 3 4 2" xfId="3582" xr:uid="{61295E13-900F-4FEC-AF98-5C77CD775508}"/>
    <cellStyle name="Normal 9 3 4 2 2" xfId="6615" xr:uid="{B7BDCBF6-5690-4C23-858D-19CF385B4749}"/>
    <cellStyle name="Normal 9 3 4 2 2 2" xfId="27443" xr:uid="{C4DB3CBE-F1E3-4845-9B33-10AC379E954C}"/>
    <cellStyle name="Normal 9 3 4 2 2 2 2" xfId="53974" xr:uid="{E20D78DB-8AB0-4179-8654-61B130A2F6E5}"/>
    <cellStyle name="Normal 9 3 4 2 2 3" xfId="16188" xr:uid="{9E72FFA3-C2FF-423C-8210-B1E3638B7A0B}"/>
    <cellStyle name="Normal 9 3 4 2 2 3 2" xfId="43426" xr:uid="{59319121-78E1-4B14-805A-7655870B2597}"/>
    <cellStyle name="Normal 9 3 4 2 2 4" xfId="33983" xr:uid="{EFF07F33-9066-4612-820E-DAE7F566C882}"/>
    <cellStyle name="Normal 9 3 4 2 3" xfId="8641" xr:uid="{FF3D6E1F-08C2-4CD5-8C87-66C872212122}"/>
    <cellStyle name="Normal 9 3 4 2 3 2" xfId="19021" xr:uid="{DF2B907F-A050-46EF-94C1-E55B3EDE0658}"/>
    <cellStyle name="Normal 9 3 4 2 3 2 2" xfId="46259" xr:uid="{C8EB5BE9-0E68-42D8-9599-37A81C79672E}"/>
    <cellStyle name="Normal 9 3 4 2 3 3" xfId="36009" xr:uid="{B3640787-439C-4DB4-855B-C643B15FD431}"/>
    <cellStyle name="Normal 9 3 4 2 4" xfId="11474" xr:uid="{D266F328-EF4D-4864-959D-0B04FE2D2A52}"/>
    <cellStyle name="Normal 9 3 4 2 4 2" xfId="21854" xr:uid="{1549DDA7-D030-47F7-BA79-8527F0EFA4F1}"/>
    <cellStyle name="Normal 9 3 4 2 4 2 2" xfId="49092" xr:uid="{B3427F89-257A-4825-B529-7D64B9B16251}"/>
    <cellStyle name="Normal 9 3 4 2 4 3" xfId="38842" xr:uid="{B6A968B7-8215-4385-BB8A-77D0C4CAA016}"/>
    <cellStyle name="Normal 9 3 4 2 5" xfId="25224" xr:uid="{ECA59DE0-4EDD-47E2-95BD-320F23768CDE}"/>
    <cellStyle name="Normal 9 3 4 2 5 2" xfId="52240" xr:uid="{478E8895-58A5-420F-BA5E-76C888C1A0AF}"/>
    <cellStyle name="Normal 9 3 4 2 6" xfId="14162" xr:uid="{FAD2CB44-C044-4E32-B555-CAD2A3562174}"/>
    <cellStyle name="Normal 9 3 4 2 6 2" xfId="41400" xr:uid="{8D01ADD0-EDE6-4837-9C2C-26B8D69F4E8C}"/>
    <cellStyle name="Normal 9 3 4 2 7" xfId="31630" xr:uid="{ECF99A41-96A2-4A49-90E5-F270B3DC0C99}"/>
    <cellStyle name="Normal 9 3 4 3" xfId="4439" xr:uid="{9CE7682C-3674-48F8-8DC2-1BEC24368A64}"/>
    <cellStyle name="Normal 9 3 4 3 2" xfId="9192" xr:uid="{23F894DA-EF4C-4C8F-BDBD-66A6F8DBE335}"/>
    <cellStyle name="Normal 9 3 4 3 2 2" xfId="29235" xr:uid="{AB7A60EA-BCAC-4348-B67C-BBC59597A7AC}"/>
    <cellStyle name="Normal 9 3 4 3 2 2 2" xfId="55492" xr:uid="{782CE7CA-9B80-4654-B388-C3C30475D571}"/>
    <cellStyle name="Normal 9 3 4 3 2 3" xfId="19572" xr:uid="{C8316D3E-BB6B-410F-AA1B-814FCB363D14}"/>
    <cellStyle name="Normal 9 3 4 3 2 3 2" xfId="46810" xr:uid="{18FC0333-10B1-489E-B1F3-0FD03F1A04F4}"/>
    <cellStyle name="Normal 9 3 4 3 2 4" xfId="36560" xr:uid="{CDE090C8-90EF-4BA2-92AC-DBF24394A942}"/>
    <cellStyle name="Normal 9 3 4 3 3" xfId="12025" xr:uid="{658D2E0F-6CDB-4CCD-B985-F9FD94732EE4}"/>
    <cellStyle name="Normal 9 3 4 3 3 2" xfId="22405" xr:uid="{C6E8D646-9C5D-46C1-A121-173C81B4127A}"/>
    <cellStyle name="Normal 9 3 4 3 3 2 2" xfId="49643" xr:uid="{AED247E9-3BF3-4B40-BAC3-FFB5BB05AB30}"/>
    <cellStyle name="Normal 9 3 4 3 3 3" xfId="39393" xr:uid="{0AB8751E-82B9-4E46-8A28-EE9053FCBA25}"/>
    <cellStyle name="Normal 9 3 4 3 4" xfId="24363" xr:uid="{DBFD32D5-2E07-4784-B7BF-1298D6FE3846}"/>
    <cellStyle name="Normal 9 3 4 3 4 2" xfId="51451" xr:uid="{846930AE-4DA9-4183-B614-B57C5EFC7EAB}"/>
    <cellStyle name="Normal 9 3 4 3 5" xfId="16739" xr:uid="{05A58D40-FDAD-4637-9211-77A933B2F2AB}"/>
    <cellStyle name="Normal 9 3 4 3 5 2" xfId="43977" xr:uid="{114FE271-9B12-478E-85A8-42C23BDBDF18}"/>
    <cellStyle name="Normal 9 3 4 3 6" xfId="32181" xr:uid="{D2AEA682-9006-4CC1-BE93-96A69F72F7DF}"/>
    <cellStyle name="Normal 9 3 4 4" xfId="5565" xr:uid="{0218E80F-833F-42BD-976C-CD9994444A37}"/>
    <cellStyle name="Normal 9 3 4 4 2" xfId="27464" xr:uid="{7E8B9273-9786-4FD1-B497-BD436C96EDB8}"/>
    <cellStyle name="Normal 9 3 4 4 2 2" xfId="53990" xr:uid="{C5584A09-96F8-49E7-B36D-9A9608E3D903}"/>
    <cellStyle name="Normal 9 3 4 4 3" xfId="14861" xr:uid="{0667E62B-AD9C-4409-925A-E4A48CE33550}"/>
    <cellStyle name="Normal 9 3 4 4 3 2" xfId="42099" xr:uid="{6903F664-7935-4508-9841-F46ADE2BADC6}"/>
    <cellStyle name="Normal 9 3 4 4 4" xfId="33122" xr:uid="{E84F2AC8-5DEA-45F4-8D8F-67326EEE5452}"/>
    <cellStyle name="Normal 9 3 4 5" xfId="7314" xr:uid="{AC94A7A3-C428-4F5C-9959-D6759090E4D4}"/>
    <cellStyle name="Normal 9 3 4 5 2" xfId="17694" xr:uid="{0DA47C45-8769-4C61-A38A-4DE0D8795A2C}"/>
    <cellStyle name="Normal 9 3 4 5 2 2" xfId="44932" xr:uid="{0BF5C483-D8BD-4871-8938-36F9A47217AA}"/>
    <cellStyle name="Normal 9 3 4 5 3" xfId="34682" xr:uid="{A584636B-3855-4D75-BB46-4F870CA18006}"/>
    <cellStyle name="Normal 9 3 4 6" xfId="10147" xr:uid="{29D67791-A887-459F-9FD8-6AB220054F2D}"/>
    <cellStyle name="Normal 9 3 4 6 2" xfId="20527" xr:uid="{798C5BDB-0EB0-47BA-ACBD-18C070668185}"/>
    <cellStyle name="Normal 9 3 4 6 2 2" xfId="47765" xr:uid="{59171A29-11FB-4BEE-AA46-D314452E5975}"/>
    <cellStyle name="Normal 9 3 4 6 3" xfId="37515" xr:uid="{C5A3F99A-14C9-47EF-9F63-77F40D983460}"/>
    <cellStyle name="Normal 9 3 4 7" xfId="25453" xr:uid="{8AAE7E4C-6847-408E-87BB-831CF3000099}"/>
    <cellStyle name="Normal 9 3 4 7 2" xfId="52449" xr:uid="{07463A4E-CD2B-48B5-9AF1-F57457ABEF0D}"/>
    <cellStyle name="Normal 9 3 4 8" xfId="13376" xr:uid="{5BDBCD8B-4D0C-49EE-8D3C-315F711E3F31}"/>
    <cellStyle name="Normal 9 3 4 8 2" xfId="40614" xr:uid="{E6F3FD50-B41A-48FB-BAD5-3AB62AD61A20}"/>
    <cellStyle name="Normal 9 3 4 9" xfId="30303" xr:uid="{5F26BDF3-6303-4BD3-8E1E-F4C6241FF84B}"/>
    <cellStyle name="Normal 9 3 5" xfId="3583" xr:uid="{57482E01-5ABC-4DCE-831A-410290EAD866}"/>
    <cellStyle name="Normal 9 3 5 2" xfId="4674" xr:uid="{5259E20D-07C8-49A8-8067-3BD73C0DCAF9}"/>
    <cellStyle name="Normal 9 3 5 2 2" xfId="9427" xr:uid="{47054903-EAFD-4AB2-9539-2F3391986AFB}"/>
    <cellStyle name="Normal 9 3 5 2 2 2" xfId="29393" xr:uid="{AABFAE7D-259F-4B88-A03A-1ED2AA94D9EF}"/>
    <cellStyle name="Normal 9 3 5 2 2 2 2" xfId="55650" xr:uid="{26554BF7-AF5F-46CC-8C46-57BF5C0CDF64}"/>
    <cellStyle name="Normal 9 3 5 2 2 3" xfId="19807" xr:uid="{C2D9FAE4-DBE0-4D19-9780-77E15E31D75A}"/>
    <cellStyle name="Normal 9 3 5 2 2 3 2" xfId="47045" xr:uid="{B720012B-9803-42F8-B8D6-ED6703687009}"/>
    <cellStyle name="Normal 9 3 5 2 2 4" xfId="36795" xr:uid="{18642E55-DB90-4AB2-AE07-27139A3FD9E6}"/>
    <cellStyle name="Normal 9 3 5 2 3" xfId="12260" xr:uid="{F0E52E4B-F2F9-4483-B426-EE50AAAB9790}"/>
    <cellStyle name="Normal 9 3 5 2 3 2" xfId="22640" xr:uid="{797431FE-EC5D-43E4-82A4-C270D2FA36A5}"/>
    <cellStyle name="Normal 9 3 5 2 3 2 2" xfId="49878" xr:uid="{A182BD00-6691-43E3-B46D-6397A7D9D6CE}"/>
    <cellStyle name="Normal 9 3 5 2 3 3" xfId="39628" xr:uid="{C385B2C6-1A5A-414D-BD6E-9377DDB2893F}"/>
    <cellStyle name="Normal 9 3 5 2 4" xfId="24372" xr:uid="{FBC1B705-0269-4781-902B-846875BF903C}"/>
    <cellStyle name="Normal 9 3 5 2 4 2" xfId="51459" xr:uid="{49805960-A646-49F2-9314-0A3D3100361F}"/>
    <cellStyle name="Normal 9 3 5 2 5" xfId="16974" xr:uid="{C9D9451B-FF55-480B-BF70-966731D1F0CC}"/>
    <cellStyle name="Normal 9 3 5 2 5 2" xfId="44212" xr:uid="{A395FE0F-6090-4B3E-9372-7077C1A838D2}"/>
    <cellStyle name="Normal 9 3 5 2 6" xfId="32416" xr:uid="{068521D5-DA93-45D7-A1AD-9A8889A7E966}"/>
    <cellStyle name="Normal 9 3 5 3" xfId="6616" xr:uid="{E55650E0-09FD-441D-8659-313C2F502ABD}"/>
    <cellStyle name="Normal 9 3 5 3 2" xfId="26315" xr:uid="{F2C03093-9F56-4B1E-8AC2-A2EFF92DDBED}"/>
    <cellStyle name="Normal 9 3 5 3 2 2" xfId="53107" xr:uid="{EBB0FB66-C635-4691-A6C3-964B53385BEB}"/>
    <cellStyle name="Normal 9 3 5 3 3" xfId="16189" xr:uid="{DCBEB0A0-C088-4AEB-A366-A3200FE25D3B}"/>
    <cellStyle name="Normal 9 3 5 3 3 2" xfId="43427" xr:uid="{D458DFC1-4FA2-4003-BD29-613E2582E6B5}"/>
    <cellStyle name="Normal 9 3 5 3 4" xfId="33984" xr:uid="{ED96F533-409A-46D3-9202-DF9F2592509D}"/>
    <cellStyle name="Normal 9 3 5 4" xfId="8642" xr:uid="{7018FA46-B101-4424-8AC3-B487A9437894}"/>
    <cellStyle name="Normal 9 3 5 4 2" xfId="19022" xr:uid="{28135481-6FE4-45B9-8436-8A6C58AA99C6}"/>
    <cellStyle name="Normal 9 3 5 4 2 2" xfId="46260" xr:uid="{078667B5-8DBD-4AEA-BBCB-FE9225472257}"/>
    <cellStyle name="Normal 9 3 5 4 3" xfId="36010" xr:uid="{A1B3CCD0-AC14-4F4B-A83D-9D5AB68D7398}"/>
    <cellStyle name="Normal 9 3 5 5" xfId="11475" xr:uid="{87DDA076-D319-416F-B217-C94C2330D5BF}"/>
    <cellStyle name="Normal 9 3 5 5 2" xfId="21855" xr:uid="{67383C62-4D63-4D7D-84CF-2036B90D0F7A}"/>
    <cellStyle name="Normal 9 3 5 5 2 2" xfId="49093" xr:uid="{12AAD831-4DAA-4ABA-9E27-A69E19582ADD}"/>
    <cellStyle name="Normal 9 3 5 5 3" xfId="38843" xr:uid="{F0F9A61D-7C6B-4DF6-9662-D627F35252D8}"/>
    <cellStyle name="Normal 9 3 5 6" xfId="24406" xr:uid="{7E336CD2-08F2-4083-8F60-5124E0920E98}"/>
    <cellStyle name="Normal 9 3 5 6 2" xfId="51491" xr:uid="{AAC6BB51-CBDA-43D3-9766-C809DF0D02D2}"/>
    <cellStyle name="Normal 9 3 5 7" xfId="14163" xr:uid="{6F1936EF-EF30-42DB-84A7-1F78416D567B}"/>
    <cellStyle name="Normal 9 3 5 7 2" xfId="41401" xr:uid="{A3DF05D3-E6E7-42D7-B82B-FFF48842C02B}"/>
    <cellStyle name="Normal 9 3 5 8" xfId="31631" xr:uid="{CBC7679C-ED18-4E26-A80D-88EF413C625F}"/>
    <cellStyle name="Normal 9 3 6" xfId="3060" xr:uid="{877FD354-B360-48C7-A25E-D1CC85EED292}"/>
    <cellStyle name="Normal 9 3 6 2" xfId="6190" xr:uid="{EBF240D2-C41B-460D-841A-88F6809C8964}"/>
    <cellStyle name="Normal 9 3 6 2 2" xfId="28159" xr:uid="{1164C592-4184-4D97-BDC1-478791495DCD}"/>
    <cellStyle name="Normal 9 3 6 2 2 2" xfId="54546" xr:uid="{F30A1005-5DB9-4EAA-B3E8-B499EAD0C877}"/>
    <cellStyle name="Normal 9 3 6 2 3" xfId="15668" xr:uid="{87025279-32D2-43CB-8FBD-77BC976846A5}"/>
    <cellStyle name="Normal 9 3 6 2 3 2" xfId="42906" xr:uid="{79BFE1B4-90C5-43E5-9DDB-9524764816EA}"/>
    <cellStyle name="Normal 9 3 6 2 4" xfId="33558" xr:uid="{D5EF5C2C-A489-491B-9277-05C3F38C9230}"/>
    <cellStyle name="Normal 9 3 6 3" xfId="8121" xr:uid="{9D5F6A70-BBC2-4CC4-AA0E-85F48BDF8506}"/>
    <cellStyle name="Normal 9 3 6 3 2" xfId="18501" xr:uid="{67A63B3F-879B-4529-BB78-BF9DCED834F3}"/>
    <cellStyle name="Normal 9 3 6 3 2 2" xfId="45739" xr:uid="{8F9F6CE0-F998-468D-8710-2823BC35C46F}"/>
    <cellStyle name="Normal 9 3 6 3 3" xfId="35489" xr:uid="{F51049C5-D7FA-42DD-BF28-C1399BF6072F}"/>
    <cellStyle name="Normal 9 3 6 4" xfId="10954" xr:uid="{D4BADAC3-3572-4FFB-B67D-79C5D127B2A0}"/>
    <cellStyle name="Normal 9 3 6 4 2" xfId="21334" xr:uid="{12E2BC42-D94F-407E-A846-E49A8BF39884}"/>
    <cellStyle name="Normal 9 3 6 4 2 2" xfId="48572" xr:uid="{205F609B-3536-43F0-81F2-6BC88125783B}"/>
    <cellStyle name="Normal 9 3 6 4 3" xfId="38322" xr:uid="{5651209D-216D-4B0D-AE96-50A639F241FA}"/>
    <cellStyle name="Normal 9 3 6 5" xfId="23732" xr:uid="{045A705C-B6EF-4463-AF12-E223B96C4564}"/>
    <cellStyle name="Normal 9 3 6 5 2" xfId="50884" xr:uid="{7D5A9AB0-D640-4D83-89D3-6913D56A9CBD}"/>
    <cellStyle name="Normal 9 3 6 6" xfId="13543" xr:uid="{45F8A27B-1BD4-49E4-BB11-2F14EF8F3FFA}"/>
    <cellStyle name="Normal 9 3 6 6 2" xfId="40781" xr:uid="{87DCB4BC-C407-4833-A317-B2F23AA81211}"/>
    <cellStyle name="Normal 9 3 6 7" xfId="31110" xr:uid="{5F3DEF7E-EEDF-4232-8553-E391762B0478}"/>
    <cellStyle name="Normal 9 3 7" xfId="2519" xr:uid="{0C539F7C-1EDF-4273-98FB-0B229CAD218A}"/>
    <cellStyle name="Normal 9 3 7 2" xfId="5791" xr:uid="{0EA79F36-D90F-47C2-B4E4-44940772495F}"/>
    <cellStyle name="Normal 9 3 7 2 2" xfId="28216" xr:uid="{62E07FBC-02BC-46EE-B368-7E8E602EF25A}"/>
    <cellStyle name="Normal 9 3 7 2 2 2" xfId="54593" xr:uid="{95B0DF9C-969F-4A6F-ADDA-BABFB81290AD}"/>
    <cellStyle name="Normal 9 3 7 2 3" xfId="15172" xr:uid="{C9801DDA-7FC4-458B-AB8B-557EFC1A6031}"/>
    <cellStyle name="Normal 9 3 7 2 3 2" xfId="42410" xr:uid="{0A956E7C-F5B4-400C-90F6-CA174C9C77B2}"/>
    <cellStyle name="Normal 9 3 7 2 4" xfId="33159" xr:uid="{A0CEE8C7-E902-4BF0-A892-7ACE7B28F6B8}"/>
    <cellStyle name="Normal 9 3 7 3" xfId="7625" xr:uid="{F0A88542-EBAE-4DBF-A71B-D745A2C7BBA8}"/>
    <cellStyle name="Normal 9 3 7 3 2" xfId="18005" xr:uid="{552AA89E-A3E3-4E56-A62D-7BD6F37973E4}"/>
    <cellStyle name="Normal 9 3 7 3 2 2" xfId="45243" xr:uid="{F9829434-05DD-4C6D-92FA-5DEC63B8D9CD}"/>
    <cellStyle name="Normal 9 3 7 3 3" xfId="34993" xr:uid="{A31BD097-7EF2-452C-9D39-3A8F32B77E75}"/>
    <cellStyle name="Normal 9 3 7 4" xfId="10458" xr:uid="{01096883-FE1B-4781-B7E5-955693DCA0B1}"/>
    <cellStyle name="Normal 9 3 7 4 2" xfId="20838" xr:uid="{1DF99597-F067-4E1E-A468-1D355C7F661F}"/>
    <cellStyle name="Normal 9 3 7 4 2 2" xfId="48076" xr:uid="{2C7B4E1E-7E6A-4F52-821C-7083EDF4C30A}"/>
    <cellStyle name="Normal 9 3 7 4 3" xfId="37826" xr:uid="{841A0E77-3D55-4414-AF1E-E6C040620DF8}"/>
    <cellStyle name="Normal 9 3 7 5" xfId="23362" xr:uid="{3872485D-B7DE-4FEA-860C-9B64AB7002DD}"/>
    <cellStyle name="Normal 9 3 7 5 2" xfId="50542" xr:uid="{C187E4D9-A274-41D3-9EFF-E0E59F6502E2}"/>
    <cellStyle name="Normal 9 3 7 6" xfId="12888" xr:uid="{13F462ED-4342-4563-9D19-0C098B87E4E0}"/>
    <cellStyle name="Normal 9 3 7 6 2" xfId="40126" xr:uid="{E3E370E4-2B61-4683-98CB-494AAF29E2F6}"/>
    <cellStyle name="Normal 9 3 7 7" xfId="30614" xr:uid="{2AC51F55-1C7E-4A0C-A705-F143D8535CD8}"/>
    <cellStyle name="Normal 9 3 8" xfId="2273" xr:uid="{E6426CC9-351C-44DD-8A1F-F3E13AA6E88C}"/>
    <cellStyle name="Normal 9 3 8 2" xfId="7381" xr:uid="{591F8F9C-5911-4901-A806-9E1008E9D9A8}"/>
    <cellStyle name="Normal 9 3 8 2 2" xfId="17761" xr:uid="{B34AB513-2DF3-4A49-BD03-2601E7024859}"/>
    <cellStyle name="Normal 9 3 8 2 2 2" xfId="44999" xr:uid="{EDD12D6D-0FC1-40F3-BE6E-110B8F20F748}"/>
    <cellStyle name="Normal 9 3 8 2 3" xfId="34749" xr:uid="{D6D1CE84-763D-4C85-9ADF-B87B5C38865F}"/>
    <cellStyle name="Normal 9 3 8 3" xfId="10214" xr:uid="{4347CE9F-EC1F-4C5C-ABB6-1B91E73643B4}"/>
    <cellStyle name="Normal 9 3 8 3 2" xfId="20594" xr:uid="{1D943AA3-F270-4798-B28F-C91CD909060B}"/>
    <cellStyle name="Normal 9 3 8 3 2 2" xfId="47832" xr:uid="{E2304AEA-FB09-4AAE-A53D-F26703B2D69E}"/>
    <cellStyle name="Normal 9 3 8 3 3" xfId="37582" xr:uid="{1607C61F-A463-4838-9B30-B81C2FAB7D5C}"/>
    <cellStyle name="Normal 9 3 8 4" xfId="23925" xr:uid="{9990CD5D-8A15-4496-9321-19C737822695}"/>
    <cellStyle name="Normal 9 3 8 4 2" xfId="51051" xr:uid="{0F39A4D5-C2E3-40A5-9594-AE2E7D1C5B1E}"/>
    <cellStyle name="Normal 9 3 8 5" xfId="14928" xr:uid="{447CC28C-81D4-4C41-BEED-C88A687BD7E6}"/>
    <cellStyle name="Normal 9 3 8 5 2" xfId="42166" xr:uid="{00E84719-2185-4E59-9BAD-0883F9A617D3}"/>
    <cellStyle name="Normal 9 3 8 6" xfId="30370" xr:uid="{966AE58C-1EE3-406A-80A9-3208CAEE5E27}"/>
    <cellStyle name="Normal 9 3 9" xfId="4146" xr:uid="{FEC2C126-D5CD-433D-9924-8F7F5DE3354F}"/>
    <cellStyle name="Normal 9 3 9 2" xfId="8903" xr:uid="{C40423EE-4B0E-4DE3-84A7-CE40B4253E8D}"/>
    <cellStyle name="Normal 9 3 9 2 2" xfId="19283" xr:uid="{76C3AA99-7E28-403B-BD3E-D2CE32FE7406}"/>
    <cellStyle name="Normal 9 3 9 2 2 2" xfId="46521" xr:uid="{FFA0D15C-467F-4A0E-92A5-375C99EDA2AE}"/>
    <cellStyle name="Normal 9 3 9 2 3" xfId="36271" xr:uid="{2BFF99B7-ADB9-4749-A8E2-3433C3E3C326}"/>
    <cellStyle name="Normal 9 3 9 3" xfId="11736" xr:uid="{242C2188-2596-4BBA-B62E-905448551D82}"/>
    <cellStyle name="Normal 9 3 9 3 2" xfId="22116" xr:uid="{89D252A9-504C-490D-BEC3-928E0909B692}"/>
    <cellStyle name="Normal 9 3 9 3 2 2" xfId="49354" xr:uid="{D3ACA7B4-ED68-4DDF-BDBF-796DE72F8F59}"/>
    <cellStyle name="Normal 9 3 9 3 3" xfId="39104" xr:uid="{9D6DA994-D0A6-4C83-9F6A-7AAC63A1C78D}"/>
    <cellStyle name="Normal 9 3 9 4" xfId="16450" xr:uid="{1CD0DFEF-D24E-4228-9F02-F455BFFC0577}"/>
    <cellStyle name="Normal 9 3 9 4 2" xfId="43688" xr:uid="{E27BFF08-790C-4B51-B5E3-E478DFBB3D1B}"/>
    <cellStyle name="Normal 9 3 9 5" xfId="31892" xr:uid="{0A69C533-E62E-4C9E-9D14-8F83E9408267}"/>
    <cellStyle name="Normal 9 4" xfId="1592" xr:uid="{2E8BC545-36FF-4067-8FCF-D716D9971BED}"/>
    <cellStyle name="Normal 9 4 2" xfId="2909" xr:uid="{FC581BB5-E37A-4494-8C1F-E514871DB871}"/>
    <cellStyle name="Normal 9 4 2 2" xfId="3585" xr:uid="{D22DC954-0EF3-4B41-A628-8733C8FDB613}"/>
    <cellStyle name="Normal 9 4 2 2 2" xfId="6618" xr:uid="{E4F97831-BDA8-404D-B3E1-4F8A741E084B}"/>
    <cellStyle name="Normal 9 4 2 2 2 2" xfId="28583" xr:uid="{BCCDD3CE-8FC7-45A5-91F5-3FCFDF6F4BF9}"/>
    <cellStyle name="Normal 9 4 2 2 2 2 2" xfId="54881" xr:uid="{63103E8E-75AF-419B-9181-B60FBFA55977}"/>
    <cellStyle name="Normal 9 4 2 2 2 3" xfId="16191" xr:uid="{9E3C7D98-B706-4FA2-8A82-00CEA5573283}"/>
    <cellStyle name="Normal 9 4 2 2 2 3 2" xfId="43429" xr:uid="{2BBA3D6D-B3B7-476C-93D7-BCD556F76EB5}"/>
    <cellStyle name="Normal 9 4 2 2 2 4" xfId="33986" xr:uid="{C04655A8-1A41-4A52-9125-0F5F97009ACB}"/>
    <cellStyle name="Normal 9 4 2 2 3" xfId="8644" xr:uid="{478C649D-23C7-46A5-BD2D-5DC9FC57D801}"/>
    <cellStyle name="Normal 9 4 2 2 3 2" xfId="19024" xr:uid="{6C469512-E63C-4FA3-8798-017CA31FD615}"/>
    <cellStyle name="Normal 9 4 2 2 3 2 2" xfId="46262" xr:uid="{142FCEF2-1D8C-4F26-B03C-3AA966C9E391}"/>
    <cellStyle name="Normal 9 4 2 2 3 3" xfId="36012" xr:uid="{3ABD5141-AED2-4D26-BD68-6CD1723F71B9}"/>
    <cellStyle name="Normal 9 4 2 2 4" xfId="11477" xr:uid="{3533A1DE-1B01-4C18-A021-31CE42403824}"/>
    <cellStyle name="Normal 9 4 2 2 4 2" xfId="21857" xr:uid="{5F04F92A-CF12-4E2D-B9DD-53CE0C178BE6}"/>
    <cellStyle name="Normal 9 4 2 2 4 2 2" xfId="49095" xr:uid="{DE46B1AE-F5B0-4DD7-9852-FE900179D8E0}"/>
    <cellStyle name="Normal 9 4 2 2 4 3" xfId="38845" xr:uid="{15C44F97-43DE-43E4-A64F-4E9EF835D6C7}"/>
    <cellStyle name="Normal 9 4 2 2 5" xfId="25216" xr:uid="{05D5BAA5-CE43-453A-819B-A5836B4154A0}"/>
    <cellStyle name="Normal 9 4 2 2 5 2" xfId="52232" xr:uid="{C6408EBB-D356-4B2F-8510-9BDD285D5599}"/>
    <cellStyle name="Normal 9 4 2 2 6" xfId="14165" xr:uid="{9A1AA421-74A1-4B33-8C2A-BD6B945A16E9}"/>
    <cellStyle name="Normal 9 4 2 2 6 2" xfId="41403" xr:uid="{BE630598-7720-46AD-9E21-8F32F0629895}"/>
    <cellStyle name="Normal 9 4 2 2 7" xfId="31633" xr:uid="{C136DD9A-84D7-4F13-B8FB-92DECACCEB91}"/>
    <cellStyle name="Normal 9 4 2 3" xfId="4442" xr:uid="{FE76433A-94A7-4325-8017-107F483ED952}"/>
    <cellStyle name="Normal 9 4 2 3 2" xfId="9195" xr:uid="{FE8BF9C8-3417-469A-A25D-8522BF1BEB52}"/>
    <cellStyle name="Normal 9 4 2 3 2 2" xfId="29238" xr:uid="{10611A80-E599-4690-9D08-35C82E7D2DEF}"/>
    <cellStyle name="Normal 9 4 2 3 2 2 2" xfId="55495" xr:uid="{7F0D9EE6-7761-46C5-8A87-2DE6E71C6142}"/>
    <cellStyle name="Normal 9 4 2 3 2 3" xfId="19575" xr:uid="{0774BDCF-A35D-4AC1-BF1A-72719C71E0AF}"/>
    <cellStyle name="Normal 9 4 2 3 2 3 2" xfId="46813" xr:uid="{0A16ADE1-47B8-4B2E-B5A5-6601A37113C5}"/>
    <cellStyle name="Normal 9 4 2 3 2 4" xfId="36563" xr:uid="{CBAE72D9-0861-4EDD-9B19-FFB43738308D}"/>
    <cellStyle name="Normal 9 4 2 3 3" xfId="12028" xr:uid="{0F458890-2E2A-47A6-AE9E-BAD5B98506F0}"/>
    <cellStyle name="Normal 9 4 2 3 3 2" xfId="22408" xr:uid="{3F2CF684-30C2-4EAD-A270-88325D1C77DC}"/>
    <cellStyle name="Normal 9 4 2 3 3 2 2" xfId="49646" xr:uid="{A055216D-1796-418F-B0A0-AAE881A9EAB3}"/>
    <cellStyle name="Normal 9 4 2 3 3 3" xfId="39396" xr:uid="{9D4C8523-246E-4A20-AF64-55DE6462451D}"/>
    <cellStyle name="Normal 9 4 2 3 4" xfId="23430" xr:uid="{BB2596FD-D551-44A3-87B8-16C6B35FAF93}"/>
    <cellStyle name="Normal 9 4 2 3 4 2" xfId="50606" xr:uid="{7DD505BA-2453-413B-997A-96840C0F477E}"/>
    <cellStyle name="Normal 9 4 2 3 5" xfId="16742" xr:uid="{43E24EC6-2E28-45C1-93E4-9A2AFE777943}"/>
    <cellStyle name="Normal 9 4 2 3 5 2" xfId="43980" xr:uid="{F451280A-5C25-4A4E-B726-E0EA4ED22DF2}"/>
    <cellStyle name="Normal 9 4 2 3 6" xfId="32184" xr:uid="{F4FF0E71-57B6-4C02-B779-BFBB91113F8A}"/>
    <cellStyle name="Normal 9 4 2 4" xfId="6103" xr:uid="{52971414-16B9-48B8-B17A-72D3EAC45B21}"/>
    <cellStyle name="Normal 9 4 2 4 2" xfId="26235" xr:uid="{0F13AAA3-00A1-40A2-A8ED-E9D0BB5E2D21}"/>
    <cellStyle name="Normal 9 4 2 4 2 2" xfId="53042" xr:uid="{2EB0E981-8890-4CAE-AEFE-C727968E4B2E}"/>
    <cellStyle name="Normal 9 4 2 4 3" xfId="15559" xr:uid="{2CFDE39D-06CE-4D3E-9A12-076E1049D4E1}"/>
    <cellStyle name="Normal 9 4 2 4 3 2" xfId="42797" xr:uid="{1B361E0B-874A-483D-B99E-36FA42CB8678}"/>
    <cellStyle name="Normal 9 4 2 4 4" xfId="33471" xr:uid="{75940E38-3033-41C9-8363-09E62BA75FCC}"/>
    <cellStyle name="Normal 9 4 2 5" xfId="8012" xr:uid="{9C9C005B-9B46-4684-B445-E87F8A592ADB}"/>
    <cellStyle name="Normal 9 4 2 5 2" xfId="18392" xr:uid="{BE377473-974B-4B61-8173-C31320F4A7C0}"/>
    <cellStyle name="Normal 9 4 2 5 2 2" xfId="45630" xr:uid="{D00BAD9F-9D90-41BD-ABDE-0EFE5EF22FAD}"/>
    <cellStyle name="Normal 9 4 2 5 3" xfId="35380" xr:uid="{8A992735-166A-4A5D-8C25-7BE02317F428}"/>
    <cellStyle name="Normal 9 4 2 6" xfId="10845" xr:uid="{D6CC5246-5A2C-4C72-9766-5DD48897E581}"/>
    <cellStyle name="Normal 9 4 2 6 2" xfId="21225" xr:uid="{6A5E7347-9752-4E60-8A0F-BC740CE2CD10}"/>
    <cellStyle name="Normal 9 4 2 6 2 2" xfId="48463" xr:uid="{8B4AA364-F0E2-4DA7-B912-4F46F0F311AD}"/>
    <cellStyle name="Normal 9 4 2 6 3" xfId="38213" xr:uid="{C95618CC-A970-4E8A-84DC-104222D6F331}"/>
    <cellStyle name="Normal 9 4 2 7" xfId="25362" xr:uid="{DF894050-2902-4A06-A087-BBCD4043843E}"/>
    <cellStyle name="Normal 9 4 2 7 2" xfId="52364" xr:uid="{051C95D2-8EA3-421D-901F-11BC8CA06E6E}"/>
    <cellStyle name="Normal 9 4 2 8" xfId="13379" xr:uid="{3273EC50-8AF0-45B6-9DE9-3F071F582EB2}"/>
    <cellStyle name="Normal 9 4 2 8 2" xfId="40617" xr:uid="{4C96DCE0-FCD0-4E86-9095-5B7EFC49A02A}"/>
    <cellStyle name="Normal 9 4 2 9" xfId="31001" xr:uid="{13A89907-9084-45DD-AD33-30B57F581B01}"/>
    <cellStyle name="Normal 9 4 3" xfId="3586" xr:uid="{A8C46BAF-B55F-4C82-A04E-4F45B1918DCF}"/>
    <cellStyle name="Normal 9 4 3 2" xfId="4675" xr:uid="{E397E551-F9C5-4679-83F2-B779E252AE92}"/>
    <cellStyle name="Normal 9 4 3 2 2" xfId="9428" xr:uid="{318198A3-DA9E-4A7E-8455-B17A267DEFD6}"/>
    <cellStyle name="Normal 9 4 3 2 2 2" xfId="29394" xr:uid="{CBA3C7A9-6F24-412C-A0E9-5F8F3F469F0F}"/>
    <cellStyle name="Normal 9 4 3 2 2 2 2" xfId="55651" xr:uid="{C215D902-BD69-44BE-B418-FC075D9D7318}"/>
    <cellStyle name="Normal 9 4 3 2 2 3" xfId="19808" xr:uid="{3A9F0945-CEB9-4A32-AF6F-078D4C1635A1}"/>
    <cellStyle name="Normal 9 4 3 2 2 3 2" xfId="47046" xr:uid="{109FEABC-1170-48B9-A1C0-1184AC125E2C}"/>
    <cellStyle name="Normal 9 4 3 2 2 4" xfId="36796" xr:uid="{90E663C5-F11B-4959-82F6-7BC25E588019}"/>
    <cellStyle name="Normal 9 4 3 2 3" xfId="12261" xr:uid="{0956D70B-F2BD-466F-A3AD-385900F17C04}"/>
    <cellStyle name="Normal 9 4 3 2 3 2" xfId="22641" xr:uid="{4031FF5C-4290-46E2-BA71-C4F5D6AD31F9}"/>
    <cellStyle name="Normal 9 4 3 2 3 2 2" xfId="49879" xr:uid="{32FD3F87-58B8-4403-8C3C-BD9C3C11526B}"/>
    <cellStyle name="Normal 9 4 3 2 3 3" xfId="39629" xr:uid="{4D936D93-5C18-49A6-AB64-6CB44D627BA1}"/>
    <cellStyle name="Normal 9 4 3 2 4" xfId="26292" xr:uid="{5AA02A06-4929-461B-8C3D-713734742FC7}"/>
    <cellStyle name="Normal 9 4 3 2 4 2" xfId="53086" xr:uid="{6DB65305-9C1C-4384-90A9-D45A29E84348}"/>
    <cellStyle name="Normal 9 4 3 2 5" xfId="16975" xr:uid="{B1A9F311-D8A2-4B1C-B59F-6D5C30B3065B}"/>
    <cellStyle name="Normal 9 4 3 2 5 2" xfId="44213" xr:uid="{87C74F70-B1E6-4672-A85E-AF716B4FB835}"/>
    <cellStyle name="Normal 9 4 3 2 6" xfId="32417" xr:uid="{9F3A2EA3-0F09-47DF-B7DA-002301F91164}"/>
    <cellStyle name="Normal 9 4 3 3" xfId="6619" xr:uid="{619DD243-B002-45F9-A888-54897913A67A}"/>
    <cellStyle name="Normal 9 4 3 3 2" xfId="28783" xr:uid="{82845BB2-045C-4360-8496-4A1B21B3EE61}"/>
    <cellStyle name="Normal 9 4 3 3 2 2" xfId="55040" xr:uid="{79F8579B-AAE6-4860-A96B-DB75A052F108}"/>
    <cellStyle name="Normal 9 4 3 3 3" xfId="16192" xr:uid="{A4391838-ED1B-43EE-B1F0-6D3140D4E100}"/>
    <cellStyle name="Normal 9 4 3 3 3 2" xfId="43430" xr:uid="{78ACCCC2-DA1A-4F09-9296-81697DF7111B}"/>
    <cellStyle name="Normal 9 4 3 3 4" xfId="33987" xr:uid="{8DEC497A-659F-47B7-88BD-2CBA1274B9DA}"/>
    <cellStyle name="Normal 9 4 3 4" xfId="8645" xr:uid="{5E23BCF9-B980-413F-9005-9BFCB32B3C15}"/>
    <cellStyle name="Normal 9 4 3 4 2" xfId="19025" xr:uid="{0620E9CF-E7B4-4A8F-B5FE-94BFC7B7811E}"/>
    <cellStyle name="Normal 9 4 3 4 2 2" xfId="46263" xr:uid="{02BACACC-2EB8-450B-89E9-BCC350DE7AB3}"/>
    <cellStyle name="Normal 9 4 3 4 3" xfId="36013" xr:uid="{41730147-424A-46A2-94B7-34B671A3F1A5}"/>
    <cellStyle name="Normal 9 4 3 5" xfId="11478" xr:uid="{688B8485-DAC8-44F9-A2AB-70272CD22449}"/>
    <cellStyle name="Normal 9 4 3 5 2" xfId="21858" xr:uid="{2C27E591-1569-42D8-BD83-A25E06E0D596}"/>
    <cellStyle name="Normal 9 4 3 5 2 2" xfId="49096" xr:uid="{E544132B-B688-4711-BF0D-44A06F4B69ED}"/>
    <cellStyle name="Normal 9 4 3 5 3" xfId="38846" xr:uid="{2CB85CCC-50F4-4FDA-BB6A-2A4AC363DE29}"/>
    <cellStyle name="Normal 9 4 3 6" xfId="24861" xr:uid="{3CB94CF1-1C00-4C47-AC15-8760C3E825CE}"/>
    <cellStyle name="Normal 9 4 3 6 2" xfId="51905" xr:uid="{06E23513-5DB0-49DD-AA20-6CA5EED6E8B7}"/>
    <cellStyle name="Normal 9 4 3 7" xfId="14166" xr:uid="{56E4590F-CDD6-4E98-BEB5-AF39CBBA1C5F}"/>
    <cellStyle name="Normal 9 4 3 7 2" xfId="41404" xr:uid="{545D4F72-1211-441B-A5E2-C0164922ACA8}"/>
    <cellStyle name="Normal 9 4 3 8" xfId="31634" xr:uid="{F0E7AF3D-0E53-4C27-B29E-A2A8E2D89E11}"/>
    <cellStyle name="Normal 9 4 4" xfId="3584" xr:uid="{6F0C09D1-233E-499B-8CE3-824E0A142BD7}"/>
    <cellStyle name="Normal 9 4 4 2" xfId="6617" xr:uid="{3E1313CF-7287-458A-8160-2CDD6C1A2BEB}"/>
    <cellStyle name="Normal 9 4 4 2 2" xfId="26598" xr:uid="{E6B847E0-26B7-4143-9D40-EC6B6FDDE351}"/>
    <cellStyle name="Normal 9 4 4 2 2 2" xfId="53319" xr:uid="{0DA06AE7-9D82-403F-8851-8F172D782667}"/>
    <cellStyle name="Normal 9 4 4 2 3" xfId="16190" xr:uid="{65B33830-7F63-4DD9-8D89-7E9145BBE51B}"/>
    <cellStyle name="Normal 9 4 4 2 3 2" xfId="43428" xr:uid="{49F3EAD3-360D-4128-90FE-13B5A4CD2C6B}"/>
    <cellStyle name="Normal 9 4 4 2 4" xfId="33985" xr:uid="{95394E5F-2226-4769-8BFA-DBC3649B02DB}"/>
    <cellStyle name="Normal 9 4 4 3" xfId="8643" xr:uid="{38102356-9FEC-4B68-BCCC-7994203A070B}"/>
    <cellStyle name="Normal 9 4 4 3 2" xfId="19023" xr:uid="{319C87E6-2EAA-43D7-92F4-07E0D8896AA1}"/>
    <cellStyle name="Normal 9 4 4 3 2 2" xfId="46261" xr:uid="{B68C371B-682D-438A-A28D-56B7E4DF38B8}"/>
    <cellStyle name="Normal 9 4 4 3 3" xfId="36011" xr:uid="{13430FDC-FC67-4574-A112-384A919C731D}"/>
    <cellStyle name="Normal 9 4 4 4" xfId="11476" xr:uid="{032373F3-870B-4D0D-8801-C605027105AC}"/>
    <cellStyle name="Normal 9 4 4 4 2" xfId="21856" xr:uid="{AEE11160-0B7B-4ACE-B403-E266C33FA8E5}"/>
    <cellStyle name="Normal 9 4 4 4 2 2" xfId="49094" xr:uid="{B1B78BAC-4276-44CB-94B3-D89A0F863633}"/>
    <cellStyle name="Normal 9 4 4 4 3" xfId="38844" xr:uid="{7A6FCF19-588E-45D7-BCDC-2197DB765702}"/>
    <cellStyle name="Normal 9 4 4 5" xfId="23730" xr:uid="{534136EF-33D1-4FD0-87AA-0E5AEDC2C2FB}"/>
    <cellStyle name="Normal 9 4 4 5 2" xfId="50882" xr:uid="{7F06704C-3CFB-4810-9E29-9B410CCC0D49}"/>
    <cellStyle name="Normal 9 4 4 6" xfId="14164" xr:uid="{52472A8C-EAF2-4969-BADD-9E1073640F63}"/>
    <cellStyle name="Normal 9 4 4 6 2" xfId="41402" xr:uid="{388A8AD1-41C1-41C1-A400-A04F43702562}"/>
    <cellStyle name="Normal 9 4 4 7" xfId="31632" xr:uid="{CC7BC75C-7458-45C2-A85F-2342B11E84A8}"/>
    <cellStyle name="Normal 9 4 5" xfId="2622" xr:uid="{82FABC31-63E6-4FF4-9D09-946652722DF5}"/>
    <cellStyle name="Normal 9 4 5 2" xfId="7728" xr:uid="{7D73016D-A904-4FAC-B093-92792E67146D}"/>
    <cellStyle name="Normal 9 4 5 2 2" xfId="26256" xr:uid="{213B82AF-757C-4C19-8962-6DEC37106D1B}"/>
    <cellStyle name="Normal 9 4 5 2 2 2" xfId="53059" xr:uid="{B786F711-202C-427B-924B-19D40D7E3358}"/>
    <cellStyle name="Normal 9 4 5 2 3" xfId="18108" xr:uid="{C60E5826-B4B2-409A-8472-47B97E472813}"/>
    <cellStyle name="Normal 9 4 5 2 3 2" xfId="45346" xr:uid="{0081F313-9FAE-418E-AC32-693D0A8CD80A}"/>
    <cellStyle name="Normal 9 4 5 2 4" xfId="35096" xr:uid="{E20684F3-050B-4616-888B-6BE961FC9348}"/>
    <cellStyle name="Normal 9 4 5 3" xfId="10561" xr:uid="{816A0DCE-1153-4F9E-8D7D-1AAD99244C61}"/>
    <cellStyle name="Normal 9 4 5 3 2" xfId="20941" xr:uid="{8DC74A42-C7DA-46D2-B9BD-FC02325EACF9}"/>
    <cellStyle name="Normal 9 4 5 3 2 2" xfId="48179" xr:uid="{C2FAF278-61F1-4789-830D-E241640CBECC}"/>
    <cellStyle name="Normal 9 4 5 3 3" xfId="37929" xr:uid="{A5A7AB8E-F860-466A-8AD7-7230340C6564}"/>
    <cellStyle name="Normal 9 4 5 4" xfId="22756" xr:uid="{6AF09F01-62BA-4FDB-A613-BA8F9EDBA4F2}"/>
    <cellStyle name="Normal 9 4 5 4 2" xfId="49983" xr:uid="{886F5942-58E4-496C-9B82-C3FE6FB544AA}"/>
    <cellStyle name="Normal 9 4 5 5" xfId="15275" xr:uid="{2D53A941-FB0A-4690-890A-FE1082A99B71}"/>
    <cellStyle name="Normal 9 4 5 5 2" xfId="42513" xr:uid="{01C94673-CD2E-4DC6-9F86-0A266B3A5BA0}"/>
    <cellStyle name="Normal 9 4 5 6" xfId="30717" xr:uid="{03610426-D1F1-41FD-9B8F-9DBC1FD6EC98}"/>
    <cellStyle name="Normal 9 4 6" xfId="4145" xr:uid="{BE316C9F-8D56-4736-A604-B91AB8764E33}"/>
    <cellStyle name="Normal 9 4 7" xfId="5566" xr:uid="{C183E9AB-F33F-4C13-B4C2-B43D7654D183}"/>
    <cellStyle name="Normal 9 4 8" xfId="24908" xr:uid="{9BE85B54-F4CF-49D5-91C9-6D6436F79B3E}"/>
    <cellStyle name="Normal 9 4 8 2" xfId="51950" xr:uid="{13F7DB61-F241-4469-8321-8AFBC55F2537}"/>
    <cellStyle name="Normal 9 4 9" xfId="12991" xr:uid="{E0E9435C-5BB2-429C-942E-13215A0E78FA}"/>
    <cellStyle name="Normal 9 4 9 2" xfId="40229" xr:uid="{01743703-2626-4D85-85ED-9F1A5F5B3EA3}"/>
    <cellStyle name="Normal 9 5" xfId="2213" xr:uid="{E9F41691-8156-4358-ABE7-FB125A63BC9B}"/>
    <cellStyle name="Normal 9 5 2" xfId="7321" xr:uid="{3BBA3EAB-4184-43E9-98BD-EE14C4C999ED}"/>
    <cellStyle name="Normal 9 5 2 2" xfId="17701" xr:uid="{4C613171-C43E-47AB-891D-83FFEFB90520}"/>
    <cellStyle name="Normal 9 5 2 2 2" xfId="44939" xr:uid="{D2304CF6-508F-4EFF-8188-23289336B7DD}"/>
    <cellStyle name="Normal 9 5 2 3" xfId="34689" xr:uid="{3E6D76F2-6D1B-41FB-B060-8B808CCEA34D}"/>
    <cellStyle name="Normal 9 5 3" xfId="10154" xr:uid="{EE4C2D81-B3F0-4D8B-99B1-069DAE6C56D5}"/>
    <cellStyle name="Normal 9 5 3 2" xfId="20534" xr:uid="{3C7C911E-ED67-449C-9ECF-9F7EAA87F386}"/>
    <cellStyle name="Normal 9 5 3 2 2" xfId="47772" xr:uid="{92EB00ED-C91E-4D89-86AB-82C2F2D61CAA}"/>
    <cellStyle name="Normal 9 5 3 3" xfId="37522" xr:uid="{45EFD197-A202-4941-A979-460A6EB87845}"/>
    <cellStyle name="Normal 9 5 4" xfId="22687" xr:uid="{3254F604-D350-406A-9483-DF6D36D39816}"/>
    <cellStyle name="Normal 9 5 4 2" xfId="49924" xr:uid="{BB6D4538-F3FF-4384-8466-7D64FAEA66AE}"/>
    <cellStyle name="Normal 9 5 5" xfId="14868" xr:uid="{4BCE2F42-7C6D-4211-A967-B05FEEE0ED49}"/>
    <cellStyle name="Normal 9 5 5 2" xfId="42106" xr:uid="{BFBB9ABC-CD7D-4D4B-B7BD-C33A665BBBF2}"/>
    <cellStyle name="Normal 9 5 6" xfId="30310" xr:uid="{9F52E12B-861B-4C80-A806-E8AE5AB1CCE0}"/>
    <cellStyle name="Normal 9 6" xfId="3838" xr:uid="{571C3172-DD52-49F4-9F23-BE69C1919AEF}"/>
    <cellStyle name="Normal 9 6 2" xfId="8658" xr:uid="{EC569287-1A98-4D0C-ACE9-0C0A411F3381}"/>
    <cellStyle name="Normal 9 6 2 2" xfId="19038" xr:uid="{91CB0C0C-D63A-45E1-B396-16AD63C320CE}"/>
    <cellStyle name="Normal 9 6 2 2 2" xfId="46276" xr:uid="{9B507334-9DF5-4D75-84FF-44341B84B990}"/>
    <cellStyle name="Normal 9 6 2 3" xfId="36026" xr:uid="{5854AA00-7A58-4A13-89E0-1A4B29A9C0AD}"/>
    <cellStyle name="Normal 9 6 3" xfId="11491" xr:uid="{AE54C4E1-9441-4360-9513-12CB931E4D0B}"/>
    <cellStyle name="Normal 9 6 3 2" xfId="21871" xr:uid="{B8755FB3-FE7A-4C95-8E8C-1E702A3E20BF}"/>
    <cellStyle name="Normal 9 6 3 2 2" xfId="49109" xr:uid="{DAFA4085-882E-4AC8-852E-F56D5E5D66B8}"/>
    <cellStyle name="Normal 9 6 3 3" xfId="38859" xr:uid="{8A2F49A4-1E00-4683-BF56-FC29FFC4F94B}"/>
    <cellStyle name="Normal 9 6 4" xfId="16205" xr:uid="{BED8762B-3F27-4559-BDF0-B8AE82269317}"/>
    <cellStyle name="Normal 9 6 4 2" xfId="43443" xr:uid="{6CCD47C6-8364-40D2-8536-FA3DA43FD879}"/>
    <cellStyle name="Normal 9 6 5" xfId="31647" xr:uid="{05D4ADB0-0624-43B0-A845-2421C2A780C3}"/>
    <cellStyle name="Normal 9 7" xfId="25376" xr:uid="{B6F8BCEA-F698-4F34-9A22-63DDCCE21A20}"/>
    <cellStyle name="Normal 9 7 2" xfId="52377" xr:uid="{B96E2A97-2BA5-4455-9F40-EBE214133A81}"/>
    <cellStyle name="Normal 9 8" xfId="12426" xr:uid="{7C1F4528-820B-4789-BC7E-10CA77E4520F}"/>
    <cellStyle name="Normal 9 8 2" xfId="39664" xr:uid="{8C8600CB-D232-4216-AD1B-BBDC6BABC0C7}"/>
    <cellStyle name="Note 2" xfId="1593" xr:uid="{28CB4372-14BF-403B-9F97-74076515F029}"/>
    <cellStyle name="Note 3" xfId="1594" xr:uid="{E647F2C6-AD2C-4634-9FBA-B92ADCEF02B4}"/>
    <cellStyle name="Note 4" xfId="1595" xr:uid="{07BF46A7-DB6D-4586-8232-538E3C11FCE7}"/>
    <cellStyle name="Note 4 2" xfId="1596" xr:uid="{F757504E-901A-458A-BC30-062ECA49CDAA}"/>
    <cellStyle name="Note 4 2 2" xfId="3588" xr:uid="{80D1776C-A395-414B-B6EB-E4ECE9E25C3A}"/>
    <cellStyle name="Note 4 2 3" xfId="3587" xr:uid="{110A1EA2-C2D8-4EB5-A575-68CC00CC3FA2}"/>
    <cellStyle name="Note 4 2 4" xfId="3821" xr:uid="{E000DFDB-4761-4921-812B-2083817AB165}"/>
    <cellStyle name="Note 4 2 4 2" xfId="4854" xr:uid="{15141D80-7943-4407-A085-CD46B303AAA3}"/>
    <cellStyle name="Note 4 3" xfId="1597" xr:uid="{BADA25BC-F664-41F2-8810-E0C8A33B7FDA}"/>
    <cellStyle name="Note 4 4" xfId="2125" xr:uid="{D084DD38-B995-4409-8B40-5F893D4979A1}"/>
    <cellStyle name="Note 4 4 2" xfId="4843" xr:uid="{495E8FDA-38DB-4D6F-AD62-8F96574C8263}"/>
    <cellStyle name="Note 4 5" xfId="29603" xr:uid="{A9FB38C3-B7B4-425F-B9C3-290ECE554D31}"/>
    <cellStyle name="Note 5" xfId="12288" xr:uid="{C3CB893D-DBD6-4C43-BD04-E88D9BF0E4F0}"/>
    <cellStyle name="Note 5 2" xfId="22667" xr:uid="{63A7DEED-A1CB-4845-AE7C-03AA9EC02D27}"/>
    <cellStyle name="Note 5 2 2" xfId="49905" xr:uid="{5C57B8E2-5172-44CB-BAFD-18246B69B41F}"/>
    <cellStyle name="Note 5 3" xfId="39655" xr:uid="{48FFEFA4-0530-4FE4-9E70-F1FF35969ECC}"/>
    <cellStyle name="Note 6" xfId="29518" xr:uid="{64D77AAA-2681-412F-A34B-5E34D6A6C53A}"/>
    <cellStyle name="Note 7" xfId="55775" xr:uid="{119EF8BF-3806-443C-869E-11C218FA6B87}"/>
    <cellStyle name="Output" xfId="33" builtinId="21" customBuiltin="1"/>
    <cellStyle name="Output 2" xfId="1598" xr:uid="{4E590D39-957D-4FCD-995B-67A52EAB1003}"/>
    <cellStyle name="Output 3" xfId="1599" xr:uid="{9372B166-8652-419F-AB1B-C04A6A692D0E}"/>
    <cellStyle name="Output 4" xfId="29604" xr:uid="{64B08B4A-114A-4944-A323-50BFDB916F19}"/>
    <cellStyle name="Percent 2" xfId="1600" xr:uid="{8B9ED3E6-A886-4EAD-94F6-62C9F1360B26}"/>
    <cellStyle name="Percent 2 2" xfId="1601" xr:uid="{010A2F48-5AF6-4965-9352-AF0DFDA85DC0}"/>
    <cellStyle name="Percent 2 3" xfId="29605" xr:uid="{F2E75A1D-44E1-4E12-B854-F361CC1A5EF9}"/>
    <cellStyle name="Percent 3" xfId="1602" xr:uid="{9B593148-A083-4C74-B951-78AB01E5FD26}"/>
    <cellStyle name="Percent 3 2" xfId="2086" xr:uid="{46283A77-68A6-4CDB-8006-BCD7E12B7DF9}"/>
    <cellStyle name="Percent 3 2 2" xfId="24434" xr:uid="{CF2E69C0-7CC5-4CAE-84DA-5DDB0DFA18FB}"/>
    <cellStyle name="Percent 3 2 3" xfId="24275" xr:uid="{78680D61-58A1-4EE4-AEAB-5CACA9BF5DD0}"/>
    <cellStyle name="Percent 3 3" xfId="2087" xr:uid="{2E7A9D3A-921B-4E86-B50E-4EF8B7F39847}"/>
    <cellStyle name="Percent 3 4" xfId="2085" xr:uid="{10746F9D-4884-4076-840C-661C10561356}"/>
    <cellStyle name="Percent 4" xfId="1603" xr:uid="{337E2F7D-94D7-444A-A92B-E5A96BDFFA75}"/>
    <cellStyle name="Percent 4 2" xfId="2089" xr:uid="{64D1E8B2-2860-4486-B23B-A1E70C870A95}"/>
    <cellStyle name="Percent 4 2 2" xfId="24007" xr:uid="{CA0F682E-0165-4A4C-A4DE-ABE6981CA81F}"/>
    <cellStyle name="Percent 4 2 3" xfId="24046" xr:uid="{7DA91FB9-6A38-4448-8796-884702D1F192}"/>
    <cellStyle name="Percent 4 2 3 2" xfId="26287" xr:uid="{D4BF2A77-1EF6-4791-AC53-777CE8491942}"/>
    <cellStyle name="Percent 4 2 3 3" xfId="51164" xr:uid="{5C5969C8-7B59-4354-AF19-D4E9106C5CDB}"/>
    <cellStyle name="Percent 4 2 4" xfId="27020" xr:uid="{B491D010-DECF-4821-B7FD-3FCC08FBB55C}"/>
    <cellStyle name="Percent 4 3" xfId="2090" xr:uid="{D1409220-4E05-4B47-A855-B3C42CCA622A}"/>
    <cellStyle name="Percent 4 4" xfId="2088" xr:uid="{67E608C5-030D-4F6A-94E7-343F0F4730A3}"/>
    <cellStyle name="Percent 4 5" xfId="7315" xr:uid="{29128D3D-CA01-42EB-A7B1-E6937634A9BD}"/>
    <cellStyle name="Percent 4 5 2" xfId="25924" xr:uid="{BA0295B8-5D34-4247-86CF-A387DB878B80}"/>
    <cellStyle name="Percent 4 5 2 2" xfId="52821" xr:uid="{381E8CE1-6803-4227-85EA-0B76C94E3395}"/>
    <cellStyle name="Percent 4 5 3" xfId="25917" xr:uid="{58645E52-A1B5-4C22-BECC-CDA41B74AA56}"/>
    <cellStyle name="Percent 4 5 4" xfId="17695" xr:uid="{B210108E-7E9E-4A5A-8286-62B37C1B0299}"/>
    <cellStyle name="Percent 4 5 4 2" xfId="44933" xr:uid="{59AD66D1-928B-4906-AE28-0DB23375CCA9}"/>
    <cellStyle name="Percent 4 5 5" xfId="34683" xr:uid="{93D960DE-5567-43F4-A282-BABFA7203DF6}"/>
    <cellStyle name="Percent 4 6" xfId="10148" xr:uid="{1DBD0401-A49D-4308-90CE-921D851CF649}"/>
    <cellStyle name="Percent 4 6 2" xfId="20528" xr:uid="{E07E34D1-EF0A-44F0-998D-DC4ED9D657DC}"/>
    <cellStyle name="Percent 4 6 2 2" xfId="47766" xr:uid="{7B2EBF4C-D44A-457C-BF39-B822ED314ACE}"/>
    <cellStyle name="Percent 4 6 3" xfId="37516" xr:uid="{C0BE6046-8703-48E2-997E-BCC96BCE0B66}"/>
    <cellStyle name="Percent 4 7" xfId="24083" xr:uid="{F5D25C61-2274-4A7A-940E-E3FD95382A90}"/>
    <cellStyle name="Percent 4 7 2" xfId="51198" xr:uid="{7D2453AF-4581-4F8D-9811-C1F4497CF10D}"/>
    <cellStyle name="Percent 4 8" xfId="14862" xr:uid="{11632D58-E5B7-4D28-9862-B61859A5D3F1}"/>
    <cellStyle name="Percent 4 8 2" xfId="42100" xr:uid="{A26AE9CE-F9E1-4DCC-AA07-D5572BF00049}"/>
    <cellStyle name="Percent 4 9" xfId="30304" xr:uid="{2B08A7F1-1C9B-4EF3-B621-9A6548333FF3}"/>
    <cellStyle name="Percent 5" xfId="28332" xr:uid="{2F22EE61-ACB0-4CF9-A126-DC4E6007EEF8}"/>
    <cellStyle name="Percent 5 2" xfId="27009" xr:uid="{11008B96-D858-4DB3-A90D-4F9C14AEFD16}"/>
    <cellStyle name="Percent 5 3" xfId="28172" xr:uid="{FB5C1452-2E82-4392-8A40-498783AADBFB}"/>
    <cellStyle name="Percent 6" xfId="26012" xr:uid="{06361875-4C1D-4D11-B9CC-6414289DFD82}"/>
    <cellStyle name="Percent 7" xfId="4740" xr:uid="{B98C4A3E-CAEC-437A-AE03-39EC94315780}"/>
    <cellStyle name="Percent 8" xfId="32442" xr:uid="{507DABC0-46EF-42BF-A492-771D983D033A}"/>
    <cellStyle name="ReportHeaderRowCol.*" xfId="12380" xr:uid="{D749095D-063C-45EA-88D2-674610BB6259}"/>
    <cellStyle name="ReportHeaderRowCol.1" xfId="12381" xr:uid="{A020D237-FCF8-4D2E-A9B9-D6DB038EB4B4}"/>
    <cellStyle name="ReportHeaderRowCol.2" xfId="12382" xr:uid="{1E6B1455-DC40-42D0-90B8-9B7B84910082}"/>
    <cellStyle name="ReportHeaderRowCol.Date" xfId="12383" xr:uid="{C4260CF3-9E1A-4288-9137-91177B10E62F}"/>
    <cellStyle name="Sheet Title" xfId="1604" xr:uid="{6B498538-9B94-438E-8C4F-684642AA9F3D}"/>
    <cellStyle name="Style 1" xfId="1605" xr:uid="{C5EE94D5-29C4-43E9-8246-3B515FC9F49A}"/>
    <cellStyle name="Style 1 2" xfId="1606" xr:uid="{3342FC4C-2D77-4987-A72D-BFE43D3BC2BF}"/>
    <cellStyle name="Style 1 2 2" xfId="2092" xr:uid="{C930A0E3-0A05-4153-9645-873025E1E27A}"/>
    <cellStyle name="Style 1 2 2 2" xfId="25823" xr:uid="{BB19F3E8-C24A-4ECC-AE86-168C962032DE}"/>
    <cellStyle name="Style 1 2 2 3" xfId="25811" xr:uid="{A1331675-932A-4114-B480-350B5DEB2A0A}"/>
    <cellStyle name="Style 1 2 3" xfId="2093" xr:uid="{96D40C14-51F6-4BF7-B6DE-C7089F71CDB6}"/>
    <cellStyle name="Style 1 2 4" xfId="2091" xr:uid="{BD66A980-F823-4CD7-B8A3-E3394DAFD468}"/>
    <cellStyle name="Style 1 3" xfId="1607" xr:uid="{7E3C2832-D868-443C-8387-20DE1AC5B143}"/>
    <cellStyle name="Style 1 4" xfId="2094" xr:uid="{8858C6EC-7C81-437A-8E02-418530191E9F}"/>
    <cellStyle name="Style 1 4 2" xfId="24443" xr:uid="{350F4DE6-9AD9-49A1-8DEA-31F10EC25F6A}"/>
    <cellStyle name="Style 1 4 3" xfId="25684" xr:uid="{E6CBEF28-DC4B-48C0-AE47-E179A8224F3E}"/>
    <cellStyle name="SubgroupSectionHeaderRowBalanceCol" xfId="12384" xr:uid="{A7B53BE3-B78D-4F58-BF90-09BB1AD3B71B}"/>
    <cellStyle name="SubgroupSectionHeaderRowDescCol" xfId="12385" xr:uid="{331D2D33-934F-433E-8791-3389D9AD0707}"/>
    <cellStyle name="SubgroupSectionHeaderRowNameCol" xfId="12386" xr:uid="{5BE27801-98B9-42FE-8CE1-8772DE610DF6}"/>
    <cellStyle name="SubGroupSelectionHeaderRowJERefCol" xfId="12387" xr:uid="{C5881D28-E4FE-4D3D-ADFD-0680729BABB2}"/>
    <cellStyle name="SubgroupSubtotalRowBalanceCol" xfId="12388" xr:uid="{8E392499-D8D9-4D1C-AC9C-0BC6D7EA5B43}"/>
    <cellStyle name="SubgroupSubtotalRowDescCol" xfId="12389" xr:uid="{6CF923EA-9723-43B4-8073-54C6467B86F7}"/>
    <cellStyle name="SubgroupSubtotalRowJERefCol" xfId="12390" xr:uid="{5D7A1E95-0124-4E0A-A7A4-7EDCAA681FF6}"/>
    <cellStyle name="SubgroupSubtotalRowNameCol" xfId="12391" xr:uid="{6096BCF9-A594-459B-B49A-E40A7F17849B}"/>
    <cellStyle name="SubgroupSubtotalRowVarPectCol" xfId="12392" xr:uid="{8E12063B-34CF-495A-8AC0-A34F3FECEDCF}"/>
    <cellStyle name="SubgroupSubtotalRowWPRefCol" xfId="12393" xr:uid="{DEB4F28C-62DA-47B3-9C83-D92796F909E9}"/>
    <cellStyle name="SumAccountGroupsRowBalanceCol" xfId="12394" xr:uid="{7B1314A9-6D21-47A1-B431-B08549C355A5}"/>
    <cellStyle name="SumAccountGroupsRowDescCol" xfId="12395" xr:uid="{77D9923E-36C8-4D40-8239-60E2F32873E6}"/>
    <cellStyle name="SumAccountGroupsRowJERefCol" xfId="12396" xr:uid="{49D65A36-FE28-4CDF-BF2B-3E65FC2E2D3E}"/>
    <cellStyle name="SumAccountGroupsRowNameCol" xfId="12397" xr:uid="{39B351AB-8CC6-47F6-8733-8B01CD738FF6}"/>
    <cellStyle name="SumAccountGroupsRowVarPectCol" xfId="12398" xr:uid="{064C7837-6396-4568-9F4F-7BE619716E41}"/>
    <cellStyle name="SumAccountGroupsRowWPRefCol" xfId="12399" xr:uid="{4CDBC43C-E3D0-4F1C-9ADA-C96912746211}"/>
    <cellStyle name="Title 2" xfId="29606" xr:uid="{FBD50593-215D-4FC1-8133-8672813BE3E1}"/>
    <cellStyle name="Total" xfId="39" builtinId="25" customBuiltin="1"/>
    <cellStyle name="Total 2" xfId="1608" xr:uid="{36F8DBAF-B069-4491-AF1C-7E31727AF155}"/>
    <cellStyle name="Total 2 2" xfId="28440" xr:uid="{F96E9D2B-1CA4-45B6-A0E0-C5CAFCE13122}"/>
    <cellStyle name="Total 2 2 2" xfId="54769" xr:uid="{A5B2A904-1A26-4E5D-A3B3-EBBE23AAF6AA}"/>
    <cellStyle name="Total 3" xfId="1609" xr:uid="{92136F25-7E49-4B66-8B42-005E048986CC}"/>
    <cellStyle name="Total 3 2" xfId="28548" xr:uid="{D2ACA8DC-9908-4DAF-A7DD-28BA7F07BC23}"/>
    <cellStyle name="Total 3 2 2" xfId="54853" xr:uid="{DD101DD9-EA39-4C40-9DF6-7DCC72B7B4AC}"/>
    <cellStyle name="Total 4" xfId="29607" xr:uid="{A2EF68A7-9F1F-4218-8924-E46727D84072}"/>
    <cellStyle name="TotalRow" xfId="12400" xr:uid="{A2188FD0-22E4-4641-893F-362BBFA0B63D}"/>
    <cellStyle name="TotalRowCreditCol" xfId="12401" xr:uid="{9E695826-C5B7-44F4-8E27-460A892CFA1C}"/>
    <cellStyle name="TotalRowDebitCol" xfId="12402" xr:uid="{C03CE42F-7E0E-48AF-9C9D-F5A41C347574}"/>
    <cellStyle name="TransactionRowAcctDescCol" xfId="12403" xr:uid="{1CD42190-74B4-4F82-A5D0-60FA48C34A50}"/>
    <cellStyle name="TransactionRowAcctNumCol" xfId="12404" xr:uid="{E8A78C49-B81F-4692-B3E9-73ABD9AEE049}"/>
    <cellStyle name="TransactionRowCreditCol" xfId="12405" xr:uid="{F0919304-454E-4282-98BE-E6AB6E8AD673}"/>
    <cellStyle name="TransactionRowDateCol" xfId="12406" xr:uid="{CF921EFE-59F0-4863-A2C4-03141C47458D}"/>
    <cellStyle name="TransactionRowDebitCol" xfId="12407" xr:uid="{E7439687-A58F-4479-80FC-94B2229EBE84}"/>
    <cellStyle name="TransactionRowRefCol" xfId="12408" xr:uid="{2405268F-E245-49B8-A2CB-0D2A0162EAEB}"/>
    <cellStyle name="TransactionRowTransactionCol" xfId="12409" xr:uid="{22ED3A05-A8A6-4896-9627-D0691F772A58}"/>
    <cellStyle name="UnclassifiedTotalRowBalanceCol" xfId="12410" xr:uid="{91948B32-77D5-47D7-9656-ECA9998F3F94}"/>
    <cellStyle name="UnclassifiedTotalRowDescCol" xfId="12411" xr:uid="{42F79EFE-5FC8-4484-BFC9-51199E4722F7}"/>
    <cellStyle name="UnclassifiedTotalRowJERefCol" xfId="12412" xr:uid="{2502F3F1-0A5B-4C99-8D16-1F957E9A2199}"/>
    <cellStyle name="UnclassifiedTotalRowNameCol" xfId="12413" xr:uid="{8E517322-8D69-475F-B203-81DA415F746E}"/>
    <cellStyle name="UnclassifiedTotalRowVarPectCol" xfId="12414" xr:uid="{4E598E36-366E-4053-80F4-5DEDE3AC35D7}"/>
    <cellStyle name="UnclassifiedTotalRowWPRefCol" xfId="12415" xr:uid="{AC3C516F-F4A5-4260-B64D-D15498F7DA60}"/>
    <cellStyle name="Warning Text" xfId="37" builtinId="11" customBuiltin="1"/>
    <cellStyle name="Warning Text 2" xfId="1610" xr:uid="{989EA2F8-98A1-4A16-9A54-29EB8349E8B6}"/>
    <cellStyle name="Warning Text 2 2" xfId="28208" xr:uid="{CFB2A0D9-0648-4D67-8EE6-5EEE418C8320}"/>
    <cellStyle name="Warning Text 2 2 2" xfId="54585" xr:uid="{2CBF06CE-3139-40D4-84FF-136AEECF39C2}"/>
    <cellStyle name="Warning Text 3" xfId="1611" xr:uid="{84BA8DAB-921A-40B3-8EA5-58DE59828564}"/>
    <cellStyle name="Warning Text 3 2" xfId="26354" xr:uid="{424E706D-4918-400F-94D1-DC44139C2912}"/>
    <cellStyle name="Warning Text 3 2 2" xfId="53138" xr:uid="{D77DEB9D-9D8E-4C55-8340-4034D2B3E0C2}"/>
    <cellStyle name="Warning Text 4" xfId="29608" xr:uid="{6E1A641D-886B-4E61-B147-1812847EE19D}"/>
  </cellStyles>
  <dxfs count="50">
    <dxf>
      <fill>
        <patternFill patternType="gray0625">
          <fgColor auto="1"/>
          <bgColor theme="3" tint="0.79998168889431442"/>
        </patternFill>
      </fill>
    </dxf>
    <dxf>
      <fill>
        <patternFill patternType="gray0625">
          <fgColor auto="1"/>
          <bgColor theme="4" tint="0.39994506668294322"/>
        </patternFill>
      </fill>
    </dxf>
    <dxf>
      <fill>
        <patternFill patternType="gray0625">
          <fgColor auto="1"/>
          <bgColor theme="4" tint="0.39994506668294322"/>
        </patternFill>
      </fill>
    </dxf>
    <dxf>
      <fill>
        <patternFill patternType="gray0625">
          <fgColor auto="1"/>
          <bgColor theme="8" tint="0.79998168889431442"/>
        </patternFill>
      </fill>
    </dxf>
    <dxf>
      <fill>
        <patternFill patternType="gray0625">
          <fgColor auto="1"/>
          <bgColor theme="4" tint="0.39994506668294322"/>
        </patternFill>
      </fill>
    </dxf>
    <dxf>
      <fill>
        <patternFill patternType="gray0625">
          <fgColor auto="1"/>
          <bgColor theme="4" tint="0.39994506668294322"/>
        </patternFill>
      </fill>
    </dxf>
    <dxf>
      <fill>
        <patternFill>
          <bgColor theme="1" tint="0.14996795556505021"/>
        </patternFill>
      </fill>
    </dxf>
    <dxf>
      <fill>
        <patternFill patternType="gray0625">
          <fgColor auto="1"/>
          <bgColor theme="4" tint="0.39994506668294322"/>
        </patternFill>
      </fill>
    </dxf>
    <dxf>
      <fill>
        <patternFill patternType="gray0625">
          <fgColor auto="1"/>
          <bgColor theme="8" tint="0.79998168889431442"/>
        </patternFill>
      </fill>
    </dxf>
    <dxf>
      <fill>
        <patternFill patternType="gray0625">
          <fgColor auto="1"/>
          <bgColor theme="4" tint="0.39994506668294322"/>
        </patternFill>
      </fill>
    </dxf>
    <dxf>
      <fill>
        <patternFill patternType="gray0625">
          <fgColor auto="1"/>
          <bgColor theme="4" tint="0.39994506668294322"/>
        </patternFill>
      </fill>
    </dxf>
    <dxf>
      <fill>
        <patternFill patternType="gray0625">
          <fgColor auto="1"/>
          <bgColor theme="8" tint="0.79998168889431442"/>
        </patternFill>
      </fill>
    </dxf>
    <dxf>
      <fill>
        <patternFill patternType="gray0625">
          <fgColor auto="1"/>
          <bgColor theme="8" tint="0.79998168889431442"/>
        </patternFill>
      </fill>
    </dxf>
    <dxf>
      <fill>
        <patternFill>
          <bgColor theme="1" tint="0.14996795556505021"/>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9" defaultPivotStyle="PivotStyleLight16">
    <tableStyle name="Table Style 1" pivot="0" count="0" xr9:uid="{C34A81E5-1E03-4539-860C-3DA5943F0E7A}"/>
    <tableStyle name="Table Style 2" pivot="0" count="0" xr9:uid="{995EFD43-D118-4C5F-90CD-024DE6597ACE}"/>
    <tableStyle name="TableStyleQueryResult" pivot="0" count="3" xr9:uid="{948CE8A4-F353-4EF2-8294-AB95724B6910}">
      <tableStyleElement type="wholeTable" dxfId="49"/>
      <tableStyleElement type="headerRow" dxfId="48"/>
      <tableStyleElement type="firstRowStripe" dxfId="47"/>
    </tableStyle>
  </tableStyles>
  <colors>
    <mruColors>
      <color rgb="FFFFFF99"/>
      <color rgb="FFFF5050"/>
      <color rgb="FFFF6600"/>
      <color rgb="FFDDAC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7</xdr:col>
      <xdr:colOff>142871</xdr:colOff>
      <xdr:row>44</xdr:row>
      <xdr:rowOff>57149</xdr:rowOff>
    </xdr:from>
    <xdr:to>
      <xdr:col>8</xdr:col>
      <xdr:colOff>1562100</xdr:colOff>
      <xdr:row>51</xdr:row>
      <xdr:rowOff>190500</xdr:rowOff>
    </xdr:to>
    <xdr:sp macro="" textlink="">
      <xdr:nvSpPr>
        <xdr:cNvPr id="4" name="Arrow: Right 3">
          <a:extLst>
            <a:ext uri="{FF2B5EF4-FFF2-40B4-BE49-F238E27FC236}">
              <a16:creationId xmlns:a16="http://schemas.microsoft.com/office/drawing/2014/main" id="{7256562C-06EA-4613-A0DC-F406FC2C9DFD}"/>
            </a:ext>
          </a:extLst>
        </xdr:cNvPr>
        <xdr:cNvSpPr/>
      </xdr:nvSpPr>
      <xdr:spPr>
        <a:xfrm flipH="1">
          <a:off x="6645271" y="9575799"/>
          <a:ext cx="3000379" cy="1409701"/>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100" b="0" i="1" baseline="0">
              <a:solidFill>
                <a:schemeClr val="tx1"/>
              </a:solidFill>
              <a:effectLst/>
              <a:latin typeface="+mn-lt"/>
              <a:ea typeface="+mn-ea"/>
              <a:cs typeface="+mn-cs"/>
            </a:rPr>
            <a:t>Q 19  &amp; 20 Exclude Federal and State compliance findings from this number</a:t>
          </a:r>
          <a:endParaRPr lang="en-US" i="1">
            <a:solidFill>
              <a:schemeClr val="tx1"/>
            </a:solidFill>
            <a:effectLst/>
          </a:endParaRPr>
        </a:p>
        <a:p>
          <a:pPr algn="l"/>
          <a:endParaRPr lang="en-US" sz="1100"/>
        </a:p>
      </xdr:txBody>
    </xdr:sp>
    <xdr:clientData/>
  </xdr:twoCellAnchor>
  <xdr:twoCellAnchor>
    <xdr:from>
      <xdr:col>4</xdr:col>
      <xdr:colOff>923926</xdr:colOff>
      <xdr:row>72</xdr:row>
      <xdr:rowOff>25399</xdr:rowOff>
    </xdr:from>
    <xdr:to>
      <xdr:col>5</xdr:col>
      <xdr:colOff>2867026</xdr:colOff>
      <xdr:row>74</xdr:row>
      <xdr:rowOff>171449</xdr:rowOff>
    </xdr:to>
    <xdr:sp macro="" textlink="">
      <xdr:nvSpPr>
        <xdr:cNvPr id="3" name="Arrow: Right 2">
          <a:extLst>
            <a:ext uri="{FF2B5EF4-FFF2-40B4-BE49-F238E27FC236}">
              <a16:creationId xmlns:a16="http://schemas.microsoft.com/office/drawing/2014/main" id="{827ABE40-99EE-4CE5-9485-AAA010CCD3D3}"/>
            </a:ext>
          </a:extLst>
        </xdr:cNvPr>
        <xdr:cNvSpPr/>
      </xdr:nvSpPr>
      <xdr:spPr>
        <a:xfrm>
          <a:off x="1704976" y="16417924"/>
          <a:ext cx="4438650" cy="612775"/>
        </a:xfrm>
        <a:prstGeom prst="rightArrow">
          <a:avLst/>
        </a:prstGeom>
        <a:solidFill>
          <a:srgbClr val="FFFF00"/>
        </a:solidFill>
        <a:ln>
          <a:solidFill>
            <a:schemeClr val="tx2">
              <a:lumMod val="75000"/>
            </a:schemeClr>
          </a:solidFill>
        </a:ln>
      </xdr:spPr>
      <xdr:style>
        <a:lnRef idx="0">
          <a:schemeClr val="accent6"/>
        </a:lnRef>
        <a:fillRef idx="3">
          <a:schemeClr val="accent6"/>
        </a:fillRef>
        <a:effectRef idx="3">
          <a:schemeClr val="accent6"/>
        </a:effectRef>
        <a:fontRef idx="minor">
          <a:schemeClr val="lt1"/>
        </a:fontRef>
      </xdr:style>
      <xdr:txBody>
        <a:bodyPr vertOverflow="clip" horzOverflow="clip" rtlCol="0" anchor="t"/>
        <a:lstStyle/>
        <a:p>
          <a:pPr algn="l"/>
          <a:r>
            <a:rPr lang="en-US" sz="1400">
              <a:solidFill>
                <a:sysClr val="windowText" lastClr="000000"/>
              </a:solidFill>
            </a:rPr>
            <a:t>                              Save and name the workbook this....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171450</xdr:colOff>
      <xdr:row>4</xdr:row>
      <xdr:rowOff>123826</xdr:rowOff>
    </xdr:from>
    <xdr:to>
      <xdr:col>19</xdr:col>
      <xdr:colOff>171450</xdr:colOff>
      <xdr:row>12</xdr:row>
      <xdr:rowOff>66675</xdr:rowOff>
    </xdr:to>
    <xdr:sp macro="" textlink="">
      <xdr:nvSpPr>
        <xdr:cNvPr id="2" name="Flowchart: Process 1">
          <a:extLst>
            <a:ext uri="{FF2B5EF4-FFF2-40B4-BE49-F238E27FC236}">
              <a16:creationId xmlns:a16="http://schemas.microsoft.com/office/drawing/2014/main" id="{5E3AC1B5-202E-40D2-A6EA-13E2C2DC7A23}"/>
            </a:ext>
          </a:extLst>
        </xdr:cNvPr>
        <xdr:cNvSpPr/>
      </xdr:nvSpPr>
      <xdr:spPr>
        <a:xfrm>
          <a:off x="9239250" y="904876"/>
          <a:ext cx="1066800" cy="1238249"/>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Complete review summary to determine financial</a:t>
          </a:r>
          <a:r>
            <a:rPr lang="en-US" sz="1100" baseline="0"/>
            <a:t> health</a:t>
          </a:r>
          <a:endParaRPr lang="en-US" sz="1100"/>
        </a:p>
      </xdr:txBody>
    </xdr:sp>
    <xdr:clientData/>
  </xdr:twoCellAnchor>
  <xdr:twoCellAnchor>
    <xdr:from>
      <xdr:col>11</xdr:col>
      <xdr:colOff>495343</xdr:colOff>
      <xdr:row>26</xdr:row>
      <xdr:rowOff>93341</xdr:rowOff>
    </xdr:from>
    <xdr:to>
      <xdr:col>17</xdr:col>
      <xdr:colOff>66392</xdr:colOff>
      <xdr:row>29</xdr:row>
      <xdr:rowOff>5693</xdr:rowOff>
    </xdr:to>
    <xdr:sp macro="" textlink="">
      <xdr:nvSpPr>
        <xdr:cNvPr id="3" name="Arrow: Right 2">
          <a:extLst>
            <a:ext uri="{FF2B5EF4-FFF2-40B4-BE49-F238E27FC236}">
              <a16:creationId xmlns:a16="http://schemas.microsoft.com/office/drawing/2014/main" id="{58E34F02-25D9-4922-8C2E-085128A9414D}"/>
            </a:ext>
          </a:extLst>
        </xdr:cNvPr>
        <xdr:cNvSpPr/>
      </xdr:nvSpPr>
      <xdr:spPr>
        <a:xfrm rot="484365">
          <a:off x="6362743" y="4436741"/>
          <a:ext cx="2771449" cy="3981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                                        NO  </a:t>
          </a:r>
        </a:p>
      </xdr:txBody>
    </xdr:sp>
    <xdr:clientData/>
  </xdr:twoCellAnchor>
  <xdr:twoCellAnchor>
    <xdr:from>
      <xdr:col>0</xdr:col>
      <xdr:colOff>200024</xdr:colOff>
      <xdr:row>6</xdr:row>
      <xdr:rowOff>123824</xdr:rowOff>
    </xdr:from>
    <xdr:to>
      <xdr:col>3</xdr:col>
      <xdr:colOff>95250</xdr:colOff>
      <xdr:row>13</xdr:row>
      <xdr:rowOff>123824</xdr:rowOff>
    </xdr:to>
    <xdr:sp macro="" textlink="">
      <xdr:nvSpPr>
        <xdr:cNvPr id="4" name="Rectangle: Rounded Corners 3">
          <a:extLst>
            <a:ext uri="{FF2B5EF4-FFF2-40B4-BE49-F238E27FC236}">
              <a16:creationId xmlns:a16="http://schemas.microsoft.com/office/drawing/2014/main" id="{F9B36CE6-28EB-4D80-B3D4-7A75F259515B}"/>
            </a:ext>
          </a:extLst>
        </xdr:cNvPr>
        <xdr:cNvSpPr/>
      </xdr:nvSpPr>
      <xdr:spPr>
        <a:xfrm flipH="1">
          <a:off x="200024" y="1228724"/>
          <a:ext cx="1495426" cy="11334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Financial</a:t>
          </a:r>
          <a:r>
            <a:rPr lang="en-US" sz="1100" baseline="0"/>
            <a:t> Reviewer opens electronic TD and checks out CCH workpapers for "Staff Review":  </a:t>
          </a:r>
          <a:endParaRPr lang="en-US" sz="1100"/>
        </a:p>
      </xdr:txBody>
    </xdr:sp>
    <xdr:clientData/>
  </xdr:twoCellAnchor>
  <xdr:twoCellAnchor>
    <xdr:from>
      <xdr:col>17</xdr:col>
      <xdr:colOff>114301</xdr:colOff>
      <xdr:row>28</xdr:row>
      <xdr:rowOff>0</xdr:rowOff>
    </xdr:from>
    <xdr:to>
      <xdr:col>19</xdr:col>
      <xdr:colOff>285751</xdr:colOff>
      <xdr:row>34</xdr:row>
      <xdr:rowOff>85724</xdr:rowOff>
    </xdr:to>
    <xdr:sp macro="" textlink="">
      <xdr:nvSpPr>
        <xdr:cNvPr id="5" name="Flowchart: Process 4">
          <a:extLst>
            <a:ext uri="{FF2B5EF4-FFF2-40B4-BE49-F238E27FC236}">
              <a16:creationId xmlns:a16="http://schemas.microsoft.com/office/drawing/2014/main" id="{B26FBD56-EFC4-433D-9710-A7E02738B793}"/>
            </a:ext>
          </a:extLst>
        </xdr:cNvPr>
        <xdr:cNvSpPr/>
      </xdr:nvSpPr>
      <xdr:spPr>
        <a:xfrm>
          <a:off x="9182101" y="4667250"/>
          <a:ext cx="1238250" cy="1057274"/>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Verify data input to audit report</a:t>
          </a:r>
        </a:p>
      </xdr:txBody>
    </xdr:sp>
    <xdr:clientData/>
  </xdr:twoCellAnchor>
  <xdr:twoCellAnchor>
    <xdr:from>
      <xdr:col>4</xdr:col>
      <xdr:colOff>257176</xdr:colOff>
      <xdr:row>10</xdr:row>
      <xdr:rowOff>9525</xdr:rowOff>
    </xdr:from>
    <xdr:to>
      <xdr:col>13</xdr:col>
      <xdr:colOff>219076</xdr:colOff>
      <xdr:row>33</xdr:row>
      <xdr:rowOff>85725</xdr:rowOff>
    </xdr:to>
    <xdr:sp macro="" textlink="">
      <xdr:nvSpPr>
        <xdr:cNvPr id="6" name="Flowchart: Decision 5">
          <a:extLst>
            <a:ext uri="{FF2B5EF4-FFF2-40B4-BE49-F238E27FC236}">
              <a16:creationId xmlns:a16="http://schemas.microsoft.com/office/drawing/2014/main" id="{DE4A3718-D0F9-454F-A330-63CB238D0435}"/>
            </a:ext>
          </a:extLst>
        </xdr:cNvPr>
        <xdr:cNvSpPr/>
      </xdr:nvSpPr>
      <xdr:spPr>
        <a:xfrm>
          <a:off x="2390776" y="1762125"/>
          <a:ext cx="4762500" cy="3800475"/>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chemeClr val="lt1"/>
              </a:solidFill>
              <a:effectLst/>
              <a:latin typeface="+mn-lt"/>
              <a:ea typeface="+mn-ea"/>
              <a:cs typeface="+mn-cs"/>
            </a:rPr>
            <a:t>Reviewer looks at 2020 data in comparison to the prior two years to see if the data appears resonable.  If something seems inconsistent with prior year data, look at the formula to see what data elements are used to calculate the data and verify that data element on the data input worksheet to the audit report.  Is the </a:t>
          </a:r>
          <a:r>
            <a:rPr lang="en-US" sz="1100" baseline="0">
              <a:solidFill>
                <a:schemeClr val="lt1"/>
              </a:solidFill>
              <a:effectLst/>
              <a:latin typeface="+mn-lt"/>
              <a:ea typeface="+mn-ea"/>
              <a:cs typeface="+mn-cs"/>
            </a:rPr>
            <a:t>data reasonable?</a:t>
          </a:r>
          <a:endParaRPr lang="en-US" sz="1000"/>
        </a:p>
      </xdr:txBody>
    </xdr:sp>
    <xdr:clientData/>
  </xdr:twoCellAnchor>
  <xdr:twoCellAnchor>
    <xdr:from>
      <xdr:col>11</xdr:col>
      <xdr:colOff>448055</xdr:colOff>
      <xdr:row>12</xdr:row>
      <xdr:rowOff>33039</xdr:rowOff>
    </xdr:from>
    <xdr:to>
      <xdr:col>17</xdr:col>
      <xdr:colOff>137318</xdr:colOff>
      <xdr:row>13</xdr:row>
      <xdr:rowOff>141481</xdr:rowOff>
    </xdr:to>
    <xdr:sp macro="" textlink="">
      <xdr:nvSpPr>
        <xdr:cNvPr id="7" name="Arrow: Right 6">
          <a:extLst>
            <a:ext uri="{FF2B5EF4-FFF2-40B4-BE49-F238E27FC236}">
              <a16:creationId xmlns:a16="http://schemas.microsoft.com/office/drawing/2014/main" id="{61181AC7-6EED-43D0-AB17-AF55EA6A0C77}"/>
            </a:ext>
          </a:extLst>
        </xdr:cNvPr>
        <xdr:cNvSpPr/>
      </xdr:nvSpPr>
      <xdr:spPr>
        <a:xfrm rot="20575935">
          <a:off x="6315455" y="2109489"/>
          <a:ext cx="2889663" cy="270367"/>
        </a:xfrm>
        <a:prstGeom prst="rightArrow">
          <a:avLst>
            <a:gd name="adj1" fmla="val 7149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                                                  YES</a:t>
          </a:r>
        </a:p>
      </xdr:txBody>
    </xdr:sp>
    <xdr:clientData/>
  </xdr:twoCellAnchor>
  <xdr:twoCellAnchor>
    <xdr:from>
      <xdr:col>0</xdr:col>
      <xdr:colOff>190500</xdr:colOff>
      <xdr:row>18</xdr:row>
      <xdr:rowOff>9526</xdr:rowOff>
    </xdr:from>
    <xdr:to>
      <xdr:col>2</xdr:col>
      <xdr:colOff>428625</xdr:colOff>
      <xdr:row>26</xdr:row>
      <xdr:rowOff>0</xdr:rowOff>
    </xdr:to>
    <xdr:sp macro="" textlink="">
      <xdr:nvSpPr>
        <xdr:cNvPr id="8" name="Rectangle 7">
          <a:extLst>
            <a:ext uri="{FF2B5EF4-FFF2-40B4-BE49-F238E27FC236}">
              <a16:creationId xmlns:a16="http://schemas.microsoft.com/office/drawing/2014/main" id="{EB612A42-DEEB-47D0-8B59-684C1893A35E}"/>
            </a:ext>
          </a:extLst>
        </xdr:cNvPr>
        <xdr:cNvSpPr/>
      </xdr:nvSpPr>
      <xdr:spPr>
        <a:xfrm>
          <a:off x="190500" y="3057526"/>
          <a:ext cx="1304925" cy="128587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Reviewer uploads (without review) the TD</a:t>
          </a:r>
          <a:r>
            <a:rPr lang="en-US" sz="1100" baseline="0"/>
            <a:t> data and "Unit data from Audit" to CCH trial balance</a:t>
          </a:r>
          <a:endParaRPr lang="en-US" sz="1100"/>
        </a:p>
      </xdr:txBody>
    </xdr:sp>
    <xdr:clientData/>
  </xdr:twoCellAnchor>
  <xdr:twoCellAnchor>
    <xdr:from>
      <xdr:col>2</xdr:col>
      <xdr:colOff>400050</xdr:colOff>
      <xdr:row>21</xdr:row>
      <xdr:rowOff>128588</xdr:rowOff>
    </xdr:from>
    <xdr:to>
      <xdr:col>5</xdr:col>
      <xdr:colOff>495300</xdr:colOff>
      <xdr:row>21</xdr:row>
      <xdr:rowOff>133350</xdr:rowOff>
    </xdr:to>
    <xdr:cxnSp macro="">
      <xdr:nvCxnSpPr>
        <xdr:cNvPr id="9" name="Straight Connector 8">
          <a:extLst>
            <a:ext uri="{FF2B5EF4-FFF2-40B4-BE49-F238E27FC236}">
              <a16:creationId xmlns:a16="http://schemas.microsoft.com/office/drawing/2014/main" id="{CE69D864-DC6D-498B-B52D-09E937CB7239}"/>
            </a:ext>
          </a:extLst>
        </xdr:cNvPr>
        <xdr:cNvCxnSpPr/>
      </xdr:nvCxnSpPr>
      <xdr:spPr>
        <a:xfrm>
          <a:off x="1466850" y="3662363"/>
          <a:ext cx="1695450" cy="4762"/>
        </a:xfrm>
        <a:prstGeom prst="line">
          <a:avLst/>
        </a:prstGeom>
        <a:ln w="57150">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495299</xdr:colOff>
      <xdr:row>3</xdr:row>
      <xdr:rowOff>57149</xdr:rowOff>
    </xdr:from>
    <xdr:to>
      <xdr:col>23</xdr:col>
      <xdr:colOff>485774</xdr:colOff>
      <xdr:row>13</xdr:row>
      <xdr:rowOff>142874</xdr:rowOff>
    </xdr:to>
    <xdr:sp macro="" textlink="">
      <xdr:nvSpPr>
        <xdr:cNvPr id="11" name="Flowchart: Decision 10">
          <a:extLst>
            <a:ext uri="{FF2B5EF4-FFF2-40B4-BE49-F238E27FC236}">
              <a16:creationId xmlns:a16="http://schemas.microsoft.com/office/drawing/2014/main" id="{72103951-7DE7-4709-8C93-C47462AA1A67}"/>
            </a:ext>
          </a:extLst>
        </xdr:cNvPr>
        <xdr:cNvSpPr/>
      </xdr:nvSpPr>
      <xdr:spPr>
        <a:xfrm>
          <a:off x="12230099" y="676274"/>
          <a:ext cx="1590675" cy="1704975"/>
        </a:xfrm>
        <a:prstGeom prst="flowChartDecision">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t>Compliance Review needed</a:t>
          </a:r>
        </a:p>
      </xdr:txBody>
    </xdr:sp>
    <xdr:clientData/>
  </xdr:twoCellAnchor>
  <xdr:twoCellAnchor>
    <xdr:from>
      <xdr:col>22</xdr:col>
      <xdr:colOff>518765</xdr:colOff>
      <xdr:row>13</xdr:row>
      <xdr:rowOff>72180</xdr:rowOff>
    </xdr:from>
    <xdr:to>
      <xdr:col>24</xdr:col>
      <xdr:colOff>175638</xdr:colOff>
      <xdr:row>15</xdr:row>
      <xdr:rowOff>129330</xdr:rowOff>
    </xdr:to>
    <xdr:sp macro="" textlink="">
      <xdr:nvSpPr>
        <xdr:cNvPr id="12" name="Arrow: Right 11">
          <a:extLst>
            <a:ext uri="{FF2B5EF4-FFF2-40B4-BE49-F238E27FC236}">
              <a16:creationId xmlns:a16="http://schemas.microsoft.com/office/drawing/2014/main" id="{E3A747B8-DF19-4006-9729-B422FBEC5520}"/>
            </a:ext>
          </a:extLst>
        </xdr:cNvPr>
        <xdr:cNvSpPr/>
      </xdr:nvSpPr>
      <xdr:spPr>
        <a:xfrm rot="1996138">
          <a:off x="13320365" y="2310555"/>
          <a:ext cx="723673" cy="381000"/>
        </a:xfrm>
        <a:prstGeom prst="rightArrow">
          <a:avLst>
            <a:gd name="adj1" fmla="val 50281"/>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No</a:t>
          </a:r>
        </a:p>
      </xdr:txBody>
    </xdr:sp>
    <xdr:clientData/>
  </xdr:twoCellAnchor>
  <xdr:twoCellAnchor>
    <xdr:from>
      <xdr:col>19</xdr:col>
      <xdr:colOff>171450</xdr:colOff>
      <xdr:row>8</xdr:row>
      <xdr:rowOff>95251</xdr:rowOff>
    </xdr:from>
    <xdr:to>
      <xdr:col>20</xdr:col>
      <xdr:colOff>495299</xdr:colOff>
      <xdr:row>8</xdr:row>
      <xdr:rowOff>100012</xdr:rowOff>
    </xdr:to>
    <xdr:cxnSp macro="">
      <xdr:nvCxnSpPr>
        <xdr:cNvPr id="13" name="Straight Connector 12">
          <a:extLst>
            <a:ext uri="{FF2B5EF4-FFF2-40B4-BE49-F238E27FC236}">
              <a16:creationId xmlns:a16="http://schemas.microsoft.com/office/drawing/2014/main" id="{236AF96B-BBB7-4115-A852-E3BFE5DA671D}"/>
            </a:ext>
          </a:extLst>
        </xdr:cNvPr>
        <xdr:cNvCxnSpPr>
          <a:stCxn id="2" idx="3"/>
          <a:endCxn id="11" idx="1"/>
        </xdr:cNvCxnSpPr>
      </xdr:nvCxnSpPr>
      <xdr:spPr>
        <a:xfrm>
          <a:off x="10306050" y="1524001"/>
          <a:ext cx="1924049" cy="4761"/>
        </a:xfrm>
        <a:prstGeom prst="line">
          <a:avLst/>
        </a:prstGeom>
        <a:ln w="571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161508</xdr:colOff>
      <xdr:row>3</xdr:row>
      <xdr:rowOff>60282</xdr:rowOff>
    </xdr:from>
    <xdr:to>
      <xdr:col>24</xdr:col>
      <xdr:colOff>236147</xdr:colOff>
      <xdr:row>5</xdr:row>
      <xdr:rowOff>14231</xdr:rowOff>
    </xdr:to>
    <xdr:sp macro="" textlink="">
      <xdr:nvSpPr>
        <xdr:cNvPr id="14" name="Arrow: Right 13">
          <a:extLst>
            <a:ext uri="{FF2B5EF4-FFF2-40B4-BE49-F238E27FC236}">
              <a16:creationId xmlns:a16="http://schemas.microsoft.com/office/drawing/2014/main" id="{0773361B-20C9-493F-8DF4-7A8EAB3A250B}"/>
            </a:ext>
          </a:extLst>
        </xdr:cNvPr>
        <xdr:cNvSpPr/>
      </xdr:nvSpPr>
      <xdr:spPr>
        <a:xfrm rot="20237817">
          <a:off x="13496508" y="679407"/>
          <a:ext cx="1484339" cy="277799"/>
        </a:xfrm>
        <a:prstGeom prst="rightArrow">
          <a:avLst>
            <a:gd name="adj1" fmla="val 71497"/>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YES</a:t>
          </a:r>
        </a:p>
      </xdr:txBody>
    </xdr:sp>
    <xdr:clientData/>
  </xdr:twoCellAnchor>
  <xdr:twoCellAnchor>
    <xdr:from>
      <xdr:col>24</xdr:col>
      <xdr:colOff>219076</xdr:colOff>
      <xdr:row>1</xdr:row>
      <xdr:rowOff>9525</xdr:rowOff>
    </xdr:from>
    <xdr:to>
      <xdr:col>27</xdr:col>
      <xdr:colOff>457200</xdr:colOff>
      <xdr:row>5</xdr:row>
      <xdr:rowOff>114300</xdr:rowOff>
    </xdr:to>
    <xdr:sp macro="" textlink="">
      <xdr:nvSpPr>
        <xdr:cNvPr id="15" name="Rectangle 14">
          <a:extLst>
            <a:ext uri="{FF2B5EF4-FFF2-40B4-BE49-F238E27FC236}">
              <a16:creationId xmlns:a16="http://schemas.microsoft.com/office/drawing/2014/main" id="{17BBC905-C1D7-4F0F-9252-9A9A5FD42320}"/>
            </a:ext>
          </a:extLst>
        </xdr:cNvPr>
        <xdr:cNvSpPr/>
      </xdr:nvSpPr>
      <xdr:spPr>
        <a:xfrm>
          <a:off x="14087476" y="304800"/>
          <a:ext cx="1838324" cy="7524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Compliance</a:t>
          </a:r>
          <a:r>
            <a:rPr lang="en-US" sz="1100" baseline="0"/>
            <a:t> r</a:t>
          </a:r>
          <a:r>
            <a:rPr lang="en-US" sz="1100"/>
            <a:t>eview completed</a:t>
          </a:r>
        </a:p>
      </xdr:txBody>
    </xdr:sp>
    <xdr:clientData/>
  </xdr:twoCellAnchor>
  <xdr:twoCellAnchor>
    <xdr:from>
      <xdr:col>1</xdr:col>
      <xdr:colOff>309563</xdr:colOff>
      <xdr:row>14</xdr:row>
      <xdr:rowOff>9525</xdr:rowOff>
    </xdr:from>
    <xdr:to>
      <xdr:col>1</xdr:col>
      <xdr:colOff>333375</xdr:colOff>
      <xdr:row>18</xdr:row>
      <xdr:rowOff>9526</xdr:rowOff>
    </xdr:to>
    <xdr:cxnSp macro="">
      <xdr:nvCxnSpPr>
        <xdr:cNvPr id="16" name="Straight Connector 15">
          <a:extLst>
            <a:ext uri="{FF2B5EF4-FFF2-40B4-BE49-F238E27FC236}">
              <a16:creationId xmlns:a16="http://schemas.microsoft.com/office/drawing/2014/main" id="{8203B873-6F7B-4198-8479-2C0ABEF065BD}"/>
            </a:ext>
          </a:extLst>
        </xdr:cNvPr>
        <xdr:cNvCxnSpPr>
          <a:endCxn id="8" idx="0"/>
        </xdr:cNvCxnSpPr>
      </xdr:nvCxnSpPr>
      <xdr:spPr>
        <a:xfrm flipH="1">
          <a:off x="842963" y="2409825"/>
          <a:ext cx="23812" cy="647701"/>
        </a:xfrm>
        <a:prstGeom prst="line">
          <a:avLst/>
        </a:prstGeom>
        <a:ln w="57150">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180975</xdr:colOff>
      <xdr:row>33</xdr:row>
      <xdr:rowOff>104775</xdr:rowOff>
    </xdr:from>
    <xdr:to>
      <xdr:col>27</xdr:col>
      <xdr:colOff>47625</xdr:colOff>
      <xdr:row>40</xdr:row>
      <xdr:rowOff>28575</xdr:rowOff>
    </xdr:to>
    <xdr:sp macro="" textlink="">
      <xdr:nvSpPr>
        <xdr:cNvPr id="18" name="Flowchart: Process 17">
          <a:extLst>
            <a:ext uri="{FF2B5EF4-FFF2-40B4-BE49-F238E27FC236}">
              <a16:creationId xmlns:a16="http://schemas.microsoft.com/office/drawing/2014/main" id="{90BB731B-656D-4896-8887-585F1ECFD850}"/>
            </a:ext>
          </a:extLst>
        </xdr:cNvPr>
        <xdr:cNvSpPr/>
      </xdr:nvSpPr>
      <xdr:spPr>
        <a:xfrm>
          <a:off x="14582775" y="5581650"/>
          <a:ext cx="933450" cy="1057275"/>
        </a:xfrm>
        <a:prstGeom prst="flowChartProces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TD is checked in </a:t>
          </a:r>
          <a:r>
            <a:rPr lang="en-US" sz="1100" baseline="0"/>
            <a:t> for Lorna to pick up</a:t>
          </a:r>
          <a:endParaRPr lang="en-US" sz="1100"/>
        </a:p>
      </xdr:txBody>
    </xdr:sp>
    <xdr:clientData/>
  </xdr:twoCellAnchor>
  <xdr:twoCellAnchor>
    <xdr:from>
      <xdr:col>26</xdr:col>
      <xdr:colOff>109538</xdr:colOff>
      <xdr:row>25</xdr:row>
      <xdr:rowOff>95250</xdr:rowOff>
    </xdr:from>
    <xdr:to>
      <xdr:col>26</xdr:col>
      <xdr:colOff>114300</xdr:colOff>
      <xdr:row>33</xdr:row>
      <xdr:rowOff>104775</xdr:rowOff>
    </xdr:to>
    <xdr:cxnSp macro="">
      <xdr:nvCxnSpPr>
        <xdr:cNvPr id="19" name="Straight Arrow Connector 18">
          <a:extLst>
            <a:ext uri="{FF2B5EF4-FFF2-40B4-BE49-F238E27FC236}">
              <a16:creationId xmlns:a16="http://schemas.microsoft.com/office/drawing/2014/main" id="{20C1D156-EFC1-429F-BF0E-816ED2DA8C40}"/>
            </a:ext>
          </a:extLst>
        </xdr:cNvPr>
        <xdr:cNvCxnSpPr>
          <a:cxnSpLocks/>
          <a:stCxn id="23" idx="2"/>
          <a:endCxn id="18" idx="0"/>
        </xdr:cNvCxnSpPr>
      </xdr:nvCxnSpPr>
      <xdr:spPr>
        <a:xfrm>
          <a:off x="15044738" y="4276725"/>
          <a:ext cx="4762" cy="1304925"/>
        </a:xfrm>
        <a:prstGeom prst="straightConnector1">
          <a:avLst/>
        </a:prstGeom>
        <a:ln>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228600</xdr:colOff>
      <xdr:row>14</xdr:row>
      <xdr:rowOff>152400</xdr:rowOff>
    </xdr:from>
    <xdr:to>
      <xdr:col>27</xdr:col>
      <xdr:colOff>523875</xdr:colOff>
      <xdr:row>25</xdr:row>
      <xdr:rowOff>95250</xdr:rowOff>
    </xdr:to>
    <xdr:sp macro="" textlink="">
      <xdr:nvSpPr>
        <xdr:cNvPr id="23" name="Rectangle 22">
          <a:extLst>
            <a:ext uri="{FF2B5EF4-FFF2-40B4-BE49-F238E27FC236}">
              <a16:creationId xmlns:a16="http://schemas.microsoft.com/office/drawing/2014/main" id="{CE432533-8215-440F-A0DA-E5BF1F31875C}"/>
            </a:ext>
          </a:extLst>
        </xdr:cNvPr>
        <xdr:cNvSpPr/>
      </xdr:nvSpPr>
      <xdr:spPr>
        <a:xfrm>
          <a:off x="14097000" y="2552700"/>
          <a:ext cx="1895475" cy="17240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a:solidFill>
                <a:schemeClr val="lt1"/>
              </a:solidFill>
              <a:effectLst/>
              <a:latin typeface="+mn-lt"/>
              <a:ea typeface="+mn-ea"/>
              <a:cs typeface="+mn-cs"/>
            </a:rPr>
            <a:t>White letters, unit letters</a:t>
          </a:r>
          <a:r>
            <a:rPr lang="en-US" sz="1100" baseline="0">
              <a:solidFill>
                <a:schemeClr val="lt1"/>
              </a:solidFill>
              <a:effectLst/>
              <a:latin typeface="+mn-lt"/>
              <a:ea typeface="+mn-ea"/>
              <a:cs typeface="+mn-cs"/>
            </a:rPr>
            <a:t> are finalized.  The TD data and "Unit  Data from Audit" are upload again in CCH if any changes were made.  The TD file and "Unit data from Audit" are placed in folder for IT to upload to sequel</a:t>
          </a:r>
          <a:endParaRPr lang="en-US">
            <a:effectLst/>
          </a:endParaRPr>
        </a:p>
        <a:p>
          <a:pPr algn="l"/>
          <a:endParaRPr lang="en-US" sz="1100"/>
        </a:p>
      </xdr:txBody>
    </xdr:sp>
    <xdr:clientData/>
  </xdr:twoCellAnchor>
  <xdr:twoCellAnchor>
    <xdr:from>
      <xdr:col>26</xdr:col>
      <xdr:colOff>47625</xdr:colOff>
      <xdr:row>6</xdr:row>
      <xdr:rowOff>47625</xdr:rowOff>
    </xdr:from>
    <xdr:to>
      <xdr:col>26</xdr:col>
      <xdr:colOff>66675</xdr:colOff>
      <xdr:row>14</xdr:row>
      <xdr:rowOff>76200</xdr:rowOff>
    </xdr:to>
    <xdr:cxnSp macro="">
      <xdr:nvCxnSpPr>
        <xdr:cNvPr id="29" name="Straight Arrow Connector 28">
          <a:extLst>
            <a:ext uri="{FF2B5EF4-FFF2-40B4-BE49-F238E27FC236}">
              <a16:creationId xmlns:a16="http://schemas.microsoft.com/office/drawing/2014/main" id="{717CCD31-807F-4C04-8E72-E63990920682}"/>
            </a:ext>
          </a:extLst>
        </xdr:cNvPr>
        <xdr:cNvCxnSpPr>
          <a:cxnSpLocks/>
        </xdr:cNvCxnSpPr>
      </xdr:nvCxnSpPr>
      <xdr:spPr>
        <a:xfrm>
          <a:off x="14982825" y="1152525"/>
          <a:ext cx="19050" cy="1323975"/>
        </a:xfrm>
        <a:prstGeom prst="straightConnector1">
          <a:avLst/>
        </a:prstGeom>
        <a:ln>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161925</xdr:colOff>
      <xdr:row>12</xdr:row>
      <xdr:rowOff>66675</xdr:rowOff>
    </xdr:from>
    <xdr:to>
      <xdr:col>18</xdr:col>
      <xdr:colOff>200026</xdr:colOff>
      <xdr:row>28</xdr:row>
      <xdr:rowOff>0</xdr:rowOff>
    </xdr:to>
    <xdr:cxnSp macro="">
      <xdr:nvCxnSpPr>
        <xdr:cNvPr id="34" name="Straight Arrow Connector 33">
          <a:extLst>
            <a:ext uri="{FF2B5EF4-FFF2-40B4-BE49-F238E27FC236}">
              <a16:creationId xmlns:a16="http://schemas.microsoft.com/office/drawing/2014/main" id="{B826C9F0-1E43-4CFE-9831-B73240379852}"/>
            </a:ext>
          </a:extLst>
        </xdr:cNvPr>
        <xdr:cNvCxnSpPr>
          <a:cxnSpLocks/>
          <a:stCxn id="5" idx="0"/>
        </xdr:cNvCxnSpPr>
      </xdr:nvCxnSpPr>
      <xdr:spPr>
        <a:xfrm flipH="1" flipV="1">
          <a:off x="9763125" y="2143125"/>
          <a:ext cx="38101" cy="2524125"/>
        </a:xfrm>
        <a:prstGeom prst="straightConnector1">
          <a:avLst/>
        </a:prstGeom>
        <a:ln>
          <a:headEnd type="oval"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persons/person.xml><?xml version="1.0" encoding="utf-8"?>
<personList xmlns="http://schemas.microsoft.com/office/spreadsheetml/2018/threadedcomments" xmlns:x="http://schemas.openxmlformats.org/spreadsheetml/2006/main">
  <person displayName="Kendra Boyle" id="{FBB35298-732D-4C20-A12D-3194BD4CE527}" userId="S::LGC0084@nctreasurer.com::e6da70e9-72c2-409b-9978-192edee782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U9" dT="2020-05-05T22:02:21.33" personId="{FBB35298-732D-4C20-A12D-3194BD4CE527}" id="{F8FEE5E0-6076-4D05-851B-C69085482FEE}">
    <text>to catch Village/Town/City in name</text>
  </threadedComment>
  <threadedComment ref="U10" dT="2020-05-05T22:01:24.30" personId="{FBB35298-732D-4C20-A12D-3194BD4CE527}" id="{C79DC4E0-20EE-44F4-99C4-59E23567E08A}">
    <text>validation errors for length</text>
  </threadedComment>
</ThreadedComments>
</file>

<file path=xl/threadedComments/threadedComment2.xml><?xml version="1.0" encoding="utf-8"?>
<ThreadedComments xmlns="http://schemas.microsoft.com/office/spreadsheetml/2018/threadedcomments" xmlns:x="http://schemas.openxmlformats.org/spreadsheetml/2006/main">
  <threadedComment ref="P22" dT="2020-05-13T13:52:48.50" personId="{FBB35298-732D-4C20-A12D-3194BD4CE527}" id="{5BA4AF68-52F2-441D-BCC3-E57275E0A806}">
    <text>Question 25 re:# of programs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mailto:accounts.recievable@edmundson.com" TargetMode="External"/><Relationship Id="rId7" Type="http://schemas.openxmlformats.org/officeDocument/2006/relationships/comments" Target="../comments1.xml"/><Relationship Id="rId2" Type="http://schemas.openxmlformats.org/officeDocument/2006/relationships/hyperlink" Target="mailto:Joe.Schmoe@Edmondson.com" TargetMode="External"/><Relationship Id="rId1" Type="http://schemas.openxmlformats.org/officeDocument/2006/relationships/hyperlink" Target="mailto:carolina@county.gov"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FE1CC-6904-4566-8635-370B45E630D9}">
  <dimension ref="B1:D16"/>
  <sheetViews>
    <sheetView tabSelected="1" workbookViewId="0"/>
  </sheetViews>
  <sheetFormatPr defaultRowHeight="15" x14ac:dyDescent="0.25"/>
  <cols>
    <col min="1" max="1" width="2" style="287" customWidth="1"/>
    <col min="2" max="2" width="180.83203125" style="287" customWidth="1"/>
    <col min="3" max="4" width="10.6640625" style="287" hidden="1" customWidth="1"/>
    <col min="5" max="5" width="2.6640625" style="287" customWidth="1"/>
    <col min="6" max="6" width="9.33203125" style="287"/>
    <col min="7" max="7" width="16.33203125" style="287" customWidth="1"/>
    <col min="8" max="16384" width="9.33203125" style="287"/>
  </cols>
  <sheetData>
    <row r="1" spans="2:2" ht="15.75" customHeight="1" x14ac:dyDescent="0.25">
      <c r="B1" s="286"/>
    </row>
    <row r="2" spans="2:2" ht="31.5" customHeight="1" x14ac:dyDescent="0.25">
      <c r="B2" s="288" t="s">
        <v>1797</v>
      </c>
    </row>
    <row r="3" spans="2:2" ht="41.25" customHeight="1" x14ac:dyDescent="0.25">
      <c r="B3" s="289" t="s">
        <v>1791</v>
      </c>
    </row>
    <row r="4" spans="2:2" ht="15.75" customHeight="1" x14ac:dyDescent="0.25">
      <c r="B4" s="289" t="s">
        <v>1793</v>
      </c>
    </row>
    <row r="5" spans="2:2" ht="15.75" x14ac:dyDescent="0.25">
      <c r="B5" s="292" t="s">
        <v>1799</v>
      </c>
    </row>
    <row r="6" spans="2:2" ht="15.75" x14ac:dyDescent="0.25">
      <c r="B6" s="289" t="s">
        <v>1794</v>
      </c>
    </row>
    <row r="7" spans="2:2" ht="15.75" x14ac:dyDescent="0.25">
      <c r="B7" s="289" t="s">
        <v>1795</v>
      </c>
    </row>
    <row r="8" spans="2:2" ht="15.75" x14ac:dyDescent="0.25">
      <c r="B8" s="292" t="s">
        <v>1806</v>
      </c>
    </row>
    <row r="9" spans="2:2" x14ac:dyDescent="0.25">
      <c r="B9" s="286"/>
    </row>
    <row r="10" spans="2:2" ht="18" x14ac:dyDescent="0.25">
      <c r="B10" s="288" t="s">
        <v>1798</v>
      </c>
    </row>
    <row r="11" spans="2:2" ht="21.75" customHeight="1" x14ac:dyDescent="0.25">
      <c r="B11" s="286"/>
    </row>
    <row r="12" spans="2:2" ht="31.5" x14ac:dyDescent="0.25">
      <c r="B12" s="290" t="s">
        <v>1801</v>
      </c>
    </row>
    <row r="13" spans="2:2" ht="31.5" x14ac:dyDescent="0.25">
      <c r="B13" s="290" t="s">
        <v>1792</v>
      </c>
    </row>
    <row r="14" spans="2:2" ht="47.25" x14ac:dyDescent="0.25">
      <c r="B14" s="290" t="s">
        <v>1800</v>
      </c>
    </row>
    <row r="15" spans="2:2" ht="15.75" x14ac:dyDescent="0.25">
      <c r="B15" s="290" t="s">
        <v>1802</v>
      </c>
    </row>
    <row r="16" spans="2:2" ht="15.75" x14ac:dyDescent="0.25">
      <c r="B16" s="291" t="s">
        <v>1796</v>
      </c>
    </row>
  </sheetData>
  <sheetProtection formatCells="0" formatColumns="0" formatRow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C8A18-028A-4E28-B08D-36A832B4AD53}">
  <sheetPr codeName="Sheet1">
    <tabColor theme="5"/>
    <pageSetUpPr fitToPage="1"/>
  </sheetPr>
  <dimension ref="A1:AQ82"/>
  <sheetViews>
    <sheetView showGridLines="0" zoomScaleNormal="100" workbookViewId="0">
      <selection activeCell="G10" sqref="G10:I10"/>
    </sheetView>
  </sheetViews>
  <sheetFormatPr defaultRowHeight="12.75" x14ac:dyDescent="0.2"/>
  <cols>
    <col min="1" max="1" width="2.83203125" style="159" customWidth="1"/>
    <col min="2" max="3" width="2.33203125" style="159" customWidth="1"/>
    <col min="4" max="4" width="6.1640625" style="192" customWidth="1"/>
    <col min="5" max="5" width="43.6640625" style="189" customWidth="1"/>
    <col min="6" max="6" width="53.33203125" style="189" customWidth="1"/>
    <col min="7" max="7" width="18.6640625" style="159" customWidth="1"/>
    <col min="8" max="8" width="27.6640625" style="159" customWidth="1"/>
    <col min="9" max="9" width="23.1640625" style="159" customWidth="1"/>
    <col min="10" max="10" width="9.33203125" style="189" customWidth="1"/>
    <col min="11" max="11" width="16.6640625" style="204" customWidth="1"/>
    <col min="12" max="12" width="16.83203125" style="204" customWidth="1"/>
    <col min="13" max="13" width="15.1640625" style="204" customWidth="1"/>
    <col min="14" max="14" width="2.83203125" style="293" customWidth="1"/>
    <col min="15" max="15" width="61.1640625" style="150" customWidth="1"/>
    <col min="16" max="16" width="77.83203125" style="150" customWidth="1"/>
    <col min="17" max="17" width="30.83203125" style="150" customWidth="1"/>
    <col min="18" max="18" width="10.5" style="150" customWidth="1"/>
    <col min="19" max="19" width="10.83203125" style="150" customWidth="1"/>
    <col min="20" max="20" width="11.1640625" style="150" customWidth="1"/>
    <col min="21" max="21" width="14" style="150" customWidth="1"/>
    <col min="22" max="22" width="17.83203125" style="150" customWidth="1"/>
    <col min="23" max="23" width="11.33203125" style="150" customWidth="1"/>
    <col min="24" max="24" width="57.33203125" style="150" customWidth="1"/>
    <col min="25" max="25" width="13.1640625" style="150" customWidth="1"/>
    <col min="26" max="26" width="31.1640625" style="150" customWidth="1"/>
    <col min="27" max="27" width="4.83203125" style="150" customWidth="1"/>
    <col min="28" max="36" width="9.33203125" style="150" customWidth="1"/>
    <col min="37" max="37" width="36.5" style="150" customWidth="1"/>
    <col min="38" max="38" width="9.33203125" style="150" customWidth="1"/>
    <col min="39" max="43" width="9.33203125" style="150"/>
    <col min="44" max="16384" width="9.33203125" style="159"/>
  </cols>
  <sheetData>
    <row r="1" spans="1:43" ht="66.75" customHeight="1" thickBot="1" x14ac:dyDescent="0.25">
      <c r="B1" s="329" t="s">
        <v>1420</v>
      </c>
      <c r="C1" s="330"/>
      <c r="D1" s="330"/>
      <c r="E1" s="330"/>
      <c r="F1" s="330"/>
      <c r="G1" s="330"/>
      <c r="H1" s="330"/>
      <c r="I1" s="330"/>
      <c r="J1" s="331"/>
    </row>
    <row r="2" spans="1:43" s="160" customFormat="1" ht="281.25" hidden="1" thickBot="1" x14ac:dyDescent="0.25">
      <c r="B2" s="343" t="s">
        <v>1420</v>
      </c>
      <c r="C2" s="344"/>
      <c r="D2" s="344"/>
      <c r="E2" s="344"/>
      <c r="F2" s="344"/>
      <c r="G2" s="344"/>
      <c r="H2" s="344"/>
      <c r="I2" s="344"/>
      <c r="J2" s="345"/>
      <c r="K2" s="204"/>
      <c r="L2" s="204"/>
      <c r="M2" s="204"/>
      <c r="N2" s="293" t="s">
        <v>1074</v>
      </c>
      <c r="O2" s="150"/>
      <c r="P2" s="150"/>
      <c r="Q2" s="150" t="s">
        <v>15</v>
      </c>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row>
    <row r="3" spans="1:43" s="161" customFormat="1" ht="39" customHeight="1" thickBot="1" x14ac:dyDescent="0.25">
      <c r="A3" s="159"/>
      <c r="B3" s="335" t="s">
        <v>84</v>
      </c>
      <c r="C3" s="336"/>
      <c r="D3" s="336"/>
      <c r="E3" s="336"/>
      <c r="F3" s="336"/>
      <c r="G3" s="336"/>
      <c r="H3" s="336"/>
      <c r="I3" s="336"/>
      <c r="J3" s="337"/>
      <c r="K3" s="204"/>
      <c r="L3" s="204"/>
      <c r="M3" s="204"/>
      <c r="N3" s="294"/>
      <c r="O3" s="151"/>
      <c r="P3" s="151"/>
      <c r="Q3" s="295"/>
      <c r="R3" s="151"/>
      <c r="S3" s="151"/>
      <c r="T3" s="151"/>
      <c r="U3" s="151"/>
      <c r="V3" s="151"/>
      <c r="W3" s="151"/>
      <c r="X3" s="151"/>
      <c r="Y3" s="151" t="s">
        <v>0</v>
      </c>
      <c r="Z3" s="151" t="s">
        <v>86</v>
      </c>
      <c r="AA3" s="151"/>
      <c r="AB3" s="151"/>
      <c r="AC3" s="151"/>
      <c r="AD3" s="151"/>
      <c r="AE3" s="151"/>
      <c r="AF3" s="151"/>
      <c r="AG3" s="151"/>
      <c r="AH3" s="151"/>
      <c r="AI3" s="151"/>
      <c r="AJ3" s="151"/>
      <c r="AK3" s="151"/>
      <c r="AL3" s="151"/>
      <c r="AM3" s="151"/>
      <c r="AN3" s="151"/>
      <c r="AO3" s="151"/>
      <c r="AP3" s="151"/>
      <c r="AQ3" s="151"/>
    </row>
    <row r="4" spans="1:43" x14ac:dyDescent="0.2">
      <c r="B4" s="338" t="s">
        <v>1785</v>
      </c>
      <c r="C4" s="339"/>
      <c r="D4" s="339"/>
      <c r="E4" s="339"/>
      <c r="F4" s="340"/>
      <c r="G4" s="340"/>
      <c r="H4" s="340"/>
      <c r="I4" s="340"/>
      <c r="J4" s="341"/>
      <c r="N4" s="150"/>
      <c r="Y4" s="150" t="s">
        <v>1</v>
      </c>
      <c r="Z4" s="150" t="s">
        <v>85</v>
      </c>
    </row>
    <row r="5" spans="1:43" ht="27" customHeight="1" x14ac:dyDescent="0.2">
      <c r="B5" s="332" t="s">
        <v>1787</v>
      </c>
      <c r="C5" s="333"/>
      <c r="D5" s="333"/>
      <c r="E5" s="333"/>
      <c r="F5" s="333"/>
      <c r="G5" s="333"/>
      <c r="H5" s="333"/>
      <c r="I5" s="333"/>
      <c r="J5" s="334"/>
      <c r="N5" s="151"/>
      <c r="W5" s="150" t="s">
        <v>1422</v>
      </c>
      <c r="Y5" s="150" t="s">
        <v>1055</v>
      </c>
      <c r="Z5" s="150" t="s">
        <v>1</v>
      </c>
    </row>
    <row r="6" spans="1:43" x14ac:dyDescent="0.2">
      <c r="B6" s="332" t="s">
        <v>1788</v>
      </c>
      <c r="C6" s="333"/>
      <c r="D6" s="333"/>
      <c r="E6" s="333"/>
      <c r="F6" s="333"/>
      <c r="G6" s="333"/>
      <c r="H6" s="333"/>
      <c r="I6" s="333"/>
      <c r="J6" s="334"/>
      <c r="N6" s="296"/>
      <c r="Q6" s="150" t="s">
        <v>16</v>
      </c>
      <c r="R6" s="150" t="s">
        <v>1422</v>
      </c>
      <c r="S6" s="150" t="s">
        <v>1423</v>
      </c>
      <c r="T6" s="150" t="s">
        <v>1059</v>
      </c>
      <c r="U6" s="150" t="s">
        <v>1057</v>
      </c>
      <c r="V6" s="150" t="s">
        <v>1424</v>
      </c>
      <c r="W6" s="150" t="s">
        <v>1058</v>
      </c>
      <c r="Y6" s="150" t="s">
        <v>1053</v>
      </c>
      <c r="Z6" s="297">
        <v>44012</v>
      </c>
      <c r="AK6" s="150" t="s">
        <v>1410</v>
      </c>
    </row>
    <row r="7" spans="1:43" ht="13.5" thickBot="1" x14ac:dyDescent="0.25">
      <c r="B7" s="346" t="s">
        <v>1786</v>
      </c>
      <c r="C7" s="347"/>
      <c r="D7" s="347"/>
      <c r="E7" s="347"/>
      <c r="F7" s="347"/>
      <c r="G7" s="347"/>
      <c r="H7" s="347"/>
      <c r="I7" s="347"/>
      <c r="J7" s="348"/>
      <c r="N7" s="296"/>
      <c r="Z7" s="297"/>
    </row>
    <row r="8" spans="1:43" ht="39" customHeight="1" thickBot="1" x14ac:dyDescent="0.25">
      <c r="B8" s="162"/>
      <c r="C8" s="163"/>
      <c r="D8" s="164" t="s">
        <v>1707</v>
      </c>
      <c r="E8" s="165"/>
      <c r="F8" s="166"/>
      <c r="G8" s="166"/>
      <c r="H8" s="166"/>
      <c r="I8" s="166"/>
      <c r="J8" s="167"/>
      <c r="Q8" s="298"/>
      <c r="V8" s="150">
        <f>COUNTIF(S5:S64, FALSE)</f>
        <v>28</v>
      </c>
      <c r="W8" s="150">
        <v>1</v>
      </c>
      <c r="Y8" s="150" t="s">
        <v>1054</v>
      </c>
      <c r="Z8" s="297">
        <v>43646</v>
      </c>
    </row>
    <row r="9" spans="1:43" s="172" customFormat="1" ht="13.5" thickBot="1" x14ac:dyDescent="0.25">
      <c r="B9" s="168"/>
      <c r="C9" s="169"/>
      <c r="D9" s="170"/>
      <c r="E9" s="37"/>
      <c r="F9" s="37"/>
      <c r="G9" s="37"/>
      <c r="H9" s="123"/>
      <c r="I9" s="123"/>
      <c r="J9" s="171"/>
      <c r="K9" s="204"/>
      <c r="L9" s="204"/>
      <c r="M9" s="204"/>
      <c r="N9" s="293"/>
      <c r="O9" s="150"/>
      <c r="P9" s="150"/>
      <c r="Q9" s="298"/>
      <c r="R9" s="293" t="b">
        <f>(ISNUMBER(SEARCH("Town",$G$10)))</f>
        <v>0</v>
      </c>
      <c r="S9" s="293" t="b">
        <f>(ISNUMBER(SEARCH("City",$G$10)))</f>
        <v>0</v>
      </c>
      <c r="T9" s="150" t="b">
        <f>(ISNUMBER(SEARCH("Village",$G$10)))</f>
        <v>0</v>
      </c>
      <c r="U9" s="299">
        <f>COUNTIF(R9:T9,"TRUE")</f>
        <v>0</v>
      </c>
      <c r="V9" s="150"/>
      <c r="W9" s="150"/>
      <c r="X9" s="150"/>
      <c r="Y9" s="150"/>
      <c r="Z9" s="297"/>
      <c r="AA9" s="150"/>
      <c r="AB9" s="150"/>
      <c r="AC9" s="150"/>
      <c r="AD9" s="150"/>
      <c r="AE9" s="150"/>
      <c r="AF9" s="150"/>
      <c r="AG9" s="150"/>
      <c r="AH9" s="150"/>
      <c r="AI9" s="150"/>
      <c r="AJ9" s="150"/>
      <c r="AK9" s="150"/>
      <c r="AL9" s="150"/>
      <c r="AM9" s="150"/>
      <c r="AN9" s="150"/>
      <c r="AO9" s="150"/>
      <c r="AP9" s="150"/>
      <c r="AQ9" s="150"/>
    </row>
    <row r="10" spans="1:43" ht="19.5" customHeight="1" thickBot="1" x14ac:dyDescent="0.25">
      <c r="B10" s="173"/>
      <c r="C10" s="38"/>
      <c r="D10" s="174">
        <v>1</v>
      </c>
      <c r="E10" s="306" t="s">
        <v>1401</v>
      </c>
      <c r="F10" s="306"/>
      <c r="G10" s="308"/>
      <c r="H10" s="309"/>
      <c r="I10" s="310"/>
      <c r="J10" s="175"/>
      <c r="P10" s="150" t="s">
        <v>8</v>
      </c>
      <c r="Q10" s="298">
        <f>+D10</f>
        <v>1</v>
      </c>
      <c r="R10" s="150" t="b">
        <f>LEN(G10)&gt;3</f>
        <v>0</v>
      </c>
      <c r="S10" s="150" t="b">
        <f>NOT(ISBLANK(G10))</f>
        <v>0</v>
      </c>
      <c r="T10" s="150">
        <v>0</v>
      </c>
      <c r="U10" s="300">
        <f>COUNTIF(R10:R76, FALSE)</f>
        <v>30</v>
      </c>
      <c r="V10" s="150">
        <v>0</v>
      </c>
      <c r="W10" s="150">
        <v>0</v>
      </c>
      <c r="X10" s="293" t="s">
        <v>1710</v>
      </c>
      <c r="Y10" s="150" t="s">
        <v>1055</v>
      </c>
      <c r="Z10" s="297">
        <v>43281</v>
      </c>
      <c r="AA10" s="150">
        <v>999</v>
      </c>
      <c r="AK10" s="150" t="s">
        <v>1421</v>
      </c>
    </row>
    <row r="11" spans="1:43" ht="14.25" customHeight="1" thickBot="1" x14ac:dyDescent="0.25">
      <c r="B11" s="173"/>
      <c r="C11" s="38"/>
      <c r="D11" s="174"/>
      <c r="E11" s="37"/>
      <c r="F11" s="37"/>
      <c r="G11" s="176" t="str">
        <f>IF(U9&gt;0,"PLEASE SEE INSTRUCTIONS REGARDING NAME","")</f>
        <v/>
      </c>
      <c r="H11" s="36"/>
      <c r="I11" s="36"/>
      <c r="J11" s="175"/>
      <c r="Q11" s="298"/>
      <c r="Z11" s="297"/>
    </row>
    <row r="12" spans="1:43" ht="21" customHeight="1" thickBot="1" x14ac:dyDescent="0.25">
      <c r="B12" s="173"/>
      <c r="C12" s="38"/>
      <c r="D12" s="174">
        <v>2</v>
      </c>
      <c r="E12" s="306" t="s">
        <v>1455</v>
      </c>
      <c r="F12" s="306"/>
      <c r="G12" s="138"/>
      <c r="H12" s="36"/>
      <c r="I12" s="36"/>
      <c r="J12" s="175"/>
      <c r="P12" s="150" t="s">
        <v>7</v>
      </c>
      <c r="Q12" s="298">
        <f t="shared" ref="Q12:Q25" si="0">+D12</f>
        <v>2</v>
      </c>
      <c r="R12" s="150" t="b">
        <f>LEN(G12)&gt;=5</f>
        <v>0</v>
      </c>
      <c r="S12" s="150" t="b">
        <f>NOT(ISBLANK(G12))</f>
        <v>0</v>
      </c>
      <c r="T12" s="150" t="b">
        <f>AND(NOT(R12),$W$10)</f>
        <v>0</v>
      </c>
      <c r="Z12" s="297">
        <v>42551</v>
      </c>
      <c r="AA12" s="150">
        <v>0</v>
      </c>
      <c r="AK12" s="297">
        <v>44012</v>
      </c>
    </row>
    <row r="13" spans="1:43" ht="6.75" customHeight="1" thickBot="1" x14ac:dyDescent="0.25">
      <c r="B13" s="173"/>
      <c r="C13" s="38"/>
      <c r="D13" s="174"/>
      <c r="E13" s="153"/>
      <c r="F13" s="153"/>
      <c r="G13" s="36"/>
      <c r="H13" s="36"/>
      <c r="I13" s="36"/>
      <c r="J13" s="175"/>
      <c r="Q13" s="298">
        <f t="shared" si="0"/>
        <v>0</v>
      </c>
    </row>
    <row r="14" spans="1:43" ht="26.25" customHeight="1" thickBot="1" x14ac:dyDescent="0.25">
      <c r="B14" s="173"/>
      <c r="C14" s="38"/>
      <c r="D14" s="174">
        <v>3</v>
      </c>
      <c r="E14" s="306" t="s">
        <v>1426</v>
      </c>
      <c r="F14" s="306"/>
      <c r="G14" s="136"/>
      <c r="H14" s="36"/>
      <c r="I14" s="36"/>
      <c r="J14" s="175"/>
      <c r="Q14" s="298">
        <f t="shared" si="0"/>
        <v>3</v>
      </c>
      <c r="R14" s="150" t="b">
        <f>LEN(G14)&gt;=2</f>
        <v>0</v>
      </c>
      <c r="S14" s="150" t="b">
        <f>NOT(ISBLANK(G14))</f>
        <v>0</v>
      </c>
      <c r="T14" s="150" t="b">
        <f>AND(NOT(R14),$W$10)</f>
        <v>0</v>
      </c>
      <c r="AA14" s="150">
        <v>900</v>
      </c>
      <c r="AK14" s="297"/>
    </row>
    <row r="15" spans="1:43" ht="6.75" customHeight="1" thickBot="1" x14ac:dyDescent="0.25">
      <c r="B15" s="173"/>
      <c r="C15" s="38"/>
      <c r="D15" s="174"/>
      <c r="E15" s="153"/>
      <c r="F15" s="153"/>
      <c r="G15" s="36"/>
      <c r="H15" s="36"/>
      <c r="I15" s="36"/>
      <c r="J15" s="175"/>
      <c r="Q15" s="298">
        <f t="shared" si="0"/>
        <v>0</v>
      </c>
    </row>
    <row r="16" spans="1:43" ht="26.25" customHeight="1" thickBot="1" x14ac:dyDescent="0.25">
      <c r="B16" s="173"/>
      <c r="C16" s="38"/>
      <c r="D16" s="174">
        <v>4</v>
      </c>
      <c r="E16" s="312" t="s">
        <v>1075</v>
      </c>
      <c r="F16" s="312"/>
      <c r="G16" s="316"/>
      <c r="H16" s="309"/>
      <c r="I16" s="310"/>
      <c r="J16" s="175"/>
      <c r="O16" s="150" t="s">
        <v>7</v>
      </c>
      <c r="Q16" s="298">
        <f t="shared" si="0"/>
        <v>4</v>
      </c>
      <c r="R16" s="150" t="b">
        <f t="shared" ref="R16:R24" si="1">LEN(G16)&gt;4</f>
        <v>0</v>
      </c>
      <c r="S16" s="150" t="b">
        <f>NOT(ISBLANK(G16))</f>
        <v>0</v>
      </c>
      <c r="T16" s="150" t="b">
        <f>AND(NOT(R16),$W$10)</f>
        <v>0</v>
      </c>
      <c r="AA16" s="150">
        <v>901</v>
      </c>
      <c r="AK16" s="301" t="s">
        <v>1411</v>
      </c>
    </row>
    <row r="17" spans="2:37" ht="6.75" customHeight="1" thickBot="1" x14ac:dyDescent="0.25">
      <c r="B17" s="173"/>
      <c r="C17" s="38"/>
      <c r="D17" s="174"/>
      <c r="E17" s="153"/>
      <c r="F17" s="153"/>
      <c r="G17" s="36"/>
      <c r="H17" s="36"/>
      <c r="I17" s="36"/>
      <c r="J17" s="175"/>
      <c r="Q17" s="298">
        <f t="shared" si="0"/>
        <v>0</v>
      </c>
    </row>
    <row r="18" spans="2:37" ht="24" customHeight="1" thickBot="1" x14ac:dyDescent="0.25">
      <c r="B18" s="173"/>
      <c r="C18" s="38"/>
      <c r="D18" s="174">
        <v>5</v>
      </c>
      <c r="E18" s="312" t="s">
        <v>9</v>
      </c>
      <c r="F18" s="312"/>
      <c r="G18" s="308"/>
      <c r="H18" s="309"/>
      <c r="I18" s="310"/>
      <c r="J18" s="175"/>
      <c r="O18" s="150" t="s">
        <v>5</v>
      </c>
      <c r="Q18" s="298">
        <f t="shared" si="0"/>
        <v>5</v>
      </c>
      <c r="R18" s="150" t="b">
        <f t="shared" si="1"/>
        <v>0</v>
      </c>
      <c r="S18" s="150" t="b">
        <f>NOT(ISBLANK(G18))</f>
        <v>0</v>
      </c>
      <c r="T18" s="150" t="b">
        <f>AND(NOT(R18),$W$10)</f>
        <v>0</v>
      </c>
      <c r="AA18" s="150">
        <v>902</v>
      </c>
      <c r="AK18" s="301" t="s">
        <v>1412</v>
      </c>
    </row>
    <row r="19" spans="2:37" ht="6.75" customHeight="1" thickBot="1" x14ac:dyDescent="0.25">
      <c r="B19" s="173"/>
      <c r="C19" s="38"/>
      <c r="D19" s="174"/>
      <c r="E19" s="153"/>
      <c r="F19" s="153"/>
      <c r="G19" s="36"/>
      <c r="H19" s="36"/>
      <c r="I19" s="36"/>
      <c r="J19" s="175"/>
      <c r="Q19" s="298">
        <f t="shared" si="0"/>
        <v>0</v>
      </c>
    </row>
    <row r="20" spans="2:37" ht="24" customHeight="1" thickBot="1" x14ac:dyDescent="0.25">
      <c r="B20" s="173"/>
      <c r="C20" s="38"/>
      <c r="D20" s="174">
        <v>6</v>
      </c>
      <c r="E20" s="312" t="s">
        <v>1065</v>
      </c>
      <c r="F20" s="312"/>
      <c r="G20" s="308"/>
      <c r="H20" s="309"/>
      <c r="I20" s="310"/>
      <c r="J20" s="175"/>
      <c r="Q20" s="298">
        <f t="shared" si="0"/>
        <v>6</v>
      </c>
      <c r="R20" s="150" t="b">
        <f t="shared" si="1"/>
        <v>0</v>
      </c>
      <c r="S20" s="150" t="b">
        <f>NOT(ISBLANK(G20))</f>
        <v>0</v>
      </c>
      <c r="T20" s="150" t="b">
        <f>AND(NOT(R20),$W$10)</f>
        <v>0</v>
      </c>
      <c r="AA20" s="150">
        <v>903</v>
      </c>
      <c r="AK20" s="301" t="s">
        <v>1413</v>
      </c>
    </row>
    <row r="21" spans="2:37" ht="6.75" customHeight="1" thickBot="1" x14ac:dyDescent="0.25">
      <c r="B21" s="173"/>
      <c r="C21" s="38"/>
      <c r="D21" s="174"/>
      <c r="E21" s="153"/>
      <c r="F21" s="153"/>
      <c r="G21" s="36"/>
      <c r="H21" s="36"/>
      <c r="I21" s="36"/>
      <c r="J21" s="175"/>
      <c r="Q21" s="298">
        <f t="shared" si="0"/>
        <v>0</v>
      </c>
    </row>
    <row r="22" spans="2:37" ht="24" customHeight="1" thickBot="1" x14ac:dyDescent="0.25">
      <c r="B22" s="173"/>
      <c r="C22" s="38"/>
      <c r="D22" s="174">
        <v>7</v>
      </c>
      <c r="E22" s="312" t="s">
        <v>1431</v>
      </c>
      <c r="F22" s="312"/>
      <c r="G22" s="316"/>
      <c r="H22" s="309"/>
      <c r="I22" s="310"/>
      <c r="J22" s="175"/>
      <c r="O22" s="150" t="s">
        <v>7</v>
      </c>
      <c r="Q22" s="298">
        <f t="shared" si="0"/>
        <v>7</v>
      </c>
      <c r="R22" s="150" t="b">
        <f t="shared" si="1"/>
        <v>0</v>
      </c>
      <c r="S22" s="150" t="b">
        <f>NOT(ISBLANK(G22))</f>
        <v>0</v>
      </c>
      <c r="T22" s="150" t="b">
        <f>AND(NOT(R22),$W$10)</f>
        <v>0</v>
      </c>
      <c r="AA22" s="150">
        <v>904</v>
      </c>
      <c r="AK22" s="301" t="s">
        <v>1414</v>
      </c>
    </row>
    <row r="23" spans="2:37" ht="6.75" customHeight="1" thickBot="1" x14ac:dyDescent="0.25">
      <c r="B23" s="173"/>
      <c r="C23" s="38"/>
      <c r="D23" s="174"/>
      <c r="E23" s="153"/>
      <c r="F23" s="153"/>
      <c r="G23" s="36"/>
      <c r="H23" s="36"/>
      <c r="I23" s="36"/>
      <c r="J23" s="175"/>
      <c r="Q23" s="298">
        <f t="shared" si="0"/>
        <v>0</v>
      </c>
    </row>
    <row r="24" spans="2:37" ht="24" customHeight="1" thickBot="1" x14ac:dyDescent="0.25">
      <c r="B24" s="173"/>
      <c r="C24" s="38"/>
      <c r="D24" s="174">
        <v>8</v>
      </c>
      <c r="E24" s="312" t="s">
        <v>1427</v>
      </c>
      <c r="F24" s="312"/>
      <c r="G24" s="316"/>
      <c r="H24" s="309"/>
      <c r="I24" s="310"/>
      <c r="J24" s="175"/>
      <c r="O24" s="150" t="s">
        <v>7</v>
      </c>
      <c r="Q24" s="298">
        <f t="shared" si="0"/>
        <v>8</v>
      </c>
      <c r="R24" s="150" t="b">
        <f t="shared" si="1"/>
        <v>0</v>
      </c>
      <c r="S24" s="150" t="b">
        <f>NOT(ISBLANK(G24))</f>
        <v>0</v>
      </c>
      <c r="T24" s="150" t="b">
        <f>AND(NOT(R24),$W$10)</f>
        <v>0</v>
      </c>
      <c r="AA24" s="150">
        <v>905</v>
      </c>
      <c r="AK24" s="301" t="s">
        <v>1415</v>
      </c>
    </row>
    <row r="25" spans="2:37" ht="6.75" customHeight="1" thickBot="1" x14ac:dyDescent="0.25">
      <c r="B25" s="173"/>
      <c r="C25" s="38"/>
      <c r="D25" s="177"/>
      <c r="E25" s="37"/>
      <c r="F25" s="37"/>
      <c r="G25" s="38"/>
      <c r="H25" s="38"/>
      <c r="I25" s="38"/>
      <c r="J25" s="175"/>
      <c r="Q25" s="298">
        <f t="shared" si="0"/>
        <v>0</v>
      </c>
    </row>
    <row r="26" spans="2:37" ht="18.75" customHeight="1" thickBot="1" x14ac:dyDescent="0.25">
      <c r="B26" s="173"/>
      <c r="C26" s="38"/>
      <c r="D26" s="174">
        <v>9</v>
      </c>
      <c r="E26" s="306" t="s">
        <v>3</v>
      </c>
      <c r="F26" s="306"/>
      <c r="G26" s="317"/>
      <c r="H26" s="318"/>
      <c r="I26" s="122"/>
      <c r="J26" s="175"/>
      <c r="P26" s="243" t="b">
        <f>IF(OR(G26="Yes",G26=""), TRUE,FALSE)</f>
        <v>1</v>
      </c>
      <c r="Q26" s="298">
        <f t="shared" ref="Q26:Q35" si="2">+D26</f>
        <v>9</v>
      </c>
      <c r="R26" s="150" t="b">
        <f>LEN(G26)&gt;=2</f>
        <v>0</v>
      </c>
      <c r="S26" s="150" t="b">
        <f>NOT(ISBLANK(G26))</f>
        <v>0</v>
      </c>
      <c r="T26" s="150" t="b">
        <f>AND(NOT(R26),$W$10)</f>
        <v>0</v>
      </c>
      <c r="U26" s="302">
        <f>COUNTIF(P26:P36, FALSE)</f>
        <v>1</v>
      </c>
      <c r="AA26" s="150">
        <v>998</v>
      </c>
    </row>
    <row r="27" spans="2:37" ht="28.5" customHeight="1" thickBot="1" x14ac:dyDescent="0.25">
      <c r="B27" s="173"/>
      <c r="C27" s="38"/>
      <c r="D27" s="174"/>
      <c r="E27" s="319" t="str">
        <f>IF(G26="Housing Authority", CONCATENATE("SKIP Questions ",D28,"-",D64),"")</f>
        <v/>
      </c>
      <c r="F27" s="319"/>
      <c r="G27" s="319"/>
      <c r="H27" s="319"/>
      <c r="I27" s="122"/>
      <c r="J27" s="175"/>
      <c r="Q27" s="298"/>
    </row>
    <row r="28" spans="2:37" ht="28.5" customHeight="1" thickBot="1" x14ac:dyDescent="0.25">
      <c r="B28" s="173"/>
      <c r="C28" s="38"/>
      <c r="D28" s="174">
        <v>10</v>
      </c>
      <c r="E28" s="306" t="s">
        <v>1805</v>
      </c>
      <c r="F28" s="306"/>
      <c r="G28" s="238"/>
      <c r="H28" s="321" t="str">
        <f>+O28</f>
        <v/>
      </c>
      <c r="I28" s="322"/>
      <c r="J28" s="175"/>
      <c r="O28" s="150" t="str">
        <f>IF(G28="No",CONCATENATE("Skip Questions ",D32,"-",D36),"")</f>
        <v/>
      </c>
      <c r="P28" s="243" t="b">
        <f>IF(OR(G28="No",G28=""), TRUE,FALSE)</f>
        <v>1</v>
      </c>
      <c r="Q28" s="298">
        <f t="shared" ref="Q28:Q29" si="3">+D28</f>
        <v>10</v>
      </c>
      <c r="R28" s="150" t="b">
        <f>LEN(G28)&gt;=2</f>
        <v>0</v>
      </c>
      <c r="S28" s="150" t="b">
        <f>NOT(ISBLANK(G28))</f>
        <v>0</v>
      </c>
      <c r="T28" s="150" t="b">
        <f>AND(NOT(R28),$W$10)</f>
        <v>0</v>
      </c>
    </row>
    <row r="29" spans="2:37" ht="6.75" customHeight="1" thickBot="1" x14ac:dyDescent="0.25">
      <c r="B29" s="173"/>
      <c r="C29" s="38"/>
      <c r="D29" s="177"/>
      <c r="E29" s="37"/>
      <c r="F29" s="37"/>
      <c r="G29" s="158"/>
      <c r="H29" s="37"/>
      <c r="I29" s="39"/>
      <c r="J29" s="175"/>
      <c r="Q29" s="298">
        <f t="shared" si="3"/>
        <v>0</v>
      </c>
    </row>
    <row r="30" spans="2:37" ht="18.75" customHeight="1" thickBot="1" x14ac:dyDescent="0.25">
      <c r="B30" s="173"/>
      <c r="C30" s="38"/>
      <c r="D30" s="174">
        <v>11</v>
      </c>
      <c r="E30" s="306" t="s">
        <v>1463</v>
      </c>
      <c r="F30" s="306"/>
      <c r="G30" s="239"/>
      <c r="H30" s="320"/>
      <c r="I30" s="320"/>
      <c r="J30" s="175"/>
      <c r="P30" s="243" t="b">
        <f>IF(OR(G30="Yes",G30=""), TRUE,FALSE)</f>
        <v>1</v>
      </c>
      <c r="Q30" s="298">
        <f>+D30</f>
        <v>11</v>
      </c>
      <c r="R30" s="150" t="b">
        <f>LEN(G30)&gt;=2</f>
        <v>0</v>
      </c>
      <c r="S30" s="150" t="b">
        <f>NOT(ISBLANK(G30))</f>
        <v>0</v>
      </c>
      <c r="T30" s="150" t="b">
        <f>AND(NOT(R30),$W$10)</f>
        <v>0</v>
      </c>
      <c r="AA30" s="150">
        <v>967</v>
      </c>
    </row>
    <row r="31" spans="2:37" ht="6.75" customHeight="1" thickBot="1" x14ac:dyDescent="0.25">
      <c r="B31" s="173"/>
      <c r="C31" s="38"/>
      <c r="D31" s="177"/>
      <c r="E31" s="37"/>
      <c r="F31" s="37"/>
      <c r="G31" s="38"/>
      <c r="H31" s="38"/>
      <c r="I31" s="38"/>
      <c r="J31" s="175"/>
      <c r="Q31" s="298"/>
    </row>
    <row r="32" spans="2:37" ht="27.75" customHeight="1" thickBot="1" x14ac:dyDescent="0.25">
      <c r="B32" s="173"/>
      <c r="C32" s="38"/>
      <c r="D32" s="174">
        <v>12</v>
      </c>
      <c r="E32" s="323" t="s">
        <v>1703</v>
      </c>
      <c r="F32" s="324"/>
      <c r="G32" s="313"/>
      <c r="H32" s="314"/>
      <c r="I32" s="315"/>
      <c r="J32" s="175"/>
      <c r="O32" s="243" t="str">
        <f>IF(OR($G$28="NO", $G$30="Financial Only"),"","N/A")</f>
        <v>N/A</v>
      </c>
      <c r="P32" s="243" t="b">
        <f>IF(OR($G$28="NO", $G$30="Financial Only"),TRUE,FALSE)</f>
        <v>0</v>
      </c>
      <c r="Q32" s="298">
        <f t="shared" ref="Q32" si="4">+D32</f>
        <v>12</v>
      </c>
      <c r="R32" s="150" t="b">
        <f>LEN(G32)&gt;=2</f>
        <v>0</v>
      </c>
      <c r="S32" s="243" t="b">
        <f>IF(OR($G$28="NO", $G$30="Financial Only"),TRUE,NOT(ISBLANK(G30)))</f>
        <v>0</v>
      </c>
      <c r="T32" s="150" t="b">
        <f>AND(NOT(R32),$W$10)</f>
        <v>0</v>
      </c>
    </row>
    <row r="33" spans="2:37" ht="6.75" customHeight="1" thickBot="1" x14ac:dyDescent="0.25">
      <c r="B33" s="173"/>
      <c r="C33" s="38"/>
      <c r="D33" s="177"/>
      <c r="E33" s="37"/>
      <c r="F33" s="37"/>
      <c r="G33" s="38"/>
      <c r="H33" s="38"/>
      <c r="I33" s="38"/>
      <c r="J33" s="175"/>
      <c r="Q33" s="298"/>
    </row>
    <row r="34" spans="2:37" ht="17.25" customHeight="1" thickBot="1" x14ac:dyDescent="0.25">
      <c r="B34" s="173"/>
      <c r="C34" s="38"/>
      <c r="D34" s="174">
        <v>13</v>
      </c>
      <c r="E34" s="153" t="s">
        <v>1704</v>
      </c>
      <c r="F34" s="153"/>
      <c r="G34" s="308"/>
      <c r="H34" s="309"/>
      <c r="I34" s="310"/>
      <c r="J34" s="175"/>
      <c r="P34" s="243"/>
      <c r="Q34" s="298">
        <f t="shared" ref="Q34" si="5">+D34</f>
        <v>13</v>
      </c>
      <c r="R34" s="150" t="b">
        <f>LEN(G34)&gt;=2</f>
        <v>0</v>
      </c>
      <c r="S34" s="243" t="b">
        <f>IF(OR($G$28="NO", $G$30="Financial Only"),TRUE,NOT(ISBLANK(G32)))</f>
        <v>0</v>
      </c>
      <c r="T34" s="150" t="b">
        <f>AND(NOT(R34),$W$10)</f>
        <v>0</v>
      </c>
    </row>
    <row r="35" spans="2:37" ht="6.75" customHeight="1" thickBot="1" x14ac:dyDescent="0.25">
      <c r="B35" s="173"/>
      <c r="C35" s="38"/>
      <c r="D35" s="177"/>
      <c r="E35" s="37"/>
      <c r="F35" s="37"/>
      <c r="G35" s="38"/>
      <c r="H35" s="38"/>
      <c r="I35" s="38"/>
      <c r="J35" s="175"/>
      <c r="Q35" s="298">
        <f t="shared" si="2"/>
        <v>0</v>
      </c>
    </row>
    <row r="36" spans="2:37" ht="18" customHeight="1" thickBot="1" x14ac:dyDescent="0.25">
      <c r="B36" s="173"/>
      <c r="C36" s="38"/>
      <c r="D36" s="174">
        <v>14</v>
      </c>
      <c r="E36" s="306" t="s">
        <v>1705</v>
      </c>
      <c r="F36" s="307"/>
      <c r="G36" s="308"/>
      <c r="H36" s="309"/>
      <c r="I36" s="310"/>
      <c r="J36" s="175"/>
      <c r="P36" s="243"/>
      <c r="Q36" s="298">
        <f t="shared" ref="Q36" si="6">+D36</f>
        <v>14</v>
      </c>
      <c r="R36" s="150" t="b">
        <f>LEN(G36)&gt;=2</f>
        <v>0</v>
      </c>
      <c r="S36" s="243" t="b">
        <f>IF(OR($G$28="NO", $G$30="Financial Only"),TRUE,NOT(ISBLANK(G34)))</f>
        <v>0</v>
      </c>
      <c r="T36" s="150" t="b">
        <f>AND(NOT(R36),$W$10)</f>
        <v>0</v>
      </c>
    </row>
    <row r="37" spans="2:37" ht="8.25" customHeight="1" thickBot="1" x14ac:dyDescent="0.25">
      <c r="B37" s="173"/>
      <c r="C37" s="38"/>
      <c r="D37" s="174"/>
      <c r="E37" s="311"/>
      <c r="F37" s="311"/>
      <c r="G37" s="311"/>
      <c r="H37" s="311"/>
      <c r="I37" s="122"/>
      <c r="J37" s="175"/>
      <c r="P37" s="243"/>
      <c r="Q37" s="298"/>
    </row>
    <row r="38" spans="2:37" ht="39" customHeight="1" thickBot="1" x14ac:dyDescent="0.25">
      <c r="B38" s="349" t="s">
        <v>1460</v>
      </c>
      <c r="C38" s="350"/>
      <c r="D38" s="350"/>
      <c r="E38" s="350"/>
      <c r="F38" s="350"/>
      <c r="G38" s="350"/>
      <c r="H38" s="350"/>
      <c r="I38" s="350"/>
      <c r="J38" s="351"/>
      <c r="Q38" s="298"/>
      <c r="U38" s="178" t="s">
        <v>1457</v>
      </c>
    </row>
    <row r="39" spans="2:37" ht="4.5" customHeight="1" thickBot="1" x14ac:dyDescent="0.25">
      <c r="B39" s="173"/>
      <c r="C39" s="38"/>
      <c r="D39" s="177"/>
      <c r="E39" s="37"/>
      <c r="F39" s="37"/>
      <c r="G39" s="38"/>
      <c r="H39" s="38"/>
      <c r="I39" s="38"/>
      <c r="J39" s="175"/>
      <c r="Q39" s="298">
        <f t="shared" ref="Q39:Q54" si="7">+D39</f>
        <v>0</v>
      </c>
    </row>
    <row r="40" spans="2:37" ht="18.75" customHeight="1" thickBot="1" x14ac:dyDescent="0.25">
      <c r="B40" s="173"/>
      <c r="C40" s="38"/>
      <c r="D40" s="174">
        <v>15</v>
      </c>
      <c r="E40" s="306" t="s">
        <v>1437</v>
      </c>
      <c r="F40" s="306"/>
      <c r="G40" s="238"/>
      <c r="H40" s="38"/>
      <c r="I40" s="38"/>
      <c r="J40" s="175"/>
      <c r="P40" s="243" t="b">
        <f>IF(OR(G40="Yes",G40=""), TRUE,FALSE)</f>
        <v>1</v>
      </c>
      <c r="Q40" s="298">
        <f t="shared" si="7"/>
        <v>15</v>
      </c>
      <c r="R40" s="150" t="b">
        <f>LEN(G40)&gt;=2</f>
        <v>0</v>
      </c>
      <c r="S40" s="150" t="b">
        <f>NOT(ISBLANK(G40))</f>
        <v>0</v>
      </c>
      <c r="T40" s="150" t="b">
        <f>AND(NOT(R40),$W$10)</f>
        <v>0</v>
      </c>
      <c r="U40" s="300">
        <f>COUNTIF(P40:P58, FALSE)</f>
        <v>0</v>
      </c>
      <c r="AA40" s="150">
        <v>906</v>
      </c>
    </row>
    <row r="41" spans="2:37" ht="6.75" customHeight="1" thickBot="1" x14ac:dyDescent="0.25">
      <c r="B41" s="173"/>
      <c r="C41" s="38"/>
      <c r="D41" s="174"/>
      <c r="E41" s="153"/>
      <c r="F41" s="153"/>
      <c r="G41" s="158"/>
      <c r="H41" s="38"/>
      <c r="I41" s="38"/>
      <c r="J41" s="175"/>
      <c r="P41" s="243"/>
      <c r="Q41" s="298">
        <f t="shared" si="7"/>
        <v>0</v>
      </c>
    </row>
    <row r="42" spans="2:37" ht="18.75" customHeight="1" thickBot="1" x14ac:dyDescent="0.25">
      <c r="B42" s="173"/>
      <c r="C42" s="38"/>
      <c r="D42" s="174">
        <v>16</v>
      </c>
      <c r="E42" s="306" t="s">
        <v>1438</v>
      </c>
      <c r="F42" s="306"/>
      <c r="G42" s="238"/>
      <c r="H42" s="38"/>
      <c r="I42" s="38"/>
      <c r="J42" s="175"/>
      <c r="P42" s="243" t="b">
        <f>IF(OR(G42="No",G42=""), TRUE,FALSE)</f>
        <v>1</v>
      </c>
      <c r="Q42" s="298">
        <f t="shared" si="7"/>
        <v>16</v>
      </c>
      <c r="R42" s="150" t="b">
        <f>LEN(G42)&gt;=2</f>
        <v>0</v>
      </c>
      <c r="S42" s="150" t="b">
        <f>NOT(ISBLANK(G42))</f>
        <v>0</v>
      </c>
      <c r="T42" s="150" t="b">
        <f>AND(NOT(R42),$W$10)</f>
        <v>0</v>
      </c>
      <c r="AA42" s="150">
        <v>907</v>
      </c>
    </row>
    <row r="43" spans="2:37" ht="6.75" customHeight="1" thickBot="1" x14ac:dyDescent="0.25">
      <c r="B43" s="173"/>
      <c r="C43" s="38"/>
      <c r="D43" s="174"/>
      <c r="E43" s="153"/>
      <c r="F43" s="153"/>
      <c r="G43" s="158"/>
      <c r="H43" s="38"/>
      <c r="I43" s="38"/>
      <c r="J43" s="175"/>
      <c r="P43" s="243"/>
      <c r="Q43" s="298">
        <f t="shared" si="7"/>
        <v>0</v>
      </c>
    </row>
    <row r="44" spans="2:37" ht="23.25" customHeight="1" thickBot="1" x14ac:dyDescent="0.25">
      <c r="B44" s="173"/>
      <c r="C44" s="38"/>
      <c r="D44" s="174">
        <v>17</v>
      </c>
      <c r="E44" s="306" t="s">
        <v>1439</v>
      </c>
      <c r="F44" s="306"/>
      <c r="G44" s="238"/>
      <c r="H44" s="37"/>
      <c r="I44" s="37"/>
      <c r="J44" s="175"/>
      <c r="P44" s="243" t="b">
        <f>IF(OR(G44="No",G44=""), TRUE,FALSE)</f>
        <v>1</v>
      </c>
      <c r="Q44" s="298">
        <f t="shared" si="7"/>
        <v>17</v>
      </c>
      <c r="R44" s="150" t="b">
        <f>LEN(G44)&gt;=2</f>
        <v>0</v>
      </c>
      <c r="S44" s="150" t="b">
        <f>NOT(ISBLANK(G44))</f>
        <v>0</v>
      </c>
      <c r="T44" s="150" t="b">
        <f>AND(NOT(R44),$W$10)</f>
        <v>0</v>
      </c>
      <c r="AA44" s="150">
        <v>951</v>
      </c>
    </row>
    <row r="45" spans="2:37" ht="6.75" customHeight="1" thickBot="1" x14ac:dyDescent="0.25">
      <c r="B45" s="173"/>
      <c r="C45" s="38"/>
      <c r="D45" s="174"/>
      <c r="E45" s="153"/>
      <c r="F45" s="153"/>
      <c r="G45" s="158"/>
      <c r="H45" s="38"/>
      <c r="I45" s="38"/>
      <c r="J45" s="175"/>
      <c r="P45" s="243"/>
      <c r="Q45" s="298">
        <f t="shared" si="7"/>
        <v>0</v>
      </c>
    </row>
    <row r="46" spans="2:37" ht="18.75" customHeight="1" thickBot="1" x14ac:dyDescent="0.25">
      <c r="B46" s="173"/>
      <c r="C46" s="38"/>
      <c r="D46" s="174">
        <v>18</v>
      </c>
      <c r="E46" s="306" t="s">
        <v>1436</v>
      </c>
      <c r="F46" s="306"/>
      <c r="G46" s="238"/>
      <c r="H46" s="37"/>
      <c r="I46" s="37"/>
      <c r="J46" s="175"/>
      <c r="P46" s="243" t="b">
        <f>IF(OR(G46="No",G46=""), TRUE,FALSE)</f>
        <v>1</v>
      </c>
      <c r="Q46" s="298">
        <f t="shared" si="7"/>
        <v>18</v>
      </c>
      <c r="R46" s="150" t="b">
        <f>LEN(G46)&gt;=2</f>
        <v>0</v>
      </c>
      <c r="S46" s="150" t="b">
        <f>NOT(ISBLANK(G46))</f>
        <v>0</v>
      </c>
      <c r="T46" s="150" t="b">
        <f>AND(NOT(R46),$W$10)</f>
        <v>0</v>
      </c>
      <c r="AA46" s="150">
        <v>953</v>
      </c>
    </row>
    <row r="47" spans="2:37" ht="6.75" customHeight="1" thickBot="1" x14ac:dyDescent="0.25">
      <c r="B47" s="173"/>
      <c r="C47" s="38"/>
      <c r="D47" s="179"/>
      <c r="E47" s="153"/>
      <c r="F47" s="153"/>
      <c r="G47" s="158"/>
      <c r="H47" s="38"/>
      <c r="I47" s="38"/>
      <c r="J47" s="175"/>
      <c r="P47" s="243"/>
      <c r="Q47" s="298">
        <f t="shared" si="7"/>
        <v>0</v>
      </c>
    </row>
    <row r="48" spans="2:37" ht="18.75" customHeight="1" thickBot="1" x14ac:dyDescent="0.25">
      <c r="B48" s="173"/>
      <c r="C48" s="38"/>
      <c r="D48" s="174">
        <v>19</v>
      </c>
      <c r="E48" s="306" t="s">
        <v>1803</v>
      </c>
      <c r="F48" s="306"/>
      <c r="G48" s="137"/>
      <c r="H48" s="120"/>
      <c r="I48" s="120"/>
      <c r="J48" s="121"/>
      <c r="O48" s="150" t="s">
        <v>6</v>
      </c>
      <c r="P48" s="243" t="b">
        <f>IF(G48&gt;2,FALSE,TRUE)</f>
        <v>1</v>
      </c>
      <c r="Q48" s="298">
        <f t="shared" si="7"/>
        <v>19</v>
      </c>
      <c r="R48" s="150" t="b">
        <f>LEN(G48)&gt;=1</f>
        <v>0</v>
      </c>
      <c r="S48" s="150" t="b">
        <f>NOT(ISBLANK(G48))</f>
        <v>0</v>
      </c>
      <c r="T48" s="150" t="b">
        <f>AND(NOT(R48),$W$10)</f>
        <v>0</v>
      </c>
      <c r="AA48" s="150">
        <v>955</v>
      </c>
      <c r="AK48" s="150">
        <v>0</v>
      </c>
    </row>
    <row r="49" spans="2:43" ht="6.75" customHeight="1" thickBot="1" x14ac:dyDescent="0.25">
      <c r="B49" s="173"/>
      <c r="C49" s="38"/>
      <c r="D49" s="174"/>
      <c r="E49" s="153"/>
      <c r="F49" s="153"/>
      <c r="G49" s="158"/>
      <c r="H49" s="120"/>
      <c r="I49" s="120"/>
      <c r="J49" s="121"/>
      <c r="P49" s="243"/>
      <c r="Q49" s="298">
        <f t="shared" si="7"/>
        <v>0</v>
      </c>
    </row>
    <row r="50" spans="2:43" ht="18.75" customHeight="1" thickBot="1" x14ac:dyDescent="0.25">
      <c r="B50" s="173"/>
      <c r="C50" s="38"/>
      <c r="D50" s="174">
        <v>20</v>
      </c>
      <c r="E50" s="306" t="s">
        <v>1804</v>
      </c>
      <c r="F50" s="306"/>
      <c r="G50" s="137"/>
      <c r="H50" s="120"/>
      <c r="I50" s="120"/>
      <c r="J50" s="121"/>
      <c r="O50" s="150" t="s">
        <v>6</v>
      </c>
      <c r="P50" s="243" t="b">
        <f>IF(G50&gt;2,FALSE,TRUE)</f>
        <v>1</v>
      </c>
      <c r="Q50" s="298">
        <f t="shared" si="7"/>
        <v>20</v>
      </c>
      <c r="R50" s="150" t="b">
        <f>LEN(G50)&gt;=1</f>
        <v>0</v>
      </c>
      <c r="S50" s="150" t="b">
        <f>NOT(ISBLANK(G50))</f>
        <v>0</v>
      </c>
      <c r="T50" s="150" t="b">
        <f>AND(NOT(R50),$W$10)</f>
        <v>0</v>
      </c>
      <c r="AA50" s="150">
        <v>957</v>
      </c>
      <c r="AK50" s="150">
        <v>1</v>
      </c>
    </row>
    <row r="51" spans="2:43" ht="13.5" thickBot="1" x14ac:dyDescent="0.25">
      <c r="B51" s="173"/>
      <c r="C51" s="38"/>
      <c r="D51" s="174"/>
      <c r="E51" s="153"/>
      <c r="F51" s="153"/>
      <c r="G51" s="158"/>
      <c r="H51" s="38"/>
      <c r="I51" s="38"/>
      <c r="J51" s="175"/>
      <c r="P51" s="243"/>
      <c r="Q51" s="298">
        <f t="shared" si="7"/>
        <v>0</v>
      </c>
    </row>
    <row r="52" spans="2:43" ht="36.75" customHeight="1" thickBot="1" x14ac:dyDescent="0.25">
      <c r="B52" s="173"/>
      <c r="C52" s="38"/>
      <c r="D52" s="174">
        <v>21</v>
      </c>
      <c r="E52" s="306" t="s">
        <v>1466</v>
      </c>
      <c r="F52" s="306"/>
      <c r="G52" s="238"/>
      <c r="H52" s="155"/>
      <c r="I52" s="155"/>
      <c r="J52" s="175"/>
      <c r="P52" s="243" t="b">
        <f>IF(OR(G52="No",G52=""), TRUE,FALSE)</f>
        <v>1</v>
      </c>
      <c r="Q52" s="298">
        <f t="shared" si="7"/>
        <v>21</v>
      </c>
      <c r="R52" s="150" t="b">
        <f>LEN(G52)&gt;=2</f>
        <v>0</v>
      </c>
      <c r="S52" s="150" t="b">
        <f>NOT(ISBLANK(G52))</f>
        <v>0</v>
      </c>
      <c r="T52" s="150" t="b">
        <f>AND(NOT(R52),$W$10)</f>
        <v>0</v>
      </c>
      <c r="AA52" s="150">
        <v>959</v>
      </c>
    </row>
    <row r="53" spans="2:43" ht="6.75" customHeight="1" thickBot="1" x14ac:dyDescent="0.25">
      <c r="B53" s="173"/>
      <c r="C53" s="38"/>
      <c r="D53" s="174"/>
      <c r="E53" s="153"/>
      <c r="F53" s="153"/>
      <c r="G53" s="158"/>
      <c r="H53" s="38"/>
      <c r="I53" s="38"/>
      <c r="J53" s="175"/>
      <c r="P53" s="243"/>
      <c r="Q53" s="298">
        <f t="shared" si="7"/>
        <v>0</v>
      </c>
    </row>
    <row r="54" spans="2:43" ht="36.75" customHeight="1" thickBot="1" x14ac:dyDescent="0.25">
      <c r="B54" s="173"/>
      <c r="C54" s="38"/>
      <c r="D54" s="174">
        <v>22</v>
      </c>
      <c r="E54" s="306" t="s">
        <v>1409</v>
      </c>
      <c r="F54" s="306"/>
      <c r="G54" s="238"/>
      <c r="H54" s="37"/>
      <c r="I54" s="37"/>
      <c r="J54" s="175"/>
      <c r="P54" s="243" t="b">
        <f>IF(OR(G54="No",G54=""), TRUE,FALSE)</f>
        <v>1</v>
      </c>
      <c r="Q54" s="298">
        <f t="shared" si="7"/>
        <v>22</v>
      </c>
      <c r="R54" s="150" t="b">
        <f>LEN(G54)&gt;=2</f>
        <v>0</v>
      </c>
      <c r="S54" s="150" t="b">
        <f>NOT(ISBLANK(G54))</f>
        <v>0</v>
      </c>
      <c r="T54" s="150" t="b">
        <f>AND(NOT(R54),$W$10)</f>
        <v>0</v>
      </c>
      <c r="AA54" s="150">
        <v>961</v>
      </c>
    </row>
    <row r="55" spans="2:43" ht="6.75" customHeight="1" thickBot="1" x14ac:dyDescent="0.25">
      <c r="B55" s="173"/>
      <c r="C55" s="38"/>
      <c r="D55" s="174"/>
      <c r="E55" s="153"/>
      <c r="F55" s="153"/>
      <c r="G55" s="158"/>
      <c r="H55" s="37"/>
      <c r="I55" s="38"/>
      <c r="J55" s="175"/>
      <c r="P55" s="243"/>
      <c r="Q55" s="298">
        <f t="shared" ref="Q55:Q56" si="8">+D55</f>
        <v>0</v>
      </c>
    </row>
    <row r="56" spans="2:43" ht="18.75" customHeight="1" thickBot="1" x14ac:dyDescent="0.25">
      <c r="B56" s="173"/>
      <c r="C56" s="38"/>
      <c r="D56" s="174">
        <v>23</v>
      </c>
      <c r="E56" s="306" t="s">
        <v>1474</v>
      </c>
      <c r="F56" s="306"/>
      <c r="G56" s="239"/>
      <c r="H56" s="37"/>
      <c r="I56" s="39"/>
      <c r="J56" s="175"/>
      <c r="P56" s="243" t="b">
        <f>IF(OR(G56="Yes",G56=""), TRUE,FALSE)</f>
        <v>1</v>
      </c>
      <c r="Q56" s="298">
        <f t="shared" si="8"/>
        <v>23</v>
      </c>
      <c r="R56" s="150" t="b">
        <f>LEN(G56)&gt;=2</f>
        <v>0</v>
      </c>
      <c r="S56" s="150" t="b">
        <f>NOT(ISBLANK(G56))</f>
        <v>0</v>
      </c>
      <c r="T56" s="150" t="b">
        <f>AND(NOT(R56),$W$10)</f>
        <v>0</v>
      </c>
      <c r="AA56" s="150">
        <v>963</v>
      </c>
    </row>
    <row r="57" spans="2:43" ht="6.75" customHeight="1" thickBot="1" x14ac:dyDescent="0.25">
      <c r="B57" s="173"/>
      <c r="C57" s="38"/>
      <c r="D57" s="174"/>
      <c r="E57" s="153"/>
      <c r="F57" s="153"/>
      <c r="G57" s="158"/>
      <c r="H57" s="37"/>
      <c r="I57" s="38"/>
      <c r="J57" s="175"/>
      <c r="P57" s="243"/>
      <c r="Q57" s="298"/>
    </row>
    <row r="58" spans="2:43" ht="18.75" customHeight="1" thickBot="1" x14ac:dyDescent="0.25">
      <c r="B58" s="173"/>
      <c r="C58" s="38"/>
      <c r="D58" s="174">
        <v>24</v>
      </c>
      <c r="E58" s="306" t="s">
        <v>1459</v>
      </c>
      <c r="F58" s="306"/>
      <c r="G58" s="239"/>
      <c r="H58" s="37"/>
      <c r="I58" s="39"/>
      <c r="J58" s="175"/>
      <c r="P58" s="243" t="b">
        <f>IF(OR(G58="Yes",G58=""), TRUE,FALSE)</f>
        <v>1</v>
      </c>
      <c r="Q58" s="298">
        <f>+D58</f>
        <v>24</v>
      </c>
      <c r="R58" s="150" t="b">
        <f>LEN(G58)&gt;=1</f>
        <v>0</v>
      </c>
      <c r="S58" s="150" t="b">
        <f>NOT(ISBLANK(G58))</f>
        <v>0</v>
      </c>
      <c r="T58" s="150" t="b">
        <f>AND(NOT(R58),$W$10)</f>
        <v>0</v>
      </c>
      <c r="AA58" s="150">
        <v>965</v>
      </c>
    </row>
    <row r="59" spans="2:43" ht="6.75" customHeight="1" thickBot="1" x14ac:dyDescent="0.25">
      <c r="B59" s="173"/>
      <c r="C59" s="38"/>
      <c r="D59" s="177"/>
      <c r="E59" s="37"/>
      <c r="F59" s="37"/>
      <c r="G59" s="158"/>
      <c r="H59" s="37"/>
      <c r="I59" s="39"/>
      <c r="J59" s="175"/>
      <c r="Q59" s="298">
        <f t="shared" ref="Q59" si="9">+D59</f>
        <v>0</v>
      </c>
    </row>
    <row r="60" spans="2:43" s="182" customFormat="1" ht="27" customHeight="1" thickBot="1" x14ac:dyDescent="0.25">
      <c r="B60" s="180"/>
      <c r="C60" s="181"/>
      <c r="D60" s="174">
        <v>25</v>
      </c>
      <c r="E60" s="156" t="s">
        <v>1700</v>
      </c>
      <c r="F60" s="157" t="str">
        <f>+V60</f>
        <v/>
      </c>
      <c r="G60" s="238"/>
      <c r="H60" s="328"/>
      <c r="I60" s="328"/>
      <c r="J60" s="175"/>
      <c r="K60" s="204"/>
      <c r="L60" s="204"/>
      <c r="M60" s="204"/>
      <c r="N60" s="303"/>
      <c r="O60" s="150"/>
      <c r="P60" s="243"/>
      <c r="Q60" s="298">
        <f t="shared" ref="Q60" si="10">+D60</f>
        <v>25</v>
      </c>
      <c r="R60" s="150" t="b">
        <f>LEN(G60)&gt;=1</f>
        <v>0</v>
      </c>
      <c r="S60" s="150" t="b">
        <f>NOT(ISBLANK(G60))</f>
        <v>0</v>
      </c>
      <c r="T60" s="150" t="b">
        <f>AND(NOT(R60),$W$10)</f>
        <v>0</v>
      </c>
      <c r="U60" s="150"/>
      <c r="V60" s="150" t="str">
        <f>IF(G60="Yes", "Please Submit Management Letter with TD/ASAP","")</f>
        <v/>
      </c>
      <c r="W60" s="150"/>
      <c r="X60" s="150"/>
      <c r="Y60" s="150"/>
      <c r="Z60" s="150"/>
      <c r="AA60" s="150">
        <v>0</v>
      </c>
      <c r="AB60" s="178"/>
      <c r="AC60" s="178"/>
      <c r="AD60" s="178"/>
      <c r="AE60" s="178"/>
      <c r="AF60" s="178"/>
      <c r="AG60" s="178"/>
      <c r="AH60" s="178"/>
      <c r="AI60" s="178"/>
      <c r="AJ60" s="178"/>
      <c r="AK60" s="304"/>
      <c r="AL60" s="178"/>
      <c r="AM60" s="178"/>
      <c r="AN60" s="178"/>
      <c r="AO60" s="178"/>
      <c r="AP60" s="178"/>
      <c r="AQ60" s="178"/>
    </row>
    <row r="61" spans="2:43" s="182" customFormat="1" ht="9.75" customHeight="1" thickBot="1" x14ac:dyDescent="0.25">
      <c r="B61" s="180"/>
      <c r="C61" s="181"/>
      <c r="D61" s="177"/>
      <c r="E61" s="240"/>
      <c r="F61" s="183"/>
      <c r="G61" s="158"/>
      <c r="H61" s="37"/>
      <c r="I61" s="39"/>
      <c r="J61" s="175"/>
      <c r="K61" s="204"/>
      <c r="L61" s="204"/>
      <c r="M61" s="204"/>
      <c r="N61" s="303"/>
      <c r="O61" s="150"/>
      <c r="P61" s="150"/>
      <c r="Q61" s="298"/>
      <c r="R61" s="150"/>
      <c r="S61" s="150"/>
      <c r="T61" s="150"/>
      <c r="U61" s="150"/>
      <c r="V61" s="150"/>
      <c r="W61" s="150"/>
      <c r="X61" s="150"/>
      <c r="Y61" s="150"/>
      <c r="Z61" s="150"/>
      <c r="AA61" s="150"/>
      <c r="AB61" s="178"/>
      <c r="AC61" s="178"/>
      <c r="AD61" s="178"/>
      <c r="AE61" s="178"/>
      <c r="AF61" s="178"/>
      <c r="AG61" s="178"/>
      <c r="AH61" s="178"/>
      <c r="AI61" s="178"/>
      <c r="AJ61" s="178"/>
      <c r="AK61" s="304"/>
      <c r="AL61" s="178"/>
      <c r="AM61" s="178"/>
      <c r="AN61" s="178"/>
      <c r="AO61" s="178"/>
      <c r="AP61" s="178"/>
      <c r="AQ61" s="178"/>
    </row>
    <row r="62" spans="2:43" s="182" customFormat="1" ht="18.75" customHeight="1" thickBot="1" x14ac:dyDescent="0.25">
      <c r="B62" s="180"/>
      <c r="C62" s="181"/>
      <c r="D62" s="174">
        <v>26</v>
      </c>
      <c r="E62" s="156" t="s">
        <v>1701</v>
      </c>
      <c r="F62" s="157" t="str">
        <f>+V62</f>
        <v/>
      </c>
      <c r="G62" s="238"/>
      <c r="H62" s="328"/>
      <c r="I62" s="328"/>
      <c r="J62" s="175"/>
      <c r="K62" s="204"/>
      <c r="L62" s="204"/>
      <c r="M62" s="204"/>
      <c r="N62" s="303"/>
      <c r="O62" s="150"/>
      <c r="P62" s="243"/>
      <c r="Q62" s="298">
        <f t="shared" ref="Q62" si="11">+D62</f>
        <v>26</v>
      </c>
      <c r="R62" s="150" t="b">
        <f>LEN(G62)&gt;=1</f>
        <v>0</v>
      </c>
      <c r="S62" s="150" t="b">
        <f>NOT(ISBLANK(G62))</f>
        <v>0</v>
      </c>
      <c r="T62" s="150" t="b">
        <f>AND(NOT(R62),$W$10)</f>
        <v>0</v>
      </c>
      <c r="U62" s="150"/>
      <c r="V62" s="150" t="str">
        <f>IF(G62="Yes", "Please Submit AU-C 260 Letter with TD","")</f>
        <v/>
      </c>
      <c r="W62" s="150"/>
      <c r="X62" s="150"/>
      <c r="Y62" s="150"/>
      <c r="Z62" s="150"/>
      <c r="AA62" s="150">
        <v>0</v>
      </c>
      <c r="AB62" s="178"/>
      <c r="AC62" s="178"/>
      <c r="AD62" s="178"/>
      <c r="AE62" s="178"/>
      <c r="AF62" s="178"/>
      <c r="AG62" s="178"/>
      <c r="AH62" s="178"/>
      <c r="AI62" s="178"/>
      <c r="AJ62" s="178"/>
      <c r="AK62" s="304"/>
      <c r="AL62" s="178"/>
      <c r="AM62" s="178"/>
      <c r="AN62" s="178"/>
      <c r="AO62" s="178"/>
      <c r="AP62" s="178"/>
      <c r="AQ62" s="178"/>
    </row>
    <row r="63" spans="2:43" s="182" customFormat="1" ht="8.25" customHeight="1" thickBot="1" x14ac:dyDescent="0.25">
      <c r="B63" s="180"/>
      <c r="C63" s="181"/>
      <c r="D63" s="177"/>
      <c r="E63" s="241"/>
      <c r="F63" s="183"/>
      <c r="G63" s="158"/>
      <c r="H63" s="37"/>
      <c r="I63" s="39"/>
      <c r="J63" s="175"/>
      <c r="K63" s="204"/>
      <c r="L63" s="204"/>
      <c r="M63" s="204"/>
      <c r="N63" s="303"/>
      <c r="O63" s="150"/>
      <c r="P63" s="150"/>
      <c r="Q63" s="298"/>
      <c r="R63" s="150"/>
      <c r="S63" s="150"/>
      <c r="T63" s="150"/>
      <c r="U63" s="150"/>
      <c r="V63" s="150"/>
      <c r="W63" s="150"/>
      <c r="X63" s="150"/>
      <c r="Y63" s="150"/>
      <c r="Z63" s="150"/>
      <c r="AA63" s="150"/>
      <c r="AB63" s="178"/>
      <c r="AC63" s="178"/>
      <c r="AD63" s="178"/>
      <c r="AE63" s="178"/>
      <c r="AF63" s="178"/>
      <c r="AG63" s="178"/>
      <c r="AH63" s="178"/>
      <c r="AI63" s="178"/>
      <c r="AJ63" s="178"/>
      <c r="AK63" s="304"/>
      <c r="AL63" s="178"/>
      <c r="AM63" s="178"/>
      <c r="AN63" s="178"/>
      <c r="AO63" s="178"/>
      <c r="AP63" s="178"/>
      <c r="AQ63" s="178"/>
    </row>
    <row r="64" spans="2:43" s="182" customFormat="1" ht="18.75" customHeight="1" thickBot="1" x14ac:dyDescent="0.25">
      <c r="B64" s="180"/>
      <c r="C64" s="181"/>
      <c r="D64" s="174">
        <v>27</v>
      </c>
      <c r="E64" s="156" t="s">
        <v>1702</v>
      </c>
      <c r="F64" s="157" t="str">
        <f>+V64</f>
        <v/>
      </c>
      <c r="G64" s="238"/>
      <c r="H64" s="328"/>
      <c r="I64" s="328"/>
      <c r="J64" s="175"/>
      <c r="K64" s="204"/>
      <c r="L64" s="204"/>
      <c r="M64" s="204"/>
      <c r="N64" s="303"/>
      <c r="O64" s="150"/>
      <c r="P64" s="243"/>
      <c r="Q64" s="298">
        <f t="shared" ref="Q64" si="12">+D64</f>
        <v>27</v>
      </c>
      <c r="R64" s="150" t="b">
        <f>LEN(G64)&gt;=1</f>
        <v>0</v>
      </c>
      <c r="S64" s="150" t="b">
        <f>NOT(ISBLANK(G64))</f>
        <v>0</v>
      </c>
      <c r="T64" s="150" t="b">
        <f>AND(NOT(R64),$W$10)</f>
        <v>0</v>
      </c>
      <c r="U64" s="150"/>
      <c r="V64" s="150" t="str">
        <f>IF(G64="Yes", "Please Submit AU-C 265 Letter with TD","")</f>
        <v/>
      </c>
      <c r="W64" s="150"/>
      <c r="X64" s="150"/>
      <c r="Y64" s="150"/>
      <c r="Z64" s="150"/>
      <c r="AA64" s="150">
        <v>0</v>
      </c>
      <c r="AB64" s="178"/>
      <c r="AC64" s="178"/>
      <c r="AD64" s="178"/>
      <c r="AE64" s="178"/>
      <c r="AF64" s="178"/>
      <c r="AG64" s="178"/>
      <c r="AH64" s="178"/>
      <c r="AI64" s="178"/>
      <c r="AJ64" s="178"/>
      <c r="AK64" s="304"/>
      <c r="AL64" s="178"/>
      <c r="AM64" s="178"/>
      <c r="AN64" s="178"/>
      <c r="AO64" s="178"/>
      <c r="AP64" s="178"/>
      <c r="AQ64" s="178"/>
    </row>
    <row r="65" spans="2:37" ht="6.75" customHeight="1" thickBot="1" x14ac:dyDescent="0.25">
      <c r="B65" s="173"/>
      <c r="C65" s="38"/>
      <c r="D65" s="177"/>
      <c r="E65" s="40"/>
      <c r="F65" s="40"/>
      <c r="G65" s="36"/>
      <c r="H65" s="37"/>
      <c r="I65" s="37"/>
      <c r="J65" s="175"/>
      <c r="Q65" s="298"/>
    </row>
    <row r="66" spans="2:37" ht="39" customHeight="1" thickBot="1" x14ac:dyDescent="0.25">
      <c r="B66" s="162"/>
      <c r="C66" s="163"/>
      <c r="D66" s="164" t="s">
        <v>1789</v>
      </c>
      <c r="E66" s="165"/>
      <c r="F66" s="166"/>
      <c r="G66" s="166"/>
      <c r="H66" s="166"/>
      <c r="I66" s="166"/>
      <c r="J66" s="167"/>
      <c r="Q66" s="298"/>
    </row>
    <row r="67" spans="2:37" ht="10.5" customHeight="1" thickBot="1" x14ac:dyDescent="0.25">
      <c r="B67" s="173"/>
      <c r="C67" s="38"/>
      <c r="D67" s="177"/>
      <c r="E67" s="37"/>
      <c r="F67" s="37"/>
      <c r="G67" s="36"/>
      <c r="H67" s="38"/>
      <c r="I67" s="38"/>
      <c r="J67" s="175"/>
      <c r="Q67" s="298"/>
    </row>
    <row r="68" spans="2:37" ht="22.5" customHeight="1" thickBot="1" x14ac:dyDescent="0.25">
      <c r="B68" s="173"/>
      <c r="C68" s="38"/>
      <c r="D68" s="177">
        <v>28</v>
      </c>
      <c r="E68" s="326" t="s">
        <v>1470</v>
      </c>
      <c r="F68" s="326"/>
      <c r="G68" s="308"/>
      <c r="H68" s="309"/>
      <c r="I68" s="310"/>
      <c r="J68" s="175"/>
      <c r="Q68" s="298">
        <f t="shared" ref="Q68:Q72" si="13">+D68</f>
        <v>28</v>
      </c>
      <c r="R68" s="150" t="b">
        <f>LEN(G68)&gt;4</f>
        <v>0</v>
      </c>
      <c r="S68" s="150" t="b">
        <f>NOT(ISBLANK(G68))</f>
        <v>0</v>
      </c>
      <c r="T68" s="150" t="b">
        <f>AND(NOT(R68),$W$10)</f>
        <v>0</v>
      </c>
      <c r="AA68" s="150">
        <v>0</v>
      </c>
      <c r="AK68" s="150" t="s">
        <v>1413</v>
      </c>
    </row>
    <row r="69" spans="2:37" ht="6.75" customHeight="1" thickBot="1" x14ac:dyDescent="0.25">
      <c r="B69" s="173"/>
      <c r="C69" s="38"/>
      <c r="D69" s="177"/>
      <c r="E69" s="40"/>
      <c r="F69" s="40"/>
      <c r="G69" s="36"/>
      <c r="H69" s="36"/>
      <c r="I69" s="36"/>
      <c r="J69" s="175"/>
      <c r="Q69" s="298">
        <f t="shared" si="13"/>
        <v>0</v>
      </c>
    </row>
    <row r="70" spans="2:37" ht="20.25" customHeight="1" thickBot="1" x14ac:dyDescent="0.25">
      <c r="B70" s="173"/>
      <c r="C70" s="38"/>
      <c r="D70" s="177">
        <v>29</v>
      </c>
      <c r="E70" s="326" t="s">
        <v>1471</v>
      </c>
      <c r="F70" s="326"/>
      <c r="G70" s="308"/>
      <c r="H70" s="309"/>
      <c r="I70" s="310"/>
      <c r="J70" s="175"/>
      <c r="Q70" s="298">
        <f t="shared" si="13"/>
        <v>29</v>
      </c>
      <c r="R70" s="150" t="b">
        <f>LEN(G70)&gt;2</f>
        <v>0</v>
      </c>
      <c r="S70" s="150" t="b">
        <f>NOT(ISBLANK(G70))</f>
        <v>0</v>
      </c>
      <c r="T70" s="150" t="b">
        <f>AND(NOT(R70),$W$10)</f>
        <v>0</v>
      </c>
      <c r="AA70" s="150">
        <v>0</v>
      </c>
      <c r="AK70" s="150" t="s">
        <v>1416</v>
      </c>
    </row>
    <row r="71" spans="2:37" ht="6.75" customHeight="1" thickBot="1" x14ac:dyDescent="0.25">
      <c r="B71" s="173"/>
      <c r="C71" s="38"/>
      <c r="D71" s="177"/>
      <c r="E71" s="40"/>
      <c r="F71" s="40"/>
      <c r="G71" s="248"/>
      <c r="H71" s="36"/>
      <c r="I71" s="36"/>
      <c r="J71" s="175"/>
      <c r="Q71" s="298">
        <f t="shared" si="13"/>
        <v>0</v>
      </c>
    </row>
    <row r="72" spans="2:37" ht="20.25" customHeight="1" thickBot="1" x14ac:dyDescent="0.25">
      <c r="B72" s="173"/>
      <c r="C72" s="38"/>
      <c r="D72" s="177">
        <v>30</v>
      </c>
      <c r="E72" s="326" t="s">
        <v>1456</v>
      </c>
      <c r="F72" s="326"/>
      <c r="G72" s="138"/>
      <c r="H72" s="36"/>
      <c r="I72" s="36"/>
      <c r="J72" s="175"/>
      <c r="Q72" s="298">
        <f t="shared" si="13"/>
        <v>30</v>
      </c>
      <c r="R72" s="150" t="b">
        <f>LEN(G72)&gt;=2</f>
        <v>0</v>
      </c>
      <c r="S72" s="150" t="b">
        <f>NOT(ISBLANK(G72))</f>
        <v>0</v>
      </c>
      <c r="T72" s="150" t="b">
        <f>AND(NOT(R72),$W$10)</f>
        <v>0</v>
      </c>
      <c r="AA72" s="150">
        <v>917</v>
      </c>
      <c r="AK72" s="150">
        <v>44048</v>
      </c>
    </row>
    <row r="73" spans="2:37" ht="6.75" customHeight="1" x14ac:dyDescent="0.2">
      <c r="B73" s="173"/>
      <c r="C73" s="38"/>
      <c r="D73" s="177"/>
      <c r="E73" s="40"/>
      <c r="F73" s="40"/>
      <c r="G73" s="36"/>
      <c r="H73" s="36"/>
      <c r="I73" s="36"/>
      <c r="J73" s="175"/>
      <c r="Q73" s="298"/>
    </row>
    <row r="74" spans="2:37" ht="30" customHeight="1" x14ac:dyDescent="0.2">
      <c r="B74" s="173"/>
      <c r="C74" s="38"/>
      <c r="D74" s="177"/>
      <c r="E74" s="327"/>
      <c r="F74" s="327"/>
      <c r="G74" s="242" t="str">
        <f>CONCATENATE(G10," 2020 TD.xlsm")</f>
        <v xml:space="preserve"> 2020 TD.xlsm</v>
      </c>
      <c r="H74" s="242"/>
      <c r="I74" s="224"/>
      <c r="J74" s="175"/>
      <c r="O74" s="150" t="str">
        <f>CONCATENATE(G10," 2020 TD.xlsm")</f>
        <v xml:space="preserve"> 2020 TD.xlsm</v>
      </c>
      <c r="Q74" s="298"/>
    </row>
    <row r="75" spans="2:37" ht="36" customHeight="1" x14ac:dyDescent="0.2">
      <c r="B75" s="173"/>
      <c r="C75" s="38"/>
      <c r="D75" s="342" t="str">
        <f>IF(S78&gt;0,T78,T79)</f>
        <v>DO NOT SUBMIT TO PORTAL YET -EVERY QUESTION MUST BE ANSWERED!</v>
      </c>
      <c r="E75" s="342"/>
      <c r="F75" s="342"/>
      <c r="G75" s="325" t="str">
        <f>IF(G11="","","Please review the Transmittal Instructions and your answer to Question 1")</f>
        <v/>
      </c>
      <c r="H75" s="325"/>
      <c r="I75" s="325"/>
      <c r="J75" s="175"/>
      <c r="Q75" s="298"/>
      <c r="R75" s="150" t="b">
        <f>LEN(G75)=0</f>
        <v>1</v>
      </c>
      <c r="S75" s="150" t="b">
        <f>NOT(ISBLANK(G75))</f>
        <v>1</v>
      </c>
      <c r="T75" s="150" t="b">
        <f>AND(NOT(R75),$W$10)</f>
        <v>0</v>
      </c>
    </row>
    <row r="76" spans="2:37" ht="36" customHeight="1" x14ac:dyDescent="0.2">
      <c r="B76" s="173"/>
      <c r="C76" s="38"/>
      <c r="D76" s="342"/>
      <c r="E76" s="342"/>
      <c r="F76" s="342"/>
      <c r="G76" s="325" t="str">
        <f>IF(G75="Currently the file name is incorrect, please correct before uploading",CONCATENATE("File current name is ",O76),"")</f>
        <v/>
      </c>
      <c r="H76" s="325"/>
      <c r="I76" s="154"/>
      <c r="J76" s="41"/>
      <c r="N76" s="294"/>
      <c r="O76" s="150">
        <f>+G2</f>
        <v>0</v>
      </c>
      <c r="Q76" s="298"/>
      <c r="R76" s="150" t="b">
        <f>LEN(G76)=0</f>
        <v>1</v>
      </c>
      <c r="S76" s="150" t="b">
        <f>NOT(ISBLANK(G76))</f>
        <v>1</v>
      </c>
      <c r="T76" s="150" t="b">
        <f>AND(NOT(R76),$W$10)</f>
        <v>0</v>
      </c>
    </row>
    <row r="77" spans="2:37" ht="6.75" customHeight="1" thickBot="1" x14ac:dyDescent="0.25">
      <c r="B77" s="184"/>
      <c r="C77" s="185"/>
      <c r="D77" s="186"/>
      <c r="E77" s="116"/>
      <c r="F77" s="116"/>
      <c r="G77" s="117"/>
      <c r="H77" s="117"/>
      <c r="I77" s="117"/>
      <c r="J77" s="187"/>
      <c r="Q77" s="298"/>
    </row>
    <row r="78" spans="2:37" x14ac:dyDescent="0.2">
      <c r="S78" s="150">
        <f>COUNTIF(S10:S72, FALSE)</f>
        <v>30</v>
      </c>
      <c r="T78" s="150" t="s">
        <v>1790</v>
      </c>
    </row>
    <row r="79" spans="2:37" x14ac:dyDescent="0.2">
      <c r="T79" s="150" t="s">
        <v>1807</v>
      </c>
    </row>
    <row r="80" spans="2:37" x14ac:dyDescent="0.2">
      <c r="B80" s="159" t="s">
        <v>1464</v>
      </c>
      <c r="D80" s="159"/>
      <c r="E80" s="251">
        <v>1.18</v>
      </c>
      <c r="F80" s="188"/>
    </row>
    <row r="81" spans="1:6" x14ac:dyDescent="0.2">
      <c r="A81" s="161"/>
      <c r="B81" s="159" t="s">
        <v>1465</v>
      </c>
      <c r="D81" s="159"/>
      <c r="E81" s="190">
        <v>44074</v>
      </c>
      <c r="F81" s="191"/>
    </row>
    <row r="82" spans="1:6" x14ac:dyDescent="0.2">
      <c r="E82" s="188"/>
      <c r="F82" s="188"/>
    </row>
  </sheetData>
  <sheetProtection algorithmName="SHA-512" hashValue="52NgB1Y/4sQMVVgfZ2v2TOuGxKufJQDpG45H8RsHil4MTgwMXxxXpzV3bKKvXSvnaOFDI2OirX1RszsiORS6Tw==" saltValue="5P7ITnY5xKQG4c/wIHANtA==" spinCount="100000" sheet="1" selectLockedCells="1"/>
  <mergeCells count="58">
    <mergeCell ref="B5:J5"/>
    <mergeCell ref="D75:F76"/>
    <mergeCell ref="B2:J2"/>
    <mergeCell ref="H60:I60"/>
    <mergeCell ref="E44:F44"/>
    <mergeCell ref="E46:F46"/>
    <mergeCell ref="E48:F48"/>
    <mergeCell ref="E58:F58"/>
    <mergeCell ref="B7:J7"/>
    <mergeCell ref="G10:I10"/>
    <mergeCell ref="G16:I16"/>
    <mergeCell ref="G18:I18"/>
    <mergeCell ref="B38:J38"/>
    <mergeCell ref="E18:F18"/>
    <mergeCell ref="E28:F28"/>
    <mergeCell ref="E30:F30"/>
    <mergeCell ref="E40:F40"/>
    <mergeCell ref="H62:I62"/>
    <mergeCell ref="H64:I64"/>
    <mergeCell ref="B1:J1"/>
    <mergeCell ref="B6:J6"/>
    <mergeCell ref="B3:J3"/>
    <mergeCell ref="E50:F50"/>
    <mergeCell ref="E42:F42"/>
    <mergeCell ref="E22:F22"/>
    <mergeCell ref="E10:F10"/>
    <mergeCell ref="B4:E4"/>
    <mergeCell ref="F4:J4"/>
    <mergeCell ref="E12:F12"/>
    <mergeCell ref="E14:F14"/>
    <mergeCell ref="E16:F16"/>
    <mergeCell ref="E56:F56"/>
    <mergeCell ref="E52:F52"/>
    <mergeCell ref="G76:H76"/>
    <mergeCell ref="E68:F68"/>
    <mergeCell ref="E72:F72"/>
    <mergeCell ref="E70:F70"/>
    <mergeCell ref="E74:F74"/>
    <mergeCell ref="G68:I68"/>
    <mergeCell ref="G70:I70"/>
    <mergeCell ref="G75:I75"/>
    <mergeCell ref="E54:F54"/>
    <mergeCell ref="E36:F36"/>
    <mergeCell ref="G34:I34"/>
    <mergeCell ref="G36:I36"/>
    <mergeCell ref="E37:H37"/>
    <mergeCell ref="E20:F20"/>
    <mergeCell ref="G32:I32"/>
    <mergeCell ref="G24:I24"/>
    <mergeCell ref="E26:F26"/>
    <mergeCell ref="G26:H26"/>
    <mergeCell ref="G20:I20"/>
    <mergeCell ref="G22:I22"/>
    <mergeCell ref="E24:F24"/>
    <mergeCell ref="E27:H27"/>
    <mergeCell ref="H30:I30"/>
    <mergeCell ref="H28:I28"/>
    <mergeCell ref="E32:F32"/>
  </mergeCells>
  <phoneticPr fontId="22" type="noConversion"/>
  <conditionalFormatting sqref="G10 G40 G42 G44 G46 G48 G50 G52 G54 G56 G64 G58">
    <cfRule type="expression" dxfId="46" priority="209">
      <formula>$T10</formula>
    </cfRule>
  </conditionalFormatting>
  <conditionalFormatting sqref="G10">
    <cfRule type="containsText" priority="204" operator="containsText" text="The, City,Village,of">
      <formula>NOT(ISERROR(SEARCH("The, City,Village,of",G10)))</formula>
    </cfRule>
  </conditionalFormatting>
  <conditionalFormatting sqref="G26">
    <cfRule type="expression" dxfId="45" priority="193">
      <formula>$T26</formula>
    </cfRule>
  </conditionalFormatting>
  <conditionalFormatting sqref="G40 G42 G44 G46 G48 G50 G52 G54 G56">
    <cfRule type="expression" dxfId="44" priority="192">
      <formula>$G$26="Housing Authority"</formula>
    </cfRule>
  </conditionalFormatting>
  <conditionalFormatting sqref="G14">
    <cfRule type="expression" dxfId="43" priority="185">
      <formula>$T14</formula>
    </cfRule>
  </conditionalFormatting>
  <conditionalFormatting sqref="G12">
    <cfRule type="expression" dxfId="42" priority="184">
      <formula>$T12</formula>
    </cfRule>
  </conditionalFormatting>
  <conditionalFormatting sqref="G72">
    <cfRule type="expression" dxfId="41" priority="109">
      <formula>$T72</formula>
    </cfRule>
  </conditionalFormatting>
  <conditionalFormatting sqref="G68">
    <cfRule type="expression" dxfId="40" priority="108">
      <formula>$T68</formula>
    </cfRule>
  </conditionalFormatting>
  <conditionalFormatting sqref="G68">
    <cfRule type="containsText" priority="107" operator="containsText" text="The, City,Village,of">
      <formula>NOT(ISERROR(SEARCH("The, City,Village,of",G68)))</formula>
    </cfRule>
  </conditionalFormatting>
  <conditionalFormatting sqref="G70">
    <cfRule type="expression" dxfId="39" priority="106">
      <formula>$T70</formula>
    </cfRule>
  </conditionalFormatting>
  <conditionalFormatting sqref="G70">
    <cfRule type="containsText" priority="105" operator="containsText" text="The, City,Village,of">
      <formula>NOT(ISERROR(SEARCH("The, City,Village,of",G70)))</formula>
    </cfRule>
  </conditionalFormatting>
  <conditionalFormatting sqref="G18">
    <cfRule type="expression" dxfId="38" priority="98">
      <formula>$T18</formula>
    </cfRule>
  </conditionalFormatting>
  <conditionalFormatting sqref="G18">
    <cfRule type="containsText" priority="97" operator="containsText" text="The, City,Village,of">
      <formula>NOT(ISERROR(SEARCH("The, City,Village,of",G18)))</formula>
    </cfRule>
  </conditionalFormatting>
  <conditionalFormatting sqref="G58">
    <cfRule type="expression" dxfId="37" priority="54">
      <formula>$G$26="Housing Authority"</formula>
    </cfRule>
  </conditionalFormatting>
  <conditionalFormatting sqref="G62">
    <cfRule type="expression" dxfId="36" priority="59">
      <formula>$T62</formula>
    </cfRule>
  </conditionalFormatting>
  <conditionalFormatting sqref="G62">
    <cfRule type="expression" dxfId="35" priority="58">
      <formula>$G$26="Housing Authority"</formula>
    </cfRule>
  </conditionalFormatting>
  <conditionalFormatting sqref="G64">
    <cfRule type="expression" dxfId="34" priority="57">
      <formula>$G$26="Housing Authority"</formula>
    </cfRule>
  </conditionalFormatting>
  <conditionalFormatting sqref="G60">
    <cfRule type="expression" dxfId="33" priority="56">
      <formula>$T60</formula>
    </cfRule>
  </conditionalFormatting>
  <conditionalFormatting sqref="G60">
    <cfRule type="expression" dxfId="32" priority="55">
      <formula>$G$26="Housing Authority"</formula>
    </cfRule>
  </conditionalFormatting>
  <conditionalFormatting sqref="G31">
    <cfRule type="expression" dxfId="31" priority="46">
      <formula>$T31</formula>
    </cfRule>
  </conditionalFormatting>
  <conditionalFormatting sqref="G28">
    <cfRule type="expression" dxfId="30" priority="39">
      <formula>$T28</formula>
    </cfRule>
  </conditionalFormatting>
  <conditionalFormatting sqref="G28 G40 G42 G44 G46 G48 G50 G52 G54 G56 G58 G60 G62 G64">
    <cfRule type="expression" dxfId="29" priority="38">
      <formula>$G$26="Housing Authority"</formula>
    </cfRule>
  </conditionalFormatting>
  <conditionalFormatting sqref="G30">
    <cfRule type="expression" dxfId="28" priority="36">
      <formula>$T30</formula>
    </cfRule>
  </conditionalFormatting>
  <conditionalFormatting sqref="G16">
    <cfRule type="expression" dxfId="27" priority="33">
      <formula>$T16</formula>
    </cfRule>
  </conditionalFormatting>
  <conditionalFormatting sqref="G16">
    <cfRule type="containsText" priority="32" operator="containsText" text="The, City,Village,of">
      <formula>NOT(ISERROR(SEARCH("The, City,Village,of",G16)))</formula>
    </cfRule>
  </conditionalFormatting>
  <conditionalFormatting sqref="G20">
    <cfRule type="expression" dxfId="26" priority="31">
      <formula>$T20</formula>
    </cfRule>
  </conditionalFormatting>
  <conditionalFormatting sqref="G20">
    <cfRule type="containsText" priority="30" operator="containsText" text="The, City,Village,of">
      <formula>NOT(ISERROR(SEARCH("The, City,Village,of",G20)))</formula>
    </cfRule>
  </conditionalFormatting>
  <conditionalFormatting sqref="G22">
    <cfRule type="expression" dxfId="25" priority="29">
      <formula>$T22</formula>
    </cfRule>
  </conditionalFormatting>
  <conditionalFormatting sqref="G22">
    <cfRule type="containsText" priority="28" operator="containsText" text="The, City,Village,of">
      <formula>NOT(ISERROR(SEARCH("The, City,Village,of",G22)))</formula>
    </cfRule>
  </conditionalFormatting>
  <conditionalFormatting sqref="G28 G30 G32">
    <cfRule type="expression" dxfId="24" priority="19">
      <formula>$G$26="Housing Authority"</formula>
    </cfRule>
  </conditionalFormatting>
  <conditionalFormatting sqref="G32">
    <cfRule type="expression" dxfId="23" priority="21">
      <formula>$P$32</formula>
    </cfRule>
    <cfRule type="expression" dxfId="22" priority="35">
      <formula>$T32</formula>
    </cfRule>
  </conditionalFormatting>
  <conditionalFormatting sqref="G36">
    <cfRule type="expression" dxfId="21" priority="7">
      <formula>$G$26="Housing Authority"</formula>
    </cfRule>
  </conditionalFormatting>
  <conditionalFormatting sqref="G36">
    <cfRule type="expression" dxfId="20" priority="8">
      <formula>$P$32</formula>
    </cfRule>
    <cfRule type="expression" dxfId="19" priority="9">
      <formula>$T36</formula>
    </cfRule>
  </conditionalFormatting>
  <conditionalFormatting sqref="G34">
    <cfRule type="expression" dxfId="18" priority="4">
      <formula>$G$26="Housing Authority"</formula>
    </cfRule>
  </conditionalFormatting>
  <conditionalFormatting sqref="G34">
    <cfRule type="expression" dxfId="17" priority="5">
      <formula>$P$32</formula>
    </cfRule>
    <cfRule type="expression" dxfId="16" priority="6">
      <formula>$T34</formula>
    </cfRule>
  </conditionalFormatting>
  <conditionalFormatting sqref="G24">
    <cfRule type="expression" dxfId="15" priority="3">
      <formula>$T24</formula>
    </cfRule>
  </conditionalFormatting>
  <conditionalFormatting sqref="G24">
    <cfRule type="containsText" priority="2" operator="containsText" text="The, City,Village,of">
      <formula>NOT(ISERROR(SEARCH("The, City,Village,of",G24)))</formula>
    </cfRule>
  </conditionalFormatting>
  <dataValidations xWindow="921" yWindow="571" count="17">
    <dataValidation type="list" allowBlank="1" showInputMessage="1" showErrorMessage="1" prompt="Please select Yes or No from the drop down list" sqref="G46 G40 G42 G44 G64 G60 G62 G28 G58" xr:uid="{2A73F77D-1BD0-4E9F-AF8C-D15A4866AD02}">
      <formula1>"Yes, No"</formula1>
    </dataValidation>
    <dataValidation type="textLength" operator="greaterThan" showInputMessage="1" showErrorMessage="1" promptTitle="Cannot be blank" prompt="This cannot be blank - please complete before uploading to the portal" sqref="H76:I77 G68 H66:I67 I61 H63:I63 H72:I74" xr:uid="{77BB66D6-6442-4EC0-9C6A-FB61E958ED71}">
      <formula1>5</formula1>
    </dataValidation>
    <dataValidation type="list" showInputMessage="1" showErrorMessage="1" errorTitle="Cannot be blank" error="This cell cannot be left blank" prompt="Please select Yes or No from the drop down list" sqref="G14" xr:uid="{31574934-7769-4CDA-AB59-3D6616EC1846}">
      <formula1>"Yes, No"</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F4C0BA78-05AA-450B-A653-9D20891F2246}">
      <formula1>4</formula1>
    </dataValidation>
    <dataValidation type="textLength" operator="greaterThan" allowBlank="1" showInputMessage="1" showErrorMessage="1" errorTitle="File Name Error" error="Check that you have not left the Primary Government Name blank...see Question 1" sqref="G74" xr:uid="{E8BF411D-C010-406F-83EE-60B3D4E2229A}">
      <formula1>10</formula1>
    </dataValidation>
    <dataValidation type="whole" operator="greaterThan" allowBlank="1" showInputMessage="1" showErrorMessage="1" prompt="Please enter a whole number.  If there are no findings please enter 0" sqref="G48 G50" xr:uid="{17182702-8E84-4FEC-9875-C7BBEC49AB05}">
      <formula1>-1</formula1>
    </dataValidation>
    <dataValidation type="list" allowBlank="1" showInputMessage="1" showErrorMessage="1" prompt="Please select Yes or No from the drop down list" sqref="O3" xr:uid="{F424E015-31C7-48CF-932F-7CCE095A43AA}">
      <formula1>$Y$3:$Y$4</formula1>
    </dataValidation>
    <dataValidation type="list" allowBlank="1" showInputMessage="1" showErrorMessage="1" prompt="Please select Yes or No from the drop down list" sqref="G52 G56 G54" xr:uid="{C1D20724-0379-49A0-B89A-320DA5F75A0E}">
      <formula1>$Y$3:$Y$5</formula1>
    </dataValidation>
    <dataValidation type="date" showDropDown="1" showInputMessage="1" showErrorMessage="1" errorTitle="FYE date error" error="FYE must be 06/30/20 or after to use this form." prompt="For Fiscal Year ends prior to 06/30/20, please use the  2019 Transmittal Document_x000a_" sqref="G12" xr:uid="{D64809D1-9185-47B3-8D7D-EECCAF3E47E7}">
      <formula1>43922</formula1>
      <formula2>44347</formula2>
    </dataValidation>
    <dataValidation type="date" operator="greaterThan" allowBlank="1" showInputMessage="1" showErrorMessage="1" sqref="G61 G63 G65:G67 G76:G77 G73:G74" xr:uid="{3F968BE2-4C8C-451E-A55F-818FC2E5E0E7}">
      <formula1>44012</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20B24103-765C-4D06-934B-8D8B10252110}">
      <formula1>3</formula1>
    </dataValidation>
    <dataValidation type="list" allowBlank="1" showInputMessage="1" showErrorMessage="1" prompt="Chose Unit Type" sqref="G33:H33 G31:H31" xr:uid="{383C8831-2F0D-42B0-AA44-C7064AF80FDB}">
      <formula1>"Municipality, County, Tourism Development Authority, Housing Authority, Other"</formula1>
    </dataValidation>
    <dataValidation type="list" operator="greaterThan" showInputMessage="1" showErrorMessage="1" promptTitle="Cannot be blank" prompt="This cannot be blank - please complete before uploading to the portal" sqref="G65:G67" xr:uid="{1A6485E5-8BD7-4727-93AD-37C9090B44B8}">
      <formula1>"N/A, 1,2,3,4"</formula1>
    </dataValidation>
    <dataValidation allowBlank="1" showInputMessage="1" showErrorMessage="1" error="Cannot be blank" sqref="G24:I24 G20:I20 G22:I22" xr:uid="{B312167F-5CC0-4BC2-BE69-7FF0B937BFFB}"/>
    <dataValidation type="list" allowBlank="1" showInputMessage="1" showErrorMessage="1" prompt="Please select Yes or No from the drop down list" sqref="G30" xr:uid="{94E2CEBC-E1B2-4A50-BE52-9307CF614D73}">
      <formula1>"Financial Only, Yellow Book, Single Audit"</formula1>
    </dataValidation>
    <dataValidation type="date" operator="greaterThan" allowBlank="1" showInputMessage="1" showErrorMessage="1" sqref="G72" xr:uid="{220DA2A4-6FF4-407D-B89D-BCD5ACC50FF8}">
      <formula1>43646</formula1>
    </dataValidation>
    <dataValidation type="list" allowBlank="1" showInputMessage="1" showErrorMessage="1" prompt="Chose Unit Type" sqref="G26:H26" xr:uid="{2F7038B4-6EDD-4D5B-AD21-86771B9C7644}">
      <formula1>"Municipality, County, Charter School, Tourism Development Authority, Housing Authority, Other"</formula1>
    </dataValidation>
  </dataValidations>
  <hyperlinks>
    <hyperlink ref="AK16" r:id="rId1" xr:uid="{25133FAB-4304-4D21-A0B8-994DAFDA8E4C}"/>
    <hyperlink ref="AK22" r:id="rId2" xr:uid="{E40465A6-3664-4CA2-8245-1C6D70124466}"/>
    <hyperlink ref="AK24" r:id="rId3" xr:uid="{6977BF5E-15C2-4A79-918D-3097CBF43589}"/>
  </hyperlinks>
  <printOptions horizontalCentered="1" verticalCentered="1"/>
  <pageMargins left="0" right="0" top="0" bottom="1" header="0.3" footer="0.3"/>
  <pageSetup scale="50" fitToWidth="0" orientation="portrait"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2786-7EA7-4D5E-9C1B-B223061C0FA3}">
  <sheetPr codeName="Sheet2">
    <tabColor rgb="FFFFC000"/>
    <pageSetUpPr fitToPage="1"/>
  </sheetPr>
  <dimension ref="A1:EV81"/>
  <sheetViews>
    <sheetView showGridLines="0" zoomScaleNormal="100" workbookViewId="0">
      <selection activeCell="G4" sqref="G4"/>
    </sheetView>
  </sheetViews>
  <sheetFormatPr defaultRowHeight="12.75" x14ac:dyDescent="0.2"/>
  <cols>
    <col min="1" max="1" width="4" style="47" customWidth="1"/>
    <col min="2" max="3" width="1.83203125" style="47" customWidth="1"/>
    <col min="4" max="4" width="7" style="47" customWidth="1"/>
    <col min="5" max="5" width="68.83203125" style="47" customWidth="1"/>
    <col min="6" max="6" width="1.6640625" style="47" customWidth="1"/>
    <col min="7" max="7" width="29" style="100" customWidth="1"/>
    <col min="8" max="8" width="3.83203125" style="101" customWidth="1"/>
    <col min="9" max="9" width="6.1640625" style="101" customWidth="1"/>
    <col min="10" max="10" width="29" style="47" customWidth="1"/>
    <col min="11" max="11" width="4.6640625" style="47" customWidth="1"/>
    <col min="12" max="12" width="75.1640625" style="47" customWidth="1"/>
    <col min="13" max="13" width="26.1640625" style="47" customWidth="1"/>
    <col min="14" max="14" width="22.5" style="47" customWidth="1"/>
    <col min="15" max="15" width="5.6640625" style="213" customWidth="1"/>
    <col min="16" max="16" width="16.1640625" style="140" customWidth="1"/>
    <col min="17" max="24" width="13.83203125" style="140" customWidth="1"/>
    <col min="25" max="25" width="8.83203125" style="140" customWidth="1"/>
    <col min="26" max="26" width="23.1640625" style="140" customWidth="1"/>
    <col min="27" max="30" width="3.6640625" style="140" customWidth="1"/>
    <col min="31" max="32" width="4.83203125" style="140" customWidth="1"/>
    <col min="33" max="39" width="9.33203125" style="140" customWidth="1"/>
    <col min="40" max="40" width="16" style="140" customWidth="1"/>
    <col min="41" max="68" width="9.33203125" style="140" customWidth="1"/>
    <col min="69" max="69" width="9.33203125" style="47" customWidth="1"/>
    <col min="70" max="70" width="0.1640625" style="47" customWidth="1"/>
    <col min="71" max="71" width="9.6640625" style="47" customWidth="1"/>
    <col min="72" max="72" width="8.33203125" style="47" customWidth="1"/>
    <col min="73" max="73" width="6.33203125" style="47" customWidth="1"/>
    <col min="74" max="74" width="8.1640625" style="47" customWidth="1"/>
    <col min="75" max="75" width="8.6640625" style="47" customWidth="1"/>
    <col min="76" max="76" width="19" style="47" customWidth="1"/>
    <col min="77" max="16384" width="9.33203125" style="47"/>
  </cols>
  <sheetData>
    <row r="1" spans="1:152" s="46" customFormat="1" ht="16.5" thickBot="1" x14ac:dyDescent="0.25">
      <c r="B1" s="46" t="s">
        <v>1479</v>
      </c>
      <c r="E1" s="135"/>
      <c r="F1" s="47"/>
      <c r="G1" s="3"/>
      <c r="H1" s="48"/>
      <c r="I1" s="48"/>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row>
    <row r="2" spans="1:152" s="46" customFormat="1" ht="43.5" customHeight="1" thickBot="1" x14ac:dyDescent="0.25">
      <c r="B2" s="358" t="s">
        <v>1709</v>
      </c>
      <c r="C2" s="359"/>
      <c r="D2" s="359"/>
      <c r="E2" s="359"/>
      <c r="F2" s="359"/>
      <c r="G2" s="359"/>
      <c r="H2" s="359"/>
      <c r="I2" s="359"/>
      <c r="J2" s="359"/>
      <c r="K2" s="359"/>
      <c r="L2" s="359"/>
      <c r="M2" s="359"/>
      <c r="N2" s="360"/>
      <c r="O2" s="193" t="s">
        <v>1478</v>
      </c>
      <c r="P2" s="140" t="s">
        <v>1475</v>
      </c>
      <c r="Q2" s="140" t="s">
        <v>1407</v>
      </c>
      <c r="R2" s="140" t="s">
        <v>1476</v>
      </c>
      <c r="S2" s="139"/>
      <c r="T2" s="139"/>
      <c r="U2" s="139"/>
      <c r="V2" s="139"/>
      <c r="W2" s="139"/>
      <c r="X2" s="139"/>
      <c r="Y2" s="139"/>
      <c r="Z2" s="139"/>
      <c r="AA2" s="139"/>
      <c r="AB2" s="139"/>
      <c r="AC2" s="139"/>
      <c r="AD2" s="139"/>
      <c r="AE2" s="139"/>
      <c r="AF2" s="139"/>
      <c r="AG2" s="139"/>
      <c r="AH2" s="139"/>
      <c r="AI2" s="139"/>
      <c r="AJ2" s="139"/>
      <c r="AK2" s="139"/>
      <c r="AL2" s="139"/>
      <c r="AM2" s="139"/>
      <c r="AN2" s="139"/>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c r="DS2" s="47"/>
      <c r="DT2" s="47"/>
      <c r="DU2" s="47"/>
      <c r="DV2" s="47"/>
      <c r="DW2" s="47"/>
      <c r="DX2" s="47"/>
      <c r="DY2" s="47"/>
      <c r="DZ2" s="47"/>
      <c r="EA2" s="47"/>
      <c r="EB2" s="47"/>
      <c r="EC2" s="47"/>
      <c r="ED2" s="47"/>
      <c r="EE2" s="47"/>
      <c r="EF2" s="47"/>
      <c r="EG2" s="47"/>
      <c r="EH2" s="47"/>
      <c r="EI2" s="47"/>
      <c r="EJ2" s="47"/>
      <c r="EK2" s="47"/>
      <c r="EL2" s="47"/>
      <c r="EM2" s="47"/>
      <c r="EN2" s="47"/>
      <c r="EO2" s="47"/>
      <c r="EP2" s="47"/>
      <c r="EQ2" s="47"/>
      <c r="ER2" s="47"/>
      <c r="ES2" s="47"/>
      <c r="ET2" s="47"/>
      <c r="EU2" s="47"/>
      <c r="EV2" s="47"/>
    </row>
    <row r="3" spans="1:152" ht="21" thickBot="1" x14ac:dyDescent="0.3">
      <c r="B3" s="49"/>
      <c r="C3" s="27"/>
      <c r="D3" s="24" t="s">
        <v>1066</v>
      </c>
      <c r="E3" s="50"/>
      <c r="F3" s="50"/>
      <c r="G3" s="250">
        <f>IF(G4="",'TD Info Completed by Auditor'!G10:I10,"")</f>
        <v>0</v>
      </c>
      <c r="H3" s="25"/>
      <c r="I3" s="25"/>
      <c r="J3" s="25"/>
      <c r="K3" s="25"/>
      <c r="L3" s="25"/>
      <c r="M3" s="25"/>
      <c r="N3" s="26"/>
      <c r="O3" s="194"/>
      <c r="W3" s="195"/>
      <c r="AE3" s="140" t="s">
        <v>1472</v>
      </c>
      <c r="AN3" s="140" t="s">
        <v>1410</v>
      </c>
    </row>
    <row r="4" spans="1:152" ht="20.25" customHeight="1" thickBot="1" x14ac:dyDescent="0.35">
      <c r="B4" s="20"/>
      <c r="C4" s="21"/>
      <c r="D4" s="361" t="s">
        <v>1480</v>
      </c>
      <c r="E4" s="361"/>
      <c r="F4" s="105"/>
      <c r="G4" s="142"/>
      <c r="H4" s="219"/>
      <c r="I4" s="366" t="str">
        <f>TEXT(R4,"mm/dd/yyyy") &amp; S4</f>
        <v/>
      </c>
      <c r="J4" s="366"/>
      <c r="K4" s="220"/>
      <c r="L4" s="221"/>
      <c r="M4" s="51"/>
      <c r="N4" s="52"/>
      <c r="O4" s="196"/>
      <c r="R4" s="141" t="str">
        <f>IF('TD Info Completed by Auditor'!G12="", "",+'TD Info Completed by Auditor'!G12)</f>
        <v/>
      </c>
      <c r="S4" s="140" t="str">
        <f>IF( R4="",""," is the FYE per the auditor")</f>
        <v/>
      </c>
      <c r="W4" s="195"/>
      <c r="X4" s="140" t="s">
        <v>0</v>
      </c>
      <c r="AE4" s="140">
        <v>999</v>
      </c>
      <c r="AN4" s="140">
        <v>1000</v>
      </c>
    </row>
    <row r="5" spans="1:152" ht="20.25" customHeight="1" x14ac:dyDescent="0.3">
      <c r="B5" s="20"/>
      <c r="C5" s="21"/>
      <c r="D5" s="361" t="s">
        <v>13</v>
      </c>
      <c r="E5" s="361"/>
      <c r="F5" s="105"/>
      <c r="G5" s="133" t="str">
        <f>IF(G4="","",VLOOKUP(G4,'Unit names'!A2:E1359,2,FALSE))</f>
        <v/>
      </c>
      <c r="H5" s="219"/>
      <c r="I5" s="220" t="str">
        <f>+R5</f>
        <v/>
      </c>
      <c r="J5" s="354" t="str">
        <f>+S5</f>
        <v/>
      </c>
      <c r="K5" s="354"/>
      <c r="L5" s="354"/>
      <c r="M5" s="53"/>
      <c r="N5" s="54"/>
      <c r="O5" s="197"/>
      <c r="R5" s="140" t="str">
        <f>IF('TD Info Completed by Auditor'!G32="", "","SKE:")</f>
        <v/>
      </c>
      <c r="S5" s="140" t="str">
        <f>IF('TD Info Completed by Auditor'!G32="", "",+'TD Info Completed by Auditor'!G32)</f>
        <v/>
      </c>
      <c r="W5" s="195"/>
      <c r="X5" s="140" t="s">
        <v>10</v>
      </c>
    </row>
    <row r="6" spans="1:152" ht="20.25" x14ac:dyDescent="0.3">
      <c r="B6" s="20"/>
      <c r="C6" s="21"/>
      <c r="D6" s="361" t="s">
        <v>1481</v>
      </c>
      <c r="E6" s="361"/>
      <c r="F6" s="105"/>
      <c r="G6" s="134" t="str">
        <f>IF(G4="","0",VLOOKUP($G$4,'Unit names'!$A$2:$E$1359,3,FALSE))</f>
        <v>0</v>
      </c>
      <c r="H6" s="219"/>
      <c r="I6" s="220" t="str">
        <f>+R6</f>
        <v/>
      </c>
      <c r="J6" s="222"/>
      <c r="K6" s="222"/>
      <c r="L6" s="222"/>
      <c r="M6" s="53"/>
      <c r="N6" s="54"/>
      <c r="O6" s="194"/>
      <c r="R6" s="364" t="str">
        <f>IF('TD Info Completed by Auditor'!G14="Yes","TDA is discretely presented component unit", "")</f>
        <v/>
      </c>
      <c r="S6" s="364"/>
      <c r="T6" s="364"/>
      <c r="W6" s="195"/>
      <c r="X6" s="140" t="s">
        <v>14</v>
      </c>
      <c r="AE6" s="140">
        <v>998</v>
      </c>
    </row>
    <row r="7" spans="1:152" s="56" customFormat="1" ht="5.25" customHeight="1" thickBot="1" x14ac:dyDescent="0.25">
      <c r="A7" s="47"/>
      <c r="B7" s="20"/>
      <c r="C7" s="21"/>
      <c r="D7" s="21"/>
      <c r="E7" s="21"/>
      <c r="F7" s="21"/>
      <c r="G7" s="55"/>
      <c r="H7" s="42"/>
      <c r="I7" s="53"/>
      <c r="J7" s="53"/>
      <c r="K7" s="53"/>
      <c r="L7" s="53"/>
      <c r="M7" s="53"/>
      <c r="N7" s="54"/>
      <c r="O7" s="198"/>
      <c r="P7" s="140"/>
      <c r="Q7" s="140"/>
      <c r="R7" s="140"/>
      <c r="S7" s="140"/>
      <c r="T7" s="140"/>
      <c r="U7" s="140"/>
      <c r="V7" s="140"/>
      <c r="W7" s="195"/>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c r="BH7" s="140"/>
      <c r="BI7" s="140"/>
      <c r="BJ7" s="140"/>
      <c r="BK7" s="140"/>
      <c r="BL7" s="140"/>
      <c r="BM7" s="140"/>
      <c r="BN7" s="140"/>
      <c r="BO7" s="140"/>
      <c r="BP7" s="140"/>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row>
    <row r="8" spans="1:152" ht="14.25" customHeight="1" thickBot="1" x14ac:dyDescent="0.3">
      <c r="B8" s="20"/>
      <c r="C8" s="21"/>
      <c r="D8" s="21">
        <v>1</v>
      </c>
      <c r="E8" s="42" t="s">
        <v>1425</v>
      </c>
      <c r="F8" s="42"/>
      <c r="G8" s="143"/>
      <c r="H8" s="57"/>
      <c r="I8" s="365" t="str">
        <f>+P8</f>
        <v/>
      </c>
      <c r="J8" s="365"/>
      <c r="K8" s="365"/>
      <c r="L8" s="365"/>
      <c r="M8" s="53"/>
      <c r="N8" s="54"/>
      <c r="O8" s="198"/>
      <c r="P8" s="140" t="str">
        <f>IF('TD Info Completed by Auditor'!G40="no","ROUTE TO STAFF - PER AUDITOR -OPINION IS MODIFIED","")</f>
        <v/>
      </c>
      <c r="W8" s="195"/>
      <c r="AE8" s="140">
        <v>920</v>
      </c>
      <c r="AN8" s="140" t="s">
        <v>11</v>
      </c>
    </row>
    <row r="9" spans="1:152" s="56" customFormat="1" ht="5.25" customHeight="1" thickBot="1" x14ac:dyDescent="0.25">
      <c r="A9" s="47"/>
      <c r="B9" s="20"/>
      <c r="C9" s="21"/>
      <c r="D9" s="21"/>
      <c r="E9" s="21"/>
      <c r="F9" s="21"/>
      <c r="G9" s="55"/>
      <c r="H9" s="57"/>
      <c r="I9" s="53"/>
      <c r="J9" s="53"/>
      <c r="K9" s="53"/>
      <c r="L9" s="53"/>
      <c r="M9" s="53"/>
      <c r="N9" s="54"/>
      <c r="O9" s="198"/>
      <c r="P9" s="140"/>
      <c r="Q9" s="140"/>
      <c r="R9" s="140"/>
      <c r="S9" s="140"/>
      <c r="T9" s="140"/>
      <c r="U9" s="140"/>
      <c r="V9" s="140"/>
      <c r="W9" s="195"/>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140"/>
      <c r="BK9" s="140"/>
      <c r="BL9" s="140"/>
      <c r="BM9" s="140"/>
      <c r="BN9" s="140"/>
      <c r="BO9" s="140"/>
      <c r="BP9" s="140"/>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row>
    <row r="10" spans="1:152" ht="14.25" customHeight="1" thickBot="1" x14ac:dyDescent="0.25">
      <c r="B10" s="20"/>
      <c r="C10" s="21"/>
      <c r="D10" s="21">
        <v>2</v>
      </c>
      <c r="E10" s="21" t="s">
        <v>1447</v>
      </c>
      <c r="F10" s="21"/>
      <c r="G10" s="144"/>
      <c r="H10" s="57"/>
      <c r="I10" s="53"/>
      <c r="J10" s="53"/>
      <c r="K10" s="53"/>
      <c r="L10" s="53"/>
      <c r="M10" s="53"/>
      <c r="N10" s="54"/>
      <c r="O10" s="197"/>
      <c r="P10" s="140" t="b">
        <f>LEN(G10)&gt;1</f>
        <v>0</v>
      </c>
      <c r="W10" s="195"/>
      <c r="AE10" s="140">
        <v>921</v>
      </c>
    </row>
    <row r="11" spans="1:152" ht="6.75" customHeight="1" thickBot="1" x14ac:dyDescent="0.25">
      <c r="B11" s="20"/>
      <c r="C11" s="21"/>
      <c r="D11" s="21"/>
      <c r="E11" s="21"/>
      <c r="F11" s="21"/>
      <c r="G11" s="58"/>
      <c r="H11" s="57"/>
      <c r="I11" s="57"/>
      <c r="J11" s="59"/>
      <c r="K11" s="60"/>
      <c r="L11" s="59"/>
      <c r="M11" s="59"/>
      <c r="N11" s="61"/>
      <c r="O11" s="197"/>
      <c r="W11" s="195"/>
    </row>
    <row r="12" spans="1:152" ht="14.25" customHeight="1" thickBot="1" x14ac:dyDescent="0.25">
      <c r="B12" s="20"/>
      <c r="C12" s="21"/>
      <c r="D12" s="21">
        <v>3</v>
      </c>
      <c r="E12" s="21" t="s">
        <v>1448</v>
      </c>
      <c r="F12" s="21"/>
      <c r="G12" s="144"/>
      <c r="H12" s="57"/>
      <c r="I12" s="53"/>
      <c r="J12" s="53"/>
      <c r="K12" s="53"/>
      <c r="L12" s="53"/>
      <c r="M12" s="53"/>
      <c r="N12" s="54"/>
      <c r="O12" s="197"/>
      <c r="P12" s="140" t="b">
        <f>LEN(G12)&gt;1</f>
        <v>0</v>
      </c>
      <c r="W12" s="195"/>
      <c r="X12" s="140" t="s">
        <v>1400</v>
      </c>
      <c r="Y12" s="140" t="s">
        <v>1055</v>
      </c>
      <c r="AE12" s="140">
        <v>922</v>
      </c>
    </row>
    <row r="13" spans="1:152" ht="6.75" customHeight="1" x14ac:dyDescent="0.2">
      <c r="B13" s="20"/>
      <c r="C13" s="21"/>
      <c r="D13" s="21"/>
      <c r="E13" s="21"/>
      <c r="F13" s="21"/>
      <c r="G13" s="58"/>
      <c r="H13" s="57"/>
      <c r="I13" s="57"/>
      <c r="J13" s="59"/>
      <c r="K13" s="60"/>
      <c r="L13" s="59"/>
      <c r="M13" s="59"/>
      <c r="N13" s="61"/>
      <c r="O13" s="197"/>
      <c r="W13" s="195"/>
    </row>
    <row r="14" spans="1:152" ht="19.5" customHeight="1" x14ac:dyDescent="0.35">
      <c r="B14" s="62"/>
      <c r="C14" s="14"/>
      <c r="D14" s="13" t="s">
        <v>1067</v>
      </c>
      <c r="E14" s="63"/>
      <c r="F14" s="63"/>
      <c r="G14" s="28"/>
      <c r="H14" s="15"/>
      <c r="I14" s="15"/>
      <c r="J14" s="15"/>
      <c r="K14" s="13" t="s">
        <v>1068</v>
      </c>
      <c r="L14" s="15"/>
      <c r="M14" s="352" t="str">
        <f>IF(OR(Q22="Financial Only",Q22=""),"","Compliance Review Indicated by Auditor")</f>
        <v/>
      </c>
      <c r="N14" s="353"/>
      <c r="O14" s="194"/>
      <c r="P14" s="140">
        <f>+'TD Info Completed by Auditor'!G30</f>
        <v>0</v>
      </c>
      <c r="W14" s="195"/>
      <c r="X14" s="140" t="s">
        <v>11</v>
      </c>
      <c r="Y14" s="140" t="s">
        <v>12</v>
      </c>
      <c r="Z14" s="140" t="s">
        <v>1070</v>
      </c>
    </row>
    <row r="15" spans="1:152" s="56" customFormat="1" ht="9.75" customHeight="1" thickBot="1" x14ac:dyDescent="0.25">
      <c r="A15" s="47"/>
      <c r="B15" s="64"/>
      <c r="C15" s="65"/>
      <c r="D15" s="65"/>
      <c r="E15" s="65"/>
      <c r="F15" s="65"/>
      <c r="G15" s="66"/>
      <c r="H15" s="67"/>
      <c r="I15" s="67"/>
      <c r="J15" s="65"/>
      <c r="K15" s="65"/>
      <c r="L15" s="65"/>
      <c r="M15" s="65"/>
      <c r="N15" s="68"/>
      <c r="O15" s="198"/>
      <c r="P15" s="199" t="str">
        <f>IF(M16="","Not Completed","")</f>
        <v>Not Completed</v>
      </c>
      <c r="Q15" s="140"/>
      <c r="R15" s="140"/>
      <c r="S15" s="140"/>
      <c r="T15" s="140"/>
      <c r="U15" s="140"/>
      <c r="V15" s="140"/>
      <c r="W15" s="195"/>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row>
    <row r="16" spans="1:152" ht="14.25" customHeight="1" thickBot="1" x14ac:dyDescent="0.25">
      <c r="B16" s="69"/>
      <c r="C16" s="43"/>
      <c r="D16" s="43">
        <f>+D12+1</f>
        <v>4</v>
      </c>
      <c r="E16" s="44" t="s">
        <v>1458</v>
      </c>
      <c r="F16" s="44"/>
      <c r="G16" s="145"/>
      <c r="H16" s="363"/>
      <c r="I16" s="363"/>
      <c r="J16" s="43"/>
      <c r="K16" s="43">
        <f>+D46+1</f>
        <v>20</v>
      </c>
      <c r="L16" s="44" t="s">
        <v>1452</v>
      </c>
      <c r="M16" s="145"/>
      <c r="N16" s="70"/>
      <c r="O16" s="140"/>
      <c r="P16" s="140" t="b">
        <f>IF(G22="NO",M16="N/A",FALSE)</f>
        <v>0</v>
      </c>
      <c r="W16" s="195"/>
      <c r="AE16" s="140">
        <v>923</v>
      </c>
      <c r="AF16" s="140">
        <v>939</v>
      </c>
      <c r="AN16" s="140" t="s">
        <v>1417</v>
      </c>
    </row>
    <row r="17" spans="1:152" s="56" customFormat="1" ht="6" customHeight="1" thickBot="1" x14ac:dyDescent="0.25">
      <c r="A17" s="47"/>
      <c r="B17" s="69"/>
      <c r="C17" s="43"/>
      <c r="D17" s="43"/>
      <c r="E17" s="43"/>
      <c r="F17" s="43"/>
      <c r="G17" s="71"/>
      <c r="H17" s="44"/>
      <c r="I17" s="44"/>
      <c r="J17" s="43"/>
      <c r="K17" s="43"/>
      <c r="L17" s="44"/>
      <c r="M17" s="43"/>
      <c r="N17" s="70"/>
      <c r="O17" s="140"/>
      <c r="P17" s="140"/>
      <c r="Q17" s="140"/>
      <c r="R17" s="140"/>
      <c r="S17" s="140"/>
      <c r="T17" s="140"/>
      <c r="U17" s="140"/>
      <c r="V17" s="140"/>
      <c r="W17" s="195"/>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row>
    <row r="18" spans="1:152" ht="14.25" customHeight="1" thickBot="1" x14ac:dyDescent="0.25">
      <c r="B18" s="69"/>
      <c r="C18" s="43"/>
      <c r="D18" s="43">
        <f>+D16+1</f>
        <v>5</v>
      </c>
      <c r="E18" s="44" t="s">
        <v>1758</v>
      </c>
      <c r="F18" s="44"/>
      <c r="G18" s="144"/>
      <c r="H18" s="72"/>
      <c r="I18" s="130"/>
      <c r="J18" s="43"/>
      <c r="K18" s="43">
        <f>+K16+1</f>
        <v>21</v>
      </c>
      <c r="L18" s="44" t="s">
        <v>1755</v>
      </c>
      <c r="M18" s="148"/>
      <c r="N18" s="70"/>
      <c r="O18" s="140"/>
      <c r="W18" s="195"/>
      <c r="AE18" s="140">
        <v>924</v>
      </c>
      <c r="AF18" s="140">
        <v>940</v>
      </c>
      <c r="AN18" s="141">
        <v>44073</v>
      </c>
    </row>
    <row r="19" spans="1:152" s="56" customFormat="1" ht="5.25" customHeight="1" thickBot="1" x14ac:dyDescent="0.25">
      <c r="A19" s="47"/>
      <c r="B19" s="69"/>
      <c r="C19" s="43"/>
      <c r="D19" s="43"/>
      <c r="E19" s="43"/>
      <c r="F19" s="43"/>
      <c r="G19" s="71"/>
      <c r="H19" s="244"/>
      <c r="I19" s="244"/>
      <c r="J19" s="43"/>
      <c r="K19" s="43"/>
      <c r="L19" s="44"/>
      <c r="M19" s="43"/>
      <c r="N19" s="70"/>
      <c r="O19" s="140"/>
      <c r="P19" s="140"/>
      <c r="Q19" s="140"/>
      <c r="R19" s="140"/>
      <c r="S19" s="140"/>
      <c r="T19" s="140"/>
      <c r="U19" s="140"/>
      <c r="V19" s="140"/>
      <c r="W19" s="195"/>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40"/>
      <c r="BL19" s="140"/>
      <c r="BM19" s="140"/>
      <c r="BN19" s="140"/>
      <c r="BO19" s="140"/>
      <c r="BP19" s="140"/>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row>
    <row r="20" spans="1:152" ht="14.25" customHeight="1" thickBot="1" x14ac:dyDescent="0.25">
      <c r="B20" s="69"/>
      <c r="C20" s="43"/>
      <c r="D20" s="43">
        <f>+D18+1</f>
        <v>6</v>
      </c>
      <c r="E20" s="45" t="s">
        <v>1449</v>
      </c>
      <c r="F20" s="45"/>
      <c r="G20" s="143"/>
      <c r="H20" s="244"/>
      <c r="I20" s="244"/>
      <c r="J20" s="43"/>
      <c r="K20" s="43">
        <f>+K18+1</f>
        <v>22</v>
      </c>
      <c r="L20" s="44" t="s">
        <v>1756</v>
      </c>
      <c r="M20" s="146"/>
      <c r="N20" s="70"/>
      <c r="O20" s="140"/>
      <c r="P20" s="140" t="str">
        <f>IF('TD Info Completed by Auditor'!$U$40&gt;0,"FAILED SYSTEM REVIEW","")</f>
        <v/>
      </c>
      <c r="W20" s="195"/>
      <c r="AE20" s="140">
        <v>925</v>
      </c>
      <c r="AF20" s="140">
        <v>941</v>
      </c>
    </row>
    <row r="21" spans="1:152" s="56" customFormat="1" ht="5.25" customHeight="1" thickBot="1" x14ac:dyDescent="0.25">
      <c r="A21" s="47"/>
      <c r="B21" s="69"/>
      <c r="C21" s="43"/>
      <c r="D21" s="43"/>
      <c r="E21" s="43"/>
      <c r="F21" s="43"/>
      <c r="G21" s="73"/>
      <c r="H21" s="44"/>
      <c r="I21" s="44"/>
      <c r="J21" s="43"/>
      <c r="K21" s="43"/>
      <c r="L21" s="44"/>
      <c r="M21" s="43"/>
      <c r="N21" s="70"/>
      <c r="O21" s="140"/>
      <c r="P21" s="140"/>
      <c r="Q21" s="140"/>
      <c r="R21" s="140"/>
      <c r="S21" s="140"/>
      <c r="T21" s="140"/>
      <c r="U21" s="140"/>
      <c r="V21" s="140"/>
      <c r="W21" s="195"/>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row>
    <row r="22" spans="1:152" ht="14.25" customHeight="1" thickBot="1" x14ac:dyDescent="0.25">
      <c r="B22" s="69"/>
      <c r="C22" s="43"/>
      <c r="D22" s="43">
        <f>+D20+1</f>
        <v>7</v>
      </c>
      <c r="E22" s="44" t="s">
        <v>1445</v>
      </c>
      <c r="F22" s="44"/>
      <c r="G22" s="147"/>
      <c r="H22" s="216" t="str">
        <f>IF(OR('TD Info Completed by Auditor'!G30="SingleAudit",'TD Info Completed by Auditor'!G30="Yellow Book"),'TD Info Completed by Auditor'!G30,"")</f>
        <v/>
      </c>
      <c r="I22" s="215"/>
      <c r="J22" s="215"/>
      <c r="K22" s="43">
        <f>+K20+1</f>
        <v>23</v>
      </c>
      <c r="L22" s="44" t="s">
        <v>4</v>
      </c>
      <c r="M22" s="145"/>
      <c r="N22" s="217" t="str">
        <f>+P22</f>
        <v/>
      </c>
      <c r="O22" s="140"/>
      <c r="P22" s="140" t="str">
        <f>IF(AND(M24="Single Audit",M22=""),"# Programs required","")</f>
        <v/>
      </c>
      <c r="Q22" s="362" t="str">
        <f>IF(OR('TD Info Completed by Auditor'!G30="SingleAudit",'TD Info Completed by Auditor'!G30="Yellow Book"),'TD Info Completed by Auditor'!G30,"")</f>
        <v/>
      </c>
      <c r="R22" s="362"/>
      <c r="S22" s="362"/>
      <c r="W22" s="195"/>
      <c r="AE22" s="140">
        <v>926</v>
      </c>
      <c r="AF22" s="140">
        <v>942</v>
      </c>
      <c r="AN22" s="140" t="s">
        <v>1418</v>
      </c>
    </row>
    <row r="23" spans="1:152" s="56" customFormat="1" ht="5.25" customHeight="1" thickBot="1" x14ac:dyDescent="0.25">
      <c r="A23" s="47"/>
      <c r="B23" s="69"/>
      <c r="C23" s="43"/>
      <c r="D23" s="43"/>
      <c r="E23" s="43"/>
      <c r="F23" s="43"/>
      <c r="G23" s="73"/>
      <c r="H23" s="44"/>
      <c r="I23" s="44"/>
      <c r="J23" s="43"/>
      <c r="K23" s="43"/>
      <c r="L23" s="43"/>
      <c r="M23" s="43"/>
      <c r="N23" s="74"/>
      <c r="O23" s="140"/>
      <c r="P23" s="140"/>
      <c r="Q23" s="140"/>
      <c r="R23" s="140"/>
      <c r="S23" s="140"/>
      <c r="T23" s="140"/>
      <c r="U23" s="140"/>
      <c r="V23" s="140"/>
      <c r="W23" s="195"/>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row>
    <row r="24" spans="1:152" ht="25.5" customHeight="1" thickBot="1" x14ac:dyDescent="0.25">
      <c r="B24" s="69"/>
      <c r="C24" s="43"/>
      <c r="D24" s="43">
        <f>+D22+1</f>
        <v>8</v>
      </c>
      <c r="E24" s="44" t="s">
        <v>1757</v>
      </c>
      <c r="F24" s="44"/>
      <c r="G24" s="144"/>
      <c r="H24" s="72"/>
      <c r="I24" s="72"/>
      <c r="J24" s="75"/>
      <c r="K24" s="43">
        <f>+K22+1</f>
        <v>24</v>
      </c>
      <c r="L24" s="44" t="s">
        <v>1453</v>
      </c>
      <c r="M24" s="149"/>
      <c r="N24" s="218" t="str">
        <f>+P24</f>
        <v/>
      </c>
      <c r="O24" s="140"/>
      <c r="P24" s="200" t="str">
        <f>IF(OR(M24='TD Info Completed by Auditor'!G30,M24=""),"","Check on: Audit Type Inconsistent")</f>
        <v/>
      </c>
      <c r="W24" s="195"/>
      <c r="AE24" s="140">
        <v>927</v>
      </c>
      <c r="AF24" s="140">
        <v>943</v>
      </c>
      <c r="AN24" s="141">
        <v>44079</v>
      </c>
    </row>
    <row r="25" spans="1:152" s="56" customFormat="1" ht="5.25" customHeight="1" thickBot="1" x14ac:dyDescent="0.25">
      <c r="A25" s="47"/>
      <c r="B25" s="69"/>
      <c r="C25" s="43"/>
      <c r="D25" s="43"/>
      <c r="E25" s="43"/>
      <c r="F25" s="43"/>
      <c r="G25" s="73"/>
      <c r="H25" s="44"/>
      <c r="I25" s="44"/>
      <c r="J25" s="43"/>
      <c r="K25" s="43"/>
      <c r="L25" s="43"/>
      <c r="M25" s="73"/>
      <c r="N25" s="70"/>
      <c r="O25" s="198"/>
      <c r="P25" s="140"/>
      <c r="Q25" s="140"/>
      <c r="R25" s="140"/>
      <c r="S25" s="140"/>
      <c r="T25" s="140"/>
      <c r="U25" s="140"/>
      <c r="V25" s="140"/>
      <c r="W25" s="195"/>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row>
    <row r="26" spans="1:152" ht="14.25" customHeight="1" thickBot="1" x14ac:dyDescent="0.25">
      <c r="B26" s="69"/>
      <c r="C26" s="43"/>
      <c r="D26" s="43">
        <f>+D24+1</f>
        <v>9</v>
      </c>
      <c r="E26" s="44" t="s">
        <v>1808</v>
      </c>
      <c r="F26" s="44"/>
      <c r="G26" s="147"/>
      <c r="H26" s="72"/>
      <c r="I26" s="76"/>
      <c r="J26" s="357" t="s">
        <v>1708</v>
      </c>
      <c r="K26" s="357"/>
      <c r="L26" s="357"/>
      <c r="M26" s="43"/>
      <c r="N26" s="70"/>
      <c r="O26" s="198"/>
      <c r="W26" s="195"/>
      <c r="AE26" s="140">
        <v>928</v>
      </c>
    </row>
    <row r="27" spans="1:152" s="56" customFormat="1" ht="5.25" customHeight="1" thickBot="1" x14ac:dyDescent="0.25">
      <c r="A27" s="47"/>
      <c r="B27" s="69"/>
      <c r="C27" s="43"/>
      <c r="D27" s="43"/>
      <c r="E27" s="43"/>
      <c r="F27" s="43"/>
      <c r="G27" s="73"/>
      <c r="H27" s="44"/>
      <c r="I27" s="76"/>
      <c r="J27" s="357"/>
      <c r="K27" s="357"/>
      <c r="L27" s="357"/>
      <c r="M27" s="76"/>
      <c r="N27" s="70"/>
      <c r="O27" s="198"/>
      <c r="P27" s="140"/>
      <c r="Q27" s="140"/>
      <c r="R27" s="140"/>
      <c r="S27" s="140"/>
      <c r="T27" s="140"/>
      <c r="U27" s="140"/>
      <c r="V27" s="140"/>
      <c r="W27" s="195"/>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row>
    <row r="28" spans="1:152" ht="14.25" customHeight="1" thickBot="1" x14ac:dyDescent="0.25">
      <c r="B28" s="69"/>
      <c r="C28" s="43"/>
      <c r="D28" s="43">
        <f>+D26+1</f>
        <v>10</v>
      </c>
      <c r="E28" s="44" t="s">
        <v>1442</v>
      </c>
      <c r="F28" s="44"/>
      <c r="G28" s="147"/>
      <c r="H28" s="72"/>
      <c r="I28" s="76"/>
      <c r="J28" s="355"/>
      <c r="K28" s="355"/>
      <c r="L28" s="355"/>
      <c r="M28" s="76"/>
      <c r="N28" s="70"/>
      <c r="O28" s="197"/>
      <c r="W28" s="195"/>
      <c r="AE28" s="140">
        <v>929</v>
      </c>
    </row>
    <row r="29" spans="1:152" s="56" customFormat="1" ht="5.25" customHeight="1" thickBot="1" x14ac:dyDescent="0.25">
      <c r="A29" s="47"/>
      <c r="B29" s="69"/>
      <c r="C29" s="43"/>
      <c r="D29" s="43"/>
      <c r="E29" s="43"/>
      <c r="F29" s="43"/>
      <c r="G29" s="73"/>
      <c r="H29" s="44"/>
      <c r="I29" s="76"/>
      <c r="J29" s="355"/>
      <c r="K29" s="355"/>
      <c r="L29" s="355"/>
      <c r="M29" s="76"/>
      <c r="N29" s="70"/>
      <c r="O29" s="198"/>
      <c r="P29" s="201"/>
      <c r="Q29" s="201"/>
      <c r="R29" s="201"/>
      <c r="S29" s="201"/>
      <c r="T29" s="201"/>
      <c r="U29" s="201"/>
      <c r="V29" s="201"/>
      <c r="W29" s="202"/>
      <c r="X29" s="140"/>
      <c r="Y29" s="140"/>
      <c r="Z29" s="203"/>
      <c r="AA29" s="203"/>
      <c r="AB29" s="203"/>
      <c r="AC29" s="203"/>
      <c r="AD29" s="203"/>
      <c r="AE29" s="203"/>
      <c r="AF29" s="203"/>
      <c r="AG29" s="203"/>
      <c r="AH29" s="140"/>
      <c r="AI29" s="140"/>
      <c r="AJ29" s="140"/>
      <c r="AK29" s="140"/>
      <c r="AL29" s="140"/>
      <c r="AM29" s="140"/>
      <c r="AN29" s="140"/>
      <c r="AO29" s="140"/>
      <c r="AP29" s="140"/>
      <c r="AQ29" s="140"/>
      <c r="AR29" s="140"/>
      <c r="AS29" s="140"/>
      <c r="AT29" s="140"/>
      <c r="AU29" s="140"/>
      <c r="AV29" s="140"/>
      <c r="AW29" s="140"/>
      <c r="AX29" s="140"/>
      <c r="AY29" s="140"/>
      <c r="AZ29" s="140"/>
      <c r="BA29" s="140"/>
      <c r="BB29" s="140"/>
      <c r="BC29" s="140"/>
      <c r="BD29" s="140"/>
      <c r="BE29" s="140"/>
      <c r="BF29" s="140"/>
      <c r="BG29" s="140"/>
      <c r="BH29" s="140"/>
      <c r="BI29" s="140"/>
      <c r="BJ29" s="140"/>
      <c r="BK29" s="140"/>
      <c r="BL29" s="140"/>
      <c r="BM29" s="140"/>
      <c r="BN29" s="140"/>
      <c r="BO29" s="140"/>
      <c r="BP29" s="140"/>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row>
    <row r="30" spans="1:152" s="56" customFormat="1" ht="14.25" customHeight="1" thickBot="1" x14ac:dyDescent="0.25">
      <c r="A30" s="47"/>
      <c r="B30" s="69"/>
      <c r="C30" s="43"/>
      <c r="D30" s="43">
        <f>+D28+1</f>
        <v>11</v>
      </c>
      <c r="E30" s="43" t="s">
        <v>1443</v>
      </c>
      <c r="F30" s="43"/>
      <c r="G30" s="147"/>
      <c r="H30" s="44"/>
      <c r="I30" s="76"/>
      <c r="J30" s="355"/>
      <c r="K30" s="355"/>
      <c r="L30" s="355"/>
      <c r="M30" s="76"/>
      <c r="N30" s="77"/>
      <c r="O30" s="198"/>
      <c r="P30" s="201"/>
      <c r="Q30" s="201"/>
      <c r="R30" s="201"/>
      <c r="S30" s="201"/>
      <c r="T30" s="201"/>
      <c r="U30" s="201"/>
      <c r="V30" s="201"/>
      <c r="W30" s="202"/>
      <c r="X30" s="140"/>
      <c r="Y30" s="140"/>
      <c r="Z30" s="203"/>
      <c r="AA30" s="203"/>
      <c r="AB30" s="203"/>
      <c r="AC30" s="203"/>
      <c r="AD30" s="203"/>
      <c r="AE30" s="140">
        <v>930</v>
      </c>
      <c r="AF30" s="203"/>
      <c r="AG30" s="203"/>
      <c r="AH30" s="140"/>
      <c r="AI30" s="140"/>
      <c r="AJ30" s="140"/>
      <c r="AK30" s="140"/>
      <c r="AL30" s="140"/>
      <c r="AM30" s="140"/>
      <c r="AN30" s="140"/>
      <c r="AO30" s="140"/>
      <c r="AP30" s="140"/>
      <c r="AQ30" s="140"/>
      <c r="AR30" s="140"/>
      <c r="AS30" s="140"/>
      <c r="AT30" s="140"/>
      <c r="AU30" s="140"/>
      <c r="AV30" s="140"/>
      <c r="AW30" s="140"/>
      <c r="AX30" s="140"/>
      <c r="AY30" s="140"/>
      <c r="AZ30" s="140"/>
      <c r="BA30" s="140"/>
      <c r="BB30" s="140"/>
      <c r="BC30" s="140"/>
      <c r="BD30" s="140"/>
      <c r="BE30" s="140"/>
      <c r="BF30" s="140"/>
      <c r="BG30" s="140"/>
      <c r="BH30" s="140"/>
      <c r="BI30" s="140"/>
      <c r="BJ30" s="140"/>
      <c r="BK30" s="140"/>
      <c r="BL30" s="140"/>
      <c r="BM30" s="140"/>
      <c r="BN30" s="140"/>
      <c r="BO30" s="140"/>
      <c r="BP30" s="140"/>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row>
    <row r="31" spans="1:152" s="56" customFormat="1" ht="5.25" customHeight="1" thickBot="1" x14ac:dyDescent="0.25">
      <c r="A31" s="47"/>
      <c r="B31" s="69"/>
      <c r="C31" s="43"/>
      <c r="D31" s="43"/>
      <c r="E31" s="43"/>
      <c r="F31" s="43"/>
      <c r="G31" s="73"/>
      <c r="H31" s="44"/>
      <c r="I31" s="76"/>
      <c r="J31" s="355"/>
      <c r="K31" s="355"/>
      <c r="L31" s="355"/>
      <c r="M31" s="76"/>
      <c r="N31" s="74"/>
      <c r="O31" s="198"/>
      <c r="P31" s="201"/>
      <c r="Q31" s="201"/>
      <c r="R31" s="201"/>
      <c r="S31" s="201"/>
      <c r="T31" s="201"/>
      <c r="U31" s="201"/>
      <c r="V31" s="201"/>
      <c r="W31" s="202"/>
      <c r="X31" s="140"/>
      <c r="Y31" s="140"/>
      <c r="Z31" s="203"/>
      <c r="AA31" s="203"/>
      <c r="AB31" s="203"/>
      <c r="AC31" s="203"/>
      <c r="AD31" s="203"/>
      <c r="AE31" s="140"/>
      <c r="AF31" s="203"/>
      <c r="AG31" s="203"/>
      <c r="AH31" s="140"/>
      <c r="AI31" s="140"/>
      <c r="AJ31" s="140"/>
      <c r="AK31" s="140"/>
      <c r="AL31" s="140"/>
      <c r="AM31" s="140"/>
      <c r="AN31" s="140"/>
      <c r="AO31" s="140"/>
      <c r="AP31" s="140"/>
      <c r="AQ31" s="140"/>
      <c r="AR31" s="140"/>
      <c r="AS31" s="140"/>
      <c r="AT31" s="140"/>
      <c r="AU31" s="140"/>
      <c r="AV31" s="140"/>
      <c r="AW31" s="140"/>
      <c r="AX31" s="140"/>
      <c r="AY31" s="140"/>
      <c r="AZ31" s="140"/>
      <c r="BA31" s="140"/>
      <c r="BB31" s="140"/>
      <c r="BC31" s="140"/>
      <c r="BD31" s="140"/>
      <c r="BE31" s="140"/>
      <c r="BF31" s="140"/>
      <c r="BG31" s="140"/>
      <c r="BH31" s="140"/>
      <c r="BI31" s="140"/>
      <c r="BJ31" s="140"/>
      <c r="BK31" s="140"/>
      <c r="BL31" s="140"/>
      <c r="BM31" s="140"/>
      <c r="BN31" s="140"/>
      <c r="BO31" s="140"/>
      <c r="BP31" s="140"/>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row>
    <row r="32" spans="1:152" ht="14.25" customHeight="1" thickBot="1" x14ac:dyDescent="0.25">
      <c r="B32" s="69"/>
      <c r="C32" s="43"/>
      <c r="D32" s="43">
        <f>+D30+1</f>
        <v>12</v>
      </c>
      <c r="E32" s="44" t="s">
        <v>1444</v>
      </c>
      <c r="F32" s="44"/>
      <c r="G32" s="147"/>
      <c r="H32" s="72"/>
      <c r="I32" s="72"/>
      <c r="J32" s="355"/>
      <c r="K32" s="355"/>
      <c r="L32" s="355"/>
      <c r="M32" s="76"/>
      <c r="N32" s="77"/>
      <c r="O32" s="198"/>
      <c r="P32" s="201"/>
      <c r="Q32" s="201"/>
      <c r="R32" s="201"/>
      <c r="S32" s="201"/>
      <c r="T32" s="201"/>
      <c r="U32" s="201"/>
      <c r="V32" s="201"/>
      <c r="W32" s="202"/>
      <c r="Z32" s="203"/>
      <c r="AA32" s="203"/>
      <c r="AB32" s="203"/>
      <c r="AC32" s="203"/>
      <c r="AD32" s="203"/>
      <c r="AE32" s="140">
        <v>931</v>
      </c>
      <c r="AF32" s="203"/>
      <c r="AG32" s="203"/>
    </row>
    <row r="33" spans="1:152" s="56" customFormat="1" ht="5.25" customHeight="1" thickBot="1" x14ac:dyDescent="0.25">
      <c r="A33" s="47"/>
      <c r="B33" s="69"/>
      <c r="C33" s="43"/>
      <c r="D33" s="43"/>
      <c r="E33" s="43"/>
      <c r="F33" s="43"/>
      <c r="G33" s="73"/>
      <c r="H33" s="44"/>
      <c r="I33" s="44"/>
      <c r="J33" s="355"/>
      <c r="K33" s="355"/>
      <c r="L33" s="355"/>
      <c r="M33" s="76"/>
      <c r="N33" s="74"/>
      <c r="O33" s="198"/>
      <c r="P33" s="201"/>
      <c r="Q33" s="201"/>
      <c r="R33" s="201"/>
      <c r="S33" s="201"/>
      <c r="T33" s="201"/>
      <c r="U33" s="201"/>
      <c r="V33" s="201"/>
      <c r="W33" s="202"/>
      <c r="X33" s="140"/>
      <c r="Y33" s="140"/>
      <c r="Z33" s="203"/>
      <c r="AA33" s="203"/>
      <c r="AB33" s="203"/>
      <c r="AC33" s="203"/>
      <c r="AD33" s="203"/>
      <c r="AE33" s="140"/>
      <c r="AF33" s="203"/>
      <c r="AG33" s="203"/>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0"/>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row>
    <row r="34" spans="1:152" ht="14.25" customHeight="1" thickBot="1" x14ac:dyDescent="0.25">
      <c r="B34" s="69"/>
      <c r="C34" s="43"/>
      <c r="D34" s="43">
        <f>+D32+1</f>
        <v>13</v>
      </c>
      <c r="E34" s="44" t="s">
        <v>1446</v>
      </c>
      <c r="F34" s="44"/>
      <c r="G34" s="147"/>
      <c r="H34" s="72"/>
      <c r="I34" s="72"/>
      <c r="J34" s="355"/>
      <c r="K34" s="355"/>
      <c r="L34" s="355"/>
      <c r="M34" s="75"/>
      <c r="N34" s="77"/>
      <c r="O34" s="198"/>
      <c r="P34" s="201"/>
      <c r="Q34" s="201"/>
      <c r="R34" s="201"/>
      <c r="S34" s="201"/>
      <c r="T34" s="201"/>
      <c r="U34" s="201"/>
      <c r="V34" s="201"/>
      <c r="W34" s="202"/>
      <c r="Z34" s="203"/>
      <c r="AA34" s="203"/>
      <c r="AB34" s="203"/>
      <c r="AC34" s="203"/>
      <c r="AD34" s="203"/>
      <c r="AE34" s="140">
        <v>932</v>
      </c>
      <c r="AF34" s="203"/>
      <c r="AG34" s="203"/>
    </row>
    <row r="35" spans="1:152" s="56" customFormat="1" ht="5.25" customHeight="1" thickBot="1" x14ac:dyDescent="0.25">
      <c r="A35" s="47"/>
      <c r="B35" s="69"/>
      <c r="C35" s="43"/>
      <c r="D35" s="43"/>
      <c r="E35" s="43"/>
      <c r="F35" s="43"/>
      <c r="G35" s="73"/>
      <c r="H35" s="44"/>
      <c r="I35" s="44"/>
      <c r="J35" s="355"/>
      <c r="K35" s="355"/>
      <c r="L35" s="355"/>
      <c r="M35" s="43"/>
      <c r="N35" s="74"/>
      <c r="O35" s="198"/>
      <c r="P35" s="201"/>
      <c r="Q35" s="201"/>
      <c r="R35" s="201"/>
      <c r="S35" s="201"/>
      <c r="T35" s="201"/>
      <c r="U35" s="201"/>
      <c r="V35" s="201"/>
      <c r="W35" s="202"/>
      <c r="X35" s="140"/>
      <c r="Y35" s="140"/>
      <c r="Z35" s="203"/>
      <c r="AA35" s="203"/>
      <c r="AB35" s="203"/>
      <c r="AC35" s="203"/>
      <c r="AD35" s="203"/>
      <c r="AE35" s="140"/>
      <c r="AF35" s="203"/>
      <c r="AG35" s="203"/>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row>
    <row r="36" spans="1:152" s="56" customFormat="1" ht="14.25" customHeight="1" thickBot="1" x14ac:dyDescent="0.25">
      <c r="A36" s="47"/>
      <c r="B36" s="69"/>
      <c r="C36" s="43"/>
      <c r="D36" s="43">
        <f>+D34+1</f>
        <v>14</v>
      </c>
      <c r="E36" s="44" t="s">
        <v>1433</v>
      </c>
      <c r="F36" s="44"/>
      <c r="G36" s="147"/>
      <c r="H36" s="44"/>
      <c r="I36" s="104"/>
      <c r="J36" s="355"/>
      <c r="K36" s="355"/>
      <c r="L36" s="355"/>
      <c r="M36" s="43"/>
      <c r="N36" s="74"/>
      <c r="O36" s="198"/>
      <c r="P36" s="201"/>
      <c r="Q36" s="201"/>
      <c r="R36" s="201"/>
      <c r="S36" s="201"/>
      <c r="T36" s="201"/>
      <c r="U36" s="201"/>
      <c r="V36" s="201"/>
      <c r="W36" s="202"/>
      <c r="X36" s="140"/>
      <c r="Y36" s="140"/>
      <c r="Z36" s="203"/>
      <c r="AA36" s="203"/>
      <c r="AB36" s="203"/>
      <c r="AC36" s="203"/>
      <c r="AD36" s="203"/>
      <c r="AE36" s="204">
        <v>933</v>
      </c>
      <c r="AF36" s="203"/>
      <c r="AG36" s="203"/>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row>
    <row r="37" spans="1:152" s="56" customFormat="1" ht="5.25" customHeight="1" thickBot="1" x14ac:dyDescent="0.25">
      <c r="A37" s="47"/>
      <c r="B37" s="69"/>
      <c r="C37" s="43"/>
      <c r="D37" s="43"/>
      <c r="E37" s="43"/>
      <c r="F37" s="43"/>
      <c r="G37" s="73"/>
      <c r="H37" s="44"/>
      <c r="I37" s="44"/>
      <c r="J37" s="355"/>
      <c r="K37" s="355"/>
      <c r="L37" s="355"/>
      <c r="M37" s="43"/>
      <c r="N37" s="74"/>
      <c r="O37" s="198"/>
      <c r="P37" s="201"/>
      <c r="Q37" s="201"/>
      <c r="R37" s="201"/>
      <c r="S37" s="201"/>
      <c r="T37" s="201"/>
      <c r="U37" s="201"/>
      <c r="V37" s="201"/>
      <c r="W37" s="202"/>
      <c r="X37" s="140"/>
      <c r="Y37" s="140"/>
      <c r="Z37" s="203"/>
      <c r="AA37" s="203"/>
      <c r="AB37" s="203"/>
      <c r="AC37" s="203"/>
      <c r="AD37" s="203"/>
      <c r="AE37" s="140"/>
      <c r="AF37" s="203"/>
      <c r="AG37" s="203"/>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M37" s="47"/>
      <c r="DN37" s="47"/>
      <c r="DO37" s="47"/>
      <c r="DP37" s="47"/>
      <c r="DQ37" s="47"/>
      <c r="DR37" s="47"/>
      <c r="DS37" s="47"/>
      <c r="DT37" s="47"/>
      <c r="DU37" s="47"/>
      <c r="DV37" s="47"/>
      <c r="DW37" s="47"/>
      <c r="DX37" s="47"/>
      <c r="DY37" s="47"/>
      <c r="DZ37" s="47"/>
      <c r="EA37" s="47"/>
      <c r="EB37" s="47"/>
      <c r="EC37" s="47"/>
      <c r="ED37" s="47"/>
      <c r="EE37" s="47"/>
      <c r="EF37" s="47"/>
      <c r="EG37" s="47"/>
      <c r="EH37" s="47"/>
      <c r="EI37" s="47"/>
      <c r="EJ37" s="47"/>
      <c r="EK37" s="47"/>
      <c r="EL37" s="47"/>
      <c r="EM37" s="47"/>
      <c r="EN37" s="47"/>
      <c r="EO37" s="47"/>
      <c r="EP37" s="47"/>
      <c r="EQ37" s="47"/>
      <c r="ER37" s="47"/>
      <c r="ES37" s="47"/>
      <c r="ET37" s="47"/>
      <c r="EU37" s="47"/>
      <c r="EV37" s="47"/>
    </row>
    <row r="38" spans="1:152" s="56" customFormat="1" ht="14.25" customHeight="1" thickBot="1" x14ac:dyDescent="0.3">
      <c r="B38" s="69"/>
      <c r="C38" s="22"/>
      <c r="D38" s="43">
        <f>+D36+1</f>
        <v>15</v>
      </c>
      <c r="E38" s="44" t="s">
        <v>1450</v>
      </c>
      <c r="F38" s="44"/>
      <c r="G38" s="147"/>
      <c r="H38" s="44"/>
      <c r="I38" s="44"/>
      <c r="J38" s="355"/>
      <c r="K38" s="355"/>
      <c r="L38" s="355"/>
      <c r="M38" s="43"/>
      <c r="N38" s="74"/>
      <c r="O38" s="214"/>
      <c r="P38" s="201"/>
      <c r="Q38" s="201"/>
      <c r="R38" s="201"/>
      <c r="S38" s="201"/>
      <c r="T38" s="201"/>
      <c r="U38" s="201"/>
      <c r="V38" s="201"/>
      <c r="W38" s="202"/>
      <c r="X38" s="140"/>
      <c r="Y38" s="140"/>
      <c r="Z38" s="203"/>
      <c r="AA38" s="203"/>
      <c r="AB38" s="203"/>
      <c r="AC38" s="203"/>
      <c r="AD38" s="203"/>
      <c r="AE38" s="204">
        <v>934</v>
      </c>
      <c r="AF38" s="203"/>
      <c r="AG38" s="203"/>
      <c r="AH38" s="140"/>
      <c r="AI38" s="140"/>
      <c r="AJ38" s="140"/>
      <c r="AK38" s="140"/>
      <c r="AL38" s="140"/>
      <c r="AM38" s="140"/>
      <c r="AN38" s="140"/>
      <c r="AO38" s="140"/>
      <c r="AP38" s="140"/>
      <c r="AQ38" s="140"/>
      <c r="AR38" s="140"/>
      <c r="AS38" s="140"/>
      <c r="AT38" s="140"/>
      <c r="AU38" s="140"/>
      <c r="AV38" s="140"/>
      <c r="AW38" s="140"/>
      <c r="AX38" s="140"/>
      <c r="AY38" s="140"/>
      <c r="AZ38" s="140"/>
      <c r="BA38" s="140"/>
      <c r="BB38" s="140"/>
      <c r="BC38" s="140"/>
      <c r="BD38" s="140"/>
      <c r="BE38" s="140"/>
      <c r="BF38" s="140"/>
      <c r="BG38" s="140"/>
      <c r="BH38" s="140"/>
      <c r="BI38" s="140"/>
      <c r="BJ38" s="140"/>
      <c r="BK38" s="140"/>
      <c r="BL38" s="140"/>
      <c r="BM38" s="140"/>
      <c r="BN38" s="140"/>
      <c r="BO38" s="140"/>
      <c r="BP38" s="140"/>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row>
    <row r="39" spans="1:152" s="56" customFormat="1" ht="8.25" customHeight="1" thickBot="1" x14ac:dyDescent="0.25">
      <c r="A39" s="47"/>
      <c r="B39" s="69"/>
      <c r="C39" s="43"/>
      <c r="D39" s="43"/>
      <c r="E39" s="43"/>
      <c r="F39" s="43"/>
      <c r="G39" s="73"/>
      <c r="H39" s="44"/>
      <c r="I39" s="44"/>
      <c r="J39" s="355"/>
      <c r="K39" s="355"/>
      <c r="L39" s="355"/>
      <c r="M39" s="43"/>
      <c r="N39" s="74"/>
      <c r="O39" s="198"/>
      <c r="P39" s="201"/>
      <c r="Q39" s="201"/>
      <c r="R39" s="201"/>
      <c r="S39" s="201"/>
      <c r="T39" s="201"/>
      <c r="U39" s="201"/>
      <c r="V39" s="201"/>
      <c r="W39" s="202"/>
      <c r="X39" s="140"/>
      <c r="Y39" s="140"/>
      <c r="Z39" s="203"/>
      <c r="AA39" s="203"/>
      <c r="AB39" s="203"/>
      <c r="AC39" s="203"/>
      <c r="AD39" s="203"/>
      <c r="AE39" s="140"/>
      <c r="AF39" s="203"/>
      <c r="AG39" s="203"/>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40"/>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47"/>
      <c r="DK39" s="47"/>
      <c r="DL39" s="47"/>
      <c r="DM39" s="47"/>
      <c r="DN39" s="47"/>
      <c r="DO39" s="47"/>
      <c r="DP39" s="47"/>
      <c r="DQ39" s="47"/>
      <c r="DR39" s="47"/>
      <c r="DS39" s="47"/>
      <c r="DT39" s="47"/>
      <c r="DU39" s="47"/>
      <c r="DV39" s="47"/>
      <c r="DW39" s="47"/>
      <c r="DX39" s="47"/>
      <c r="DY39" s="47"/>
      <c r="DZ39" s="47"/>
      <c r="EA39" s="47"/>
      <c r="EB39" s="47"/>
      <c r="EC39" s="47"/>
      <c r="ED39" s="47"/>
      <c r="EE39" s="47"/>
      <c r="EF39" s="47"/>
      <c r="EG39" s="47"/>
      <c r="EH39" s="47"/>
      <c r="EI39" s="47"/>
      <c r="EJ39" s="47"/>
      <c r="EK39" s="47"/>
      <c r="EL39" s="47"/>
      <c r="EM39" s="47"/>
      <c r="EN39" s="47"/>
      <c r="EO39" s="47"/>
      <c r="EP39" s="47"/>
      <c r="EQ39" s="47"/>
      <c r="ER39" s="47"/>
      <c r="ES39" s="47"/>
      <c r="ET39" s="47"/>
      <c r="EU39" s="47"/>
      <c r="EV39" s="47"/>
    </row>
    <row r="40" spans="1:152" s="56" customFormat="1" ht="21" customHeight="1" thickBot="1" x14ac:dyDescent="0.25">
      <c r="A40" s="47"/>
      <c r="B40" s="69"/>
      <c r="C40" s="43"/>
      <c r="D40" s="43">
        <f>+D38+1</f>
        <v>16</v>
      </c>
      <c r="E40" s="43" t="s">
        <v>1440</v>
      </c>
      <c r="F40" s="43"/>
      <c r="G40" s="147"/>
      <c r="H40" s="305" t="str">
        <f>IF(ISBLANK(G40),"","REMINDER: Must Paste Import TB again when this cell is filled out")</f>
        <v/>
      </c>
      <c r="I40" s="305"/>
      <c r="J40" s="216"/>
      <c r="K40" s="216"/>
      <c r="L40" s="216"/>
      <c r="M40" s="43"/>
      <c r="N40" s="74"/>
      <c r="O40" s="198"/>
      <c r="P40" s="356" t="str">
        <f>IF(OR($G$26="N",$G$26=""),"","this field should be completed")</f>
        <v/>
      </c>
      <c r="Q40" s="356"/>
      <c r="R40" s="356"/>
      <c r="S40" s="201"/>
      <c r="T40" s="201"/>
      <c r="U40" s="201"/>
      <c r="V40" s="201"/>
      <c r="W40" s="202"/>
      <c r="X40" s="140"/>
      <c r="Y40" s="140"/>
      <c r="Z40" s="203"/>
      <c r="AA40" s="203"/>
      <c r="AB40" s="203"/>
      <c r="AC40" s="203"/>
      <c r="AD40" s="203"/>
      <c r="AE40" s="204"/>
      <c r="AF40" s="203"/>
      <c r="AG40" s="203"/>
      <c r="AH40" s="140"/>
      <c r="AI40" s="140"/>
      <c r="AJ40" s="140"/>
      <c r="AK40" s="140"/>
      <c r="AL40" s="140"/>
      <c r="AM40" s="140"/>
      <c r="AN40" s="140"/>
      <c r="AO40" s="140"/>
      <c r="AP40" s="140"/>
      <c r="AQ40" s="140"/>
      <c r="AR40" s="140"/>
      <c r="AS40" s="140"/>
      <c r="AT40" s="140"/>
      <c r="AU40" s="140"/>
      <c r="AV40" s="140"/>
      <c r="AW40" s="140"/>
      <c r="AX40" s="140"/>
      <c r="AY40" s="140"/>
      <c r="AZ40" s="140"/>
      <c r="BA40" s="140"/>
      <c r="BB40" s="140"/>
      <c r="BC40" s="140"/>
      <c r="BD40" s="140"/>
      <c r="BE40" s="140"/>
      <c r="BF40" s="140"/>
      <c r="BG40" s="140"/>
      <c r="BH40" s="140"/>
      <c r="BI40" s="140"/>
      <c r="BJ40" s="140"/>
      <c r="BK40" s="140"/>
      <c r="BL40" s="140"/>
      <c r="BM40" s="140"/>
      <c r="BN40" s="140"/>
      <c r="BO40" s="140"/>
      <c r="BP40" s="140"/>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row>
    <row r="41" spans="1:152" s="56" customFormat="1" ht="5.25" customHeight="1" thickBot="1" x14ac:dyDescent="0.25">
      <c r="A41" s="47"/>
      <c r="B41" s="69"/>
      <c r="C41" s="43"/>
      <c r="D41" s="43"/>
      <c r="E41" s="43"/>
      <c r="F41" s="43"/>
      <c r="G41" s="73"/>
      <c r="H41" s="43"/>
      <c r="I41" s="43"/>
      <c r="J41" s="43"/>
      <c r="K41" s="43"/>
      <c r="L41" s="43"/>
      <c r="M41" s="43"/>
      <c r="N41" s="74"/>
      <c r="O41" s="198"/>
      <c r="P41" s="205"/>
      <c r="Q41" s="205"/>
      <c r="R41" s="205"/>
      <c r="S41" s="201"/>
      <c r="T41" s="201"/>
      <c r="U41" s="201"/>
      <c r="V41" s="201"/>
      <c r="W41" s="202"/>
      <c r="X41" s="140"/>
      <c r="Y41" s="140"/>
      <c r="Z41" s="203"/>
      <c r="AA41" s="203"/>
      <c r="AB41" s="203"/>
      <c r="AC41" s="203"/>
      <c r="AD41" s="203"/>
      <c r="AE41" s="140"/>
      <c r="AF41" s="203"/>
      <c r="AG41" s="203"/>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47"/>
      <c r="BR41" s="47"/>
      <c r="BS41" s="47"/>
      <c r="BT41" s="47"/>
      <c r="BU41" s="47"/>
      <c r="BV41" s="47"/>
      <c r="BW41" s="47"/>
      <c r="BX41" s="47"/>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R41" s="47"/>
      <c r="DS41" s="47"/>
      <c r="DT41" s="47"/>
      <c r="DU41" s="47"/>
      <c r="DV41" s="47"/>
      <c r="DW41" s="47"/>
      <c r="DX41" s="47"/>
      <c r="DY41" s="47"/>
      <c r="DZ41" s="47"/>
      <c r="EA41" s="47"/>
      <c r="EB41" s="47"/>
      <c r="EC41" s="47"/>
      <c r="ED41" s="47"/>
      <c r="EE41" s="47"/>
      <c r="EF41" s="47"/>
      <c r="EG41" s="47"/>
      <c r="EH41" s="47"/>
      <c r="EI41" s="47"/>
      <c r="EJ41" s="47"/>
      <c r="EK41" s="47"/>
      <c r="EL41" s="47"/>
      <c r="EM41" s="47"/>
      <c r="EN41" s="47"/>
      <c r="EO41" s="47"/>
      <c r="EP41" s="47"/>
      <c r="EQ41" s="47"/>
      <c r="ER41" s="47"/>
      <c r="ES41" s="47"/>
      <c r="ET41" s="47"/>
      <c r="EU41" s="47"/>
      <c r="EV41" s="47"/>
    </row>
    <row r="42" spans="1:152" s="56" customFormat="1" ht="14.25" customHeight="1" thickBot="1" x14ac:dyDescent="0.25">
      <c r="A42" s="47"/>
      <c r="B42" s="69"/>
      <c r="C42" s="22"/>
      <c r="D42" s="43">
        <f>+D40+1</f>
        <v>17</v>
      </c>
      <c r="E42" s="44" t="s">
        <v>1809</v>
      </c>
      <c r="F42" s="44"/>
      <c r="G42" s="144"/>
      <c r="H42" s="216" t="str">
        <f t="shared" ref="H42" si="0">+P42</f>
        <v/>
      </c>
      <c r="I42" s="132"/>
      <c r="J42" s="132"/>
      <c r="K42" s="43"/>
      <c r="L42" s="43"/>
      <c r="M42" s="43"/>
      <c r="N42" s="74"/>
      <c r="O42" s="198"/>
      <c r="P42" s="356" t="str">
        <f>IF(OR($G$26="N",$G$26=""),"","this field should be completed")</f>
        <v/>
      </c>
      <c r="Q42" s="356"/>
      <c r="R42" s="356"/>
      <c r="S42" s="201"/>
      <c r="T42" s="201"/>
      <c r="U42" s="201"/>
      <c r="V42" s="201"/>
      <c r="W42" s="202"/>
      <c r="X42" s="140"/>
      <c r="Y42" s="140"/>
      <c r="Z42" s="203"/>
      <c r="AA42" s="203"/>
      <c r="AB42" s="203"/>
      <c r="AC42" s="203"/>
      <c r="AD42" s="203"/>
      <c r="AE42" s="204">
        <v>936</v>
      </c>
      <c r="AF42" s="203"/>
      <c r="AG42" s="203"/>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47"/>
      <c r="BR42" s="47"/>
      <c r="BS42" s="47"/>
      <c r="BT42" s="47"/>
      <c r="BU42" s="47"/>
      <c r="BV42" s="47"/>
      <c r="BW42" s="47"/>
      <c r="BX42" s="47"/>
      <c r="BY42" s="47"/>
      <c r="BZ42" s="47"/>
      <c r="CA42" s="47"/>
      <c r="CB42" s="47"/>
      <c r="CC42" s="47"/>
      <c r="CD42" s="47"/>
      <c r="CE42" s="47"/>
      <c r="CF42" s="47"/>
      <c r="CG42" s="47"/>
      <c r="CH42" s="47"/>
      <c r="CI42" s="47"/>
      <c r="CJ42" s="47"/>
      <c r="CK42" s="47"/>
      <c r="CL42" s="47"/>
      <c r="CM42" s="47"/>
      <c r="CN42" s="47"/>
      <c r="CO42" s="47"/>
      <c r="CP42" s="47"/>
      <c r="CQ42" s="47"/>
      <c r="CR42" s="47"/>
      <c r="CS42" s="47"/>
      <c r="CT42" s="47"/>
      <c r="CU42" s="47"/>
      <c r="CV42" s="47"/>
      <c r="CW42" s="47"/>
      <c r="CX42" s="47"/>
      <c r="CY42" s="47"/>
      <c r="CZ42" s="47"/>
      <c r="DA42" s="47"/>
      <c r="DB42" s="47"/>
      <c r="DC42" s="47"/>
      <c r="DD42" s="47"/>
      <c r="DE42" s="47"/>
      <c r="DF42" s="47"/>
      <c r="DG42" s="47"/>
      <c r="DH42" s="47"/>
      <c r="DI42" s="47"/>
      <c r="DJ42" s="47"/>
      <c r="DK42" s="47"/>
      <c r="DL42" s="47"/>
      <c r="DM42" s="47"/>
      <c r="DN42" s="47"/>
      <c r="DO42" s="47"/>
      <c r="DP42" s="47"/>
      <c r="DQ42" s="47"/>
      <c r="DR42" s="47"/>
      <c r="DS42" s="47"/>
      <c r="DT42" s="47"/>
      <c r="DU42" s="47"/>
      <c r="DV42" s="47"/>
      <c r="DW42" s="47"/>
      <c r="DX42" s="47"/>
      <c r="DY42" s="47"/>
      <c r="DZ42" s="47"/>
      <c r="EA42" s="47"/>
      <c r="EB42" s="47"/>
      <c r="EC42" s="47"/>
      <c r="ED42" s="47"/>
      <c r="EE42" s="47"/>
      <c r="EF42" s="47"/>
      <c r="EG42" s="47"/>
      <c r="EH42" s="47"/>
      <c r="EI42" s="47"/>
      <c r="EJ42" s="47"/>
      <c r="EK42" s="47"/>
      <c r="EL42" s="47"/>
      <c r="EM42" s="47"/>
      <c r="EN42" s="47"/>
      <c r="EO42" s="47"/>
      <c r="EP42" s="47"/>
      <c r="EQ42" s="47"/>
      <c r="ER42" s="47"/>
      <c r="ES42" s="47"/>
      <c r="ET42" s="47"/>
      <c r="EU42" s="47"/>
      <c r="EV42" s="47"/>
    </row>
    <row r="43" spans="1:152" s="56" customFormat="1" ht="5.25" customHeight="1" thickBot="1" x14ac:dyDescent="0.25">
      <c r="A43" s="47"/>
      <c r="B43" s="69"/>
      <c r="C43" s="43"/>
      <c r="D43" s="43"/>
      <c r="E43" s="43"/>
      <c r="F43" s="43"/>
      <c r="G43" s="71"/>
      <c r="H43" s="43"/>
      <c r="I43" s="43"/>
      <c r="J43" s="43"/>
      <c r="K43" s="43"/>
      <c r="L43" s="43"/>
      <c r="M43" s="43"/>
      <c r="N43" s="74"/>
      <c r="O43" s="198"/>
      <c r="P43" s="206"/>
      <c r="Q43" s="206"/>
      <c r="R43" s="207"/>
      <c r="S43" s="201"/>
      <c r="T43" s="201"/>
      <c r="U43" s="201"/>
      <c r="V43" s="201"/>
      <c r="W43" s="202"/>
      <c r="X43" s="140"/>
      <c r="Y43" s="140"/>
      <c r="Z43" s="203"/>
      <c r="AA43" s="203"/>
      <c r="AB43" s="203"/>
      <c r="AC43" s="203"/>
      <c r="AD43" s="203"/>
      <c r="AE43" s="140"/>
      <c r="AF43" s="203"/>
      <c r="AG43" s="203"/>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47"/>
      <c r="BR43" s="47"/>
      <c r="BS43" s="47"/>
      <c r="BT43" s="47"/>
      <c r="BU43" s="47"/>
      <c r="BV43" s="47"/>
      <c r="BW43" s="47"/>
      <c r="BX43" s="47"/>
      <c r="BY43" s="47"/>
      <c r="BZ43" s="47"/>
      <c r="CA43" s="47"/>
      <c r="CB43" s="47"/>
      <c r="CC43" s="47"/>
      <c r="CD43" s="47"/>
      <c r="CE43" s="47"/>
      <c r="CF43" s="47"/>
      <c r="CG43" s="47"/>
      <c r="CH43" s="47"/>
      <c r="CI43" s="47"/>
      <c r="CJ43" s="47"/>
      <c r="CK43" s="47"/>
      <c r="CL43" s="47"/>
      <c r="CM43" s="47"/>
      <c r="CN43" s="47"/>
      <c r="CO43" s="47"/>
      <c r="CP43" s="47"/>
      <c r="CQ43" s="47"/>
      <c r="CR43" s="47"/>
      <c r="CS43" s="47"/>
      <c r="CT43" s="47"/>
      <c r="CU43" s="47"/>
      <c r="CV43" s="47"/>
      <c r="CW43" s="47"/>
      <c r="CX43" s="47"/>
      <c r="CY43" s="47"/>
      <c r="CZ43" s="47"/>
      <c r="DA43" s="47"/>
      <c r="DB43" s="47"/>
      <c r="DC43" s="47"/>
      <c r="DD43" s="47"/>
      <c r="DE43" s="47"/>
      <c r="DF43" s="47"/>
      <c r="DG43" s="47"/>
      <c r="DH43" s="47"/>
      <c r="DI43" s="47"/>
      <c r="DJ43" s="47"/>
      <c r="DK43" s="47"/>
      <c r="DL43" s="47"/>
      <c r="DM43" s="47"/>
      <c r="DN43" s="47"/>
      <c r="DO43" s="47"/>
      <c r="DP43" s="47"/>
      <c r="DQ43" s="47"/>
      <c r="DR43" s="47"/>
      <c r="DS43" s="47"/>
      <c r="DT43" s="47"/>
      <c r="DU43" s="47"/>
      <c r="DV43" s="47"/>
      <c r="DW43" s="47"/>
      <c r="DX43" s="47"/>
      <c r="DY43" s="47"/>
      <c r="DZ43" s="47"/>
      <c r="EA43" s="47"/>
      <c r="EB43" s="47"/>
      <c r="EC43" s="47"/>
      <c r="ED43" s="47"/>
      <c r="EE43" s="47"/>
      <c r="EF43" s="47"/>
      <c r="EG43" s="47"/>
      <c r="EH43" s="47"/>
      <c r="EI43" s="47"/>
      <c r="EJ43" s="47"/>
      <c r="EK43" s="47"/>
      <c r="EL43" s="47"/>
      <c r="EM43" s="47"/>
      <c r="EN43" s="47"/>
      <c r="EO43" s="47"/>
      <c r="EP43" s="47"/>
      <c r="EQ43" s="47"/>
      <c r="ER43" s="47"/>
      <c r="ES43" s="47"/>
      <c r="ET43" s="47"/>
      <c r="EU43" s="47"/>
      <c r="EV43" s="47"/>
    </row>
    <row r="44" spans="1:152" s="56" customFormat="1" ht="14.25" customHeight="1" thickBot="1" x14ac:dyDescent="0.25">
      <c r="A44" s="47"/>
      <c r="B44" s="69"/>
      <c r="C44" s="43"/>
      <c r="D44" s="43">
        <f>+D42+1</f>
        <v>18</v>
      </c>
      <c r="E44" s="44" t="s">
        <v>1810</v>
      </c>
      <c r="F44" s="44"/>
      <c r="G44" s="144"/>
      <c r="H44" s="43"/>
      <c r="I44" s="43"/>
      <c r="J44" s="43"/>
      <c r="K44" s="43"/>
      <c r="L44" s="43"/>
      <c r="M44" s="43"/>
      <c r="N44" s="74"/>
      <c r="O44" s="198"/>
      <c r="P44" s="208"/>
      <c r="Q44" s="208"/>
      <c r="R44" s="208"/>
      <c r="S44" s="201"/>
      <c r="T44" s="201"/>
      <c r="U44" s="201"/>
      <c r="V44" s="201"/>
      <c r="W44" s="202"/>
      <c r="X44" s="140"/>
      <c r="Y44" s="140"/>
      <c r="Z44" s="203"/>
      <c r="AA44" s="203"/>
      <c r="AB44" s="203"/>
      <c r="AC44" s="203"/>
      <c r="AD44" s="203"/>
      <c r="AE44" s="204">
        <v>937</v>
      </c>
      <c r="AF44" s="203"/>
      <c r="AG44" s="203"/>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c r="ET44" s="47"/>
      <c r="EU44" s="47"/>
      <c r="EV44" s="47"/>
    </row>
    <row r="45" spans="1:152" s="56" customFormat="1" ht="6" customHeight="1" thickBot="1" x14ac:dyDescent="0.25">
      <c r="A45" s="47"/>
      <c r="B45" s="69"/>
      <c r="C45" s="43"/>
      <c r="D45" s="43"/>
      <c r="E45" s="43"/>
      <c r="F45" s="43"/>
      <c r="G45" s="266"/>
      <c r="H45" s="43"/>
      <c r="I45" s="43"/>
      <c r="J45" s="43"/>
      <c r="K45" s="43"/>
      <c r="L45" s="43"/>
      <c r="M45" s="43"/>
      <c r="N45" s="74"/>
      <c r="O45" s="198"/>
      <c r="P45" s="205"/>
      <c r="Q45" s="209"/>
      <c r="R45" s="209"/>
      <c r="S45" s="201"/>
      <c r="T45" s="201"/>
      <c r="U45" s="201"/>
      <c r="V45" s="201"/>
      <c r="W45" s="202"/>
      <c r="X45" s="140"/>
      <c r="Y45" s="140"/>
      <c r="Z45" s="203"/>
      <c r="AA45" s="203"/>
      <c r="AB45" s="203"/>
      <c r="AC45" s="203"/>
      <c r="AD45" s="203"/>
      <c r="AE45" s="140"/>
      <c r="AF45" s="203"/>
      <c r="AG45" s="203"/>
      <c r="AH45" s="140"/>
      <c r="AI45" s="140"/>
      <c r="AJ45" s="140"/>
      <c r="AK45" s="140"/>
      <c r="AL45" s="140"/>
      <c r="AM45" s="140"/>
      <c r="AN45" s="140"/>
      <c r="AO45" s="140"/>
      <c r="AP45" s="140"/>
      <c r="AQ45" s="140"/>
      <c r="AR45" s="140"/>
      <c r="AS45" s="140"/>
      <c r="AT45" s="140"/>
      <c r="AU45" s="140"/>
      <c r="AV45" s="140"/>
      <c r="AW45" s="140"/>
      <c r="AX45" s="140"/>
      <c r="AY45" s="140"/>
      <c r="AZ45" s="140"/>
      <c r="BA45" s="140"/>
      <c r="BB45" s="140"/>
      <c r="BC45" s="140"/>
      <c r="BD45" s="140"/>
      <c r="BE45" s="140"/>
      <c r="BF45" s="140"/>
      <c r="BG45" s="140"/>
      <c r="BH45" s="140"/>
      <c r="BI45" s="140"/>
      <c r="BJ45" s="140"/>
      <c r="BK45" s="140"/>
      <c r="BL45" s="140"/>
      <c r="BM45" s="140"/>
      <c r="BN45" s="140"/>
      <c r="BO45" s="140"/>
      <c r="BP45" s="140"/>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row>
    <row r="46" spans="1:152" s="56" customFormat="1" ht="14.25" customHeight="1" thickBot="1" x14ac:dyDescent="0.3">
      <c r="B46" s="69"/>
      <c r="C46" s="22"/>
      <c r="D46" s="43">
        <f>+D44+1</f>
        <v>19</v>
      </c>
      <c r="E46" s="44" t="s">
        <v>1754</v>
      </c>
      <c r="F46" s="44"/>
      <c r="G46" s="144"/>
      <c r="H46" s="216" t="str">
        <f t="shared" ref="H46" si="1">+P46</f>
        <v/>
      </c>
      <c r="I46" s="132"/>
      <c r="J46" s="132"/>
      <c r="K46" s="43"/>
      <c r="L46" s="43"/>
      <c r="M46" s="43"/>
      <c r="N46" s="74"/>
      <c r="O46" s="214"/>
      <c r="P46" s="356" t="str">
        <f>IF(OR($G$28="N",$G$28=""),"","this field should be completed")</f>
        <v/>
      </c>
      <c r="Q46" s="356"/>
      <c r="R46" s="356"/>
      <c r="S46" s="201"/>
      <c r="T46" s="201"/>
      <c r="U46" s="201"/>
      <c r="V46" s="201"/>
      <c r="W46" s="202"/>
      <c r="X46" s="140"/>
      <c r="Y46" s="140"/>
      <c r="Z46" s="203"/>
      <c r="AA46" s="203"/>
      <c r="AB46" s="203"/>
      <c r="AC46" s="203"/>
      <c r="AD46" s="203"/>
      <c r="AE46" s="204">
        <v>938</v>
      </c>
      <c r="AF46" s="203"/>
      <c r="AG46" s="203"/>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0"/>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row>
    <row r="47" spans="1:152" s="56" customFormat="1" ht="5.25" customHeight="1" x14ac:dyDescent="0.2">
      <c r="A47" s="47"/>
      <c r="B47" s="69"/>
      <c r="C47" s="43"/>
      <c r="D47" s="43"/>
      <c r="E47" s="43"/>
      <c r="F47" s="43"/>
      <c r="G47" s="71"/>
      <c r="H47" s="44"/>
      <c r="I47" s="78"/>
      <c r="J47" s="78"/>
      <c r="K47" s="43"/>
      <c r="L47" s="43"/>
      <c r="M47" s="43"/>
      <c r="N47" s="74"/>
      <c r="O47" s="198"/>
      <c r="P47" s="201"/>
      <c r="Q47" s="201"/>
      <c r="R47" s="201"/>
      <c r="S47" s="201"/>
      <c r="T47" s="201"/>
      <c r="U47" s="201"/>
      <c r="V47" s="201"/>
      <c r="W47" s="202"/>
      <c r="X47" s="140"/>
      <c r="Y47" s="140"/>
      <c r="Z47" s="203"/>
      <c r="AA47" s="203"/>
      <c r="AB47" s="203"/>
      <c r="AC47" s="203"/>
      <c r="AD47" s="203"/>
      <c r="AE47" s="140"/>
      <c r="AF47" s="203"/>
      <c r="AG47" s="203"/>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47"/>
      <c r="BR47" s="47"/>
      <c r="BS47" s="47"/>
      <c r="BT47" s="47"/>
      <c r="BU47" s="47"/>
      <c r="BV47" s="47"/>
      <c r="BW47" s="47"/>
      <c r="BX47" s="47"/>
      <c r="BY47" s="47"/>
      <c r="BZ47" s="47"/>
      <c r="CA47" s="47"/>
      <c r="CB47" s="47"/>
      <c r="CC47" s="47"/>
      <c r="CD47" s="47"/>
      <c r="CE47" s="47"/>
      <c r="CF47" s="47"/>
      <c r="CG47" s="47"/>
      <c r="CH47" s="47"/>
      <c r="CI47" s="47"/>
      <c r="CJ47" s="47"/>
      <c r="CK47" s="47"/>
      <c r="CL47" s="47"/>
      <c r="CM47" s="47"/>
      <c r="CN47" s="47"/>
      <c r="CO47" s="47"/>
      <c r="CP47" s="47"/>
      <c r="CQ47" s="47"/>
      <c r="CR47" s="47"/>
      <c r="CS47" s="47"/>
      <c r="CT47" s="47"/>
      <c r="CU47" s="47"/>
      <c r="CV47" s="47"/>
      <c r="CW47" s="47"/>
      <c r="CX47" s="47"/>
      <c r="CY47" s="47"/>
      <c r="CZ47" s="47"/>
      <c r="DA47" s="47"/>
      <c r="DB47" s="47"/>
      <c r="DC47" s="47"/>
      <c r="DD47" s="47"/>
      <c r="DE47" s="47"/>
      <c r="DF47" s="47"/>
      <c r="DG47" s="47"/>
      <c r="DH47" s="47"/>
      <c r="DI47" s="47"/>
      <c r="DJ47" s="47"/>
      <c r="DK47" s="47"/>
      <c r="DL47" s="47"/>
      <c r="DM47" s="47"/>
      <c r="DN47" s="47"/>
      <c r="DO47" s="47"/>
      <c r="DP47" s="47"/>
      <c r="DQ47" s="47"/>
      <c r="DR47" s="47"/>
      <c r="DS47" s="47"/>
      <c r="DT47" s="47"/>
      <c r="DU47" s="47"/>
      <c r="DV47" s="47"/>
      <c r="DW47" s="47"/>
      <c r="DX47" s="47"/>
      <c r="DY47" s="47"/>
      <c r="DZ47" s="47"/>
      <c r="EA47" s="47"/>
      <c r="EB47" s="47"/>
      <c r="EC47" s="47"/>
      <c r="ED47" s="47"/>
      <c r="EE47" s="47"/>
      <c r="EF47" s="47"/>
      <c r="EG47" s="47"/>
      <c r="EH47" s="47"/>
      <c r="EI47" s="47"/>
      <c r="EJ47" s="47"/>
      <c r="EK47" s="47"/>
      <c r="EL47" s="47"/>
      <c r="EM47" s="47"/>
      <c r="EN47" s="47"/>
      <c r="EO47" s="47"/>
      <c r="EP47" s="47"/>
      <c r="EQ47" s="47"/>
      <c r="ER47" s="47"/>
      <c r="ES47" s="47"/>
      <c r="ET47" s="47"/>
      <c r="EU47" s="47"/>
      <c r="EV47" s="47"/>
    </row>
    <row r="48" spans="1:152" ht="15.75" x14ac:dyDescent="0.25">
      <c r="B48" s="23"/>
      <c r="C48" s="15"/>
      <c r="D48" s="13" t="s">
        <v>1069</v>
      </c>
      <c r="E48" s="13"/>
      <c r="F48" s="13"/>
      <c r="G48" s="63"/>
      <c r="H48" s="15"/>
      <c r="I48" s="15"/>
      <c r="J48" s="15"/>
      <c r="K48" s="15"/>
      <c r="L48" s="15"/>
      <c r="M48" s="352"/>
      <c r="N48" s="353"/>
      <c r="O48" s="197"/>
      <c r="P48" s="201"/>
      <c r="Q48" s="201"/>
      <c r="R48" s="201"/>
      <c r="S48" s="201"/>
      <c r="T48" s="201"/>
      <c r="U48" s="201"/>
      <c r="V48" s="201"/>
      <c r="W48" s="202"/>
      <c r="Z48" s="203"/>
      <c r="AA48" s="203"/>
      <c r="AB48" s="203"/>
      <c r="AC48" s="203"/>
      <c r="AD48" s="203"/>
      <c r="AF48" s="203"/>
      <c r="AG48" s="203"/>
    </row>
    <row r="49" spans="1:152" s="56" customFormat="1" ht="5.25" customHeight="1" thickBot="1" x14ac:dyDescent="0.25">
      <c r="A49" s="47"/>
      <c r="B49" s="79"/>
      <c r="C49" s="80"/>
      <c r="D49" s="80"/>
      <c r="E49" s="80"/>
      <c r="F49" s="80"/>
      <c r="G49" s="81"/>
      <c r="H49" s="82"/>
      <c r="I49" s="82"/>
      <c r="J49" s="80"/>
      <c r="K49" s="80"/>
      <c r="L49" s="80"/>
      <c r="M49" s="80"/>
      <c r="N49" s="83"/>
      <c r="O49" s="198"/>
      <c r="P49" s="140"/>
      <c r="Q49" s="140"/>
      <c r="R49" s="140"/>
      <c r="S49" s="140"/>
      <c r="T49" s="140"/>
      <c r="U49" s="140"/>
      <c r="V49" s="140"/>
      <c r="W49" s="195"/>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47"/>
      <c r="BR49" s="47"/>
      <c r="BS49" s="47"/>
      <c r="BT49" s="47"/>
      <c r="BU49" s="47"/>
      <c r="BV49" s="47"/>
      <c r="BW49" s="47"/>
      <c r="BX49" s="47"/>
      <c r="BY49" s="47"/>
      <c r="BZ49" s="47"/>
      <c r="CA49" s="47"/>
      <c r="CB49" s="47"/>
      <c r="CC49" s="47"/>
      <c r="CD49" s="47"/>
      <c r="CE49" s="47"/>
      <c r="CF49" s="47"/>
      <c r="CG49" s="47"/>
      <c r="CH49" s="47"/>
      <c r="CI49" s="47"/>
      <c r="CJ49" s="47"/>
      <c r="CK49" s="47"/>
      <c r="CL49" s="47"/>
      <c r="CM49" s="47"/>
      <c r="CN49" s="47"/>
      <c r="CO49" s="47"/>
      <c r="CP49" s="47"/>
      <c r="CQ49" s="47"/>
      <c r="CR49" s="47"/>
      <c r="CS49" s="47"/>
      <c r="CT49" s="47"/>
      <c r="CU49" s="47"/>
      <c r="CV49" s="47"/>
      <c r="CW49" s="47"/>
      <c r="CX49" s="47"/>
      <c r="CY49" s="47"/>
      <c r="CZ49" s="47"/>
      <c r="DA49" s="47"/>
      <c r="DB49" s="47"/>
      <c r="DC49" s="47"/>
      <c r="DD49" s="47"/>
      <c r="DE49" s="47"/>
      <c r="DF49" s="47"/>
      <c r="DG49" s="47"/>
      <c r="DH49" s="47"/>
      <c r="DI49" s="47"/>
      <c r="DJ49" s="47"/>
      <c r="DK49" s="47"/>
      <c r="DL49" s="47"/>
      <c r="DM49" s="47"/>
      <c r="DN49" s="47"/>
      <c r="DO49" s="47"/>
      <c r="DP49" s="47"/>
      <c r="DQ49" s="47"/>
      <c r="DR49" s="47"/>
      <c r="DS49" s="47"/>
      <c r="DT49" s="47"/>
      <c r="DU49" s="47"/>
      <c r="DV49" s="47"/>
      <c r="DW49" s="47"/>
      <c r="DX49" s="47"/>
      <c r="DY49" s="47"/>
      <c r="DZ49" s="47"/>
      <c r="EA49" s="47"/>
      <c r="EB49" s="47"/>
      <c r="EC49" s="47"/>
      <c r="ED49" s="47"/>
      <c r="EE49" s="47"/>
      <c r="EF49" s="47"/>
      <c r="EG49" s="47"/>
      <c r="EH49" s="47"/>
      <c r="EI49" s="47"/>
      <c r="EJ49" s="47"/>
      <c r="EK49" s="47"/>
      <c r="EL49" s="47"/>
      <c r="EM49" s="47"/>
      <c r="EN49" s="47"/>
      <c r="EO49" s="47"/>
      <c r="EP49" s="47"/>
      <c r="EQ49" s="47"/>
      <c r="ER49" s="47"/>
      <c r="ES49" s="47"/>
      <c r="ET49" s="47"/>
      <c r="EU49" s="47"/>
      <c r="EV49" s="47"/>
    </row>
    <row r="50" spans="1:152" ht="14.25" customHeight="1" thickBot="1" x14ac:dyDescent="0.25">
      <c r="B50" s="79"/>
      <c r="C50" s="80"/>
      <c r="D50" s="84">
        <f>+K24+1</f>
        <v>25</v>
      </c>
      <c r="E50" s="85" t="s">
        <v>1451</v>
      </c>
      <c r="F50" s="85"/>
      <c r="G50" s="147"/>
      <c r="H50" s="86"/>
      <c r="I50" s="86"/>
      <c r="J50" s="86"/>
      <c r="K50" s="86"/>
      <c r="L50" s="86"/>
      <c r="M50" s="86"/>
      <c r="N50" s="87"/>
      <c r="O50" s="198"/>
      <c r="P50" s="140" t="b">
        <f>LEN(G52)&gt;1</f>
        <v>0</v>
      </c>
      <c r="W50" s="195"/>
      <c r="AE50" s="140">
        <v>944</v>
      </c>
    </row>
    <row r="51" spans="1:152" s="56" customFormat="1" ht="5.25" customHeight="1" thickBot="1" x14ac:dyDescent="0.25">
      <c r="A51" s="47"/>
      <c r="B51" s="79"/>
      <c r="C51" s="80"/>
      <c r="D51" s="84"/>
      <c r="E51" s="84"/>
      <c r="F51" s="84"/>
      <c r="G51" s="81"/>
      <c r="H51" s="82"/>
      <c r="I51" s="82"/>
      <c r="J51" s="80"/>
      <c r="K51" s="80"/>
      <c r="L51" s="80"/>
      <c r="M51" s="80"/>
      <c r="N51" s="83"/>
      <c r="O51" s="198"/>
      <c r="P51" s="140"/>
      <c r="Q51" s="140"/>
      <c r="R51" s="140"/>
      <c r="S51" s="140"/>
      <c r="T51" s="140"/>
      <c r="U51" s="140"/>
      <c r="V51" s="140"/>
      <c r="W51" s="195"/>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40"/>
      <c r="AT51" s="140"/>
      <c r="AU51" s="140"/>
      <c r="AV51" s="140"/>
      <c r="AW51" s="140"/>
      <c r="AX51" s="140"/>
      <c r="AY51" s="140"/>
      <c r="AZ51" s="140"/>
      <c r="BA51" s="140"/>
      <c r="BB51" s="140"/>
      <c r="BC51" s="140"/>
      <c r="BD51" s="140"/>
      <c r="BE51" s="140"/>
      <c r="BF51" s="140"/>
      <c r="BG51" s="140"/>
      <c r="BH51" s="140"/>
      <c r="BI51" s="140"/>
      <c r="BJ51" s="140"/>
      <c r="BK51" s="140"/>
      <c r="BL51" s="140"/>
      <c r="BM51" s="140"/>
      <c r="BN51" s="140"/>
      <c r="BO51" s="140"/>
      <c r="BP51" s="140"/>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c r="ET51" s="47"/>
      <c r="EU51" s="47"/>
      <c r="EV51" s="47"/>
    </row>
    <row r="52" spans="1:152" ht="14.25" customHeight="1" thickBot="1" x14ac:dyDescent="0.25">
      <c r="B52" s="79"/>
      <c r="C52" s="80"/>
      <c r="D52" s="84">
        <f>+D50+1</f>
        <v>26</v>
      </c>
      <c r="E52" s="85" t="s">
        <v>1434</v>
      </c>
      <c r="F52" s="85"/>
      <c r="G52" s="144"/>
      <c r="H52" s="88"/>
      <c r="I52" s="86"/>
      <c r="J52" s="86"/>
      <c r="K52" s="86"/>
      <c r="L52" s="86"/>
      <c r="M52" s="86"/>
      <c r="N52" s="87"/>
      <c r="O52" s="198"/>
      <c r="W52" s="195"/>
      <c r="AE52" s="140">
        <v>945</v>
      </c>
    </row>
    <row r="53" spans="1:152" ht="6.75" customHeight="1" thickBot="1" x14ac:dyDescent="0.25">
      <c r="B53" s="79"/>
      <c r="C53" s="80"/>
      <c r="D53" s="84"/>
      <c r="E53" s="84"/>
      <c r="F53" s="84"/>
      <c r="G53" s="81"/>
      <c r="H53" s="82"/>
      <c r="I53" s="82"/>
      <c r="J53" s="80"/>
      <c r="K53" s="80"/>
      <c r="L53" s="80"/>
      <c r="M53" s="80"/>
      <c r="N53" s="83"/>
      <c r="O53" s="198"/>
      <c r="W53" s="195"/>
    </row>
    <row r="54" spans="1:152" ht="14.25" customHeight="1" thickBot="1" x14ac:dyDescent="0.25">
      <c r="B54" s="79"/>
      <c r="C54" s="80"/>
      <c r="D54" s="84">
        <f>+D52+1</f>
        <v>27</v>
      </c>
      <c r="E54" s="85" t="s">
        <v>1435</v>
      </c>
      <c r="F54" s="85"/>
      <c r="G54" s="147"/>
      <c r="H54" s="86"/>
      <c r="I54" s="86"/>
      <c r="J54" s="86"/>
      <c r="K54" s="86"/>
      <c r="L54" s="86"/>
      <c r="M54" s="86"/>
      <c r="N54" s="87"/>
      <c r="O54" s="210"/>
      <c r="P54" s="211"/>
      <c r="Q54" s="211"/>
      <c r="R54" s="211"/>
      <c r="S54" s="211"/>
      <c r="T54" s="211"/>
      <c r="U54" s="211"/>
      <c r="V54" s="211"/>
      <c r="W54" s="212"/>
      <c r="AE54" s="140">
        <v>946</v>
      </c>
    </row>
    <row r="55" spans="1:152" x14ac:dyDescent="0.2">
      <c r="B55" s="89"/>
      <c r="C55" s="90"/>
      <c r="D55" s="84"/>
      <c r="E55" s="84"/>
      <c r="F55" s="84"/>
      <c r="G55" s="81"/>
      <c r="H55" s="86"/>
      <c r="I55" s="86"/>
      <c r="J55" s="91"/>
      <c r="K55" s="91"/>
      <c r="L55" s="91"/>
      <c r="M55" s="91"/>
      <c r="N55" s="92"/>
    </row>
    <row r="56" spans="1:152" s="99" customFormat="1" ht="13.5" thickBot="1" x14ac:dyDescent="0.25">
      <c r="A56" s="47"/>
      <c r="B56" s="93"/>
      <c r="C56" s="94"/>
      <c r="D56" s="95"/>
      <c r="E56" s="95"/>
      <c r="F56" s="95"/>
      <c r="G56" s="96"/>
      <c r="H56" s="97"/>
      <c r="I56" s="97"/>
      <c r="J56" s="95"/>
      <c r="K56" s="95"/>
      <c r="L56" s="95"/>
      <c r="M56" s="95"/>
      <c r="N56" s="98"/>
      <c r="O56" s="213"/>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140"/>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c r="ET56" s="47"/>
      <c r="EU56" s="47"/>
      <c r="EV56" s="47"/>
    </row>
    <row r="57" spans="1:152" s="99" customFormat="1" x14ac:dyDescent="0.2">
      <c r="A57" s="47"/>
      <c r="D57" s="47"/>
      <c r="E57" s="47"/>
      <c r="F57" s="47"/>
      <c r="G57" s="100"/>
      <c r="H57" s="101"/>
      <c r="I57" s="101"/>
      <c r="J57" s="47"/>
      <c r="O57" s="213"/>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row>
    <row r="58" spans="1:152" s="99" customFormat="1" x14ac:dyDescent="0.2">
      <c r="A58" s="47"/>
      <c r="G58" s="102"/>
      <c r="I58" s="103"/>
      <c r="O58" s="213"/>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row>
    <row r="59" spans="1:152" x14ac:dyDescent="0.2">
      <c r="B59" s="99"/>
      <c r="C59" s="99"/>
      <c r="D59" s="99"/>
      <c r="E59" s="99"/>
      <c r="F59" s="99"/>
      <c r="G59" s="102"/>
      <c r="H59" s="99"/>
      <c r="I59" s="103"/>
      <c r="J59" s="99"/>
      <c r="K59" s="99"/>
      <c r="L59" s="99"/>
      <c r="M59" s="99"/>
      <c r="N59" s="99"/>
    </row>
    <row r="60" spans="1:152" x14ac:dyDescent="0.2">
      <c r="D60" s="99"/>
      <c r="E60" s="99"/>
      <c r="F60" s="99"/>
      <c r="G60" s="102"/>
      <c r="H60" s="99"/>
      <c r="I60" s="103"/>
      <c r="J60" s="99"/>
    </row>
    <row r="61" spans="1:152" x14ac:dyDescent="0.2">
      <c r="D61" s="99"/>
      <c r="E61" s="99"/>
      <c r="F61" s="99"/>
      <c r="G61" s="102"/>
      <c r="H61" s="99"/>
      <c r="I61" s="103"/>
      <c r="J61" s="99"/>
      <c r="O61" s="140"/>
    </row>
    <row r="80" spans="2:5" x14ac:dyDescent="0.2">
      <c r="B80" s="159" t="s">
        <v>1464</v>
      </c>
      <c r="C80" s="159"/>
      <c r="D80" s="159"/>
      <c r="E80" s="251">
        <f>+'TD Info Completed by Auditor'!E80</f>
        <v>1.18</v>
      </c>
    </row>
    <row r="81" spans="2:5" x14ac:dyDescent="0.2">
      <c r="B81" s="159" t="s">
        <v>1465</v>
      </c>
      <c r="C81" s="159"/>
      <c r="D81" s="159"/>
      <c r="E81" s="190">
        <f>+'TD Info Completed by Auditor'!E81</f>
        <v>44074</v>
      </c>
    </row>
  </sheetData>
  <sheetProtection algorithmName="SHA-512" hashValue="t0p8h1WPty2R8M5JEYqq2AJfGhJP0A4PJ6Fg4eInCNB8ZSxjJSlVHdDBs5SOfiK7AMxjgKdNu8xeD2bv+Kuq0A==" saltValue="IdYCt8ODdluvFRYAlmM+iQ==" spinCount="100000" sheet="1" selectLockedCells="1"/>
  <mergeCells count="22">
    <mergeCell ref="B2:N2"/>
    <mergeCell ref="D5:E5"/>
    <mergeCell ref="D4:E4"/>
    <mergeCell ref="D6:E6"/>
    <mergeCell ref="Q22:S22"/>
    <mergeCell ref="H16:I16"/>
    <mergeCell ref="R6:T6"/>
    <mergeCell ref="I8:L8"/>
    <mergeCell ref="I4:J4"/>
    <mergeCell ref="P46:R46"/>
    <mergeCell ref="P42:R42"/>
    <mergeCell ref="P40:R40"/>
    <mergeCell ref="M14:N14"/>
    <mergeCell ref="J38:L39"/>
    <mergeCell ref="J26:L27"/>
    <mergeCell ref="M48:N48"/>
    <mergeCell ref="J5:L5"/>
    <mergeCell ref="J28:L29"/>
    <mergeCell ref="J30:L31"/>
    <mergeCell ref="J32:L33"/>
    <mergeCell ref="J34:L35"/>
    <mergeCell ref="J36:L37"/>
  </mergeCells>
  <conditionalFormatting sqref="M24">
    <cfRule type="expression" dxfId="14" priority="24">
      <formula>$Q24</formula>
    </cfRule>
  </conditionalFormatting>
  <conditionalFormatting sqref="M24 M16 M20 M22">
    <cfRule type="expression" dxfId="13" priority="21">
      <formula>$G$22="N"</formula>
    </cfRule>
  </conditionalFormatting>
  <conditionalFormatting sqref="I4 K4:L4">
    <cfRule type="expression" dxfId="12" priority="20">
      <formula>$R$4=""</formula>
    </cfRule>
  </conditionalFormatting>
  <conditionalFormatting sqref="I5:L5">
    <cfRule type="expression" dxfId="11" priority="19">
      <formula>$R$5=""</formula>
    </cfRule>
  </conditionalFormatting>
  <conditionalFormatting sqref="N22">
    <cfRule type="expression" dxfId="10" priority="17">
      <formula>$P$22=""</formula>
    </cfRule>
  </conditionalFormatting>
  <conditionalFormatting sqref="H42:J42">
    <cfRule type="expression" dxfId="9" priority="13">
      <formula>$P$42=""</formula>
    </cfRule>
  </conditionalFormatting>
  <conditionalFormatting sqref="I6:L6">
    <cfRule type="expression" dxfId="8" priority="10">
      <formula>$R$6=""</formula>
    </cfRule>
  </conditionalFormatting>
  <conditionalFormatting sqref="N24">
    <cfRule type="expression" dxfId="7" priority="9">
      <formula>$P$24=""</formula>
    </cfRule>
  </conditionalFormatting>
  <conditionalFormatting sqref="M18">
    <cfRule type="expression" dxfId="6" priority="8">
      <formula>$G$22="N"</formula>
    </cfRule>
  </conditionalFormatting>
  <conditionalFormatting sqref="H22:J22">
    <cfRule type="expression" dxfId="5" priority="6">
      <formula>$P$42=""</formula>
    </cfRule>
  </conditionalFormatting>
  <conditionalFormatting sqref="H46:J46">
    <cfRule type="expression" dxfId="4" priority="5">
      <formula>$P$42=""</formula>
    </cfRule>
  </conditionalFormatting>
  <conditionalFormatting sqref="I8">
    <cfRule type="expression" dxfId="3" priority="4">
      <formula>$R$4=""</formula>
    </cfRule>
  </conditionalFormatting>
  <conditionalFormatting sqref="H40:I40">
    <cfRule type="expression" dxfId="2" priority="2">
      <formula>$P$42=""</formula>
    </cfRule>
  </conditionalFormatting>
  <conditionalFormatting sqref="J40:L40">
    <cfRule type="expression" dxfId="1" priority="1">
      <formula>$P$42=""</formula>
    </cfRule>
  </conditionalFormatting>
  <dataValidations xWindow="732" yWindow="372" count="10">
    <dataValidation allowBlank="1" showInputMessage="1" showErrorMessage="1" prompt="Compliance Reviewer's LGC #" sqref="L16" xr:uid="{99352451-A999-4A2F-B9AB-F51BA0AF92C8}"/>
    <dataValidation allowBlank="1" showInputMessage="1" showErrorMessage="1" prompt="Financial Reviewer's LGC #" sqref="E16:F16 E38:F38" xr:uid="{01CE3F8A-700B-417A-B498-FFBDBB9C526E}"/>
    <dataValidation allowBlank="1" showInputMessage="1" showErrorMessage="1" errorTitle="Invalid LGC #" error="Please review the number entered. If number is accurate then alert Admin that the LGC # List may need to be updated" sqref="G50" xr:uid="{430BEF2E-3478-49E5-900F-9CDDC568FD0F}"/>
    <dataValidation type="date" showInputMessage="1" showErrorMessage="1" prompt="Enter date as MM/DD/YYYY" sqref="G11 G13" xr:uid="{A468CFD4-26DF-48E9-9C1F-7D2F7B110CFB}">
      <formula1>44012</formula1>
      <formula2>45107</formula2>
    </dataValidation>
    <dataValidation type="list" allowBlank="1" showInputMessage="1" showErrorMessage="1" prompt="Chose type of review from dropdown" sqref="G8" xr:uid="{977637E9-C8BC-418D-B0FA-C1B2AD0DCC33}">
      <formula1>"Staff, System, TDA, HA, RUSH"</formula1>
    </dataValidation>
    <dataValidation type="list" allowBlank="1" showInputMessage="1" showErrorMessage="1" sqref="G20" xr:uid="{894E260D-3FA2-4F7A-A254-1FAAD580B9C7}">
      <formula1>"Staff, System, TDA, HA, RUSH, Failed System"</formula1>
    </dataValidation>
    <dataValidation type="list" allowBlank="1" showInputMessage="1" showErrorMessage="1" prompt="Please select type of  audit done" sqref="M24" xr:uid="{410574AE-E684-4A28-BF25-6D6FBF4FB67A}">
      <formula1>"Financial Only, Yellow Book, Single Audit"</formula1>
    </dataValidation>
    <dataValidation type="list" allowBlank="1" showInputMessage="1" showErrorMessage="1" sqref="G40" xr:uid="{8C28E111-FF3C-47DB-8909-626FDF4EED37}">
      <formula1>"1-NO IC Issues,2-Immaterial IC Issues, 3-Unit Visit needed - no UL,4-UL for IC, 5-Place on UAL, 6-Remove from UAL,7-Communication to DPI"</formula1>
    </dataValidation>
    <dataValidation type="list" allowBlank="1" showDropDown="1" showInputMessage="1" showErrorMessage="1" prompt="Enter Y for Yes and N for No_x000a_" sqref="G54 G26 G28 G30 G32 G34 G36 G22" xr:uid="{74E04A3D-4776-4042-A547-D112C1090DF2}">
      <formula1>"Y,N,y,n"</formula1>
    </dataValidation>
    <dataValidation type="date" operator="greaterThanOrEqual" allowBlank="1" showInputMessage="1" showErrorMessage="1" sqref="G42" xr:uid="{9ECA67C0-5872-4F2F-A087-7245B44A4C17}">
      <formula1>43646</formula1>
    </dataValidation>
  </dataValidations>
  <pageMargins left="0.7" right="0.7" top="0.75" bottom="0.75" header="0.3" footer="0.3"/>
  <pageSetup scale="26"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C1010-9B3C-4DA4-94DC-6751C5D83100}">
  <sheetPr codeName="Sheet4">
    <tabColor theme="9" tint="-0.249977111117893"/>
  </sheetPr>
  <dimension ref="A1:L78"/>
  <sheetViews>
    <sheetView workbookViewId="0"/>
  </sheetViews>
  <sheetFormatPr defaultRowHeight="12.75" x14ac:dyDescent="0.2"/>
  <cols>
    <col min="1" max="1" width="105.6640625" style="4" customWidth="1"/>
    <col min="2" max="2" width="9.33203125" style="125"/>
    <col min="3" max="3" width="29.6640625" style="4" customWidth="1"/>
    <col min="4" max="4" width="16.33203125" style="4" bestFit="1" customWidth="1"/>
    <col min="5" max="5" width="7.5" style="4" customWidth="1"/>
    <col min="6" max="9" width="2.83203125" customWidth="1"/>
    <col min="10" max="10" width="10.6640625" style="4" customWidth="1"/>
    <col min="11" max="11" width="91.5" style="4" customWidth="1"/>
    <col min="12" max="12" width="46" style="4" customWidth="1"/>
    <col min="13" max="13" width="13.33203125" style="4" customWidth="1"/>
    <col min="14" max="16384" width="9.33203125" style="4"/>
  </cols>
  <sheetData>
    <row r="1" spans="1:12" x14ac:dyDescent="0.2">
      <c r="J1" s="368"/>
      <c r="K1" s="368"/>
      <c r="L1" s="368"/>
    </row>
    <row r="2" spans="1:12" ht="15.75" x14ac:dyDescent="0.2">
      <c r="C2" s="115" t="s">
        <v>1404</v>
      </c>
      <c r="D2" s="246">
        <v>2020</v>
      </c>
      <c r="J2" s="245"/>
      <c r="K2" s="267"/>
      <c r="L2" s="245"/>
    </row>
    <row r="3" spans="1:12" x14ac:dyDescent="0.2">
      <c r="A3" s="367" t="s">
        <v>1406</v>
      </c>
      <c r="B3" s="367"/>
      <c r="C3" s="367"/>
      <c r="D3" s="367"/>
      <c r="J3" s="9" t="s">
        <v>1071</v>
      </c>
      <c r="K3" s="10" t="s">
        <v>1072</v>
      </c>
      <c r="L3" s="11" t="s">
        <v>1073</v>
      </c>
    </row>
    <row r="4" spans="1:12" ht="25.5" x14ac:dyDescent="0.2">
      <c r="A4" s="225" t="s">
        <v>16</v>
      </c>
      <c r="B4" s="126" t="s">
        <v>1402</v>
      </c>
      <c r="C4" s="259" t="s">
        <v>1403</v>
      </c>
      <c r="D4" s="225" t="s">
        <v>1405</v>
      </c>
      <c r="E4" s="226" t="s">
        <v>1407</v>
      </c>
      <c r="J4"/>
      <c r="K4"/>
      <c r="L4"/>
    </row>
    <row r="5" spans="1:12" ht="15.75" x14ac:dyDescent="0.2">
      <c r="A5" s="227" t="s">
        <v>1426</v>
      </c>
      <c r="B5" s="124">
        <v>900</v>
      </c>
      <c r="C5" s="282">
        <f>+'TD Info Completed by Auditor'!G28</f>
        <v>0</v>
      </c>
      <c r="D5" s="234"/>
      <c r="E5" s="227">
        <v>3</v>
      </c>
      <c r="J5" s="34">
        <f t="shared" ref="J5:J13" si="0">+B5</f>
        <v>900</v>
      </c>
      <c r="K5" s="252" t="s">
        <v>1722</v>
      </c>
      <c r="L5" s="277">
        <f t="shared" ref="L5:L13" si="1">IF(D5="",C5,D5)</f>
        <v>0</v>
      </c>
    </row>
    <row r="6" spans="1:12" ht="15.75" x14ac:dyDescent="0.2">
      <c r="A6" s="227" t="s">
        <v>1075</v>
      </c>
      <c r="B6" s="124">
        <v>901</v>
      </c>
      <c r="C6" s="278">
        <f>+'TD Info Completed by Auditor'!G16</f>
        <v>0</v>
      </c>
      <c r="D6" s="234"/>
      <c r="E6" s="227">
        <v>4</v>
      </c>
      <c r="J6" s="34">
        <f t="shared" si="0"/>
        <v>901</v>
      </c>
      <c r="K6" s="252" t="s">
        <v>1723</v>
      </c>
      <c r="L6" s="277">
        <f t="shared" si="1"/>
        <v>0</v>
      </c>
    </row>
    <row r="7" spans="1:12" ht="15.75" x14ac:dyDescent="0.2">
      <c r="A7" s="227" t="s">
        <v>9</v>
      </c>
      <c r="B7" s="124">
        <v>902</v>
      </c>
      <c r="C7" s="282">
        <f>+'TD Info Completed by Auditor'!G18</f>
        <v>0</v>
      </c>
      <c r="D7" s="234"/>
      <c r="E7" s="227">
        <v>5</v>
      </c>
      <c r="J7" s="34">
        <f t="shared" si="0"/>
        <v>902</v>
      </c>
      <c r="K7" s="252" t="s">
        <v>1724</v>
      </c>
      <c r="L7" s="277">
        <f t="shared" si="1"/>
        <v>0</v>
      </c>
    </row>
    <row r="8" spans="1:12" ht="15.75" x14ac:dyDescent="0.2">
      <c r="A8" s="227" t="s">
        <v>1065</v>
      </c>
      <c r="B8" s="124">
        <v>903</v>
      </c>
      <c r="C8" s="282">
        <f>+'TD Info Completed by Auditor'!G20</f>
        <v>0</v>
      </c>
      <c r="D8" s="234"/>
      <c r="E8" s="227">
        <v>6</v>
      </c>
      <c r="J8" s="34">
        <f t="shared" si="0"/>
        <v>903</v>
      </c>
      <c r="K8" s="252" t="s">
        <v>1725</v>
      </c>
      <c r="L8" s="277">
        <f t="shared" si="1"/>
        <v>0</v>
      </c>
    </row>
    <row r="9" spans="1:12" ht="15.75" x14ac:dyDescent="0.2">
      <c r="A9" s="227" t="s">
        <v>1431</v>
      </c>
      <c r="B9" s="124">
        <v>904</v>
      </c>
      <c r="C9" s="278">
        <f>+'TD Info Completed by Auditor'!G22</f>
        <v>0</v>
      </c>
      <c r="D9" s="234"/>
      <c r="E9" s="227">
        <v>7</v>
      </c>
      <c r="J9" s="34">
        <f t="shared" si="0"/>
        <v>904</v>
      </c>
      <c r="K9" s="252" t="s">
        <v>1726</v>
      </c>
      <c r="L9" s="277">
        <f t="shared" si="1"/>
        <v>0</v>
      </c>
    </row>
    <row r="10" spans="1:12" ht="15.75" x14ac:dyDescent="0.2">
      <c r="A10" s="227" t="s">
        <v>1482</v>
      </c>
      <c r="B10" s="124">
        <v>905</v>
      </c>
      <c r="C10" s="278">
        <f>+'TD Info Completed by Auditor'!G24</f>
        <v>0</v>
      </c>
      <c r="D10" s="234"/>
      <c r="E10" s="227">
        <v>8</v>
      </c>
      <c r="J10" s="34">
        <f t="shared" si="0"/>
        <v>905</v>
      </c>
      <c r="K10" s="252" t="s">
        <v>1727</v>
      </c>
      <c r="L10" s="277">
        <f t="shared" si="1"/>
        <v>0</v>
      </c>
    </row>
    <row r="11" spans="1:12" ht="15.75" x14ac:dyDescent="0.2">
      <c r="A11" s="227" t="s">
        <v>1766</v>
      </c>
      <c r="B11" s="124">
        <v>917</v>
      </c>
      <c r="C11" s="235" t="str">
        <f>IF(ISBLANK(+'TD Info Completed by Auditor'!G72),"",+'TD Info Completed by Auditor'!G72)</f>
        <v/>
      </c>
      <c r="D11" s="261"/>
      <c r="E11" s="227">
        <v>30</v>
      </c>
      <c r="J11" s="34">
        <f t="shared" si="0"/>
        <v>917</v>
      </c>
      <c r="K11" s="252" t="s">
        <v>1765</v>
      </c>
      <c r="L11" s="247" t="str">
        <f t="shared" si="1"/>
        <v/>
      </c>
    </row>
    <row r="12" spans="1:12" ht="15.75" x14ac:dyDescent="0.2">
      <c r="A12" s="227" t="s">
        <v>1780</v>
      </c>
      <c r="B12" s="124">
        <v>967</v>
      </c>
      <c r="C12" s="282">
        <f>+'TD Info Completed by Auditor'!G30</f>
        <v>0</v>
      </c>
      <c r="D12" s="234"/>
      <c r="E12" s="227">
        <v>11</v>
      </c>
      <c r="J12" s="34">
        <f t="shared" ref="J12" si="2">+B12</f>
        <v>967</v>
      </c>
      <c r="K12" s="253" t="s">
        <v>1753</v>
      </c>
      <c r="L12" s="277">
        <f t="shared" ref="L12" si="3">IF(D12="",C12,D12)</f>
        <v>0</v>
      </c>
    </row>
    <row r="13" spans="1:12" ht="15.75" x14ac:dyDescent="0.2">
      <c r="A13" s="227" t="s">
        <v>1706</v>
      </c>
      <c r="B13" s="124">
        <v>969</v>
      </c>
      <c r="C13" s="279">
        <f>+'TD Info Completed by Auditor'!G28</f>
        <v>0</v>
      </c>
      <c r="D13" s="234"/>
      <c r="E13" s="227">
        <v>10</v>
      </c>
      <c r="J13" s="34">
        <f t="shared" si="0"/>
        <v>969</v>
      </c>
      <c r="K13" s="253" t="s">
        <v>1728</v>
      </c>
      <c r="L13" s="277">
        <f t="shared" si="1"/>
        <v>0</v>
      </c>
    </row>
    <row r="14" spans="1:12" ht="25.5" x14ac:dyDescent="0.2">
      <c r="A14" s="227" t="s">
        <v>1703</v>
      </c>
      <c r="B14" s="124">
        <v>970</v>
      </c>
      <c r="C14" s="279">
        <f>+'TD Info Completed by Auditor'!G32</f>
        <v>0</v>
      </c>
      <c r="D14" s="234"/>
      <c r="E14" s="227">
        <v>12</v>
      </c>
      <c r="J14" s="34">
        <f t="shared" ref="J14:J16" si="4">+B14</f>
        <v>970</v>
      </c>
      <c r="K14" s="253" t="s">
        <v>1729</v>
      </c>
      <c r="L14" s="277">
        <f t="shared" ref="L14:L16" si="5">IF(D14="",C14,D14)</f>
        <v>0</v>
      </c>
    </row>
    <row r="15" spans="1:12" ht="15.75" x14ac:dyDescent="0.2">
      <c r="A15" s="227" t="s">
        <v>1704</v>
      </c>
      <c r="B15" s="124">
        <v>971</v>
      </c>
      <c r="C15" s="279">
        <f>+'TD Info Completed by Auditor'!G34</f>
        <v>0</v>
      </c>
      <c r="D15" s="234"/>
      <c r="E15" s="227">
        <v>13</v>
      </c>
      <c r="J15" s="34">
        <f t="shared" si="4"/>
        <v>971</v>
      </c>
      <c r="K15" s="253" t="s">
        <v>1730</v>
      </c>
      <c r="L15" s="277">
        <f t="shared" si="5"/>
        <v>0</v>
      </c>
    </row>
    <row r="16" spans="1:12" ht="33.75" customHeight="1" x14ac:dyDescent="0.2">
      <c r="A16" s="227" t="s">
        <v>1705</v>
      </c>
      <c r="B16" s="124">
        <v>972</v>
      </c>
      <c r="C16" s="279">
        <f>+'TD Info Completed by Auditor'!G36</f>
        <v>0</v>
      </c>
      <c r="D16" s="234"/>
      <c r="E16" s="227">
        <v>14</v>
      </c>
      <c r="J16" s="34">
        <f t="shared" si="4"/>
        <v>972</v>
      </c>
      <c r="K16" s="253" t="s">
        <v>1731</v>
      </c>
      <c r="L16" s="277">
        <f t="shared" si="5"/>
        <v>0</v>
      </c>
    </row>
    <row r="17" spans="1:12" ht="15.75" x14ac:dyDescent="0.2">
      <c r="A17" s="227" t="s">
        <v>1437</v>
      </c>
      <c r="B17" s="124">
        <v>906</v>
      </c>
      <c r="C17" s="272">
        <f>+'TD Info Completed by Auditor'!G40</f>
        <v>0</v>
      </c>
      <c r="D17" s="264"/>
      <c r="E17" s="227">
        <v>15</v>
      </c>
      <c r="J17" s="34">
        <v>906</v>
      </c>
      <c r="K17" s="253" t="s">
        <v>1713</v>
      </c>
      <c r="L17" s="274">
        <f>+'CCH Upload'!L5</f>
        <v>0</v>
      </c>
    </row>
    <row r="18" spans="1:12" ht="15.75" x14ac:dyDescent="0.2">
      <c r="A18" s="227" t="s">
        <v>1495</v>
      </c>
      <c r="B18" s="124">
        <v>907</v>
      </c>
      <c r="C18" s="272">
        <f>+'TD Info Completed by Auditor'!G42</f>
        <v>0</v>
      </c>
      <c r="D18" s="264"/>
      <c r="E18" s="227">
        <v>16</v>
      </c>
      <c r="J18" s="34">
        <v>907</v>
      </c>
      <c r="K18" s="253" t="s">
        <v>1714</v>
      </c>
      <c r="L18" s="274">
        <f>+'CCH Upload'!L6</f>
        <v>0</v>
      </c>
    </row>
    <row r="19" spans="1:12" ht="25.5" x14ac:dyDescent="0.2">
      <c r="A19" s="227" t="s">
        <v>1496</v>
      </c>
      <c r="B19" s="124">
        <v>951</v>
      </c>
      <c r="C19" s="272">
        <f>+'TD Info Completed by Auditor'!G44</f>
        <v>0</v>
      </c>
      <c r="D19" s="264"/>
      <c r="E19" s="227">
        <v>17</v>
      </c>
      <c r="J19" s="34">
        <v>951</v>
      </c>
      <c r="K19" s="253" t="s">
        <v>1715</v>
      </c>
      <c r="L19" s="274">
        <f>+'CCH Upload'!L7</f>
        <v>0</v>
      </c>
    </row>
    <row r="20" spans="1:12" ht="15.75" x14ac:dyDescent="0.2">
      <c r="A20" s="227" t="s">
        <v>1497</v>
      </c>
      <c r="B20" s="124">
        <v>953</v>
      </c>
      <c r="C20" s="272">
        <f>+'TD Info Completed by Auditor'!G46</f>
        <v>0</v>
      </c>
      <c r="D20" s="264"/>
      <c r="E20" s="227">
        <v>18</v>
      </c>
      <c r="J20" s="34">
        <v>953</v>
      </c>
      <c r="K20" s="253" t="s">
        <v>1716</v>
      </c>
      <c r="L20" s="274">
        <f>+'CCH Upload'!L8</f>
        <v>0</v>
      </c>
    </row>
    <row r="21" spans="1:12" ht="15.75" x14ac:dyDescent="0.2">
      <c r="A21" s="227" t="s">
        <v>1776</v>
      </c>
      <c r="B21" s="124">
        <v>955</v>
      </c>
      <c r="C21" s="272">
        <f>+'TD Info Completed by Auditor'!G48</f>
        <v>0</v>
      </c>
      <c r="D21" s="264"/>
      <c r="E21" s="227">
        <v>19</v>
      </c>
      <c r="J21" s="34">
        <v>955</v>
      </c>
      <c r="K21" s="253" t="s">
        <v>1776</v>
      </c>
      <c r="L21" s="274">
        <f>+'CCH Upload'!L9</f>
        <v>0</v>
      </c>
    </row>
    <row r="22" spans="1:12" ht="15.75" x14ac:dyDescent="0.2">
      <c r="A22" s="227" t="s">
        <v>1777</v>
      </c>
      <c r="B22" s="124">
        <v>957</v>
      </c>
      <c r="C22" s="272">
        <f>+'TD Info Completed by Auditor'!G50</f>
        <v>0</v>
      </c>
      <c r="D22" s="264"/>
      <c r="E22" s="227">
        <v>20</v>
      </c>
      <c r="J22" s="34">
        <v>957</v>
      </c>
      <c r="K22" s="253" t="s">
        <v>1777</v>
      </c>
      <c r="L22" s="274">
        <f>+'CCH Upload'!L10</f>
        <v>0</v>
      </c>
    </row>
    <row r="23" spans="1:12" ht="38.25" x14ac:dyDescent="0.2">
      <c r="A23" s="227" t="s">
        <v>1500</v>
      </c>
      <c r="B23" s="124">
        <v>959</v>
      </c>
      <c r="C23" s="272">
        <f>+'TD Info Completed by Auditor'!G52</f>
        <v>0</v>
      </c>
      <c r="D23" s="264"/>
      <c r="E23" s="227">
        <v>21</v>
      </c>
      <c r="J23" s="34">
        <v>959</v>
      </c>
      <c r="K23" s="253" t="s">
        <v>1717</v>
      </c>
      <c r="L23" s="274">
        <f>+'CCH Upload'!L11</f>
        <v>0</v>
      </c>
    </row>
    <row r="24" spans="1:12" ht="38.25" x14ac:dyDescent="0.2">
      <c r="A24" s="227" t="s">
        <v>1501</v>
      </c>
      <c r="B24" s="124">
        <v>961</v>
      </c>
      <c r="C24" s="272">
        <f>+'TD Info Completed by Auditor'!G54</f>
        <v>0</v>
      </c>
      <c r="D24" s="264"/>
      <c r="E24" s="227">
        <v>22</v>
      </c>
      <c r="J24" s="34">
        <v>961</v>
      </c>
      <c r="K24" s="253" t="s">
        <v>1718</v>
      </c>
      <c r="L24" s="274">
        <f>+'CCH Upload'!L12</f>
        <v>0</v>
      </c>
    </row>
    <row r="25" spans="1:12" ht="15.75" x14ac:dyDescent="0.2">
      <c r="A25" s="227" t="s">
        <v>1474</v>
      </c>
      <c r="B25" s="124">
        <v>963</v>
      </c>
      <c r="C25" s="272">
        <f>+'TD Info Completed by Auditor'!G56</f>
        <v>0</v>
      </c>
      <c r="D25" s="264"/>
      <c r="E25" s="227">
        <v>23</v>
      </c>
      <c r="J25" s="34">
        <v>963</v>
      </c>
      <c r="K25" s="253" t="s">
        <v>1719</v>
      </c>
      <c r="L25" s="274">
        <f>+'CCH Upload'!L13</f>
        <v>0</v>
      </c>
    </row>
    <row r="26" spans="1:12" ht="15.75" x14ac:dyDescent="0.2">
      <c r="A26" s="227" t="s">
        <v>1459</v>
      </c>
      <c r="B26" s="124">
        <v>965</v>
      </c>
      <c r="C26" s="272">
        <f>+'TD Info Completed by Auditor'!G58</f>
        <v>0</v>
      </c>
      <c r="D26" s="264"/>
      <c r="E26" s="227">
        <v>24</v>
      </c>
      <c r="J26" s="34">
        <v>965</v>
      </c>
      <c r="K26" s="253" t="s">
        <v>1720</v>
      </c>
      <c r="L26" s="274">
        <f>+'CCH Upload'!L14</f>
        <v>0</v>
      </c>
    </row>
    <row r="27" spans="1:12" ht="15.75" x14ac:dyDescent="0.2">
      <c r="A27" s="228" t="s">
        <v>1425</v>
      </c>
      <c r="B27" s="124">
        <v>920</v>
      </c>
      <c r="C27" s="236">
        <f>+'TD Info Gathered Internally'!G8</f>
        <v>0</v>
      </c>
      <c r="D27" s="234"/>
      <c r="E27" s="228">
        <v>1</v>
      </c>
      <c r="J27" s="5">
        <f t="shared" ref="J27:J55" si="6">+B27</f>
        <v>920</v>
      </c>
      <c r="K27" s="252" t="s">
        <v>1732</v>
      </c>
      <c r="L27" s="277">
        <f t="shared" ref="L27:L55" si="7">IF(D27="",C27,D27)</f>
        <v>0</v>
      </c>
    </row>
    <row r="28" spans="1:12" ht="15.75" x14ac:dyDescent="0.2">
      <c r="A28" s="228" t="s">
        <v>1485</v>
      </c>
      <c r="B28" s="124">
        <v>921</v>
      </c>
      <c r="C28" s="283" t="str">
        <f>IF(ISBLANK(+'TD Info Gathered Internally'!G10),"",+'TD Info Gathered Internally'!G10)</f>
        <v/>
      </c>
      <c r="D28" s="261"/>
      <c r="E28" s="229">
        <v>2</v>
      </c>
      <c r="J28" s="35">
        <f t="shared" si="6"/>
        <v>921</v>
      </c>
      <c r="K28" s="252" t="s">
        <v>1764</v>
      </c>
      <c r="L28" s="247" t="str">
        <f t="shared" si="7"/>
        <v/>
      </c>
    </row>
    <row r="29" spans="1:12" ht="15.75" x14ac:dyDescent="0.2">
      <c r="A29" s="228" t="s">
        <v>1448</v>
      </c>
      <c r="B29" s="124">
        <v>922</v>
      </c>
      <c r="C29" s="283" t="str">
        <f>IF(ISBLANK(+'TD Info Gathered Internally'!G12),"",+'TD Info Gathered Internally'!G12)</f>
        <v/>
      </c>
      <c r="D29" s="261"/>
      <c r="E29" s="229">
        <v>3</v>
      </c>
      <c r="J29" s="5">
        <f t="shared" si="6"/>
        <v>922</v>
      </c>
      <c r="K29" s="252" t="s">
        <v>1733</v>
      </c>
      <c r="L29" s="247" t="str">
        <f t="shared" si="7"/>
        <v/>
      </c>
    </row>
    <row r="30" spans="1:12" ht="15.75" x14ac:dyDescent="0.2">
      <c r="A30" s="230" t="s">
        <v>1458</v>
      </c>
      <c r="B30" s="127">
        <v>923</v>
      </c>
      <c r="C30" s="284">
        <f>+'TD Info Gathered Internally'!G16</f>
        <v>0</v>
      </c>
      <c r="D30" s="234"/>
      <c r="E30" s="230">
        <v>4</v>
      </c>
      <c r="J30" s="5">
        <f t="shared" si="6"/>
        <v>923</v>
      </c>
      <c r="K30" s="252" t="s">
        <v>1734</v>
      </c>
      <c r="L30" s="277">
        <f t="shared" si="7"/>
        <v>0</v>
      </c>
    </row>
    <row r="31" spans="1:12" ht="15.75" x14ac:dyDescent="0.2">
      <c r="A31" s="230" t="s">
        <v>1781</v>
      </c>
      <c r="B31" s="127">
        <v>924</v>
      </c>
      <c r="C31" s="283" t="str">
        <f>IF(ISBLANK(+'TD Info Gathered Internally'!G18),"",+'TD Info Gathered Internally'!G18)</f>
        <v/>
      </c>
      <c r="D31" s="261"/>
      <c r="E31" s="230">
        <v>5</v>
      </c>
      <c r="J31" s="35">
        <f t="shared" si="6"/>
        <v>924</v>
      </c>
      <c r="K31" s="252" t="s">
        <v>1763</v>
      </c>
      <c r="L31" s="247" t="str">
        <f t="shared" si="7"/>
        <v/>
      </c>
    </row>
    <row r="32" spans="1:12" ht="15.75" x14ac:dyDescent="0.2">
      <c r="A32" s="230" t="s">
        <v>1487</v>
      </c>
      <c r="B32" s="127">
        <v>925</v>
      </c>
      <c r="C32" s="284" t="str">
        <f>IF(+'TD Info Gathered Internally'!G20="","Not Completed",+'TD Info Gathered Internally'!G20)</f>
        <v>Not Completed</v>
      </c>
      <c r="D32" s="234"/>
      <c r="E32" s="230">
        <v>6</v>
      </c>
      <c r="J32" s="35">
        <f t="shared" si="6"/>
        <v>925</v>
      </c>
      <c r="K32" s="252" t="s">
        <v>1735</v>
      </c>
      <c r="L32" s="277" t="str">
        <f t="shared" si="7"/>
        <v>Not Completed</v>
      </c>
    </row>
    <row r="33" spans="1:12" ht="15.75" x14ac:dyDescent="0.2">
      <c r="A33" s="230" t="s">
        <v>1445</v>
      </c>
      <c r="B33" s="127">
        <v>926</v>
      </c>
      <c r="C33" s="285">
        <f>+'TD Info Gathered Internally'!G22</f>
        <v>0</v>
      </c>
      <c r="D33" s="234"/>
      <c r="E33" s="230">
        <v>7</v>
      </c>
      <c r="J33" s="35">
        <f t="shared" si="6"/>
        <v>926</v>
      </c>
      <c r="K33" s="252" t="s">
        <v>1736</v>
      </c>
      <c r="L33" s="277">
        <f t="shared" si="7"/>
        <v>0</v>
      </c>
    </row>
    <row r="34" spans="1:12" ht="15.75" x14ac:dyDescent="0.2">
      <c r="A34" s="230" t="s">
        <v>1782</v>
      </c>
      <c r="B34" s="127">
        <v>927</v>
      </c>
      <c r="C34" s="283" t="str">
        <f>IF(ISBLANK(+'TD Info Gathered Internally'!G24),"",+'TD Info Gathered Internally'!G24)</f>
        <v/>
      </c>
      <c r="D34" s="261"/>
      <c r="E34" s="230">
        <v>8</v>
      </c>
      <c r="J34" s="35">
        <f t="shared" si="6"/>
        <v>927</v>
      </c>
      <c r="K34" s="252" t="s">
        <v>1762</v>
      </c>
      <c r="L34" s="247" t="str">
        <f t="shared" si="7"/>
        <v/>
      </c>
    </row>
    <row r="35" spans="1:12" ht="15.75" x14ac:dyDescent="0.2">
      <c r="A35" s="230" t="s">
        <v>1808</v>
      </c>
      <c r="B35" s="127">
        <v>928</v>
      </c>
      <c r="C35" s="285">
        <f>'TD Info Gathered Internally'!G26</f>
        <v>0</v>
      </c>
      <c r="D35" s="234"/>
      <c r="E35" s="230">
        <v>9</v>
      </c>
      <c r="J35" s="35">
        <f t="shared" si="6"/>
        <v>928</v>
      </c>
      <c r="K35" s="252" t="s">
        <v>1737</v>
      </c>
      <c r="L35" s="277">
        <f t="shared" si="7"/>
        <v>0</v>
      </c>
    </row>
    <row r="36" spans="1:12" ht="15.75" x14ac:dyDescent="0.2">
      <c r="A36" s="230" t="s">
        <v>1442</v>
      </c>
      <c r="B36" s="127">
        <v>929</v>
      </c>
      <c r="C36" s="284">
        <f>IF('TD Info Gathered Internally'!G28="y",1,IF('TD Info Gathered Internally'!G28="n",2,0))</f>
        <v>0</v>
      </c>
      <c r="D36" s="264"/>
      <c r="E36" s="230">
        <v>10</v>
      </c>
      <c r="J36" s="35">
        <f t="shared" si="6"/>
        <v>929</v>
      </c>
      <c r="K36" s="252" t="s">
        <v>1738</v>
      </c>
      <c r="L36" s="274">
        <f>'CCH Upload'!L16</f>
        <v>0</v>
      </c>
    </row>
    <row r="37" spans="1:12" ht="15.75" x14ac:dyDescent="0.2">
      <c r="A37" s="230" t="s">
        <v>1443</v>
      </c>
      <c r="B37" s="127">
        <v>930</v>
      </c>
      <c r="C37" s="284">
        <f>IF('TD Info Gathered Internally'!G30="y",1,IF('TD Info Gathered Internally'!G30="n",2,0))</f>
        <v>0</v>
      </c>
      <c r="D37" s="264"/>
      <c r="E37" s="231">
        <v>11</v>
      </c>
      <c r="J37" s="35">
        <f t="shared" si="6"/>
        <v>930</v>
      </c>
      <c r="K37" s="252" t="s">
        <v>1739</v>
      </c>
      <c r="L37" s="274">
        <f>'CCH Upload'!L17</f>
        <v>0</v>
      </c>
    </row>
    <row r="38" spans="1:12" ht="15.75" x14ac:dyDescent="0.2">
      <c r="A38" s="230" t="s">
        <v>1444</v>
      </c>
      <c r="B38" s="127">
        <v>931</v>
      </c>
      <c r="C38" s="284">
        <f>IF('TD Info Gathered Internally'!G32="y",1,IF('TD Info Gathered Internally'!G32="n",2,0))</f>
        <v>0</v>
      </c>
      <c r="D38" s="264"/>
      <c r="E38" s="230">
        <v>12</v>
      </c>
      <c r="J38" s="5">
        <f t="shared" si="6"/>
        <v>931</v>
      </c>
      <c r="K38" s="252" t="s">
        <v>1740</v>
      </c>
      <c r="L38" s="274">
        <f>'CCH Upload'!L18</f>
        <v>0</v>
      </c>
    </row>
    <row r="39" spans="1:12" ht="15.75" x14ac:dyDescent="0.2">
      <c r="A39" s="230" t="s">
        <v>1446</v>
      </c>
      <c r="B39" s="127">
        <v>932</v>
      </c>
      <c r="C39" s="284">
        <f>IF('TD Info Gathered Internally'!G34="y",1,IF('TD Info Gathered Internally'!G34="n",2,0))</f>
        <v>0</v>
      </c>
      <c r="D39" s="264"/>
      <c r="E39" s="230">
        <v>13</v>
      </c>
      <c r="J39" s="35">
        <f t="shared" si="6"/>
        <v>932</v>
      </c>
      <c r="K39" s="252" t="s">
        <v>1741</v>
      </c>
      <c r="L39" s="274">
        <f>'CCH Upload'!L19</f>
        <v>0</v>
      </c>
    </row>
    <row r="40" spans="1:12" ht="15.75" x14ac:dyDescent="0.2">
      <c r="A40" s="230" t="s">
        <v>1489</v>
      </c>
      <c r="B40" s="127">
        <v>933</v>
      </c>
      <c r="C40" s="284">
        <f>'TD Info Gathered Internally'!G36</f>
        <v>0</v>
      </c>
      <c r="D40" s="234"/>
      <c r="E40" s="230">
        <v>14</v>
      </c>
      <c r="J40" s="35">
        <f t="shared" si="6"/>
        <v>933</v>
      </c>
      <c r="K40" s="252" t="s">
        <v>1742</v>
      </c>
      <c r="L40" s="277">
        <f t="shared" si="7"/>
        <v>0</v>
      </c>
    </row>
    <row r="41" spans="1:12" ht="15.75" x14ac:dyDescent="0.2">
      <c r="A41" s="230" t="s">
        <v>1450</v>
      </c>
      <c r="B41" s="127">
        <v>934</v>
      </c>
      <c r="C41" s="237">
        <f>+'TD Info Gathered Internally'!G38</f>
        <v>0</v>
      </c>
      <c r="D41" s="234"/>
      <c r="E41" s="230">
        <v>15</v>
      </c>
      <c r="J41" s="35">
        <f t="shared" si="6"/>
        <v>934</v>
      </c>
      <c r="K41" s="252" t="s">
        <v>1743</v>
      </c>
      <c r="L41" s="277">
        <f t="shared" si="7"/>
        <v>0</v>
      </c>
    </row>
    <row r="42" spans="1:12" ht="15.75" x14ac:dyDescent="0.2">
      <c r="A42" s="230" t="s">
        <v>1440</v>
      </c>
      <c r="B42" s="127">
        <v>603</v>
      </c>
      <c r="C42" s="272">
        <f>IF('TD Info Gathered Internally'!G40="1-NO IC Issues",1,IF('TD Info Gathered Internally'!G40="2-Immaterial IC Issues",2,IF('TD Info Gathered Internally'!G40="3-Unit Visit needed - no UL",3,IF('TD Info Gathered Internally'!G40="4-UL for IC",4,IF('TD Info Gathered Internally'!G40="5-Place on UAL",5,IF('TD Info Gathered Internally'!G40="6-Remove from UAL",6,IF('TD Info Gathered Internally'!G40="7-Communication to DPI",7,0)))))))</f>
        <v>0</v>
      </c>
      <c r="D42" s="264"/>
      <c r="E42" s="230">
        <v>16</v>
      </c>
      <c r="J42" s="35">
        <f t="shared" si="6"/>
        <v>603</v>
      </c>
      <c r="K42" s="254" t="s">
        <v>1744</v>
      </c>
      <c r="L42" s="274">
        <f>'CCH Upload'!L15</f>
        <v>0</v>
      </c>
    </row>
    <row r="43" spans="1:12" ht="15.75" x14ac:dyDescent="0.2">
      <c r="A43" s="230" t="s">
        <v>1809</v>
      </c>
      <c r="B43" s="127">
        <v>936</v>
      </c>
      <c r="C43" s="257" t="str">
        <f>IF(ISBLANK('TD Info Gathered Internally'!G42),"",+'TD Info Gathered Internally'!G42)</f>
        <v/>
      </c>
      <c r="D43" s="261"/>
      <c r="E43" s="230">
        <v>17</v>
      </c>
      <c r="J43" s="35">
        <f t="shared" si="6"/>
        <v>936</v>
      </c>
      <c r="K43" s="252" t="s">
        <v>1759</v>
      </c>
      <c r="L43" s="247" t="str">
        <f t="shared" si="7"/>
        <v/>
      </c>
    </row>
    <row r="44" spans="1:12" ht="15.75" x14ac:dyDescent="0.2">
      <c r="A44" s="230" t="s">
        <v>1810</v>
      </c>
      <c r="B44" s="127">
        <v>937</v>
      </c>
      <c r="C44" s="257" t="str">
        <f>IF(ISBLANK('TD Info Gathered Internally'!G44),"",+'TD Info Gathered Internally'!G44)</f>
        <v/>
      </c>
      <c r="D44" s="261"/>
      <c r="E44" s="230">
        <v>18</v>
      </c>
      <c r="J44" s="35">
        <f t="shared" si="6"/>
        <v>937</v>
      </c>
      <c r="K44" s="252" t="s">
        <v>1760</v>
      </c>
      <c r="L44" s="247" t="str">
        <f t="shared" si="7"/>
        <v/>
      </c>
    </row>
    <row r="45" spans="1:12" ht="15.75" x14ac:dyDescent="0.2">
      <c r="A45" s="230" t="s">
        <v>1754</v>
      </c>
      <c r="B45" s="127">
        <v>938</v>
      </c>
      <c r="C45" s="257" t="str">
        <f>IF(ISBLANK('TD Info Gathered Internally'!G46),"",+'TD Info Gathered Internally'!G46)</f>
        <v/>
      </c>
      <c r="D45" s="261"/>
      <c r="E45" s="230">
        <v>19</v>
      </c>
      <c r="J45" s="35">
        <f t="shared" si="6"/>
        <v>938</v>
      </c>
      <c r="K45" s="252" t="s">
        <v>1761</v>
      </c>
      <c r="L45" s="247" t="str">
        <f t="shared" si="7"/>
        <v/>
      </c>
    </row>
    <row r="46" spans="1:12" ht="15.75" x14ac:dyDescent="0.2">
      <c r="A46" s="230" t="s">
        <v>1452</v>
      </c>
      <c r="B46" s="127">
        <v>939</v>
      </c>
      <c r="C46" s="237" t="str">
        <f>IF('TD Info Gathered Internally'!P15="Not Completed",'TD Info Gathered Internally'!P15,+'TD Info Gathered Internally'!M16)</f>
        <v>Not Completed</v>
      </c>
      <c r="D46" s="234"/>
      <c r="E46" s="230">
        <v>20</v>
      </c>
      <c r="J46" s="35">
        <f t="shared" si="6"/>
        <v>939</v>
      </c>
      <c r="K46" s="252" t="s">
        <v>1745</v>
      </c>
      <c r="L46" s="277" t="str">
        <f t="shared" si="7"/>
        <v>Not Completed</v>
      </c>
    </row>
    <row r="47" spans="1:12" ht="15.75" x14ac:dyDescent="0.2">
      <c r="A47" s="230" t="s">
        <v>1783</v>
      </c>
      <c r="B47" s="127">
        <v>940</v>
      </c>
      <c r="C47" s="257" t="str">
        <f>IF(ISBLANK('TD Info Gathered Internally'!M18),"",+'TD Info Gathered Internally'!M18)</f>
        <v/>
      </c>
      <c r="D47" s="261"/>
      <c r="E47" s="230">
        <v>21</v>
      </c>
      <c r="J47" s="35">
        <f t="shared" si="6"/>
        <v>940</v>
      </c>
      <c r="K47" s="255" t="s">
        <v>1746</v>
      </c>
      <c r="L47" s="247" t="str">
        <f t="shared" si="7"/>
        <v/>
      </c>
    </row>
    <row r="48" spans="1:12" ht="15.75" x14ac:dyDescent="0.2">
      <c r="A48" s="230" t="s">
        <v>1784</v>
      </c>
      <c r="B48" s="127">
        <v>941</v>
      </c>
      <c r="C48" s="257" t="str">
        <f>IF(ISBLANK('TD Info Gathered Internally'!M20),"",+'TD Info Gathered Internally'!M20)</f>
        <v/>
      </c>
      <c r="D48" s="261"/>
      <c r="E48" s="230">
        <v>22</v>
      </c>
      <c r="J48" s="35">
        <f t="shared" si="6"/>
        <v>941</v>
      </c>
      <c r="K48" s="255" t="s">
        <v>1747</v>
      </c>
      <c r="L48" s="247" t="str">
        <f t="shared" si="7"/>
        <v/>
      </c>
    </row>
    <row r="49" spans="1:12" ht="15.75" x14ac:dyDescent="0.2">
      <c r="A49" s="230" t="s">
        <v>4</v>
      </c>
      <c r="B49" s="127">
        <v>942</v>
      </c>
      <c r="C49" s="237">
        <f>+'TD Info Gathered Internally'!M22</f>
        <v>0</v>
      </c>
      <c r="D49" s="234"/>
      <c r="E49" s="230">
        <v>23</v>
      </c>
      <c r="J49" s="35">
        <f t="shared" si="6"/>
        <v>942</v>
      </c>
      <c r="K49" s="255" t="s">
        <v>1748</v>
      </c>
      <c r="L49" s="273">
        <f t="shared" si="7"/>
        <v>0</v>
      </c>
    </row>
    <row r="50" spans="1:12" ht="15.75" x14ac:dyDescent="0.2">
      <c r="A50" s="230" t="s">
        <v>1453</v>
      </c>
      <c r="B50" s="127">
        <v>943</v>
      </c>
      <c r="C50" s="237">
        <f>+'TD Info Gathered Internally'!M24</f>
        <v>0</v>
      </c>
      <c r="D50" s="234"/>
      <c r="E50" s="230">
        <v>24</v>
      </c>
      <c r="J50" s="35">
        <f t="shared" si="6"/>
        <v>943</v>
      </c>
      <c r="K50" s="252" t="s">
        <v>1749</v>
      </c>
      <c r="L50" s="277">
        <f t="shared" si="7"/>
        <v>0</v>
      </c>
    </row>
    <row r="51" spans="1:12" ht="15.75" x14ac:dyDescent="0.2">
      <c r="A51" s="232" t="s">
        <v>1451</v>
      </c>
      <c r="B51" s="127">
        <v>944</v>
      </c>
      <c r="C51" s="260">
        <f>+'TD Info Gathered Internally'!G50</f>
        <v>0</v>
      </c>
      <c r="D51" s="258"/>
      <c r="E51" s="232">
        <v>25</v>
      </c>
      <c r="J51" s="35">
        <f t="shared" si="6"/>
        <v>944</v>
      </c>
      <c r="K51" s="252" t="s">
        <v>1750</v>
      </c>
      <c r="L51" s="277">
        <f t="shared" si="7"/>
        <v>0</v>
      </c>
    </row>
    <row r="52" spans="1:12" ht="15.75" x14ac:dyDescent="0.2">
      <c r="A52" s="232" t="s">
        <v>1492</v>
      </c>
      <c r="B52" s="127">
        <v>945</v>
      </c>
      <c r="C52" s="263" t="str">
        <f>IF(ISBLANK('TD Info Gathered Internally'!G52),"",+'TD Info Gathered Internally'!G52)</f>
        <v/>
      </c>
      <c r="D52" s="262"/>
      <c r="E52" s="232">
        <v>26</v>
      </c>
      <c r="J52" s="106">
        <f t="shared" si="6"/>
        <v>945</v>
      </c>
      <c r="K52" s="252" t="s">
        <v>1751</v>
      </c>
      <c r="L52" s="247" t="str">
        <f t="shared" si="7"/>
        <v/>
      </c>
    </row>
    <row r="53" spans="1:12" ht="15.75" x14ac:dyDescent="0.2">
      <c r="A53" s="232" t="s">
        <v>1493</v>
      </c>
      <c r="B53" s="127">
        <v>946</v>
      </c>
      <c r="C53" s="260">
        <f>+'TD Info Gathered Internally'!G54</f>
        <v>0</v>
      </c>
      <c r="D53" s="258"/>
      <c r="E53" s="232">
        <v>27</v>
      </c>
      <c r="J53" s="106">
        <f t="shared" si="6"/>
        <v>946</v>
      </c>
      <c r="K53" s="252" t="s">
        <v>1752</v>
      </c>
      <c r="L53" s="277">
        <f t="shared" si="7"/>
        <v>0</v>
      </c>
    </row>
    <row r="54" spans="1:12" ht="15.75" x14ac:dyDescent="0.2">
      <c r="A54" s="233" t="s">
        <v>1481</v>
      </c>
      <c r="B54" s="127">
        <v>998</v>
      </c>
      <c r="C54" s="284" t="str">
        <f>+'TD Info Gathered Internally'!G6</f>
        <v>0</v>
      </c>
      <c r="D54" s="258"/>
      <c r="E54" s="229"/>
      <c r="J54" s="32">
        <f t="shared" si="6"/>
        <v>998</v>
      </c>
      <c r="K54" s="33" t="str">
        <f t="shared" ref="K54:K55" si="8">+A54</f>
        <v>CCH Unit Type</v>
      </c>
      <c r="L54" s="273" t="str">
        <f t="shared" si="7"/>
        <v>0</v>
      </c>
    </row>
    <row r="55" spans="1:12" ht="15.75" x14ac:dyDescent="0.2">
      <c r="A55" s="233" t="s">
        <v>1480</v>
      </c>
      <c r="B55" s="127">
        <v>999</v>
      </c>
      <c r="C55" s="284">
        <f>+'TD Info Gathered Internally'!G4</f>
        <v>0</v>
      </c>
      <c r="D55" s="258"/>
      <c r="E55" s="229"/>
      <c r="J55" s="32">
        <f t="shared" si="6"/>
        <v>999</v>
      </c>
      <c r="K55" s="114" t="str">
        <f t="shared" si="8"/>
        <v>CCH Unit Code</v>
      </c>
      <c r="L55" s="273">
        <f t="shared" si="7"/>
        <v>0</v>
      </c>
    </row>
    <row r="56" spans="1:12" ht="15.75" x14ac:dyDescent="0.2">
      <c r="K56" s="33"/>
      <c r="L56" s="31"/>
    </row>
    <row r="57" spans="1:12" ht="15.75" x14ac:dyDescent="0.2">
      <c r="J57"/>
      <c r="K57" s="32"/>
      <c r="L57" s="31"/>
    </row>
    <row r="58" spans="1:12" ht="15.75" x14ac:dyDescent="0.2">
      <c r="K58" s="32"/>
      <c r="L58" s="31"/>
    </row>
    <row r="59" spans="1:12" ht="15.75" x14ac:dyDescent="0.2">
      <c r="K59" s="32"/>
      <c r="L59" s="31"/>
    </row>
    <row r="60" spans="1:12" ht="15.75" x14ac:dyDescent="0.2">
      <c r="K60" s="32"/>
      <c r="L60" s="31"/>
    </row>
    <row r="61" spans="1:12" ht="15.75" x14ac:dyDescent="0.2">
      <c r="K61" s="32"/>
      <c r="L61" s="31"/>
    </row>
    <row r="62" spans="1:12" ht="15.75" x14ac:dyDescent="0.2">
      <c r="K62" s="32"/>
      <c r="L62" s="31"/>
    </row>
    <row r="63" spans="1:12" ht="15.75" x14ac:dyDescent="0.2">
      <c r="K63" s="32"/>
      <c r="L63" s="31"/>
    </row>
    <row r="64" spans="1:12" ht="15.75" x14ac:dyDescent="0.2">
      <c r="K64" s="32"/>
      <c r="L64" s="31"/>
    </row>
    <row r="65" spans="11:12" ht="15.75" x14ac:dyDescent="0.2">
      <c r="K65" s="32"/>
      <c r="L65" s="31"/>
    </row>
    <row r="66" spans="11:12" ht="15.75" x14ac:dyDescent="0.2">
      <c r="K66" s="32"/>
      <c r="L66" s="31"/>
    </row>
    <row r="67" spans="11:12" ht="15.75" x14ac:dyDescent="0.2">
      <c r="K67" s="32"/>
      <c r="L67" s="31"/>
    </row>
    <row r="68" spans="11:12" ht="15.75" x14ac:dyDescent="0.2">
      <c r="L68" s="31"/>
    </row>
    <row r="69" spans="11:12" ht="15" x14ac:dyDescent="0.2">
      <c r="L69" s="12"/>
    </row>
    <row r="70" spans="11:12" ht="15" x14ac:dyDescent="0.2">
      <c r="L70" s="12"/>
    </row>
    <row r="71" spans="11:12" ht="15" x14ac:dyDescent="0.2">
      <c r="L71" s="12"/>
    </row>
    <row r="72" spans="11:12" ht="15" x14ac:dyDescent="0.2">
      <c r="L72" s="12"/>
    </row>
    <row r="73" spans="11:12" ht="15" x14ac:dyDescent="0.2">
      <c r="L73" s="12"/>
    </row>
    <row r="74" spans="11:12" ht="15" x14ac:dyDescent="0.2">
      <c r="L74" s="12"/>
    </row>
    <row r="75" spans="11:12" ht="15" x14ac:dyDescent="0.2">
      <c r="L75" s="12"/>
    </row>
    <row r="76" spans="11:12" ht="15" x14ac:dyDescent="0.2">
      <c r="L76" s="12"/>
    </row>
    <row r="77" spans="11:12" ht="15" x14ac:dyDescent="0.2">
      <c r="L77" s="12"/>
    </row>
    <row r="78" spans="11:12" ht="15" x14ac:dyDescent="0.2">
      <c r="L78" s="12"/>
    </row>
  </sheetData>
  <sheetProtection algorithmName="SHA-512" hashValue="kSUMCEV2RC40s0TrDE1fWuR4ikJHxZQfkhggsrE82AZwC/ckZR+SOX0qLtwUXRfbLHY/U/5QsDxTjgLmDNPkhQ==" saltValue="NwD8U3115BIj70U9NIvriA==" spinCount="100000" sheet="1" objects="1" scenarios="1"/>
  <mergeCells count="2">
    <mergeCell ref="A3:D3"/>
    <mergeCell ref="J1:L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D43A4-2587-4447-9CE3-1C6458DD5F43}">
  <sheetPr codeName="Sheet5">
    <tabColor rgb="FFFFC000"/>
  </sheetPr>
  <dimension ref="A1:M33"/>
  <sheetViews>
    <sheetView workbookViewId="0"/>
  </sheetViews>
  <sheetFormatPr defaultRowHeight="12.75" x14ac:dyDescent="0.2"/>
  <cols>
    <col min="1" max="1" width="103" style="4" bestFit="1" customWidth="1"/>
    <col min="2" max="2" width="9.33203125" style="4"/>
    <col min="3" max="3" width="15.83203125" style="4" customWidth="1"/>
    <col min="4" max="4" width="16.5" style="4" customWidth="1"/>
    <col min="5" max="5" width="9.33203125" style="4"/>
    <col min="6" max="8" width="3.83203125" style="4" customWidth="1"/>
    <col min="9" max="9" width="4.1640625" style="4" customWidth="1"/>
    <col min="10" max="10" width="15.6640625" style="4" customWidth="1"/>
    <col min="11" max="11" width="85.5" style="4" bestFit="1" customWidth="1"/>
    <col min="12" max="12" width="24.6640625" style="4" customWidth="1"/>
    <col min="13" max="13" width="13.6640625" style="4" customWidth="1"/>
    <col min="14" max="14" width="21.33203125" style="4" customWidth="1"/>
    <col min="15" max="16384" width="9.33203125" style="4"/>
  </cols>
  <sheetData>
    <row r="1" spans="1:13" x14ac:dyDescent="0.2">
      <c r="J1" s="369"/>
      <c r="K1" s="369"/>
      <c r="L1" s="369"/>
    </row>
    <row r="2" spans="1:13" x14ac:dyDescent="0.2">
      <c r="C2" s="18" t="s">
        <v>1404</v>
      </c>
      <c r="D2" s="19">
        <f>+'TD Info Completed by Auditor'!G12</f>
        <v>0</v>
      </c>
    </row>
    <row r="3" spans="1:13" x14ac:dyDescent="0.2">
      <c r="A3" s="367" t="s">
        <v>1419</v>
      </c>
      <c r="B3" s="367"/>
      <c r="C3" s="367"/>
      <c r="D3" s="367"/>
      <c r="J3" s="9" t="s">
        <v>1071</v>
      </c>
      <c r="K3" s="10" t="s">
        <v>1072</v>
      </c>
      <c r="L3" s="11" t="s">
        <v>1073</v>
      </c>
    </row>
    <row r="4" spans="1:13" ht="51" x14ac:dyDescent="0.2">
      <c r="A4" s="17" t="s">
        <v>16</v>
      </c>
      <c r="B4" s="17" t="s">
        <v>1402</v>
      </c>
      <c r="C4" s="30" t="s">
        <v>1403</v>
      </c>
      <c r="D4" s="17" t="s">
        <v>1721</v>
      </c>
      <c r="E4" s="29" t="s">
        <v>1407</v>
      </c>
      <c r="F4" s="4" t="s">
        <v>1778</v>
      </c>
      <c r="G4" s="4" t="s">
        <v>1779</v>
      </c>
      <c r="J4"/>
      <c r="K4"/>
      <c r="L4"/>
      <c r="M4"/>
    </row>
    <row r="5" spans="1:13" ht="15.75" x14ac:dyDescent="0.2">
      <c r="A5" s="107" t="s">
        <v>1437</v>
      </c>
      <c r="B5" s="108">
        <v>906</v>
      </c>
      <c r="C5" s="268">
        <f>IF('TD Info Completed by Auditor'!G40="Yes",1,IF('TD Info Completed by Auditor'!G40="No",2,0))</f>
        <v>0</v>
      </c>
      <c r="D5" s="113"/>
      <c r="E5" s="107">
        <v>15</v>
      </c>
      <c r="F5" s="4">
        <v>40</v>
      </c>
      <c r="J5" s="32">
        <v>906</v>
      </c>
      <c r="K5" s="269" t="s">
        <v>1713</v>
      </c>
      <c r="L5" s="273">
        <f t="shared" ref="L5:L13" si="0">IF(D5="",C5,D5)</f>
        <v>0</v>
      </c>
      <c r="M5" s="32"/>
    </row>
    <row r="6" spans="1:13" ht="15.75" x14ac:dyDescent="0.2">
      <c r="A6" s="107" t="s">
        <v>1495</v>
      </c>
      <c r="B6" s="108">
        <v>907</v>
      </c>
      <c r="C6" s="268">
        <f>IF('TD Info Completed by Auditor'!G42="Yes",1,IF('TD Info Completed by Auditor'!G42="No",2,0))</f>
        <v>0</v>
      </c>
      <c r="D6" s="113"/>
      <c r="E6" s="107">
        <v>16</v>
      </c>
      <c r="F6" s="4">
        <v>42</v>
      </c>
      <c r="J6" s="32">
        <v>907</v>
      </c>
      <c r="K6" s="269" t="s">
        <v>1714</v>
      </c>
      <c r="L6" s="273">
        <f t="shared" si="0"/>
        <v>0</v>
      </c>
      <c r="M6" s="32"/>
    </row>
    <row r="7" spans="1:13" ht="15.75" x14ac:dyDescent="0.2">
      <c r="A7" s="107" t="s">
        <v>1496</v>
      </c>
      <c r="B7" s="108">
        <v>951</v>
      </c>
      <c r="C7" s="268">
        <f>IF('TD Info Completed by Auditor'!G44="Yes",1,IF('TD Info Completed by Auditor'!G44="No",2,0))</f>
        <v>0</v>
      </c>
      <c r="D7" s="113"/>
      <c r="E7" s="107">
        <v>17</v>
      </c>
      <c r="F7" s="4">
        <v>44</v>
      </c>
      <c r="J7" s="32">
        <v>951</v>
      </c>
      <c r="K7" s="269" t="s">
        <v>1715</v>
      </c>
      <c r="L7" s="273">
        <f t="shared" si="0"/>
        <v>0</v>
      </c>
      <c r="M7" s="32"/>
    </row>
    <row r="8" spans="1:13" ht="15.75" x14ac:dyDescent="0.2">
      <c r="A8" s="107" t="s">
        <v>1497</v>
      </c>
      <c r="B8" s="108">
        <v>953</v>
      </c>
      <c r="C8" s="268">
        <f>IF('TD Info Completed by Auditor'!G46="Yes",1,IF('TD Info Completed by Auditor'!G46="No",2,0))</f>
        <v>0</v>
      </c>
      <c r="D8" s="113"/>
      <c r="E8" s="107">
        <v>18</v>
      </c>
      <c r="F8" s="4">
        <v>46</v>
      </c>
      <c r="J8" s="32">
        <v>953</v>
      </c>
      <c r="K8" s="269" t="s">
        <v>1716</v>
      </c>
      <c r="L8" s="273">
        <f t="shared" si="0"/>
        <v>0</v>
      </c>
      <c r="M8" s="32"/>
    </row>
    <row r="9" spans="1:13" ht="15.75" x14ac:dyDescent="0.2">
      <c r="A9" s="107" t="s">
        <v>1776</v>
      </c>
      <c r="B9" s="108">
        <v>955</v>
      </c>
      <c r="C9" s="268">
        <f>+'TD Info Completed by Auditor'!G48</f>
        <v>0</v>
      </c>
      <c r="D9" s="113"/>
      <c r="E9" s="107">
        <v>19</v>
      </c>
      <c r="F9" s="4">
        <v>48</v>
      </c>
      <c r="J9" s="32">
        <v>955</v>
      </c>
      <c r="K9" s="269" t="s">
        <v>1711</v>
      </c>
      <c r="L9" s="273">
        <f t="shared" si="0"/>
        <v>0</v>
      </c>
      <c r="M9" s="32"/>
    </row>
    <row r="10" spans="1:13" ht="15.75" x14ac:dyDescent="0.2">
      <c r="A10" s="107" t="s">
        <v>1777</v>
      </c>
      <c r="B10" s="108">
        <v>957</v>
      </c>
      <c r="C10" s="268">
        <f>+'TD Info Completed by Auditor'!G50</f>
        <v>0</v>
      </c>
      <c r="D10" s="113"/>
      <c r="E10" s="107">
        <v>20</v>
      </c>
      <c r="F10" s="4">
        <v>50</v>
      </c>
      <c r="J10" s="32">
        <v>957</v>
      </c>
      <c r="K10" s="269" t="s">
        <v>1712</v>
      </c>
      <c r="L10" s="273">
        <f t="shared" si="0"/>
        <v>0</v>
      </c>
      <c r="M10" s="32"/>
    </row>
    <row r="11" spans="1:13" ht="25.5" x14ac:dyDescent="0.2">
      <c r="A11" s="107" t="s">
        <v>1500</v>
      </c>
      <c r="B11" s="108">
        <v>959</v>
      </c>
      <c r="C11" s="268">
        <f>IF('TD Info Completed by Auditor'!G52="Yes",1,IF('TD Info Completed by Auditor'!G52="No",2,IF('TD Info Completed by Auditor'!G52="N/A",3,0)))</f>
        <v>0</v>
      </c>
      <c r="D11" s="249"/>
      <c r="E11" s="107">
        <v>21</v>
      </c>
      <c r="F11" s="4">
        <v>52</v>
      </c>
      <c r="J11" s="32">
        <v>959</v>
      </c>
      <c r="K11" s="270" t="s">
        <v>1717</v>
      </c>
      <c r="L11" s="273">
        <f t="shared" si="0"/>
        <v>0</v>
      </c>
      <c r="M11" s="32"/>
    </row>
    <row r="12" spans="1:13" ht="25.5" x14ac:dyDescent="0.2">
      <c r="A12" s="107" t="s">
        <v>1501</v>
      </c>
      <c r="B12" s="108">
        <v>961</v>
      </c>
      <c r="C12" s="268">
        <f>IF('TD Info Completed by Auditor'!G54="Yes",1,IF('TD Info Completed by Auditor'!G54="No",2,IF('TD Info Completed by Auditor'!G54="N/A",3,0)))</f>
        <v>0</v>
      </c>
      <c r="D12" s="249"/>
      <c r="E12" s="107">
        <v>22</v>
      </c>
      <c r="F12" s="4">
        <v>54</v>
      </c>
      <c r="J12" s="32">
        <v>961</v>
      </c>
      <c r="K12" s="270" t="s">
        <v>1718</v>
      </c>
      <c r="L12" s="273">
        <f t="shared" si="0"/>
        <v>0</v>
      </c>
      <c r="M12" s="32"/>
    </row>
    <row r="13" spans="1:13" ht="15.75" x14ac:dyDescent="0.2">
      <c r="A13" s="107" t="s">
        <v>1474</v>
      </c>
      <c r="B13" s="108">
        <v>963</v>
      </c>
      <c r="C13" s="268">
        <f>IF('TD Info Completed by Auditor'!G56="Yes",1,IF('TD Info Completed by Auditor'!G56="No",2,IF('TD Info Completed by Auditor'!G56="N/A",3,0)))</f>
        <v>0</v>
      </c>
      <c r="D13" s="249"/>
      <c r="E13" s="107">
        <v>23</v>
      </c>
      <c r="F13" s="4">
        <v>56</v>
      </c>
      <c r="J13" s="32">
        <v>963</v>
      </c>
      <c r="K13" s="269" t="s">
        <v>1719</v>
      </c>
      <c r="L13" s="273">
        <f t="shared" si="0"/>
        <v>0</v>
      </c>
      <c r="M13" s="32"/>
    </row>
    <row r="14" spans="1:13" ht="15.75" x14ac:dyDescent="0.2">
      <c r="A14" s="107" t="s">
        <v>1459</v>
      </c>
      <c r="B14" s="109">
        <v>965</v>
      </c>
      <c r="C14" s="271">
        <f>IF('TD Info Completed by Auditor'!G58="Yes",1,IF('TD Info Completed by Auditor'!G58="No",2,0))</f>
        <v>0</v>
      </c>
      <c r="D14" s="113"/>
      <c r="E14" s="107">
        <v>24</v>
      </c>
      <c r="F14" s="4">
        <v>58</v>
      </c>
      <c r="J14" s="34">
        <v>965</v>
      </c>
      <c r="K14" s="270" t="s">
        <v>1720</v>
      </c>
      <c r="L14" s="273">
        <f>IF(D14="",C14,D14)</f>
        <v>0</v>
      </c>
    </row>
    <row r="15" spans="1:13" ht="15.75" x14ac:dyDescent="0.2">
      <c r="A15" s="230" t="s">
        <v>1440</v>
      </c>
      <c r="B15" s="127">
        <v>603</v>
      </c>
      <c r="C15" s="272">
        <f>IF('TD Info Gathered Internally'!G40="1-NO IC Issues",1,IF('TD Info Gathered Internally'!G40="2-Immaterial IC Issues",2,IF('TD Info Gathered Internally'!G40="3-Unit Visit needed - no UL",3,IF('TD Info Gathered Internally'!G40="4-UL for IC",4,IF('TD Info Gathered Internally'!G40="5-Place on UAL",5,IF('TD Info Gathered Internally'!G40="6-Remove from UAL",6,IF('TD Info Gathered Internally'!G40="7-Communication to DPI",7,0)))))))</f>
        <v>0</v>
      </c>
      <c r="D15" s="234"/>
      <c r="E15" s="230">
        <v>16</v>
      </c>
      <c r="F15"/>
      <c r="G15">
        <v>40</v>
      </c>
      <c r="H15"/>
      <c r="I15"/>
      <c r="J15" s="35">
        <f t="shared" ref="J15:J19" si="1">+B15</f>
        <v>603</v>
      </c>
      <c r="K15" s="280" t="s">
        <v>1744</v>
      </c>
      <c r="L15" s="273">
        <f t="shared" ref="L15:L19" si="2">IF(D15="",C15,D15)</f>
        <v>0</v>
      </c>
    </row>
    <row r="16" spans="1:13" ht="15.75" x14ac:dyDescent="0.2">
      <c r="A16" s="230" t="s">
        <v>1442</v>
      </c>
      <c r="B16" s="127">
        <v>929</v>
      </c>
      <c r="C16" s="272">
        <f>IF('TD Info Gathered Internally'!G28="y",1,IF('TD Info Gathered Internally'!G28="n",2,0))</f>
        <v>0</v>
      </c>
      <c r="D16" s="234"/>
      <c r="E16" s="230">
        <v>10</v>
      </c>
      <c r="F16"/>
      <c r="G16">
        <v>28</v>
      </c>
      <c r="H16"/>
      <c r="I16"/>
      <c r="J16" s="35">
        <f t="shared" si="1"/>
        <v>929</v>
      </c>
      <c r="K16" s="281" t="s">
        <v>1738</v>
      </c>
      <c r="L16" s="273">
        <f t="shared" si="2"/>
        <v>0</v>
      </c>
    </row>
    <row r="17" spans="1:13" ht="15.75" x14ac:dyDescent="0.2">
      <c r="A17" s="230" t="s">
        <v>1443</v>
      </c>
      <c r="B17" s="127">
        <v>930</v>
      </c>
      <c r="C17" s="272">
        <f>IF('TD Info Gathered Internally'!G30="y",1,IF('TD Info Gathered Internally'!G30="n",2,0))</f>
        <v>0</v>
      </c>
      <c r="D17" s="234"/>
      <c r="E17" s="231">
        <v>11</v>
      </c>
      <c r="F17"/>
      <c r="G17">
        <v>30</v>
      </c>
      <c r="H17"/>
      <c r="I17"/>
      <c r="J17" s="35">
        <f t="shared" si="1"/>
        <v>930</v>
      </c>
      <c r="K17" s="281" t="s">
        <v>1739</v>
      </c>
      <c r="L17" s="273">
        <f t="shared" si="2"/>
        <v>0</v>
      </c>
    </row>
    <row r="18" spans="1:13" ht="15.75" x14ac:dyDescent="0.2">
      <c r="A18" s="230" t="s">
        <v>1444</v>
      </c>
      <c r="B18" s="127">
        <v>931</v>
      </c>
      <c r="C18" s="272">
        <f>IF('TD Info Gathered Internally'!G32="y",1,IF('TD Info Gathered Internally'!G32="n",2,0))</f>
        <v>0</v>
      </c>
      <c r="D18" s="234"/>
      <c r="E18" s="230">
        <v>12</v>
      </c>
      <c r="F18"/>
      <c r="G18">
        <v>32</v>
      </c>
      <c r="H18"/>
      <c r="I18"/>
      <c r="J18" s="5">
        <f t="shared" si="1"/>
        <v>931</v>
      </c>
      <c r="K18" s="281" t="s">
        <v>1740</v>
      </c>
      <c r="L18" s="273">
        <f t="shared" si="2"/>
        <v>0</v>
      </c>
    </row>
    <row r="19" spans="1:13" ht="15.75" x14ac:dyDescent="0.2">
      <c r="A19" s="230" t="s">
        <v>1446</v>
      </c>
      <c r="B19" s="127">
        <v>932</v>
      </c>
      <c r="C19" s="272">
        <f>IF('TD Info Gathered Internally'!G34="y",1,IF('TD Info Gathered Internally'!G34="n",2,0))</f>
        <v>0</v>
      </c>
      <c r="D19" s="234"/>
      <c r="E19" s="230">
        <v>13</v>
      </c>
      <c r="F19"/>
      <c r="G19">
        <v>34</v>
      </c>
      <c r="H19"/>
      <c r="I19"/>
      <c r="J19" s="35">
        <f t="shared" si="1"/>
        <v>932</v>
      </c>
      <c r="K19" s="281" t="s">
        <v>1741</v>
      </c>
      <c r="L19" s="273">
        <f t="shared" si="2"/>
        <v>0</v>
      </c>
    </row>
    <row r="20" spans="1:13" ht="15.75" x14ac:dyDescent="0.2">
      <c r="A20" s="110" t="s">
        <v>1481</v>
      </c>
      <c r="B20" s="111">
        <v>998</v>
      </c>
      <c r="C20" s="275" t="str">
        <f>+'TD Info Gathered Internally'!G6</f>
        <v>0</v>
      </c>
      <c r="D20" s="111"/>
      <c r="E20" s="112"/>
      <c r="J20" s="32">
        <v>998</v>
      </c>
      <c r="K20" s="32" t="s">
        <v>1481</v>
      </c>
      <c r="L20" s="273" t="str">
        <f t="shared" ref="L20" si="3">IF(D20="",C20,D20)</f>
        <v>0</v>
      </c>
    </row>
    <row r="21" spans="1:13" customFormat="1" ht="15.75" x14ac:dyDescent="0.2">
      <c r="A21" s="110" t="s">
        <v>1480</v>
      </c>
      <c r="B21" s="111">
        <v>999</v>
      </c>
      <c r="C21" s="276">
        <f>+IMPORT!C55</f>
        <v>0</v>
      </c>
      <c r="D21" s="111"/>
      <c r="E21" s="112"/>
      <c r="I21" s="4"/>
      <c r="J21" s="32">
        <v>999</v>
      </c>
      <c r="K21" s="32" t="s">
        <v>1480</v>
      </c>
      <c r="L21" s="273">
        <f>IF(D20="",C21,D20)</f>
        <v>0</v>
      </c>
      <c r="M21" s="6"/>
    </row>
    <row r="22" spans="1:13" customFormat="1" x14ac:dyDescent="0.2"/>
    <row r="23" spans="1:13" customFormat="1" x14ac:dyDescent="0.2"/>
    <row r="24" spans="1:13" customFormat="1" x14ac:dyDescent="0.2">
      <c r="C24" s="265"/>
    </row>
    <row r="25" spans="1:13" customFormat="1" x14ac:dyDescent="0.2"/>
    <row r="26" spans="1:13" customFormat="1" x14ac:dyDescent="0.2">
      <c r="C26" s="265"/>
    </row>
    <row r="27" spans="1:13" customFormat="1" x14ac:dyDescent="0.2"/>
    <row r="28" spans="1:13" customFormat="1" x14ac:dyDescent="0.2">
      <c r="C28" s="265"/>
    </row>
    <row r="29" spans="1:13" customFormat="1" x14ac:dyDescent="0.2"/>
    <row r="30" spans="1:13" customFormat="1" x14ac:dyDescent="0.2">
      <c r="C30" s="265"/>
    </row>
    <row r="31" spans="1:13" customFormat="1" x14ac:dyDescent="0.2"/>
    <row r="32" spans="1:13" customFormat="1" x14ac:dyDescent="0.2">
      <c r="C32" s="265"/>
    </row>
    <row r="33" spans="1:12" x14ac:dyDescent="0.2">
      <c r="A33"/>
      <c r="B33"/>
      <c r="C33"/>
      <c r="I33"/>
      <c r="J33"/>
      <c r="K33"/>
      <c r="L33"/>
    </row>
  </sheetData>
  <sheetProtection algorithmName="SHA-512" hashValue="Tm+AiExZLUBGD2CjJIoUDDSgHMXqZmgYZ8cnQkUydcWTsM/DASLHppjO/8tYsDbprKFebg26xk6o8V3SXaZPBQ==" saltValue="FGAPox15t9HkyE2Qb0D98g==" spinCount="100000" sheet="1" objects="1" scenarios="1"/>
  <dataConsolidate/>
  <mergeCells count="2">
    <mergeCell ref="A3:D3"/>
    <mergeCell ref="J1:L1"/>
  </mergeCells>
  <dataValidations count="2">
    <dataValidation type="list" allowBlank="1" showInputMessage="1" showErrorMessage="1" sqref="D5 D6 D7 D8 D9 D10 D14" xr:uid="{8B4E1D4D-D69B-4F21-A3B0-BEE5E8610847}">
      <formula1>"1,2"</formula1>
    </dataValidation>
    <dataValidation type="list" allowBlank="1" showInputMessage="1" showErrorMessage="1" sqref="D11:D13" xr:uid="{0008A44C-6EA6-4474-878A-E1E9575C1343}">
      <formula1>"1,2,3"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BB748-219A-4948-8014-56A331A2624E}">
  <sheetPr codeName="Sheet7">
    <tabColor rgb="FFFFC000"/>
  </sheetPr>
  <dimension ref="B2:D20"/>
  <sheetViews>
    <sheetView workbookViewId="0">
      <selection activeCell="G4" sqref="G4"/>
    </sheetView>
  </sheetViews>
  <sheetFormatPr defaultRowHeight="12.75" x14ac:dyDescent="0.2"/>
  <cols>
    <col min="2" max="2" width="13.33203125" bestFit="1" customWidth="1"/>
    <col min="3" max="3" width="106.5" customWidth="1"/>
    <col min="4" max="4" width="38.5" customWidth="1"/>
  </cols>
  <sheetData>
    <row r="2" spans="2:4" x14ac:dyDescent="0.2">
      <c r="B2" s="6" t="s">
        <v>1064</v>
      </c>
      <c r="D2" s="6"/>
    </row>
    <row r="3" spans="2:4" x14ac:dyDescent="0.2">
      <c r="B3" s="2"/>
      <c r="C3" t="s">
        <v>1060</v>
      </c>
      <c r="D3" s="6"/>
    </row>
    <row r="4" spans="2:4" x14ac:dyDescent="0.2">
      <c r="B4" s="223" t="s">
        <v>1061</v>
      </c>
      <c r="C4" s="6" t="s">
        <v>1432</v>
      </c>
    </row>
    <row r="5" spans="2:4" x14ac:dyDescent="0.2">
      <c r="B5" s="223" t="s">
        <v>1061</v>
      </c>
      <c r="C5" s="6" t="s">
        <v>1062</v>
      </c>
    </row>
    <row r="6" spans="2:4" x14ac:dyDescent="0.2">
      <c r="B6" s="7"/>
      <c r="C6" s="6" t="s">
        <v>1063</v>
      </c>
    </row>
    <row r="7" spans="2:4" x14ac:dyDescent="0.2">
      <c r="B7" s="8"/>
      <c r="C7" s="6" t="s">
        <v>1462</v>
      </c>
    </row>
    <row r="8" spans="2:4" x14ac:dyDescent="0.2">
      <c r="B8" s="128"/>
      <c r="C8" s="6" t="s">
        <v>1473</v>
      </c>
    </row>
    <row r="9" spans="2:4" x14ac:dyDescent="0.2">
      <c r="B9" s="131"/>
      <c r="C9" s="6" t="s">
        <v>1477</v>
      </c>
    </row>
    <row r="10" spans="2:4" x14ac:dyDescent="0.2">
      <c r="B10" s="6"/>
    </row>
    <row r="11" spans="2:4" x14ac:dyDescent="0.2">
      <c r="B11" s="256">
        <v>43998</v>
      </c>
      <c r="C11" s="6" t="s">
        <v>1770</v>
      </c>
    </row>
    <row r="12" spans="2:4" x14ac:dyDescent="0.2">
      <c r="B12" s="6"/>
      <c r="C12" s="6" t="s">
        <v>1767</v>
      </c>
    </row>
    <row r="13" spans="2:4" x14ac:dyDescent="0.2">
      <c r="B13" s="6"/>
      <c r="C13" s="6" t="s">
        <v>1768</v>
      </c>
    </row>
    <row r="14" spans="2:4" x14ac:dyDescent="0.2">
      <c r="C14" s="6" t="s">
        <v>1769</v>
      </c>
    </row>
    <row r="15" spans="2:4" x14ac:dyDescent="0.2">
      <c r="B15" s="6"/>
      <c r="C15" s="6" t="s">
        <v>1771</v>
      </c>
    </row>
    <row r="16" spans="2:4" x14ac:dyDescent="0.2">
      <c r="B16" s="6"/>
    </row>
    <row r="17" spans="3:3" x14ac:dyDescent="0.2">
      <c r="C17" s="6" t="s">
        <v>1772</v>
      </c>
    </row>
    <row r="18" spans="3:3" x14ac:dyDescent="0.2">
      <c r="C18" s="6" t="s">
        <v>1773</v>
      </c>
    </row>
    <row r="19" spans="3:3" x14ac:dyDescent="0.2">
      <c r="C19" s="6" t="s">
        <v>1774</v>
      </c>
    </row>
    <row r="20" spans="3:3" x14ac:dyDescent="0.2">
      <c r="C20" s="6" t="s">
        <v>1775</v>
      </c>
    </row>
  </sheetData>
  <sheetProtection password="CEAA" sheet="1" objects="1" scenarios="1"/>
  <conditionalFormatting sqref="B9">
    <cfRule type="expression" dxfId="0" priority="1">
      <formula>$R$4=""</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C7D05-827C-492D-BAD5-B3A238130411}">
  <sheetPr codeName="Sheet8">
    <tabColor rgb="FFFFFF00"/>
  </sheetPr>
  <dimension ref="A1:AE29"/>
  <sheetViews>
    <sheetView workbookViewId="0">
      <selection activeCell="L13" sqref="L13"/>
    </sheetView>
  </sheetViews>
  <sheetFormatPr defaultRowHeight="12.75" x14ac:dyDescent="0.2"/>
  <cols>
    <col min="1" max="23" width="9.33203125" style="118"/>
    <col min="24" max="24" width="24.6640625" style="118" customWidth="1"/>
    <col min="25" max="25" width="5" style="118" customWidth="1"/>
    <col min="26" max="16384" width="9.33203125" style="118"/>
  </cols>
  <sheetData>
    <row r="1" spans="1:31" ht="23.25" x14ac:dyDescent="0.2">
      <c r="A1" s="370" t="s">
        <v>1461</v>
      </c>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c r="AC1" s="370"/>
      <c r="AD1" s="370"/>
      <c r="AE1" s="370"/>
    </row>
    <row r="3" spans="1:31" x14ac:dyDescent="0.2">
      <c r="C3" s="119"/>
    </row>
    <row r="29" spans="3:3" x14ac:dyDescent="0.2">
      <c r="C29" s="119"/>
    </row>
  </sheetData>
  <sheetProtection password="CEAA" sheet="1" objects="1" scenarios="1"/>
  <mergeCells count="1">
    <mergeCell ref="A1:AE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328B1-5769-4FA9-AA6F-2776853EE6FE}">
  <sheetPr codeName="Sheet3">
    <tabColor rgb="FFFFFF00"/>
  </sheetPr>
  <dimension ref="A1:D1359"/>
  <sheetViews>
    <sheetView workbookViewId="0">
      <selection activeCell="L13" sqref="L13"/>
    </sheetView>
  </sheetViews>
  <sheetFormatPr defaultRowHeight="12.75" x14ac:dyDescent="0.2"/>
  <cols>
    <col min="1" max="1" width="15.1640625" style="16" bestFit="1" customWidth="1"/>
    <col min="2" max="2" width="61.1640625" customWidth="1"/>
    <col min="3" max="4" width="15" customWidth="1"/>
  </cols>
  <sheetData>
    <row r="1" spans="1:4" s="47" customFormat="1" x14ac:dyDescent="0.2">
      <c r="A1" s="129" t="s">
        <v>2</v>
      </c>
      <c r="B1" s="129" t="s">
        <v>1076</v>
      </c>
      <c r="C1" s="47" t="s">
        <v>3</v>
      </c>
    </row>
    <row r="2" spans="1:4" x14ac:dyDescent="0.2">
      <c r="A2" s="16">
        <v>624109</v>
      </c>
      <c r="B2" t="s">
        <v>1205</v>
      </c>
      <c r="C2">
        <v>62</v>
      </c>
      <c r="D2" s="6"/>
    </row>
    <row r="3" spans="1:4" x14ac:dyDescent="0.2">
      <c r="A3" s="16">
        <v>50001</v>
      </c>
      <c r="B3" t="s">
        <v>17</v>
      </c>
      <c r="C3">
        <v>50</v>
      </c>
      <c r="D3" s="6"/>
    </row>
    <row r="4" spans="1:4" x14ac:dyDescent="0.2">
      <c r="A4" s="16">
        <v>622023</v>
      </c>
      <c r="B4" t="s">
        <v>1206</v>
      </c>
      <c r="C4">
        <v>62</v>
      </c>
      <c r="D4" s="6"/>
    </row>
    <row r="5" spans="1:4" x14ac:dyDescent="0.2">
      <c r="A5" s="16">
        <v>541777</v>
      </c>
      <c r="B5" t="s">
        <v>87</v>
      </c>
      <c r="C5">
        <v>54</v>
      </c>
      <c r="D5" s="6"/>
    </row>
    <row r="6" spans="1:4" x14ac:dyDescent="0.2">
      <c r="A6" s="16">
        <v>50002</v>
      </c>
      <c r="B6" t="s">
        <v>18</v>
      </c>
      <c r="C6">
        <v>50</v>
      </c>
      <c r="D6" s="6"/>
    </row>
    <row r="7" spans="1:4" x14ac:dyDescent="0.2">
      <c r="A7" s="16">
        <v>634059</v>
      </c>
      <c r="B7" t="s">
        <v>88</v>
      </c>
      <c r="C7">
        <v>63</v>
      </c>
      <c r="D7" s="6"/>
    </row>
    <row r="8" spans="1:4" x14ac:dyDescent="0.2">
      <c r="A8" s="16">
        <v>611809</v>
      </c>
      <c r="B8" t="s">
        <v>1077</v>
      </c>
      <c r="C8">
        <v>61</v>
      </c>
      <c r="D8" s="6"/>
    </row>
    <row r="9" spans="1:4" x14ac:dyDescent="0.2">
      <c r="A9" s="16">
        <v>50471</v>
      </c>
      <c r="B9" t="s">
        <v>19</v>
      </c>
      <c r="C9">
        <v>50</v>
      </c>
      <c r="D9" s="6"/>
    </row>
    <row r="10" spans="1:4" x14ac:dyDescent="0.2">
      <c r="A10" s="16">
        <v>5100</v>
      </c>
      <c r="B10" t="s">
        <v>89</v>
      </c>
      <c r="C10">
        <v>51</v>
      </c>
      <c r="D10" s="6"/>
    </row>
    <row r="11" spans="1:4" x14ac:dyDescent="0.2">
      <c r="A11" s="16">
        <v>631700</v>
      </c>
      <c r="B11" t="s">
        <v>90</v>
      </c>
      <c r="C11">
        <v>63</v>
      </c>
      <c r="D11" s="6"/>
    </row>
    <row r="12" spans="1:4" x14ac:dyDescent="0.2">
      <c r="A12" s="16">
        <v>602182</v>
      </c>
      <c r="B12" t="s">
        <v>91</v>
      </c>
      <c r="C12">
        <v>60</v>
      </c>
      <c r="D12" s="6"/>
    </row>
    <row r="13" spans="1:4" x14ac:dyDescent="0.2">
      <c r="A13" s="16">
        <v>52765</v>
      </c>
      <c r="B13" t="s">
        <v>92</v>
      </c>
      <c r="C13">
        <v>52</v>
      </c>
      <c r="D13" s="6"/>
    </row>
    <row r="14" spans="1:4" x14ac:dyDescent="0.2">
      <c r="A14" s="16">
        <v>50003</v>
      </c>
      <c r="B14" t="s">
        <v>20</v>
      </c>
      <c r="C14">
        <v>50</v>
      </c>
      <c r="D14" s="6"/>
    </row>
    <row r="15" spans="1:4" x14ac:dyDescent="0.2">
      <c r="A15" s="16">
        <v>551100</v>
      </c>
      <c r="B15" t="s">
        <v>93</v>
      </c>
      <c r="C15">
        <v>55</v>
      </c>
      <c r="D15" s="6"/>
    </row>
    <row r="16" spans="1:4" x14ac:dyDescent="0.2">
      <c r="A16" s="16">
        <v>601701</v>
      </c>
      <c r="B16" t="s">
        <v>94</v>
      </c>
      <c r="C16">
        <v>60</v>
      </c>
      <c r="D16" s="6"/>
    </row>
    <row r="17" spans="1:4" x14ac:dyDescent="0.2">
      <c r="A17" s="16">
        <v>53876</v>
      </c>
      <c r="B17" t="s">
        <v>1078</v>
      </c>
      <c r="C17">
        <v>53</v>
      </c>
      <c r="D17" s="6"/>
    </row>
    <row r="18" spans="1:4" x14ac:dyDescent="0.2">
      <c r="A18" s="16">
        <v>561205</v>
      </c>
      <c r="B18" t="s">
        <v>95</v>
      </c>
      <c r="C18">
        <v>56</v>
      </c>
      <c r="D18" s="6"/>
    </row>
    <row r="19" spans="1:4" x14ac:dyDescent="0.2">
      <c r="A19" s="16">
        <v>571300</v>
      </c>
      <c r="B19" t="s">
        <v>96</v>
      </c>
      <c r="C19">
        <v>57</v>
      </c>
      <c r="D19" s="6"/>
    </row>
    <row r="20" spans="1:4" x14ac:dyDescent="0.2">
      <c r="A20" s="16">
        <v>601702</v>
      </c>
      <c r="B20" t="s">
        <v>97</v>
      </c>
      <c r="C20">
        <v>60</v>
      </c>
      <c r="D20" s="6"/>
    </row>
    <row r="21" spans="1:4" x14ac:dyDescent="0.2">
      <c r="A21" s="16">
        <v>5101</v>
      </c>
      <c r="B21" t="s">
        <v>98</v>
      </c>
      <c r="C21">
        <v>51</v>
      </c>
      <c r="D21" s="6"/>
    </row>
    <row r="22" spans="1:4" x14ac:dyDescent="0.2">
      <c r="A22" s="16">
        <v>52767</v>
      </c>
      <c r="B22" t="s">
        <v>99</v>
      </c>
      <c r="C22">
        <v>52</v>
      </c>
      <c r="D22" s="6"/>
    </row>
    <row r="23" spans="1:4" x14ac:dyDescent="0.2">
      <c r="A23" s="16">
        <v>5102</v>
      </c>
      <c r="B23" t="s">
        <v>100</v>
      </c>
      <c r="C23">
        <v>51</v>
      </c>
      <c r="D23" s="6"/>
    </row>
    <row r="24" spans="1:4" x14ac:dyDescent="0.2">
      <c r="A24" s="16">
        <v>634014</v>
      </c>
      <c r="B24" t="s">
        <v>101</v>
      </c>
      <c r="C24">
        <v>63</v>
      </c>
      <c r="D24" s="6"/>
    </row>
    <row r="25" spans="1:4" x14ac:dyDescent="0.2">
      <c r="A25" s="16">
        <v>52768</v>
      </c>
      <c r="B25" t="s">
        <v>102</v>
      </c>
      <c r="C25">
        <v>52</v>
      </c>
      <c r="D25" s="6"/>
    </row>
    <row r="26" spans="1:4" x14ac:dyDescent="0.2">
      <c r="A26" s="16">
        <v>50005</v>
      </c>
      <c r="B26" t="s">
        <v>21</v>
      </c>
      <c r="C26">
        <v>50</v>
      </c>
      <c r="D26" s="6"/>
    </row>
    <row r="27" spans="1:4" x14ac:dyDescent="0.2">
      <c r="A27" s="16">
        <v>584016</v>
      </c>
      <c r="B27" t="s">
        <v>1207</v>
      </c>
      <c r="C27">
        <v>58</v>
      </c>
      <c r="D27" s="6"/>
    </row>
    <row r="28" spans="1:4" x14ac:dyDescent="0.2">
      <c r="A28" s="16">
        <v>622092</v>
      </c>
      <c r="B28" t="s">
        <v>1208</v>
      </c>
      <c r="C28">
        <v>62</v>
      </c>
      <c r="D28" s="6"/>
    </row>
    <row r="29" spans="1:4" x14ac:dyDescent="0.2">
      <c r="A29" s="16">
        <v>622075</v>
      </c>
      <c r="B29" t="s">
        <v>1209</v>
      </c>
      <c r="C29">
        <v>62</v>
      </c>
      <c r="D29" s="6"/>
    </row>
    <row r="30" spans="1:4" x14ac:dyDescent="0.2">
      <c r="A30" s="16">
        <v>624110</v>
      </c>
      <c r="B30" t="s">
        <v>1210</v>
      </c>
      <c r="C30">
        <v>62</v>
      </c>
      <c r="D30" s="6"/>
    </row>
    <row r="31" spans="1:4" x14ac:dyDescent="0.2">
      <c r="A31" s="16">
        <v>50006</v>
      </c>
      <c r="B31" t="s">
        <v>22</v>
      </c>
      <c r="C31">
        <v>50</v>
      </c>
      <c r="D31" s="6"/>
    </row>
    <row r="32" spans="1:4" x14ac:dyDescent="0.2">
      <c r="A32" s="16">
        <v>611811</v>
      </c>
      <c r="B32" t="s">
        <v>1079</v>
      </c>
      <c r="C32">
        <v>61</v>
      </c>
      <c r="D32" s="6"/>
    </row>
    <row r="33" spans="1:4" x14ac:dyDescent="0.2">
      <c r="A33" s="16">
        <v>50007</v>
      </c>
      <c r="B33" t="s">
        <v>23</v>
      </c>
      <c r="C33">
        <v>50</v>
      </c>
      <c r="D33" s="6"/>
    </row>
    <row r="34" spans="1:4" x14ac:dyDescent="0.2">
      <c r="A34" s="16">
        <v>5103</v>
      </c>
      <c r="B34" t="s">
        <v>103</v>
      </c>
      <c r="C34">
        <v>51</v>
      </c>
      <c r="D34" s="6"/>
    </row>
    <row r="35" spans="1:4" x14ac:dyDescent="0.2">
      <c r="A35" s="16">
        <v>634097</v>
      </c>
      <c r="B35" t="s">
        <v>104</v>
      </c>
      <c r="C35">
        <v>63</v>
      </c>
      <c r="D35" s="6"/>
    </row>
    <row r="36" spans="1:4" x14ac:dyDescent="0.2">
      <c r="A36" s="16">
        <v>52769</v>
      </c>
      <c r="B36" t="s">
        <v>105</v>
      </c>
      <c r="C36">
        <v>52</v>
      </c>
      <c r="D36" s="6"/>
    </row>
    <row r="37" spans="1:4" x14ac:dyDescent="0.2">
      <c r="A37" s="16">
        <v>50008</v>
      </c>
      <c r="B37" t="s">
        <v>24</v>
      </c>
      <c r="C37">
        <v>50</v>
      </c>
      <c r="D37" s="6"/>
    </row>
    <row r="38" spans="1:4" x14ac:dyDescent="0.2">
      <c r="A38" s="16">
        <v>50009</v>
      </c>
      <c r="B38" t="s">
        <v>25</v>
      </c>
      <c r="C38">
        <v>50</v>
      </c>
      <c r="D38" s="6"/>
    </row>
    <row r="39" spans="1:4" x14ac:dyDescent="0.2">
      <c r="A39" s="16">
        <v>561200</v>
      </c>
      <c r="B39" t="s">
        <v>106</v>
      </c>
      <c r="C39">
        <v>56</v>
      </c>
      <c r="D39" s="6"/>
    </row>
    <row r="40" spans="1:4" x14ac:dyDescent="0.2">
      <c r="A40" s="16">
        <v>571301</v>
      </c>
      <c r="B40" t="s">
        <v>107</v>
      </c>
      <c r="C40">
        <v>57</v>
      </c>
      <c r="D40" s="6"/>
    </row>
    <row r="41" spans="1:4" x14ac:dyDescent="0.2">
      <c r="A41" s="16">
        <v>601703</v>
      </c>
      <c r="B41" t="s">
        <v>108</v>
      </c>
      <c r="C41">
        <v>60</v>
      </c>
      <c r="D41" s="6"/>
    </row>
    <row r="42" spans="1:4" x14ac:dyDescent="0.2">
      <c r="A42" s="16">
        <v>50464</v>
      </c>
      <c r="B42" t="s">
        <v>26</v>
      </c>
      <c r="C42">
        <v>50</v>
      </c>
      <c r="D42" s="6"/>
    </row>
    <row r="43" spans="1:4" x14ac:dyDescent="0.2">
      <c r="A43" s="16">
        <v>622001</v>
      </c>
      <c r="B43" t="s">
        <v>1211</v>
      </c>
      <c r="C43">
        <v>62</v>
      </c>
      <c r="D43" s="6"/>
    </row>
    <row r="44" spans="1:4" x14ac:dyDescent="0.2">
      <c r="A44" s="16">
        <v>50442</v>
      </c>
      <c r="B44" t="s">
        <v>27</v>
      </c>
      <c r="C44">
        <v>50</v>
      </c>
      <c r="D44" s="6"/>
    </row>
    <row r="45" spans="1:4" x14ac:dyDescent="0.2">
      <c r="A45" s="16">
        <v>50569</v>
      </c>
      <c r="B45" t="s">
        <v>28</v>
      </c>
      <c r="C45">
        <v>50</v>
      </c>
      <c r="D45" s="6"/>
    </row>
    <row r="46" spans="1:4" x14ac:dyDescent="0.2">
      <c r="A46" s="16">
        <v>624037</v>
      </c>
      <c r="B46" t="s">
        <v>1212</v>
      </c>
      <c r="C46">
        <v>62</v>
      </c>
      <c r="D46" s="6"/>
    </row>
    <row r="47" spans="1:4" x14ac:dyDescent="0.2">
      <c r="A47" s="16">
        <v>622093</v>
      </c>
      <c r="B47" t="s">
        <v>1213</v>
      </c>
      <c r="C47">
        <v>62</v>
      </c>
      <c r="D47" s="6"/>
    </row>
    <row r="48" spans="1:4" x14ac:dyDescent="0.2">
      <c r="A48" s="16">
        <v>622091</v>
      </c>
      <c r="B48" t="s">
        <v>1214</v>
      </c>
      <c r="C48">
        <v>62</v>
      </c>
      <c r="D48" s="6"/>
    </row>
    <row r="49" spans="1:4" x14ac:dyDescent="0.2">
      <c r="A49" s="16">
        <v>624194</v>
      </c>
      <c r="B49" t="s">
        <v>1215</v>
      </c>
      <c r="C49">
        <v>62</v>
      </c>
      <c r="D49" s="6"/>
    </row>
    <row r="50" spans="1:4" x14ac:dyDescent="0.2">
      <c r="A50" s="16">
        <v>5104</v>
      </c>
      <c r="B50" t="s">
        <v>109</v>
      </c>
      <c r="C50">
        <v>51</v>
      </c>
      <c r="D50" s="6"/>
    </row>
    <row r="51" spans="1:4" x14ac:dyDescent="0.2">
      <c r="A51" s="16">
        <v>52770</v>
      </c>
      <c r="B51" t="s">
        <v>110</v>
      </c>
      <c r="C51">
        <v>52</v>
      </c>
      <c r="D51" s="6"/>
    </row>
    <row r="52" spans="1:4" x14ac:dyDescent="0.2">
      <c r="A52" s="16">
        <v>50011</v>
      </c>
      <c r="B52" t="s">
        <v>29</v>
      </c>
      <c r="C52">
        <v>50</v>
      </c>
      <c r="D52" s="6"/>
    </row>
    <row r="53" spans="1:4" x14ac:dyDescent="0.2">
      <c r="A53" s="16">
        <v>52771</v>
      </c>
      <c r="B53" t="s">
        <v>111</v>
      </c>
      <c r="C53">
        <v>52</v>
      </c>
      <c r="D53" s="6"/>
    </row>
    <row r="54" spans="1:4" x14ac:dyDescent="0.2">
      <c r="A54" s="16">
        <v>611812</v>
      </c>
      <c r="B54" t="s">
        <v>1080</v>
      </c>
      <c r="C54">
        <v>61</v>
      </c>
      <c r="D54" s="6"/>
    </row>
    <row r="55" spans="1:4" x14ac:dyDescent="0.2">
      <c r="A55" s="16">
        <v>50012</v>
      </c>
      <c r="B55" t="s">
        <v>30</v>
      </c>
      <c r="C55">
        <v>50</v>
      </c>
      <c r="D55" s="6"/>
    </row>
    <row r="56" spans="1:4" x14ac:dyDescent="0.2">
      <c r="A56" s="16">
        <v>52772</v>
      </c>
      <c r="B56" t="s">
        <v>112</v>
      </c>
      <c r="C56">
        <v>52</v>
      </c>
      <c r="D56" s="6"/>
    </row>
    <row r="57" spans="1:4" x14ac:dyDescent="0.2">
      <c r="A57" s="16">
        <v>611813</v>
      </c>
      <c r="B57" t="s">
        <v>1081</v>
      </c>
      <c r="C57">
        <v>61</v>
      </c>
      <c r="D57" s="6"/>
    </row>
    <row r="58" spans="1:4" x14ac:dyDescent="0.2">
      <c r="A58" s="16">
        <v>541000</v>
      </c>
      <c r="B58" t="s">
        <v>113</v>
      </c>
      <c r="C58">
        <v>54</v>
      </c>
      <c r="D58" s="6"/>
    </row>
    <row r="59" spans="1:4" x14ac:dyDescent="0.2">
      <c r="A59" s="16">
        <v>50013</v>
      </c>
      <c r="B59" t="s">
        <v>31</v>
      </c>
      <c r="C59">
        <v>50</v>
      </c>
      <c r="D59" s="6"/>
    </row>
    <row r="60" spans="1:4" x14ac:dyDescent="0.2">
      <c r="A60" s="16">
        <v>50014</v>
      </c>
      <c r="B60" t="s">
        <v>32</v>
      </c>
      <c r="C60">
        <v>50</v>
      </c>
      <c r="D60" s="6"/>
    </row>
    <row r="61" spans="1:4" x14ac:dyDescent="0.2">
      <c r="A61" s="16">
        <v>50015</v>
      </c>
      <c r="B61" t="s">
        <v>33</v>
      </c>
      <c r="C61">
        <v>50</v>
      </c>
      <c r="D61" s="6"/>
    </row>
    <row r="62" spans="1:4" x14ac:dyDescent="0.2">
      <c r="A62" s="16">
        <v>50016</v>
      </c>
      <c r="B62" t="s">
        <v>34</v>
      </c>
      <c r="C62">
        <v>50</v>
      </c>
      <c r="D62" s="6"/>
    </row>
    <row r="63" spans="1:4" x14ac:dyDescent="0.2">
      <c r="A63" s="16">
        <v>50017</v>
      </c>
      <c r="B63" t="s">
        <v>35</v>
      </c>
      <c r="C63">
        <v>50</v>
      </c>
      <c r="D63" s="6"/>
    </row>
    <row r="64" spans="1:4" x14ac:dyDescent="0.2">
      <c r="A64" s="16">
        <v>50018</v>
      </c>
      <c r="B64" t="s">
        <v>36</v>
      </c>
      <c r="C64">
        <v>50</v>
      </c>
      <c r="D64" s="6"/>
    </row>
    <row r="65" spans="1:4" x14ac:dyDescent="0.2">
      <c r="A65" s="16">
        <v>631705</v>
      </c>
      <c r="B65" t="s">
        <v>114</v>
      </c>
      <c r="C65">
        <v>63</v>
      </c>
      <c r="D65" s="6"/>
    </row>
    <row r="66" spans="1:4" x14ac:dyDescent="0.2">
      <c r="A66" s="16">
        <v>5105</v>
      </c>
      <c r="B66" t="s">
        <v>115</v>
      </c>
      <c r="C66">
        <v>51</v>
      </c>
      <c r="D66" s="6"/>
    </row>
    <row r="67" spans="1:4" x14ac:dyDescent="0.2">
      <c r="A67" s="16">
        <v>54949</v>
      </c>
      <c r="B67" t="s">
        <v>116</v>
      </c>
      <c r="C67">
        <v>54</v>
      </c>
      <c r="D67" s="6"/>
    </row>
    <row r="68" spans="1:4" x14ac:dyDescent="0.2">
      <c r="A68" s="16">
        <v>52773</v>
      </c>
      <c r="B68" t="s">
        <v>117</v>
      </c>
      <c r="C68">
        <v>52</v>
      </c>
      <c r="D68" s="6"/>
    </row>
    <row r="69" spans="1:4" x14ac:dyDescent="0.2">
      <c r="A69" s="16">
        <v>571302</v>
      </c>
      <c r="B69" t="s">
        <v>118</v>
      </c>
      <c r="C69">
        <v>57</v>
      </c>
      <c r="D69" s="6"/>
    </row>
    <row r="70" spans="1:4" x14ac:dyDescent="0.2">
      <c r="A70" s="16">
        <v>50019</v>
      </c>
      <c r="B70" t="s">
        <v>37</v>
      </c>
      <c r="C70">
        <v>50</v>
      </c>
      <c r="D70" s="6"/>
    </row>
    <row r="71" spans="1:4" x14ac:dyDescent="0.2">
      <c r="A71" s="16">
        <v>611801</v>
      </c>
      <c r="B71" t="s">
        <v>1082</v>
      </c>
      <c r="C71">
        <v>61</v>
      </c>
      <c r="D71" s="6"/>
    </row>
    <row r="72" spans="1:4" x14ac:dyDescent="0.2">
      <c r="A72" s="16">
        <v>571303</v>
      </c>
      <c r="B72" t="s">
        <v>119</v>
      </c>
      <c r="C72">
        <v>57</v>
      </c>
      <c r="D72" s="6"/>
    </row>
    <row r="73" spans="1:4" x14ac:dyDescent="0.2">
      <c r="A73" s="16">
        <v>50504</v>
      </c>
      <c r="B73" t="s">
        <v>38</v>
      </c>
      <c r="C73">
        <v>50</v>
      </c>
      <c r="D73" s="6"/>
    </row>
    <row r="74" spans="1:4" x14ac:dyDescent="0.2">
      <c r="A74" s="16">
        <v>50021</v>
      </c>
      <c r="B74" t="s">
        <v>39</v>
      </c>
      <c r="C74">
        <v>50</v>
      </c>
      <c r="D74" s="6"/>
    </row>
    <row r="75" spans="1:4" x14ac:dyDescent="0.2">
      <c r="A75" s="16">
        <v>50022</v>
      </c>
      <c r="B75" t="s">
        <v>40</v>
      </c>
      <c r="C75">
        <v>50</v>
      </c>
      <c r="D75" s="6"/>
    </row>
    <row r="76" spans="1:4" x14ac:dyDescent="0.2">
      <c r="A76" s="16">
        <v>50505</v>
      </c>
      <c r="B76" t="s">
        <v>41</v>
      </c>
      <c r="C76">
        <v>50</v>
      </c>
      <c r="D76" s="6"/>
    </row>
    <row r="77" spans="1:4" x14ac:dyDescent="0.2">
      <c r="A77" s="16">
        <v>604187</v>
      </c>
      <c r="B77" t="s">
        <v>120</v>
      </c>
      <c r="C77">
        <v>60</v>
      </c>
      <c r="D77" s="6"/>
    </row>
    <row r="78" spans="1:4" x14ac:dyDescent="0.2">
      <c r="A78" s="16">
        <v>50023</v>
      </c>
      <c r="B78" t="s">
        <v>42</v>
      </c>
      <c r="C78">
        <v>50</v>
      </c>
      <c r="D78" s="6"/>
    </row>
    <row r="79" spans="1:4" x14ac:dyDescent="0.2">
      <c r="A79" s="16">
        <v>632156</v>
      </c>
      <c r="B79" t="s">
        <v>121</v>
      </c>
      <c r="C79">
        <v>63</v>
      </c>
      <c r="D79" s="6"/>
    </row>
    <row r="80" spans="1:4" x14ac:dyDescent="0.2">
      <c r="A80" s="16">
        <v>50024</v>
      </c>
      <c r="B80" t="s">
        <v>43</v>
      </c>
      <c r="C80">
        <v>50</v>
      </c>
      <c r="D80" s="6"/>
    </row>
    <row r="81" spans="1:4" x14ac:dyDescent="0.2">
      <c r="A81" s="16">
        <v>591706</v>
      </c>
      <c r="B81" t="s">
        <v>122</v>
      </c>
      <c r="C81">
        <v>59</v>
      </c>
      <c r="D81" s="6"/>
    </row>
    <row r="82" spans="1:4" x14ac:dyDescent="0.2">
      <c r="A82" s="16">
        <v>50026</v>
      </c>
      <c r="B82" t="s">
        <v>44</v>
      </c>
      <c r="C82">
        <v>50</v>
      </c>
      <c r="D82" s="6"/>
    </row>
    <row r="83" spans="1:4" x14ac:dyDescent="0.2">
      <c r="A83" s="16">
        <v>50027</v>
      </c>
      <c r="B83" t="s">
        <v>45</v>
      </c>
      <c r="C83">
        <v>50</v>
      </c>
      <c r="D83" s="6"/>
    </row>
    <row r="84" spans="1:4" x14ac:dyDescent="0.2">
      <c r="A84" s="16">
        <v>624005</v>
      </c>
      <c r="B84" t="s">
        <v>1216</v>
      </c>
      <c r="C84">
        <v>62</v>
      </c>
      <c r="D84" s="6"/>
    </row>
    <row r="85" spans="1:4" x14ac:dyDescent="0.2">
      <c r="A85" s="16">
        <v>601707</v>
      </c>
      <c r="B85" t="s">
        <v>123</v>
      </c>
      <c r="C85">
        <v>60</v>
      </c>
      <c r="D85" s="6"/>
    </row>
    <row r="86" spans="1:4" x14ac:dyDescent="0.2">
      <c r="A86" s="16">
        <v>50028</v>
      </c>
      <c r="B86" t="s">
        <v>46</v>
      </c>
      <c r="C86">
        <v>50</v>
      </c>
      <c r="D86" s="6"/>
    </row>
    <row r="87" spans="1:4" x14ac:dyDescent="0.2">
      <c r="A87" s="16">
        <v>5106</v>
      </c>
      <c r="B87" t="s">
        <v>124</v>
      </c>
      <c r="C87">
        <v>51</v>
      </c>
      <c r="D87" s="6"/>
    </row>
    <row r="88" spans="1:4" x14ac:dyDescent="0.2">
      <c r="A88" s="16">
        <v>52774</v>
      </c>
      <c r="B88" t="s">
        <v>125</v>
      </c>
      <c r="C88">
        <v>52</v>
      </c>
      <c r="D88" s="6"/>
    </row>
    <row r="89" spans="1:4" x14ac:dyDescent="0.2">
      <c r="A89" s="16">
        <v>611814</v>
      </c>
      <c r="B89" t="s">
        <v>1083</v>
      </c>
      <c r="C89">
        <v>61</v>
      </c>
      <c r="D89" s="6"/>
    </row>
    <row r="90" spans="1:4" x14ac:dyDescent="0.2">
      <c r="A90" s="16">
        <v>54937</v>
      </c>
      <c r="B90" t="s">
        <v>1084</v>
      </c>
      <c r="C90">
        <v>54</v>
      </c>
      <c r="D90" s="6"/>
    </row>
    <row r="91" spans="1:4" x14ac:dyDescent="0.2">
      <c r="A91" s="16">
        <v>50491</v>
      </c>
      <c r="B91" t="s">
        <v>47</v>
      </c>
      <c r="C91">
        <v>50</v>
      </c>
      <c r="D91" s="6"/>
    </row>
    <row r="92" spans="1:4" x14ac:dyDescent="0.2">
      <c r="A92" s="16">
        <v>632159</v>
      </c>
      <c r="B92" t="s">
        <v>126</v>
      </c>
      <c r="C92">
        <v>63</v>
      </c>
      <c r="D92" s="6"/>
    </row>
    <row r="93" spans="1:4" x14ac:dyDescent="0.2">
      <c r="A93" s="16">
        <v>591600</v>
      </c>
      <c r="B93" t="s">
        <v>127</v>
      </c>
      <c r="C93">
        <v>59</v>
      </c>
      <c r="D93" s="6"/>
    </row>
    <row r="94" spans="1:4" x14ac:dyDescent="0.2">
      <c r="A94" s="16">
        <v>50029</v>
      </c>
      <c r="B94" t="s">
        <v>48</v>
      </c>
      <c r="C94">
        <v>50</v>
      </c>
      <c r="D94" s="6"/>
    </row>
    <row r="95" spans="1:4" x14ac:dyDescent="0.2">
      <c r="A95" s="16">
        <v>50031</v>
      </c>
      <c r="B95" t="s">
        <v>49</v>
      </c>
      <c r="C95">
        <v>50</v>
      </c>
      <c r="D95" s="6"/>
    </row>
    <row r="96" spans="1:4" x14ac:dyDescent="0.2">
      <c r="A96" s="16">
        <v>634035</v>
      </c>
      <c r="B96" t="s">
        <v>128</v>
      </c>
      <c r="C96">
        <v>63</v>
      </c>
      <c r="D96" s="6"/>
    </row>
    <row r="97" spans="1:4" x14ac:dyDescent="0.2">
      <c r="A97" s="16">
        <v>611815</v>
      </c>
      <c r="B97" t="s">
        <v>1085</v>
      </c>
      <c r="C97">
        <v>61</v>
      </c>
      <c r="D97" s="6"/>
    </row>
    <row r="98" spans="1:4" x14ac:dyDescent="0.2">
      <c r="A98" s="16">
        <v>50469</v>
      </c>
      <c r="B98" t="s">
        <v>50</v>
      </c>
      <c r="C98">
        <v>50</v>
      </c>
      <c r="D98" s="6"/>
    </row>
    <row r="99" spans="1:4" x14ac:dyDescent="0.2">
      <c r="A99" s="16">
        <v>50459</v>
      </c>
      <c r="B99" t="s">
        <v>51</v>
      </c>
      <c r="C99">
        <v>50</v>
      </c>
      <c r="D99" s="6"/>
    </row>
    <row r="100" spans="1:4" x14ac:dyDescent="0.2">
      <c r="A100" s="16">
        <v>50032</v>
      </c>
      <c r="B100" t="s">
        <v>52</v>
      </c>
      <c r="C100">
        <v>50</v>
      </c>
      <c r="D100" s="6"/>
    </row>
    <row r="101" spans="1:4" x14ac:dyDescent="0.2">
      <c r="A101" s="16">
        <v>611816</v>
      </c>
      <c r="B101" t="s">
        <v>1086</v>
      </c>
      <c r="C101">
        <v>61</v>
      </c>
      <c r="D101" s="6"/>
    </row>
    <row r="102" spans="1:4" x14ac:dyDescent="0.2">
      <c r="A102" s="16">
        <v>50556</v>
      </c>
      <c r="B102" t="s">
        <v>53</v>
      </c>
      <c r="C102">
        <v>50</v>
      </c>
      <c r="D102" s="6"/>
    </row>
    <row r="103" spans="1:4" x14ac:dyDescent="0.2">
      <c r="A103" s="16">
        <v>634019</v>
      </c>
      <c r="B103" t="s">
        <v>129</v>
      </c>
      <c r="C103">
        <v>63</v>
      </c>
      <c r="D103" s="6"/>
    </row>
    <row r="104" spans="1:4" x14ac:dyDescent="0.2">
      <c r="A104" s="16">
        <v>5107</v>
      </c>
      <c r="B104" t="s">
        <v>130</v>
      </c>
      <c r="C104">
        <v>51</v>
      </c>
      <c r="D104" s="6"/>
    </row>
    <row r="105" spans="1:4" x14ac:dyDescent="0.2">
      <c r="A105" s="16">
        <v>52775</v>
      </c>
      <c r="B105" t="s">
        <v>131</v>
      </c>
      <c r="C105">
        <v>52</v>
      </c>
      <c r="D105" s="6"/>
    </row>
    <row r="106" spans="1:4" x14ac:dyDescent="0.2">
      <c r="A106" s="16">
        <v>601708</v>
      </c>
      <c r="B106" t="s">
        <v>132</v>
      </c>
      <c r="C106">
        <v>60</v>
      </c>
      <c r="D106" s="6"/>
    </row>
    <row r="107" spans="1:4" x14ac:dyDescent="0.2">
      <c r="A107" s="16">
        <v>50033</v>
      </c>
      <c r="B107" t="s">
        <v>54</v>
      </c>
      <c r="C107">
        <v>50</v>
      </c>
      <c r="D107" s="6"/>
    </row>
    <row r="108" spans="1:4" x14ac:dyDescent="0.2">
      <c r="A108" s="16">
        <v>50030</v>
      </c>
      <c r="B108" t="s">
        <v>55</v>
      </c>
      <c r="C108">
        <v>50</v>
      </c>
      <c r="D108" s="6"/>
    </row>
    <row r="109" spans="1:4" x14ac:dyDescent="0.2">
      <c r="A109" s="16">
        <v>622101</v>
      </c>
      <c r="B109" t="s">
        <v>1217</v>
      </c>
      <c r="C109">
        <v>62</v>
      </c>
      <c r="D109" s="6"/>
    </row>
    <row r="110" spans="1:4" x14ac:dyDescent="0.2">
      <c r="A110" s="16">
        <v>50034</v>
      </c>
      <c r="B110" t="s">
        <v>56</v>
      </c>
      <c r="C110">
        <v>50</v>
      </c>
      <c r="D110" s="6"/>
    </row>
    <row r="111" spans="1:4" x14ac:dyDescent="0.2">
      <c r="A111" s="16">
        <v>622100</v>
      </c>
      <c r="B111" t="s">
        <v>1218</v>
      </c>
      <c r="C111">
        <v>62</v>
      </c>
      <c r="D111" s="6"/>
    </row>
    <row r="112" spans="1:4" x14ac:dyDescent="0.2">
      <c r="A112" s="16">
        <v>50035</v>
      </c>
      <c r="B112" t="s">
        <v>57</v>
      </c>
      <c r="C112">
        <v>50</v>
      </c>
      <c r="D112" s="6"/>
    </row>
    <row r="113" spans="1:4" x14ac:dyDescent="0.2">
      <c r="A113" s="16">
        <v>50036</v>
      </c>
      <c r="B113" t="s">
        <v>58</v>
      </c>
      <c r="C113">
        <v>50</v>
      </c>
      <c r="D113" s="6"/>
    </row>
    <row r="114" spans="1:4" x14ac:dyDescent="0.2">
      <c r="A114" s="16">
        <v>50037</v>
      </c>
      <c r="B114" t="s">
        <v>59</v>
      </c>
      <c r="C114">
        <v>50</v>
      </c>
      <c r="D114" s="6"/>
    </row>
    <row r="115" spans="1:4" x14ac:dyDescent="0.2">
      <c r="A115" s="16">
        <v>50038</v>
      </c>
      <c r="B115" t="s">
        <v>60</v>
      </c>
      <c r="C115">
        <v>50</v>
      </c>
      <c r="D115" s="6"/>
    </row>
    <row r="116" spans="1:4" x14ac:dyDescent="0.2">
      <c r="A116" s="16">
        <v>50039</v>
      </c>
      <c r="B116" t="s">
        <v>61</v>
      </c>
      <c r="C116">
        <v>50</v>
      </c>
      <c r="D116" s="6"/>
    </row>
    <row r="117" spans="1:4" x14ac:dyDescent="0.2">
      <c r="A117" s="16">
        <v>5108</v>
      </c>
      <c r="B117" t="s">
        <v>133</v>
      </c>
      <c r="C117">
        <v>51</v>
      </c>
      <c r="D117" s="6"/>
    </row>
    <row r="118" spans="1:4" x14ac:dyDescent="0.2">
      <c r="A118" s="16">
        <v>52776</v>
      </c>
      <c r="B118" t="s">
        <v>134</v>
      </c>
      <c r="C118">
        <v>52</v>
      </c>
      <c r="D118" s="6"/>
    </row>
    <row r="119" spans="1:4" x14ac:dyDescent="0.2">
      <c r="A119" s="16">
        <v>614201</v>
      </c>
      <c r="B119" t="s">
        <v>1219</v>
      </c>
      <c r="C119">
        <v>61</v>
      </c>
      <c r="D119" s="6"/>
    </row>
    <row r="120" spans="1:4" x14ac:dyDescent="0.2">
      <c r="A120" s="16">
        <v>50040</v>
      </c>
      <c r="B120" t="s">
        <v>62</v>
      </c>
      <c r="C120">
        <v>50</v>
      </c>
      <c r="D120" s="6"/>
    </row>
    <row r="121" spans="1:4" x14ac:dyDescent="0.2">
      <c r="A121" s="16">
        <v>611817</v>
      </c>
      <c r="B121" t="s">
        <v>1087</v>
      </c>
      <c r="C121">
        <v>61</v>
      </c>
      <c r="D121" s="6"/>
    </row>
    <row r="122" spans="1:4" x14ac:dyDescent="0.2">
      <c r="A122" s="16">
        <v>50041</v>
      </c>
      <c r="B122" t="s">
        <v>63</v>
      </c>
      <c r="C122">
        <v>50</v>
      </c>
      <c r="D122" s="6"/>
    </row>
    <row r="123" spans="1:4" x14ac:dyDescent="0.2">
      <c r="A123" s="16">
        <v>632332</v>
      </c>
      <c r="B123" t="s">
        <v>135</v>
      </c>
      <c r="C123">
        <v>63</v>
      </c>
      <c r="D123" s="6"/>
    </row>
    <row r="124" spans="1:4" x14ac:dyDescent="0.2">
      <c r="A124" s="16">
        <v>50506</v>
      </c>
      <c r="B124" t="s">
        <v>64</v>
      </c>
      <c r="C124">
        <v>50</v>
      </c>
      <c r="D124" s="6"/>
    </row>
    <row r="125" spans="1:4" x14ac:dyDescent="0.2">
      <c r="A125" s="16">
        <v>50507</v>
      </c>
      <c r="B125" t="s">
        <v>65</v>
      </c>
      <c r="C125">
        <v>50</v>
      </c>
      <c r="D125" s="6"/>
    </row>
    <row r="126" spans="1:4" x14ac:dyDescent="0.2">
      <c r="A126" s="16">
        <v>50043</v>
      </c>
      <c r="B126" t="s">
        <v>66</v>
      </c>
      <c r="C126">
        <v>50</v>
      </c>
      <c r="D126" s="6"/>
    </row>
    <row r="127" spans="1:4" x14ac:dyDescent="0.2">
      <c r="A127" s="16">
        <v>50042</v>
      </c>
      <c r="B127" t="s">
        <v>67</v>
      </c>
      <c r="C127">
        <v>50</v>
      </c>
      <c r="D127" s="6"/>
    </row>
    <row r="128" spans="1:4" x14ac:dyDescent="0.2">
      <c r="A128" s="16">
        <v>632187</v>
      </c>
      <c r="B128" t="s">
        <v>136</v>
      </c>
      <c r="C128">
        <v>63</v>
      </c>
      <c r="D128" s="6"/>
    </row>
    <row r="129" spans="1:4" x14ac:dyDescent="0.2">
      <c r="A129" s="16">
        <v>50044</v>
      </c>
      <c r="B129" t="s">
        <v>68</v>
      </c>
      <c r="C129">
        <v>50</v>
      </c>
      <c r="D129" s="6"/>
    </row>
    <row r="130" spans="1:4" x14ac:dyDescent="0.2">
      <c r="A130" s="16">
        <v>50045</v>
      </c>
      <c r="B130" t="s">
        <v>69</v>
      </c>
      <c r="C130">
        <v>50</v>
      </c>
      <c r="D130" s="6"/>
    </row>
    <row r="131" spans="1:4" x14ac:dyDescent="0.2">
      <c r="A131" s="16">
        <v>50046</v>
      </c>
      <c r="B131" t="s">
        <v>70</v>
      </c>
      <c r="C131">
        <v>50</v>
      </c>
      <c r="D131" s="6"/>
    </row>
    <row r="132" spans="1:4" x14ac:dyDescent="0.2">
      <c r="A132" s="16">
        <v>631711</v>
      </c>
      <c r="B132" t="s">
        <v>137</v>
      </c>
      <c r="C132">
        <v>63</v>
      </c>
      <c r="D132" s="6"/>
    </row>
    <row r="133" spans="1:4" x14ac:dyDescent="0.2">
      <c r="A133" s="16">
        <v>611803</v>
      </c>
      <c r="B133" t="s">
        <v>1088</v>
      </c>
      <c r="C133">
        <v>61</v>
      </c>
      <c r="D133" s="6"/>
    </row>
    <row r="134" spans="1:4" x14ac:dyDescent="0.2">
      <c r="A134" s="16">
        <v>50047</v>
      </c>
      <c r="B134" t="s">
        <v>71</v>
      </c>
      <c r="C134">
        <v>50</v>
      </c>
      <c r="D134" s="6"/>
    </row>
    <row r="135" spans="1:4" x14ac:dyDescent="0.2">
      <c r="A135" s="16">
        <v>50048</v>
      </c>
      <c r="B135" t="s">
        <v>72</v>
      </c>
      <c r="C135">
        <v>50</v>
      </c>
      <c r="D135" s="6"/>
    </row>
    <row r="136" spans="1:4" x14ac:dyDescent="0.2">
      <c r="A136" s="16">
        <v>624111</v>
      </c>
      <c r="B136" t="s">
        <v>1220</v>
      </c>
      <c r="C136">
        <v>62</v>
      </c>
      <c r="D136" s="6"/>
    </row>
    <row r="137" spans="1:4" x14ac:dyDescent="0.2">
      <c r="A137" s="16">
        <v>572177</v>
      </c>
      <c r="B137" t="s">
        <v>138</v>
      </c>
      <c r="C137">
        <v>57</v>
      </c>
      <c r="D137" s="6"/>
    </row>
    <row r="138" spans="1:4" x14ac:dyDescent="0.2">
      <c r="A138" s="16">
        <v>50049</v>
      </c>
      <c r="B138" t="s">
        <v>73</v>
      </c>
      <c r="C138">
        <v>50</v>
      </c>
      <c r="D138" s="6"/>
    </row>
    <row r="139" spans="1:4" x14ac:dyDescent="0.2">
      <c r="A139" s="16">
        <v>622056</v>
      </c>
      <c r="B139" t="s">
        <v>1221</v>
      </c>
      <c r="C139">
        <v>62</v>
      </c>
      <c r="D139" s="6"/>
    </row>
    <row r="140" spans="1:4" x14ac:dyDescent="0.2">
      <c r="A140" s="16">
        <v>611819</v>
      </c>
      <c r="B140" t="s">
        <v>1089</v>
      </c>
      <c r="C140">
        <v>61</v>
      </c>
      <c r="D140" s="6"/>
    </row>
    <row r="141" spans="1:4" x14ac:dyDescent="0.2">
      <c r="A141" s="16">
        <v>622003</v>
      </c>
      <c r="B141" t="s">
        <v>1222</v>
      </c>
      <c r="C141">
        <v>62</v>
      </c>
      <c r="D141" s="6"/>
    </row>
    <row r="142" spans="1:4" x14ac:dyDescent="0.2">
      <c r="A142" s="16">
        <v>50050</v>
      </c>
      <c r="B142" t="s">
        <v>74</v>
      </c>
      <c r="C142">
        <v>50</v>
      </c>
      <c r="D142" s="6"/>
    </row>
    <row r="143" spans="1:4" x14ac:dyDescent="0.2">
      <c r="A143" s="16">
        <v>592152</v>
      </c>
      <c r="B143" t="s">
        <v>139</v>
      </c>
      <c r="C143">
        <v>59</v>
      </c>
      <c r="D143" s="6"/>
    </row>
    <row r="144" spans="1:4" x14ac:dyDescent="0.2">
      <c r="A144" s="16">
        <v>50051</v>
      </c>
      <c r="B144" t="s">
        <v>75</v>
      </c>
      <c r="C144">
        <v>50</v>
      </c>
      <c r="D144" s="6"/>
    </row>
    <row r="145" spans="1:4" x14ac:dyDescent="0.2">
      <c r="A145" s="16">
        <v>50052</v>
      </c>
      <c r="B145" t="s">
        <v>76</v>
      </c>
      <c r="C145">
        <v>50</v>
      </c>
      <c r="D145" s="6"/>
    </row>
    <row r="146" spans="1:4" x14ac:dyDescent="0.2">
      <c r="A146" s="16">
        <v>50053</v>
      </c>
      <c r="B146" t="s">
        <v>77</v>
      </c>
      <c r="C146">
        <v>50</v>
      </c>
      <c r="D146" s="6"/>
    </row>
    <row r="147" spans="1:4" x14ac:dyDescent="0.2">
      <c r="A147" s="16">
        <v>541001</v>
      </c>
      <c r="B147" t="s">
        <v>140</v>
      </c>
      <c r="C147">
        <v>54</v>
      </c>
      <c r="D147" s="6"/>
    </row>
    <row r="148" spans="1:4" x14ac:dyDescent="0.2">
      <c r="A148" s="16">
        <v>5109</v>
      </c>
      <c r="B148" t="s">
        <v>141</v>
      </c>
      <c r="C148">
        <v>51</v>
      </c>
      <c r="D148" s="6"/>
    </row>
    <row r="149" spans="1:4" x14ac:dyDescent="0.2">
      <c r="A149" s="16">
        <v>631794</v>
      </c>
      <c r="B149" t="s">
        <v>1090</v>
      </c>
      <c r="C149">
        <v>63</v>
      </c>
      <c r="D149" s="6"/>
    </row>
    <row r="150" spans="1:4" x14ac:dyDescent="0.2">
      <c r="A150" s="16">
        <v>52777</v>
      </c>
      <c r="B150" t="s">
        <v>142</v>
      </c>
      <c r="C150">
        <v>52</v>
      </c>
      <c r="D150" s="6"/>
    </row>
    <row r="151" spans="1:4" x14ac:dyDescent="0.2">
      <c r="A151" s="16">
        <v>591612</v>
      </c>
      <c r="B151" t="s">
        <v>143</v>
      </c>
      <c r="C151">
        <v>59</v>
      </c>
      <c r="D151" s="6"/>
    </row>
    <row r="152" spans="1:4" x14ac:dyDescent="0.2">
      <c r="A152" s="16">
        <v>50054</v>
      </c>
      <c r="B152" t="s">
        <v>78</v>
      </c>
      <c r="C152">
        <v>50</v>
      </c>
      <c r="D152" s="6"/>
    </row>
    <row r="153" spans="1:4" x14ac:dyDescent="0.2">
      <c r="A153" s="16">
        <v>5110</v>
      </c>
      <c r="B153" t="s">
        <v>144</v>
      </c>
      <c r="C153">
        <v>51</v>
      </c>
      <c r="D153" s="6"/>
    </row>
    <row r="154" spans="1:4" x14ac:dyDescent="0.2">
      <c r="A154" s="16">
        <v>631713</v>
      </c>
      <c r="B154" t="s">
        <v>147</v>
      </c>
      <c r="C154">
        <v>63</v>
      </c>
      <c r="D154" s="6"/>
    </row>
    <row r="155" spans="1:4" x14ac:dyDescent="0.2">
      <c r="A155" s="16">
        <v>591752</v>
      </c>
      <c r="B155" t="s">
        <v>145</v>
      </c>
      <c r="C155">
        <v>59</v>
      </c>
      <c r="D155" s="6"/>
    </row>
    <row r="156" spans="1:4" x14ac:dyDescent="0.2">
      <c r="A156" s="16">
        <v>52778</v>
      </c>
      <c r="B156" t="s">
        <v>146</v>
      </c>
      <c r="C156">
        <v>52</v>
      </c>
      <c r="D156" s="6"/>
    </row>
    <row r="157" spans="1:4" x14ac:dyDescent="0.2">
      <c r="A157" s="16">
        <v>50055</v>
      </c>
      <c r="B157" t="s">
        <v>79</v>
      </c>
      <c r="C157">
        <v>50</v>
      </c>
      <c r="D157" s="6"/>
    </row>
    <row r="158" spans="1:4" x14ac:dyDescent="0.2">
      <c r="A158" s="16">
        <v>50057</v>
      </c>
      <c r="B158" t="s">
        <v>80</v>
      </c>
      <c r="C158">
        <v>50</v>
      </c>
      <c r="D158" s="6"/>
    </row>
    <row r="159" spans="1:4" x14ac:dyDescent="0.2">
      <c r="A159" s="16">
        <v>634063</v>
      </c>
      <c r="B159" t="s">
        <v>148</v>
      </c>
      <c r="C159">
        <v>63</v>
      </c>
      <c r="D159" s="6"/>
    </row>
    <row r="160" spans="1:4" x14ac:dyDescent="0.2">
      <c r="A160" s="16">
        <v>5111</v>
      </c>
      <c r="B160" t="s">
        <v>149</v>
      </c>
      <c r="C160">
        <v>51</v>
      </c>
      <c r="D160" s="6"/>
    </row>
    <row r="161" spans="1:4" x14ac:dyDescent="0.2">
      <c r="A161" s="16">
        <v>632393</v>
      </c>
      <c r="B161" t="s">
        <v>151</v>
      </c>
      <c r="C161">
        <v>63</v>
      </c>
      <c r="D161" s="6"/>
    </row>
    <row r="162" spans="1:4" x14ac:dyDescent="0.2">
      <c r="A162" s="16">
        <v>52779</v>
      </c>
      <c r="B162" t="s">
        <v>150</v>
      </c>
      <c r="C162">
        <v>52</v>
      </c>
      <c r="D162" s="6"/>
    </row>
    <row r="163" spans="1:4" x14ac:dyDescent="0.2">
      <c r="A163" s="16">
        <v>601795</v>
      </c>
      <c r="B163" t="s">
        <v>152</v>
      </c>
      <c r="C163">
        <v>60</v>
      </c>
      <c r="D163" s="6"/>
    </row>
    <row r="164" spans="1:4" x14ac:dyDescent="0.2">
      <c r="A164" s="16">
        <v>50058</v>
      </c>
      <c r="B164" t="s">
        <v>81</v>
      </c>
      <c r="C164">
        <v>50</v>
      </c>
      <c r="D164" s="6"/>
    </row>
    <row r="165" spans="1:4" x14ac:dyDescent="0.2">
      <c r="A165" s="16">
        <v>611820</v>
      </c>
      <c r="B165" t="s">
        <v>1091</v>
      </c>
      <c r="C165">
        <v>61</v>
      </c>
      <c r="D165" s="6"/>
    </row>
    <row r="166" spans="1:4" x14ac:dyDescent="0.2">
      <c r="A166" s="16">
        <v>541002</v>
      </c>
      <c r="B166" t="s">
        <v>153</v>
      </c>
      <c r="C166">
        <v>54</v>
      </c>
      <c r="D166" s="6"/>
    </row>
    <row r="167" spans="1:4" x14ac:dyDescent="0.2">
      <c r="A167" s="16">
        <v>50059</v>
      </c>
      <c r="B167" t="s">
        <v>82</v>
      </c>
      <c r="C167">
        <v>50</v>
      </c>
      <c r="D167" s="6"/>
    </row>
    <row r="168" spans="1:4" x14ac:dyDescent="0.2">
      <c r="A168" s="16">
        <v>50567</v>
      </c>
      <c r="B168" t="s">
        <v>83</v>
      </c>
      <c r="C168">
        <v>50</v>
      </c>
      <c r="D168" s="6"/>
    </row>
    <row r="169" spans="1:4" x14ac:dyDescent="0.2">
      <c r="A169" s="16">
        <v>624038</v>
      </c>
      <c r="B169" t="s">
        <v>1223</v>
      </c>
      <c r="C169">
        <v>62</v>
      </c>
      <c r="D169" s="6"/>
    </row>
    <row r="170" spans="1:4" x14ac:dyDescent="0.2">
      <c r="A170" s="16">
        <v>5112</v>
      </c>
      <c r="B170" t="s">
        <v>154</v>
      </c>
      <c r="C170">
        <v>51</v>
      </c>
      <c r="D170" s="6"/>
    </row>
    <row r="171" spans="1:4" x14ac:dyDescent="0.2">
      <c r="A171" s="16">
        <v>52781</v>
      </c>
      <c r="B171" t="s">
        <v>155</v>
      </c>
      <c r="C171">
        <v>52</v>
      </c>
      <c r="D171" s="6"/>
    </row>
    <row r="172" spans="1:4" x14ac:dyDescent="0.2">
      <c r="A172" s="16">
        <v>634153</v>
      </c>
      <c r="B172" t="s">
        <v>156</v>
      </c>
      <c r="C172">
        <v>63</v>
      </c>
      <c r="D172" s="6"/>
    </row>
    <row r="173" spans="1:4" x14ac:dyDescent="0.2">
      <c r="A173" s="16">
        <v>591715</v>
      </c>
      <c r="B173" t="s">
        <v>157</v>
      </c>
      <c r="C173">
        <v>59</v>
      </c>
      <c r="D173" s="6"/>
    </row>
    <row r="174" spans="1:4" x14ac:dyDescent="0.2">
      <c r="A174" s="16">
        <v>561208</v>
      </c>
      <c r="B174" t="s">
        <v>158</v>
      </c>
      <c r="C174">
        <v>56</v>
      </c>
      <c r="D174" s="6"/>
    </row>
    <row r="175" spans="1:4" x14ac:dyDescent="0.2">
      <c r="A175" s="16">
        <v>50508</v>
      </c>
      <c r="B175" t="s">
        <v>159</v>
      </c>
      <c r="C175">
        <v>50</v>
      </c>
      <c r="D175" s="6"/>
    </row>
    <row r="176" spans="1:4" x14ac:dyDescent="0.2">
      <c r="A176" s="16">
        <v>50465</v>
      </c>
      <c r="B176" t="s">
        <v>160</v>
      </c>
      <c r="C176">
        <v>50</v>
      </c>
      <c r="D176" s="6"/>
    </row>
    <row r="177" spans="1:4" x14ac:dyDescent="0.2">
      <c r="A177" s="16">
        <v>5113</v>
      </c>
      <c r="B177" t="s">
        <v>161</v>
      </c>
      <c r="C177">
        <v>51</v>
      </c>
      <c r="D177" s="6"/>
    </row>
    <row r="178" spans="1:4" x14ac:dyDescent="0.2">
      <c r="A178" s="16">
        <v>52782</v>
      </c>
      <c r="B178" t="s">
        <v>162</v>
      </c>
      <c r="C178">
        <v>52</v>
      </c>
      <c r="D178" s="6"/>
    </row>
    <row r="179" spans="1:4" x14ac:dyDescent="0.2">
      <c r="A179" s="16">
        <v>50060</v>
      </c>
      <c r="B179" t="s">
        <v>163</v>
      </c>
      <c r="C179">
        <v>50</v>
      </c>
      <c r="D179" s="6"/>
    </row>
    <row r="180" spans="1:4" x14ac:dyDescent="0.2">
      <c r="A180" s="16">
        <v>5114</v>
      </c>
      <c r="B180" t="s">
        <v>164</v>
      </c>
      <c r="C180">
        <v>51</v>
      </c>
      <c r="D180" s="6"/>
    </row>
    <row r="181" spans="1:4" x14ac:dyDescent="0.2">
      <c r="A181" s="16">
        <v>634064</v>
      </c>
      <c r="B181" t="s">
        <v>166</v>
      </c>
      <c r="C181">
        <v>63</v>
      </c>
      <c r="D181" s="6"/>
    </row>
    <row r="182" spans="1:4" x14ac:dyDescent="0.2">
      <c r="A182" s="16">
        <v>52783</v>
      </c>
      <c r="B182" t="s">
        <v>165</v>
      </c>
      <c r="C182">
        <v>52</v>
      </c>
      <c r="D182" s="6"/>
    </row>
    <row r="183" spans="1:4" x14ac:dyDescent="0.2">
      <c r="A183" s="16">
        <v>50061</v>
      </c>
      <c r="B183" t="s">
        <v>167</v>
      </c>
      <c r="C183">
        <v>50</v>
      </c>
      <c r="D183" s="6"/>
    </row>
    <row r="184" spans="1:4" x14ac:dyDescent="0.2">
      <c r="A184" s="16">
        <v>50062</v>
      </c>
      <c r="B184" t="s">
        <v>168</v>
      </c>
      <c r="C184">
        <v>50</v>
      </c>
      <c r="D184" s="6"/>
    </row>
    <row r="185" spans="1:4" x14ac:dyDescent="0.2">
      <c r="A185" s="16">
        <v>50063</v>
      </c>
      <c r="B185" t="s">
        <v>169</v>
      </c>
      <c r="C185">
        <v>50</v>
      </c>
      <c r="D185" s="6"/>
    </row>
    <row r="186" spans="1:4" x14ac:dyDescent="0.2">
      <c r="A186" s="16">
        <v>50064</v>
      </c>
      <c r="B186" t="s">
        <v>170</v>
      </c>
      <c r="C186">
        <v>50</v>
      </c>
      <c r="D186" s="6"/>
    </row>
    <row r="187" spans="1:4" x14ac:dyDescent="0.2">
      <c r="A187" s="16">
        <v>622099</v>
      </c>
      <c r="B187" t="s">
        <v>1224</v>
      </c>
      <c r="C187">
        <v>62</v>
      </c>
      <c r="D187" s="6"/>
    </row>
    <row r="188" spans="1:4" x14ac:dyDescent="0.2">
      <c r="A188" s="16">
        <v>551101</v>
      </c>
      <c r="B188" t="s">
        <v>171</v>
      </c>
      <c r="C188">
        <v>55</v>
      </c>
      <c r="D188" s="6"/>
    </row>
    <row r="189" spans="1:4" x14ac:dyDescent="0.2">
      <c r="A189" s="16">
        <v>602352</v>
      </c>
      <c r="B189" t="s">
        <v>172</v>
      </c>
      <c r="C189">
        <v>60</v>
      </c>
      <c r="D189" s="6"/>
    </row>
    <row r="190" spans="1:4" x14ac:dyDescent="0.2">
      <c r="A190" s="16">
        <v>592388</v>
      </c>
      <c r="B190" t="s">
        <v>173</v>
      </c>
      <c r="C190">
        <v>59</v>
      </c>
      <c r="D190" s="6"/>
    </row>
    <row r="191" spans="1:4" x14ac:dyDescent="0.2">
      <c r="A191" s="16">
        <v>624122</v>
      </c>
      <c r="B191" t="s">
        <v>1225</v>
      </c>
      <c r="C191">
        <v>62</v>
      </c>
      <c r="D191" s="6"/>
    </row>
    <row r="192" spans="1:4" x14ac:dyDescent="0.2">
      <c r="A192" s="16">
        <v>624112</v>
      </c>
      <c r="B192" t="s">
        <v>1226</v>
      </c>
      <c r="C192">
        <v>62</v>
      </c>
      <c r="D192" s="6"/>
    </row>
    <row r="193" spans="1:4" x14ac:dyDescent="0.2">
      <c r="A193" s="16">
        <v>584021</v>
      </c>
      <c r="B193" t="s">
        <v>174</v>
      </c>
      <c r="C193">
        <v>58</v>
      </c>
      <c r="D193" s="6"/>
    </row>
    <row r="194" spans="1:4" x14ac:dyDescent="0.2">
      <c r="A194" s="16">
        <v>50065</v>
      </c>
      <c r="B194" t="s">
        <v>175</v>
      </c>
      <c r="C194">
        <v>50</v>
      </c>
      <c r="D194" s="6"/>
    </row>
    <row r="195" spans="1:4" x14ac:dyDescent="0.2">
      <c r="A195" s="16">
        <v>1000</v>
      </c>
      <c r="B195" t="s">
        <v>1056</v>
      </c>
      <c r="C195">
        <v>51</v>
      </c>
      <c r="D195" s="6"/>
    </row>
    <row r="196" spans="1:4" x14ac:dyDescent="0.2">
      <c r="A196" s="16">
        <v>622120</v>
      </c>
      <c r="B196" t="s">
        <v>1227</v>
      </c>
      <c r="C196">
        <v>62</v>
      </c>
      <c r="D196" s="6"/>
    </row>
    <row r="197" spans="1:4" x14ac:dyDescent="0.2">
      <c r="A197" s="16">
        <v>50551</v>
      </c>
      <c r="B197" t="s">
        <v>176</v>
      </c>
      <c r="C197">
        <v>50</v>
      </c>
      <c r="D197" s="6"/>
    </row>
    <row r="198" spans="1:4" x14ac:dyDescent="0.2">
      <c r="A198" s="16">
        <v>53926</v>
      </c>
      <c r="B198" t="s">
        <v>1092</v>
      </c>
      <c r="C198">
        <v>53</v>
      </c>
      <c r="D198" s="6"/>
    </row>
    <row r="199" spans="1:4" x14ac:dyDescent="0.2">
      <c r="A199" s="16">
        <v>50066</v>
      </c>
      <c r="B199" t="s">
        <v>177</v>
      </c>
      <c r="C199">
        <v>50</v>
      </c>
      <c r="D199" s="6"/>
    </row>
    <row r="200" spans="1:4" x14ac:dyDescent="0.2">
      <c r="A200" s="16">
        <v>634025</v>
      </c>
      <c r="B200" t="s">
        <v>178</v>
      </c>
      <c r="C200">
        <v>63</v>
      </c>
      <c r="D200" s="6"/>
    </row>
    <row r="201" spans="1:4" x14ac:dyDescent="0.2">
      <c r="A201" s="16">
        <v>622040</v>
      </c>
      <c r="B201" t="s">
        <v>1228</v>
      </c>
      <c r="C201">
        <v>62</v>
      </c>
      <c r="D201" s="6"/>
    </row>
    <row r="202" spans="1:4" x14ac:dyDescent="0.2">
      <c r="A202" s="16">
        <v>622005</v>
      </c>
      <c r="B202" t="s">
        <v>1229</v>
      </c>
      <c r="C202">
        <v>62</v>
      </c>
      <c r="D202" s="6"/>
    </row>
    <row r="203" spans="1:4" x14ac:dyDescent="0.2">
      <c r="A203" s="16">
        <v>5115</v>
      </c>
      <c r="B203" t="s">
        <v>179</v>
      </c>
      <c r="C203">
        <v>51</v>
      </c>
      <c r="D203" s="6"/>
    </row>
    <row r="204" spans="1:4" x14ac:dyDescent="0.2">
      <c r="A204" s="16">
        <v>631776</v>
      </c>
      <c r="B204" t="s">
        <v>181</v>
      </c>
      <c r="C204">
        <v>63</v>
      </c>
      <c r="D204" s="6"/>
    </row>
    <row r="205" spans="1:4" x14ac:dyDescent="0.2">
      <c r="A205" s="16">
        <v>53880</v>
      </c>
      <c r="B205" t="s">
        <v>1093</v>
      </c>
      <c r="C205">
        <v>53</v>
      </c>
      <c r="D205" s="6"/>
    </row>
    <row r="206" spans="1:4" x14ac:dyDescent="0.2">
      <c r="A206" s="16">
        <v>52784</v>
      </c>
      <c r="B206" t="s">
        <v>180</v>
      </c>
      <c r="C206">
        <v>52</v>
      </c>
      <c r="D206" s="6"/>
    </row>
    <row r="207" spans="1:4" x14ac:dyDescent="0.2">
      <c r="A207" s="16">
        <v>50067</v>
      </c>
      <c r="B207" t="s">
        <v>182</v>
      </c>
      <c r="C207">
        <v>50</v>
      </c>
      <c r="D207" s="6"/>
    </row>
    <row r="208" spans="1:4" x14ac:dyDescent="0.2">
      <c r="A208" s="16">
        <v>50068</v>
      </c>
      <c r="B208" t="s">
        <v>183</v>
      </c>
      <c r="C208">
        <v>50</v>
      </c>
      <c r="D208" s="6"/>
    </row>
    <row r="209" spans="1:4" x14ac:dyDescent="0.2">
      <c r="A209" s="16">
        <v>622118</v>
      </c>
      <c r="B209" t="s">
        <v>1230</v>
      </c>
      <c r="C209">
        <v>62</v>
      </c>
      <c r="D209" s="6"/>
    </row>
    <row r="210" spans="1:4" x14ac:dyDescent="0.2">
      <c r="A210" s="16">
        <v>50466</v>
      </c>
      <c r="B210" t="s">
        <v>184</v>
      </c>
      <c r="C210">
        <v>50</v>
      </c>
      <c r="D210" s="6"/>
    </row>
    <row r="211" spans="1:4" x14ac:dyDescent="0.2">
      <c r="A211" s="16">
        <v>50069</v>
      </c>
      <c r="B211" t="s">
        <v>185</v>
      </c>
      <c r="C211">
        <v>50</v>
      </c>
      <c r="D211" s="6"/>
    </row>
    <row r="212" spans="1:4" x14ac:dyDescent="0.2">
      <c r="A212" s="16">
        <v>50450</v>
      </c>
      <c r="B212" t="s">
        <v>186</v>
      </c>
      <c r="C212">
        <v>50</v>
      </c>
      <c r="D212" s="6"/>
    </row>
    <row r="213" spans="1:4" x14ac:dyDescent="0.2">
      <c r="A213" s="16">
        <v>5116</v>
      </c>
      <c r="B213" t="s">
        <v>187</v>
      </c>
      <c r="C213">
        <v>51</v>
      </c>
      <c r="D213" s="6"/>
    </row>
    <row r="214" spans="1:4" x14ac:dyDescent="0.2">
      <c r="A214" s="16">
        <v>52785</v>
      </c>
      <c r="B214" t="s">
        <v>188</v>
      </c>
      <c r="C214">
        <v>52</v>
      </c>
      <c r="D214" s="6"/>
    </row>
    <row r="215" spans="1:4" x14ac:dyDescent="0.2">
      <c r="A215" s="16">
        <v>50070</v>
      </c>
      <c r="B215" t="s">
        <v>189</v>
      </c>
      <c r="C215">
        <v>50</v>
      </c>
      <c r="D215" s="6"/>
    </row>
    <row r="216" spans="1:4" x14ac:dyDescent="0.2">
      <c r="A216" s="16">
        <v>5117</v>
      </c>
      <c r="B216" t="s">
        <v>190</v>
      </c>
      <c r="C216">
        <v>51</v>
      </c>
      <c r="D216" s="6"/>
    </row>
    <row r="217" spans="1:4" x14ac:dyDescent="0.2">
      <c r="A217" s="16">
        <v>52786</v>
      </c>
      <c r="B217" t="s">
        <v>191</v>
      </c>
      <c r="C217">
        <v>52</v>
      </c>
      <c r="D217" s="6"/>
    </row>
    <row r="218" spans="1:4" x14ac:dyDescent="0.2">
      <c r="A218" s="16">
        <v>53881</v>
      </c>
      <c r="B218" t="s">
        <v>1094</v>
      </c>
      <c r="C218">
        <v>53</v>
      </c>
      <c r="D218" s="6"/>
    </row>
    <row r="219" spans="1:4" x14ac:dyDescent="0.2">
      <c r="A219" s="16">
        <v>50509</v>
      </c>
      <c r="B219" t="s">
        <v>192</v>
      </c>
      <c r="C219">
        <v>50</v>
      </c>
      <c r="D219" s="6"/>
    </row>
    <row r="220" spans="1:4" x14ac:dyDescent="0.2">
      <c r="A220" s="16">
        <v>50539</v>
      </c>
      <c r="B220" t="s">
        <v>193</v>
      </c>
      <c r="C220">
        <v>50</v>
      </c>
      <c r="D220" s="6"/>
    </row>
    <row r="221" spans="1:4" x14ac:dyDescent="0.2">
      <c r="A221" s="16">
        <v>60952</v>
      </c>
      <c r="B221" t="s">
        <v>194</v>
      </c>
      <c r="C221">
        <v>60</v>
      </c>
      <c r="D221" s="6"/>
    </row>
    <row r="222" spans="1:4" x14ac:dyDescent="0.2">
      <c r="A222" s="16">
        <v>622119</v>
      </c>
      <c r="B222" t="s">
        <v>1231</v>
      </c>
      <c r="C222">
        <v>62</v>
      </c>
      <c r="D222" s="6"/>
    </row>
    <row r="223" spans="1:4" x14ac:dyDescent="0.2">
      <c r="A223" s="16">
        <v>624160</v>
      </c>
      <c r="B223" t="s">
        <v>1232</v>
      </c>
      <c r="C223">
        <v>62</v>
      </c>
      <c r="D223" s="6"/>
    </row>
    <row r="224" spans="1:4" x14ac:dyDescent="0.2">
      <c r="A224" s="16">
        <v>551102</v>
      </c>
      <c r="B224" t="s">
        <v>195</v>
      </c>
      <c r="C224">
        <v>55</v>
      </c>
      <c r="D224" s="6"/>
    </row>
    <row r="225" spans="1:4" x14ac:dyDescent="0.2">
      <c r="A225" s="16">
        <v>50467</v>
      </c>
      <c r="B225" t="s">
        <v>196</v>
      </c>
      <c r="C225">
        <v>50</v>
      </c>
      <c r="D225" s="6"/>
    </row>
    <row r="226" spans="1:4" x14ac:dyDescent="0.2">
      <c r="A226" s="16">
        <v>50072</v>
      </c>
      <c r="B226" t="s">
        <v>197</v>
      </c>
      <c r="C226">
        <v>50</v>
      </c>
      <c r="D226" s="6"/>
    </row>
    <row r="227" spans="1:4" x14ac:dyDescent="0.2">
      <c r="A227" s="16">
        <v>50074</v>
      </c>
      <c r="B227" t="s">
        <v>198</v>
      </c>
      <c r="C227">
        <v>50</v>
      </c>
      <c r="D227" s="6"/>
    </row>
    <row r="228" spans="1:4" x14ac:dyDescent="0.2">
      <c r="A228" s="16">
        <v>52989</v>
      </c>
      <c r="B228" t="s">
        <v>199</v>
      </c>
      <c r="C228">
        <v>52</v>
      </c>
      <c r="D228" s="6"/>
    </row>
    <row r="229" spans="1:4" x14ac:dyDescent="0.2">
      <c r="A229" s="16">
        <v>50075</v>
      </c>
      <c r="B229" t="s">
        <v>200</v>
      </c>
      <c r="C229">
        <v>50</v>
      </c>
      <c r="D229" s="6"/>
    </row>
    <row r="230" spans="1:4" x14ac:dyDescent="0.2">
      <c r="A230" s="16">
        <v>624039</v>
      </c>
      <c r="B230" t="s">
        <v>1233</v>
      </c>
      <c r="C230">
        <v>62</v>
      </c>
      <c r="D230" s="6"/>
    </row>
    <row r="231" spans="1:4" x14ac:dyDescent="0.2">
      <c r="A231" s="16">
        <v>611821</v>
      </c>
      <c r="B231" t="s">
        <v>1234</v>
      </c>
      <c r="C231">
        <v>61</v>
      </c>
      <c r="D231" s="6"/>
    </row>
    <row r="232" spans="1:4" x14ac:dyDescent="0.2">
      <c r="A232" s="16">
        <v>624136</v>
      </c>
      <c r="B232" t="s">
        <v>1235</v>
      </c>
      <c r="C232">
        <v>62</v>
      </c>
      <c r="D232" s="6"/>
    </row>
    <row r="233" spans="1:4" x14ac:dyDescent="0.2">
      <c r="A233" s="16">
        <v>624114</v>
      </c>
      <c r="B233" t="s">
        <v>1236</v>
      </c>
      <c r="C233">
        <v>62</v>
      </c>
      <c r="D233" s="6"/>
    </row>
    <row r="234" spans="1:4" x14ac:dyDescent="0.2">
      <c r="A234" s="16">
        <v>631704</v>
      </c>
      <c r="B234" t="s">
        <v>201</v>
      </c>
      <c r="C234">
        <v>63</v>
      </c>
      <c r="D234" s="6"/>
    </row>
    <row r="235" spans="1:4" x14ac:dyDescent="0.2">
      <c r="A235" s="16">
        <v>622377</v>
      </c>
      <c r="B235" t="s">
        <v>1237</v>
      </c>
      <c r="C235">
        <v>62</v>
      </c>
      <c r="D235" s="6"/>
    </row>
    <row r="236" spans="1:4" x14ac:dyDescent="0.2">
      <c r="A236" s="16">
        <v>52990</v>
      </c>
      <c r="B236" t="s">
        <v>202</v>
      </c>
      <c r="C236">
        <v>52</v>
      </c>
      <c r="D236" s="6"/>
    </row>
    <row r="237" spans="1:4" x14ac:dyDescent="0.2">
      <c r="A237" s="16">
        <v>571304</v>
      </c>
      <c r="B237" t="s">
        <v>203</v>
      </c>
      <c r="C237">
        <v>57</v>
      </c>
      <c r="D237" s="6"/>
    </row>
    <row r="238" spans="1:4" x14ac:dyDescent="0.2">
      <c r="A238" s="16">
        <v>53938</v>
      </c>
      <c r="B238" t="s">
        <v>1095</v>
      </c>
      <c r="C238">
        <v>53</v>
      </c>
      <c r="D238" s="6"/>
    </row>
    <row r="239" spans="1:4" x14ac:dyDescent="0.2">
      <c r="A239" s="16">
        <v>622090</v>
      </c>
      <c r="B239" t="s">
        <v>1238</v>
      </c>
      <c r="C239">
        <v>62</v>
      </c>
      <c r="D239" s="6"/>
    </row>
    <row r="240" spans="1:4" x14ac:dyDescent="0.2">
      <c r="A240" s="16">
        <v>622378</v>
      </c>
      <c r="B240" t="s">
        <v>1239</v>
      </c>
      <c r="C240">
        <v>62</v>
      </c>
      <c r="D240" s="6"/>
    </row>
    <row r="241" spans="1:4" x14ac:dyDescent="0.2">
      <c r="A241" s="16">
        <v>624040</v>
      </c>
      <c r="B241" t="s">
        <v>1240</v>
      </c>
      <c r="C241">
        <v>62</v>
      </c>
      <c r="D241" s="6"/>
    </row>
    <row r="242" spans="1:4" x14ac:dyDescent="0.2">
      <c r="A242" s="16">
        <v>624132</v>
      </c>
      <c r="B242" t="s">
        <v>1241</v>
      </c>
      <c r="C242">
        <v>62</v>
      </c>
      <c r="D242" s="6"/>
    </row>
    <row r="243" spans="1:4" x14ac:dyDescent="0.2">
      <c r="A243" s="16">
        <v>622007</v>
      </c>
      <c r="B243" t="s">
        <v>1242</v>
      </c>
      <c r="C243">
        <v>62</v>
      </c>
      <c r="D243" s="6"/>
    </row>
    <row r="244" spans="1:4" x14ac:dyDescent="0.2">
      <c r="A244" s="16">
        <v>611804</v>
      </c>
      <c r="B244" t="s">
        <v>1096</v>
      </c>
      <c r="C244">
        <v>61</v>
      </c>
      <c r="D244" s="6"/>
    </row>
    <row r="245" spans="1:4" x14ac:dyDescent="0.2">
      <c r="A245" s="16">
        <v>5118</v>
      </c>
      <c r="B245" t="s">
        <v>204</v>
      </c>
      <c r="C245">
        <v>51</v>
      </c>
      <c r="D245" s="6"/>
    </row>
    <row r="246" spans="1:4" x14ac:dyDescent="0.2">
      <c r="A246" s="16">
        <v>52787</v>
      </c>
      <c r="B246" t="s">
        <v>205</v>
      </c>
      <c r="C246">
        <v>52</v>
      </c>
      <c r="D246" s="6"/>
    </row>
    <row r="247" spans="1:4" x14ac:dyDescent="0.2">
      <c r="A247" s="16">
        <v>5119</v>
      </c>
      <c r="B247" t="s">
        <v>206</v>
      </c>
      <c r="C247">
        <v>51</v>
      </c>
      <c r="D247" s="6"/>
    </row>
    <row r="248" spans="1:4" x14ac:dyDescent="0.2">
      <c r="A248" s="16">
        <v>634020</v>
      </c>
      <c r="B248" t="s">
        <v>208</v>
      </c>
      <c r="C248">
        <v>63</v>
      </c>
      <c r="D248" s="6"/>
    </row>
    <row r="249" spans="1:4" x14ac:dyDescent="0.2">
      <c r="A249" s="16">
        <v>52788</v>
      </c>
      <c r="B249" t="s">
        <v>207</v>
      </c>
      <c r="C249">
        <v>52</v>
      </c>
      <c r="D249" s="6"/>
    </row>
    <row r="250" spans="1:4" x14ac:dyDescent="0.2">
      <c r="A250" s="16">
        <v>50076</v>
      </c>
      <c r="B250" t="s">
        <v>209</v>
      </c>
      <c r="C250">
        <v>50</v>
      </c>
      <c r="D250" s="6"/>
    </row>
    <row r="251" spans="1:4" x14ac:dyDescent="0.2">
      <c r="A251" s="16">
        <v>622008</v>
      </c>
      <c r="B251" t="s">
        <v>1243</v>
      </c>
      <c r="C251">
        <v>62</v>
      </c>
      <c r="D251" s="6"/>
    </row>
    <row r="252" spans="1:4" x14ac:dyDescent="0.2">
      <c r="A252" s="16">
        <v>50510</v>
      </c>
      <c r="B252" t="s">
        <v>210</v>
      </c>
      <c r="C252">
        <v>50</v>
      </c>
      <c r="D252" s="6"/>
    </row>
    <row r="253" spans="1:4" x14ac:dyDescent="0.2">
      <c r="A253" s="16">
        <v>50077</v>
      </c>
      <c r="B253" t="s">
        <v>211</v>
      </c>
      <c r="C253">
        <v>50</v>
      </c>
      <c r="D253" s="6"/>
    </row>
    <row r="254" spans="1:4" x14ac:dyDescent="0.2">
      <c r="A254" s="16">
        <v>601717</v>
      </c>
      <c r="B254" t="s">
        <v>212</v>
      </c>
      <c r="C254">
        <v>60</v>
      </c>
      <c r="D254" s="6"/>
    </row>
    <row r="255" spans="1:4" x14ac:dyDescent="0.2">
      <c r="A255" s="16">
        <v>50078</v>
      </c>
      <c r="B255" t="s">
        <v>213</v>
      </c>
      <c r="C255">
        <v>50</v>
      </c>
      <c r="D255" s="6"/>
    </row>
    <row r="256" spans="1:4" x14ac:dyDescent="0.2">
      <c r="A256" s="16">
        <v>5120</v>
      </c>
      <c r="B256" t="s">
        <v>214</v>
      </c>
      <c r="C256">
        <v>51</v>
      </c>
      <c r="D256" s="6"/>
    </row>
    <row r="257" spans="1:4" x14ac:dyDescent="0.2">
      <c r="A257" s="16">
        <v>634067</v>
      </c>
      <c r="B257" t="s">
        <v>215</v>
      </c>
      <c r="C257">
        <v>63</v>
      </c>
      <c r="D257" s="6"/>
    </row>
    <row r="258" spans="1:4" x14ac:dyDescent="0.2">
      <c r="A258" s="16">
        <v>622009</v>
      </c>
      <c r="B258" t="s">
        <v>1244</v>
      </c>
      <c r="C258">
        <v>62</v>
      </c>
      <c r="D258" s="6"/>
    </row>
    <row r="259" spans="1:4" x14ac:dyDescent="0.2">
      <c r="A259" s="16">
        <v>50079</v>
      </c>
      <c r="B259" t="s">
        <v>216</v>
      </c>
      <c r="C259">
        <v>50</v>
      </c>
      <c r="D259" s="6"/>
    </row>
    <row r="260" spans="1:4" x14ac:dyDescent="0.2">
      <c r="A260" s="16">
        <v>50080</v>
      </c>
      <c r="B260" t="s">
        <v>217</v>
      </c>
      <c r="C260">
        <v>50</v>
      </c>
      <c r="D260" s="6"/>
    </row>
    <row r="261" spans="1:4" x14ac:dyDescent="0.2">
      <c r="A261" s="16">
        <v>611823</v>
      </c>
      <c r="B261" t="s">
        <v>1245</v>
      </c>
      <c r="C261">
        <v>61</v>
      </c>
      <c r="D261" s="6"/>
    </row>
    <row r="262" spans="1:4" x14ac:dyDescent="0.2">
      <c r="A262" s="16">
        <v>5121</v>
      </c>
      <c r="B262" t="s">
        <v>218</v>
      </c>
      <c r="C262">
        <v>51</v>
      </c>
      <c r="D262" s="6"/>
    </row>
    <row r="263" spans="1:4" x14ac:dyDescent="0.2">
      <c r="A263" s="16">
        <v>601719</v>
      </c>
      <c r="B263" t="s">
        <v>219</v>
      </c>
      <c r="C263">
        <v>60</v>
      </c>
      <c r="D263" s="6"/>
    </row>
    <row r="264" spans="1:4" x14ac:dyDescent="0.2">
      <c r="A264" s="16">
        <v>52789</v>
      </c>
      <c r="B264" t="s">
        <v>220</v>
      </c>
      <c r="C264">
        <v>52</v>
      </c>
      <c r="D264" s="6"/>
    </row>
    <row r="265" spans="1:4" x14ac:dyDescent="0.2">
      <c r="A265" s="16">
        <v>50081</v>
      </c>
      <c r="B265" t="s">
        <v>221</v>
      </c>
      <c r="C265">
        <v>50</v>
      </c>
      <c r="D265" s="6"/>
    </row>
    <row r="266" spans="1:4" x14ac:dyDescent="0.2">
      <c r="A266" s="16">
        <v>50502</v>
      </c>
      <c r="B266" t="s">
        <v>222</v>
      </c>
      <c r="C266">
        <v>50</v>
      </c>
      <c r="D266" s="6"/>
    </row>
    <row r="267" spans="1:4" x14ac:dyDescent="0.2">
      <c r="A267" s="16">
        <v>50082</v>
      </c>
      <c r="B267" t="s">
        <v>223</v>
      </c>
      <c r="C267">
        <v>50</v>
      </c>
      <c r="D267" s="6"/>
    </row>
    <row r="268" spans="1:4" x14ac:dyDescent="0.2">
      <c r="A268" s="16">
        <v>5122</v>
      </c>
      <c r="B268" t="s">
        <v>224</v>
      </c>
      <c r="C268">
        <v>51</v>
      </c>
      <c r="D268" s="6"/>
    </row>
    <row r="269" spans="1:4" x14ac:dyDescent="0.2">
      <c r="A269" s="16">
        <v>52790</v>
      </c>
      <c r="B269" t="s">
        <v>225</v>
      </c>
      <c r="C269">
        <v>52</v>
      </c>
      <c r="D269" s="6"/>
    </row>
    <row r="270" spans="1:4" x14ac:dyDescent="0.2">
      <c r="A270" s="16">
        <v>591603</v>
      </c>
      <c r="B270" t="s">
        <v>226</v>
      </c>
      <c r="C270">
        <v>59</v>
      </c>
      <c r="D270" s="6"/>
    </row>
    <row r="271" spans="1:4" x14ac:dyDescent="0.2">
      <c r="A271" s="16">
        <v>591604</v>
      </c>
      <c r="B271" t="s">
        <v>227</v>
      </c>
      <c r="C271">
        <v>59</v>
      </c>
      <c r="D271" s="6"/>
    </row>
    <row r="272" spans="1:4" x14ac:dyDescent="0.2">
      <c r="A272" s="16">
        <v>50083</v>
      </c>
      <c r="B272" t="s">
        <v>228</v>
      </c>
      <c r="C272">
        <v>50</v>
      </c>
      <c r="D272" s="6"/>
    </row>
    <row r="273" spans="1:4" x14ac:dyDescent="0.2">
      <c r="A273" s="16">
        <v>52791</v>
      </c>
      <c r="B273" t="s">
        <v>229</v>
      </c>
      <c r="C273">
        <v>52</v>
      </c>
      <c r="D273" s="6"/>
    </row>
    <row r="274" spans="1:4" x14ac:dyDescent="0.2">
      <c r="A274" s="16">
        <v>622109</v>
      </c>
      <c r="B274" t="s">
        <v>1246</v>
      </c>
      <c r="C274">
        <v>62</v>
      </c>
      <c r="D274" s="6"/>
    </row>
    <row r="275" spans="1:4" x14ac:dyDescent="0.2">
      <c r="A275" s="16">
        <v>50084</v>
      </c>
      <c r="B275" t="s">
        <v>230</v>
      </c>
      <c r="C275">
        <v>50</v>
      </c>
      <c r="D275" s="6"/>
    </row>
    <row r="276" spans="1:4" x14ac:dyDescent="0.2">
      <c r="A276" s="16">
        <v>624180</v>
      </c>
      <c r="B276" t="s">
        <v>1247</v>
      </c>
      <c r="C276">
        <v>62</v>
      </c>
      <c r="D276" s="6"/>
    </row>
    <row r="277" spans="1:4" x14ac:dyDescent="0.2">
      <c r="A277" s="16">
        <v>601720</v>
      </c>
      <c r="B277" t="s">
        <v>231</v>
      </c>
      <c r="C277">
        <v>60</v>
      </c>
      <c r="D277" s="6"/>
    </row>
    <row r="278" spans="1:4" x14ac:dyDescent="0.2">
      <c r="A278" s="16">
        <v>50085</v>
      </c>
      <c r="B278" t="s">
        <v>232</v>
      </c>
      <c r="C278">
        <v>50</v>
      </c>
      <c r="D278" s="6"/>
    </row>
    <row r="279" spans="1:4" x14ac:dyDescent="0.2">
      <c r="A279" s="16">
        <v>50468</v>
      </c>
      <c r="B279" t="s">
        <v>233</v>
      </c>
      <c r="C279">
        <v>50</v>
      </c>
      <c r="D279" s="6"/>
    </row>
    <row r="280" spans="1:4" x14ac:dyDescent="0.2">
      <c r="A280" s="16">
        <v>50086</v>
      </c>
      <c r="B280" t="s">
        <v>234</v>
      </c>
      <c r="C280">
        <v>50</v>
      </c>
      <c r="D280" s="6"/>
    </row>
    <row r="281" spans="1:4" x14ac:dyDescent="0.2">
      <c r="A281" s="16">
        <v>624010</v>
      </c>
      <c r="B281" t="s">
        <v>1248</v>
      </c>
      <c r="C281">
        <v>62</v>
      </c>
      <c r="D281" s="6"/>
    </row>
    <row r="282" spans="1:4" x14ac:dyDescent="0.2">
      <c r="A282" s="16">
        <v>50087</v>
      </c>
      <c r="B282" t="s">
        <v>235</v>
      </c>
      <c r="C282">
        <v>50</v>
      </c>
      <c r="D282" s="6"/>
    </row>
    <row r="283" spans="1:4" x14ac:dyDescent="0.2">
      <c r="A283" s="16">
        <v>50088</v>
      </c>
      <c r="B283" t="s">
        <v>236</v>
      </c>
      <c r="C283">
        <v>50</v>
      </c>
      <c r="D283" s="6"/>
    </row>
    <row r="284" spans="1:4" x14ac:dyDescent="0.2">
      <c r="A284" s="16">
        <v>5123</v>
      </c>
      <c r="B284" t="s">
        <v>237</v>
      </c>
      <c r="C284">
        <v>51</v>
      </c>
      <c r="D284" s="6"/>
    </row>
    <row r="285" spans="1:4" x14ac:dyDescent="0.2">
      <c r="A285" s="16">
        <v>632415</v>
      </c>
      <c r="B285" t="s">
        <v>239</v>
      </c>
      <c r="C285">
        <v>63</v>
      </c>
      <c r="D285" s="6"/>
    </row>
    <row r="286" spans="1:4" x14ac:dyDescent="0.2">
      <c r="A286" s="16">
        <v>53884</v>
      </c>
      <c r="B286" t="s">
        <v>1097</v>
      </c>
      <c r="C286">
        <v>53</v>
      </c>
      <c r="D286" s="6"/>
    </row>
    <row r="287" spans="1:4" x14ac:dyDescent="0.2">
      <c r="A287" s="16">
        <v>52792</v>
      </c>
      <c r="B287" t="s">
        <v>238</v>
      </c>
      <c r="C287">
        <v>52</v>
      </c>
      <c r="D287" s="6"/>
    </row>
    <row r="288" spans="1:4" x14ac:dyDescent="0.2">
      <c r="A288" s="16">
        <v>624113</v>
      </c>
      <c r="B288" t="s">
        <v>1249</v>
      </c>
      <c r="C288">
        <v>62</v>
      </c>
      <c r="D288" s="6"/>
    </row>
    <row r="289" spans="1:4" x14ac:dyDescent="0.2">
      <c r="A289" s="16">
        <v>622010</v>
      </c>
      <c r="B289" t="s">
        <v>1250</v>
      </c>
      <c r="C289">
        <v>62</v>
      </c>
      <c r="D289" s="6"/>
    </row>
    <row r="290" spans="1:4" x14ac:dyDescent="0.2">
      <c r="A290" s="16">
        <v>622123</v>
      </c>
      <c r="B290" t="s">
        <v>1251</v>
      </c>
      <c r="C290">
        <v>62</v>
      </c>
      <c r="D290" s="6"/>
    </row>
    <row r="291" spans="1:4" x14ac:dyDescent="0.2">
      <c r="A291" s="16">
        <v>50089</v>
      </c>
      <c r="B291" t="s">
        <v>240</v>
      </c>
      <c r="C291">
        <v>50</v>
      </c>
      <c r="D291" s="6"/>
    </row>
    <row r="292" spans="1:4" x14ac:dyDescent="0.2">
      <c r="A292" s="16">
        <v>50090</v>
      </c>
      <c r="B292" t="s">
        <v>241</v>
      </c>
      <c r="C292">
        <v>50</v>
      </c>
      <c r="D292" s="6"/>
    </row>
    <row r="293" spans="1:4" x14ac:dyDescent="0.2">
      <c r="A293" s="16">
        <v>50091</v>
      </c>
      <c r="B293" t="s">
        <v>242</v>
      </c>
      <c r="C293">
        <v>50</v>
      </c>
      <c r="D293" s="6"/>
    </row>
    <row r="294" spans="1:4" x14ac:dyDescent="0.2">
      <c r="A294" s="16">
        <v>50511</v>
      </c>
      <c r="B294" t="s">
        <v>243</v>
      </c>
      <c r="C294">
        <v>50</v>
      </c>
      <c r="D294" s="6"/>
    </row>
    <row r="295" spans="1:4" x14ac:dyDescent="0.2">
      <c r="A295" s="16">
        <v>50092</v>
      </c>
      <c r="B295" t="s">
        <v>244</v>
      </c>
      <c r="C295">
        <v>50</v>
      </c>
      <c r="D295" s="6"/>
    </row>
    <row r="296" spans="1:4" x14ac:dyDescent="0.2">
      <c r="A296" s="16">
        <v>591721</v>
      </c>
      <c r="B296" t="s">
        <v>245</v>
      </c>
      <c r="C296">
        <v>59</v>
      </c>
      <c r="D296" s="6"/>
    </row>
    <row r="297" spans="1:4" x14ac:dyDescent="0.2">
      <c r="A297" s="16">
        <v>50093</v>
      </c>
      <c r="B297" t="s">
        <v>246</v>
      </c>
      <c r="C297">
        <v>50</v>
      </c>
      <c r="D297" s="6"/>
    </row>
    <row r="298" spans="1:4" x14ac:dyDescent="0.2">
      <c r="A298" s="16">
        <v>50512</v>
      </c>
      <c r="B298" t="s">
        <v>247</v>
      </c>
      <c r="C298">
        <v>50</v>
      </c>
      <c r="D298" s="6"/>
    </row>
    <row r="299" spans="1:4" x14ac:dyDescent="0.2">
      <c r="A299" s="16">
        <v>50094</v>
      </c>
      <c r="B299" t="s">
        <v>248</v>
      </c>
      <c r="C299">
        <v>50</v>
      </c>
      <c r="D299" s="6"/>
    </row>
    <row r="300" spans="1:4" x14ac:dyDescent="0.2">
      <c r="A300" s="16">
        <v>624006</v>
      </c>
      <c r="B300" t="s">
        <v>1252</v>
      </c>
      <c r="C300">
        <v>62</v>
      </c>
      <c r="D300" s="6"/>
    </row>
    <row r="301" spans="1:4" x14ac:dyDescent="0.2">
      <c r="A301" s="16">
        <v>624007</v>
      </c>
      <c r="B301" t="s">
        <v>1253</v>
      </c>
      <c r="C301">
        <v>62</v>
      </c>
      <c r="D301" s="6"/>
    </row>
    <row r="302" spans="1:4" x14ac:dyDescent="0.2">
      <c r="A302" s="16">
        <v>50095</v>
      </c>
      <c r="B302" t="s">
        <v>249</v>
      </c>
      <c r="C302">
        <v>50</v>
      </c>
      <c r="D302" s="6"/>
    </row>
    <row r="303" spans="1:4" x14ac:dyDescent="0.2">
      <c r="A303" s="16">
        <v>50096</v>
      </c>
      <c r="B303" t="s">
        <v>250</v>
      </c>
      <c r="C303">
        <v>50</v>
      </c>
      <c r="D303" s="6"/>
    </row>
    <row r="304" spans="1:4" x14ac:dyDescent="0.2">
      <c r="A304" s="16">
        <v>5124</v>
      </c>
      <c r="B304" t="s">
        <v>1098</v>
      </c>
      <c r="C304">
        <v>51</v>
      </c>
      <c r="D304" s="6"/>
    </row>
    <row r="305" spans="1:4" x14ac:dyDescent="0.2">
      <c r="A305" s="16">
        <v>634071</v>
      </c>
      <c r="B305" t="s">
        <v>251</v>
      </c>
      <c r="C305">
        <v>63</v>
      </c>
      <c r="D305" s="6"/>
    </row>
    <row r="306" spans="1:4" x14ac:dyDescent="0.2">
      <c r="A306" s="16">
        <v>544176</v>
      </c>
      <c r="B306" t="s">
        <v>1099</v>
      </c>
      <c r="C306">
        <v>54</v>
      </c>
      <c r="D306" s="6"/>
    </row>
    <row r="307" spans="1:4" x14ac:dyDescent="0.2">
      <c r="A307" s="16">
        <v>52793</v>
      </c>
      <c r="B307" t="s">
        <v>252</v>
      </c>
      <c r="C307">
        <v>52</v>
      </c>
      <c r="D307" s="6"/>
    </row>
    <row r="308" spans="1:4" x14ac:dyDescent="0.2">
      <c r="A308" s="16">
        <v>571305</v>
      </c>
      <c r="B308" t="s">
        <v>253</v>
      </c>
      <c r="C308">
        <v>57</v>
      </c>
      <c r="D308" s="6"/>
    </row>
    <row r="309" spans="1:4" x14ac:dyDescent="0.2">
      <c r="A309" s="16">
        <v>50097</v>
      </c>
      <c r="B309" t="s">
        <v>254</v>
      </c>
      <c r="C309">
        <v>50</v>
      </c>
      <c r="D309" s="6"/>
    </row>
    <row r="310" spans="1:4" x14ac:dyDescent="0.2">
      <c r="A310" s="16">
        <v>50098</v>
      </c>
      <c r="B310" t="s">
        <v>255</v>
      </c>
      <c r="C310">
        <v>50</v>
      </c>
      <c r="D310" s="6"/>
    </row>
    <row r="311" spans="1:4" x14ac:dyDescent="0.2">
      <c r="A311" s="16">
        <v>622108</v>
      </c>
      <c r="B311" t="s">
        <v>1254</v>
      </c>
      <c r="C311">
        <v>62</v>
      </c>
      <c r="D311" s="6"/>
    </row>
    <row r="312" spans="1:4" x14ac:dyDescent="0.2">
      <c r="A312" s="16">
        <v>50099</v>
      </c>
      <c r="B312" t="s">
        <v>256</v>
      </c>
      <c r="C312">
        <v>50</v>
      </c>
      <c r="D312" s="6"/>
    </row>
    <row r="313" spans="1:4" x14ac:dyDescent="0.2">
      <c r="A313" s="16">
        <v>5125</v>
      </c>
      <c r="B313" t="s">
        <v>257</v>
      </c>
      <c r="C313">
        <v>51</v>
      </c>
      <c r="D313" s="6"/>
    </row>
    <row r="314" spans="1:4" x14ac:dyDescent="0.2">
      <c r="A314" s="16">
        <v>634073</v>
      </c>
      <c r="B314" t="s">
        <v>258</v>
      </c>
      <c r="C314">
        <v>63</v>
      </c>
      <c r="D314" s="6"/>
    </row>
    <row r="315" spans="1:4" x14ac:dyDescent="0.2">
      <c r="A315" s="16">
        <v>52794</v>
      </c>
      <c r="B315" t="s">
        <v>259</v>
      </c>
      <c r="C315">
        <v>52</v>
      </c>
      <c r="D315" s="6"/>
    </row>
    <row r="316" spans="1:4" x14ac:dyDescent="0.2">
      <c r="A316" s="16">
        <v>5126</v>
      </c>
      <c r="B316" t="s">
        <v>260</v>
      </c>
      <c r="C316">
        <v>51</v>
      </c>
      <c r="D316" s="6"/>
    </row>
    <row r="317" spans="1:4" x14ac:dyDescent="0.2">
      <c r="A317" s="16">
        <v>52795</v>
      </c>
      <c r="B317" t="s">
        <v>261</v>
      </c>
      <c r="C317">
        <v>52</v>
      </c>
      <c r="D317" s="6"/>
    </row>
    <row r="318" spans="1:4" x14ac:dyDescent="0.2">
      <c r="A318" s="16">
        <v>50100</v>
      </c>
      <c r="B318" t="s">
        <v>262</v>
      </c>
      <c r="C318">
        <v>50</v>
      </c>
      <c r="D318" s="6"/>
    </row>
    <row r="319" spans="1:4" x14ac:dyDescent="0.2">
      <c r="A319" s="16">
        <v>50101</v>
      </c>
      <c r="B319" t="s">
        <v>263</v>
      </c>
      <c r="C319">
        <v>50</v>
      </c>
      <c r="D319" s="6"/>
    </row>
    <row r="320" spans="1:4" x14ac:dyDescent="0.2">
      <c r="A320" s="16">
        <v>541003</v>
      </c>
      <c r="B320" t="s">
        <v>264</v>
      </c>
      <c r="C320">
        <v>54</v>
      </c>
      <c r="D320" s="6"/>
    </row>
    <row r="321" spans="1:4" x14ac:dyDescent="0.2">
      <c r="A321" s="16">
        <v>5127</v>
      </c>
      <c r="B321" t="s">
        <v>265</v>
      </c>
      <c r="C321">
        <v>51</v>
      </c>
      <c r="D321" s="6"/>
    </row>
    <row r="322" spans="1:4" x14ac:dyDescent="0.2">
      <c r="A322" s="16">
        <v>631722</v>
      </c>
      <c r="B322" t="s">
        <v>1100</v>
      </c>
      <c r="C322">
        <v>63</v>
      </c>
      <c r="D322" s="6"/>
    </row>
    <row r="323" spans="1:4" x14ac:dyDescent="0.2">
      <c r="A323" s="16">
        <v>52796</v>
      </c>
      <c r="B323" t="s">
        <v>266</v>
      </c>
      <c r="C323">
        <v>52</v>
      </c>
      <c r="D323" s="6"/>
    </row>
    <row r="324" spans="1:4" x14ac:dyDescent="0.2">
      <c r="A324" s="16">
        <v>50102</v>
      </c>
      <c r="B324" t="s">
        <v>267</v>
      </c>
      <c r="C324">
        <v>50</v>
      </c>
      <c r="D324" s="6"/>
    </row>
    <row r="325" spans="1:4" x14ac:dyDescent="0.2">
      <c r="A325" s="16">
        <v>624190</v>
      </c>
      <c r="B325" t="s">
        <v>1255</v>
      </c>
      <c r="C325">
        <v>62</v>
      </c>
      <c r="D325" s="6"/>
    </row>
    <row r="326" spans="1:4" x14ac:dyDescent="0.2">
      <c r="A326" s="16">
        <v>5128</v>
      </c>
      <c r="B326" t="s">
        <v>268</v>
      </c>
      <c r="C326">
        <v>51</v>
      </c>
      <c r="D326" s="6"/>
    </row>
    <row r="327" spans="1:4" x14ac:dyDescent="0.2">
      <c r="A327" s="16">
        <v>544178</v>
      </c>
      <c r="B327" t="s">
        <v>269</v>
      </c>
      <c r="C327">
        <v>54</v>
      </c>
      <c r="D327" s="6"/>
    </row>
    <row r="328" spans="1:4" x14ac:dyDescent="0.2">
      <c r="A328" s="16">
        <v>52797</v>
      </c>
      <c r="B328" t="s">
        <v>270</v>
      </c>
      <c r="C328">
        <v>52</v>
      </c>
      <c r="D328" s="6"/>
    </row>
    <row r="329" spans="1:4" x14ac:dyDescent="0.2">
      <c r="A329" s="16">
        <v>5129</v>
      </c>
      <c r="B329" t="s">
        <v>271</v>
      </c>
      <c r="C329">
        <v>51</v>
      </c>
      <c r="D329" s="6"/>
    </row>
    <row r="330" spans="1:4" x14ac:dyDescent="0.2">
      <c r="A330" s="16">
        <v>52798</v>
      </c>
      <c r="B330" t="s">
        <v>272</v>
      </c>
      <c r="C330">
        <v>52</v>
      </c>
      <c r="D330" s="6"/>
    </row>
    <row r="331" spans="1:4" x14ac:dyDescent="0.2">
      <c r="A331" s="16">
        <v>601504</v>
      </c>
      <c r="B331" t="s">
        <v>273</v>
      </c>
      <c r="C331">
        <v>60</v>
      </c>
      <c r="D331" s="6"/>
    </row>
    <row r="332" spans="1:4" x14ac:dyDescent="0.2">
      <c r="A332" s="16">
        <v>601723</v>
      </c>
      <c r="B332" t="s">
        <v>274</v>
      </c>
      <c r="C332">
        <v>60</v>
      </c>
      <c r="D332" s="6"/>
    </row>
    <row r="333" spans="1:4" x14ac:dyDescent="0.2">
      <c r="A333" s="16">
        <v>50103</v>
      </c>
      <c r="B333" t="s">
        <v>275</v>
      </c>
      <c r="C333">
        <v>50</v>
      </c>
      <c r="D333" s="6"/>
    </row>
    <row r="334" spans="1:4" x14ac:dyDescent="0.2">
      <c r="A334" s="16">
        <v>622062</v>
      </c>
      <c r="B334" t="s">
        <v>1256</v>
      </c>
      <c r="C334">
        <v>62</v>
      </c>
      <c r="D334" s="6"/>
    </row>
    <row r="335" spans="1:4" x14ac:dyDescent="0.2">
      <c r="A335" s="16">
        <v>50104</v>
      </c>
      <c r="B335" t="s">
        <v>276</v>
      </c>
      <c r="C335">
        <v>50</v>
      </c>
      <c r="D335" s="6"/>
    </row>
    <row r="336" spans="1:4" x14ac:dyDescent="0.2">
      <c r="A336" s="16">
        <v>50513</v>
      </c>
      <c r="B336" t="s">
        <v>277</v>
      </c>
      <c r="C336">
        <v>50</v>
      </c>
      <c r="D336" s="6"/>
    </row>
    <row r="337" spans="1:4" x14ac:dyDescent="0.2">
      <c r="A337" s="16">
        <v>50105</v>
      </c>
      <c r="B337" t="s">
        <v>278</v>
      </c>
      <c r="C337">
        <v>50</v>
      </c>
      <c r="D337" s="6"/>
    </row>
    <row r="338" spans="1:4" x14ac:dyDescent="0.2">
      <c r="A338" s="16">
        <v>632392</v>
      </c>
      <c r="B338" t="s">
        <v>279</v>
      </c>
      <c r="C338">
        <v>63</v>
      </c>
      <c r="D338" s="6"/>
    </row>
    <row r="339" spans="1:4" x14ac:dyDescent="0.2">
      <c r="A339" s="16">
        <v>10005</v>
      </c>
      <c r="B339" t="s">
        <v>1408</v>
      </c>
      <c r="C339">
        <v>50</v>
      </c>
      <c r="D339" s="6"/>
    </row>
    <row r="340" spans="1:4" x14ac:dyDescent="0.2">
      <c r="A340" s="16">
        <v>50460</v>
      </c>
      <c r="B340" t="s">
        <v>280</v>
      </c>
      <c r="C340">
        <v>50</v>
      </c>
      <c r="D340" s="6"/>
    </row>
    <row r="341" spans="1:4" x14ac:dyDescent="0.2">
      <c r="A341" s="16">
        <v>50106</v>
      </c>
      <c r="B341" t="s">
        <v>281</v>
      </c>
      <c r="C341">
        <v>50</v>
      </c>
      <c r="D341" s="6"/>
    </row>
    <row r="342" spans="1:4" x14ac:dyDescent="0.2">
      <c r="A342" s="16">
        <v>601781</v>
      </c>
      <c r="B342" t="s">
        <v>282</v>
      </c>
      <c r="C342">
        <v>60</v>
      </c>
      <c r="D342" s="6"/>
    </row>
    <row r="343" spans="1:4" x14ac:dyDescent="0.2">
      <c r="A343" s="16">
        <v>601782</v>
      </c>
      <c r="B343" t="s">
        <v>283</v>
      </c>
      <c r="C343">
        <v>60</v>
      </c>
      <c r="D343" s="6"/>
    </row>
    <row r="344" spans="1:4" x14ac:dyDescent="0.2">
      <c r="A344" s="16">
        <v>50107</v>
      </c>
      <c r="B344" t="s">
        <v>284</v>
      </c>
      <c r="C344">
        <v>50</v>
      </c>
      <c r="D344" s="6"/>
    </row>
    <row r="345" spans="1:4" x14ac:dyDescent="0.2">
      <c r="A345" s="16">
        <v>50108</v>
      </c>
      <c r="B345" t="s">
        <v>285</v>
      </c>
      <c r="C345">
        <v>50</v>
      </c>
      <c r="D345" s="6"/>
    </row>
    <row r="346" spans="1:4" x14ac:dyDescent="0.2">
      <c r="A346" s="16">
        <v>50559</v>
      </c>
      <c r="B346" t="s">
        <v>286</v>
      </c>
      <c r="C346">
        <v>50</v>
      </c>
      <c r="D346" s="6"/>
    </row>
    <row r="347" spans="1:4" x14ac:dyDescent="0.2">
      <c r="A347" s="16">
        <v>50109</v>
      </c>
      <c r="B347" t="s">
        <v>287</v>
      </c>
      <c r="C347">
        <v>50</v>
      </c>
      <c r="D347" s="6"/>
    </row>
    <row r="348" spans="1:4" x14ac:dyDescent="0.2">
      <c r="A348" s="16">
        <v>611824</v>
      </c>
      <c r="B348" t="s">
        <v>1101</v>
      </c>
      <c r="C348">
        <v>61</v>
      </c>
      <c r="D348" s="6"/>
    </row>
    <row r="349" spans="1:4" x14ac:dyDescent="0.2">
      <c r="A349" s="16">
        <v>5130</v>
      </c>
      <c r="B349" t="s">
        <v>288</v>
      </c>
      <c r="C349">
        <v>51</v>
      </c>
      <c r="D349" s="6"/>
    </row>
    <row r="350" spans="1:4" x14ac:dyDescent="0.2">
      <c r="A350" s="16">
        <v>632416</v>
      </c>
      <c r="B350" t="s">
        <v>289</v>
      </c>
      <c r="C350">
        <v>63</v>
      </c>
      <c r="D350" s="6"/>
    </row>
    <row r="351" spans="1:4" x14ac:dyDescent="0.2">
      <c r="A351" s="16">
        <v>52799</v>
      </c>
      <c r="B351" t="s">
        <v>290</v>
      </c>
      <c r="C351">
        <v>52</v>
      </c>
      <c r="D351" s="6"/>
    </row>
    <row r="352" spans="1:4" x14ac:dyDescent="0.2">
      <c r="A352" s="16">
        <v>50110</v>
      </c>
      <c r="B352" t="s">
        <v>291</v>
      </c>
      <c r="C352">
        <v>50</v>
      </c>
      <c r="D352" s="6"/>
    </row>
    <row r="353" spans="1:4" x14ac:dyDescent="0.2">
      <c r="A353" s="16">
        <v>632174</v>
      </c>
      <c r="B353" t="s">
        <v>292</v>
      </c>
      <c r="C353">
        <v>63</v>
      </c>
      <c r="D353" s="6"/>
    </row>
    <row r="354" spans="1:4" x14ac:dyDescent="0.2">
      <c r="A354" s="16">
        <v>5131</v>
      </c>
      <c r="B354" t="s">
        <v>293</v>
      </c>
      <c r="C354">
        <v>51</v>
      </c>
      <c r="D354" s="6"/>
    </row>
    <row r="355" spans="1:4" x14ac:dyDescent="0.2">
      <c r="A355" s="16">
        <v>611825</v>
      </c>
      <c r="B355" t="s">
        <v>1102</v>
      </c>
      <c r="C355">
        <v>61</v>
      </c>
      <c r="D355" s="6"/>
    </row>
    <row r="356" spans="1:4" x14ac:dyDescent="0.2">
      <c r="A356" s="16">
        <v>52998</v>
      </c>
      <c r="B356" t="s">
        <v>294</v>
      </c>
      <c r="C356">
        <v>52</v>
      </c>
      <c r="D356" s="6"/>
    </row>
    <row r="357" spans="1:4" x14ac:dyDescent="0.2">
      <c r="A357" s="16">
        <v>601724</v>
      </c>
      <c r="B357" t="s">
        <v>295</v>
      </c>
      <c r="C357">
        <v>60</v>
      </c>
      <c r="D357" s="6"/>
    </row>
    <row r="358" spans="1:4" x14ac:dyDescent="0.2">
      <c r="A358" s="16">
        <v>50472</v>
      </c>
      <c r="B358" t="s">
        <v>296</v>
      </c>
      <c r="C358">
        <v>50</v>
      </c>
      <c r="D358" s="6"/>
    </row>
    <row r="359" spans="1:4" x14ac:dyDescent="0.2">
      <c r="A359" s="16">
        <v>571306</v>
      </c>
      <c r="B359" t="s">
        <v>297</v>
      </c>
      <c r="C359">
        <v>57</v>
      </c>
      <c r="D359" s="6"/>
    </row>
    <row r="360" spans="1:4" x14ac:dyDescent="0.2">
      <c r="A360" s="16">
        <v>50461</v>
      </c>
      <c r="B360" t="s">
        <v>298</v>
      </c>
      <c r="C360">
        <v>50</v>
      </c>
      <c r="D360" s="6"/>
    </row>
    <row r="361" spans="1:4" x14ac:dyDescent="0.2">
      <c r="A361" s="16">
        <v>50111</v>
      </c>
      <c r="B361" t="s">
        <v>299</v>
      </c>
      <c r="C361">
        <v>50</v>
      </c>
      <c r="D361" s="6"/>
    </row>
    <row r="362" spans="1:4" x14ac:dyDescent="0.2">
      <c r="A362" s="16">
        <v>50112</v>
      </c>
      <c r="B362" t="s">
        <v>300</v>
      </c>
      <c r="C362">
        <v>50</v>
      </c>
      <c r="D362" s="6"/>
    </row>
    <row r="363" spans="1:4" x14ac:dyDescent="0.2">
      <c r="A363" s="16">
        <v>50113</v>
      </c>
      <c r="B363" t="s">
        <v>301</v>
      </c>
      <c r="C363">
        <v>50</v>
      </c>
      <c r="D363" s="6"/>
    </row>
    <row r="364" spans="1:4" x14ac:dyDescent="0.2">
      <c r="A364" s="16">
        <v>611907</v>
      </c>
      <c r="B364" t="s">
        <v>1103</v>
      </c>
      <c r="C364">
        <v>61</v>
      </c>
      <c r="D364" s="6"/>
    </row>
    <row r="365" spans="1:4" x14ac:dyDescent="0.2">
      <c r="A365" s="16">
        <v>624195</v>
      </c>
      <c r="B365" t="s">
        <v>1257</v>
      </c>
      <c r="C365">
        <v>62</v>
      </c>
      <c r="D365" s="6"/>
    </row>
    <row r="366" spans="1:4" x14ac:dyDescent="0.2">
      <c r="A366" s="16">
        <v>622057</v>
      </c>
      <c r="B366" t="s">
        <v>1258</v>
      </c>
      <c r="C366">
        <v>62</v>
      </c>
      <c r="D366" s="6"/>
    </row>
    <row r="367" spans="1:4" x14ac:dyDescent="0.2">
      <c r="A367" s="16">
        <v>611826</v>
      </c>
      <c r="B367" t="s">
        <v>1104</v>
      </c>
      <c r="C367">
        <v>61</v>
      </c>
      <c r="D367" s="6"/>
    </row>
    <row r="368" spans="1:4" x14ac:dyDescent="0.2">
      <c r="A368" s="16">
        <v>591605</v>
      </c>
      <c r="B368" t="s">
        <v>302</v>
      </c>
      <c r="C368">
        <v>59</v>
      </c>
      <c r="D368" s="6"/>
    </row>
    <row r="369" spans="1:4" x14ac:dyDescent="0.2">
      <c r="A369" s="16">
        <v>50568</v>
      </c>
      <c r="B369" t="s">
        <v>303</v>
      </c>
      <c r="C369">
        <v>50</v>
      </c>
      <c r="D369" s="6"/>
    </row>
    <row r="370" spans="1:4" x14ac:dyDescent="0.2">
      <c r="A370" s="16">
        <v>581427</v>
      </c>
      <c r="B370" t="s">
        <v>304</v>
      </c>
      <c r="C370">
        <v>58</v>
      </c>
      <c r="D370" s="6"/>
    </row>
    <row r="371" spans="1:4" x14ac:dyDescent="0.2">
      <c r="A371" s="16">
        <v>50114</v>
      </c>
      <c r="B371" t="s">
        <v>305</v>
      </c>
      <c r="C371">
        <v>50</v>
      </c>
      <c r="D371" s="6"/>
    </row>
    <row r="372" spans="1:4" x14ac:dyDescent="0.2">
      <c r="A372" s="16">
        <v>50115</v>
      </c>
      <c r="B372" t="s">
        <v>306</v>
      </c>
      <c r="C372">
        <v>50</v>
      </c>
      <c r="D372" s="6"/>
    </row>
    <row r="373" spans="1:4" x14ac:dyDescent="0.2">
      <c r="A373" s="16">
        <v>52991</v>
      </c>
      <c r="B373" t="s">
        <v>307</v>
      </c>
      <c r="C373">
        <v>52</v>
      </c>
      <c r="D373" s="6"/>
    </row>
    <row r="374" spans="1:4" x14ac:dyDescent="0.2">
      <c r="A374" s="16">
        <v>5132</v>
      </c>
      <c r="B374" t="s">
        <v>308</v>
      </c>
      <c r="C374">
        <v>51</v>
      </c>
      <c r="D374" s="6"/>
    </row>
    <row r="375" spans="1:4" x14ac:dyDescent="0.2">
      <c r="A375" s="16">
        <v>634076</v>
      </c>
      <c r="B375" t="s">
        <v>309</v>
      </c>
      <c r="C375">
        <v>63</v>
      </c>
      <c r="D375" s="6"/>
    </row>
    <row r="376" spans="1:4" x14ac:dyDescent="0.2">
      <c r="A376" s="16">
        <v>52801</v>
      </c>
      <c r="B376" t="s">
        <v>310</v>
      </c>
      <c r="C376">
        <v>52</v>
      </c>
      <c r="D376" s="6"/>
    </row>
    <row r="377" spans="1:4" x14ac:dyDescent="0.2">
      <c r="A377" s="16">
        <v>601725</v>
      </c>
      <c r="B377" t="s">
        <v>311</v>
      </c>
      <c r="C377">
        <v>60</v>
      </c>
      <c r="D377" s="6"/>
    </row>
    <row r="378" spans="1:4" x14ac:dyDescent="0.2">
      <c r="A378" s="16">
        <v>50116</v>
      </c>
      <c r="B378" t="s">
        <v>312</v>
      </c>
      <c r="C378">
        <v>50</v>
      </c>
      <c r="D378" s="6"/>
    </row>
    <row r="379" spans="1:4" x14ac:dyDescent="0.2">
      <c r="A379" s="16">
        <v>611828</v>
      </c>
      <c r="B379" t="s">
        <v>1105</v>
      </c>
      <c r="C379">
        <v>61</v>
      </c>
      <c r="D379" s="6"/>
    </row>
    <row r="380" spans="1:4" x14ac:dyDescent="0.2">
      <c r="A380" s="16">
        <v>52992</v>
      </c>
      <c r="B380" t="s">
        <v>313</v>
      </c>
      <c r="C380">
        <v>52</v>
      </c>
      <c r="D380" s="6"/>
    </row>
    <row r="381" spans="1:4" x14ac:dyDescent="0.2">
      <c r="A381" s="16">
        <v>541004</v>
      </c>
      <c r="B381" t="s">
        <v>314</v>
      </c>
      <c r="C381">
        <v>54</v>
      </c>
      <c r="D381" s="6"/>
    </row>
    <row r="382" spans="1:4" x14ac:dyDescent="0.2">
      <c r="A382" s="16">
        <v>601726</v>
      </c>
      <c r="B382" t="s">
        <v>315</v>
      </c>
      <c r="C382">
        <v>60</v>
      </c>
      <c r="D382" s="6"/>
    </row>
    <row r="383" spans="1:4" x14ac:dyDescent="0.2">
      <c r="A383" s="16">
        <v>632184</v>
      </c>
      <c r="B383" t="s">
        <v>316</v>
      </c>
      <c r="C383">
        <v>63</v>
      </c>
      <c r="D383" s="6"/>
    </row>
    <row r="384" spans="1:4" x14ac:dyDescent="0.2">
      <c r="A384" s="16">
        <v>50117</v>
      </c>
      <c r="B384" t="s">
        <v>317</v>
      </c>
      <c r="C384">
        <v>50</v>
      </c>
      <c r="D384" s="6"/>
    </row>
    <row r="385" spans="1:4" x14ac:dyDescent="0.2">
      <c r="A385" s="16">
        <v>541727</v>
      </c>
      <c r="B385" t="s">
        <v>318</v>
      </c>
      <c r="C385">
        <v>54</v>
      </c>
      <c r="D385" s="6"/>
    </row>
    <row r="386" spans="1:4" x14ac:dyDescent="0.2">
      <c r="A386" s="16">
        <v>611829</v>
      </c>
      <c r="B386" t="s">
        <v>1259</v>
      </c>
      <c r="C386">
        <v>61</v>
      </c>
      <c r="D386" s="6"/>
    </row>
    <row r="387" spans="1:4" x14ac:dyDescent="0.2">
      <c r="A387" s="16">
        <v>50119</v>
      </c>
      <c r="B387" t="s">
        <v>319</v>
      </c>
      <c r="C387">
        <v>50</v>
      </c>
      <c r="D387" s="6"/>
    </row>
    <row r="388" spans="1:4" x14ac:dyDescent="0.2">
      <c r="A388" s="16">
        <v>50118</v>
      </c>
      <c r="B388" t="s">
        <v>320</v>
      </c>
      <c r="C388">
        <v>50</v>
      </c>
      <c r="D388" s="6"/>
    </row>
    <row r="389" spans="1:4" x14ac:dyDescent="0.2">
      <c r="A389" s="16">
        <v>632383</v>
      </c>
      <c r="B389" t="s">
        <v>322</v>
      </c>
      <c r="C389">
        <v>63</v>
      </c>
      <c r="D389" s="6"/>
    </row>
    <row r="390" spans="1:4" x14ac:dyDescent="0.2">
      <c r="A390" s="16">
        <v>52802</v>
      </c>
      <c r="B390" t="s">
        <v>321</v>
      </c>
      <c r="C390">
        <v>52</v>
      </c>
      <c r="D390" s="6"/>
    </row>
    <row r="391" spans="1:4" x14ac:dyDescent="0.2">
      <c r="A391" s="16">
        <v>50120</v>
      </c>
      <c r="B391" t="s">
        <v>323</v>
      </c>
      <c r="C391">
        <v>50</v>
      </c>
      <c r="D391" s="6"/>
    </row>
    <row r="392" spans="1:4" x14ac:dyDescent="0.2">
      <c r="A392" s="16">
        <v>50121</v>
      </c>
      <c r="B392" t="s">
        <v>324</v>
      </c>
      <c r="C392">
        <v>50</v>
      </c>
      <c r="D392" s="6"/>
    </row>
    <row r="393" spans="1:4" x14ac:dyDescent="0.2">
      <c r="A393" s="16">
        <v>50122</v>
      </c>
      <c r="B393" t="s">
        <v>325</v>
      </c>
      <c r="C393">
        <v>50</v>
      </c>
      <c r="D393" s="6"/>
    </row>
    <row r="394" spans="1:4" x14ac:dyDescent="0.2">
      <c r="A394" s="16">
        <v>50123</v>
      </c>
      <c r="B394" t="s">
        <v>326</v>
      </c>
      <c r="C394">
        <v>50</v>
      </c>
      <c r="D394" s="6"/>
    </row>
    <row r="395" spans="1:4" x14ac:dyDescent="0.2">
      <c r="A395" s="16">
        <v>50124</v>
      </c>
      <c r="B395" t="s">
        <v>327</v>
      </c>
      <c r="C395">
        <v>50</v>
      </c>
      <c r="D395" s="6"/>
    </row>
    <row r="396" spans="1:4" x14ac:dyDescent="0.2">
      <c r="A396" s="16">
        <v>624183</v>
      </c>
      <c r="B396" t="s">
        <v>1260</v>
      </c>
      <c r="C396">
        <v>62</v>
      </c>
      <c r="D396" s="6"/>
    </row>
    <row r="397" spans="1:4" x14ac:dyDescent="0.2">
      <c r="A397" s="16">
        <v>622375</v>
      </c>
      <c r="B397" t="s">
        <v>1261</v>
      </c>
      <c r="C397">
        <v>62</v>
      </c>
      <c r="D397" s="6"/>
    </row>
    <row r="398" spans="1:4" x14ac:dyDescent="0.2">
      <c r="A398" s="16">
        <v>50125</v>
      </c>
      <c r="B398" t="s">
        <v>328</v>
      </c>
      <c r="C398">
        <v>50</v>
      </c>
      <c r="D398" s="6"/>
    </row>
    <row r="399" spans="1:4" x14ac:dyDescent="0.2">
      <c r="A399" s="16">
        <v>591632</v>
      </c>
      <c r="B399" t="s">
        <v>329</v>
      </c>
      <c r="C399">
        <v>59</v>
      </c>
      <c r="D399" s="6"/>
    </row>
    <row r="400" spans="1:4" x14ac:dyDescent="0.2">
      <c r="A400" s="16">
        <v>622025</v>
      </c>
      <c r="B400" t="s">
        <v>1262</v>
      </c>
      <c r="C400">
        <v>62</v>
      </c>
      <c r="D400" s="6"/>
    </row>
    <row r="401" spans="1:4" x14ac:dyDescent="0.2">
      <c r="A401" s="16">
        <v>624116</v>
      </c>
      <c r="B401" t="s">
        <v>1263</v>
      </c>
      <c r="C401">
        <v>62</v>
      </c>
      <c r="D401" s="6"/>
    </row>
    <row r="402" spans="1:4" x14ac:dyDescent="0.2">
      <c r="A402" s="16">
        <v>50126</v>
      </c>
      <c r="B402" t="s">
        <v>330</v>
      </c>
      <c r="C402">
        <v>50</v>
      </c>
      <c r="D402" s="6"/>
    </row>
    <row r="403" spans="1:4" x14ac:dyDescent="0.2">
      <c r="A403" s="16">
        <v>624198</v>
      </c>
      <c r="B403" t="s">
        <v>1264</v>
      </c>
      <c r="C403">
        <v>62</v>
      </c>
      <c r="D403" s="6"/>
    </row>
    <row r="404" spans="1:4" x14ac:dyDescent="0.2">
      <c r="A404" s="16">
        <v>50127</v>
      </c>
      <c r="B404" t="s">
        <v>331</v>
      </c>
      <c r="C404">
        <v>50</v>
      </c>
      <c r="D404" s="6"/>
    </row>
    <row r="405" spans="1:4" x14ac:dyDescent="0.2">
      <c r="A405" s="16">
        <v>50128</v>
      </c>
      <c r="B405" t="s">
        <v>332</v>
      </c>
      <c r="C405">
        <v>50</v>
      </c>
      <c r="D405" s="6"/>
    </row>
    <row r="406" spans="1:4" x14ac:dyDescent="0.2">
      <c r="A406" s="16">
        <v>622066</v>
      </c>
      <c r="B406" t="s">
        <v>1265</v>
      </c>
      <c r="C406">
        <v>62</v>
      </c>
      <c r="D406" s="6"/>
    </row>
    <row r="407" spans="1:4" x14ac:dyDescent="0.2">
      <c r="A407" s="16">
        <v>624137</v>
      </c>
      <c r="B407" t="s">
        <v>1266</v>
      </c>
      <c r="C407">
        <v>62</v>
      </c>
      <c r="D407" s="6"/>
    </row>
    <row r="408" spans="1:4" x14ac:dyDescent="0.2">
      <c r="A408" s="16">
        <v>624123</v>
      </c>
      <c r="B408" t="s">
        <v>1267</v>
      </c>
      <c r="C408">
        <v>62</v>
      </c>
      <c r="D408" s="6"/>
    </row>
    <row r="409" spans="1:4" x14ac:dyDescent="0.2">
      <c r="A409" s="16">
        <v>624192</v>
      </c>
      <c r="B409" t="s">
        <v>1268</v>
      </c>
      <c r="C409">
        <v>62</v>
      </c>
      <c r="D409" s="6"/>
    </row>
    <row r="410" spans="1:4" x14ac:dyDescent="0.2">
      <c r="A410" s="16">
        <v>622014</v>
      </c>
      <c r="B410" t="s">
        <v>1269</v>
      </c>
      <c r="C410">
        <v>62</v>
      </c>
      <c r="D410" s="6"/>
    </row>
    <row r="411" spans="1:4" x14ac:dyDescent="0.2">
      <c r="A411" s="16">
        <v>50129</v>
      </c>
      <c r="B411" t="s">
        <v>333</v>
      </c>
      <c r="C411">
        <v>50</v>
      </c>
      <c r="D411" s="6"/>
    </row>
    <row r="412" spans="1:4" x14ac:dyDescent="0.2">
      <c r="A412" s="16">
        <v>50130</v>
      </c>
      <c r="B412" t="s">
        <v>334</v>
      </c>
      <c r="C412">
        <v>50</v>
      </c>
      <c r="D412" s="6"/>
    </row>
    <row r="413" spans="1:4" x14ac:dyDescent="0.2">
      <c r="A413" s="16">
        <v>611830</v>
      </c>
      <c r="B413" t="s">
        <v>1106</v>
      </c>
      <c r="C413">
        <v>61</v>
      </c>
      <c r="D413" s="6"/>
    </row>
    <row r="414" spans="1:4" x14ac:dyDescent="0.2">
      <c r="A414" s="16">
        <v>50560</v>
      </c>
      <c r="B414" t="s">
        <v>335</v>
      </c>
      <c r="C414">
        <v>50</v>
      </c>
      <c r="D414" s="6"/>
    </row>
    <row r="415" spans="1:4" x14ac:dyDescent="0.2">
      <c r="A415" s="16">
        <v>50131</v>
      </c>
      <c r="B415" t="s">
        <v>336</v>
      </c>
      <c r="C415">
        <v>50</v>
      </c>
      <c r="D415" s="6"/>
    </row>
    <row r="416" spans="1:4" x14ac:dyDescent="0.2">
      <c r="A416" s="16">
        <v>50132</v>
      </c>
      <c r="B416" t="s">
        <v>337</v>
      </c>
      <c r="C416">
        <v>50</v>
      </c>
      <c r="D416" s="6"/>
    </row>
    <row r="417" spans="1:4" x14ac:dyDescent="0.2">
      <c r="A417" s="16">
        <v>50133</v>
      </c>
      <c r="B417" t="s">
        <v>338</v>
      </c>
      <c r="C417">
        <v>50</v>
      </c>
      <c r="D417" s="6"/>
    </row>
    <row r="418" spans="1:4" x14ac:dyDescent="0.2">
      <c r="A418" s="16">
        <v>50134</v>
      </c>
      <c r="B418" t="s">
        <v>339</v>
      </c>
      <c r="C418">
        <v>50</v>
      </c>
      <c r="D418" s="6"/>
    </row>
    <row r="419" spans="1:4" x14ac:dyDescent="0.2">
      <c r="A419" s="16">
        <v>624041</v>
      </c>
      <c r="B419" t="s">
        <v>1270</v>
      </c>
      <c r="C419">
        <v>62</v>
      </c>
      <c r="D419" s="6"/>
    </row>
    <row r="420" spans="1:4" x14ac:dyDescent="0.2">
      <c r="A420" s="16">
        <v>50473</v>
      </c>
      <c r="B420" t="s">
        <v>340</v>
      </c>
      <c r="C420">
        <v>50</v>
      </c>
      <c r="D420" s="6"/>
    </row>
    <row r="421" spans="1:4" x14ac:dyDescent="0.2">
      <c r="A421" s="16">
        <v>50135</v>
      </c>
      <c r="B421" t="s">
        <v>341</v>
      </c>
      <c r="C421">
        <v>50</v>
      </c>
      <c r="D421" s="6"/>
    </row>
    <row r="422" spans="1:4" x14ac:dyDescent="0.2">
      <c r="A422" s="16">
        <v>611831</v>
      </c>
      <c r="B422" t="s">
        <v>1107</v>
      </c>
      <c r="C422">
        <v>61</v>
      </c>
      <c r="D422" s="6"/>
    </row>
    <row r="423" spans="1:4" x14ac:dyDescent="0.2">
      <c r="A423" s="16">
        <v>50136</v>
      </c>
      <c r="B423" t="s">
        <v>342</v>
      </c>
      <c r="C423">
        <v>50</v>
      </c>
      <c r="D423" s="6"/>
    </row>
    <row r="424" spans="1:4" x14ac:dyDescent="0.2">
      <c r="A424" s="16">
        <v>611832</v>
      </c>
      <c r="B424" t="s">
        <v>1108</v>
      </c>
      <c r="C424">
        <v>61</v>
      </c>
      <c r="D424" s="6"/>
    </row>
    <row r="425" spans="1:4" x14ac:dyDescent="0.2">
      <c r="A425" s="16">
        <v>594150</v>
      </c>
      <c r="B425" t="s">
        <v>343</v>
      </c>
      <c r="C425">
        <v>59</v>
      </c>
      <c r="D425" s="6"/>
    </row>
    <row r="426" spans="1:4" x14ac:dyDescent="0.2">
      <c r="A426" s="16">
        <v>624161</v>
      </c>
      <c r="B426" t="s">
        <v>1271</v>
      </c>
      <c r="C426">
        <v>62</v>
      </c>
      <c r="D426" s="6"/>
    </row>
    <row r="427" spans="1:4" x14ac:dyDescent="0.2">
      <c r="A427" s="16">
        <v>591606</v>
      </c>
      <c r="B427" t="s">
        <v>344</v>
      </c>
      <c r="C427">
        <v>59</v>
      </c>
      <c r="D427" s="6"/>
    </row>
    <row r="428" spans="1:4" x14ac:dyDescent="0.2">
      <c r="A428" s="16">
        <v>50514</v>
      </c>
      <c r="B428" t="s">
        <v>345</v>
      </c>
      <c r="C428">
        <v>50</v>
      </c>
      <c r="D428" s="6"/>
    </row>
    <row r="429" spans="1:4" x14ac:dyDescent="0.2">
      <c r="A429" s="16">
        <v>592181</v>
      </c>
      <c r="B429" t="s">
        <v>346</v>
      </c>
      <c r="C429">
        <v>59</v>
      </c>
      <c r="D429" s="6"/>
    </row>
    <row r="430" spans="1:4" x14ac:dyDescent="0.2">
      <c r="A430" s="16">
        <v>50515</v>
      </c>
      <c r="B430" t="s">
        <v>347</v>
      </c>
      <c r="C430">
        <v>50</v>
      </c>
      <c r="D430" s="6"/>
    </row>
    <row r="431" spans="1:4" x14ac:dyDescent="0.2">
      <c r="A431" s="16">
        <v>50570</v>
      </c>
      <c r="B431" t="s">
        <v>348</v>
      </c>
      <c r="C431">
        <v>50</v>
      </c>
      <c r="D431" s="6"/>
    </row>
    <row r="432" spans="1:4" x14ac:dyDescent="0.2">
      <c r="A432" s="16">
        <v>634004</v>
      </c>
      <c r="B432" t="s">
        <v>349</v>
      </c>
      <c r="C432">
        <v>63</v>
      </c>
      <c r="D432" s="6"/>
    </row>
    <row r="433" spans="1:4" x14ac:dyDescent="0.2">
      <c r="A433" s="16">
        <v>571307</v>
      </c>
      <c r="B433" t="s">
        <v>350</v>
      </c>
      <c r="C433">
        <v>57</v>
      </c>
      <c r="D433" s="6"/>
    </row>
    <row r="434" spans="1:4" x14ac:dyDescent="0.2">
      <c r="A434" s="16">
        <v>541010</v>
      </c>
      <c r="B434" t="s">
        <v>351</v>
      </c>
      <c r="C434">
        <v>54</v>
      </c>
      <c r="D434" s="6"/>
    </row>
    <row r="435" spans="1:4" x14ac:dyDescent="0.2">
      <c r="A435" s="16">
        <v>50137</v>
      </c>
      <c r="B435" t="s">
        <v>352</v>
      </c>
      <c r="C435">
        <v>50</v>
      </c>
      <c r="D435" s="6"/>
    </row>
    <row r="436" spans="1:4" x14ac:dyDescent="0.2">
      <c r="A436" s="16">
        <v>611805</v>
      </c>
      <c r="B436" t="s">
        <v>1109</v>
      </c>
      <c r="C436">
        <v>61</v>
      </c>
      <c r="D436" s="6"/>
    </row>
    <row r="437" spans="1:4" x14ac:dyDescent="0.2">
      <c r="A437" s="16">
        <v>50549</v>
      </c>
      <c r="B437" t="s">
        <v>353</v>
      </c>
      <c r="C437">
        <v>50</v>
      </c>
      <c r="D437" s="6"/>
    </row>
    <row r="438" spans="1:4" x14ac:dyDescent="0.2">
      <c r="A438" s="16">
        <v>591607</v>
      </c>
      <c r="B438" t="s">
        <v>354</v>
      </c>
      <c r="C438">
        <v>59</v>
      </c>
      <c r="D438" s="6"/>
    </row>
    <row r="439" spans="1:4" x14ac:dyDescent="0.2">
      <c r="A439" s="16">
        <v>622073</v>
      </c>
      <c r="B439" t="s">
        <v>1272</v>
      </c>
      <c r="C439">
        <v>62</v>
      </c>
      <c r="D439" s="6"/>
    </row>
    <row r="440" spans="1:4" x14ac:dyDescent="0.2">
      <c r="A440" s="16">
        <v>5133</v>
      </c>
      <c r="B440" t="s">
        <v>355</v>
      </c>
      <c r="C440">
        <v>51</v>
      </c>
      <c r="D440" s="6"/>
    </row>
    <row r="441" spans="1:4" x14ac:dyDescent="0.2">
      <c r="A441" s="16">
        <v>631729</v>
      </c>
      <c r="B441" t="s">
        <v>356</v>
      </c>
      <c r="C441">
        <v>63</v>
      </c>
      <c r="D441" s="6"/>
    </row>
    <row r="442" spans="1:4" x14ac:dyDescent="0.2">
      <c r="A442" s="16">
        <v>541005</v>
      </c>
      <c r="B442" t="s">
        <v>1273</v>
      </c>
      <c r="C442">
        <v>54</v>
      </c>
      <c r="D442" s="6"/>
    </row>
    <row r="443" spans="1:4" x14ac:dyDescent="0.2">
      <c r="A443" s="16">
        <v>50138</v>
      </c>
      <c r="B443" t="s">
        <v>357</v>
      </c>
      <c r="C443">
        <v>50</v>
      </c>
      <c r="D443" s="6"/>
    </row>
    <row r="444" spans="1:4" x14ac:dyDescent="0.2">
      <c r="A444" s="16">
        <v>50139</v>
      </c>
      <c r="B444" t="s">
        <v>358</v>
      </c>
      <c r="C444">
        <v>50</v>
      </c>
      <c r="D444" s="6"/>
    </row>
    <row r="445" spans="1:4" x14ac:dyDescent="0.2">
      <c r="A445" s="16">
        <v>50474</v>
      </c>
      <c r="B445" t="s">
        <v>359</v>
      </c>
      <c r="C445">
        <v>50</v>
      </c>
      <c r="D445" s="6"/>
    </row>
    <row r="446" spans="1:4" x14ac:dyDescent="0.2">
      <c r="A446" s="16">
        <v>622015</v>
      </c>
      <c r="B446" t="s">
        <v>1274</v>
      </c>
      <c r="C446">
        <v>62</v>
      </c>
      <c r="D446" s="6"/>
    </row>
    <row r="447" spans="1:4" x14ac:dyDescent="0.2">
      <c r="A447" s="16">
        <v>50140</v>
      </c>
      <c r="B447" t="s">
        <v>360</v>
      </c>
      <c r="C447">
        <v>50</v>
      </c>
      <c r="D447" s="6"/>
    </row>
    <row r="448" spans="1:4" x14ac:dyDescent="0.2">
      <c r="A448" s="16">
        <v>634078</v>
      </c>
      <c r="B448" t="s">
        <v>361</v>
      </c>
      <c r="C448">
        <v>63</v>
      </c>
      <c r="D448" s="6"/>
    </row>
    <row r="449" spans="1:4" x14ac:dyDescent="0.2">
      <c r="A449" s="16">
        <v>622058</v>
      </c>
      <c r="B449" t="s">
        <v>1275</v>
      </c>
      <c r="C449">
        <v>62</v>
      </c>
      <c r="D449" s="6"/>
    </row>
    <row r="450" spans="1:4" x14ac:dyDescent="0.2">
      <c r="A450" s="16">
        <v>5134</v>
      </c>
      <c r="B450" t="s">
        <v>362</v>
      </c>
      <c r="C450">
        <v>51</v>
      </c>
      <c r="D450" s="6"/>
    </row>
    <row r="451" spans="1:4" x14ac:dyDescent="0.2">
      <c r="A451" s="16">
        <v>634077</v>
      </c>
      <c r="B451" t="s">
        <v>364</v>
      </c>
      <c r="C451">
        <v>63</v>
      </c>
      <c r="D451" s="6"/>
    </row>
    <row r="452" spans="1:4" x14ac:dyDescent="0.2">
      <c r="A452" s="16">
        <v>52803</v>
      </c>
      <c r="B452" t="s">
        <v>363</v>
      </c>
      <c r="C452">
        <v>52</v>
      </c>
      <c r="D452" s="6"/>
    </row>
    <row r="453" spans="1:4" x14ac:dyDescent="0.2">
      <c r="A453" s="16">
        <v>624124</v>
      </c>
      <c r="B453" t="s">
        <v>1276</v>
      </c>
      <c r="C453">
        <v>62</v>
      </c>
      <c r="D453" s="6"/>
    </row>
    <row r="454" spans="1:4" x14ac:dyDescent="0.2">
      <c r="A454" s="16">
        <v>50141</v>
      </c>
      <c r="B454" t="s">
        <v>365</v>
      </c>
      <c r="C454">
        <v>50</v>
      </c>
      <c r="D454" s="6"/>
    </row>
    <row r="455" spans="1:4" x14ac:dyDescent="0.2">
      <c r="A455" s="16">
        <v>50142</v>
      </c>
      <c r="B455" t="s">
        <v>366</v>
      </c>
      <c r="C455">
        <v>50</v>
      </c>
      <c r="D455" s="6"/>
    </row>
    <row r="456" spans="1:4" x14ac:dyDescent="0.2">
      <c r="A456" s="16">
        <v>50143</v>
      </c>
      <c r="B456" t="s">
        <v>367</v>
      </c>
      <c r="C456">
        <v>50</v>
      </c>
      <c r="D456" s="6"/>
    </row>
    <row r="457" spans="1:4" x14ac:dyDescent="0.2">
      <c r="A457" s="16">
        <v>50144</v>
      </c>
      <c r="B457" t="s">
        <v>368</v>
      </c>
      <c r="C457">
        <v>50</v>
      </c>
      <c r="D457" s="6"/>
    </row>
    <row r="458" spans="1:4" x14ac:dyDescent="0.2">
      <c r="A458" s="16">
        <v>50492</v>
      </c>
      <c r="B458" t="s">
        <v>369</v>
      </c>
      <c r="C458">
        <v>50</v>
      </c>
      <c r="D458" s="6"/>
    </row>
    <row r="459" spans="1:4" x14ac:dyDescent="0.2">
      <c r="A459" s="16">
        <v>50145</v>
      </c>
      <c r="B459" t="s">
        <v>370</v>
      </c>
      <c r="C459">
        <v>50</v>
      </c>
      <c r="D459" s="6"/>
    </row>
    <row r="460" spans="1:4" x14ac:dyDescent="0.2">
      <c r="A460" s="16">
        <v>50146</v>
      </c>
      <c r="B460" t="s">
        <v>371</v>
      </c>
      <c r="C460">
        <v>50</v>
      </c>
      <c r="D460" s="6"/>
    </row>
    <row r="461" spans="1:4" x14ac:dyDescent="0.2">
      <c r="A461" s="16">
        <v>50147</v>
      </c>
      <c r="B461" t="s">
        <v>372</v>
      </c>
      <c r="C461">
        <v>50</v>
      </c>
      <c r="D461" s="6"/>
    </row>
    <row r="462" spans="1:4" x14ac:dyDescent="0.2">
      <c r="A462" s="16">
        <v>50148</v>
      </c>
      <c r="B462" t="s">
        <v>373</v>
      </c>
      <c r="C462">
        <v>50</v>
      </c>
      <c r="D462" s="6"/>
    </row>
    <row r="463" spans="1:4" x14ac:dyDescent="0.2">
      <c r="A463" s="16">
        <v>5135</v>
      </c>
      <c r="B463" t="s">
        <v>374</v>
      </c>
      <c r="C463">
        <v>51</v>
      </c>
      <c r="D463" s="6"/>
    </row>
    <row r="464" spans="1:4" x14ac:dyDescent="0.2">
      <c r="A464" s="16">
        <v>52804</v>
      </c>
      <c r="B464" t="s">
        <v>375</v>
      </c>
      <c r="C464">
        <v>52</v>
      </c>
      <c r="D464" s="6"/>
    </row>
    <row r="465" spans="1:4" x14ac:dyDescent="0.2">
      <c r="A465" s="16">
        <v>50149</v>
      </c>
      <c r="B465" t="s">
        <v>376</v>
      </c>
      <c r="C465">
        <v>50</v>
      </c>
      <c r="D465" s="6"/>
    </row>
    <row r="466" spans="1:4" x14ac:dyDescent="0.2">
      <c r="A466" s="16">
        <v>632164</v>
      </c>
      <c r="B466" t="s">
        <v>377</v>
      </c>
      <c r="C466">
        <v>63</v>
      </c>
      <c r="D466" s="6"/>
    </row>
    <row r="467" spans="1:4" x14ac:dyDescent="0.2">
      <c r="A467" s="16">
        <v>611834</v>
      </c>
      <c r="B467" t="s">
        <v>1110</v>
      </c>
      <c r="C467">
        <v>61</v>
      </c>
      <c r="D467" s="6"/>
    </row>
    <row r="468" spans="1:4" x14ac:dyDescent="0.2">
      <c r="A468" s="16">
        <v>624162</v>
      </c>
      <c r="B468" t="s">
        <v>1277</v>
      </c>
      <c r="C468">
        <v>62</v>
      </c>
      <c r="D468" s="6"/>
    </row>
    <row r="469" spans="1:4" x14ac:dyDescent="0.2">
      <c r="A469" s="16">
        <v>5136</v>
      </c>
      <c r="B469" t="s">
        <v>378</v>
      </c>
      <c r="C469">
        <v>51</v>
      </c>
      <c r="D469" s="6"/>
    </row>
    <row r="470" spans="1:4" x14ac:dyDescent="0.2">
      <c r="A470" s="16">
        <v>52805</v>
      </c>
      <c r="B470" t="s">
        <v>379</v>
      </c>
      <c r="C470">
        <v>52</v>
      </c>
      <c r="D470" s="6"/>
    </row>
    <row r="471" spans="1:4" x14ac:dyDescent="0.2">
      <c r="A471" s="16">
        <v>50150</v>
      </c>
      <c r="B471" t="s">
        <v>380</v>
      </c>
      <c r="C471">
        <v>50</v>
      </c>
      <c r="D471" s="6"/>
    </row>
    <row r="472" spans="1:4" x14ac:dyDescent="0.2">
      <c r="A472" s="16">
        <v>50151</v>
      </c>
      <c r="B472" t="s">
        <v>381</v>
      </c>
      <c r="C472">
        <v>50</v>
      </c>
      <c r="D472" s="6"/>
    </row>
    <row r="473" spans="1:4" x14ac:dyDescent="0.2">
      <c r="A473" s="16">
        <v>50152</v>
      </c>
      <c r="B473" t="s">
        <v>382</v>
      </c>
      <c r="C473">
        <v>50</v>
      </c>
      <c r="D473" s="6"/>
    </row>
    <row r="474" spans="1:4" x14ac:dyDescent="0.2">
      <c r="A474" s="16">
        <v>611806</v>
      </c>
      <c r="B474" t="s">
        <v>1111</v>
      </c>
      <c r="C474">
        <v>61</v>
      </c>
      <c r="D474" s="6"/>
    </row>
    <row r="475" spans="1:4" x14ac:dyDescent="0.2">
      <c r="A475" s="16">
        <v>624163</v>
      </c>
      <c r="B475" t="s">
        <v>1278</v>
      </c>
      <c r="C475">
        <v>62</v>
      </c>
      <c r="D475" s="6"/>
    </row>
    <row r="476" spans="1:4" x14ac:dyDescent="0.2">
      <c r="A476" s="16">
        <v>50153</v>
      </c>
      <c r="B476" t="s">
        <v>383</v>
      </c>
      <c r="C476">
        <v>50</v>
      </c>
      <c r="D476" s="6"/>
    </row>
    <row r="477" spans="1:4" x14ac:dyDescent="0.2">
      <c r="A477" s="16">
        <v>622125</v>
      </c>
      <c r="B477" t="s">
        <v>1279</v>
      </c>
      <c r="C477">
        <v>62</v>
      </c>
      <c r="D477" s="6"/>
    </row>
    <row r="478" spans="1:4" x14ac:dyDescent="0.2">
      <c r="A478" s="16">
        <v>50475</v>
      </c>
      <c r="B478" t="s">
        <v>385</v>
      </c>
      <c r="C478">
        <v>50</v>
      </c>
      <c r="D478" s="6"/>
    </row>
    <row r="479" spans="1:4" x14ac:dyDescent="0.2">
      <c r="A479" s="16">
        <v>50154</v>
      </c>
      <c r="B479" t="s">
        <v>386</v>
      </c>
      <c r="C479">
        <v>50</v>
      </c>
      <c r="D479" s="6"/>
    </row>
    <row r="480" spans="1:4" x14ac:dyDescent="0.2">
      <c r="A480" s="16">
        <v>611835</v>
      </c>
      <c r="B480" t="s">
        <v>1112</v>
      </c>
      <c r="C480">
        <v>61</v>
      </c>
      <c r="D480" s="6"/>
    </row>
    <row r="481" spans="1:4" x14ac:dyDescent="0.2">
      <c r="A481" s="16">
        <v>602154</v>
      </c>
      <c r="B481" t="s">
        <v>387</v>
      </c>
      <c r="C481">
        <v>60</v>
      </c>
      <c r="D481" s="6"/>
    </row>
    <row r="482" spans="1:4" x14ac:dyDescent="0.2">
      <c r="A482" s="16">
        <v>50155</v>
      </c>
      <c r="B482" t="s">
        <v>388</v>
      </c>
      <c r="C482">
        <v>50</v>
      </c>
      <c r="D482" s="6"/>
    </row>
    <row r="483" spans="1:4" x14ac:dyDescent="0.2">
      <c r="A483" s="16">
        <v>591608</v>
      </c>
      <c r="B483" t="s">
        <v>389</v>
      </c>
      <c r="C483">
        <v>59</v>
      </c>
      <c r="D483" s="6"/>
    </row>
    <row r="484" spans="1:4" x14ac:dyDescent="0.2">
      <c r="A484" s="16">
        <v>50156</v>
      </c>
      <c r="B484" t="s">
        <v>390</v>
      </c>
      <c r="C484">
        <v>50</v>
      </c>
      <c r="D484" s="6"/>
    </row>
    <row r="485" spans="1:4" x14ac:dyDescent="0.2">
      <c r="A485" s="16">
        <v>5137</v>
      </c>
      <c r="B485" t="s">
        <v>391</v>
      </c>
      <c r="C485">
        <v>51</v>
      </c>
      <c r="D485" s="6"/>
    </row>
    <row r="486" spans="1:4" x14ac:dyDescent="0.2">
      <c r="A486" s="16">
        <v>634002</v>
      </c>
      <c r="B486" t="s">
        <v>394</v>
      </c>
      <c r="C486">
        <v>63</v>
      </c>
      <c r="D486" s="6"/>
    </row>
    <row r="487" spans="1:4" x14ac:dyDescent="0.2">
      <c r="A487" s="16">
        <v>604030</v>
      </c>
      <c r="B487" t="s">
        <v>392</v>
      </c>
      <c r="C487">
        <v>60</v>
      </c>
      <c r="D487" s="6"/>
    </row>
    <row r="488" spans="1:4" x14ac:dyDescent="0.2">
      <c r="A488" s="16">
        <v>52806</v>
      </c>
      <c r="B488" t="s">
        <v>393</v>
      </c>
      <c r="C488">
        <v>52</v>
      </c>
      <c r="D488" s="6"/>
    </row>
    <row r="489" spans="1:4" x14ac:dyDescent="0.2">
      <c r="A489" s="16">
        <v>611836</v>
      </c>
      <c r="B489" t="s">
        <v>1113</v>
      </c>
      <c r="C489">
        <v>61</v>
      </c>
      <c r="D489" s="6"/>
    </row>
    <row r="490" spans="1:4" x14ac:dyDescent="0.2">
      <c r="A490" s="16">
        <v>622016</v>
      </c>
      <c r="B490" t="s">
        <v>1280</v>
      </c>
      <c r="C490">
        <v>62</v>
      </c>
      <c r="D490" s="6"/>
    </row>
    <row r="491" spans="1:4" x14ac:dyDescent="0.2">
      <c r="A491" s="16">
        <v>50516</v>
      </c>
      <c r="B491" t="s">
        <v>395</v>
      </c>
      <c r="C491">
        <v>50</v>
      </c>
      <c r="D491" s="6"/>
    </row>
    <row r="492" spans="1:4" x14ac:dyDescent="0.2">
      <c r="A492" s="16">
        <v>50157</v>
      </c>
      <c r="B492" t="s">
        <v>396</v>
      </c>
      <c r="C492">
        <v>50</v>
      </c>
      <c r="D492" s="6"/>
    </row>
    <row r="493" spans="1:4" x14ac:dyDescent="0.2">
      <c r="A493" s="16">
        <v>50158</v>
      </c>
      <c r="B493" t="s">
        <v>397</v>
      </c>
      <c r="C493">
        <v>50</v>
      </c>
      <c r="D493" s="6"/>
    </row>
    <row r="494" spans="1:4" x14ac:dyDescent="0.2">
      <c r="A494" s="16">
        <v>50545</v>
      </c>
      <c r="B494" t="s">
        <v>398</v>
      </c>
      <c r="C494">
        <v>50</v>
      </c>
      <c r="D494" s="6"/>
    </row>
    <row r="495" spans="1:4" x14ac:dyDescent="0.2">
      <c r="A495" s="16">
        <v>5138</v>
      </c>
      <c r="B495" t="s">
        <v>399</v>
      </c>
      <c r="C495">
        <v>51</v>
      </c>
      <c r="D495" s="6"/>
    </row>
    <row r="496" spans="1:4" x14ac:dyDescent="0.2">
      <c r="A496" s="16">
        <v>632157</v>
      </c>
      <c r="B496" t="s">
        <v>401</v>
      </c>
      <c r="C496">
        <v>63</v>
      </c>
      <c r="D496" s="6"/>
    </row>
    <row r="497" spans="1:4" x14ac:dyDescent="0.2">
      <c r="A497" s="16">
        <v>53889</v>
      </c>
      <c r="B497" t="s">
        <v>1114</v>
      </c>
      <c r="C497">
        <v>53</v>
      </c>
      <c r="D497" s="6"/>
    </row>
    <row r="498" spans="1:4" x14ac:dyDescent="0.2">
      <c r="A498" s="16">
        <v>52807</v>
      </c>
      <c r="B498" t="s">
        <v>400</v>
      </c>
      <c r="C498">
        <v>52</v>
      </c>
      <c r="D498" s="6"/>
    </row>
    <row r="499" spans="1:4" x14ac:dyDescent="0.2">
      <c r="A499" s="16">
        <v>561202</v>
      </c>
      <c r="B499" t="s">
        <v>402</v>
      </c>
      <c r="C499">
        <v>56</v>
      </c>
      <c r="D499" s="6"/>
    </row>
    <row r="500" spans="1:4" x14ac:dyDescent="0.2">
      <c r="A500" s="16">
        <v>622117</v>
      </c>
      <c r="B500" t="s">
        <v>1281</v>
      </c>
      <c r="C500">
        <v>62</v>
      </c>
      <c r="D500" s="6"/>
    </row>
    <row r="501" spans="1:4" x14ac:dyDescent="0.2">
      <c r="A501" s="16">
        <v>631735</v>
      </c>
      <c r="B501" t="s">
        <v>403</v>
      </c>
      <c r="C501">
        <v>63</v>
      </c>
      <c r="D501" s="6"/>
    </row>
    <row r="502" spans="1:4" x14ac:dyDescent="0.2">
      <c r="A502" s="16">
        <v>50517</v>
      </c>
      <c r="B502" t="s">
        <v>404</v>
      </c>
      <c r="C502">
        <v>50</v>
      </c>
      <c r="D502" s="6"/>
    </row>
    <row r="503" spans="1:4" x14ac:dyDescent="0.2">
      <c r="A503" s="16">
        <v>5139</v>
      </c>
      <c r="B503" t="s">
        <v>405</v>
      </c>
      <c r="C503">
        <v>51</v>
      </c>
      <c r="D503" s="6"/>
    </row>
    <row r="504" spans="1:4" x14ac:dyDescent="0.2">
      <c r="A504" s="16">
        <v>52808</v>
      </c>
      <c r="B504" t="s">
        <v>406</v>
      </c>
      <c r="C504">
        <v>52</v>
      </c>
      <c r="D504" s="6"/>
    </row>
    <row r="505" spans="1:4" x14ac:dyDescent="0.2">
      <c r="A505" s="16">
        <v>50448</v>
      </c>
      <c r="B505" t="s">
        <v>407</v>
      </c>
      <c r="C505">
        <v>50</v>
      </c>
      <c r="D505" s="6"/>
    </row>
    <row r="506" spans="1:4" x14ac:dyDescent="0.2">
      <c r="A506" s="16">
        <v>611906</v>
      </c>
      <c r="B506" t="s">
        <v>1115</v>
      </c>
      <c r="C506">
        <v>61</v>
      </c>
      <c r="D506" s="6"/>
    </row>
    <row r="507" spans="1:4" x14ac:dyDescent="0.2">
      <c r="A507" s="16">
        <v>50159</v>
      </c>
      <c r="B507" t="s">
        <v>408</v>
      </c>
      <c r="C507">
        <v>50</v>
      </c>
      <c r="D507" s="6"/>
    </row>
    <row r="508" spans="1:4" x14ac:dyDescent="0.2">
      <c r="A508" s="16">
        <v>622074</v>
      </c>
      <c r="B508" t="s">
        <v>1282</v>
      </c>
      <c r="C508">
        <v>62</v>
      </c>
      <c r="D508" s="6"/>
    </row>
    <row r="509" spans="1:4" x14ac:dyDescent="0.2">
      <c r="A509" s="16">
        <v>611837</v>
      </c>
      <c r="B509" t="s">
        <v>1116</v>
      </c>
      <c r="C509">
        <v>61</v>
      </c>
      <c r="D509" s="6"/>
    </row>
    <row r="510" spans="1:4" x14ac:dyDescent="0.2">
      <c r="A510" s="16">
        <v>50160</v>
      </c>
      <c r="B510" t="s">
        <v>409</v>
      </c>
      <c r="C510">
        <v>50</v>
      </c>
      <c r="D510" s="6"/>
    </row>
    <row r="511" spans="1:4" x14ac:dyDescent="0.2">
      <c r="A511" s="16">
        <v>611838</v>
      </c>
      <c r="B511" t="s">
        <v>1117</v>
      </c>
      <c r="C511">
        <v>61</v>
      </c>
      <c r="D511" s="6"/>
    </row>
    <row r="512" spans="1:4" x14ac:dyDescent="0.2">
      <c r="A512" s="16">
        <v>591737</v>
      </c>
      <c r="B512" t="s">
        <v>410</v>
      </c>
      <c r="C512">
        <v>59</v>
      </c>
      <c r="D512" s="6"/>
    </row>
    <row r="513" spans="1:4" x14ac:dyDescent="0.2">
      <c r="A513" s="16">
        <v>50161</v>
      </c>
      <c r="B513" t="s">
        <v>411</v>
      </c>
      <c r="C513">
        <v>50</v>
      </c>
      <c r="D513" s="6"/>
    </row>
    <row r="514" spans="1:4" x14ac:dyDescent="0.2">
      <c r="A514" s="16">
        <v>50162</v>
      </c>
      <c r="B514" t="s">
        <v>412</v>
      </c>
      <c r="C514">
        <v>50</v>
      </c>
      <c r="D514" s="6"/>
    </row>
    <row r="515" spans="1:4" x14ac:dyDescent="0.2">
      <c r="A515" s="16">
        <v>50163</v>
      </c>
      <c r="B515" t="s">
        <v>413</v>
      </c>
      <c r="C515">
        <v>50</v>
      </c>
      <c r="D515" s="6"/>
    </row>
    <row r="516" spans="1:4" x14ac:dyDescent="0.2">
      <c r="A516" s="16">
        <v>634034</v>
      </c>
      <c r="B516" t="s">
        <v>414</v>
      </c>
      <c r="C516">
        <v>63</v>
      </c>
      <c r="D516" s="6"/>
    </row>
    <row r="517" spans="1:4" x14ac:dyDescent="0.2">
      <c r="A517" s="16">
        <v>5140</v>
      </c>
      <c r="B517" t="s">
        <v>415</v>
      </c>
      <c r="C517">
        <v>51</v>
      </c>
      <c r="D517" s="6"/>
    </row>
    <row r="518" spans="1:4" x14ac:dyDescent="0.2">
      <c r="A518" s="16">
        <v>631736</v>
      </c>
      <c r="B518" t="s">
        <v>416</v>
      </c>
      <c r="C518">
        <v>63</v>
      </c>
      <c r="D518" s="6"/>
    </row>
    <row r="519" spans="1:4" x14ac:dyDescent="0.2">
      <c r="A519" s="16">
        <v>52809</v>
      </c>
      <c r="B519" t="s">
        <v>417</v>
      </c>
      <c r="C519">
        <v>52</v>
      </c>
      <c r="D519" s="6"/>
    </row>
    <row r="520" spans="1:4" x14ac:dyDescent="0.2">
      <c r="A520" s="16">
        <v>622096</v>
      </c>
      <c r="B520" t="s">
        <v>1283</v>
      </c>
      <c r="C520">
        <v>62</v>
      </c>
      <c r="D520" s="6"/>
    </row>
    <row r="521" spans="1:4" x14ac:dyDescent="0.2">
      <c r="A521" s="16">
        <v>50165</v>
      </c>
      <c r="B521" t="s">
        <v>418</v>
      </c>
      <c r="C521">
        <v>50</v>
      </c>
      <c r="D521" s="6"/>
    </row>
    <row r="522" spans="1:4" x14ac:dyDescent="0.2">
      <c r="A522" s="16">
        <v>5141</v>
      </c>
      <c r="B522" t="s">
        <v>419</v>
      </c>
      <c r="C522">
        <v>51</v>
      </c>
      <c r="D522" s="6"/>
    </row>
    <row r="523" spans="1:4" x14ac:dyDescent="0.2">
      <c r="A523" s="16">
        <v>632151</v>
      </c>
      <c r="B523" t="s">
        <v>421</v>
      </c>
      <c r="C523">
        <v>63</v>
      </c>
      <c r="D523" s="6"/>
    </row>
    <row r="524" spans="1:4" x14ac:dyDescent="0.2">
      <c r="A524" s="16">
        <v>52997</v>
      </c>
      <c r="B524" t="s">
        <v>420</v>
      </c>
      <c r="C524">
        <v>52</v>
      </c>
      <c r="D524" s="6"/>
    </row>
    <row r="525" spans="1:4" x14ac:dyDescent="0.2">
      <c r="A525" s="16">
        <v>541025</v>
      </c>
      <c r="B525" t="s">
        <v>422</v>
      </c>
      <c r="C525">
        <v>54</v>
      </c>
      <c r="D525" s="6"/>
    </row>
    <row r="526" spans="1:4" x14ac:dyDescent="0.2">
      <c r="A526" s="16">
        <v>622105</v>
      </c>
      <c r="B526" t="s">
        <v>1284</v>
      </c>
      <c r="C526">
        <v>62</v>
      </c>
      <c r="D526" s="6"/>
    </row>
    <row r="527" spans="1:4" x14ac:dyDescent="0.2">
      <c r="A527" s="16">
        <v>50166</v>
      </c>
      <c r="B527" t="s">
        <v>423</v>
      </c>
      <c r="C527">
        <v>50</v>
      </c>
      <c r="D527" s="6"/>
    </row>
    <row r="528" spans="1:4" x14ac:dyDescent="0.2">
      <c r="A528" s="16">
        <v>50167</v>
      </c>
      <c r="B528" t="s">
        <v>424</v>
      </c>
      <c r="C528">
        <v>50</v>
      </c>
      <c r="D528" s="6"/>
    </row>
    <row r="529" spans="1:4" x14ac:dyDescent="0.2">
      <c r="A529" s="16">
        <v>611839</v>
      </c>
      <c r="B529" t="s">
        <v>1118</v>
      </c>
      <c r="C529">
        <v>61</v>
      </c>
      <c r="D529" s="6"/>
    </row>
    <row r="530" spans="1:4" x14ac:dyDescent="0.2">
      <c r="A530" s="16">
        <v>591609</v>
      </c>
      <c r="B530" t="s">
        <v>425</v>
      </c>
      <c r="C530">
        <v>59</v>
      </c>
      <c r="D530" s="6"/>
    </row>
    <row r="531" spans="1:4" x14ac:dyDescent="0.2">
      <c r="A531" s="16">
        <v>591610</v>
      </c>
      <c r="B531" t="s">
        <v>426</v>
      </c>
      <c r="C531">
        <v>59</v>
      </c>
      <c r="D531" s="6"/>
    </row>
    <row r="532" spans="1:4" x14ac:dyDescent="0.2">
      <c r="A532" s="16">
        <v>50168</v>
      </c>
      <c r="B532" t="s">
        <v>427</v>
      </c>
      <c r="C532">
        <v>50</v>
      </c>
      <c r="D532" s="6"/>
    </row>
    <row r="533" spans="1:4" x14ac:dyDescent="0.2">
      <c r="A533" s="16">
        <v>5142</v>
      </c>
      <c r="B533" t="s">
        <v>428</v>
      </c>
      <c r="C533">
        <v>51</v>
      </c>
      <c r="D533" s="6"/>
    </row>
    <row r="534" spans="1:4" x14ac:dyDescent="0.2">
      <c r="A534" s="16">
        <v>52811</v>
      </c>
      <c r="B534" t="s">
        <v>429</v>
      </c>
      <c r="C534">
        <v>52</v>
      </c>
      <c r="D534" s="6"/>
    </row>
    <row r="535" spans="1:4" x14ac:dyDescent="0.2">
      <c r="A535" s="16">
        <v>50169</v>
      </c>
      <c r="B535" t="s">
        <v>430</v>
      </c>
      <c r="C535">
        <v>50</v>
      </c>
      <c r="D535" s="6"/>
    </row>
    <row r="536" spans="1:4" x14ac:dyDescent="0.2">
      <c r="A536" s="16">
        <v>50170</v>
      </c>
      <c r="B536" t="s">
        <v>431</v>
      </c>
      <c r="C536">
        <v>50</v>
      </c>
      <c r="D536" s="6"/>
    </row>
    <row r="537" spans="1:4" x14ac:dyDescent="0.2">
      <c r="A537" s="16">
        <v>50451</v>
      </c>
      <c r="B537" t="s">
        <v>432</v>
      </c>
      <c r="C537">
        <v>50</v>
      </c>
      <c r="D537" s="6"/>
    </row>
    <row r="538" spans="1:4" x14ac:dyDescent="0.2">
      <c r="A538" s="16">
        <v>50171</v>
      </c>
      <c r="B538" t="s">
        <v>433</v>
      </c>
      <c r="C538">
        <v>50</v>
      </c>
      <c r="D538" s="6"/>
    </row>
    <row r="539" spans="1:4" x14ac:dyDescent="0.2">
      <c r="A539" s="16">
        <v>601738</v>
      </c>
      <c r="B539" t="s">
        <v>434</v>
      </c>
      <c r="C539">
        <v>60</v>
      </c>
      <c r="D539" s="6"/>
    </row>
    <row r="540" spans="1:4" x14ac:dyDescent="0.2">
      <c r="A540" s="16">
        <v>50172</v>
      </c>
      <c r="B540" t="s">
        <v>435</v>
      </c>
      <c r="C540">
        <v>50</v>
      </c>
      <c r="D540" s="6"/>
    </row>
    <row r="541" spans="1:4" x14ac:dyDescent="0.2">
      <c r="A541" s="16">
        <v>50440</v>
      </c>
      <c r="B541" t="s">
        <v>436</v>
      </c>
      <c r="C541">
        <v>50</v>
      </c>
      <c r="D541" s="6"/>
    </row>
    <row r="542" spans="1:4" x14ac:dyDescent="0.2">
      <c r="A542" s="16">
        <v>622054</v>
      </c>
      <c r="B542" t="s">
        <v>1285</v>
      </c>
      <c r="C542">
        <v>62</v>
      </c>
      <c r="D542" s="6"/>
    </row>
    <row r="543" spans="1:4" x14ac:dyDescent="0.2">
      <c r="A543" s="16">
        <v>50173</v>
      </c>
      <c r="B543" t="s">
        <v>437</v>
      </c>
      <c r="C543">
        <v>50</v>
      </c>
      <c r="D543" s="6"/>
    </row>
    <row r="544" spans="1:4" x14ac:dyDescent="0.2">
      <c r="A544" s="16">
        <v>5143</v>
      </c>
      <c r="B544" t="s">
        <v>438</v>
      </c>
      <c r="C544">
        <v>51</v>
      </c>
      <c r="D544" s="6"/>
    </row>
    <row r="545" spans="1:4" x14ac:dyDescent="0.2">
      <c r="A545" s="16">
        <v>631739</v>
      </c>
      <c r="B545" t="s">
        <v>440</v>
      </c>
      <c r="C545">
        <v>63</v>
      </c>
      <c r="D545" s="6"/>
    </row>
    <row r="546" spans="1:4" x14ac:dyDescent="0.2">
      <c r="A546" s="16">
        <v>52812</v>
      </c>
      <c r="B546" t="s">
        <v>439</v>
      </c>
      <c r="C546">
        <v>52</v>
      </c>
      <c r="D546" s="6"/>
    </row>
    <row r="547" spans="1:4" x14ac:dyDescent="0.2">
      <c r="A547" s="16">
        <v>53890</v>
      </c>
      <c r="B547" t="s">
        <v>1119</v>
      </c>
      <c r="C547">
        <v>53</v>
      </c>
      <c r="D547" s="6"/>
    </row>
    <row r="548" spans="1:4" x14ac:dyDescent="0.2">
      <c r="A548" s="16">
        <v>622017</v>
      </c>
      <c r="B548" t="s">
        <v>1286</v>
      </c>
      <c r="C548">
        <v>62</v>
      </c>
      <c r="D548" s="6"/>
    </row>
    <row r="549" spans="1:4" x14ac:dyDescent="0.2">
      <c r="A549" s="16">
        <v>50547</v>
      </c>
      <c r="B549" t="s">
        <v>441</v>
      </c>
      <c r="C549">
        <v>50</v>
      </c>
      <c r="D549" s="6"/>
    </row>
    <row r="550" spans="1:4" x14ac:dyDescent="0.2">
      <c r="A550" s="16">
        <v>50175</v>
      </c>
      <c r="B550" t="s">
        <v>442</v>
      </c>
      <c r="C550">
        <v>50</v>
      </c>
      <c r="D550" s="6"/>
    </row>
    <row r="551" spans="1:4" x14ac:dyDescent="0.2">
      <c r="A551" s="16">
        <v>622411</v>
      </c>
      <c r="B551" t="s">
        <v>1287</v>
      </c>
      <c r="C551">
        <v>62</v>
      </c>
      <c r="D551" s="6"/>
    </row>
    <row r="552" spans="1:4" x14ac:dyDescent="0.2">
      <c r="A552" s="16">
        <v>5144</v>
      </c>
      <c r="B552" t="s">
        <v>443</v>
      </c>
      <c r="C552">
        <v>51</v>
      </c>
      <c r="D552" s="6"/>
    </row>
    <row r="553" spans="1:4" x14ac:dyDescent="0.2">
      <c r="A553" s="16">
        <v>634023</v>
      </c>
      <c r="B553" t="s">
        <v>446</v>
      </c>
      <c r="C553">
        <v>63</v>
      </c>
      <c r="D553" s="6"/>
    </row>
    <row r="554" spans="1:4" x14ac:dyDescent="0.2">
      <c r="A554" s="16">
        <v>53897</v>
      </c>
      <c r="B554" t="s">
        <v>444</v>
      </c>
      <c r="C554">
        <v>53</v>
      </c>
      <c r="D554" s="6"/>
    </row>
    <row r="555" spans="1:4" x14ac:dyDescent="0.2">
      <c r="A555" s="16">
        <v>52813</v>
      </c>
      <c r="B555" t="s">
        <v>445</v>
      </c>
      <c r="C555">
        <v>52</v>
      </c>
      <c r="D555" s="6"/>
    </row>
    <row r="556" spans="1:4" x14ac:dyDescent="0.2">
      <c r="A556" s="16">
        <v>50176</v>
      </c>
      <c r="B556" t="s">
        <v>447</v>
      </c>
      <c r="C556">
        <v>50</v>
      </c>
      <c r="D556" s="6"/>
    </row>
    <row r="557" spans="1:4" x14ac:dyDescent="0.2">
      <c r="A557" s="16">
        <v>611840</v>
      </c>
      <c r="B557" t="s">
        <v>1120</v>
      </c>
      <c r="C557">
        <v>61</v>
      </c>
      <c r="D557" s="6"/>
    </row>
    <row r="558" spans="1:4" x14ac:dyDescent="0.2">
      <c r="A558" s="16">
        <v>624117</v>
      </c>
      <c r="B558" t="s">
        <v>1288</v>
      </c>
      <c r="C558">
        <v>62</v>
      </c>
      <c r="D558" s="6"/>
    </row>
    <row r="559" spans="1:4" x14ac:dyDescent="0.2">
      <c r="A559" s="16">
        <v>50177</v>
      </c>
      <c r="B559" t="s">
        <v>448</v>
      </c>
      <c r="C559">
        <v>50</v>
      </c>
      <c r="D559" s="6"/>
    </row>
    <row r="560" spans="1:4" x14ac:dyDescent="0.2">
      <c r="A560" s="16">
        <v>5145</v>
      </c>
      <c r="B560" t="s">
        <v>449</v>
      </c>
      <c r="C560">
        <v>51</v>
      </c>
      <c r="D560" s="6"/>
    </row>
    <row r="561" spans="1:4" x14ac:dyDescent="0.2">
      <c r="A561" s="16">
        <v>601741</v>
      </c>
      <c r="B561" t="s">
        <v>1289</v>
      </c>
      <c r="C561">
        <v>60</v>
      </c>
      <c r="D561" s="6"/>
    </row>
    <row r="562" spans="1:4" x14ac:dyDescent="0.2">
      <c r="A562" s="16">
        <v>561210</v>
      </c>
      <c r="B562" t="s">
        <v>1290</v>
      </c>
      <c r="C562">
        <v>56</v>
      </c>
      <c r="D562" s="6"/>
    </row>
    <row r="563" spans="1:4" x14ac:dyDescent="0.2">
      <c r="A563" s="16">
        <v>52814</v>
      </c>
      <c r="B563" t="s">
        <v>450</v>
      </c>
      <c r="C563">
        <v>52</v>
      </c>
      <c r="D563" s="6"/>
    </row>
    <row r="564" spans="1:4" x14ac:dyDescent="0.2">
      <c r="A564" s="16">
        <v>611841</v>
      </c>
      <c r="B564" t="s">
        <v>1121</v>
      </c>
      <c r="C564">
        <v>61</v>
      </c>
      <c r="D564" s="6"/>
    </row>
    <row r="565" spans="1:4" x14ac:dyDescent="0.2">
      <c r="A565" s="16">
        <v>50178</v>
      </c>
      <c r="B565" t="s">
        <v>451</v>
      </c>
      <c r="C565">
        <v>50</v>
      </c>
      <c r="D565" s="6"/>
    </row>
    <row r="566" spans="1:4" x14ac:dyDescent="0.2">
      <c r="A566" s="16">
        <v>52815</v>
      </c>
      <c r="B566" t="s">
        <v>452</v>
      </c>
      <c r="C566">
        <v>52</v>
      </c>
      <c r="D566" s="6"/>
    </row>
    <row r="567" spans="1:4" x14ac:dyDescent="0.2">
      <c r="A567" s="16">
        <v>611842</v>
      </c>
      <c r="B567" t="s">
        <v>1122</v>
      </c>
      <c r="C567">
        <v>61</v>
      </c>
      <c r="D567" s="6"/>
    </row>
    <row r="568" spans="1:4" x14ac:dyDescent="0.2">
      <c r="A568" s="16">
        <v>631742</v>
      </c>
      <c r="B568" t="s">
        <v>453</v>
      </c>
      <c r="C568">
        <v>63</v>
      </c>
      <c r="D568" s="6"/>
    </row>
    <row r="569" spans="1:4" x14ac:dyDescent="0.2">
      <c r="A569" s="16">
        <v>551113</v>
      </c>
      <c r="B569" t="s">
        <v>454</v>
      </c>
      <c r="C569">
        <v>55</v>
      </c>
      <c r="D569" s="6"/>
    </row>
    <row r="570" spans="1:4" x14ac:dyDescent="0.2">
      <c r="A570" s="16">
        <v>50180</v>
      </c>
      <c r="B570" t="s">
        <v>455</v>
      </c>
      <c r="C570">
        <v>50</v>
      </c>
      <c r="D570" s="6"/>
    </row>
    <row r="571" spans="1:4" x14ac:dyDescent="0.2">
      <c r="A571" s="16">
        <v>611843</v>
      </c>
      <c r="B571" t="s">
        <v>1123</v>
      </c>
      <c r="C571">
        <v>61</v>
      </c>
      <c r="D571" s="6"/>
    </row>
    <row r="572" spans="1:4" x14ac:dyDescent="0.2">
      <c r="A572" s="16">
        <v>50447</v>
      </c>
      <c r="B572" t="s">
        <v>456</v>
      </c>
      <c r="C572">
        <v>50</v>
      </c>
      <c r="D572" s="6"/>
    </row>
    <row r="573" spans="1:4" x14ac:dyDescent="0.2">
      <c r="A573" s="16">
        <v>50179</v>
      </c>
      <c r="B573" t="s">
        <v>457</v>
      </c>
      <c r="C573">
        <v>50</v>
      </c>
      <c r="D573" s="6"/>
    </row>
    <row r="574" spans="1:4" x14ac:dyDescent="0.2">
      <c r="A574" s="16">
        <v>50462</v>
      </c>
      <c r="B574" t="s">
        <v>458</v>
      </c>
      <c r="C574">
        <v>50</v>
      </c>
      <c r="D574" s="6"/>
    </row>
    <row r="575" spans="1:4" x14ac:dyDescent="0.2">
      <c r="A575" s="16">
        <v>50181</v>
      </c>
      <c r="B575" t="s">
        <v>459</v>
      </c>
      <c r="C575">
        <v>50</v>
      </c>
      <c r="D575" s="6"/>
    </row>
    <row r="576" spans="1:4" x14ac:dyDescent="0.2">
      <c r="A576" s="16">
        <v>634028</v>
      </c>
      <c r="B576" t="s">
        <v>460</v>
      </c>
      <c r="C576">
        <v>63</v>
      </c>
      <c r="D576" s="6"/>
    </row>
    <row r="577" spans="1:4" x14ac:dyDescent="0.2">
      <c r="A577" s="16">
        <v>634029</v>
      </c>
      <c r="B577" t="s">
        <v>461</v>
      </c>
      <c r="C577">
        <v>63</v>
      </c>
      <c r="D577" s="6"/>
    </row>
    <row r="578" spans="1:4" x14ac:dyDescent="0.2">
      <c r="A578" s="16">
        <v>50182</v>
      </c>
      <c r="B578" t="s">
        <v>462</v>
      </c>
      <c r="C578">
        <v>50</v>
      </c>
      <c r="D578" s="6"/>
    </row>
    <row r="579" spans="1:4" x14ac:dyDescent="0.2">
      <c r="A579" s="16">
        <v>50183</v>
      </c>
      <c r="B579" t="s">
        <v>463</v>
      </c>
      <c r="C579">
        <v>50</v>
      </c>
      <c r="D579" s="6"/>
    </row>
    <row r="580" spans="1:4" x14ac:dyDescent="0.2">
      <c r="A580" s="16">
        <v>5146</v>
      </c>
      <c r="B580" t="s">
        <v>464</v>
      </c>
      <c r="C580">
        <v>51</v>
      </c>
      <c r="D580" s="6"/>
    </row>
    <row r="581" spans="1:4" x14ac:dyDescent="0.2">
      <c r="A581" s="16">
        <v>52816</v>
      </c>
      <c r="B581" t="s">
        <v>465</v>
      </c>
      <c r="C581">
        <v>52</v>
      </c>
      <c r="D581" s="6"/>
    </row>
    <row r="582" spans="1:4" x14ac:dyDescent="0.2">
      <c r="A582" s="16">
        <v>50446</v>
      </c>
      <c r="B582" t="s">
        <v>466</v>
      </c>
      <c r="C582">
        <v>50</v>
      </c>
      <c r="D582" s="6"/>
    </row>
    <row r="583" spans="1:4" x14ac:dyDescent="0.2">
      <c r="A583" s="16">
        <v>50184</v>
      </c>
      <c r="B583" t="s">
        <v>467</v>
      </c>
      <c r="C583">
        <v>50</v>
      </c>
      <c r="D583" s="6"/>
    </row>
    <row r="584" spans="1:4" x14ac:dyDescent="0.2">
      <c r="A584" s="16">
        <v>611800</v>
      </c>
      <c r="B584" t="s">
        <v>1124</v>
      </c>
      <c r="C584">
        <v>61</v>
      </c>
      <c r="D584" s="6"/>
    </row>
    <row r="585" spans="1:4" x14ac:dyDescent="0.2">
      <c r="A585" s="16">
        <v>50185</v>
      </c>
      <c r="B585" t="s">
        <v>468</v>
      </c>
      <c r="C585">
        <v>50</v>
      </c>
      <c r="D585" s="6"/>
    </row>
    <row r="586" spans="1:4" x14ac:dyDescent="0.2">
      <c r="A586" s="16">
        <v>50186</v>
      </c>
      <c r="B586" t="s">
        <v>469</v>
      </c>
      <c r="C586">
        <v>50</v>
      </c>
      <c r="D586" s="6"/>
    </row>
    <row r="587" spans="1:4" x14ac:dyDescent="0.2">
      <c r="A587" s="16">
        <v>622114</v>
      </c>
      <c r="B587" t="s">
        <v>1291</v>
      </c>
      <c r="C587">
        <v>62</v>
      </c>
      <c r="D587" s="6"/>
    </row>
    <row r="588" spans="1:4" x14ac:dyDescent="0.2">
      <c r="A588" s="16">
        <v>50187</v>
      </c>
      <c r="B588" t="s">
        <v>470</v>
      </c>
      <c r="C588">
        <v>50</v>
      </c>
      <c r="D588" s="6"/>
    </row>
    <row r="589" spans="1:4" x14ac:dyDescent="0.2">
      <c r="A589" s="16">
        <v>50188</v>
      </c>
      <c r="B589" t="s">
        <v>471</v>
      </c>
      <c r="C589">
        <v>50</v>
      </c>
      <c r="D589" s="6"/>
    </row>
    <row r="590" spans="1:4" x14ac:dyDescent="0.2">
      <c r="A590" s="16">
        <v>611844</v>
      </c>
      <c r="B590" t="s">
        <v>1125</v>
      </c>
      <c r="C590">
        <v>61</v>
      </c>
      <c r="D590" s="6"/>
    </row>
    <row r="591" spans="1:4" x14ac:dyDescent="0.2">
      <c r="A591" s="16">
        <v>50189</v>
      </c>
      <c r="B591" t="s">
        <v>472</v>
      </c>
      <c r="C591">
        <v>50</v>
      </c>
      <c r="D591" s="6"/>
    </row>
    <row r="592" spans="1:4" x14ac:dyDescent="0.2">
      <c r="A592" s="16">
        <v>50190</v>
      </c>
      <c r="B592" t="s">
        <v>473</v>
      </c>
      <c r="C592">
        <v>50</v>
      </c>
      <c r="D592" s="6"/>
    </row>
    <row r="593" spans="1:4" x14ac:dyDescent="0.2">
      <c r="A593" s="16">
        <v>5147</v>
      </c>
      <c r="B593" t="s">
        <v>474</v>
      </c>
      <c r="C593">
        <v>51</v>
      </c>
      <c r="D593" s="6"/>
    </row>
    <row r="594" spans="1:4" x14ac:dyDescent="0.2">
      <c r="A594" s="16">
        <v>52817</v>
      </c>
      <c r="B594" t="s">
        <v>475</v>
      </c>
      <c r="C594">
        <v>52</v>
      </c>
      <c r="D594" s="6"/>
    </row>
    <row r="595" spans="1:4" x14ac:dyDescent="0.2">
      <c r="A595" s="16">
        <v>624164</v>
      </c>
      <c r="B595" t="s">
        <v>1292</v>
      </c>
      <c r="C595">
        <v>62</v>
      </c>
      <c r="D595" s="6"/>
    </row>
    <row r="596" spans="1:4" x14ac:dyDescent="0.2">
      <c r="A596" s="16">
        <v>50476</v>
      </c>
      <c r="B596" t="s">
        <v>476</v>
      </c>
      <c r="C596">
        <v>50</v>
      </c>
      <c r="D596" s="6"/>
    </row>
    <row r="597" spans="1:4" x14ac:dyDescent="0.2">
      <c r="A597" s="16">
        <v>50191</v>
      </c>
      <c r="B597" t="s">
        <v>477</v>
      </c>
      <c r="C597">
        <v>50</v>
      </c>
      <c r="D597" s="6"/>
    </row>
    <row r="598" spans="1:4" x14ac:dyDescent="0.2">
      <c r="A598" s="16">
        <v>624054</v>
      </c>
      <c r="B598" t="s">
        <v>1293</v>
      </c>
      <c r="C598">
        <v>62</v>
      </c>
      <c r="D598" s="6"/>
    </row>
    <row r="599" spans="1:4" x14ac:dyDescent="0.2">
      <c r="A599" s="16">
        <v>624043</v>
      </c>
      <c r="B599" t="s">
        <v>1294</v>
      </c>
      <c r="C599">
        <v>62</v>
      </c>
      <c r="D599" s="6"/>
    </row>
    <row r="600" spans="1:4" x14ac:dyDescent="0.2">
      <c r="A600" s="16">
        <v>624118</v>
      </c>
      <c r="B600" t="s">
        <v>1295</v>
      </c>
      <c r="C600">
        <v>62</v>
      </c>
      <c r="D600" s="6"/>
    </row>
    <row r="601" spans="1:4" x14ac:dyDescent="0.2">
      <c r="A601" s="16">
        <v>624165</v>
      </c>
      <c r="B601" t="s">
        <v>1296</v>
      </c>
      <c r="C601">
        <v>62</v>
      </c>
      <c r="D601" s="6"/>
    </row>
    <row r="602" spans="1:4" x14ac:dyDescent="0.2">
      <c r="A602" s="16">
        <v>5148</v>
      </c>
      <c r="B602" t="s">
        <v>478</v>
      </c>
      <c r="C602">
        <v>51</v>
      </c>
      <c r="D602" s="6"/>
    </row>
    <row r="603" spans="1:4" x14ac:dyDescent="0.2">
      <c r="A603" s="16">
        <v>52993</v>
      </c>
      <c r="B603" t="s">
        <v>479</v>
      </c>
      <c r="C603">
        <v>52</v>
      </c>
      <c r="D603" s="6"/>
    </row>
    <row r="604" spans="1:4" x14ac:dyDescent="0.2">
      <c r="A604" s="16">
        <v>624044</v>
      </c>
      <c r="B604" t="s">
        <v>1297</v>
      </c>
      <c r="C604">
        <v>62</v>
      </c>
      <c r="D604" s="6"/>
    </row>
    <row r="605" spans="1:4" x14ac:dyDescent="0.2">
      <c r="A605" s="16">
        <v>551103</v>
      </c>
      <c r="B605" t="s">
        <v>480</v>
      </c>
      <c r="C605">
        <v>55</v>
      </c>
      <c r="D605" s="6"/>
    </row>
    <row r="606" spans="1:4" x14ac:dyDescent="0.2">
      <c r="A606" s="16">
        <v>53970</v>
      </c>
      <c r="B606" t="s">
        <v>1126</v>
      </c>
      <c r="C606">
        <v>53</v>
      </c>
      <c r="D606" s="6"/>
    </row>
    <row r="607" spans="1:4" x14ac:dyDescent="0.2">
      <c r="A607" s="16">
        <v>50192</v>
      </c>
      <c r="B607" t="s">
        <v>481</v>
      </c>
      <c r="C607">
        <v>50</v>
      </c>
      <c r="D607" s="6"/>
    </row>
    <row r="608" spans="1:4" x14ac:dyDescent="0.2">
      <c r="A608" s="16">
        <v>5149</v>
      </c>
      <c r="B608" t="s">
        <v>482</v>
      </c>
      <c r="C608">
        <v>51</v>
      </c>
      <c r="D608" s="6"/>
    </row>
    <row r="609" spans="1:4" x14ac:dyDescent="0.2">
      <c r="A609" s="16">
        <v>634013</v>
      </c>
      <c r="B609" t="s">
        <v>484</v>
      </c>
      <c r="C609">
        <v>63</v>
      </c>
      <c r="D609" s="6"/>
    </row>
    <row r="610" spans="1:4" x14ac:dyDescent="0.2">
      <c r="A610" s="16">
        <v>52818</v>
      </c>
      <c r="B610" t="s">
        <v>483</v>
      </c>
      <c r="C610">
        <v>52</v>
      </c>
      <c r="D610" s="6"/>
    </row>
    <row r="611" spans="1:4" x14ac:dyDescent="0.2">
      <c r="A611" s="16">
        <v>50193</v>
      </c>
      <c r="B611" t="s">
        <v>485</v>
      </c>
      <c r="C611">
        <v>50</v>
      </c>
      <c r="D611" s="6"/>
    </row>
    <row r="612" spans="1:4" x14ac:dyDescent="0.2">
      <c r="A612" s="16">
        <v>632405</v>
      </c>
      <c r="B612" t="s">
        <v>486</v>
      </c>
      <c r="C612">
        <v>63</v>
      </c>
      <c r="D612" s="6"/>
    </row>
    <row r="613" spans="1:4" x14ac:dyDescent="0.2">
      <c r="A613" s="16">
        <v>50194</v>
      </c>
      <c r="B613" t="s">
        <v>487</v>
      </c>
      <c r="C613">
        <v>50</v>
      </c>
      <c r="D613" s="6"/>
    </row>
    <row r="614" spans="1:4" x14ac:dyDescent="0.2">
      <c r="A614" s="16">
        <v>50195</v>
      </c>
      <c r="B614" t="s">
        <v>488</v>
      </c>
      <c r="C614">
        <v>50</v>
      </c>
      <c r="D614" s="6"/>
    </row>
    <row r="615" spans="1:4" x14ac:dyDescent="0.2">
      <c r="A615" s="16">
        <v>50196</v>
      </c>
      <c r="B615" t="s">
        <v>489</v>
      </c>
      <c r="C615">
        <v>50</v>
      </c>
      <c r="D615" s="6"/>
    </row>
    <row r="616" spans="1:4" x14ac:dyDescent="0.2">
      <c r="A616" s="16">
        <v>624193</v>
      </c>
      <c r="B616" t="s">
        <v>1298</v>
      </c>
      <c r="C616">
        <v>62</v>
      </c>
      <c r="D616" s="6"/>
    </row>
    <row r="617" spans="1:4" x14ac:dyDescent="0.2">
      <c r="A617" s="16">
        <v>5150</v>
      </c>
      <c r="B617" t="s">
        <v>490</v>
      </c>
      <c r="C617">
        <v>51</v>
      </c>
      <c r="D617" s="6"/>
    </row>
    <row r="618" spans="1:4" x14ac:dyDescent="0.2">
      <c r="A618" s="16">
        <v>632417</v>
      </c>
      <c r="B618" t="s">
        <v>493</v>
      </c>
      <c r="C618">
        <v>63</v>
      </c>
      <c r="D618" s="6"/>
    </row>
    <row r="619" spans="1:4" x14ac:dyDescent="0.2">
      <c r="A619" s="16">
        <v>541007</v>
      </c>
      <c r="B619" t="s">
        <v>491</v>
      </c>
      <c r="C619">
        <v>54</v>
      </c>
      <c r="D619" s="6"/>
    </row>
    <row r="620" spans="1:4" x14ac:dyDescent="0.2">
      <c r="A620" s="16">
        <v>52819</v>
      </c>
      <c r="B620" t="s">
        <v>492</v>
      </c>
      <c r="C620">
        <v>52</v>
      </c>
      <c r="D620" s="6"/>
    </row>
    <row r="621" spans="1:4" x14ac:dyDescent="0.2">
      <c r="A621" s="16">
        <v>53893</v>
      </c>
      <c r="B621" t="s">
        <v>1299</v>
      </c>
      <c r="C621">
        <v>53</v>
      </c>
      <c r="D621" s="6"/>
    </row>
    <row r="622" spans="1:4" x14ac:dyDescent="0.2">
      <c r="A622" s="16">
        <v>5151</v>
      </c>
      <c r="B622" t="s">
        <v>494</v>
      </c>
      <c r="C622">
        <v>51</v>
      </c>
      <c r="D622" s="6"/>
    </row>
    <row r="623" spans="1:4" x14ac:dyDescent="0.2">
      <c r="A623" s="16">
        <v>52820</v>
      </c>
      <c r="B623" t="s">
        <v>495</v>
      </c>
      <c r="C623">
        <v>52</v>
      </c>
      <c r="D623" s="6"/>
    </row>
    <row r="624" spans="1:4" x14ac:dyDescent="0.2">
      <c r="A624" s="16">
        <v>50197</v>
      </c>
      <c r="B624" t="s">
        <v>496</v>
      </c>
      <c r="C624">
        <v>50</v>
      </c>
      <c r="D624" s="6"/>
    </row>
    <row r="625" spans="1:4" x14ac:dyDescent="0.2">
      <c r="A625" s="16">
        <v>632373</v>
      </c>
      <c r="B625" t="s">
        <v>497</v>
      </c>
      <c r="C625">
        <v>63</v>
      </c>
      <c r="D625" s="6"/>
    </row>
    <row r="626" spans="1:4" x14ac:dyDescent="0.2">
      <c r="A626" s="16">
        <v>591611</v>
      </c>
      <c r="B626" t="s">
        <v>498</v>
      </c>
      <c r="C626">
        <v>59</v>
      </c>
      <c r="D626" s="6"/>
    </row>
    <row r="627" spans="1:4" x14ac:dyDescent="0.2">
      <c r="A627" s="16">
        <v>601744</v>
      </c>
      <c r="B627" t="s">
        <v>1300</v>
      </c>
      <c r="C627">
        <v>60</v>
      </c>
      <c r="D627" s="6"/>
    </row>
    <row r="628" spans="1:4" x14ac:dyDescent="0.2">
      <c r="A628" s="16">
        <v>50498</v>
      </c>
      <c r="B628" t="s">
        <v>499</v>
      </c>
      <c r="C628">
        <v>50</v>
      </c>
      <c r="D628" s="6"/>
    </row>
    <row r="629" spans="1:4" x14ac:dyDescent="0.2">
      <c r="A629" s="16">
        <v>624166</v>
      </c>
      <c r="B629" t="s">
        <v>1301</v>
      </c>
      <c r="C629">
        <v>62</v>
      </c>
      <c r="D629" s="6"/>
    </row>
    <row r="630" spans="1:4" x14ac:dyDescent="0.2">
      <c r="A630" s="16">
        <v>52821</v>
      </c>
      <c r="B630" t="s">
        <v>500</v>
      </c>
      <c r="C630">
        <v>52</v>
      </c>
      <c r="D630" s="6"/>
    </row>
    <row r="631" spans="1:4" x14ac:dyDescent="0.2">
      <c r="A631" s="16">
        <v>50198</v>
      </c>
      <c r="B631" t="s">
        <v>501</v>
      </c>
      <c r="C631">
        <v>50</v>
      </c>
      <c r="D631" s="6"/>
    </row>
    <row r="632" spans="1:4" x14ac:dyDescent="0.2">
      <c r="A632" s="16">
        <v>50199</v>
      </c>
      <c r="B632" t="s">
        <v>502</v>
      </c>
      <c r="C632">
        <v>50</v>
      </c>
      <c r="D632" s="6"/>
    </row>
    <row r="633" spans="1:4" x14ac:dyDescent="0.2">
      <c r="A633" s="16">
        <v>50200</v>
      </c>
      <c r="B633" t="s">
        <v>503</v>
      </c>
      <c r="C633">
        <v>50</v>
      </c>
      <c r="D633" s="6"/>
    </row>
    <row r="634" spans="1:4" x14ac:dyDescent="0.2">
      <c r="A634" s="16">
        <v>50201</v>
      </c>
      <c r="B634" t="s">
        <v>504</v>
      </c>
      <c r="C634">
        <v>50</v>
      </c>
      <c r="D634" s="6"/>
    </row>
    <row r="635" spans="1:4" x14ac:dyDescent="0.2">
      <c r="A635" s="16">
        <v>551104</v>
      </c>
      <c r="B635" t="s">
        <v>505</v>
      </c>
      <c r="C635">
        <v>55</v>
      </c>
      <c r="D635" s="6"/>
    </row>
    <row r="636" spans="1:4" x14ac:dyDescent="0.2">
      <c r="A636" s="16">
        <v>622041</v>
      </c>
      <c r="B636" t="s">
        <v>1302</v>
      </c>
      <c r="C636">
        <v>62</v>
      </c>
      <c r="D636" s="6"/>
    </row>
    <row r="637" spans="1:4" x14ac:dyDescent="0.2">
      <c r="A637" s="16">
        <v>50202</v>
      </c>
      <c r="B637" t="s">
        <v>506</v>
      </c>
      <c r="C637">
        <v>50</v>
      </c>
      <c r="D637" s="6"/>
    </row>
    <row r="638" spans="1:4" x14ac:dyDescent="0.2">
      <c r="A638" s="16">
        <v>50493</v>
      </c>
      <c r="B638" t="s">
        <v>507</v>
      </c>
      <c r="C638">
        <v>50</v>
      </c>
      <c r="D638" s="6"/>
    </row>
    <row r="639" spans="1:4" x14ac:dyDescent="0.2">
      <c r="A639" s="16">
        <v>50203</v>
      </c>
      <c r="B639" t="s">
        <v>508</v>
      </c>
      <c r="C639">
        <v>50</v>
      </c>
      <c r="D639" s="6"/>
    </row>
    <row r="640" spans="1:4" x14ac:dyDescent="0.2">
      <c r="A640" s="16">
        <v>634036</v>
      </c>
      <c r="B640" t="s">
        <v>509</v>
      </c>
      <c r="C640">
        <v>63</v>
      </c>
      <c r="D640" s="6"/>
    </row>
    <row r="641" spans="1:4" x14ac:dyDescent="0.2">
      <c r="A641" s="16">
        <v>611846</v>
      </c>
      <c r="B641" t="s">
        <v>1127</v>
      </c>
      <c r="C641">
        <v>61</v>
      </c>
      <c r="D641" s="6"/>
    </row>
    <row r="642" spans="1:4" x14ac:dyDescent="0.2">
      <c r="A642" s="16">
        <v>50518</v>
      </c>
      <c r="B642" t="s">
        <v>510</v>
      </c>
      <c r="C642">
        <v>50</v>
      </c>
      <c r="D642" s="6"/>
    </row>
    <row r="643" spans="1:4" x14ac:dyDescent="0.2">
      <c r="A643" s="16">
        <v>50204</v>
      </c>
      <c r="B643" t="s">
        <v>511</v>
      </c>
      <c r="C643">
        <v>50</v>
      </c>
      <c r="D643" s="6"/>
    </row>
    <row r="644" spans="1:4" x14ac:dyDescent="0.2">
      <c r="A644" s="16">
        <v>611807</v>
      </c>
      <c r="B644" t="s">
        <v>1128</v>
      </c>
      <c r="C644">
        <v>61</v>
      </c>
      <c r="D644" s="6"/>
    </row>
    <row r="645" spans="1:4" x14ac:dyDescent="0.2">
      <c r="A645" s="16">
        <v>634080</v>
      </c>
      <c r="B645" t="s">
        <v>512</v>
      </c>
      <c r="C645">
        <v>63</v>
      </c>
      <c r="D645" s="6"/>
    </row>
    <row r="646" spans="1:4" x14ac:dyDescent="0.2">
      <c r="A646" s="16">
        <v>624138</v>
      </c>
      <c r="B646" t="s">
        <v>1129</v>
      </c>
      <c r="C646">
        <v>62</v>
      </c>
      <c r="D646" s="6"/>
    </row>
    <row r="647" spans="1:4" x14ac:dyDescent="0.2">
      <c r="A647" s="16">
        <v>622106</v>
      </c>
      <c r="B647" t="s">
        <v>1130</v>
      </c>
      <c r="C647">
        <v>62</v>
      </c>
      <c r="D647" s="6"/>
    </row>
    <row r="648" spans="1:4" x14ac:dyDescent="0.2">
      <c r="A648" s="16">
        <v>624119</v>
      </c>
      <c r="B648" t="s">
        <v>1131</v>
      </c>
      <c r="C648">
        <v>62</v>
      </c>
      <c r="D648" s="6"/>
    </row>
    <row r="649" spans="1:4" x14ac:dyDescent="0.2">
      <c r="A649" s="16">
        <v>622374</v>
      </c>
      <c r="B649" t="s">
        <v>1303</v>
      </c>
      <c r="C649">
        <v>62</v>
      </c>
      <c r="D649" s="6"/>
    </row>
    <row r="650" spans="1:4" x14ac:dyDescent="0.2">
      <c r="A650" s="16">
        <v>50205</v>
      </c>
      <c r="B650" t="s">
        <v>513</v>
      </c>
      <c r="C650">
        <v>50</v>
      </c>
      <c r="D650" s="6"/>
    </row>
    <row r="651" spans="1:4" x14ac:dyDescent="0.2">
      <c r="A651" s="16">
        <v>50206</v>
      </c>
      <c r="B651" t="s">
        <v>514</v>
      </c>
      <c r="C651">
        <v>50</v>
      </c>
      <c r="D651" s="6"/>
    </row>
    <row r="652" spans="1:4" x14ac:dyDescent="0.2">
      <c r="A652" s="16">
        <v>50207</v>
      </c>
      <c r="B652" t="s">
        <v>515</v>
      </c>
      <c r="C652">
        <v>50</v>
      </c>
      <c r="D652" s="6"/>
    </row>
    <row r="653" spans="1:4" x14ac:dyDescent="0.2">
      <c r="A653" s="16">
        <v>50208</v>
      </c>
      <c r="B653" t="s">
        <v>516</v>
      </c>
      <c r="C653">
        <v>50</v>
      </c>
      <c r="D653" s="6"/>
    </row>
    <row r="654" spans="1:4" x14ac:dyDescent="0.2">
      <c r="A654" s="16">
        <v>50209</v>
      </c>
      <c r="B654" t="s">
        <v>517</v>
      </c>
      <c r="C654">
        <v>50</v>
      </c>
      <c r="D654" s="6"/>
    </row>
    <row r="655" spans="1:4" x14ac:dyDescent="0.2">
      <c r="A655" s="16">
        <v>50210</v>
      </c>
      <c r="B655" t="s">
        <v>518</v>
      </c>
      <c r="C655">
        <v>50</v>
      </c>
      <c r="D655" s="6"/>
    </row>
    <row r="656" spans="1:4" x14ac:dyDescent="0.2">
      <c r="A656" s="16">
        <v>622409</v>
      </c>
      <c r="B656" t="s">
        <v>1304</v>
      </c>
      <c r="C656">
        <v>62</v>
      </c>
      <c r="D656" s="6"/>
    </row>
    <row r="657" spans="1:4" x14ac:dyDescent="0.2">
      <c r="A657" s="16">
        <v>622052</v>
      </c>
      <c r="B657" t="s">
        <v>1305</v>
      </c>
      <c r="C657">
        <v>62</v>
      </c>
      <c r="D657" s="6"/>
    </row>
    <row r="658" spans="1:4" x14ac:dyDescent="0.2">
      <c r="A658" s="16">
        <v>601745</v>
      </c>
      <c r="B658" t="s">
        <v>519</v>
      </c>
      <c r="C658">
        <v>60</v>
      </c>
      <c r="D658" s="6"/>
    </row>
    <row r="659" spans="1:4" x14ac:dyDescent="0.2">
      <c r="A659" s="16">
        <v>50519</v>
      </c>
      <c r="B659" t="s">
        <v>520</v>
      </c>
      <c r="C659">
        <v>50</v>
      </c>
      <c r="D659" s="6"/>
    </row>
    <row r="660" spans="1:4" x14ac:dyDescent="0.2">
      <c r="A660" s="16">
        <v>50528</v>
      </c>
      <c r="B660" t="s">
        <v>521</v>
      </c>
      <c r="C660">
        <v>50</v>
      </c>
      <c r="D660" s="6"/>
    </row>
    <row r="661" spans="1:4" x14ac:dyDescent="0.2">
      <c r="A661" s="16">
        <v>50211</v>
      </c>
      <c r="B661" t="s">
        <v>522</v>
      </c>
      <c r="C661">
        <v>50</v>
      </c>
      <c r="D661" s="6"/>
    </row>
    <row r="662" spans="1:4" x14ac:dyDescent="0.2">
      <c r="A662" s="16">
        <v>601746</v>
      </c>
      <c r="B662" t="s">
        <v>523</v>
      </c>
      <c r="C662">
        <v>60</v>
      </c>
      <c r="D662" s="6"/>
    </row>
    <row r="663" spans="1:4" x14ac:dyDescent="0.2">
      <c r="A663" s="16">
        <v>50212</v>
      </c>
      <c r="B663" t="s">
        <v>524</v>
      </c>
      <c r="C663">
        <v>50</v>
      </c>
      <c r="D663" s="6"/>
    </row>
    <row r="664" spans="1:4" x14ac:dyDescent="0.2">
      <c r="A664" s="16">
        <v>551105</v>
      </c>
      <c r="B664" t="s">
        <v>525</v>
      </c>
      <c r="C664">
        <v>55</v>
      </c>
      <c r="D664" s="6"/>
    </row>
    <row r="665" spans="1:4" x14ac:dyDescent="0.2">
      <c r="A665" s="16">
        <v>624045</v>
      </c>
      <c r="B665" t="s">
        <v>1306</v>
      </c>
      <c r="C665">
        <v>62</v>
      </c>
      <c r="D665" s="6"/>
    </row>
    <row r="666" spans="1:4" x14ac:dyDescent="0.2">
      <c r="A666" s="16">
        <v>50213</v>
      </c>
      <c r="B666" t="s">
        <v>526</v>
      </c>
      <c r="C666">
        <v>50</v>
      </c>
      <c r="D666" s="6"/>
    </row>
    <row r="667" spans="1:4" x14ac:dyDescent="0.2">
      <c r="A667" s="16">
        <v>50214</v>
      </c>
      <c r="B667" t="s">
        <v>527</v>
      </c>
      <c r="C667">
        <v>50</v>
      </c>
      <c r="D667" s="6"/>
    </row>
    <row r="668" spans="1:4" x14ac:dyDescent="0.2">
      <c r="A668" s="16">
        <v>50215</v>
      </c>
      <c r="B668" t="s">
        <v>528</v>
      </c>
      <c r="C668">
        <v>50</v>
      </c>
      <c r="D668" s="6"/>
    </row>
    <row r="669" spans="1:4" x14ac:dyDescent="0.2">
      <c r="A669" s="16">
        <v>50216</v>
      </c>
      <c r="B669" t="s">
        <v>529</v>
      </c>
      <c r="C669">
        <v>50</v>
      </c>
      <c r="D669" s="6"/>
    </row>
    <row r="670" spans="1:4" x14ac:dyDescent="0.2">
      <c r="A670" s="16">
        <v>50217</v>
      </c>
      <c r="B670" t="s">
        <v>530</v>
      </c>
      <c r="C670">
        <v>50</v>
      </c>
      <c r="D670" s="6"/>
    </row>
    <row r="671" spans="1:4" x14ac:dyDescent="0.2">
      <c r="A671" s="16">
        <v>611848</v>
      </c>
      <c r="B671" t="s">
        <v>1132</v>
      </c>
      <c r="C671">
        <v>61</v>
      </c>
      <c r="D671" s="6"/>
    </row>
    <row r="672" spans="1:4" x14ac:dyDescent="0.2">
      <c r="A672" s="16">
        <v>541009</v>
      </c>
      <c r="B672" t="s">
        <v>531</v>
      </c>
      <c r="C672">
        <v>54</v>
      </c>
      <c r="D672" s="6"/>
    </row>
    <row r="673" spans="1:4" x14ac:dyDescent="0.2">
      <c r="A673" s="16">
        <v>50218</v>
      </c>
      <c r="B673" t="s">
        <v>532</v>
      </c>
      <c r="C673">
        <v>50</v>
      </c>
      <c r="D673" s="6"/>
    </row>
    <row r="674" spans="1:4" x14ac:dyDescent="0.2">
      <c r="A674" s="16">
        <v>622032</v>
      </c>
      <c r="B674" t="s">
        <v>1307</v>
      </c>
      <c r="C674">
        <v>62</v>
      </c>
      <c r="D674" s="6"/>
    </row>
    <row r="675" spans="1:4" x14ac:dyDescent="0.2">
      <c r="A675" s="16">
        <v>5152</v>
      </c>
      <c r="B675" t="s">
        <v>533</v>
      </c>
      <c r="C675">
        <v>51</v>
      </c>
      <c r="D675" s="6"/>
    </row>
    <row r="676" spans="1:4" x14ac:dyDescent="0.2">
      <c r="A676" s="16">
        <v>52823</v>
      </c>
      <c r="B676" t="s">
        <v>534</v>
      </c>
      <c r="C676">
        <v>52</v>
      </c>
      <c r="D676" s="6"/>
    </row>
    <row r="677" spans="1:4" x14ac:dyDescent="0.2">
      <c r="A677" s="16">
        <v>50477</v>
      </c>
      <c r="B677" t="s">
        <v>535</v>
      </c>
      <c r="C677">
        <v>50</v>
      </c>
      <c r="D677" s="6"/>
    </row>
    <row r="678" spans="1:4" x14ac:dyDescent="0.2">
      <c r="A678" s="16">
        <v>50520</v>
      </c>
      <c r="B678" t="s">
        <v>536</v>
      </c>
      <c r="C678">
        <v>50</v>
      </c>
      <c r="D678" s="6"/>
    </row>
    <row r="679" spans="1:4" x14ac:dyDescent="0.2">
      <c r="A679" s="16">
        <v>632403</v>
      </c>
      <c r="B679" t="s">
        <v>537</v>
      </c>
      <c r="C679">
        <v>63</v>
      </c>
      <c r="D679" s="6"/>
    </row>
    <row r="680" spans="1:4" x14ac:dyDescent="0.2">
      <c r="A680" s="16">
        <v>50219</v>
      </c>
      <c r="B680" t="s">
        <v>538</v>
      </c>
      <c r="C680">
        <v>50</v>
      </c>
      <c r="D680" s="6"/>
    </row>
    <row r="681" spans="1:4" x14ac:dyDescent="0.2">
      <c r="A681" s="16">
        <v>632406</v>
      </c>
      <c r="B681" t="s">
        <v>541</v>
      </c>
      <c r="C681">
        <v>63</v>
      </c>
      <c r="D681" s="6"/>
    </row>
    <row r="682" spans="1:4" x14ac:dyDescent="0.2">
      <c r="A682" s="16">
        <v>5153</v>
      </c>
      <c r="B682" t="s">
        <v>539</v>
      </c>
      <c r="C682">
        <v>51</v>
      </c>
      <c r="D682" s="6"/>
    </row>
    <row r="683" spans="1:4" x14ac:dyDescent="0.2">
      <c r="A683" s="16">
        <v>52824</v>
      </c>
      <c r="B683" t="s">
        <v>540</v>
      </c>
      <c r="C683">
        <v>52</v>
      </c>
      <c r="D683" s="6"/>
    </row>
    <row r="684" spans="1:4" x14ac:dyDescent="0.2">
      <c r="A684" s="16">
        <v>611849</v>
      </c>
      <c r="B684" t="s">
        <v>1133</v>
      </c>
      <c r="C684">
        <v>61</v>
      </c>
      <c r="D684" s="6"/>
    </row>
    <row r="685" spans="1:4" x14ac:dyDescent="0.2">
      <c r="A685" s="16">
        <v>50220</v>
      </c>
      <c r="B685" t="s">
        <v>542</v>
      </c>
      <c r="C685">
        <v>50</v>
      </c>
      <c r="D685" s="6"/>
    </row>
    <row r="686" spans="1:4" x14ac:dyDescent="0.2">
      <c r="A686" s="16">
        <v>50536</v>
      </c>
      <c r="B686" t="s">
        <v>543</v>
      </c>
      <c r="C686">
        <v>50</v>
      </c>
      <c r="D686" s="6"/>
    </row>
    <row r="687" spans="1:4" x14ac:dyDescent="0.2">
      <c r="A687" s="16">
        <v>50221</v>
      </c>
      <c r="B687" t="s">
        <v>544</v>
      </c>
      <c r="C687">
        <v>50</v>
      </c>
      <c r="D687" s="6"/>
    </row>
    <row r="688" spans="1:4" x14ac:dyDescent="0.2">
      <c r="A688" s="16">
        <v>631747</v>
      </c>
      <c r="B688" t="s">
        <v>546</v>
      </c>
      <c r="C688">
        <v>63</v>
      </c>
      <c r="D688" s="6"/>
    </row>
    <row r="689" spans="1:4" x14ac:dyDescent="0.2">
      <c r="A689" s="16">
        <v>52825</v>
      </c>
      <c r="B689" t="s">
        <v>545</v>
      </c>
      <c r="C689">
        <v>52</v>
      </c>
      <c r="D689" s="6"/>
    </row>
    <row r="690" spans="1:4" x14ac:dyDescent="0.2">
      <c r="A690" s="16">
        <v>611850</v>
      </c>
      <c r="B690" t="s">
        <v>1134</v>
      </c>
      <c r="C690">
        <v>61</v>
      </c>
      <c r="D690" s="6"/>
    </row>
    <row r="691" spans="1:4" x14ac:dyDescent="0.2">
      <c r="A691" s="16">
        <v>50222</v>
      </c>
      <c r="B691" t="s">
        <v>547</v>
      </c>
      <c r="C691">
        <v>50</v>
      </c>
      <c r="D691" s="6"/>
    </row>
    <row r="692" spans="1:4" x14ac:dyDescent="0.2">
      <c r="A692" s="16">
        <v>50223</v>
      </c>
      <c r="B692" t="s">
        <v>548</v>
      </c>
      <c r="C692">
        <v>50</v>
      </c>
      <c r="D692" s="6"/>
    </row>
    <row r="693" spans="1:4" x14ac:dyDescent="0.2">
      <c r="A693" s="16">
        <v>50224</v>
      </c>
      <c r="B693" t="s">
        <v>549</v>
      </c>
      <c r="C693">
        <v>50</v>
      </c>
      <c r="D693" s="6"/>
    </row>
    <row r="694" spans="1:4" x14ac:dyDescent="0.2">
      <c r="A694" s="16">
        <v>622048</v>
      </c>
      <c r="B694" t="s">
        <v>1308</v>
      </c>
      <c r="C694">
        <v>62</v>
      </c>
      <c r="D694" s="6"/>
    </row>
    <row r="695" spans="1:4" x14ac:dyDescent="0.2">
      <c r="A695" s="16">
        <v>5154</v>
      </c>
      <c r="B695" t="s">
        <v>550</v>
      </c>
      <c r="C695">
        <v>51</v>
      </c>
      <c r="D695" s="6"/>
    </row>
    <row r="696" spans="1:4" x14ac:dyDescent="0.2">
      <c r="A696" s="16">
        <v>541024</v>
      </c>
      <c r="B696" t="s">
        <v>551</v>
      </c>
      <c r="C696">
        <v>54</v>
      </c>
      <c r="D696" s="6"/>
    </row>
    <row r="697" spans="1:4" x14ac:dyDescent="0.2">
      <c r="A697" s="16">
        <v>52826</v>
      </c>
      <c r="B697" t="s">
        <v>552</v>
      </c>
      <c r="C697">
        <v>52</v>
      </c>
      <c r="D697" s="6"/>
    </row>
    <row r="698" spans="1:4" x14ac:dyDescent="0.2">
      <c r="A698" s="16">
        <v>50225</v>
      </c>
      <c r="B698" t="s">
        <v>553</v>
      </c>
      <c r="C698">
        <v>50</v>
      </c>
      <c r="D698" s="6"/>
    </row>
    <row r="699" spans="1:4" x14ac:dyDescent="0.2">
      <c r="A699" s="16">
        <v>634081</v>
      </c>
      <c r="B699" t="s">
        <v>554</v>
      </c>
      <c r="C699">
        <v>63</v>
      </c>
      <c r="D699" s="6"/>
    </row>
    <row r="700" spans="1:4" x14ac:dyDescent="0.2">
      <c r="A700" s="16">
        <v>611851</v>
      </c>
      <c r="B700" t="s">
        <v>1135</v>
      </c>
      <c r="C700">
        <v>61</v>
      </c>
      <c r="D700" s="6"/>
    </row>
    <row r="701" spans="1:4" x14ac:dyDescent="0.2">
      <c r="A701" s="16">
        <v>50226</v>
      </c>
      <c r="B701" t="s">
        <v>555</v>
      </c>
      <c r="C701">
        <v>50</v>
      </c>
      <c r="D701" s="6"/>
    </row>
    <row r="702" spans="1:4" x14ac:dyDescent="0.2">
      <c r="A702" s="16">
        <v>50227</v>
      </c>
      <c r="B702" t="s">
        <v>556</v>
      </c>
      <c r="C702">
        <v>50</v>
      </c>
      <c r="D702" s="6"/>
    </row>
    <row r="703" spans="1:4" x14ac:dyDescent="0.2">
      <c r="A703" s="16">
        <v>50455</v>
      </c>
      <c r="B703" t="s">
        <v>557</v>
      </c>
      <c r="C703">
        <v>50</v>
      </c>
      <c r="D703" s="6"/>
    </row>
    <row r="704" spans="1:4" x14ac:dyDescent="0.2">
      <c r="A704" s="16">
        <v>50229</v>
      </c>
      <c r="B704" t="s">
        <v>558</v>
      </c>
      <c r="C704">
        <v>50</v>
      </c>
      <c r="D704" s="6"/>
    </row>
    <row r="705" spans="1:4" x14ac:dyDescent="0.2">
      <c r="A705" s="16">
        <v>624046</v>
      </c>
      <c r="B705" t="s">
        <v>1309</v>
      </c>
      <c r="C705">
        <v>62</v>
      </c>
      <c r="D705" s="6"/>
    </row>
    <row r="706" spans="1:4" x14ac:dyDescent="0.2">
      <c r="A706" s="16">
        <v>50230</v>
      </c>
      <c r="B706" t="s">
        <v>559</v>
      </c>
      <c r="C706">
        <v>50</v>
      </c>
      <c r="D706" s="6"/>
    </row>
    <row r="707" spans="1:4" x14ac:dyDescent="0.2">
      <c r="A707" s="16">
        <v>50231</v>
      </c>
      <c r="B707" t="s">
        <v>560</v>
      </c>
      <c r="C707">
        <v>50</v>
      </c>
      <c r="D707" s="6"/>
    </row>
    <row r="708" spans="1:4" x14ac:dyDescent="0.2">
      <c r="A708" s="16">
        <v>50232</v>
      </c>
      <c r="B708" t="s">
        <v>561</v>
      </c>
      <c r="C708">
        <v>50</v>
      </c>
      <c r="D708" s="6"/>
    </row>
    <row r="709" spans="1:4" x14ac:dyDescent="0.2">
      <c r="A709" s="16">
        <v>591749</v>
      </c>
      <c r="B709" t="s">
        <v>562</v>
      </c>
      <c r="C709">
        <v>59</v>
      </c>
      <c r="D709" s="6"/>
    </row>
    <row r="710" spans="1:4" x14ac:dyDescent="0.2">
      <c r="A710" s="16">
        <v>50233</v>
      </c>
      <c r="B710" t="s">
        <v>563</v>
      </c>
      <c r="C710">
        <v>50</v>
      </c>
      <c r="D710" s="6"/>
    </row>
    <row r="711" spans="1:4" x14ac:dyDescent="0.2">
      <c r="A711" s="16">
        <v>50234</v>
      </c>
      <c r="B711" t="s">
        <v>564</v>
      </c>
      <c r="C711">
        <v>50</v>
      </c>
      <c r="D711" s="6"/>
    </row>
    <row r="712" spans="1:4" x14ac:dyDescent="0.2">
      <c r="A712" s="16">
        <v>551106</v>
      </c>
      <c r="B712" t="s">
        <v>565</v>
      </c>
      <c r="C712">
        <v>55</v>
      </c>
      <c r="D712" s="6"/>
    </row>
    <row r="713" spans="1:4" x14ac:dyDescent="0.2">
      <c r="A713" s="16">
        <v>50235</v>
      </c>
      <c r="B713" t="s">
        <v>566</v>
      </c>
      <c r="C713">
        <v>50</v>
      </c>
      <c r="D713" s="6"/>
    </row>
    <row r="714" spans="1:4" x14ac:dyDescent="0.2">
      <c r="A714" s="16">
        <v>634105</v>
      </c>
      <c r="B714" t="s">
        <v>568</v>
      </c>
      <c r="C714">
        <v>63</v>
      </c>
      <c r="D714" s="6"/>
    </row>
    <row r="715" spans="1:4" x14ac:dyDescent="0.2">
      <c r="A715" s="16">
        <v>541027</v>
      </c>
      <c r="B715" t="s">
        <v>567</v>
      </c>
      <c r="C715">
        <v>54</v>
      </c>
      <c r="D715" s="6"/>
    </row>
    <row r="716" spans="1:4" x14ac:dyDescent="0.2">
      <c r="A716" s="16">
        <v>611852</v>
      </c>
      <c r="B716" t="s">
        <v>1136</v>
      </c>
      <c r="C716">
        <v>61</v>
      </c>
      <c r="D716" s="6"/>
    </row>
    <row r="717" spans="1:4" x14ac:dyDescent="0.2">
      <c r="A717" s="16">
        <v>50236</v>
      </c>
      <c r="B717" t="s">
        <v>569</v>
      </c>
      <c r="C717">
        <v>50</v>
      </c>
      <c r="D717" s="6"/>
    </row>
    <row r="718" spans="1:4" x14ac:dyDescent="0.2">
      <c r="A718" s="16">
        <v>50237</v>
      </c>
      <c r="B718" t="s">
        <v>570</v>
      </c>
      <c r="C718">
        <v>50</v>
      </c>
      <c r="D718" s="6"/>
    </row>
    <row r="719" spans="1:4" x14ac:dyDescent="0.2">
      <c r="A719" s="16">
        <v>5155</v>
      </c>
      <c r="B719" t="s">
        <v>571</v>
      </c>
      <c r="C719">
        <v>51</v>
      </c>
      <c r="D719" s="6"/>
    </row>
    <row r="720" spans="1:4" x14ac:dyDescent="0.2">
      <c r="A720" s="16">
        <v>541026</v>
      </c>
      <c r="B720" t="s">
        <v>572</v>
      </c>
      <c r="C720">
        <v>54</v>
      </c>
      <c r="D720" s="6"/>
    </row>
    <row r="721" spans="1:4" x14ac:dyDescent="0.2">
      <c r="A721" s="16">
        <v>52827</v>
      </c>
      <c r="B721" t="s">
        <v>573</v>
      </c>
      <c r="C721">
        <v>52</v>
      </c>
      <c r="D721" s="6"/>
    </row>
    <row r="722" spans="1:4" x14ac:dyDescent="0.2">
      <c r="A722" s="16">
        <v>50238</v>
      </c>
      <c r="B722" t="s">
        <v>574</v>
      </c>
      <c r="C722">
        <v>50</v>
      </c>
      <c r="D722" s="6"/>
    </row>
    <row r="723" spans="1:4" x14ac:dyDescent="0.2">
      <c r="A723" s="16">
        <v>5156</v>
      </c>
      <c r="B723" t="s">
        <v>575</v>
      </c>
      <c r="C723">
        <v>51</v>
      </c>
      <c r="D723" s="6"/>
    </row>
    <row r="724" spans="1:4" x14ac:dyDescent="0.2">
      <c r="A724" s="16">
        <v>632371</v>
      </c>
      <c r="B724" t="s">
        <v>577</v>
      </c>
      <c r="C724">
        <v>63</v>
      </c>
      <c r="D724" s="6"/>
    </row>
    <row r="725" spans="1:4" x14ac:dyDescent="0.2">
      <c r="A725" s="16">
        <v>611910</v>
      </c>
      <c r="B725" t="s">
        <v>1137</v>
      </c>
      <c r="C725">
        <v>61</v>
      </c>
      <c r="D725" s="6"/>
    </row>
    <row r="726" spans="1:4" x14ac:dyDescent="0.2">
      <c r="A726" s="16">
        <v>52828</v>
      </c>
      <c r="B726" t="s">
        <v>576</v>
      </c>
      <c r="C726">
        <v>52</v>
      </c>
      <c r="D726" s="6"/>
    </row>
    <row r="727" spans="1:4" x14ac:dyDescent="0.2">
      <c r="A727" s="16">
        <v>611853</v>
      </c>
      <c r="B727" t="s">
        <v>1138</v>
      </c>
      <c r="C727">
        <v>61</v>
      </c>
      <c r="D727" s="6"/>
    </row>
    <row r="728" spans="1:4" x14ac:dyDescent="0.2">
      <c r="A728" s="16">
        <v>601748</v>
      </c>
      <c r="B728" t="s">
        <v>578</v>
      </c>
      <c r="C728">
        <v>60</v>
      </c>
      <c r="D728" s="6"/>
    </row>
    <row r="729" spans="1:4" x14ac:dyDescent="0.2">
      <c r="A729" s="16">
        <v>622022</v>
      </c>
      <c r="B729" t="s">
        <v>1310</v>
      </c>
      <c r="C729">
        <v>62</v>
      </c>
      <c r="D729" s="6"/>
    </row>
    <row r="730" spans="1:4" x14ac:dyDescent="0.2">
      <c r="A730" s="16">
        <v>50444</v>
      </c>
      <c r="B730" t="s">
        <v>579</v>
      </c>
      <c r="C730">
        <v>50</v>
      </c>
      <c r="D730" s="6"/>
    </row>
    <row r="731" spans="1:4" x14ac:dyDescent="0.2">
      <c r="A731" s="16">
        <v>591613</v>
      </c>
      <c r="B731" t="s">
        <v>580</v>
      </c>
      <c r="C731">
        <v>59</v>
      </c>
      <c r="D731" s="6"/>
    </row>
    <row r="732" spans="1:4" x14ac:dyDescent="0.2">
      <c r="A732" s="16">
        <v>50239</v>
      </c>
      <c r="B732" t="s">
        <v>581</v>
      </c>
      <c r="C732">
        <v>50</v>
      </c>
      <c r="D732" s="6"/>
    </row>
    <row r="733" spans="1:4" x14ac:dyDescent="0.2">
      <c r="A733" s="16">
        <v>50240</v>
      </c>
      <c r="B733" t="s">
        <v>582</v>
      </c>
      <c r="C733">
        <v>50</v>
      </c>
      <c r="D733" s="6"/>
    </row>
    <row r="734" spans="1:4" x14ac:dyDescent="0.2">
      <c r="A734" s="16">
        <v>622068</v>
      </c>
      <c r="B734" t="s">
        <v>1311</v>
      </c>
      <c r="C734">
        <v>62</v>
      </c>
      <c r="D734" s="6"/>
    </row>
    <row r="735" spans="1:4" x14ac:dyDescent="0.2">
      <c r="A735" s="16">
        <v>624167</v>
      </c>
      <c r="B735" t="s">
        <v>1312</v>
      </c>
      <c r="C735">
        <v>62</v>
      </c>
      <c r="D735" s="6"/>
    </row>
    <row r="736" spans="1:4" x14ac:dyDescent="0.2">
      <c r="A736" s="16">
        <v>50241</v>
      </c>
      <c r="B736" t="s">
        <v>583</v>
      </c>
      <c r="C736">
        <v>50</v>
      </c>
      <c r="D736" s="6"/>
    </row>
    <row r="737" spans="1:4" x14ac:dyDescent="0.2">
      <c r="A737" s="16">
        <v>50521</v>
      </c>
      <c r="B737" t="s">
        <v>584</v>
      </c>
      <c r="C737">
        <v>50</v>
      </c>
      <c r="D737" s="6"/>
    </row>
    <row r="738" spans="1:4" x14ac:dyDescent="0.2">
      <c r="A738" s="16">
        <v>50242</v>
      </c>
      <c r="B738" t="s">
        <v>585</v>
      </c>
      <c r="C738">
        <v>50</v>
      </c>
      <c r="D738" s="6"/>
    </row>
    <row r="739" spans="1:4" x14ac:dyDescent="0.2">
      <c r="A739" s="16">
        <v>50244</v>
      </c>
      <c r="B739" t="s">
        <v>586</v>
      </c>
      <c r="C739">
        <v>50</v>
      </c>
      <c r="D739" s="6"/>
    </row>
    <row r="740" spans="1:4" x14ac:dyDescent="0.2">
      <c r="A740" s="16">
        <v>611854</v>
      </c>
      <c r="B740" t="s">
        <v>1139</v>
      </c>
      <c r="C740">
        <v>61</v>
      </c>
      <c r="D740" s="6"/>
    </row>
    <row r="741" spans="1:4" x14ac:dyDescent="0.2">
      <c r="A741" s="16">
        <v>50243</v>
      </c>
      <c r="B741" t="s">
        <v>587</v>
      </c>
      <c r="C741">
        <v>50</v>
      </c>
      <c r="D741" s="6"/>
    </row>
    <row r="742" spans="1:4" x14ac:dyDescent="0.2">
      <c r="A742" s="16">
        <v>611855</v>
      </c>
      <c r="B742" t="s">
        <v>1140</v>
      </c>
      <c r="C742">
        <v>61</v>
      </c>
      <c r="D742" s="6"/>
    </row>
    <row r="743" spans="1:4" x14ac:dyDescent="0.2">
      <c r="A743" s="16">
        <v>50245</v>
      </c>
      <c r="B743" t="s">
        <v>588</v>
      </c>
      <c r="C743">
        <v>50</v>
      </c>
      <c r="D743" s="6"/>
    </row>
    <row r="744" spans="1:4" x14ac:dyDescent="0.2">
      <c r="A744" s="16">
        <v>5157</v>
      </c>
      <c r="B744" t="s">
        <v>589</v>
      </c>
      <c r="C744">
        <v>51</v>
      </c>
      <c r="D744" s="6"/>
    </row>
    <row r="745" spans="1:4" x14ac:dyDescent="0.2">
      <c r="A745" s="16">
        <v>631750</v>
      </c>
      <c r="B745" t="s">
        <v>592</v>
      </c>
      <c r="C745">
        <v>63</v>
      </c>
      <c r="D745" s="6"/>
    </row>
    <row r="746" spans="1:4" x14ac:dyDescent="0.2">
      <c r="A746" s="16">
        <v>592396</v>
      </c>
      <c r="B746" t="s">
        <v>590</v>
      </c>
      <c r="C746">
        <v>59</v>
      </c>
      <c r="D746" s="6"/>
    </row>
    <row r="747" spans="1:4" x14ac:dyDescent="0.2">
      <c r="A747" s="16">
        <v>52829</v>
      </c>
      <c r="B747" t="s">
        <v>591</v>
      </c>
      <c r="C747">
        <v>52</v>
      </c>
      <c r="D747" s="6"/>
    </row>
    <row r="748" spans="1:4" x14ac:dyDescent="0.2">
      <c r="A748" s="16">
        <v>561204</v>
      </c>
      <c r="B748" t="s">
        <v>593</v>
      </c>
      <c r="C748">
        <v>56</v>
      </c>
      <c r="D748" s="6"/>
    </row>
    <row r="749" spans="1:4" x14ac:dyDescent="0.2">
      <c r="A749" s="16">
        <v>50522</v>
      </c>
      <c r="B749" t="s">
        <v>594</v>
      </c>
      <c r="C749">
        <v>50</v>
      </c>
      <c r="D749" s="6"/>
    </row>
    <row r="750" spans="1:4" x14ac:dyDescent="0.2">
      <c r="A750" s="16">
        <v>50246</v>
      </c>
      <c r="B750" t="s">
        <v>595</v>
      </c>
      <c r="C750">
        <v>50</v>
      </c>
      <c r="D750" s="6"/>
    </row>
    <row r="751" spans="1:4" x14ac:dyDescent="0.2">
      <c r="A751" s="16">
        <v>624168</v>
      </c>
      <c r="B751" t="s">
        <v>1313</v>
      </c>
      <c r="C751">
        <v>62</v>
      </c>
      <c r="D751" s="6"/>
    </row>
    <row r="752" spans="1:4" x14ac:dyDescent="0.2">
      <c r="A752" s="16">
        <v>622012</v>
      </c>
      <c r="B752" t="s">
        <v>1314</v>
      </c>
      <c r="C752">
        <v>62</v>
      </c>
      <c r="D752" s="6"/>
    </row>
    <row r="753" spans="1:4" x14ac:dyDescent="0.2">
      <c r="A753" s="16">
        <v>591614</v>
      </c>
      <c r="B753" t="s">
        <v>596</v>
      </c>
      <c r="C753">
        <v>59</v>
      </c>
      <c r="D753" s="6"/>
    </row>
    <row r="754" spans="1:4" x14ac:dyDescent="0.2">
      <c r="A754" s="16">
        <v>50247</v>
      </c>
      <c r="B754" t="s">
        <v>597</v>
      </c>
      <c r="C754">
        <v>50</v>
      </c>
      <c r="D754" s="6"/>
    </row>
    <row r="755" spans="1:4" x14ac:dyDescent="0.2">
      <c r="A755" s="16">
        <v>611856</v>
      </c>
      <c r="B755" t="s">
        <v>1141</v>
      </c>
      <c r="C755">
        <v>61</v>
      </c>
      <c r="D755" s="6"/>
    </row>
    <row r="756" spans="1:4" x14ac:dyDescent="0.2">
      <c r="A756" s="16">
        <v>50248</v>
      </c>
      <c r="B756" t="s">
        <v>598</v>
      </c>
      <c r="C756">
        <v>50</v>
      </c>
      <c r="D756" s="6"/>
    </row>
    <row r="757" spans="1:4" x14ac:dyDescent="0.2">
      <c r="A757" s="16">
        <v>50249</v>
      </c>
      <c r="B757" t="s">
        <v>599</v>
      </c>
      <c r="C757">
        <v>50</v>
      </c>
      <c r="D757" s="6"/>
    </row>
    <row r="758" spans="1:4" x14ac:dyDescent="0.2">
      <c r="A758" s="16">
        <v>50250</v>
      </c>
      <c r="B758" t="s">
        <v>600</v>
      </c>
      <c r="C758">
        <v>50</v>
      </c>
      <c r="D758" s="6"/>
    </row>
    <row r="759" spans="1:4" x14ac:dyDescent="0.2">
      <c r="A759" s="16">
        <v>50251</v>
      </c>
      <c r="B759" t="s">
        <v>601</v>
      </c>
      <c r="C759">
        <v>50</v>
      </c>
      <c r="D759" s="6"/>
    </row>
    <row r="760" spans="1:4" x14ac:dyDescent="0.2">
      <c r="A760" s="16">
        <v>5158</v>
      </c>
      <c r="B760" t="s">
        <v>602</v>
      </c>
      <c r="C760">
        <v>51</v>
      </c>
      <c r="D760" s="6"/>
    </row>
    <row r="761" spans="1:4" x14ac:dyDescent="0.2">
      <c r="A761" s="16">
        <v>631751</v>
      </c>
      <c r="B761" t="s">
        <v>604</v>
      </c>
      <c r="C761">
        <v>63</v>
      </c>
      <c r="D761" s="6"/>
    </row>
    <row r="762" spans="1:4" x14ac:dyDescent="0.2">
      <c r="A762" s="16">
        <v>52830</v>
      </c>
      <c r="B762" t="s">
        <v>603</v>
      </c>
      <c r="C762">
        <v>52</v>
      </c>
      <c r="D762" s="6"/>
    </row>
    <row r="763" spans="1:4" x14ac:dyDescent="0.2">
      <c r="A763" s="16">
        <v>50252</v>
      </c>
      <c r="B763" t="s">
        <v>605</v>
      </c>
      <c r="C763">
        <v>50</v>
      </c>
      <c r="D763" s="6"/>
    </row>
    <row r="764" spans="1:4" x14ac:dyDescent="0.2">
      <c r="A764" s="16">
        <v>50253</v>
      </c>
      <c r="B764" t="s">
        <v>606</v>
      </c>
      <c r="C764">
        <v>50</v>
      </c>
      <c r="D764" s="6"/>
    </row>
    <row r="765" spans="1:4" x14ac:dyDescent="0.2">
      <c r="A765" s="16">
        <v>5159</v>
      </c>
      <c r="B765" t="s">
        <v>607</v>
      </c>
      <c r="C765">
        <v>51</v>
      </c>
      <c r="D765" s="6"/>
    </row>
    <row r="766" spans="1:4" x14ac:dyDescent="0.2">
      <c r="A766" s="16">
        <v>601790</v>
      </c>
      <c r="B766" t="s">
        <v>608</v>
      </c>
      <c r="C766">
        <v>60</v>
      </c>
      <c r="D766" s="6"/>
    </row>
    <row r="767" spans="1:4" x14ac:dyDescent="0.2">
      <c r="A767" s="16">
        <v>50454</v>
      </c>
      <c r="B767" t="s">
        <v>609</v>
      </c>
      <c r="C767">
        <v>50</v>
      </c>
      <c r="D767" s="6"/>
    </row>
    <row r="768" spans="1:4" x14ac:dyDescent="0.2">
      <c r="A768" s="16">
        <v>622098</v>
      </c>
      <c r="B768" t="s">
        <v>1315</v>
      </c>
      <c r="C768">
        <v>62</v>
      </c>
      <c r="D768" s="6"/>
    </row>
    <row r="769" spans="1:4" x14ac:dyDescent="0.2">
      <c r="A769" s="16">
        <v>602369</v>
      </c>
      <c r="B769" t="s">
        <v>610</v>
      </c>
      <c r="C769">
        <v>60</v>
      </c>
      <c r="D769" s="6"/>
    </row>
    <row r="770" spans="1:4" x14ac:dyDescent="0.2">
      <c r="A770" s="16">
        <v>50254</v>
      </c>
      <c r="B770" t="s">
        <v>611</v>
      </c>
      <c r="C770">
        <v>50</v>
      </c>
      <c r="D770" s="6"/>
    </row>
    <row r="771" spans="1:4" x14ac:dyDescent="0.2">
      <c r="A771" s="16">
        <v>611857</v>
      </c>
      <c r="B771" t="s">
        <v>1142</v>
      </c>
      <c r="C771">
        <v>61</v>
      </c>
      <c r="D771" s="6"/>
    </row>
    <row r="772" spans="1:4" x14ac:dyDescent="0.2">
      <c r="A772" s="16">
        <v>551107</v>
      </c>
      <c r="B772" t="s">
        <v>612</v>
      </c>
      <c r="C772">
        <v>55</v>
      </c>
      <c r="D772" s="6"/>
    </row>
    <row r="773" spans="1:4" x14ac:dyDescent="0.2">
      <c r="A773" s="16">
        <v>50255</v>
      </c>
      <c r="B773" t="s">
        <v>613</v>
      </c>
      <c r="C773">
        <v>50</v>
      </c>
      <c r="D773" s="6"/>
    </row>
    <row r="774" spans="1:4" x14ac:dyDescent="0.2">
      <c r="A774" s="16">
        <v>50256</v>
      </c>
      <c r="B774" t="s">
        <v>614</v>
      </c>
      <c r="C774">
        <v>50</v>
      </c>
      <c r="D774" s="6"/>
    </row>
    <row r="775" spans="1:4" x14ac:dyDescent="0.2">
      <c r="A775" s="16">
        <v>551108</v>
      </c>
      <c r="B775" t="s">
        <v>615</v>
      </c>
      <c r="C775">
        <v>55</v>
      </c>
      <c r="D775" s="6"/>
    </row>
    <row r="776" spans="1:4" x14ac:dyDescent="0.2">
      <c r="A776" s="16">
        <v>50558</v>
      </c>
      <c r="B776" t="s">
        <v>616</v>
      </c>
      <c r="C776">
        <v>50</v>
      </c>
      <c r="D776" s="6"/>
    </row>
    <row r="777" spans="1:4" x14ac:dyDescent="0.2">
      <c r="A777" s="16">
        <v>50566</v>
      </c>
      <c r="B777" t="s">
        <v>617</v>
      </c>
      <c r="C777">
        <v>50</v>
      </c>
      <c r="D777" s="6"/>
    </row>
    <row r="778" spans="1:4" x14ac:dyDescent="0.2">
      <c r="A778" s="16">
        <v>622102</v>
      </c>
      <c r="B778" t="s">
        <v>1316</v>
      </c>
      <c r="C778">
        <v>62</v>
      </c>
      <c r="D778" s="6"/>
    </row>
    <row r="779" spans="1:4" x14ac:dyDescent="0.2">
      <c r="A779" s="16">
        <v>50562</v>
      </c>
      <c r="B779" t="s">
        <v>618</v>
      </c>
      <c r="C779">
        <v>50</v>
      </c>
      <c r="D779" s="6"/>
    </row>
    <row r="780" spans="1:4" x14ac:dyDescent="0.2">
      <c r="A780" s="16">
        <v>50257</v>
      </c>
      <c r="B780" t="s">
        <v>619</v>
      </c>
      <c r="C780">
        <v>50</v>
      </c>
      <c r="D780" s="6"/>
    </row>
    <row r="781" spans="1:4" x14ac:dyDescent="0.2">
      <c r="A781" s="16">
        <v>50555</v>
      </c>
      <c r="B781" t="s">
        <v>620</v>
      </c>
      <c r="C781">
        <v>50</v>
      </c>
      <c r="D781" s="6"/>
    </row>
    <row r="782" spans="1:4" x14ac:dyDescent="0.2">
      <c r="A782" s="16">
        <v>50445</v>
      </c>
      <c r="B782" t="s">
        <v>621</v>
      </c>
      <c r="C782">
        <v>50</v>
      </c>
      <c r="D782" s="6"/>
    </row>
    <row r="783" spans="1:4" x14ac:dyDescent="0.2">
      <c r="A783" s="16">
        <v>50452</v>
      </c>
      <c r="B783" t="s">
        <v>622</v>
      </c>
      <c r="C783">
        <v>50</v>
      </c>
      <c r="D783" s="6"/>
    </row>
    <row r="784" spans="1:4" x14ac:dyDescent="0.2">
      <c r="A784" s="16">
        <v>50563</v>
      </c>
      <c r="B784" t="s">
        <v>623</v>
      </c>
      <c r="C784">
        <v>50</v>
      </c>
      <c r="D784" s="6"/>
    </row>
    <row r="785" spans="1:4" x14ac:dyDescent="0.2">
      <c r="A785" s="16">
        <v>5160</v>
      </c>
      <c r="B785" t="s">
        <v>624</v>
      </c>
      <c r="C785">
        <v>51</v>
      </c>
      <c r="D785" s="6"/>
    </row>
    <row r="786" spans="1:4" x14ac:dyDescent="0.2">
      <c r="A786" s="16">
        <v>52831</v>
      </c>
      <c r="B786" t="s">
        <v>625</v>
      </c>
      <c r="C786">
        <v>52</v>
      </c>
      <c r="D786" s="6"/>
    </row>
    <row r="787" spans="1:4" x14ac:dyDescent="0.2">
      <c r="A787" s="16">
        <v>50258</v>
      </c>
      <c r="B787" t="s">
        <v>626</v>
      </c>
      <c r="C787">
        <v>50</v>
      </c>
      <c r="D787" s="6"/>
    </row>
    <row r="788" spans="1:4" x14ac:dyDescent="0.2">
      <c r="A788" s="16">
        <v>634026</v>
      </c>
      <c r="B788" t="s">
        <v>627</v>
      </c>
      <c r="C788">
        <v>63</v>
      </c>
      <c r="D788" s="6"/>
    </row>
    <row r="789" spans="1:4" x14ac:dyDescent="0.2">
      <c r="A789" s="16">
        <v>50523</v>
      </c>
      <c r="B789" t="s">
        <v>628</v>
      </c>
      <c r="C789">
        <v>50</v>
      </c>
      <c r="D789" s="6"/>
    </row>
    <row r="790" spans="1:4" x14ac:dyDescent="0.2">
      <c r="A790" s="16">
        <v>50259</v>
      </c>
      <c r="B790" t="s">
        <v>629</v>
      </c>
      <c r="C790">
        <v>50</v>
      </c>
      <c r="D790" s="6"/>
    </row>
    <row r="791" spans="1:4" x14ac:dyDescent="0.2">
      <c r="A791" s="16">
        <v>632340</v>
      </c>
      <c r="B791" t="s">
        <v>630</v>
      </c>
      <c r="C791">
        <v>63</v>
      </c>
      <c r="D791" s="6"/>
    </row>
    <row r="792" spans="1:4" x14ac:dyDescent="0.2">
      <c r="A792" s="16">
        <v>611858</v>
      </c>
      <c r="B792" t="s">
        <v>1143</v>
      </c>
      <c r="C792">
        <v>61</v>
      </c>
      <c r="D792" s="6"/>
    </row>
    <row r="793" spans="1:4" x14ac:dyDescent="0.2">
      <c r="A793" s="16">
        <v>5161</v>
      </c>
      <c r="B793" t="s">
        <v>631</v>
      </c>
      <c r="C793">
        <v>51</v>
      </c>
      <c r="D793" s="6"/>
    </row>
    <row r="794" spans="1:4" x14ac:dyDescent="0.2">
      <c r="A794" s="16">
        <v>634087</v>
      </c>
      <c r="B794" t="s">
        <v>632</v>
      </c>
      <c r="C794">
        <v>63</v>
      </c>
      <c r="D794" s="6"/>
    </row>
    <row r="795" spans="1:4" x14ac:dyDescent="0.2">
      <c r="A795" s="16">
        <v>52832</v>
      </c>
      <c r="B795" t="s">
        <v>633</v>
      </c>
      <c r="C795">
        <v>52</v>
      </c>
      <c r="D795" s="6"/>
    </row>
    <row r="796" spans="1:4" x14ac:dyDescent="0.2">
      <c r="A796" s="16">
        <v>50260</v>
      </c>
      <c r="B796" t="s">
        <v>634</v>
      </c>
      <c r="C796">
        <v>50</v>
      </c>
      <c r="D796" s="6"/>
    </row>
    <row r="797" spans="1:4" x14ac:dyDescent="0.2">
      <c r="A797" s="16">
        <v>5162</v>
      </c>
      <c r="B797" t="s">
        <v>635</v>
      </c>
      <c r="C797">
        <v>51</v>
      </c>
      <c r="D797" s="6"/>
    </row>
    <row r="798" spans="1:4" x14ac:dyDescent="0.2">
      <c r="A798" s="16">
        <v>541011</v>
      </c>
      <c r="B798" t="s">
        <v>636</v>
      </c>
      <c r="C798">
        <v>54</v>
      </c>
      <c r="D798" s="6"/>
    </row>
    <row r="799" spans="1:4" x14ac:dyDescent="0.2">
      <c r="A799" s="16">
        <v>634018</v>
      </c>
      <c r="B799" t="s">
        <v>637</v>
      </c>
      <c r="C799">
        <v>63</v>
      </c>
      <c r="D799" s="6"/>
    </row>
    <row r="800" spans="1:4" x14ac:dyDescent="0.2">
      <c r="A800" s="16">
        <v>52833</v>
      </c>
      <c r="B800" t="s">
        <v>638</v>
      </c>
      <c r="C800">
        <v>52</v>
      </c>
      <c r="D800" s="6"/>
    </row>
    <row r="801" spans="1:4" x14ac:dyDescent="0.2">
      <c r="A801" s="16">
        <v>624197</v>
      </c>
      <c r="B801" t="s">
        <v>1317</v>
      </c>
      <c r="C801">
        <v>62</v>
      </c>
      <c r="D801" s="6"/>
    </row>
    <row r="802" spans="1:4" x14ac:dyDescent="0.2">
      <c r="A802" s="16">
        <v>50487</v>
      </c>
      <c r="B802" t="s">
        <v>639</v>
      </c>
      <c r="C802">
        <v>50</v>
      </c>
      <c r="D802" s="6"/>
    </row>
    <row r="803" spans="1:4" x14ac:dyDescent="0.2">
      <c r="A803" s="16">
        <v>50261</v>
      </c>
      <c r="B803" t="s">
        <v>640</v>
      </c>
      <c r="C803">
        <v>50</v>
      </c>
      <c r="D803" s="6"/>
    </row>
    <row r="804" spans="1:4" x14ac:dyDescent="0.2">
      <c r="A804" s="16">
        <v>634027</v>
      </c>
      <c r="B804" t="s">
        <v>642</v>
      </c>
      <c r="C804">
        <v>63</v>
      </c>
      <c r="D804" s="6"/>
    </row>
    <row r="805" spans="1:4" x14ac:dyDescent="0.2">
      <c r="A805" s="16">
        <v>52834</v>
      </c>
      <c r="B805" t="s">
        <v>641</v>
      </c>
      <c r="C805">
        <v>52</v>
      </c>
      <c r="D805" s="6"/>
    </row>
    <row r="806" spans="1:4" x14ac:dyDescent="0.2">
      <c r="A806" s="16">
        <v>611859</v>
      </c>
      <c r="B806" t="s">
        <v>1144</v>
      </c>
      <c r="C806">
        <v>61</v>
      </c>
      <c r="D806" s="6"/>
    </row>
    <row r="807" spans="1:4" x14ac:dyDescent="0.2">
      <c r="A807" s="16">
        <v>50262</v>
      </c>
      <c r="B807" t="s">
        <v>643</v>
      </c>
      <c r="C807">
        <v>50</v>
      </c>
      <c r="D807" s="6"/>
    </row>
    <row r="808" spans="1:4" x14ac:dyDescent="0.2">
      <c r="A808" s="16">
        <v>50263</v>
      </c>
      <c r="B808" t="s">
        <v>384</v>
      </c>
      <c r="C808">
        <v>50</v>
      </c>
      <c r="D808" s="6"/>
    </row>
    <row r="809" spans="1:4" x14ac:dyDescent="0.2">
      <c r="A809" s="16">
        <v>611860</v>
      </c>
      <c r="B809" t="s">
        <v>1145</v>
      </c>
      <c r="C809">
        <v>61</v>
      </c>
      <c r="D809" s="6"/>
    </row>
    <row r="810" spans="1:4" x14ac:dyDescent="0.2">
      <c r="A810" s="16">
        <v>50264</v>
      </c>
      <c r="B810" t="s">
        <v>644</v>
      </c>
      <c r="C810">
        <v>50</v>
      </c>
      <c r="D810" s="6"/>
    </row>
    <row r="811" spans="1:4" x14ac:dyDescent="0.2">
      <c r="A811" s="16">
        <v>50265</v>
      </c>
      <c r="B811" t="s">
        <v>645</v>
      </c>
      <c r="C811">
        <v>50</v>
      </c>
      <c r="D811" s="6"/>
    </row>
    <row r="812" spans="1:4" x14ac:dyDescent="0.2">
      <c r="A812" s="16">
        <v>50266</v>
      </c>
      <c r="B812" t="s">
        <v>646</v>
      </c>
      <c r="C812">
        <v>50</v>
      </c>
      <c r="D812" s="6"/>
    </row>
    <row r="813" spans="1:4" x14ac:dyDescent="0.2">
      <c r="A813" s="16">
        <v>632150</v>
      </c>
      <c r="B813" t="s">
        <v>648</v>
      </c>
      <c r="C813">
        <v>63</v>
      </c>
      <c r="D813" s="6"/>
    </row>
    <row r="814" spans="1:4" x14ac:dyDescent="0.2">
      <c r="A814" s="16">
        <v>52835</v>
      </c>
      <c r="B814" t="s">
        <v>647</v>
      </c>
      <c r="C814">
        <v>52</v>
      </c>
      <c r="D814" s="6"/>
    </row>
    <row r="815" spans="1:4" x14ac:dyDescent="0.2">
      <c r="A815" s="16">
        <v>611861</v>
      </c>
      <c r="B815" t="s">
        <v>1146</v>
      </c>
      <c r="C815">
        <v>61</v>
      </c>
      <c r="D815" s="6"/>
    </row>
    <row r="816" spans="1:4" x14ac:dyDescent="0.2">
      <c r="A816" s="16">
        <v>541012</v>
      </c>
      <c r="B816" t="s">
        <v>649</v>
      </c>
      <c r="C816">
        <v>54</v>
      </c>
      <c r="D816" s="6"/>
    </row>
    <row r="817" spans="1:4" x14ac:dyDescent="0.2">
      <c r="A817" s="16">
        <v>50267</v>
      </c>
      <c r="B817" t="s">
        <v>650</v>
      </c>
      <c r="C817">
        <v>50</v>
      </c>
      <c r="D817" s="6"/>
    </row>
    <row r="818" spans="1:4" x14ac:dyDescent="0.2">
      <c r="A818" s="16">
        <v>611862</v>
      </c>
      <c r="B818" t="s">
        <v>1147</v>
      </c>
      <c r="C818">
        <v>61</v>
      </c>
      <c r="D818" s="6"/>
    </row>
    <row r="819" spans="1:4" x14ac:dyDescent="0.2">
      <c r="A819" s="16">
        <v>50268</v>
      </c>
      <c r="B819" t="s">
        <v>651</v>
      </c>
      <c r="C819">
        <v>50</v>
      </c>
      <c r="D819" s="6"/>
    </row>
    <row r="820" spans="1:4" x14ac:dyDescent="0.2">
      <c r="A820" s="16">
        <v>632407</v>
      </c>
      <c r="B820" t="s">
        <v>652</v>
      </c>
      <c r="C820">
        <v>63</v>
      </c>
      <c r="D820" s="6"/>
    </row>
    <row r="821" spans="1:4" x14ac:dyDescent="0.2">
      <c r="A821" s="16">
        <v>50269</v>
      </c>
      <c r="B821" t="s">
        <v>653</v>
      </c>
      <c r="C821">
        <v>50</v>
      </c>
      <c r="D821" s="6"/>
    </row>
    <row r="822" spans="1:4" x14ac:dyDescent="0.2">
      <c r="A822" s="16">
        <v>611864</v>
      </c>
      <c r="B822" t="s">
        <v>1148</v>
      </c>
      <c r="C822">
        <v>61</v>
      </c>
      <c r="D822" s="6"/>
    </row>
    <row r="823" spans="1:4" x14ac:dyDescent="0.2">
      <c r="A823" s="16">
        <v>50270</v>
      </c>
      <c r="B823" t="s">
        <v>654</v>
      </c>
      <c r="C823">
        <v>50</v>
      </c>
      <c r="D823" s="6"/>
    </row>
    <row r="824" spans="1:4" x14ac:dyDescent="0.2">
      <c r="A824" s="16">
        <v>622067</v>
      </c>
      <c r="B824" t="s">
        <v>1318</v>
      </c>
      <c r="C824">
        <v>62</v>
      </c>
      <c r="D824" s="6"/>
    </row>
    <row r="825" spans="1:4" x14ac:dyDescent="0.2">
      <c r="A825" s="16">
        <v>622116</v>
      </c>
      <c r="B825" t="s">
        <v>1319</v>
      </c>
      <c r="C825">
        <v>62</v>
      </c>
      <c r="D825" s="6"/>
    </row>
    <row r="826" spans="1:4" x14ac:dyDescent="0.2">
      <c r="A826" s="16">
        <v>622410</v>
      </c>
      <c r="B826" t="s">
        <v>1320</v>
      </c>
      <c r="C826">
        <v>62</v>
      </c>
      <c r="D826" s="6"/>
    </row>
    <row r="827" spans="1:4" x14ac:dyDescent="0.2">
      <c r="A827" s="16">
        <v>624196</v>
      </c>
      <c r="B827" t="s">
        <v>1149</v>
      </c>
      <c r="C827">
        <v>62</v>
      </c>
      <c r="D827" s="6"/>
    </row>
    <row r="828" spans="1:4" x14ac:dyDescent="0.2">
      <c r="A828" s="16">
        <v>624188</v>
      </c>
      <c r="B828" t="s">
        <v>1321</v>
      </c>
      <c r="C828">
        <v>62</v>
      </c>
      <c r="D828" s="6"/>
    </row>
    <row r="829" spans="1:4" x14ac:dyDescent="0.2">
      <c r="A829" s="16">
        <v>50271</v>
      </c>
      <c r="B829" t="s">
        <v>655</v>
      </c>
      <c r="C829">
        <v>50</v>
      </c>
      <c r="D829" s="6"/>
    </row>
    <row r="830" spans="1:4" x14ac:dyDescent="0.2">
      <c r="A830" s="16">
        <v>50272</v>
      </c>
      <c r="B830" t="s">
        <v>656</v>
      </c>
      <c r="C830">
        <v>50</v>
      </c>
      <c r="D830" s="6"/>
    </row>
    <row r="831" spans="1:4" x14ac:dyDescent="0.2">
      <c r="A831" s="16">
        <v>601754</v>
      </c>
      <c r="B831" t="s">
        <v>657</v>
      </c>
      <c r="C831">
        <v>60</v>
      </c>
      <c r="D831" s="6"/>
    </row>
    <row r="832" spans="1:4" x14ac:dyDescent="0.2">
      <c r="A832" s="16">
        <v>50273</v>
      </c>
      <c r="B832" t="s">
        <v>658</v>
      </c>
      <c r="C832">
        <v>50</v>
      </c>
      <c r="D832" s="6"/>
    </row>
    <row r="833" spans="1:4" x14ac:dyDescent="0.2">
      <c r="A833" s="16">
        <v>571309</v>
      </c>
      <c r="B833" t="s">
        <v>659</v>
      </c>
      <c r="C833">
        <v>57</v>
      </c>
      <c r="D833" s="6"/>
    </row>
    <row r="834" spans="1:4" x14ac:dyDescent="0.2">
      <c r="A834" s="16">
        <v>5163</v>
      </c>
      <c r="B834" t="s">
        <v>660</v>
      </c>
      <c r="C834">
        <v>51</v>
      </c>
      <c r="D834" s="6"/>
    </row>
    <row r="835" spans="1:4" x14ac:dyDescent="0.2">
      <c r="A835" s="16">
        <v>631756</v>
      </c>
      <c r="B835" t="s">
        <v>661</v>
      </c>
      <c r="C835">
        <v>63</v>
      </c>
      <c r="D835" s="6"/>
    </row>
    <row r="836" spans="1:4" x14ac:dyDescent="0.2">
      <c r="A836" s="16">
        <v>53950</v>
      </c>
      <c r="B836" t="s">
        <v>1150</v>
      </c>
      <c r="C836">
        <v>53</v>
      </c>
      <c r="D836" s="6"/>
    </row>
    <row r="837" spans="1:4" x14ac:dyDescent="0.2">
      <c r="A837" s="16">
        <v>52994</v>
      </c>
      <c r="B837" t="s">
        <v>662</v>
      </c>
      <c r="C837">
        <v>52</v>
      </c>
      <c r="D837" s="6"/>
    </row>
    <row r="838" spans="1:4" x14ac:dyDescent="0.2">
      <c r="A838" s="16">
        <v>50274</v>
      </c>
      <c r="B838" t="s">
        <v>663</v>
      </c>
      <c r="C838">
        <v>50</v>
      </c>
      <c r="D838" s="6"/>
    </row>
    <row r="839" spans="1:4" x14ac:dyDescent="0.2">
      <c r="A839" s="16">
        <v>50480</v>
      </c>
      <c r="B839" t="s">
        <v>664</v>
      </c>
      <c r="C839">
        <v>50</v>
      </c>
      <c r="D839" s="6"/>
    </row>
    <row r="840" spans="1:4" x14ac:dyDescent="0.2">
      <c r="A840" s="16">
        <v>624139</v>
      </c>
      <c r="B840" t="s">
        <v>1322</v>
      </c>
      <c r="C840">
        <v>62</v>
      </c>
      <c r="D840" s="6"/>
    </row>
    <row r="841" spans="1:4" x14ac:dyDescent="0.2">
      <c r="A841" s="16">
        <v>622379</v>
      </c>
      <c r="B841" t="s">
        <v>1323</v>
      </c>
      <c r="C841">
        <v>62</v>
      </c>
      <c r="D841" s="6"/>
    </row>
    <row r="842" spans="1:4" x14ac:dyDescent="0.2">
      <c r="A842" s="16">
        <v>571310</v>
      </c>
      <c r="B842" t="s">
        <v>665</v>
      </c>
      <c r="C842">
        <v>57</v>
      </c>
      <c r="D842" s="6"/>
    </row>
    <row r="843" spans="1:4" x14ac:dyDescent="0.2">
      <c r="A843" s="16">
        <v>592180</v>
      </c>
      <c r="B843" t="s">
        <v>666</v>
      </c>
      <c r="C843">
        <v>59</v>
      </c>
      <c r="D843" s="6"/>
    </row>
    <row r="844" spans="1:4" x14ac:dyDescent="0.2">
      <c r="A844" s="16">
        <v>551109</v>
      </c>
      <c r="B844" t="s">
        <v>667</v>
      </c>
      <c r="C844">
        <v>55</v>
      </c>
      <c r="D844" s="6"/>
    </row>
    <row r="845" spans="1:4" x14ac:dyDescent="0.2">
      <c r="A845" s="16">
        <v>50275</v>
      </c>
      <c r="B845" t="s">
        <v>668</v>
      </c>
      <c r="C845">
        <v>50</v>
      </c>
      <c r="D845" s="6"/>
    </row>
    <row r="846" spans="1:4" x14ac:dyDescent="0.2">
      <c r="A846" s="16">
        <v>611866</v>
      </c>
      <c r="B846" t="s">
        <v>1151</v>
      </c>
      <c r="C846">
        <v>61</v>
      </c>
      <c r="D846" s="6"/>
    </row>
    <row r="847" spans="1:4" x14ac:dyDescent="0.2">
      <c r="A847" s="16">
        <v>622107</v>
      </c>
      <c r="B847" t="s">
        <v>1324</v>
      </c>
      <c r="C847">
        <v>62</v>
      </c>
      <c r="D847" s="6"/>
    </row>
    <row r="848" spans="1:4" x14ac:dyDescent="0.2">
      <c r="A848" s="16">
        <v>611827</v>
      </c>
      <c r="B848" t="s">
        <v>1152</v>
      </c>
      <c r="C848">
        <v>61</v>
      </c>
      <c r="D848" s="6"/>
    </row>
    <row r="849" spans="1:4" x14ac:dyDescent="0.2">
      <c r="A849" s="16">
        <v>5164</v>
      </c>
      <c r="B849" t="s">
        <v>669</v>
      </c>
      <c r="C849">
        <v>51</v>
      </c>
      <c r="D849" s="6"/>
    </row>
    <row r="850" spans="1:4" x14ac:dyDescent="0.2">
      <c r="A850" s="16">
        <v>632412</v>
      </c>
      <c r="B850" t="s">
        <v>672</v>
      </c>
      <c r="C850">
        <v>63</v>
      </c>
      <c r="D850" s="6"/>
    </row>
    <row r="851" spans="1:4" x14ac:dyDescent="0.2">
      <c r="A851" s="16">
        <v>541013</v>
      </c>
      <c r="B851" t="s">
        <v>670</v>
      </c>
      <c r="C851">
        <v>54</v>
      </c>
      <c r="D851" s="6"/>
    </row>
    <row r="852" spans="1:4" x14ac:dyDescent="0.2">
      <c r="A852" s="16">
        <v>52836</v>
      </c>
      <c r="B852" t="s">
        <v>671</v>
      </c>
      <c r="C852">
        <v>52</v>
      </c>
      <c r="D852" s="6"/>
    </row>
    <row r="853" spans="1:4" x14ac:dyDescent="0.2">
      <c r="A853" s="16">
        <v>53901</v>
      </c>
      <c r="B853" t="s">
        <v>1153</v>
      </c>
      <c r="C853">
        <v>53</v>
      </c>
      <c r="D853" s="6"/>
    </row>
    <row r="854" spans="1:4" x14ac:dyDescent="0.2">
      <c r="A854" s="16">
        <v>50277</v>
      </c>
      <c r="B854" t="s">
        <v>673</v>
      </c>
      <c r="C854">
        <v>50</v>
      </c>
      <c r="D854" s="6"/>
    </row>
    <row r="855" spans="1:4" x14ac:dyDescent="0.2">
      <c r="A855" s="16">
        <v>611874</v>
      </c>
      <c r="B855" t="s">
        <v>1154</v>
      </c>
      <c r="C855">
        <v>61</v>
      </c>
      <c r="D855" s="6"/>
    </row>
    <row r="856" spans="1:4" x14ac:dyDescent="0.2">
      <c r="A856" s="16">
        <v>50276</v>
      </c>
      <c r="B856" t="s">
        <v>674</v>
      </c>
      <c r="C856">
        <v>50</v>
      </c>
      <c r="D856" s="6"/>
    </row>
    <row r="857" spans="1:4" x14ac:dyDescent="0.2">
      <c r="A857" s="16">
        <v>50278</v>
      </c>
      <c r="B857" t="s">
        <v>675</v>
      </c>
      <c r="C857">
        <v>50</v>
      </c>
      <c r="D857" s="6"/>
    </row>
    <row r="858" spans="1:4" x14ac:dyDescent="0.2">
      <c r="A858" s="16">
        <v>50279</v>
      </c>
      <c r="B858" t="s">
        <v>676</v>
      </c>
      <c r="C858">
        <v>50</v>
      </c>
      <c r="D858" s="6"/>
    </row>
    <row r="859" spans="1:4" x14ac:dyDescent="0.2">
      <c r="A859" s="16">
        <v>50280</v>
      </c>
      <c r="B859" t="s">
        <v>677</v>
      </c>
      <c r="C859">
        <v>50</v>
      </c>
      <c r="D859" s="6"/>
    </row>
    <row r="860" spans="1:4" x14ac:dyDescent="0.2">
      <c r="A860" s="16">
        <v>52837</v>
      </c>
      <c r="B860" t="s">
        <v>678</v>
      </c>
      <c r="C860">
        <v>52</v>
      </c>
      <c r="D860" s="6"/>
    </row>
    <row r="861" spans="1:4" x14ac:dyDescent="0.2">
      <c r="A861" s="16">
        <v>624191</v>
      </c>
      <c r="B861" t="s">
        <v>1325</v>
      </c>
      <c r="C861">
        <v>62</v>
      </c>
      <c r="D861" s="6"/>
    </row>
    <row r="862" spans="1:4" x14ac:dyDescent="0.2">
      <c r="A862" s="16">
        <v>50281</v>
      </c>
      <c r="B862" t="s">
        <v>679</v>
      </c>
      <c r="C862">
        <v>50</v>
      </c>
      <c r="D862" s="6"/>
    </row>
    <row r="863" spans="1:4" x14ac:dyDescent="0.2">
      <c r="A863" s="16">
        <v>50478</v>
      </c>
      <c r="B863" t="s">
        <v>680</v>
      </c>
      <c r="C863">
        <v>50</v>
      </c>
      <c r="D863" s="6"/>
    </row>
    <row r="864" spans="1:4" x14ac:dyDescent="0.2">
      <c r="A864" s="16">
        <v>624140</v>
      </c>
      <c r="B864" t="s">
        <v>1326</v>
      </c>
      <c r="C864">
        <v>62</v>
      </c>
      <c r="D864" s="6"/>
    </row>
    <row r="865" spans="1:4" x14ac:dyDescent="0.2">
      <c r="A865" s="16">
        <v>601757</v>
      </c>
      <c r="B865" t="s">
        <v>1155</v>
      </c>
      <c r="C865">
        <v>60</v>
      </c>
      <c r="D865" s="6"/>
    </row>
    <row r="866" spans="1:4" x14ac:dyDescent="0.2">
      <c r="A866" s="16">
        <v>624055</v>
      </c>
      <c r="B866" t="s">
        <v>1327</v>
      </c>
      <c r="C866">
        <v>62</v>
      </c>
      <c r="D866" s="6"/>
    </row>
    <row r="867" spans="1:4" x14ac:dyDescent="0.2">
      <c r="A867" s="16">
        <v>601758</v>
      </c>
      <c r="B867" t="s">
        <v>1156</v>
      </c>
      <c r="C867">
        <v>60</v>
      </c>
      <c r="D867" s="6"/>
    </row>
    <row r="868" spans="1:4" x14ac:dyDescent="0.2">
      <c r="A868" s="16">
        <v>624008</v>
      </c>
      <c r="B868" t="s">
        <v>1328</v>
      </c>
      <c r="C868">
        <v>62</v>
      </c>
      <c r="D868" s="6"/>
    </row>
    <row r="869" spans="1:4" x14ac:dyDescent="0.2">
      <c r="A869" s="16">
        <v>524017</v>
      </c>
      <c r="B869" t="s">
        <v>1157</v>
      </c>
      <c r="C869">
        <v>52</v>
      </c>
      <c r="D869" s="6"/>
    </row>
    <row r="870" spans="1:4" x14ac:dyDescent="0.2">
      <c r="A870" s="16">
        <v>50524</v>
      </c>
      <c r="B870" t="s">
        <v>681</v>
      </c>
      <c r="C870">
        <v>50</v>
      </c>
      <c r="D870" s="6"/>
    </row>
    <row r="871" spans="1:4" x14ac:dyDescent="0.2">
      <c r="A871" s="16">
        <v>50282</v>
      </c>
      <c r="B871" t="s">
        <v>682</v>
      </c>
      <c r="C871">
        <v>50</v>
      </c>
      <c r="D871" s="6"/>
    </row>
    <row r="872" spans="1:4" x14ac:dyDescent="0.2">
      <c r="A872" s="16">
        <v>612348</v>
      </c>
      <c r="B872" t="s">
        <v>1158</v>
      </c>
      <c r="C872">
        <v>61</v>
      </c>
      <c r="D872" s="6"/>
    </row>
    <row r="873" spans="1:4" x14ac:dyDescent="0.2">
      <c r="A873" s="16">
        <v>5165</v>
      </c>
      <c r="B873" t="s">
        <v>683</v>
      </c>
      <c r="C873">
        <v>51</v>
      </c>
      <c r="D873" s="6"/>
    </row>
    <row r="874" spans="1:4" x14ac:dyDescent="0.2">
      <c r="A874" s="16">
        <v>632419</v>
      </c>
      <c r="B874" t="s">
        <v>1159</v>
      </c>
      <c r="C874">
        <v>63</v>
      </c>
      <c r="D874" s="6"/>
    </row>
    <row r="875" spans="1:4" x14ac:dyDescent="0.2">
      <c r="A875" s="16">
        <v>52838</v>
      </c>
      <c r="B875" t="s">
        <v>684</v>
      </c>
      <c r="C875">
        <v>52</v>
      </c>
      <c r="D875" s="6"/>
    </row>
    <row r="876" spans="1:4" x14ac:dyDescent="0.2">
      <c r="A876" s="16">
        <v>624141</v>
      </c>
      <c r="B876" t="s">
        <v>1329</v>
      </c>
      <c r="C876">
        <v>62</v>
      </c>
      <c r="D876" s="6"/>
    </row>
    <row r="877" spans="1:4" x14ac:dyDescent="0.2">
      <c r="A877" s="16">
        <v>53902</v>
      </c>
      <c r="B877" t="s">
        <v>1160</v>
      </c>
      <c r="C877">
        <v>53</v>
      </c>
      <c r="D877" s="6"/>
    </row>
    <row r="878" spans="1:4" x14ac:dyDescent="0.2">
      <c r="A878" s="16">
        <v>50525</v>
      </c>
      <c r="B878" t="s">
        <v>685</v>
      </c>
      <c r="C878">
        <v>50</v>
      </c>
      <c r="D878" s="6"/>
    </row>
    <row r="879" spans="1:4" x14ac:dyDescent="0.2">
      <c r="A879" s="16">
        <v>611867</v>
      </c>
      <c r="B879" t="s">
        <v>1161</v>
      </c>
      <c r="C879">
        <v>61</v>
      </c>
      <c r="D879" s="6"/>
    </row>
    <row r="880" spans="1:4" x14ac:dyDescent="0.2">
      <c r="A880" s="16">
        <v>571311</v>
      </c>
      <c r="B880" t="s">
        <v>686</v>
      </c>
      <c r="C880">
        <v>57</v>
      </c>
      <c r="D880" s="6"/>
    </row>
    <row r="881" spans="1:4" x14ac:dyDescent="0.2">
      <c r="A881" s="16">
        <v>591615</v>
      </c>
      <c r="B881" t="s">
        <v>687</v>
      </c>
      <c r="C881">
        <v>59</v>
      </c>
      <c r="D881" s="6"/>
    </row>
    <row r="882" spans="1:4" x14ac:dyDescent="0.2">
      <c r="A882" s="16">
        <v>50283</v>
      </c>
      <c r="B882" t="s">
        <v>688</v>
      </c>
      <c r="C882">
        <v>50</v>
      </c>
      <c r="D882" s="6"/>
    </row>
    <row r="883" spans="1:4" x14ac:dyDescent="0.2">
      <c r="A883" s="16">
        <v>50285</v>
      </c>
      <c r="B883" t="s">
        <v>689</v>
      </c>
      <c r="C883">
        <v>50</v>
      </c>
      <c r="D883" s="6"/>
    </row>
    <row r="884" spans="1:4" x14ac:dyDescent="0.2">
      <c r="A884" s="16">
        <v>50553</v>
      </c>
      <c r="B884" t="s">
        <v>690</v>
      </c>
      <c r="C884">
        <v>50</v>
      </c>
      <c r="D884" s="6"/>
    </row>
    <row r="885" spans="1:4" x14ac:dyDescent="0.2">
      <c r="A885" s="16">
        <v>50548</v>
      </c>
      <c r="B885" t="s">
        <v>691</v>
      </c>
      <c r="C885">
        <v>50</v>
      </c>
      <c r="D885" s="6"/>
    </row>
    <row r="886" spans="1:4" x14ac:dyDescent="0.2">
      <c r="A886" s="16">
        <v>50284</v>
      </c>
      <c r="B886" t="s">
        <v>692</v>
      </c>
      <c r="C886">
        <v>50</v>
      </c>
      <c r="D886" s="6"/>
    </row>
    <row r="887" spans="1:4" x14ac:dyDescent="0.2">
      <c r="A887" s="16">
        <v>50286</v>
      </c>
      <c r="B887" t="s">
        <v>693</v>
      </c>
      <c r="C887">
        <v>50</v>
      </c>
      <c r="D887" s="6"/>
    </row>
    <row r="888" spans="1:4" x14ac:dyDescent="0.2">
      <c r="A888" s="16">
        <v>591616</v>
      </c>
      <c r="B888" t="s">
        <v>694</v>
      </c>
      <c r="C888">
        <v>59</v>
      </c>
      <c r="D888" s="6"/>
    </row>
    <row r="889" spans="1:4" x14ac:dyDescent="0.2">
      <c r="A889" s="16">
        <v>634179</v>
      </c>
      <c r="B889" t="s">
        <v>695</v>
      </c>
      <c r="C889">
        <v>63</v>
      </c>
      <c r="D889" s="6"/>
    </row>
    <row r="890" spans="1:4" x14ac:dyDescent="0.2">
      <c r="A890" s="16">
        <v>50287</v>
      </c>
      <c r="B890" t="s">
        <v>696</v>
      </c>
      <c r="C890">
        <v>50</v>
      </c>
      <c r="D890" s="6"/>
    </row>
    <row r="891" spans="1:4" x14ac:dyDescent="0.2">
      <c r="A891" s="16">
        <v>53923</v>
      </c>
      <c r="B891" t="s">
        <v>1162</v>
      </c>
      <c r="C891">
        <v>53</v>
      </c>
      <c r="D891" s="6"/>
    </row>
    <row r="892" spans="1:4" x14ac:dyDescent="0.2">
      <c r="A892" s="16">
        <v>5166</v>
      </c>
      <c r="B892" t="s">
        <v>697</v>
      </c>
      <c r="C892">
        <v>51</v>
      </c>
      <c r="D892" s="6"/>
    </row>
    <row r="893" spans="1:4" x14ac:dyDescent="0.2">
      <c r="A893" s="16">
        <v>52839</v>
      </c>
      <c r="B893" t="s">
        <v>698</v>
      </c>
      <c r="C893">
        <v>52</v>
      </c>
      <c r="D893" s="6"/>
    </row>
    <row r="894" spans="1:4" x14ac:dyDescent="0.2">
      <c r="A894" s="16">
        <v>592158</v>
      </c>
      <c r="B894" t="s">
        <v>699</v>
      </c>
      <c r="C894">
        <v>59</v>
      </c>
      <c r="D894" s="6"/>
    </row>
    <row r="895" spans="1:4" x14ac:dyDescent="0.2">
      <c r="A895" s="16">
        <v>5167</v>
      </c>
      <c r="B895" t="s">
        <v>700</v>
      </c>
      <c r="C895">
        <v>51</v>
      </c>
      <c r="D895" s="6"/>
    </row>
    <row r="896" spans="1:4" x14ac:dyDescent="0.2">
      <c r="A896" s="16">
        <v>52840</v>
      </c>
      <c r="B896" t="s">
        <v>701</v>
      </c>
      <c r="C896">
        <v>52</v>
      </c>
      <c r="D896" s="6"/>
    </row>
    <row r="897" spans="1:4" x14ac:dyDescent="0.2">
      <c r="A897" s="16">
        <v>591759</v>
      </c>
      <c r="B897" t="s">
        <v>702</v>
      </c>
      <c r="C897">
        <v>59</v>
      </c>
      <c r="D897" s="6"/>
    </row>
    <row r="898" spans="1:4" x14ac:dyDescent="0.2">
      <c r="A898" s="16">
        <v>50288</v>
      </c>
      <c r="B898" t="s">
        <v>703</v>
      </c>
      <c r="C898">
        <v>50</v>
      </c>
      <c r="D898" s="6"/>
    </row>
    <row r="899" spans="1:4" x14ac:dyDescent="0.2">
      <c r="A899" s="16">
        <v>50290</v>
      </c>
      <c r="B899" t="s">
        <v>704</v>
      </c>
      <c r="C899">
        <v>50</v>
      </c>
      <c r="D899" s="6"/>
    </row>
    <row r="900" spans="1:4" x14ac:dyDescent="0.2">
      <c r="A900" s="16">
        <v>50564</v>
      </c>
      <c r="B900" t="s">
        <v>705</v>
      </c>
      <c r="C900">
        <v>50</v>
      </c>
      <c r="D900" s="6"/>
    </row>
    <row r="901" spans="1:4" x14ac:dyDescent="0.2">
      <c r="A901" s="16">
        <v>50289</v>
      </c>
      <c r="B901" t="s">
        <v>706</v>
      </c>
      <c r="C901">
        <v>50</v>
      </c>
      <c r="D901" s="6"/>
    </row>
    <row r="902" spans="1:4" x14ac:dyDescent="0.2">
      <c r="A902" s="16">
        <v>611868</v>
      </c>
      <c r="B902" t="s">
        <v>1163</v>
      </c>
      <c r="C902">
        <v>61</v>
      </c>
      <c r="D902" s="6"/>
    </row>
    <row r="903" spans="1:4" x14ac:dyDescent="0.2">
      <c r="A903" s="16">
        <v>601760</v>
      </c>
      <c r="B903" t="s">
        <v>707</v>
      </c>
      <c r="C903">
        <v>60</v>
      </c>
      <c r="D903" s="6"/>
    </row>
    <row r="904" spans="1:4" x14ac:dyDescent="0.2">
      <c r="A904" s="16">
        <v>624047</v>
      </c>
      <c r="B904" t="s">
        <v>1330</v>
      </c>
      <c r="C904">
        <v>62</v>
      </c>
      <c r="D904" s="6"/>
    </row>
    <row r="905" spans="1:4" x14ac:dyDescent="0.2">
      <c r="A905" s="16">
        <v>5168</v>
      </c>
      <c r="B905" t="s">
        <v>708</v>
      </c>
      <c r="C905">
        <v>51</v>
      </c>
      <c r="D905" s="6"/>
    </row>
    <row r="906" spans="1:4" x14ac:dyDescent="0.2">
      <c r="A906" s="16">
        <v>52841</v>
      </c>
      <c r="B906" t="s">
        <v>709</v>
      </c>
      <c r="C906">
        <v>52</v>
      </c>
      <c r="D906" s="6"/>
    </row>
    <row r="907" spans="1:4" x14ac:dyDescent="0.2">
      <c r="A907" s="16">
        <v>50291</v>
      </c>
      <c r="B907" t="s">
        <v>710</v>
      </c>
      <c r="C907">
        <v>50</v>
      </c>
      <c r="D907" s="6"/>
    </row>
    <row r="908" spans="1:4" x14ac:dyDescent="0.2">
      <c r="A908" s="16">
        <v>50292</v>
      </c>
      <c r="B908" t="s">
        <v>711</v>
      </c>
      <c r="C908">
        <v>50</v>
      </c>
      <c r="D908" s="6"/>
    </row>
    <row r="909" spans="1:4" x14ac:dyDescent="0.2">
      <c r="A909" s="16">
        <v>50293</v>
      </c>
      <c r="B909" t="s">
        <v>712</v>
      </c>
      <c r="C909">
        <v>50</v>
      </c>
      <c r="D909" s="6"/>
    </row>
    <row r="910" spans="1:4" x14ac:dyDescent="0.2">
      <c r="A910" s="16">
        <v>584015</v>
      </c>
      <c r="B910" t="s">
        <v>713</v>
      </c>
      <c r="C910">
        <v>58</v>
      </c>
      <c r="D910" s="6"/>
    </row>
    <row r="911" spans="1:4" x14ac:dyDescent="0.2">
      <c r="A911" s="16">
        <v>5169</v>
      </c>
      <c r="B911" t="s">
        <v>714</v>
      </c>
      <c r="C911">
        <v>51</v>
      </c>
      <c r="D911" s="6"/>
    </row>
    <row r="912" spans="1:4" x14ac:dyDescent="0.2">
      <c r="A912" s="16">
        <v>50463</v>
      </c>
      <c r="B912" t="s">
        <v>715</v>
      </c>
      <c r="C912">
        <v>50</v>
      </c>
      <c r="D912" s="6"/>
    </row>
    <row r="913" spans="1:4" x14ac:dyDescent="0.2">
      <c r="A913" s="16">
        <v>624048</v>
      </c>
      <c r="B913" t="s">
        <v>1331</v>
      </c>
      <c r="C913">
        <v>62</v>
      </c>
      <c r="D913" s="6"/>
    </row>
    <row r="914" spans="1:4" x14ac:dyDescent="0.2">
      <c r="A914" s="16">
        <v>624142</v>
      </c>
      <c r="B914" t="s">
        <v>1332</v>
      </c>
      <c r="C914">
        <v>62</v>
      </c>
      <c r="D914" s="6"/>
    </row>
    <row r="915" spans="1:4" x14ac:dyDescent="0.2">
      <c r="A915" s="16">
        <v>50294</v>
      </c>
      <c r="B915" t="s">
        <v>716</v>
      </c>
      <c r="C915">
        <v>50</v>
      </c>
      <c r="D915" s="6"/>
    </row>
    <row r="916" spans="1:4" x14ac:dyDescent="0.2">
      <c r="A916" s="16">
        <v>624185</v>
      </c>
      <c r="B916" t="s">
        <v>1333</v>
      </c>
      <c r="C916">
        <v>62</v>
      </c>
      <c r="D916" s="6"/>
    </row>
    <row r="917" spans="1:4" x14ac:dyDescent="0.2">
      <c r="A917" s="16">
        <v>50538</v>
      </c>
      <c r="B917" t="s">
        <v>717</v>
      </c>
      <c r="C917">
        <v>50</v>
      </c>
      <c r="D917" s="6"/>
    </row>
    <row r="918" spans="1:4" x14ac:dyDescent="0.2">
      <c r="A918" s="16">
        <v>50295</v>
      </c>
      <c r="B918" t="s">
        <v>718</v>
      </c>
      <c r="C918">
        <v>50</v>
      </c>
      <c r="D918" s="6"/>
    </row>
    <row r="919" spans="1:4" x14ac:dyDescent="0.2">
      <c r="A919" s="16">
        <v>632408</v>
      </c>
      <c r="B919" t="s">
        <v>719</v>
      </c>
      <c r="C919">
        <v>63</v>
      </c>
      <c r="D919" s="6"/>
    </row>
    <row r="920" spans="1:4" x14ac:dyDescent="0.2">
      <c r="A920" s="16">
        <v>611869</v>
      </c>
      <c r="B920" t="s">
        <v>1164</v>
      </c>
      <c r="C920">
        <v>61</v>
      </c>
      <c r="D920" s="6"/>
    </row>
    <row r="921" spans="1:4" x14ac:dyDescent="0.2">
      <c r="A921" s="16">
        <v>5170</v>
      </c>
      <c r="B921" t="s">
        <v>720</v>
      </c>
      <c r="C921">
        <v>51</v>
      </c>
      <c r="D921" s="6"/>
    </row>
    <row r="922" spans="1:4" x14ac:dyDescent="0.2">
      <c r="A922" s="16">
        <v>52842</v>
      </c>
      <c r="B922" t="s">
        <v>721</v>
      </c>
      <c r="C922">
        <v>52</v>
      </c>
      <c r="D922" s="6"/>
    </row>
    <row r="923" spans="1:4" x14ac:dyDescent="0.2">
      <c r="A923" s="16">
        <v>5171</v>
      </c>
      <c r="B923" t="s">
        <v>722</v>
      </c>
      <c r="C923">
        <v>51</v>
      </c>
      <c r="D923" s="6"/>
    </row>
    <row r="924" spans="1:4" x14ac:dyDescent="0.2">
      <c r="A924" s="16">
        <v>634091</v>
      </c>
      <c r="B924" t="s">
        <v>723</v>
      </c>
      <c r="C924">
        <v>63</v>
      </c>
      <c r="D924" s="6"/>
    </row>
    <row r="925" spans="1:4" x14ac:dyDescent="0.2">
      <c r="A925" s="16">
        <v>52843</v>
      </c>
      <c r="B925" t="s">
        <v>724</v>
      </c>
      <c r="C925">
        <v>52</v>
      </c>
      <c r="D925" s="6"/>
    </row>
    <row r="926" spans="1:4" x14ac:dyDescent="0.2">
      <c r="A926" s="16">
        <v>5172</v>
      </c>
      <c r="B926" t="s">
        <v>725</v>
      </c>
      <c r="C926">
        <v>51</v>
      </c>
      <c r="D926" s="6"/>
    </row>
    <row r="927" spans="1:4" x14ac:dyDescent="0.2">
      <c r="A927" s="16">
        <v>631792</v>
      </c>
      <c r="B927" t="s">
        <v>727</v>
      </c>
      <c r="C927">
        <v>63</v>
      </c>
      <c r="D927" s="6"/>
    </row>
    <row r="928" spans="1:4" x14ac:dyDescent="0.2">
      <c r="A928" s="16">
        <v>52844</v>
      </c>
      <c r="B928" t="s">
        <v>726</v>
      </c>
      <c r="C928">
        <v>52</v>
      </c>
      <c r="D928" s="6"/>
    </row>
    <row r="929" spans="1:4" x14ac:dyDescent="0.2">
      <c r="A929" s="16">
        <v>601761</v>
      </c>
      <c r="B929" t="s">
        <v>728</v>
      </c>
      <c r="C929">
        <v>60</v>
      </c>
      <c r="D929" s="6"/>
    </row>
    <row r="930" spans="1:4" x14ac:dyDescent="0.2">
      <c r="A930" s="16">
        <v>571313</v>
      </c>
      <c r="B930" t="s">
        <v>729</v>
      </c>
      <c r="C930">
        <v>57</v>
      </c>
      <c r="D930" s="6"/>
    </row>
    <row r="931" spans="1:4" x14ac:dyDescent="0.2">
      <c r="A931" s="16">
        <v>622095</v>
      </c>
      <c r="B931" t="s">
        <v>1334</v>
      </c>
      <c r="C931">
        <v>62</v>
      </c>
      <c r="D931" s="6"/>
    </row>
    <row r="932" spans="1:4" x14ac:dyDescent="0.2">
      <c r="A932" s="16">
        <v>601797</v>
      </c>
      <c r="B932" t="s">
        <v>730</v>
      </c>
      <c r="C932">
        <v>60</v>
      </c>
      <c r="D932" s="6"/>
    </row>
    <row r="933" spans="1:4" x14ac:dyDescent="0.2">
      <c r="A933" s="16">
        <v>624143</v>
      </c>
      <c r="B933" t="s">
        <v>1335</v>
      </c>
      <c r="C933">
        <v>62</v>
      </c>
      <c r="D933" s="6"/>
    </row>
    <row r="934" spans="1:4" x14ac:dyDescent="0.2">
      <c r="A934" s="16">
        <v>622094</v>
      </c>
      <c r="B934" t="s">
        <v>1336</v>
      </c>
      <c r="C934">
        <v>62</v>
      </c>
      <c r="D934" s="6"/>
    </row>
    <row r="935" spans="1:4" x14ac:dyDescent="0.2">
      <c r="A935" s="16">
        <v>541014</v>
      </c>
      <c r="B935" t="s">
        <v>731</v>
      </c>
      <c r="C935">
        <v>54</v>
      </c>
      <c r="D935" s="6"/>
    </row>
    <row r="936" spans="1:4" x14ac:dyDescent="0.2">
      <c r="A936" s="16">
        <v>551112</v>
      </c>
      <c r="B936" t="s">
        <v>732</v>
      </c>
      <c r="C936">
        <v>55</v>
      </c>
      <c r="D936" s="6"/>
    </row>
    <row r="937" spans="1:4" x14ac:dyDescent="0.2">
      <c r="A937" s="16">
        <v>591762</v>
      </c>
      <c r="B937" t="s">
        <v>733</v>
      </c>
      <c r="C937">
        <v>59</v>
      </c>
      <c r="D937" s="6"/>
    </row>
    <row r="938" spans="1:4" x14ac:dyDescent="0.2">
      <c r="A938" s="16">
        <v>50296</v>
      </c>
      <c r="B938" t="s">
        <v>734</v>
      </c>
      <c r="C938">
        <v>50</v>
      </c>
      <c r="D938" s="6"/>
    </row>
    <row r="939" spans="1:4" x14ac:dyDescent="0.2">
      <c r="A939" s="16">
        <v>50297</v>
      </c>
      <c r="B939" t="s">
        <v>735</v>
      </c>
      <c r="C939">
        <v>50</v>
      </c>
      <c r="D939" s="6"/>
    </row>
    <row r="940" spans="1:4" x14ac:dyDescent="0.2">
      <c r="A940" s="16">
        <v>632386</v>
      </c>
      <c r="B940" t="s">
        <v>736</v>
      </c>
      <c r="C940">
        <v>63</v>
      </c>
      <c r="D940" s="6"/>
    </row>
    <row r="941" spans="1:4" x14ac:dyDescent="0.2">
      <c r="A941" s="16">
        <v>50449</v>
      </c>
      <c r="B941" t="s">
        <v>737</v>
      </c>
      <c r="C941">
        <v>50</v>
      </c>
      <c r="D941" s="6"/>
    </row>
    <row r="942" spans="1:4" x14ac:dyDescent="0.2">
      <c r="A942" s="16">
        <v>622380</v>
      </c>
      <c r="B942" t="s">
        <v>1337</v>
      </c>
      <c r="C942">
        <v>62</v>
      </c>
      <c r="D942" s="6"/>
    </row>
    <row r="943" spans="1:4" x14ac:dyDescent="0.2">
      <c r="A943" s="16">
        <v>50300</v>
      </c>
      <c r="B943" t="s">
        <v>738</v>
      </c>
      <c r="C943">
        <v>50</v>
      </c>
      <c r="D943" s="6"/>
    </row>
    <row r="944" spans="1:4" x14ac:dyDescent="0.2">
      <c r="A944" s="16">
        <v>624181</v>
      </c>
      <c r="B944" t="s">
        <v>1338</v>
      </c>
      <c r="C944">
        <v>62</v>
      </c>
      <c r="D944" s="6"/>
    </row>
    <row r="945" spans="1:4" x14ac:dyDescent="0.2">
      <c r="A945" s="16">
        <v>50298</v>
      </c>
      <c r="B945" t="s">
        <v>739</v>
      </c>
      <c r="C945">
        <v>50</v>
      </c>
      <c r="D945" s="6"/>
    </row>
    <row r="946" spans="1:4" x14ac:dyDescent="0.2">
      <c r="A946" s="16">
        <v>50299</v>
      </c>
      <c r="B946" t="s">
        <v>740</v>
      </c>
      <c r="C946">
        <v>50</v>
      </c>
      <c r="D946" s="6"/>
    </row>
    <row r="947" spans="1:4" x14ac:dyDescent="0.2">
      <c r="A947" s="16">
        <v>50301</v>
      </c>
      <c r="B947" t="s">
        <v>741</v>
      </c>
      <c r="C947">
        <v>50</v>
      </c>
      <c r="D947" s="6"/>
    </row>
    <row r="948" spans="1:4" x14ac:dyDescent="0.2">
      <c r="A948" s="16">
        <v>50302</v>
      </c>
      <c r="B948" t="s">
        <v>742</v>
      </c>
      <c r="C948">
        <v>50</v>
      </c>
      <c r="D948" s="6"/>
    </row>
    <row r="949" spans="1:4" x14ac:dyDescent="0.2">
      <c r="A949" s="16">
        <v>50303</v>
      </c>
      <c r="B949" t="s">
        <v>743</v>
      </c>
      <c r="C949">
        <v>50</v>
      </c>
      <c r="D949" s="6"/>
    </row>
    <row r="950" spans="1:4" x14ac:dyDescent="0.2">
      <c r="A950" s="16">
        <v>624049</v>
      </c>
      <c r="B950" t="s">
        <v>1339</v>
      </c>
      <c r="C950">
        <v>62</v>
      </c>
      <c r="D950" s="6"/>
    </row>
    <row r="951" spans="1:4" x14ac:dyDescent="0.2">
      <c r="A951" s="16">
        <v>624120</v>
      </c>
      <c r="B951" t="s">
        <v>1340</v>
      </c>
      <c r="C951">
        <v>62</v>
      </c>
      <c r="D951" s="6"/>
    </row>
    <row r="952" spans="1:4" x14ac:dyDescent="0.2">
      <c r="A952" s="16">
        <v>541015</v>
      </c>
      <c r="B952" t="s">
        <v>744</v>
      </c>
      <c r="C952">
        <v>54</v>
      </c>
      <c r="D952" s="6"/>
    </row>
    <row r="953" spans="1:4" x14ac:dyDescent="0.2">
      <c r="A953" s="16">
        <v>5173</v>
      </c>
      <c r="B953" t="s">
        <v>745</v>
      </c>
      <c r="C953">
        <v>51</v>
      </c>
      <c r="D953" s="6"/>
    </row>
    <row r="954" spans="1:4" x14ac:dyDescent="0.2">
      <c r="A954" s="16">
        <v>602153</v>
      </c>
      <c r="B954" t="s">
        <v>746</v>
      </c>
      <c r="C954">
        <v>60</v>
      </c>
      <c r="D954" s="6"/>
    </row>
    <row r="955" spans="1:4" x14ac:dyDescent="0.2">
      <c r="A955" s="16">
        <v>52845</v>
      </c>
      <c r="B955" t="s">
        <v>747</v>
      </c>
      <c r="C955">
        <v>52</v>
      </c>
      <c r="D955" s="6"/>
    </row>
    <row r="956" spans="1:4" x14ac:dyDescent="0.2">
      <c r="A956" s="16">
        <v>631763</v>
      </c>
      <c r="B956" t="s">
        <v>748</v>
      </c>
      <c r="C956">
        <v>63</v>
      </c>
      <c r="D956" s="6"/>
    </row>
    <row r="957" spans="1:4" x14ac:dyDescent="0.2">
      <c r="A957" s="16">
        <v>50304</v>
      </c>
      <c r="B957" t="s">
        <v>749</v>
      </c>
      <c r="C957">
        <v>50</v>
      </c>
      <c r="D957" s="6"/>
    </row>
    <row r="958" spans="1:4" x14ac:dyDescent="0.2">
      <c r="A958" s="16">
        <v>50540</v>
      </c>
      <c r="B958" t="s">
        <v>750</v>
      </c>
      <c r="C958">
        <v>50</v>
      </c>
      <c r="D958" s="6"/>
    </row>
    <row r="959" spans="1:4" x14ac:dyDescent="0.2">
      <c r="A959" s="16">
        <v>50305</v>
      </c>
      <c r="B959" t="s">
        <v>751</v>
      </c>
      <c r="C959">
        <v>50</v>
      </c>
      <c r="D959" s="6"/>
    </row>
    <row r="960" spans="1:4" x14ac:dyDescent="0.2">
      <c r="A960" s="16">
        <v>611871</v>
      </c>
      <c r="B960" t="s">
        <v>1165</v>
      </c>
      <c r="C960">
        <v>61</v>
      </c>
      <c r="D960" s="6"/>
    </row>
    <row r="961" spans="1:4" x14ac:dyDescent="0.2">
      <c r="A961" s="16">
        <v>5174</v>
      </c>
      <c r="B961" t="s">
        <v>752</v>
      </c>
      <c r="C961">
        <v>51</v>
      </c>
      <c r="D961" s="6"/>
    </row>
    <row r="962" spans="1:4" x14ac:dyDescent="0.2">
      <c r="A962" s="16">
        <v>52846</v>
      </c>
      <c r="B962" t="s">
        <v>753</v>
      </c>
      <c r="C962">
        <v>52</v>
      </c>
      <c r="D962" s="6"/>
    </row>
    <row r="963" spans="1:4" x14ac:dyDescent="0.2">
      <c r="A963" s="16">
        <v>50306</v>
      </c>
      <c r="B963" t="s">
        <v>754</v>
      </c>
      <c r="C963">
        <v>50</v>
      </c>
      <c r="D963" s="6"/>
    </row>
    <row r="964" spans="1:4" x14ac:dyDescent="0.2">
      <c r="A964" s="16">
        <v>50479</v>
      </c>
      <c r="B964" t="s">
        <v>755</v>
      </c>
      <c r="C964">
        <v>50</v>
      </c>
      <c r="D964" s="6"/>
    </row>
    <row r="965" spans="1:4" x14ac:dyDescent="0.2">
      <c r="A965" s="16">
        <v>50307</v>
      </c>
      <c r="B965" t="s">
        <v>756</v>
      </c>
      <c r="C965">
        <v>50</v>
      </c>
      <c r="D965" s="6"/>
    </row>
    <row r="966" spans="1:4" x14ac:dyDescent="0.2">
      <c r="A966" s="16">
        <v>50308</v>
      </c>
      <c r="B966" t="s">
        <v>757</v>
      </c>
      <c r="C966">
        <v>50</v>
      </c>
      <c r="D966" s="6"/>
    </row>
    <row r="967" spans="1:4" x14ac:dyDescent="0.2">
      <c r="A967" s="16">
        <v>622086</v>
      </c>
      <c r="B967" t="s">
        <v>1341</v>
      </c>
      <c r="C967">
        <v>62</v>
      </c>
      <c r="D967" s="6"/>
    </row>
    <row r="968" spans="1:4" x14ac:dyDescent="0.2">
      <c r="A968" s="16">
        <v>50309</v>
      </c>
      <c r="B968" t="s">
        <v>758</v>
      </c>
      <c r="C968">
        <v>50</v>
      </c>
      <c r="D968" s="6"/>
    </row>
    <row r="969" spans="1:4" x14ac:dyDescent="0.2">
      <c r="A969" s="16">
        <v>50310</v>
      </c>
      <c r="B969" t="s">
        <v>1166</v>
      </c>
      <c r="C969">
        <v>50</v>
      </c>
      <c r="D969" s="6"/>
    </row>
    <row r="970" spans="1:4" x14ac:dyDescent="0.2">
      <c r="A970" s="16">
        <v>612339</v>
      </c>
      <c r="B970" t="s">
        <v>1167</v>
      </c>
      <c r="C970">
        <v>61</v>
      </c>
      <c r="D970" s="6"/>
    </row>
    <row r="971" spans="1:4" x14ac:dyDescent="0.2">
      <c r="A971" s="16">
        <v>50311</v>
      </c>
      <c r="B971" t="s">
        <v>759</v>
      </c>
      <c r="C971">
        <v>50</v>
      </c>
      <c r="D971" s="6"/>
    </row>
    <row r="972" spans="1:4" x14ac:dyDescent="0.2">
      <c r="A972" s="16">
        <v>622026</v>
      </c>
      <c r="B972" t="s">
        <v>1342</v>
      </c>
      <c r="C972">
        <v>62</v>
      </c>
      <c r="D972" s="6"/>
    </row>
    <row r="973" spans="1:4" x14ac:dyDescent="0.2">
      <c r="A973" s="16">
        <v>624144</v>
      </c>
      <c r="B973" t="s">
        <v>1343</v>
      </c>
      <c r="C973">
        <v>62</v>
      </c>
      <c r="D973" s="6"/>
    </row>
    <row r="974" spans="1:4" x14ac:dyDescent="0.2">
      <c r="A974" s="16">
        <v>622115</v>
      </c>
      <c r="B974" t="s">
        <v>1344</v>
      </c>
      <c r="C974">
        <v>62</v>
      </c>
      <c r="D974" s="6"/>
    </row>
    <row r="975" spans="1:4" x14ac:dyDescent="0.2">
      <c r="A975" s="16">
        <v>622087</v>
      </c>
      <c r="B975" t="s">
        <v>1345</v>
      </c>
      <c r="C975">
        <v>62</v>
      </c>
      <c r="D975" s="6"/>
    </row>
    <row r="976" spans="1:4" x14ac:dyDescent="0.2">
      <c r="A976" s="16">
        <v>50312</v>
      </c>
      <c r="B976" t="s">
        <v>760</v>
      </c>
      <c r="C976">
        <v>50</v>
      </c>
      <c r="D976" s="6"/>
    </row>
    <row r="977" spans="1:4" x14ac:dyDescent="0.2">
      <c r="A977" s="16">
        <v>50313</v>
      </c>
      <c r="B977" t="s">
        <v>761</v>
      </c>
      <c r="C977">
        <v>50</v>
      </c>
      <c r="D977" s="6"/>
    </row>
    <row r="978" spans="1:4" x14ac:dyDescent="0.2">
      <c r="A978" s="16">
        <v>622084</v>
      </c>
      <c r="B978" t="s">
        <v>1346</v>
      </c>
      <c r="C978">
        <v>62</v>
      </c>
      <c r="D978" s="6"/>
    </row>
    <row r="979" spans="1:4" x14ac:dyDescent="0.2">
      <c r="A979" s="16">
        <v>611873</v>
      </c>
      <c r="B979" t="s">
        <v>1168</v>
      </c>
      <c r="C979">
        <v>61</v>
      </c>
      <c r="D979" s="6"/>
    </row>
    <row r="980" spans="1:4" x14ac:dyDescent="0.2">
      <c r="A980" s="16">
        <v>541016</v>
      </c>
      <c r="B980" t="s">
        <v>762</v>
      </c>
      <c r="C980">
        <v>54</v>
      </c>
      <c r="D980" s="6"/>
    </row>
    <row r="981" spans="1:4" x14ac:dyDescent="0.2">
      <c r="A981" s="16">
        <v>624200</v>
      </c>
      <c r="B981" t="s">
        <v>1347</v>
      </c>
      <c r="C981">
        <v>62</v>
      </c>
      <c r="D981" s="6"/>
    </row>
    <row r="982" spans="1:4" x14ac:dyDescent="0.2">
      <c r="A982" s="16">
        <v>50314</v>
      </c>
      <c r="B982" t="s">
        <v>763</v>
      </c>
      <c r="C982">
        <v>50</v>
      </c>
      <c r="D982" s="6"/>
    </row>
    <row r="983" spans="1:4" x14ac:dyDescent="0.2">
      <c r="A983" s="16">
        <v>50315</v>
      </c>
      <c r="B983" t="s">
        <v>764</v>
      </c>
      <c r="C983">
        <v>50</v>
      </c>
      <c r="D983" s="6"/>
    </row>
    <row r="984" spans="1:4" x14ac:dyDescent="0.2">
      <c r="A984" s="16">
        <v>5175</v>
      </c>
      <c r="B984" t="s">
        <v>765</v>
      </c>
      <c r="C984">
        <v>51</v>
      </c>
      <c r="D984" s="6"/>
    </row>
    <row r="985" spans="1:4" x14ac:dyDescent="0.2">
      <c r="A985" s="16">
        <v>632331</v>
      </c>
      <c r="B985" t="s">
        <v>767</v>
      </c>
      <c r="C985">
        <v>63</v>
      </c>
      <c r="D985" s="6"/>
    </row>
    <row r="986" spans="1:4" x14ac:dyDescent="0.2">
      <c r="A986" s="16">
        <v>52847</v>
      </c>
      <c r="B986" t="s">
        <v>766</v>
      </c>
      <c r="C986">
        <v>52</v>
      </c>
      <c r="D986" s="6"/>
    </row>
    <row r="987" spans="1:4" x14ac:dyDescent="0.2">
      <c r="A987" s="16">
        <v>50316</v>
      </c>
      <c r="B987" t="s">
        <v>768</v>
      </c>
      <c r="C987">
        <v>50</v>
      </c>
      <c r="D987" s="6"/>
    </row>
    <row r="988" spans="1:4" x14ac:dyDescent="0.2">
      <c r="A988" s="16">
        <v>50481</v>
      </c>
      <c r="B988" t="s">
        <v>769</v>
      </c>
      <c r="C988">
        <v>50</v>
      </c>
      <c r="D988" s="6"/>
    </row>
    <row r="989" spans="1:4" x14ac:dyDescent="0.2">
      <c r="A989" s="16">
        <v>624121</v>
      </c>
      <c r="B989" t="s">
        <v>1348</v>
      </c>
      <c r="C989">
        <v>62</v>
      </c>
      <c r="D989" s="6"/>
    </row>
    <row r="990" spans="1:4" x14ac:dyDescent="0.2">
      <c r="A990" s="16">
        <v>50561</v>
      </c>
      <c r="B990" t="s">
        <v>770</v>
      </c>
      <c r="C990">
        <v>50</v>
      </c>
      <c r="D990" s="6"/>
    </row>
    <row r="991" spans="1:4" x14ac:dyDescent="0.2">
      <c r="A991" s="16">
        <v>50317</v>
      </c>
      <c r="B991" t="s">
        <v>771</v>
      </c>
      <c r="C991">
        <v>50</v>
      </c>
      <c r="D991" s="6"/>
    </row>
    <row r="992" spans="1:4" x14ac:dyDescent="0.2">
      <c r="A992" s="16">
        <v>50318</v>
      </c>
      <c r="B992" t="s">
        <v>772</v>
      </c>
      <c r="C992">
        <v>50</v>
      </c>
      <c r="D992" s="6"/>
    </row>
    <row r="993" spans="1:4" x14ac:dyDescent="0.2">
      <c r="A993" s="16">
        <v>50319</v>
      </c>
      <c r="B993" t="s">
        <v>773</v>
      </c>
      <c r="C993">
        <v>50</v>
      </c>
      <c r="D993" s="6"/>
    </row>
    <row r="994" spans="1:4" x14ac:dyDescent="0.2">
      <c r="A994" s="16">
        <v>50489</v>
      </c>
      <c r="B994" t="s">
        <v>774</v>
      </c>
      <c r="C994">
        <v>50</v>
      </c>
      <c r="D994" s="6"/>
    </row>
    <row r="995" spans="1:4" x14ac:dyDescent="0.2">
      <c r="A995" s="16">
        <v>622070</v>
      </c>
      <c r="B995" t="s">
        <v>1349</v>
      </c>
      <c r="C995">
        <v>62</v>
      </c>
      <c r="D995" s="6"/>
    </row>
    <row r="996" spans="1:4" x14ac:dyDescent="0.2">
      <c r="A996" s="16">
        <v>624009</v>
      </c>
      <c r="B996" t="s">
        <v>1350</v>
      </c>
      <c r="C996">
        <v>62</v>
      </c>
      <c r="D996" s="6"/>
    </row>
    <row r="997" spans="1:4" x14ac:dyDescent="0.2">
      <c r="A997" s="16">
        <v>601764</v>
      </c>
      <c r="B997" t="s">
        <v>1169</v>
      </c>
      <c r="C997">
        <v>60</v>
      </c>
      <c r="D997" s="6"/>
    </row>
    <row r="998" spans="1:4" x14ac:dyDescent="0.2">
      <c r="A998" s="16">
        <v>50320</v>
      </c>
      <c r="B998" t="s">
        <v>775</v>
      </c>
      <c r="C998">
        <v>50</v>
      </c>
      <c r="D998" s="6"/>
    </row>
    <row r="999" spans="1:4" x14ac:dyDescent="0.2">
      <c r="A999" s="16">
        <v>50323</v>
      </c>
      <c r="B999" t="s">
        <v>776</v>
      </c>
      <c r="C999">
        <v>50</v>
      </c>
      <c r="D999" s="6"/>
    </row>
    <row r="1000" spans="1:4" x14ac:dyDescent="0.2">
      <c r="A1000" s="16">
        <v>50321</v>
      </c>
      <c r="B1000" t="s">
        <v>777</v>
      </c>
      <c r="C1000">
        <v>50</v>
      </c>
      <c r="D1000" s="6"/>
    </row>
    <row r="1001" spans="1:4" x14ac:dyDescent="0.2">
      <c r="A1001" s="16">
        <v>50322</v>
      </c>
      <c r="B1001" t="s">
        <v>778</v>
      </c>
      <c r="C1001">
        <v>50</v>
      </c>
      <c r="D1001" s="6"/>
    </row>
    <row r="1002" spans="1:4" x14ac:dyDescent="0.2">
      <c r="A1002" s="16">
        <v>5176</v>
      </c>
      <c r="B1002" t="s">
        <v>779</v>
      </c>
      <c r="C1002">
        <v>51</v>
      </c>
      <c r="D1002" s="6"/>
    </row>
    <row r="1003" spans="1:4" x14ac:dyDescent="0.2">
      <c r="A1003" s="16">
        <v>634033</v>
      </c>
      <c r="B1003" t="s">
        <v>781</v>
      </c>
      <c r="C1003">
        <v>63</v>
      </c>
      <c r="D1003" s="6"/>
    </row>
    <row r="1004" spans="1:4" x14ac:dyDescent="0.2">
      <c r="A1004" s="16">
        <v>52848</v>
      </c>
      <c r="B1004" t="s">
        <v>780</v>
      </c>
      <c r="C1004">
        <v>52</v>
      </c>
      <c r="D1004" s="6"/>
    </row>
    <row r="1005" spans="1:4" x14ac:dyDescent="0.2">
      <c r="A1005" s="16">
        <v>591618</v>
      </c>
      <c r="B1005" t="s">
        <v>782</v>
      </c>
      <c r="C1005">
        <v>59</v>
      </c>
      <c r="D1005" s="6"/>
    </row>
    <row r="1006" spans="1:4" x14ac:dyDescent="0.2">
      <c r="A1006" s="16">
        <v>50490</v>
      </c>
      <c r="B1006" t="s">
        <v>783</v>
      </c>
      <c r="C1006">
        <v>50</v>
      </c>
      <c r="D1006" s="6"/>
    </row>
    <row r="1007" spans="1:4" x14ac:dyDescent="0.2">
      <c r="A1007" s="16">
        <v>622035</v>
      </c>
      <c r="B1007" t="s">
        <v>1351</v>
      </c>
      <c r="C1007">
        <v>62</v>
      </c>
      <c r="D1007" s="6"/>
    </row>
    <row r="1008" spans="1:4" x14ac:dyDescent="0.2">
      <c r="A1008" s="16">
        <v>50324</v>
      </c>
      <c r="B1008" t="s">
        <v>784</v>
      </c>
      <c r="C1008">
        <v>50</v>
      </c>
      <c r="D1008" s="6"/>
    </row>
    <row r="1009" spans="1:4" x14ac:dyDescent="0.2">
      <c r="A1009" s="16">
        <v>52849</v>
      </c>
      <c r="B1009" t="s">
        <v>785</v>
      </c>
      <c r="C1009">
        <v>52</v>
      </c>
      <c r="D1009" s="6"/>
    </row>
    <row r="1010" spans="1:4" x14ac:dyDescent="0.2">
      <c r="A1010" s="16">
        <v>611876</v>
      </c>
      <c r="B1010" t="s">
        <v>1170</v>
      </c>
      <c r="C1010">
        <v>61</v>
      </c>
      <c r="D1010" s="6"/>
    </row>
    <row r="1011" spans="1:4" x14ac:dyDescent="0.2">
      <c r="A1011" s="16">
        <v>591619</v>
      </c>
      <c r="B1011" t="s">
        <v>786</v>
      </c>
      <c r="C1011">
        <v>59</v>
      </c>
      <c r="D1011" s="6"/>
    </row>
    <row r="1012" spans="1:4" x14ac:dyDescent="0.2">
      <c r="A1012" s="16">
        <v>611909</v>
      </c>
      <c r="B1012" t="s">
        <v>1171</v>
      </c>
      <c r="C1012">
        <v>61</v>
      </c>
      <c r="D1012" s="6"/>
    </row>
    <row r="1013" spans="1:4" x14ac:dyDescent="0.2">
      <c r="A1013" s="16">
        <v>50325</v>
      </c>
      <c r="B1013" t="s">
        <v>787</v>
      </c>
      <c r="C1013">
        <v>50</v>
      </c>
      <c r="D1013" s="6"/>
    </row>
    <row r="1014" spans="1:4" x14ac:dyDescent="0.2">
      <c r="A1014" s="16">
        <v>50326</v>
      </c>
      <c r="B1014" t="s">
        <v>788</v>
      </c>
      <c r="C1014">
        <v>50</v>
      </c>
      <c r="D1014" s="6"/>
    </row>
    <row r="1015" spans="1:4" x14ac:dyDescent="0.2">
      <c r="A1015" s="16">
        <v>634094</v>
      </c>
      <c r="B1015" t="s">
        <v>789</v>
      </c>
      <c r="C1015">
        <v>63</v>
      </c>
      <c r="D1015" s="6"/>
    </row>
    <row r="1016" spans="1:4" x14ac:dyDescent="0.2">
      <c r="A1016" s="16">
        <v>50327</v>
      </c>
      <c r="B1016" t="s">
        <v>790</v>
      </c>
      <c r="C1016">
        <v>50</v>
      </c>
      <c r="D1016" s="6"/>
    </row>
    <row r="1017" spans="1:4" x14ac:dyDescent="0.2">
      <c r="A1017" s="16">
        <v>611877</v>
      </c>
      <c r="B1017" t="s">
        <v>1172</v>
      </c>
      <c r="C1017">
        <v>61</v>
      </c>
      <c r="D1017" s="6"/>
    </row>
    <row r="1018" spans="1:4" x14ac:dyDescent="0.2">
      <c r="A1018" s="16">
        <v>611878</v>
      </c>
      <c r="B1018" t="s">
        <v>1173</v>
      </c>
      <c r="C1018">
        <v>61</v>
      </c>
      <c r="D1018" s="6"/>
    </row>
    <row r="1019" spans="1:4" x14ac:dyDescent="0.2">
      <c r="A1019" s="16">
        <v>5177</v>
      </c>
      <c r="B1019" t="s">
        <v>791</v>
      </c>
      <c r="C1019">
        <v>51</v>
      </c>
      <c r="D1019" s="6"/>
    </row>
    <row r="1020" spans="1:4" x14ac:dyDescent="0.2">
      <c r="A1020" s="16">
        <v>571315</v>
      </c>
      <c r="B1020" t="s">
        <v>792</v>
      </c>
      <c r="C1020">
        <v>57</v>
      </c>
      <c r="D1020" s="6"/>
    </row>
    <row r="1021" spans="1:4" x14ac:dyDescent="0.2">
      <c r="A1021" s="16">
        <v>52850</v>
      </c>
      <c r="B1021" t="s">
        <v>793</v>
      </c>
      <c r="C1021">
        <v>52</v>
      </c>
      <c r="D1021" s="6"/>
    </row>
    <row r="1022" spans="1:4" x14ac:dyDescent="0.2">
      <c r="A1022" s="16">
        <v>50328</v>
      </c>
      <c r="B1022" t="s">
        <v>794</v>
      </c>
      <c r="C1022">
        <v>50</v>
      </c>
      <c r="D1022" s="6"/>
    </row>
    <row r="1023" spans="1:4" x14ac:dyDescent="0.2">
      <c r="A1023" s="16">
        <v>5178</v>
      </c>
      <c r="B1023" t="s">
        <v>795</v>
      </c>
      <c r="C1023">
        <v>51</v>
      </c>
      <c r="D1023" s="6"/>
    </row>
    <row r="1024" spans="1:4" x14ac:dyDescent="0.2">
      <c r="A1024" s="16">
        <v>634032</v>
      </c>
      <c r="B1024" t="s">
        <v>796</v>
      </c>
      <c r="C1024">
        <v>63</v>
      </c>
      <c r="D1024" s="6"/>
    </row>
    <row r="1025" spans="1:4" x14ac:dyDescent="0.2">
      <c r="A1025" s="16">
        <v>541017</v>
      </c>
      <c r="B1025" t="s">
        <v>797</v>
      </c>
      <c r="C1025">
        <v>54</v>
      </c>
      <c r="D1025" s="6"/>
    </row>
    <row r="1026" spans="1:4" x14ac:dyDescent="0.2">
      <c r="A1026" s="16">
        <v>52851</v>
      </c>
      <c r="B1026" t="s">
        <v>798</v>
      </c>
      <c r="C1026">
        <v>52</v>
      </c>
      <c r="D1026" s="6"/>
    </row>
    <row r="1027" spans="1:4" x14ac:dyDescent="0.2">
      <c r="A1027" s="16">
        <v>611879</v>
      </c>
      <c r="B1027" t="s">
        <v>1174</v>
      </c>
      <c r="C1027">
        <v>61</v>
      </c>
      <c r="D1027" s="6"/>
    </row>
    <row r="1028" spans="1:4" x14ac:dyDescent="0.2">
      <c r="A1028" s="16">
        <v>50329</v>
      </c>
      <c r="B1028" t="s">
        <v>799</v>
      </c>
      <c r="C1028">
        <v>50</v>
      </c>
      <c r="D1028" s="6"/>
    </row>
    <row r="1029" spans="1:4" x14ac:dyDescent="0.2">
      <c r="A1029" s="16">
        <v>50330</v>
      </c>
      <c r="B1029" t="s">
        <v>800</v>
      </c>
      <c r="C1029">
        <v>50</v>
      </c>
      <c r="D1029" s="6"/>
    </row>
    <row r="1030" spans="1:4" x14ac:dyDescent="0.2">
      <c r="A1030" s="16">
        <v>611880</v>
      </c>
      <c r="B1030" t="s">
        <v>1175</v>
      </c>
      <c r="C1030">
        <v>61</v>
      </c>
      <c r="D1030" s="6"/>
    </row>
    <row r="1031" spans="1:4" x14ac:dyDescent="0.2">
      <c r="A1031" s="16">
        <v>622006</v>
      </c>
      <c r="B1031" t="s">
        <v>1352</v>
      </c>
      <c r="C1031">
        <v>62</v>
      </c>
      <c r="D1031" s="6"/>
    </row>
    <row r="1032" spans="1:4" x14ac:dyDescent="0.2">
      <c r="A1032" s="16">
        <v>541018</v>
      </c>
      <c r="B1032" t="s">
        <v>801</v>
      </c>
      <c r="C1032">
        <v>54</v>
      </c>
      <c r="D1032" s="6"/>
    </row>
    <row r="1033" spans="1:4" x14ac:dyDescent="0.2">
      <c r="A1033" s="16">
        <v>602389</v>
      </c>
      <c r="B1033" t="s">
        <v>802</v>
      </c>
      <c r="C1033">
        <v>60</v>
      </c>
      <c r="D1033" s="6"/>
    </row>
    <row r="1034" spans="1:4" x14ac:dyDescent="0.2">
      <c r="A1034" s="16">
        <v>50331</v>
      </c>
      <c r="B1034" t="s">
        <v>803</v>
      </c>
      <c r="C1034">
        <v>50</v>
      </c>
      <c r="D1034" s="6"/>
    </row>
    <row r="1035" spans="1:4" x14ac:dyDescent="0.2">
      <c r="A1035" s="16">
        <v>624199</v>
      </c>
      <c r="B1035" t="s">
        <v>1353</v>
      </c>
      <c r="C1035">
        <v>62</v>
      </c>
      <c r="D1035" s="6"/>
    </row>
    <row r="1036" spans="1:4" x14ac:dyDescent="0.2">
      <c r="A1036" s="16">
        <v>50332</v>
      </c>
      <c r="B1036" t="s">
        <v>804</v>
      </c>
      <c r="C1036">
        <v>50</v>
      </c>
      <c r="D1036" s="6"/>
    </row>
    <row r="1037" spans="1:4" x14ac:dyDescent="0.2">
      <c r="A1037" s="16">
        <v>50333</v>
      </c>
      <c r="B1037" t="s">
        <v>805</v>
      </c>
      <c r="C1037">
        <v>50</v>
      </c>
      <c r="D1037" s="6"/>
    </row>
    <row r="1038" spans="1:4" x14ac:dyDescent="0.2">
      <c r="A1038" s="16">
        <v>50335</v>
      </c>
      <c r="B1038" t="s">
        <v>806</v>
      </c>
      <c r="C1038">
        <v>50</v>
      </c>
      <c r="D1038" s="6"/>
    </row>
    <row r="1039" spans="1:4" x14ac:dyDescent="0.2">
      <c r="A1039" s="16">
        <v>50334</v>
      </c>
      <c r="B1039" t="s">
        <v>807</v>
      </c>
      <c r="C1039">
        <v>50</v>
      </c>
      <c r="D1039" s="6"/>
    </row>
    <row r="1040" spans="1:4" x14ac:dyDescent="0.2">
      <c r="A1040" s="16">
        <v>50336</v>
      </c>
      <c r="B1040" t="s">
        <v>808</v>
      </c>
      <c r="C1040">
        <v>50</v>
      </c>
      <c r="D1040" s="6"/>
    </row>
    <row r="1041" spans="1:4" x14ac:dyDescent="0.2">
      <c r="A1041" s="16">
        <v>611881</v>
      </c>
      <c r="B1041" t="s">
        <v>1176</v>
      </c>
      <c r="C1041">
        <v>61</v>
      </c>
      <c r="D1041" s="6"/>
    </row>
    <row r="1042" spans="1:4" x14ac:dyDescent="0.2">
      <c r="A1042" s="16">
        <v>5179</v>
      </c>
      <c r="B1042" t="s">
        <v>809</v>
      </c>
      <c r="C1042">
        <v>51</v>
      </c>
      <c r="D1042" s="6"/>
    </row>
    <row r="1043" spans="1:4" x14ac:dyDescent="0.2">
      <c r="A1043" s="16">
        <v>632168</v>
      </c>
      <c r="B1043" t="s">
        <v>810</v>
      </c>
      <c r="C1043">
        <v>63</v>
      </c>
      <c r="D1043" s="6"/>
    </row>
    <row r="1044" spans="1:4" x14ac:dyDescent="0.2">
      <c r="A1044" s="16">
        <v>52995</v>
      </c>
      <c r="B1044" t="s">
        <v>811</v>
      </c>
      <c r="C1044">
        <v>52</v>
      </c>
      <c r="D1044" s="6"/>
    </row>
    <row r="1045" spans="1:4" x14ac:dyDescent="0.2">
      <c r="A1045" s="16">
        <v>50337</v>
      </c>
      <c r="B1045" t="s">
        <v>812</v>
      </c>
      <c r="C1045">
        <v>50</v>
      </c>
      <c r="D1045" s="6"/>
    </row>
    <row r="1046" spans="1:4" x14ac:dyDescent="0.2">
      <c r="A1046" s="16">
        <v>50338</v>
      </c>
      <c r="B1046" t="s">
        <v>813</v>
      </c>
      <c r="C1046">
        <v>50</v>
      </c>
      <c r="D1046" s="6"/>
    </row>
    <row r="1047" spans="1:4" x14ac:dyDescent="0.2">
      <c r="A1047" s="16">
        <v>622362</v>
      </c>
      <c r="B1047" t="s">
        <v>1354</v>
      </c>
      <c r="C1047">
        <v>62</v>
      </c>
      <c r="D1047" s="6"/>
    </row>
    <row r="1048" spans="1:4" x14ac:dyDescent="0.2">
      <c r="A1048" s="16">
        <v>611882</v>
      </c>
      <c r="B1048" t="s">
        <v>1177</v>
      </c>
      <c r="C1048">
        <v>61</v>
      </c>
      <c r="D1048" s="6"/>
    </row>
    <row r="1049" spans="1:4" x14ac:dyDescent="0.2">
      <c r="A1049" s="16">
        <v>50339</v>
      </c>
      <c r="B1049" t="s">
        <v>814</v>
      </c>
      <c r="C1049">
        <v>50</v>
      </c>
      <c r="D1049" s="6"/>
    </row>
    <row r="1050" spans="1:4" x14ac:dyDescent="0.2">
      <c r="A1050" s="16">
        <v>50443</v>
      </c>
      <c r="B1050" t="s">
        <v>815</v>
      </c>
      <c r="C1050">
        <v>50</v>
      </c>
      <c r="D1050" s="6"/>
    </row>
    <row r="1051" spans="1:4" x14ac:dyDescent="0.2">
      <c r="A1051" s="16">
        <v>50340</v>
      </c>
      <c r="B1051" t="s">
        <v>816</v>
      </c>
      <c r="C1051">
        <v>50</v>
      </c>
      <c r="D1051" s="6"/>
    </row>
    <row r="1052" spans="1:4" x14ac:dyDescent="0.2">
      <c r="A1052" s="16">
        <v>50456</v>
      </c>
      <c r="B1052" t="s">
        <v>817</v>
      </c>
      <c r="C1052">
        <v>50</v>
      </c>
      <c r="D1052" s="6"/>
    </row>
    <row r="1053" spans="1:4" x14ac:dyDescent="0.2">
      <c r="A1053" s="16">
        <v>5180</v>
      </c>
      <c r="B1053" t="s">
        <v>818</v>
      </c>
      <c r="C1053">
        <v>51</v>
      </c>
      <c r="D1053" s="6"/>
    </row>
    <row r="1054" spans="1:4" x14ac:dyDescent="0.2">
      <c r="A1054" s="16">
        <v>634001</v>
      </c>
      <c r="B1054" t="s">
        <v>820</v>
      </c>
      <c r="C1054">
        <v>63</v>
      </c>
      <c r="D1054" s="6"/>
    </row>
    <row r="1055" spans="1:4" x14ac:dyDescent="0.2">
      <c r="A1055" s="16">
        <v>52852</v>
      </c>
      <c r="B1055" t="s">
        <v>819</v>
      </c>
      <c r="C1055">
        <v>52</v>
      </c>
      <c r="D1055" s="6"/>
    </row>
    <row r="1056" spans="1:4" x14ac:dyDescent="0.2">
      <c r="A1056" s="16">
        <v>561206</v>
      </c>
      <c r="B1056" t="s">
        <v>1355</v>
      </c>
      <c r="C1056">
        <v>56</v>
      </c>
      <c r="D1056" s="6"/>
    </row>
    <row r="1057" spans="1:4" x14ac:dyDescent="0.2">
      <c r="A1057" s="16">
        <v>50341</v>
      </c>
      <c r="B1057" t="s">
        <v>821</v>
      </c>
      <c r="C1057">
        <v>50</v>
      </c>
      <c r="D1057" s="6"/>
    </row>
    <row r="1058" spans="1:4" x14ac:dyDescent="0.2">
      <c r="A1058" s="16">
        <v>50526</v>
      </c>
      <c r="B1058" t="s">
        <v>822</v>
      </c>
      <c r="C1058">
        <v>50</v>
      </c>
      <c r="D1058" s="6"/>
    </row>
    <row r="1059" spans="1:4" x14ac:dyDescent="0.2">
      <c r="A1059" s="16">
        <v>50554</v>
      </c>
      <c r="B1059" t="s">
        <v>823</v>
      </c>
      <c r="C1059">
        <v>50</v>
      </c>
      <c r="D1059" s="6"/>
    </row>
    <row r="1060" spans="1:4" x14ac:dyDescent="0.2">
      <c r="A1060" s="16">
        <v>50343</v>
      </c>
      <c r="B1060" t="s">
        <v>824</v>
      </c>
      <c r="C1060">
        <v>50</v>
      </c>
      <c r="D1060" s="6"/>
    </row>
    <row r="1061" spans="1:4" x14ac:dyDescent="0.2">
      <c r="A1061" s="16">
        <v>634095</v>
      </c>
      <c r="B1061" t="s">
        <v>825</v>
      </c>
      <c r="C1061">
        <v>63</v>
      </c>
      <c r="D1061" s="6"/>
    </row>
    <row r="1062" spans="1:4" x14ac:dyDescent="0.2">
      <c r="A1062" s="16">
        <v>50342</v>
      </c>
      <c r="B1062" t="s">
        <v>826</v>
      </c>
      <c r="C1062">
        <v>50</v>
      </c>
      <c r="D1062" s="6"/>
    </row>
    <row r="1063" spans="1:4" x14ac:dyDescent="0.2">
      <c r="A1063" s="16">
        <v>50344</v>
      </c>
      <c r="B1063" t="s">
        <v>827</v>
      </c>
      <c r="C1063">
        <v>50</v>
      </c>
      <c r="D1063" s="6"/>
    </row>
    <row r="1064" spans="1:4" x14ac:dyDescent="0.2">
      <c r="A1064" s="16">
        <v>632402</v>
      </c>
      <c r="B1064" t="s">
        <v>1178</v>
      </c>
      <c r="C1064">
        <v>63</v>
      </c>
      <c r="D1064" s="6"/>
    </row>
    <row r="1065" spans="1:4" x14ac:dyDescent="0.2">
      <c r="A1065" s="16">
        <v>611883</v>
      </c>
      <c r="B1065" t="s">
        <v>1179</v>
      </c>
      <c r="C1065">
        <v>61</v>
      </c>
      <c r="D1065" s="6"/>
    </row>
    <row r="1066" spans="1:4" x14ac:dyDescent="0.2">
      <c r="A1066" s="16">
        <v>622028</v>
      </c>
      <c r="B1066" t="s">
        <v>1356</v>
      </c>
      <c r="C1066">
        <v>62</v>
      </c>
      <c r="D1066" s="6"/>
    </row>
    <row r="1067" spans="1:4" x14ac:dyDescent="0.2">
      <c r="A1067" s="16">
        <v>50345</v>
      </c>
      <c r="B1067" t="s">
        <v>828</v>
      </c>
      <c r="C1067">
        <v>50</v>
      </c>
      <c r="D1067" s="6"/>
    </row>
    <row r="1068" spans="1:4" x14ac:dyDescent="0.2">
      <c r="A1068" s="16">
        <v>634202</v>
      </c>
      <c r="B1068" t="s">
        <v>1180</v>
      </c>
      <c r="C1068">
        <v>63</v>
      </c>
      <c r="D1068" s="6"/>
    </row>
    <row r="1069" spans="1:4" x14ac:dyDescent="0.2">
      <c r="A1069" s="16">
        <v>5181</v>
      </c>
      <c r="B1069" t="s">
        <v>829</v>
      </c>
      <c r="C1069">
        <v>51</v>
      </c>
      <c r="D1069" s="6"/>
    </row>
    <row r="1070" spans="1:4" x14ac:dyDescent="0.2">
      <c r="A1070" s="16">
        <v>632418</v>
      </c>
      <c r="B1070" t="s">
        <v>831</v>
      </c>
      <c r="C1070">
        <v>63</v>
      </c>
      <c r="D1070" s="6"/>
    </row>
    <row r="1071" spans="1:4" x14ac:dyDescent="0.2">
      <c r="A1071" s="16">
        <v>52853</v>
      </c>
      <c r="B1071" t="s">
        <v>830</v>
      </c>
      <c r="C1071">
        <v>52</v>
      </c>
      <c r="D1071" s="6"/>
    </row>
    <row r="1072" spans="1:4" x14ac:dyDescent="0.2">
      <c r="A1072" s="16">
        <v>53908</v>
      </c>
      <c r="B1072" t="s">
        <v>1181</v>
      </c>
      <c r="C1072">
        <v>53</v>
      </c>
      <c r="D1072" s="6"/>
    </row>
    <row r="1073" spans="1:4" x14ac:dyDescent="0.2">
      <c r="A1073" s="16">
        <v>571316</v>
      </c>
      <c r="B1073" t="s">
        <v>832</v>
      </c>
      <c r="C1073">
        <v>57</v>
      </c>
      <c r="D1073" s="6"/>
    </row>
    <row r="1074" spans="1:4" x14ac:dyDescent="0.2">
      <c r="A1074" s="16">
        <v>581418</v>
      </c>
      <c r="B1074" t="s">
        <v>833</v>
      </c>
      <c r="C1074">
        <v>58</v>
      </c>
      <c r="D1074" s="6"/>
    </row>
    <row r="1075" spans="1:4" x14ac:dyDescent="0.2">
      <c r="A1075" s="16">
        <v>50503</v>
      </c>
      <c r="B1075" t="s">
        <v>834</v>
      </c>
      <c r="C1075">
        <v>50</v>
      </c>
      <c r="D1075" s="6"/>
    </row>
    <row r="1076" spans="1:4" x14ac:dyDescent="0.2">
      <c r="A1076" s="16">
        <v>50527</v>
      </c>
      <c r="B1076" t="s">
        <v>835</v>
      </c>
      <c r="C1076">
        <v>50</v>
      </c>
      <c r="D1076" s="6"/>
    </row>
    <row r="1077" spans="1:4" x14ac:dyDescent="0.2">
      <c r="A1077" s="16">
        <v>50346</v>
      </c>
      <c r="B1077" t="s">
        <v>836</v>
      </c>
      <c r="C1077">
        <v>50</v>
      </c>
      <c r="D1077" s="6"/>
    </row>
    <row r="1078" spans="1:4" x14ac:dyDescent="0.2">
      <c r="A1078" s="16">
        <v>634177</v>
      </c>
      <c r="B1078" t="s">
        <v>837</v>
      </c>
      <c r="C1078">
        <v>63</v>
      </c>
      <c r="D1078" s="6"/>
    </row>
    <row r="1079" spans="1:4" x14ac:dyDescent="0.2">
      <c r="A1079" s="16">
        <v>611884</v>
      </c>
      <c r="B1079" t="s">
        <v>1182</v>
      </c>
      <c r="C1079">
        <v>61</v>
      </c>
      <c r="D1079" s="6"/>
    </row>
    <row r="1080" spans="1:4" x14ac:dyDescent="0.2">
      <c r="A1080" s="16">
        <v>541019</v>
      </c>
      <c r="B1080" t="s">
        <v>838</v>
      </c>
      <c r="C1080">
        <v>54</v>
      </c>
      <c r="D1080" s="6"/>
    </row>
    <row r="1081" spans="1:4" x14ac:dyDescent="0.2">
      <c r="A1081" s="16">
        <v>50347</v>
      </c>
      <c r="B1081" t="s">
        <v>839</v>
      </c>
      <c r="C1081">
        <v>50</v>
      </c>
      <c r="D1081" s="6"/>
    </row>
    <row r="1082" spans="1:4" x14ac:dyDescent="0.2">
      <c r="A1082" s="16">
        <v>50529</v>
      </c>
      <c r="B1082" t="s">
        <v>840</v>
      </c>
      <c r="C1082">
        <v>50</v>
      </c>
      <c r="D1082" s="6"/>
    </row>
    <row r="1083" spans="1:4" x14ac:dyDescent="0.2">
      <c r="A1083" s="16">
        <v>5182</v>
      </c>
      <c r="B1083" t="s">
        <v>841</v>
      </c>
      <c r="C1083">
        <v>51</v>
      </c>
      <c r="D1083" s="6"/>
    </row>
    <row r="1084" spans="1:4" x14ac:dyDescent="0.2">
      <c r="A1084" s="16">
        <v>634031</v>
      </c>
      <c r="B1084" t="s">
        <v>844</v>
      </c>
      <c r="C1084">
        <v>63</v>
      </c>
      <c r="D1084" s="6"/>
    </row>
    <row r="1085" spans="1:4" x14ac:dyDescent="0.2">
      <c r="A1085" s="16">
        <v>601765</v>
      </c>
      <c r="B1085" t="s">
        <v>842</v>
      </c>
      <c r="C1085">
        <v>60</v>
      </c>
      <c r="D1085" s="6"/>
    </row>
    <row r="1086" spans="1:4" x14ac:dyDescent="0.2">
      <c r="A1086" s="16">
        <v>52854</v>
      </c>
      <c r="B1086" t="s">
        <v>843</v>
      </c>
      <c r="C1086">
        <v>52</v>
      </c>
      <c r="D1086" s="6"/>
    </row>
    <row r="1087" spans="1:4" x14ac:dyDescent="0.2">
      <c r="A1087" s="16">
        <v>50348</v>
      </c>
      <c r="B1087" t="s">
        <v>845</v>
      </c>
      <c r="C1087">
        <v>50</v>
      </c>
      <c r="D1087" s="6"/>
    </row>
    <row r="1088" spans="1:4" x14ac:dyDescent="0.2">
      <c r="A1088" s="16">
        <v>50349</v>
      </c>
      <c r="B1088" t="s">
        <v>846</v>
      </c>
      <c r="C1088">
        <v>50</v>
      </c>
      <c r="D1088" s="6"/>
    </row>
    <row r="1089" spans="1:4" x14ac:dyDescent="0.2">
      <c r="A1089" s="16">
        <v>50350</v>
      </c>
      <c r="B1089" t="s">
        <v>847</v>
      </c>
      <c r="C1089">
        <v>50</v>
      </c>
      <c r="D1089" s="6"/>
    </row>
    <row r="1090" spans="1:4" x14ac:dyDescent="0.2">
      <c r="A1090" s="16">
        <v>591770</v>
      </c>
      <c r="B1090" t="s">
        <v>848</v>
      </c>
      <c r="C1090">
        <v>59</v>
      </c>
      <c r="D1090" s="6"/>
    </row>
    <row r="1091" spans="1:4" x14ac:dyDescent="0.2">
      <c r="A1091" s="16">
        <v>50541</v>
      </c>
      <c r="B1091" t="s">
        <v>849</v>
      </c>
      <c r="C1091">
        <v>50</v>
      </c>
      <c r="D1091" s="6"/>
    </row>
    <row r="1092" spans="1:4" x14ac:dyDescent="0.2">
      <c r="A1092" s="16">
        <v>591620</v>
      </c>
      <c r="B1092" t="s">
        <v>850</v>
      </c>
      <c r="C1092">
        <v>59</v>
      </c>
      <c r="D1092" s="6"/>
    </row>
    <row r="1093" spans="1:4" x14ac:dyDescent="0.2">
      <c r="A1093" s="16">
        <v>50351</v>
      </c>
      <c r="B1093" t="s">
        <v>851</v>
      </c>
      <c r="C1093">
        <v>50</v>
      </c>
      <c r="D1093" s="6"/>
    </row>
    <row r="1094" spans="1:4" x14ac:dyDescent="0.2">
      <c r="A1094" s="16">
        <v>611885</v>
      </c>
      <c r="B1094" t="s">
        <v>1183</v>
      </c>
      <c r="C1094">
        <v>61</v>
      </c>
      <c r="D1094" s="6"/>
    </row>
    <row r="1095" spans="1:4" x14ac:dyDescent="0.2">
      <c r="A1095" s="16">
        <v>50484</v>
      </c>
      <c r="B1095" t="s">
        <v>852</v>
      </c>
      <c r="C1095">
        <v>50</v>
      </c>
      <c r="D1095" s="6"/>
    </row>
    <row r="1096" spans="1:4" x14ac:dyDescent="0.2">
      <c r="A1096" s="16">
        <v>632183</v>
      </c>
      <c r="B1096" t="s">
        <v>853</v>
      </c>
      <c r="C1096">
        <v>63</v>
      </c>
      <c r="D1096" s="6"/>
    </row>
    <row r="1097" spans="1:4" x14ac:dyDescent="0.2">
      <c r="A1097" s="16">
        <v>50352</v>
      </c>
      <c r="B1097" t="s">
        <v>854</v>
      </c>
      <c r="C1097">
        <v>50</v>
      </c>
      <c r="D1097" s="6"/>
    </row>
    <row r="1098" spans="1:4" x14ac:dyDescent="0.2">
      <c r="A1098" s="16">
        <v>50353</v>
      </c>
      <c r="B1098" t="s">
        <v>855</v>
      </c>
      <c r="C1098">
        <v>50</v>
      </c>
      <c r="D1098" s="6"/>
    </row>
    <row r="1099" spans="1:4" x14ac:dyDescent="0.2">
      <c r="A1099" s="16">
        <v>50354</v>
      </c>
      <c r="B1099" t="s">
        <v>856</v>
      </c>
      <c r="C1099">
        <v>50</v>
      </c>
      <c r="D1099" s="6"/>
    </row>
    <row r="1100" spans="1:4" x14ac:dyDescent="0.2">
      <c r="A1100" s="16">
        <v>631798</v>
      </c>
      <c r="B1100" t="s">
        <v>857</v>
      </c>
      <c r="C1100">
        <v>63</v>
      </c>
      <c r="D1100" s="6"/>
    </row>
    <row r="1101" spans="1:4" x14ac:dyDescent="0.2">
      <c r="A1101" s="16">
        <v>50355</v>
      </c>
      <c r="B1101" t="s">
        <v>858</v>
      </c>
      <c r="C1101">
        <v>50</v>
      </c>
      <c r="D1101" s="6"/>
    </row>
    <row r="1102" spans="1:4" x14ac:dyDescent="0.2">
      <c r="A1102" s="16">
        <v>50356</v>
      </c>
      <c r="B1102" t="s">
        <v>859</v>
      </c>
      <c r="C1102">
        <v>50</v>
      </c>
      <c r="D1102" s="6"/>
    </row>
    <row r="1103" spans="1:4" x14ac:dyDescent="0.2">
      <c r="A1103" s="16">
        <v>571318</v>
      </c>
      <c r="B1103" t="s">
        <v>1357</v>
      </c>
      <c r="C1103">
        <v>57</v>
      </c>
      <c r="D1103" s="6"/>
    </row>
    <row r="1104" spans="1:4" x14ac:dyDescent="0.2">
      <c r="A1104" s="16">
        <v>624145</v>
      </c>
      <c r="B1104" t="s">
        <v>1358</v>
      </c>
      <c r="C1104">
        <v>62</v>
      </c>
      <c r="D1104" s="6"/>
    </row>
    <row r="1105" spans="1:4" x14ac:dyDescent="0.2">
      <c r="A1105" s="16">
        <v>50357</v>
      </c>
      <c r="B1105" t="s">
        <v>860</v>
      </c>
      <c r="C1105">
        <v>50</v>
      </c>
      <c r="D1105" s="6"/>
    </row>
    <row r="1106" spans="1:4" x14ac:dyDescent="0.2">
      <c r="A1106" s="16">
        <v>50482</v>
      </c>
      <c r="B1106" t="s">
        <v>861</v>
      </c>
      <c r="C1106">
        <v>50</v>
      </c>
      <c r="D1106" s="6"/>
    </row>
    <row r="1107" spans="1:4" x14ac:dyDescent="0.2">
      <c r="A1107" s="16">
        <v>50358</v>
      </c>
      <c r="B1107" t="s">
        <v>862</v>
      </c>
      <c r="C1107">
        <v>50</v>
      </c>
      <c r="D1107" s="6"/>
    </row>
    <row r="1108" spans="1:4" x14ac:dyDescent="0.2">
      <c r="A1108" s="16">
        <v>50359</v>
      </c>
      <c r="B1108" t="s">
        <v>863</v>
      </c>
      <c r="C1108">
        <v>50</v>
      </c>
      <c r="D1108" s="6"/>
    </row>
    <row r="1109" spans="1:4" x14ac:dyDescent="0.2">
      <c r="A1109" s="16">
        <v>611887</v>
      </c>
      <c r="B1109" t="s">
        <v>1184</v>
      </c>
      <c r="C1109">
        <v>61</v>
      </c>
      <c r="D1109" s="6"/>
    </row>
    <row r="1110" spans="1:4" x14ac:dyDescent="0.2">
      <c r="A1110" s="16">
        <v>50360</v>
      </c>
      <c r="B1110" t="s">
        <v>864</v>
      </c>
      <c r="C1110">
        <v>50</v>
      </c>
      <c r="D1110" s="6"/>
    </row>
    <row r="1111" spans="1:4" x14ac:dyDescent="0.2">
      <c r="A1111" s="16">
        <v>622353</v>
      </c>
      <c r="B1111" t="s">
        <v>1359</v>
      </c>
      <c r="C1111">
        <v>62</v>
      </c>
      <c r="D1111" s="6"/>
    </row>
    <row r="1112" spans="1:4" x14ac:dyDescent="0.2">
      <c r="A1112" s="16">
        <v>602178</v>
      </c>
      <c r="B1112" t="s">
        <v>865</v>
      </c>
      <c r="C1112">
        <v>60</v>
      </c>
      <c r="D1112" s="6"/>
    </row>
    <row r="1113" spans="1:4" x14ac:dyDescent="0.2">
      <c r="A1113" s="16">
        <v>592357</v>
      </c>
      <c r="B1113" t="s">
        <v>866</v>
      </c>
      <c r="C1113">
        <v>59</v>
      </c>
      <c r="D1113" s="6"/>
    </row>
    <row r="1114" spans="1:4" x14ac:dyDescent="0.2">
      <c r="A1114" s="16">
        <v>59713</v>
      </c>
      <c r="B1114" t="s">
        <v>867</v>
      </c>
      <c r="C1114">
        <v>59</v>
      </c>
      <c r="D1114" s="6"/>
    </row>
    <row r="1115" spans="1:4" x14ac:dyDescent="0.2">
      <c r="A1115" s="16">
        <v>624050</v>
      </c>
      <c r="B1115" t="s">
        <v>1360</v>
      </c>
      <c r="C1115">
        <v>62</v>
      </c>
      <c r="D1115" s="6"/>
    </row>
    <row r="1116" spans="1:4" x14ac:dyDescent="0.2">
      <c r="A1116" s="16">
        <v>591622</v>
      </c>
      <c r="B1116" t="s">
        <v>868</v>
      </c>
      <c r="C1116">
        <v>59</v>
      </c>
      <c r="D1116" s="6"/>
    </row>
    <row r="1117" spans="1:4" x14ac:dyDescent="0.2">
      <c r="A1117" s="16">
        <v>50361</v>
      </c>
      <c r="B1117" t="s">
        <v>869</v>
      </c>
      <c r="C1117">
        <v>50</v>
      </c>
      <c r="D1117" s="6"/>
    </row>
    <row r="1118" spans="1:4" x14ac:dyDescent="0.2">
      <c r="A1118" s="16">
        <v>611888</v>
      </c>
      <c r="B1118" t="s">
        <v>1185</v>
      </c>
      <c r="C1118">
        <v>61</v>
      </c>
      <c r="D1118" s="6"/>
    </row>
    <row r="1119" spans="1:4" x14ac:dyDescent="0.2">
      <c r="A1119" s="16">
        <v>50362</v>
      </c>
      <c r="B1119" t="s">
        <v>870</v>
      </c>
      <c r="C1119">
        <v>50</v>
      </c>
      <c r="D1119" s="6"/>
    </row>
    <row r="1120" spans="1:4" x14ac:dyDescent="0.2">
      <c r="A1120" s="16">
        <v>622104</v>
      </c>
      <c r="B1120" t="s">
        <v>1361</v>
      </c>
      <c r="C1120">
        <v>62</v>
      </c>
      <c r="D1120" s="6"/>
    </row>
    <row r="1121" spans="1:4" x14ac:dyDescent="0.2">
      <c r="A1121" s="16">
        <v>591623</v>
      </c>
      <c r="B1121" t="s">
        <v>871</v>
      </c>
      <c r="C1121">
        <v>59</v>
      </c>
      <c r="D1121" s="6"/>
    </row>
    <row r="1122" spans="1:4" x14ac:dyDescent="0.2">
      <c r="A1122" s="16">
        <v>50363</v>
      </c>
      <c r="B1122" t="s">
        <v>872</v>
      </c>
      <c r="C1122">
        <v>50</v>
      </c>
      <c r="D1122" s="6"/>
    </row>
    <row r="1123" spans="1:4" x14ac:dyDescent="0.2">
      <c r="A1123" s="16">
        <v>551115</v>
      </c>
      <c r="B1123" t="s">
        <v>873</v>
      </c>
      <c r="C1123">
        <v>55</v>
      </c>
      <c r="D1123" s="6"/>
    </row>
    <row r="1124" spans="1:4" x14ac:dyDescent="0.2">
      <c r="A1124" s="16">
        <v>591624</v>
      </c>
      <c r="B1124" t="s">
        <v>874</v>
      </c>
      <c r="C1124">
        <v>59</v>
      </c>
      <c r="D1124" s="6"/>
    </row>
    <row r="1125" spans="1:4" x14ac:dyDescent="0.2">
      <c r="A1125" s="16">
        <v>50364</v>
      </c>
      <c r="B1125" t="s">
        <v>875</v>
      </c>
      <c r="C1125">
        <v>50</v>
      </c>
      <c r="D1125" s="6"/>
    </row>
    <row r="1126" spans="1:4" x14ac:dyDescent="0.2">
      <c r="A1126" s="16">
        <v>50365</v>
      </c>
      <c r="B1126" t="s">
        <v>876</v>
      </c>
      <c r="C1126">
        <v>50</v>
      </c>
      <c r="D1126" s="6"/>
    </row>
    <row r="1127" spans="1:4" x14ac:dyDescent="0.2">
      <c r="A1127" s="16">
        <v>50366</v>
      </c>
      <c r="B1127" t="s">
        <v>877</v>
      </c>
      <c r="C1127">
        <v>50</v>
      </c>
      <c r="D1127" s="6"/>
    </row>
    <row r="1128" spans="1:4" x14ac:dyDescent="0.2">
      <c r="A1128" s="16">
        <v>50368</v>
      </c>
      <c r="B1128" t="s">
        <v>878</v>
      </c>
      <c r="C1128">
        <v>50</v>
      </c>
      <c r="D1128" s="6"/>
    </row>
    <row r="1129" spans="1:4" x14ac:dyDescent="0.2">
      <c r="A1129" s="16">
        <v>50369</v>
      </c>
      <c r="B1129" t="s">
        <v>879</v>
      </c>
      <c r="C1129">
        <v>50</v>
      </c>
      <c r="D1129" s="6"/>
    </row>
    <row r="1130" spans="1:4" x14ac:dyDescent="0.2">
      <c r="A1130" s="16">
        <v>50370</v>
      </c>
      <c r="B1130" t="s">
        <v>880</v>
      </c>
      <c r="C1130">
        <v>50</v>
      </c>
      <c r="D1130" s="6"/>
    </row>
    <row r="1131" spans="1:4" x14ac:dyDescent="0.2">
      <c r="A1131" s="16">
        <v>50371</v>
      </c>
      <c r="B1131" t="s">
        <v>881</v>
      </c>
      <c r="C1131">
        <v>50</v>
      </c>
      <c r="D1131" s="6"/>
    </row>
    <row r="1132" spans="1:4" x14ac:dyDescent="0.2">
      <c r="A1132" s="16">
        <v>611889</v>
      </c>
      <c r="B1132" t="s">
        <v>1186</v>
      </c>
      <c r="C1132">
        <v>61</v>
      </c>
      <c r="D1132" s="6"/>
    </row>
    <row r="1133" spans="1:4" x14ac:dyDescent="0.2">
      <c r="A1133" s="16">
        <v>50372</v>
      </c>
      <c r="B1133" t="s">
        <v>882</v>
      </c>
      <c r="C1133">
        <v>50</v>
      </c>
      <c r="D1133" s="6"/>
    </row>
    <row r="1134" spans="1:4" x14ac:dyDescent="0.2">
      <c r="A1134" s="16">
        <v>50457</v>
      </c>
      <c r="B1134" t="s">
        <v>883</v>
      </c>
      <c r="C1134">
        <v>50</v>
      </c>
      <c r="D1134" s="6"/>
    </row>
    <row r="1135" spans="1:4" x14ac:dyDescent="0.2">
      <c r="A1135" s="16">
        <v>50373</v>
      </c>
      <c r="B1135" t="s">
        <v>884</v>
      </c>
      <c r="C1135">
        <v>50</v>
      </c>
      <c r="D1135" s="6"/>
    </row>
    <row r="1136" spans="1:4" x14ac:dyDescent="0.2">
      <c r="A1136" s="16">
        <v>50374</v>
      </c>
      <c r="B1136" t="s">
        <v>885</v>
      </c>
      <c r="C1136">
        <v>50</v>
      </c>
      <c r="D1136" s="6"/>
    </row>
    <row r="1137" spans="1:4" x14ac:dyDescent="0.2">
      <c r="A1137" s="16">
        <v>5183</v>
      </c>
      <c r="B1137" t="s">
        <v>886</v>
      </c>
      <c r="C1137">
        <v>51</v>
      </c>
      <c r="D1137" s="6"/>
    </row>
    <row r="1138" spans="1:4" x14ac:dyDescent="0.2">
      <c r="A1138" s="16">
        <v>52856</v>
      </c>
      <c r="B1138" t="s">
        <v>887</v>
      </c>
      <c r="C1138">
        <v>52</v>
      </c>
      <c r="D1138" s="6"/>
    </row>
    <row r="1139" spans="1:4" x14ac:dyDescent="0.2">
      <c r="A1139" s="16">
        <v>592368</v>
      </c>
      <c r="B1139" t="s">
        <v>888</v>
      </c>
      <c r="C1139">
        <v>59</v>
      </c>
      <c r="D1139" s="6"/>
    </row>
    <row r="1140" spans="1:4" x14ac:dyDescent="0.2">
      <c r="A1140" s="16">
        <v>50375</v>
      </c>
      <c r="B1140" t="s">
        <v>889</v>
      </c>
      <c r="C1140">
        <v>50</v>
      </c>
      <c r="D1140" s="6"/>
    </row>
    <row r="1141" spans="1:4" x14ac:dyDescent="0.2">
      <c r="A1141" s="16">
        <v>50376</v>
      </c>
      <c r="B1141" t="s">
        <v>890</v>
      </c>
      <c r="C1141">
        <v>50</v>
      </c>
      <c r="D1141" s="6"/>
    </row>
    <row r="1142" spans="1:4" x14ac:dyDescent="0.2">
      <c r="A1142" s="16">
        <v>611890</v>
      </c>
      <c r="B1142" t="s">
        <v>1187</v>
      </c>
      <c r="C1142">
        <v>61</v>
      </c>
      <c r="D1142" s="6"/>
    </row>
    <row r="1143" spans="1:4" x14ac:dyDescent="0.2">
      <c r="A1143" s="16">
        <v>622078</v>
      </c>
      <c r="B1143" t="s">
        <v>1362</v>
      </c>
      <c r="C1143">
        <v>62</v>
      </c>
      <c r="D1143" s="6"/>
    </row>
    <row r="1144" spans="1:4" x14ac:dyDescent="0.2">
      <c r="A1144" s="16">
        <v>50377</v>
      </c>
      <c r="B1144" t="s">
        <v>891</v>
      </c>
      <c r="C1144">
        <v>50</v>
      </c>
      <c r="D1144" s="6"/>
    </row>
    <row r="1145" spans="1:4" x14ac:dyDescent="0.2">
      <c r="A1145" s="16">
        <v>631796</v>
      </c>
      <c r="B1145" t="s">
        <v>892</v>
      </c>
      <c r="C1145">
        <v>63</v>
      </c>
      <c r="D1145" s="6"/>
    </row>
    <row r="1146" spans="1:4" x14ac:dyDescent="0.2">
      <c r="A1146" s="16">
        <v>611891</v>
      </c>
      <c r="B1146" t="s">
        <v>1188</v>
      </c>
      <c r="C1146">
        <v>61</v>
      </c>
      <c r="D1146" s="6"/>
    </row>
    <row r="1147" spans="1:4" x14ac:dyDescent="0.2">
      <c r="A1147" s="16">
        <v>50378</v>
      </c>
      <c r="B1147" t="s">
        <v>893</v>
      </c>
      <c r="C1147">
        <v>50</v>
      </c>
      <c r="D1147" s="6"/>
    </row>
    <row r="1148" spans="1:4" x14ac:dyDescent="0.2">
      <c r="A1148" s="16">
        <v>50379</v>
      </c>
      <c r="B1148" t="s">
        <v>894</v>
      </c>
      <c r="C1148">
        <v>50</v>
      </c>
      <c r="D1148" s="6"/>
    </row>
    <row r="1149" spans="1:4" x14ac:dyDescent="0.2">
      <c r="A1149" s="16">
        <v>622030</v>
      </c>
      <c r="B1149" t="s">
        <v>1363</v>
      </c>
      <c r="C1149">
        <v>62</v>
      </c>
      <c r="D1149" s="6"/>
    </row>
    <row r="1150" spans="1:4" x14ac:dyDescent="0.2">
      <c r="A1150" s="16">
        <v>624146</v>
      </c>
      <c r="B1150" t="s">
        <v>1364</v>
      </c>
      <c r="C1150">
        <v>62</v>
      </c>
      <c r="D1150" s="6"/>
    </row>
    <row r="1151" spans="1:4" x14ac:dyDescent="0.2">
      <c r="A1151" s="16">
        <v>5184</v>
      </c>
      <c r="B1151" t="s">
        <v>895</v>
      </c>
      <c r="C1151">
        <v>51</v>
      </c>
      <c r="D1151" s="6"/>
    </row>
    <row r="1152" spans="1:4" x14ac:dyDescent="0.2">
      <c r="A1152" s="16">
        <v>52857</v>
      </c>
      <c r="B1152" t="s">
        <v>896</v>
      </c>
      <c r="C1152">
        <v>52</v>
      </c>
      <c r="D1152" s="6"/>
    </row>
    <row r="1153" spans="1:4" x14ac:dyDescent="0.2">
      <c r="A1153" s="16">
        <v>592155</v>
      </c>
      <c r="B1153" t="s">
        <v>897</v>
      </c>
      <c r="C1153">
        <v>59</v>
      </c>
      <c r="D1153" s="6"/>
    </row>
    <row r="1154" spans="1:4" x14ac:dyDescent="0.2">
      <c r="A1154" s="16">
        <v>50530</v>
      </c>
      <c r="B1154" t="s">
        <v>898</v>
      </c>
      <c r="C1154">
        <v>50</v>
      </c>
      <c r="D1154" s="6"/>
    </row>
    <row r="1155" spans="1:4" x14ac:dyDescent="0.2">
      <c r="A1155" s="16">
        <v>50380</v>
      </c>
      <c r="B1155" t="s">
        <v>899</v>
      </c>
      <c r="C1155">
        <v>50</v>
      </c>
      <c r="D1155" s="6"/>
    </row>
    <row r="1156" spans="1:4" x14ac:dyDescent="0.2">
      <c r="A1156" s="16">
        <v>50483</v>
      </c>
      <c r="B1156" t="s">
        <v>900</v>
      </c>
      <c r="C1156">
        <v>50</v>
      </c>
      <c r="D1156" s="6"/>
    </row>
    <row r="1157" spans="1:4" x14ac:dyDescent="0.2">
      <c r="A1157" s="16">
        <v>50381</v>
      </c>
      <c r="B1157" t="s">
        <v>901</v>
      </c>
      <c r="C1157">
        <v>50</v>
      </c>
      <c r="D1157" s="6"/>
    </row>
    <row r="1158" spans="1:4" x14ac:dyDescent="0.2">
      <c r="A1158" s="16">
        <v>602390</v>
      </c>
      <c r="B1158" t="s">
        <v>902</v>
      </c>
      <c r="C1158">
        <v>60</v>
      </c>
      <c r="D1158" s="6"/>
    </row>
    <row r="1159" spans="1:4" x14ac:dyDescent="0.2">
      <c r="A1159" s="16">
        <v>622097</v>
      </c>
      <c r="B1159" t="s">
        <v>1365</v>
      </c>
      <c r="C1159">
        <v>62</v>
      </c>
      <c r="D1159" s="6"/>
    </row>
    <row r="1160" spans="1:4" x14ac:dyDescent="0.2">
      <c r="A1160" s="16">
        <v>622050</v>
      </c>
      <c r="B1160" t="s">
        <v>1366</v>
      </c>
      <c r="C1160">
        <v>62</v>
      </c>
      <c r="D1160" s="6"/>
    </row>
    <row r="1161" spans="1:4" x14ac:dyDescent="0.2">
      <c r="A1161" s="16">
        <v>50501</v>
      </c>
      <c r="B1161" t="s">
        <v>903</v>
      </c>
      <c r="C1161">
        <v>50</v>
      </c>
      <c r="D1161" s="6"/>
    </row>
    <row r="1162" spans="1:4" x14ac:dyDescent="0.2">
      <c r="A1162" s="16">
        <v>632175</v>
      </c>
      <c r="B1162" t="s">
        <v>904</v>
      </c>
      <c r="C1162">
        <v>63</v>
      </c>
      <c r="D1162" s="6"/>
    </row>
    <row r="1163" spans="1:4" x14ac:dyDescent="0.2">
      <c r="A1163" s="16">
        <v>50494</v>
      </c>
      <c r="B1163" t="s">
        <v>905</v>
      </c>
      <c r="C1163">
        <v>50</v>
      </c>
      <c r="D1163" s="6"/>
    </row>
    <row r="1164" spans="1:4" x14ac:dyDescent="0.2">
      <c r="A1164" s="16">
        <v>624053</v>
      </c>
      <c r="B1164" t="s">
        <v>1367</v>
      </c>
      <c r="C1164">
        <v>62</v>
      </c>
      <c r="D1164" s="6"/>
    </row>
    <row r="1165" spans="1:4" x14ac:dyDescent="0.2">
      <c r="A1165" s="16">
        <v>622031</v>
      </c>
      <c r="B1165" t="s">
        <v>1368</v>
      </c>
      <c r="C1165">
        <v>62</v>
      </c>
      <c r="D1165" s="6"/>
    </row>
    <row r="1166" spans="1:4" x14ac:dyDescent="0.2">
      <c r="A1166" s="16">
        <v>50382</v>
      </c>
      <c r="B1166" t="s">
        <v>906</v>
      </c>
      <c r="C1166">
        <v>50</v>
      </c>
      <c r="D1166" s="6"/>
    </row>
    <row r="1167" spans="1:4" x14ac:dyDescent="0.2">
      <c r="A1167" s="16">
        <v>50383</v>
      </c>
      <c r="B1167" t="s">
        <v>907</v>
      </c>
      <c r="C1167">
        <v>50</v>
      </c>
      <c r="D1167" s="6"/>
    </row>
    <row r="1168" spans="1:4" x14ac:dyDescent="0.2">
      <c r="A1168" s="16">
        <v>5185</v>
      </c>
      <c r="B1168" t="s">
        <v>908</v>
      </c>
      <c r="C1168">
        <v>51</v>
      </c>
      <c r="D1168" s="6"/>
    </row>
    <row r="1169" spans="1:4" x14ac:dyDescent="0.2">
      <c r="A1169" s="16">
        <v>632401</v>
      </c>
      <c r="B1169" t="s">
        <v>909</v>
      </c>
      <c r="C1169">
        <v>63</v>
      </c>
      <c r="D1169" s="6"/>
    </row>
    <row r="1170" spans="1:4" x14ac:dyDescent="0.2">
      <c r="A1170" s="16">
        <v>52858</v>
      </c>
      <c r="B1170" t="s">
        <v>910</v>
      </c>
      <c r="C1170">
        <v>52</v>
      </c>
      <c r="D1170" s="6"/>
    </row>
    <row r="1171" spans="1:4" x14ac:dyDescent="0.2">
      <c r="A1171" s="16">
        <v>5186</v>
      </c>
      <c r="B1171" t="s">
        <v>911</v>
      </c>
      <c r="C1171">
        <v>51</v>
      </c>
      <c r="D1171" s="6"/>
    </row>
    <row r="1172" spans="1:4" x14ac:dyDescent="0.2">
      <c r="A1172" s="16">
        <v>631767</v>
      </c>
      <c r="B1172" t="s">
        <v>913</v>
      </c>
      <c r="C1172">
        <v>63</v>
      </c>
      <c r="D1172" s="6"/>
    </row>
    <row r="1173" spans="1:4" x14ac:dyDescent="0.2">
      <c r="A1173" s="16">
        <v>52859</v>
      </c>
      <c r="B1173" t="s">
        <v>912</v>
      </c>
      <c r="C1173">
        <v>52</v>
      </c>
      <c r="D1173" s="6"/>
    </row>
    <row r="1174" spans="1:4" x14ac:dyDescent="0.2">
      <c r="A1174" s="16">
        <v>591633</v>
      </c>
      <c r="B1174" t="s">
        <v>914</v>
      </c>
      <c r="C1174">
        <v>59</v>
      </c>
      <c r="D1174" s="6"/>
    </row>
    <row r="1175" spans="1:4" x14ac:dyDescent="0.2">
      <c r="A1175" s="16">
        <v>50384</v>
      </c>
      <c r="B1175" t="s">
        <v>915</v>
      </c>
      <c r="C1175">
        <v>50</v>
      </c>
      <c r="D1175" s="6"/>
    </row>
    <row r="1176" spans="1:4" x14ac:dyDescent="0.2">
      <c r="A1176" s="16">
        <v>632413</v>
      </c>
      <c r="B1176" t="s">
        <v>916</v>
      </c>
      <c r="C1176">
        <v>63</v>
      </c>
      <c r="D1176" s="6"/>
    </row>
    <row r="1177" spans="1:4" x14ac:dyDescent="0.2">
      <c r="A1177" s="16">
        <v>50557</v>
      </c>
      <c r="B1177" t="s">
        <v>917</v>
      </c>
      <c r="C1177">
        <v>50</v>
      </c>
      <c r="D1177" s="6"/>
    </row>
    <row r="1178" spans="1:4" x14ac:dyDescent="0.2">
      <c r="A1178" s="16">
        <v>50385</v>
      </c>
      <c r="B1178" t="s">
        <v>918</v>
      </c>
      <c r="C1178">
        <v>50</v>
      </c>
      <c r="D1178" s="6"/>
    </row>
    <row r="1179" spans="1:4" x14ac:dyDescent="0.2">
      <c r="A1179" s="16">
        <v>50386</v>
      </c>
      <c r="B1179" t="s">
        <v>919</v>
      </c>
      <c r="C1179">
        <v>50</v>
      </c>
      <c r="D1179" s="6"/>
    </row>
    <row r="1180" spans="1:4" x14ac:dyDescent="0.2">
      <c r="A1180" s="16">
        <v>50388</v>
      </c>
      <c r="B1180" t="s">
        <v>920</v>
      </c>
      <c r="C1180">
        <v>50</v>
      </c>
      <c r="D1180" s="6"/>
    </row>
    <row r="1181" spans="1:4" x14ac:dyDescent="0.2">
      <c r="A1181" s="16">
        <v>50387</v>
      </c>
      <c r="B1181" t="s">
        <v>921</v>
      </c>
      <c r="C1181">
        <v>50</v>
      </c>
      <c r="D1181" s="6"/>
    </row>
    <row r="1182" spans="1:4" x14ac:dyDescent="0.2">
      <c r="A1182" s="16">
        <v>611905</v>
      </c>
      <c r="B1182" t="s">
        <v>1189</v>
      </c>
      <c r="C1182">
        <v>61</v>
      </c>
      <c r="D1182" s="6"/>
    </row>
    <row r="1183" spans="1:4" x14ac:dyDescent="0.2">
      <c r="A1183" s="16">
        <v>541020</v>
      </c>
      <c r="B1183" t="s">
        <v>922</v>
      </c>
      <c r="C1183">
        <v>54</v>
      </c>
      <c r="D1183" s="6"/>
    </row>
    <row r="1184" spans="1:4" x14ac:dyDescent="0.2">
      <c r="A1184" s="16">
        <v>50389</v>
      </c>
      <c r="B1184" t="s">
        <v>923</v>
      </c>
      <c r="C1184">
        <v>50</v>
      </c>
      <c r="D1184" s="6"/>
    </row>
    <row r="1185" spans="1:4" x14ac:dyDescent="0.2">
      <c r="A1185" s="16">
        <v>50500</v>
      </c>
      <c r="B1185" t="s">
        <v>924</v>
      </c>
      <c r="C1185">
        <v>50</v>
      </c>
      <c r="D1185" s="6"/>
    </row>
    <row r="1186" spans="1:4" x14ac:dyDescent="0.2">
      <c r="A1186" s="16">
        <v>50390</v>
      </c>
      <c r="B1186" t="s">
        <v>925</v>
      </c>
      <c r="C1186">
        <v>50</v>
      </c>
      <c r="D1186" s="6"/>
    </row>
    <row r="1187" spans="1:4" x14ac:dyDescent="0.2">
      <c r="A1187" s="16">
        <v>611908</v>
      </c>
      <c r="B1187" t="s">
        <v>1190</v>
      </c>
      <c r="C1187">
        <v>61</v>
      </c>
      <c r="D1187" s="6"/>
    </row>
    <row r="1188" spans="1:4" x14ac:dyDescent="0.2">
      <c r="A1188" s="16">
        <v>624042</v>
      </c>
      <c r="B1188" t="s">
        <v>1369</v>
      </c>
      <c r="C1188">
        <v>62</v>
      </c>
      <c r="D1188" s="6"/>
    </row>
    <row r="1189" spans="1:4" x14ac:dyDescent="0.2">
      <c r="A1189" s="16">
        <v>622080</v>
      </c>
      <c r="B1189" t="s">
        <v>1370</v>
      </c>
      <c r="C1189">
        <v>62</v>
      </c>
      <c r="D1189" s="6"/>
    </row>
    <row r="1190" spans="1:4" x14ac:dyDescent="0.2">
      <c r="A1190" s="16">
        <v>50391</v>
      </c>
      <c r="B1190" t="s">
        <v>926</v>
      </c>
      <c r="C1190">
        <v>50</v>
      </c>
      <c r="D1190" s="6"/>
    </row>
    <row r="1191" spans="1:4" x14ac:dyDescent="0.2">
      <c r="A1191" s="16">
        <v>63941</v>
      </c>
      <c r="B1191" t="s">
        <v>928</v>
      </c>
      <c r="C1191">
        <v>63</v>
      </c>
      <c r="D1191" s="6"/>
    </row>
    <row r="1192" spans="1:4" x14ac:dyDescent="0.2">
      <c r="A1192" s="16">
        <v>52860</v>
      </c>
      <c r="B1192" t="s">
        <v>927</v>
      </c>
      <c r="C1192">
        <v>52</v>
      </c>
      <c r="D1192" s="6"/>
    </row>
    <row r="1193" spans="1:4" x14ac:dyDescent="0.2">
      <c r="A1193" s="16">
        <v>611892</v>
      </c>
      <c r="B1193" t="s">
        <v>1191</v>
      </c>
      <c r="C1193">
        <v>61</v>
      </c>
      <c r="D1193" s="6"/>
    </row>
    <row r="1194" spans="1:4" x14ac:dyDescent="0.2">
      <c r="A1194" s="16">
        <v>624203</v>
      </c>
      <c r="B1194" t="s">
        <v>1371</v>
      </c>
      <c r="C1194">
        <v>62</v>
      </c>
      <c r="D1194" s="6"/>
    </row>
    <row r="1195" spans="1:4" x14ac:dyDescent="0.2">
      <c r="A1195" s="16">
        <v>624125</v>
      </c>
      <c r="B1195" t="s">
        <v>1372</v>
      </c>
      <c r="C1195">
        <v>62</v>
      </c>
      <c r="D1195" s="6"/>
    </row>
    <row r="1196" spans="1:4" x14ac:dyDescent="0.2">
      <c r="A1196" s="16">
        <v>622037</v>
      </c>
      <c r="B1196" t="s">
        <v>1373</v>
      </c>
      <c r="C1196">
        <v>62</v>
      </c>
      <c r="D1196" s="6"/>
    </row>
    <row r="1197" spans="1:4" x14ac:dyDescent="0.2">
      <c r="A1197" s="16">
        <v>50531</v>
      </c>
      <c r="B1197" t="s">
        <v>929</v>
      </c>
      <c r="C1197">
        <v>50</v>
      </c>
      <c r="D1197" s="6"/>
    </row>
    <row r="1198" spans="1:4" x14ac:dyDescent="0.2">
      <c r="A1198" s="16">
        <v>561207</v>
      </c>
      <c r="B1198" t="s">
        <v>930</v>
      </c>
      <c r="C1198">
        <v>56</v>
      </c>
      <c r="D1198" s="6"/>
    </row>
    <row r="1199" spans="1:4" x14ac:dyDescent="0.2">
      <c r="A1199" s="16">
        <v>50392</v>
      </c>
      <c r="B1199" t="s">
        <v>931</v>
      </c>
      <c r="C1199">
        <v>50</v>
      </c>
      <c r="D1199" s="6"/>
    </row>
    <row r="1200" spans="1:4" x14ac:dyDescent="0.2">
      <c r="A1200" s="16">
        <v>622085</v>
      </c>
      <c r="B1200" t="s">
        <v>1374</v>
      </c>
      <c r="C1200">
        <v>62</v>
      </c>
      <c r="D1200" s="6"/>
    </row>
    <row r="1201" spans="1:4" x14ac:dyDescent="0.2">
      <c r="A1201" s="16">
        <v>632397</v>
      </c>
      <c r="B1201" t="s">
        <v>932</v>
      </c>
      <c r="C1201">
        <v>63</v>
      </c>
      <c r="D1201" s="6"/>
    </row>
    <row r="1202" spans="1:4" x14ac:dyDescent="0.2">
      <c r="A1202" s="16">
        <v>5187</v>
      </c>
      <c r="B1202" t="s">
        <v>933</v>
      </c>
      <c r="C1202">
        <v>51</v>
      </c>
      <c r="D1202" s="6"/>
    </row>
    <row r="1203" spans="1:4" x14ac:dyDescent="0.2">
      <c r="A1203" s="16">
        <v>634099</v>
      </c>
      <c r="B1203" t="s">
        <v>935</v>
      </c>
      <c r="C1203">
        <v>63</v>
      </c>
      <c r="D1203" s="6"/>
    </row>
    <row r="1204" spans="1:4" x14ac:dyDescent="0.2">
      <c r="A1204" s="16">
        <v>52861</v>
      </c>
      <c r="B1204" t="s">
        <v>934</v>
      </c>
      <c r="C1204">
        <v>52</v>
      </c>
      <c r="D1204" s="6"/>
    </row>
    <row r="1205" spans="1:4" x14ac:dyDescent="0.2">
      <c r="A1205" s="16">
        <v>50458</v>
      </c>
      <c r="B1205" t="s">
        <v>936</v>
      </c>
      <c r="C1205">
        <v>50</v>
      </c>
      <c r="D1205" s="6"/>
    </row>
    <row r="1206" spans="1:4" x14ac:dyDescent="0.2">
      <c r="A1206" s="16">
        <v>50393</v>
      </c>
      <c r="B1206" t="s">
        <v>937</v>
      </c>
      <c r="C1206">
        <v>50</v>
      </c>
      <c r="D1206" s="6"/>
    </row>
    <row r="1207" spans="1:4" x14ac:dyDescent="0.2">
      <c r="A1207" s="16">
        <v>622376</v>
      </c>
      <c r="B1207" t="s">
        <v>1375</v>
      </c>
      <c r="C1207">
        <v>62</v>
      </c>
      <c r="D1207" s="6"/>
    </row>
    <row r="1208" spans="1:4" x14ac:dyDescent="0.2">
      <c r="A1208" s="16">
        <v>551116</v>
      </c>
      <c r="B1208" t="s">
        <v>938</v>
      </c>
      <c r="C1208">
        <v>55</v>
      </c>
      <c r="D1208" s="6"/>
    </row>
    <row r="1209" spans="1:4" x14ac:dyDescent="0.2">
      <c r="A1209" s="16">
        <v>624011</v>
      </c>
      <c r="B1209" t="s">
        <v>1376</v>
      </c>
      <c r="C1209">
        <v>62</v>
      </c>
      <c r="D1209" s="6"/>
    </row>
    <row r="1210" spans="1:4" x14ac:dyDescent="0.2">
      <c r="A1210" s="16">
        <v>541022</v>
      </c>
      <c r="B1210" t="s">
        <v>939</v>
      </c>
      <c r="C1210">
        <v>54</v>
      </c>
      <c r="D1210" s="6"/>
    </row>
    <row r="1211" spans="1:4" x14ac:dyDescent="0.2">
      <c r="A1211" s="16">
        <v>584134</v>
      </c>
      <c r="B1211" t="s">
        <v>940</v>
      </c>
      <c r="C1211">
        <v>58</v>
      </c>
      <c r="D1211" s="6"/>
    </row>
    <row r="1212" spans="1:4" x14ac:dyDescent="0.2">
      <c r="A1212" s="16">
        <v>50544</v>
      </c>
      <c r="B1212" t="s">
        <v>941</v>
      </c>
      <c r="C1212">
        <v>50</v>
      </c>
      <c r="D1212" s="6"/>
    </row>
    <row r="1213" spans="1:4" x14ac:dyDescent="0.2">
      <c r="A1213" s="16">
        <v>50394</v>
      </c>
      <c r="B1213" t="s">
        <v>942</v>
      </c>
      <c r="C1213">
        <v>50</v>
      </c>
      <c r="D1213" s="6"/>
    </row>
    <row r="1214" spans="1:4" x14ac:dyDescent="0.2">
      <c r="A1214" s="16">
        <v>50395</v>
      </c>
      <c r="B1214" t="s">
        <v>943</v>
      </c>
      <c r="C1214">
        <v>50</v>
      </c>
      <c r="D1214" s="6"/>
    </row>
    <row r="1215" spans="1:4" x14ac:dyDescent="0.2">
      <c r="A1215" s="16">
        <v>611893</v>
      </c>
      <c r="B1215" t="s">
        <v>1192</v>
      </c>
      <c r="C1215">
        <v>61</v>
      </c>
      <c r="D1215" s="6"/>
    </row>
    <row r="1216" spans="1:4" x14ac:dyDescent="0.2">
      <c r="A1216" s="16">
        <v>50396</v>
      </c>
      <c r="B1216" t="s">
        <v>944</v>
      </c>
      <c r="C1216">
        <v>50</v>
      </c>
      <c r="D1216" s="6"/>
    </row>
    <row r="1217" spans="1:4" x14ac:dyDescent="0.2">
      <c r="A1217" s="16">
        <v>634101</v>
      </c>
      <c r="B1217" t="s">
        <v>945</v>
      </c>
      <c r="C1217">
        <v>63</v>
      </c>
      <c r="D1217" s="6"/>
    </row>
    <row r="1218" spans="1:4" x14ac:dyDescent="0.2">
      <c r="A1218" s="16">
        <v>591768</v>
      </c>
      <c r="B1218" t="s">
        <v>946</v>
      </c>
      <c r="C1218">
        <v>59</v>
      </c>
      <c r="D1218" s="6"/>
    </row>
    <row r="1219" spans="1:4" x14ac:dyDescent="0.2">
      <c r="A1219" s="16">
        <v>50397</v>
      </c>
      <c r="B1219" t="s">
        <v>947</v>
      </c>
      <c r="C1219">
        <v>50</v>
      </c>
      <c r="D1219" s="6"/>
    </row>
    <row r="1220" spans="1:4" x14ac:dyDescent="0.2">
      <c r="A1220" s="16">
        <v>622354</v>
      </c>
      <c r="B1220" t="s">
        <v>1377</v>
      </c>
      <c r="C1220">
        <v>62</v>
      </c>
      <c r="D1220" s="6"/>
    </row>
    <row r="1221" spans="1:4" x14ac:dyDescent="0.2">
      <c r="A1221" s="16">
        <v>5188</v>
      </c>
      <c r="B1221" t="s">
        <v>948</v>
      </c>
      <c r="C1221">
        <v>51</v>
      </c>
      <c r="D1221" s="6"/>
    </row>
    <row r="1222" spans="1:4" x14ac:dyDescent="0.2">
      <c r="A1222" s="16">
        <v>632185</v>
      </c>
      <c r="B1222" t="s">
        <v>949</v>
      </c>
      <c r="C1222">
        <v>63</v>
      </c>
      <c r="D1222" s="6"/>
    </row>
    <row r="1223" spans="1:4" x14ac:dyDescent="0.2">
      <c r="A1223" s="16">
        <v>52862</v>
      </c>
      <c r="B1223" t="s">
        <v>950</v>
      </c>
      <c r="C1223">
        <v>52</v>
      </c>
      <c r="D1223" s="6"/>
    </row>
    <row r="1224" spans="1:4" x14ac:dyDescent="0.2">
      <c r="A1224" s="16">
        <v>622103</v>
      </c>
      <c r="B1224" t="s">
        <v>1378</v>
      </c>
      <c r="C1224">
        <v>62</v>
      </c>
      <c r="D1224" s="6"/>
    </row>
    <row r="1225" spans="1:4" x14ac:dyDescent="0.2">
      <c r="A1225" s="16">
        <v>5189</v>
      </c>
      <c r="B1225" t="s">
        <v>951</v>
      </c>
      <c r="C1225">
        <v>51</v>
      </c>
      <c r="D1225" s="6"/>
    </row>
    <row r="1226" spans="1:4" x14ac:dyDescent="0.2">
      <c r="A1226" s="16">
        <v>52863</v>
      </c>
      <c r="B1226" t="s">
        <v>952</v>
      </c>
      <c r="C1226">
        <v>52</v>
      </c>
      <c r="D1226" s="6"/>
    </row>
    <row r="1227" spans="1:4" x14ac:dyDescent="0.2">
      <c r="A1227" s="16">
        <v>624169</v>
      </c>
      <c r="B1227" t="s">
        <v>1379</v>
      </c>
      <c r="C1227">
        <v>62</v>
      </c>
      <c r="D1227" s="6"/>
    </row>
    <row r="1228" spans="1:4" x14ac:dyDescent="0.2">
      <c r="A1228" s="16">
        <v>624170</v>
      </c>
      <c r="B1228" t="s">
        <v>1380</v>
      </c>
      <c r="C1228">
        <v>62</v>
      </c>
      <c r="D1228" s="6"/>
    </row>
    <row r="1229" spans="1:4" x14ac:dyDescent="0.2">
      <c r="A1229" s="16">
        <v>50550</v>
      </c>
      <c r="B1229" t="s">
        <v>953</v>
      </c>
      <c r="C1229">
        <v>50</v>
      </c>
      <c r="D1229" s="6"/>
    </row>
    <row r="1230" spans="1:4" x14ac:dyDescent="0.2">
      <c r="A1230" s="16">
        <v>624126</v>
      </c>
      <c r="B1230" t="s">
        <v>1381</v>
      </c>
      <c r="C1230">
        <v>62</v>
      </c>
      <c r="D1230" s="6"/>
    </row>
    <row r="1231" spans="1:4" x14ac:dyDescent="0.2">
      <c r="A1231" s="16">
        <v>624182</v>
      </c>
      <c r="B1231" t="s">
        <v>1382</v>
      </c>
      <c r="C1231">
        <v>62</v>
      </c>
      <c r="D1231" s="6"/>
    </row>
    <row r="1232" spans="1:4" x14ac:dyDescent="0.2">
      <c r="A1232" s="16">
        <v>551114</v>
      </c>
      <c r="B1232" t="s">
        <v>954</v>
      </c>
      <c r="C1232">
        <v>55</v>
      </c>
      <c r="D1232" s="6"/>
    </row>
    <row r="1233" spans="1:4" x14ac:dyDescent="0.2">
      <c r="A1233" s="16">
        <v>624184</v>
      </c>
      <c r="B1233" t="s">
        <v>1383</v>
      </c>
      <c r="C1233">
        <v>62</v>
      </c>
      <c r="D1233" s="6"/>
    </row>
    <row r="1234" spans="1:4" x14ac:dyDescent="0.2">
      <c r="A1234" s="16">
        <v>624056</v>
      </c>
      <c r="B1234" t="s">
        <v>1384</v>
      </c>
      <c r="C1234">
        <v>62</v>
      </c>
      <c r="D1234" s="6"/>
    </row>
    <row r="1235" spans="1:4" x14ac:dyDescent="0.2">
      <c r="A1235" s="16">
        <v>50398</v>
      </c>
      <c r="B1235" t="s">
        <v>955</v>
      </c>
      <c r="C1235">
        <v>50</v>
      </c>
      <c r="D1235" s="6"/>
    </row>
    <row r="1236" spans="1:4" x14ac:dyDescent="0.2">
      <c r="A1236" s="16">
        <v>611894</v>
      </c>
      <c r="B1236" t="s">
        <v>1193</v>
      </c>
      <c r="C1236">
        <v>61</v>
      </c>
      <c r="D1236" s="6"/>
    </row>
    <row r="1237" spans="1:4" x14ac:dyDescent="0.2">
      <c r="A1237" s="16">
        <v>622083</v>
      </c>
      <c r="B1237" t="s">
        <v>1385</v>
      </c>
      <c r="C1237">
        <v>62</v>
      </c>
      <c r="D1237" s="6"/>
    </row>
    <row r="1238" spans="1:4" x14ac:dyDescent="0.2">
      <c r="A1238" s="16">
        <v>611895</v>
      </c>
      <c r="B1238" t="s">
        <v>1194</v>
      </c>
      <c r="C1238">
        <v>61</v>
      </c>
      <c r="D1238" s="6"/>
    </row>
    <row r="1239" spans="1:4" x14ac:dyDescent="0.2">
      <c r="A1239" s="16">
        <v>5190</v>
      </c>
      <c r="B1239" t="s">
        <v>956</v>
      </c>
      <c r="C1239">
        <v>51</v>
      </c>
      <c r="D1239" s="6"/>
    </row>
    <row r="1240" spans="1:4" x14ac:dyDescent="0.2">
      <c r="A1240" s="16">
        <v>632360</v>
      </c>
      <c r="B1240" t="s">
        <v>958</v>
      </c>
      <c r="C1240">
        <v>63</v>
      </c>
      <c r="D1240" s="6"/>
    </row>
    <row r="1241" spans="1:4" x14ac:dyDescent="0.2">
      <c r="A1241" s="16">
        <v>52864</v>
      </c>
      <c r="B1241" t="s">
        <v>957</v>
      </c>
      <c r="C1241">
        <v>52</v>
      </c>
      <c r="D1241" s="6"/>
    </row>
    <row r="1242" spans="1:4" x14ac:dyDescent="0.2">
      <c r="A1242" s="16">
        <v>50399</v>
      </c>
      <c r="B1242" t="s">
        <v>959</v>
      </c>
      <c r="C1242">
        <v>50</v>
      </c>
      <c r="D1242" s="6"/>
    </row>
    <row r="1243" spans="1:4" x14ac:dyDescent="0.2">
      <c r="A1243" s="16">
        <v>50400</v>
      </c>
      <c r="B1243" t="s">
        <v>960</v>
      </c>
      <c r="C1243">
        <v>50</v>
      </c>
      <c r="D1243" s="6"/>
    </row>
    <row r="1244" spans="1:4" x14ac:dyDescent="0.2">
      <c r="A1244" s="16">
        <v>50532</v>
      </c>
      <c r="B1244" t="s">
        <v>961</v>
      </c>
      <c r="C1244">
        <v>50</v>
      </c>
      <c r="D1244" s="6"/>
    </row>
    <row r="1245" spans="1:4" x14ac:dyDescent="0.2">
      <c r="A1245" s="16">
        <v>50401</v>
      </c>
      <c r="B1245" t="s">
        <v>962</v>
      </c>
      <c r="C1245">
        <v>50</v>
      </c>
      <c r="D1245" s="6"/>
    </row>
    <row r="1246" spans="1:4" x14ac:dyDescent="0.2">
      <c r="A1246" s="16">
        <v>581419</v>
      </c>
      <c r="B1246" t="s">
        <v>1195</v>
      </c>
      <c r="C1246">
        <v>58</v>
      </c>
      <c r="D1246" s="6"/>
    </row>
    <row r="1247" spans="1:4" x14ac:dyDescent="0.2">
      <c r="A1247" s="16">
        <v>624147</v>
      </c>
      <c r="B1247" t="s">
        <v>1386</v>
      </c>
      <c r="C1247">
        <v>62</v>
      </c>
      <c r="D1247" s="6"/>
    </row>
    <row r="1248" spans="1:4" x14ac:dyDescent="0.2">
      <c r="A1248" s="16">
        <v>622381</v>
      </c>
      <c r="B1248" t="s">
        <v>1387</v>
      </c>
      <c r="C1248">
        <v>62</v>
      </c>
      <c r="D1248" s="6"/>
    </row>
    <row r="1249" spans="1:4" x14ac:dyDescent="0.2">
      <c r="A1249" s="16">
        <v>50402</v>
      </c>
      <c r="B1249" t="s">
        <v>963</v>
      </c>
      <c r="C1249">
        <v>50</v>
      </c>
      <c r="D1249" s="6"/>
    </row>
    <row r="1250" spans="1:4" x14ac:dyDescent="0.2">
      <c r="A1250" s="16">
        <v>50485</v>
      </c>
      <c r="B1250" t="s">
        <v>964</v>
      </c>
      <c r="C1250">
        <v>50</v>
      </c>
      <c r="D1250" s="6"/>
    </row>
    <row r="1251" spans="1:4" x14ac:dyDescent="0.2">
      <c r="A1251" s="16">
        <v>50403</v>
      </c>
      <c r="B1251" t="s">
        <v>965</v>
      </c>
      <c r="C1251">
        <v>50</v>
      </c>
      <c r="D1251" s="6"/>
    </row>
    <row r="1252" spans="1:4" x14ac:dyDescent="0.2">
      <c r="A1252" s="16">
        <v>611896</v>
      </c>
      <c r="B1252" t="s">
        <v>1196</v>
      </c>
      <c r="C1252">
        <v>61</v>
      </c>
      <c r="D1252" s="6"/>
    </row>
    <row r="1253" spans="1:4" x14ac:dyDescent="0.2">
      <c r="A1253" s="16">
        <v>50404</v>
      </c>
      <c r="B1253" t="s">
        <v>966</v>
      </c>
      <c r="C1253">
        <v>50</v>
      </c>
      <c r="D1253" s="6"/>
    </row>
    <row r="1254" spans="1:4" x14ac:dyDescent="0.2">
      <c r="A1254" s="16">
        <v>5191</v>
      </c>
      <c r="B1254" t="s">
        <v>967</v>
      </c>
      <c r="C1254">
        <v>51</v>
      </c>
      <c r="D1254" s="6"/>
    </row>
    <row r="1255" spans="1:4" x14ac:dyDescent="0.2">
      <c r="A1255" s="16">
        <v>611897</v>
      </c>
      <c r="B1255" t="s">
        <v>1197</v>
      </c>
      <c r="C1255">
        <v>61</v>
      </c>
      <c r="D1255" s="6"/>
    </row>
    <row r="1256" spans="1:4" x14ac:dyDescent="0.2">
      <c r="A1256" s="16">
        <v>52865</v>
      </c>
      <c r="B1256" t="s">
        <v>968</v>
      </c>
      <c r="C1256">
        <v>52</v>
      </c>
      <c r="D1256" s="6"/>
    </row>
    <row r="1257" spans="1:4" x14ac:dyDescent="0.2">
      <c r="A1257" s="16">
        <v>50405</v>
      </c>
      <c r="B1257" t="s">
        <v>969</v>
      </c>
      <c r="C1257">
        <v>50</v>
      </c>
      <c r="D1257" s="6"/>
    </row>
    <row r="1258" spans="1:4" x14ac:dyDescent="0.2">
      <c r="A1258" s="16">
        <v>624127</v>
      </c>
      <c r="B1258" t="s">
        <v>1388</v>
      </c>
      <c r="C1258">
        <v>62</v>
      </c>
      <c r="D1258" s="6"/>
    </row>
    <row r="1259" spans="1:4" x14ac:dyDescent="0.2">
      <c r="A1259" s="16">
        <v>50533</v>
      </c>
      <c r="B1259" t="s">
        <v>970</v>
      </c>
      <c r="C1259">
        <v>50</v>
      </c>
      <c r="D1259" s="6"/>
    </row>
    <row r="1260" spans="1:4" x14ac:dyDescent="0.2">
      <c r="A1260" s="16">
        <v>50406</v>
      </c>
      <c r="B1260" t="s">
        <v>971</v>
      </c>
      <c r="C1260">
        <v>50</v>
      </c>
      <c r="D1260" s="6"/>
    </row>
    <row r="1261" spans="1:4" x14ac:dyDescent="0.2">
      <c r="A1261" s="16">
        <v>50565</v>
      </c>
      <c r="B1261" t="s">
        <v>972</v>
      </c>
      <c r="C1261">
        <v>50</v>
      </c>
      <c r="D1261" s="6"/>
    </row>
    <row r="1262" spans="1:4" x14ac:dyDescent="0.2">
      <c r="A1262" s="16">
        <v>50407</v>
      </c>
      <c r="B1262" t="s">
        <v>973</v>
      </c>
      <c r="C1262">
        <v>50</v>
      </c>
      <c r="D1262" s="6"/>
    </row>
    <row r="1263" spans="1:4" x14ac:dyDescent="0.2">
      <c r="A1263" s="16">
        <v>50486</v>
      </c>
      <c r="B1263" t="s">
        <v>974</v>
      </c>
      <c r="C1263">
        <v>50</v>
      </c>
      <c r="D1263" s="6"/>
    </row>
    <row r="1264" spans="1:4" x14ac:dyDescent="0.2">
      <c r="A1264" s="16">
        <v>50408</v>
      </c>
      <c r="B1264" t="s">
        <v>975</v>
      </c>
      <c r="C1264">
        <v>50</v>
      </c>
      <c r="D1264" s="6"/>
    </row>
    <row r="1265" spans="1:4" x14ac:dyDescent="0.2">
      <c r="A1265" s="16">
        <v>602391</v>
      </c>
      <c r="B1265" t="s">
        <v>976</v>
      </c>
      <c r="C1265">
        <v>60</v>
      </c>
      <c r="D1265" s="6"/>
    </row>
    <row r="1266" spans="1:4" x14ac:dyDescent="0.2">
      <c r="A1266" s="16">
        <v>5192</v>
      </c>
      <c r="B1266" t="s">
        <v>977</v>
      </c>
      <c r="C1266">
        <v>51</v>
      </c>
      <c r="D1266" s="6"/>
    </row>
    <row r="1267" spans="1:4" x14ac:dyDescent="0.2">
      <c r="A1267" s="16">
        <v>52866</v>
      </c>
      <c r="B1267" t="s">
        <v>978</v>
      </c>
      <c r="C1267">
        <v>52</v>
      </c>
      <c r="D1267" s="6"/>
    </row>
    <row r="1268" spans="1:4" x14ac:dyDescent="0.2">
      <c r="A1268" s="16">
        <v>50409</v>
      </c>
      <c r="B1268" t="s">
        <v>979</v>
      </c>
      <c r="C1268">
        <v>50</v>
      </c>
      <c r="D1268" s="6"/>
    </row>
    <row r="1269" spans="1:4" x14ac:dyDescent="0.2">
      <c r="A1269" s="16">
        <v>50410</v>
      </c>
      <c r="B1269" t="s">
        <v>980</v>
      </c>
      <c r="C1269">
        <v>50</v>
      </c>
      <c r="D1269" s="6"/>
    </row>
    <row r="1270" spans="1:4" x14ac:dyDescent="0.2">
      <c r="A1270" s="16">
        <v>50411</v>
      </c>
      <c r="B1270" t="s">
        <v>981</v>
      </c>
      <c r="C1270">
        <v>50</v>
      </c>
      <c r="D1270" s="6"/>
    </row>
    <row r="1271" spans="1:4" x14ac:dyDescent="0.2">
      <c r="A1271" s="16">
        <v>631771</v>
      </c>
      <c r="B1271" t="s">
        <v>986</v>
      </c>
      <c r="C1271">
        <v>63</v>
      </c>
      <c r="D1271" s="6"/>
    </row>
    <row r="1272" spans="1:4" x14ac:dyDescent="0.2">
      <c r="A1272" s="16">
        <v>5193</v>
      </c>
      <c r="B1272" t="s">
        <v>982</v>
      </c>
      <c r="C1272">
        <v>51</v>
      </c>
      <c r="D1272" s="6"/>
    </row>
    <row r="1273" spans="1:4" x14ac:dyDescent="0.2">
      <c r="A1273" s="16">
        <v>634102</v>
      </c>
      <c r="B1273" t="s">
        <v>983</v>
      </c>
      <c r="C1273">
        <v>63</v>
      </c>
      <c r="D1273" s="6"/>
    </row>
    <row r="1274" spans="1:4" x14ac:dyDescent="0.2">
      <c r="A1274" s="16">
        <v>52867</v>
      </c>
      <c r="B1274" t="s">
        <v>984</v>
      </c>
      <c r="C1274">
        <v>52</v>
      </c>
      <c r="D1274" s="6"/>
    </row>
    <row r="1275" spans="1:4" x14ac:dyDescent="0.2">
      <c r="A1275" s="16">
        <v>611898</v>
      </c>
      <c r="B1275" t="s">
        <v>1198</v>
      </c>
      <c r="C1275">
        <v>61</v>
      </c>
      <c r="D1275" s="6"/>
    </row>
    <row r="1276" spans="1:4" x14ac:dyDescent="0.2">
      <c r="A1276" s="16">
        <v>622088</v>
      </c>
      <c r="B1276" t="s">
        <v>1389</v>
      </c>
      <c r="C1276">
        <v>62</v>
      </c>
      <c r="D1276" s="6"/>
    </row>
    <row r="1277" spans="1:4" x14ac:dyDescent="0.2">
      <c r="A1277" s="16">
        <v>50412</v>
      </c>
      <c r="B1277" t="s">
        <v>985</v>
      </c>
      <c r="C1277">
        <v>50</v>
      </c>
      <c r="D1277" s="6"/>
    </row>
    <row r="1278" spans="1:4" x14ac:dyDescent="0.2">
      <c r="A1278" s="16">
        <v>5194</v>
      </c>
      <c r="B1278" t="s">
        <v>987</v>
      </c>
      <c r="C1278">
        <v>51</v>
      </c>
      <c r="D1278" s="6"/>
    </row>
    <row r="1279" spans="1:4" x14ac:dyDescent="0.2">
      <c r="A1279" s="16">
        <v>632186</v>
      </c>
      <c r="B1279" t="s">
        <v>989</v>
      </c>
      <c r="C1279">
        <v>63</v>
      </c>
      <c r="D1279" s="6"/>
    </row>
    <row r="1280" spans="1:4" x14ac:dyDescent="0.2">
      <c r="A1280" s="16">
        <v>52868</v>
      </c>
      <c r="B1280" t="s">
        <v>988</v>
      </c>
      <c r="C1280">
        <v>52</v>
      </c>
      <c r="D1280" s="6"/>
    </row>
    <row r="1281" spans="1:4" x14ac:dyDescent="0.2">
      <c r="A1281" s="16">
        <v>53913</v>
      </c>
      <c r="B1281" t="s">
        <v>1390</v>
      </c>
      <c r="C1281">
        <v>53</v>
      </c>
      <c r="D1281" s="6"/>
    </row>
    <row r="1282" spans="1:4" x14ac:dyDescent="0.2">
      <c r="A1282" s="16">
        <v>624012</v>
      </c>
      <c r="B1282" t="s">
        <v>1391</v>
      </c>
      <c r="C1282">
        <v>62</v>
      </c>
      <c r="D1282" s="6"/>
    </row>
    <row r="1283" spans="1:4" x14ac:dyDescent="0.2">
      <c r="A1283" s="16">
        <v>50488</v>
      </c>
      <c r="B1283" t="s">
        <v>990</v>
      </c>
      <c r="C1283">
        <v>50</v>
      </c>
      <c r="D1283" s="6"/>
    </row>
    <row r="1284" spans="1:4" x14ac:dyDescent="0.2">
      <c r="A1284" s="16">
        <v>50413</v>
      </c>
      <c r="B1284" t="s">
        <v>991</v>
      </c>
      <c r="C1284">
        <v>50</v>
      </c>
      <c r="D1284" s="6"/>
    </row>
    <row r="1285" spans="1:4" x14ac:dyDescent="0.2">
      <c r="A1285" s="16">
        <v>5195</v>
      </c>
      <c r="B1285" t="s">
        <v>992</v>
      </c>
      <c r="C1285">
        <v>51</v>
      </c>
      <c r="D1285" s="6"/>
    </row>
    <row r="1286" spans="1:4" x14ac:dyDescent="0.2">
      <c r="A1286" s="16">
        <v>634135</v>
      </c>
      <c r="B1286" t="s">
        <v>994</v>
      </c>
      <c r="C1286">
        <v>63</v>
      </c>
      <c r="D1286" s="6"/>
    </row>
    <row r="1287" spans="1:4" x14ac:dyDescent="0.2">
      <c r="A1287" s="16">
        <v>52869</v>
      </c>
      <c r="B1287" t="s">
        <v>993</v>
      </c>
      <c r="C1287">
        <v>52</v>
      </c>
      <c r="D1287" s="6"/>
    </row>
    <row r="1288" spans="1:4" x14ac:dyDescent="0.2">
      <c r="A1288" s="16">
        <v>624128</v>
      </c>
      <c r="B1288" t="s">
        <v>1392</v>
      </c>
      <c r="C1288">
        <v>62</v>
      </c>
      <c r="D1288" s="6"/>
    </row>
    <row r="1289" spans="1:4" x14ac:dyDescent="0.2">
      <c r="A1289" s="16">
        <v>50414</v>
      </c>
      <c r="B1289" t="s">
        <v>995</v>
      </c>
      <c r="C1289">
        <v>50</v>
      </c>
      <c r="D1289" s="6"/>
    </row>
    <row r="1290" spans="1:4" x14ac:dyDescent="0.2">
      <c r="A1290" s="16">
        <v>611808</v>
      </c>
      <c r="B1290" t="s">
        <v>1199</v>
      </c>
      <c r="C1290">
        <v>61</v>
      </c>
      <c r="D1290" s="6"/>
    </row>
    <row r="1291" spans="1:4" x14ac:dyDescent="0.2">
      <c r="A1291" s="16">
        <v>50415</v>
      </c>
      <c r="B1291" t="s">
        <v>996</v>
      </c>
      <c r="C1291">
        <v>50</v>
      </c>
      <c r="D1291" s="6"/>
    </row>
    <row r="1292" spans="1:4" x14ac:dyDescent="0.2">
      <c r="A1292" s="16">
        <v>50416</v>
      </c>
      <c r="B1292" t="s">
        <v>997</v>
      </c>
      <c r="C1292">
        <v>50</v>
      </c>
      <c r="D1292" s="6"/>
    </row>
    <row r="1293" spans="1:4" x14ac:dyDescent="0.2">
      <c r="A1293" s="16">
        <v>50534</v>
      </c>
      <c r="B1293" t="s">
        <v>998</v>
      </c>
      <c r="C1293">
        <v>50</v>
      </c>
      <c r="D1293" s="6"/>
    </row>
    <row r="1294" spans="1:4" x14ac:dyDescent="0.2">
      <c r="A1294" s="16">
        <v>50417</v>
      </c>
      <c r="B1294" t="s">
        <v>999</v>
      </c>
      <c r="C1294">
        <v>50</v>
      </c>
      <c r="D1294" s="6"/>
    </row>
    <row r="1295" spans="1:4" x14ac:dyDescent="0.2">
      <c r="A1295" s="16">
        <v>52870</v>
      </c>
      <c r="B1295" t="s">
        <v>1000</v>
      </c>
      <c r="C1295">
        <v>52</v>
      </c>
      <c r="D1295" s="6"/>
    </row>
    <row r="1296" spans="1:4" x14ac:dyDescent="0.2">
      <c r="A1296" s="16">
        <v>50418</v>
      </c>
      <c r="B1296" t="s">
        <v>1001</v>
      </c>
      <c r="C1296">
        <v>50</v>
      </c>
      <c r="D1296" s="6"/>
    </row>
    <row r="1297" spans="1:4" x14ac:dyDescent="0.2">
      <c r="A1297" s="16">
        <v>50546</v>
      </c>
      <c r="B1297" t="s">
        <v>1002</v>
      </c>
      <c r="C1297">
        <v>50</v>
      </c>
      <c r="D1297" s="6"/>
    </row>
    <row r="1298" spans="1:4" x14ac:dyDescent="0.2">
      <c r="A1298" s="16">
        <v>50552</v>
      </c>
      <c r="B1298" t="s">
        <v>1003</v>
      </c>
      <c r="C1298">
        <v>50</v>
      </c>
      <c r="D1298" s="6"/>
    </row>
    <row r="1299" spans="1:4" x14ac:dyDescent="0.2">
      <c r="A1299" s="16">
        <v>50419</v>
      </c>
      <c r="B1299" t="s">
        <v>1004</v>
      </c>
      <c r="C1299">
        <v>50</v>
      </c>
      <c r="D1299" s="6"/>
    </row>
    <row r="1300" spans="1:4" x14ac:dyDescent="0.2">
      <c r="A1300" s="16">
        <v>632359</v>
      </c>
      <c r="B1300" t="s">
        <v>1005</v>
      </c>
      <c r="C1300">
        <v>63</v>
      </c>
      <c r="D1300" s="6"/>
    </row>
    <row r="1301" spans="1:4" x14ac:dyDescent="0.2">
      <c r="A1301" s="16">
        <v>591634</v>
      </c>
      <c r="B1301" t="s">
        <v>1006</v>
      </c>
      <c r="C1301">
        <v>59</v>
      </c>
      <c r="D1301" s="6"/>
    </row>
    <row r="1302" spans="1:4" x14ac:dyDescent="0.2">
      <c r="A1302" s="16">
        <v>602414</v>
      </c>
      <c r="B1302" t="s">
        <v>1007</v>
      </c>
      <c r="C1302">
        <v>60</v>
      </c>
      <c r="D1302" s="6"/>
    </row>
    <row r="1303" spans="1:4" x14ac:dyDescent="0.2">
      <c r="A1303" s="16">
        <v>551117</v>
      </c>
      <c r="B1303" t="s">
        <v>1008</v>
      </c>
      <c r="C1303">
        <v>55</v>
      </c>
      <c r="D1303" s="6"/>
    </row>
    <row r="1304" spans="1:4" x14ac:dyDescent="0.2">
      <c r="A1304" s="16">
        <v>602395</v>
      </c>
      <c r="B1304" t="s">
        <v>1009</v>
      </c>
      <c r="C1304">
        <v>60</v>
      </c>
      <c r="D1304" s="6"/>
    </row>
    <row r="1305" spans="1:4" x14ac:dyDescent="0.2">
      <c r="A1305" s="16">
        <v>50441</v>
      </c>
      <c r="B1305" t="s">
        <v>1010</v>
      </c>
      <c r="C1305">
        <v>50</v>
      </c>
      <c r="D1305" s="6"/>
    </row>
    <row r="1306" spans="1:4" x14ac:dyDescent="0.2">
      <c r="A1306" s="16">
        <v>50420</v>
      </c>
      <c r="B1306" t="s">
        <v>1011</v>
      </c>
      <c r="C1306">
        <v>50</v>
      </c>
      <c r="D1306" s="6"/>
    </row>
    <row r="1307" spans="1:4" x14ac:dyDescent="0.2">
      <c r="A1307" s="16">
        <v>50421</v>
      </c>
      <c r="B1307" t="s">
        <v>1012</v>
      </c>
      <c r="C1307">
        <v>50</v>
      </c>
      <c r="D1307" s="6"/>
    </row>
    <row r="1308" spans="1:4" x14ac:dyDescent="0.2">
      <c r="A1308" s="16">
        <v>50422</v>
      </c>
      <c r="B1308" t="s">
        <v>1013</v>
      </c>
      <c r="C1308">
        <v>50</v>
      </c>
      <c r="D1308" s="6"/>
    </row>
    <row r="1309" spans="1:4" x14ac:dyDescent="0.2">
      <c r="A1309" s="16">
        <v>52871</v>
      </c>
      <c r="B1309" t="s">
        <v>1014</v>
      </c>
      <c r="C1309">
        <v>52</v>
      </c>
      <c r="D1309" s="6"/>
    </row>
    <row r="1310" spans="1:4" x14ac:dyDescent="0.2">
      <c r="A1310" s="16">
        <v>611900</v>
      </c>
      <c r="B1310" t="s">
        <v>1200</v>
      </c>
      <c r="C1310">
        <v>61</v>
      </c>
      <c r="D1310" s="6"/>
    </row>
    <row r="1311" spans="1:4" x14ac:dyDescent="0.2">
      <c r="A1311" s="16">
        <v>591627</v>
      </c>
      <c r="B1311" t="s">
        <v>1015</v>
      </c>
      <c r="C1311">
        <v>59</v>
      </c>
      <c r="D1311" s="6"/>
    </row>
    <row r="1312" spans="1:4" x14ac:dyDescent="0.2">
      <c r="A1312" s="16">
        <v>50535</v>
      </c>
      <c r="B1312" t="s">
        <v>1016</v>
      </c>
      <c r="C1312">
        <v>50</v>
      </c>
      <c r="D1312" s="6"/>
    </row>
    <row r="1313" spans="1:4" x14ac:dyDescent="0.2">
      <c r="A1313" s="16">
        <v>591628</v>
      </c>
      <c r="B1313" t="s">
        <v>1017</v>
      </c>
      <c r="C1313">
        <v>59</v>
      </c>
      <c r="D1313" s="6"/>
    </row>
    <row r="1314" spans="1:4" x14ac:dyDescent="0.2">
      <c r="A1314" s="16">
        <v>5196</v>
      </c>
      <c r="B1314" t="s">
        <v>1018</v>
      </c>
      <c r="C1314">
        <v>51</v>
      </c>
      <c r="D1314" s="6"/>
    </row>
    <row r="1315" spans="1:4" x14ac:dyDescent="0.2">
      <c r="A1315" s="16">
        <v>52872</v>
      </c>
      <c r="B1315" t="s">
        <v>1019</v>
      </c>
      <c r="C1315">
        <v>52</v>
      </c>
      <c r="D1315" s="6"/>
    </row>
    <row r="1316" spans="1:4" x14ac:dyDescent="0.2">
      <c r="A1316" s="16">
        <v>602333</v>
      </c>
      <c r="B1316" t="s">
        <v>1020</v>
      </c>
      <c r="C1316">
        <v>60</v>
      </c>
      <c r="D1316" s="6"/>
    </row>
    <row r="1317" spans="1:4" x14ac:dyDescent="0.2">
      <c r="A1317" s="16">
        <v>50423</v>
      </c>
      <c r="B1317" t="s">
        <v>1021</v>
      </c>
      <c r="C1317">
        <v>50</v>
      </c>
      <c r="D1317" s="6"/>
    </row>
    <row r="1318" spans="1:4" x14ac:dyDescent="0.2">
      <c r="A1318" s="16">
        <v>632169</v>
      </c>
      <c r="B1318" t="s">
        <v>1022</v>
      </c>
      <c r="C1318">
        <v>63</v>
      </c>
      <c r="D1318" s="6"/>
    </row>
    <row r="1319" spans="1:4" x14ac:dyDescent="0.2">
      <c r="A1319" s="16">
        <v>50424</v>
      </c>
      <c r="B1319" t="s">
        <v>1023</v>
      </c>
      <c r="C1319">
        <v>50</v>
      </c>
      <c r="D1319" s="6"/>
    </row>
    <row r="1320" spans="1:4" x14ac:dyDescent="0.2">
      <c r="A1320" s="16">
        <v>611901</v>
      </c>
      <c r="B1320" t="s">
        <v>1201</v>
      </c>
      <c r="C1320">
        <v>61</v>
      </c>
      <c r="D1320" s="6"/>
    </row>
    <row r="1321" spans="1:4" x14ac:dyDescent="0.2">
      <c r="A1321" s="16">
        <v>624057</v>
      </c>
      <c r="B1321" t="s">
        <v>1393</v>
      </c>
      <c r="C1321">
        <v>62</v>
      </c>
      <c r="D1321" s="6"/>
    </row>
    <row r="1322" spans="1:4" x14ac:dyDescent="0.2">
      <c r="A1322" s="16">
        <v>50425</v>
      </c>
      <c r="B1322" t="s">
        <v>1024</v>
      </c>
      <c r="C1322">
        <v>50</v>
      </c>
      <c r="D1322" s="6"/>
    </row>
    <row r="1323" spans="1:4" x14ac:dyDescent="0.2">
      <c r="A1323" s="16">
        <v>611902</v>
      </c>
      <c r="B1323" t="s">
        <v>1202</v>
      </c>
      <c r="C1323">
        <v>61</v>
      </c>
      <c r="D1323" s="6"/>
    </row>
    <row r="1324" spans="1:4" x14ac:dyDescent="0.2">
      <c r="A1324" s="16">
        <v>622382</v>
      </c>
      <c r="B1324" t="s">
        <v>1394</v>
      </c>
      <c r="C1324">
        <v>62</v>
      </c>
      <c r="D1324" s="6"/>
    </row>
    <row r="1325" spans="1:4" x14ac:dyDescent="0.2">
      <c r="A1325" s="16">
        <v>50426</v>
      </c>
      <c r="B1325" t="s">
        <v>1025</v>
      </c>
      <c r="C1325">
        <v>50</v>
      </c>
      <c r="D1325" s="6"/>
    </row>
    <row r="1326" spans="1:4" x14ac:dyDescent="0.2">
      <c r="A1326" s="16">
        <v>5197</v>
      </c>
      <c r="B1326" t="s">
        <v>1026</v>
      </c>
      <c r="C1326">
        <v>51</v>
      </c>
      <c r="D1326" s="6"/>
    </row>
    <row r="1327" spans="1:4" x14ac:dyDescent="0.2">
      <c r="A1327" s="16">
        <v>631799</v>
      </c>
      <c r="B1327" t="s">
        <v>1028</v>
      </c>
      <c r="C1327">
        <v>63</v>
      </c>
      <c r="D1327" s="6"/>
    </row>
    <row r="1328" spans="1:4" x14ac:dyDescent="0.2">
      <c r="A1328" s="16">
        <v>52873</v>
      </c>
      <c r="B1328" t="s">
        <v>1027</v>
      </c>
      <c r="C1328">
        <v>52</v>
      </c>
      <c r="D1328" s="6"/>
    </row>
    <row r="1329" spans="1:4" x14ac:dyDescent="0.2">
      <c r="A1329" s="16">
        <v>611903</v>
      </c>
      <c r="B1329" t="s">
        <v>1203</v>
      </c>
      <c r="C1329">
        <v>61</v>
      </c>
      <c r="D1329" s="6"/>
    </row>
    <row r="1330" spans="1:4" x14ac:dyDescent="0.2">
      <c r="A1330" s="16">
        <v>624129</v>
      </c>
      <c r="B1330" t="s">
        <v>1395</v>
      </c>
      <c r="C1330">
        <v>62</v>
      </c>
      <c r="D1330" s="6"/>
    </row>
    <row r="1331" spans="1:4" x14ac:dyDescent="0.2">
      <c r="A1331" s="16">
        <v>50537</v>
      </c>
      <c r="B1331" t="s">
        <v>1029</v>
      </c>
      <c r="C1331">
        <v>50</v>
      </c>
      <c r="D1331" s="6"/>
    </row>
    <row r="1332" spans="1:4" x14ac:dyDescent="0.2">
      <c r="A1332" s="16">
        <v>50427</v>
      </c>
      <c r="B1332" t="s">
        <v>1030</v>
      </c>
      <c r="C1332">
        <v>50</v>
      </c>
      <c r="D1332" s="6"/>
    </row>
    <row r="1333" spans="1:4" x14ac:dyDescent="0.2">
      <c r="A1333" s="16">
        <v>50428</v>
      </c>
      <c r="B1333" t="s">
        <v>1031</v>
      </c>
      <c r="C1333">
        <v>50</v>
      </c>
      <c r="D1333" s="6"/>
    </row>
    <row r="1334" spans="1:4" x14ac:dyDescent="0.2">
      <c r="A1334" s="16">
        <v>50429</v>
      </c>
      <c r="B1334" t="s">
        <v>1032</v>
      </c>
      <c r="C1334">
        <v>50</v>
      </c>
      <c r="D1334" s="6"/>
    </row>
    <row r="1335" spans="1:4" x14ac:dyDescent="0.2">
      <c r="A1335" s="16">
        <v>611927</v>
      </c>
      <c r="B1335" t="s">
        <v>1204</v>
      </c>
      <c r="C1335">
        <v>61</v>
      </c>
      <c r="D1335" s="6"/>
    </row>
    <row r="1336" spans="1:4" x14ac:dyDescent="0.2">
      <c r="A1336" s="16">
        <v>50431</v>
      </c>
      <c r="B1336" t="s">
        <v>1033</v>
      </c>
      <c r="C1336">
        <v>50</v>
      </c>
      <c r="D1336" s="6"/>
    </row>
    <row r="1337" spans="1:4" x14ac:dyDescent="0.2">
      <c r="A1337" s="16">
        <v>52996</v>
      </c>
      <c r="B1337" t="s">
        <v>1034</v>
      </c>
      <c r="C1337">
        <v>52</v>
      </c>
      <c r="D1337" s="6"/>
    </row>
    <row r="1338" spans="1:4" x14ac:dyDescent="0.2">
      <c r="A1338" s="16">
        <v>50430</v>
      </c>
      <c r="B1338" t="s">
        <v>1035</v>
      </c>
      <c r="C1338">
        <v>50</v>
      </c>
      <c r="D1338" s="6"/>
    </row>
    <row r="1339" spans="1:4" x14ac:dyDescent="0.2">
      <c r="A1339" s="16">
        <v>624148</v>
      </c>
      <c r="B1339" t="s">
        <v>1396</v>
      </c>
      <c r="C1339">
        <v>62</v>
      </c>
      <c r="D1339" s="6"/>
    </row>
    <row r="1340" spans="1:4" x14ac:dyDescent="0.2">
      <c r="A1340" s="16">
        <v>50432</v>
      </c>
      <c r="B1340" t="s">
        <v>1036</v>
      </c>
      <c r="C1340">
        <v>50</v>
      </c>
      <c r="D1340" s="6"/>
    </row>
    <row r="1341" spans="1:4" x14ac:dyDescent="0.2">
      <c r="A1341" s="16">
        <v>50453</v>
      </c>
      <c r="B1341" t="s">
        <v>1037</v>
      </c>
      <c r="C1341">
        <v>50</v>
      </c>
      <c r="D1341" s="6"/>
    </row>
    <row r="1342" spans="1:4" x14ac:dyDescent="0.2">
      <c r="A1342" s="16">
        <v>591629</v>
      </c>
      <c r="B1342" t="s">
        <v>1038</v>
      </c>
      <c r="C1342">
        <v>59</v>
      </c>
      <c r="D1342" s="6"/>
    </row>
    <row r="1343" spans="1:4" x14ac:dyDescent="0.2">
      <c r="A1343" s="16">
        <v>50433</v>
      </c>
      <c r="B1343" t="s">
        <v>1039</v>
      </c>
      <c r="C1343">
        <v>50</v>
      </c>
      <c r="D1343" s="6"/>
    </row>
    <row r="1344" spans="1:4" x14ac:dyDescent="0.2">
      <c r="A1344" s="16">
        <v>622039</v>
      </c>
      <c r="B1344" t="s">
        <v>1397</v>
      </c>
      <c r="C1344">
        <v>62</v>
      </c>
      <c r="D1344" s="6"/>
    </row>
    <row r="1345" spans="1:4" x14ac:dyDescent="0.2">
      <c r="A1345" s="16">
        <v>50435</v>
      </c>
      <c r="B1345" t="s">
        <v>1040</v>
      </c>
      <c r="C1345">
        <v>50</v>
      </c>
      <c r="D1345" s="6"/>
    </row>
    <row r="1346" spans="1:4" x14ac:dyDescent="0.2">
      <c r="A1346" s="16">
        <v>5198</v>
      </c>
      <c r="B1346" t="s">
        <v>1041</v>
      </c>
      <c r="C1346">
        <v>51</v>
      </c>
      <c r="D1346" s="6"/>
    </row>
    <row r="1347" spans="1:4" x14ac:dyDescent="0.2">
      <c r="A1347" s="16">
        <v>632385</v>
      </c>
      <c r="B1347" t="s">
        <v>1043</v>
      </c>
      <c r="C1347">
        <v>63</v>
      </c>
      <c r="D1347" s="6"/>
    </row>
    <row r="1348" spans="1:4" x14ac:dyDescent="0.2">
      <c r="A1348" s="16">
        <v>52874</v>
      </c>
      <c r="B1348" t="s">
        <v>1042</v>
      </c>
      <c r="C1348">
        <v>52</v>
      </c>
      <c r="D1348" s="6"/>
    </row>
    <row r="1349" spans="1:4" x14ac:dyDescent="0.2">
      <c r="A1349" s="16">
        <v>591636</v>
      </c>
      <c r="B1349" t="s">
        <v>1044</v>
      </c>
      <c r="C1349">
        <v>59</v>
      </c>
      <c r="D1349" s="6"/>
    </row>
    <row r="1350" spans="1:4" x14ac:dyDescent="0.2">
      <c r="A1350" s="16">
        <v>50436</v>
      </c>
      <c r="B1350" t="s">
        <v>1045</v>
      </c>
      <c r="C1350">
        <v>50</v>
      </c>
      <c r="D1350" s="6"/>
    </row>
    <row r="1351" spans="1:4" x14ac:dyDescent="0.2">
      <c r="A1351" s="16">
        <v>632384</v>
      </c>
      <c r="B1351" t="s">
        <v>1046</v>
      </c>
      <c r="C1351">
        <v>63</v>
      </c>
      <c r="D1351" s="6"/>
    </row>
    <row r="1352" spans="1:4" x14ac:dyDescent="0.2">
      <c r="A1352" s="16">
        <v>5199</v>
      </c>
      <c r="B1352" t="s">
        <v>1047</v>
      </c>
      <c r="C1352">
        <v>51</v>
      </c>
      <c r="D1352" s="6"/>
    </row>
    <row r="1353" spans="1:4" x14ac:dyDescent="0.2">
      <c r="A1353" s="16">
        <v>601774</v>
      </c>
      <c r="B1353" t="s">
        <v>1048</v>
      </c>
      <c r="C1353">
        <v>60</v>
      </c>
      <c r="D1353" s="6"/>
    </row>
    <row r="1354" spans="1:4" x14ac:dyDescent="0.2">
      <c r="A1354" s="16">
        <v>52875</v>
      </c>
      <c r="B1354" t="s">
        <v>1049</v>
      </c>
      <c r="C1354">
        <v>52</v>
      </c>
      <c r="D1354" s="6"/>
    </row>
    <row r="1355" spans="1:4" x14ac:dyDescent="0.2">
      <c r="A1355" s="16">
        <v>50499</v>
      </c>
      <c r="B1355" t="s">
        <v>1050</v>
      </c>
      <c r="C1355">
        <v>50</v>
      </c>
      <c r="D1355" s="6"/>
    </row>
    <row r="1356" spans="1:4" x14ac:dyDescent="0.2">
      <c r="A1356" s="16">
        <v>50438</v>
      </c>
      <c r="B1356" t="s">
        <v>1051</v>
      </c>
      <c r="C1356">
        <v>50</v>
      </c>
      <c r="D1356" s="6"/>
    </row>
    <row r="1357" spans="1:4" x14ac:dyDescent="0.2">
      <c r="A1357" s="16">
        <v>624149</v>
      </c>
      <c r="B1357" t="s">
        <v>1398</v>
      </c>
      <c r="C1357">
        <v>62</v>
      </c>
      <c r="D1357" s="6"/>
    </row>
    <row r="1358" spans="1:4" x14ac:dyDescent="0.2">
      <c r="A1358" s="16">
        <v>624058</v>
      </c>
      <c r="B1358" t="s">
        <v>1399</v>
      </c>
      <c r="C1358">
        <v>62</v>
      </c>
      <c r="D1358" s="6"/>
    </row>
    <row r="1359" spans="1:4" x14ac:dyDescent="0.2">
      <c r="A1359" s="16">
        <v>50439</v>
      </c>
      <c r="B1359" t="s">
        <v>1052</v>
      </c>
      <c r="C1359">
        <v>50</v>
      </c>
      <c r="D1359" s="6"/>
    </row>
  </sheetData>
  <sheetProtection password="CEAA" sheet="1" objects="1" scenarios="1"/>
  <autoFilter ref="A1:C1359" xr:uid="{CF2C4B79-3FDE-4C34-9F0A-263D5CBE4A52}"/>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A8DD1-565C-4310-9BE4-5C269E2B9D11}">
  <sheetPr codeName="Sheet6"/>
  <dimension ref="B1:D264"/>
  <sheetViews>
    <sheetView workbookViewId="0">
      <selection activeCell="L13" sqref="L13"/>
    </sheetView>
  </sheetViews>
  <sheetFormatPr defaultRowHeight="12.75" x14ac:dyDescent="0.2"/>
  <cols>
    <col min="2" max="2" width="16.1640625" customWidth="1"/>
    <col min="3" max="3" width="167.33203125" customWidth="1"/>
    <col min="4" max="4" width="24.83203125" style="6" customWidth="1"/>
  </cols>
  <sheetData>
    <row r="1" spans="2:4" x14ac:dyDescent="0.2">
      <c r="B1" s="152" t="s">
        <v>1402</v>
      </c>
      <c r="C1" s="152" t="s">
        <v>16</v>
      </c>
      <c r="D1" s="152" t="s">
        <v>1514</v>
      </c>
    </row>
    <row r="2" spans="2:4" x14ac:dyDescent="0.2">
      <c r="B2">
        <v>0</v>
      </c>
      <c r="C2" t="s">
        <v>1470</v>
      </c>
      <c r="D2" s="6" t="s">
        <v>1494</v>
      </c>
    </row>
    <row r="3" spans="2:4" x14ac:dyDescent="0.2">
      <c r="B3">
        <v>0</v>
      </c>
      <c r="C3" t="s">
        <v>1471</v>
      </c>
      <c r="D3" s="6" t="s">
        <v>1494</v>
      </c>
    </row>
    <row r="4" spans="2:4" x14ac:dyDescent="0.2">
      <c r="B4">
        <v>4</v>
      </c>
      <c r="C4" t="s">
        <v>1516</v>
      </c>
      <c r="D4" s="6" t="s">
        <v>1513</v>
      </c>
    </row>
    <row r="5" spans="2:4" x14ac:dyDescent="0.2">
      <c r="B5">
        <v>5</v>
      </c>
      <c r="C5" t="s">
        <v>1517</v>
      </c>
      <c r="D5" s="6" t="s">
        <v>1513</v>
      </c>
    </row>
    <row r="6" spans="2:4" x14ac:dyDescent="0.2">
      <c r="B6">
        <v>6</v>
      </c>
      <c r="C6" t="s">
        <v>1518</v>
      </c>
      <c r="D6" s="6" t="s">
        <v>1513</v>
      </c>
    </row>
    <row r="7" spans="2:4" x14ac:dyDescent="0.2">
      <c r="B7">
        <v>7</v>
      </c>
      <c r="C7" t="s">
        <v>1519</v>
      </c>
      <c r="D7" s="6" t="s">
        <v>1513</v>
      </c>
    </row>
    <row r="8" spans="2:4" x14ac:dyDescent="0.2">
      <c r="B8">
        <v>9</v>
      </c>
      <c r="C8" t="s">
        <v>1520</v>
      </c>
      <c r="D8" s="6" t="s">
        <v>1513</v>
      </c>
    </row>
    <row r="9" spans="2:4" x14ac:dyDescent="0.2">
      <c r="B9">
        <v>11</v>
      </c>
      <c r="C9" t="s">
        <v>1521</v>
      </c>
      <c r="D9" s="6" t="s">
        <v>1513</v>
      </c>
    </row>
    <row r="10" spans="2:4" x14ac:dyDescent="0.2">
      <c r="B10">
        <v>16</v>
      </c>
      <c r="C10" t="s">
        <v>1522</v>
      </c>
      <c r="D10" s="6" t="s">
        <v>1513</v>
      </c>
    </row>
    <row r="11" spans="2:4" x14ac:dyDescent="0.2">
      <c r="B11">
        <v>17</v>
      </c>
      <c r="C11" t="s">
        <v>1523</v>
      </c>
      <c r="D11" s="6" t="s">
        <v>1513</v>
      </c>
    </row>
    <row r="12" spans="2:4" x14ac:dyDescent="0.2">
      <c r="B12">
        <v>20</v>
      </c>
      <c r="C12" t="s">
        <v>1524</v>
      </c>
      <c r="D12" s="6" t="s">
        <v>1513</v>
      </c>
    </row>
    <row r="13" spans="2:4" x14ac:dyDescent="0.2">
      <c r="B13">
        <v>22</v>
      </c>
      <c r="C13" t="s">
        <v>1525</v>
      </c>
      <c r="D13" s="6" t="s">
        <v>1513</v>
      </c>
    </row>
    <row r="14" spans="2:4" x14ac:dyDescent="0.2">
      <c r="B14">
        <v>23</v>
      </c>
      <c r="C14" t="s">
        <v>1526</v>
      </c>
      <c r="D14" s="6" t="s">
        <v>1513</v>
      </c>
    </row>
    <row r="15" spans="2:4" x14ac:dyDescent="0.2">
      <c r="B15">
        <v>44</v>
      </c>
      <c r="C15" t="s">
        <v>1527</v>
      </c>
      <c r="D15" s="6" t="s">
        <v>1513</v>
      </c>
    </row>
    <row r="16" spans="2:4" x14ac:dyDescent="0.2">
      <c r="B16">
        <v>47</v>
      </c>
      <c r="C16" t="s">
        <v>1528</v>
      </c>
      <c r="D16" s="6" t="s">
        <v>1513</v>
      </c>
    </row>
    <row r="17" spans="2:4" x14ac:dyDescent="0.2">
      <c r="B17">
        <v>48</v>
      </c>
      <c r="C17" t="s">
        <v>1529</v>
      </c>
      <c r="D17" s="6" t="s">
        <v>1513</v>
      </c>
    </row>
    <row r="18" spans="2:4" x14ac:dyDescent="0.2">
      <c r="B18">
        <v>49</v>
      </c>
      <c r="C18" t="s">
        <v>1530</v>
      </c>
      <c r="D18" s="6" t="s">
        <v>1513</v>
      </c>
    </row>
    <row r="19" spans="2:4" x14ac:dyDescent="0.2">
      <c r="B19">
        <v>50</v>
      </c>
      <c r="C19" t="s">
        <v>1531</v>
      </c>
      <c r="D19" s="6" t="s">
        <v>1513</v>
      </c>
    </row>
    <row r="20" spans="2:4" x14ac:dyDescent="0.2">
      <c r="B20">
        <v>51</v>
      </c>
      <c r="C20" t="s">
        <v>1532</v>
      </c>
      <c r="D20" s="6" t="s">
        <v>1513</v>
      </c>
    </row>
    <row r="21" spans="2:4" x14ac:dyDescent="0.2">
      <c r="B21">
        <v>52</v>
      </c>
      <c r="C21" t="s">
        <v>1533</v>
      </c>
      <c r="D21" s="6" t="s">
        <v>1513</v>
      </c>
    </row>
    <row r="22" spans="2:4" x14ac:dyDescent="0.2">
      <c r="B22">
        <v>53</v>
      </c>
      <c r="C22" t="s">
        <v>1534</v>
      </c>
      <c r="D22" s="6" t="s">
        <v>1513</v>
      </c>
    </row>
    <row r="23" spans="2:4" x14ac:dyDescent="0.2">
      <c r="B23">
        <v>55</v>
      </c>
      <c r="C23" t="s">
        <v>1535</v>
      </c>
      <c r="D23" s="6" t="s">
        <v>1513</v>
      </c>
    </row>
    <row r="24" spans="2:4" x14ac:dyDescent="0.2">
      <c r="B24">
        <v>61</v>
      </c>
      <c r="C24" t="s">
        <v>1536</v>
      </c>
      <c r="D24" s="6" t="s">
        <v>1513</v>
      </c>
    </row>
    <row r="25" spans="2:4" x14ac:dyDescent="0.2">
      <c r="B25">
        <v>80</v>
      </c>
      <c r="C25" t="s">
        <v>1537</v>
      </c>
      <c r="D25" s="6" t="s">
        <v>1513</v>
      </c>
    </row>
    <row r="26" spans="2:4" x14ac:dyDescent="0.2">
      <c r="B26">
        <v>81</v>
      </c>
      <c r="C26" t="s">
        <v>1538</v>
      </c>
      <c r="D26" s="6" t="s">
        <v>1513</v>
      </c>
    </row>
    <row r="27" spans="2:4" x14ac:dyDescent="0.2">
      <c r="B27">
        <v>82</v>
      </c>
      <c r="C27" t="s">
        <v>1539</v>
      </c>
      <c r="D27" s="6" t="s">
        <v>1513</v>
      </c>
    </row>
    <row r="28" spans="2:4" x14ac:dyDescent="0.2">
      <c r="B28">
        <v>83</v>
      </c>
      <c r="C28" t="s">
        <v>1540</v>
      </c>
      <c r="D28" s="6" t="s">
        <v>1513</v>
      </c>
    </row>
    <row r="29" spans="2:4" x14ac:dyDescent="0.2">
      <c r="B29">
        <v>84</v>
      </c>
      <c r="C29" t="s">
        <v>1541</v>
      </c>
      <c r="D29" s="6" t="s">
        <v>1513</v>
      </c>
    </row>
    <row r="30" spans="2:4" x14ac:dyDescent="0.2">
      <c r="B30">
        <v>85</v>
      </c>
      <c r="C30" t="s">
        <v>1542</v>
      </c>
      <c r="D30" s="6" t="s">
        <v>1513</v>
      </c>
    </row>
    <row r="31" spans="2:4" x14ac:dyDescent="0.2">
      <c r="B31">
        <v>88</v>
      </c>
      <c r="C31" t="s">
        <v>1543</v>
      </c>
      <c r="D31" s="6" t="s">
        <v>1513</v>
      </c>
    </row>
    <row r="32" spans="2:4" x14ac:dyDescent="0.2">
      <c r="B32">
        <v>89</v>
      </c>
      <c r="C32" t="s">
        <v>1544</v>
      </c>
      <c r="D32" s="6" t="s">
        <v>1513</v>
      </c>
    </row>
    <row r="33" spans="2:4" x14ac:dyDescent="0.2">
      <c r="B33">
        <v>90</v>
      </c>
      <c r="C33" t="s">
        <v>1545</v>
      </c>
      <c r="D33" s="6" t="s">
        <v>1513</v>
      </c>
    </row>
    <row r="34" spans="2:4" x14ac:dyDescent="0.2">
      <c r="B34">
        <v>91</v>
      </c>
      <c r="C34" t="s">
        <v>1546</v>
      </c>
      <c r="D34" s="6" t="s">
        <v>1513</v>
      </c>
    </row>
    <row r="35" spans="2:4" x14ac:dyDescent="0.2">
      <c r="B35">
        <v>93</v>
      </c>
      <c r="C35" t="s">
        <v>1547</v>
      </c>
      <c r="D35" s="6" t="s">
        <v>1513</v>
      </c>
    </row>
    <row r="36" spans="2:4" x14ac:dyDescent="0.2">
      <c r="B36">
        <v>94</v>
      </c>
      <c r="C36" t="s">
        <v>1548</v>
      </c>
      <c r="D36" s="6" t="s">
        <v>1513</v>
      </c>
    </row>
    <row r="37" spans="2:4" x14ac:dyDescent="0.2">
      <c r="B37">
        <v>97</v>
      </c>
      <c r="C37" t="s">
        <v>1549</v>
      </c>
      <c r="D37" s="6" t="s">
        <v>1513</v>
      </c>
    </row>
    <row r="38" spans="2:4" x14ac:dyDescent="0.2">
      <c r="B38">
        <v>98</v>
      </c>
      <c r="C38" t="s">
        <v>1550</v>
      </c>
      <c r="D38" s="6" t="s">
        <v>1513</v>
      </c>
    </row>
    <row r="39" spans="2:4" x14ac:dyDescent="0.2">
      <c r="B39">
        <v>99</v>
      </c>
      <c r="C39" t="s">
        <v>1551</v>
      </c>
      <c r="D39" s="6" t="s">
        <v>1513</v>
      </c>
    </row>
    <row r="40" spans="2:4" x14ac:dyDescent="0.2">
      <c r="B40">
        <v>100</v>
      </c>
      <c r="C40" t="s">
        <v>1552</v>
      </c>
      <c r="D40" s="6" t="s">
        <v>1513</v>
      </c>
    </row>
    <row r="41" spans="2:4" x14ac:dyDescent="0.2">
      <c r="B41">
        <v>101</v>
      </c>
      <c r="C41" t="s">
        <v>1553</v>
      </c>
      <c r="D41" s="6" t="s">
        <v>1513</v>
      </c>
    </row>
    <row r="42" spans="2:4" x14ac:dyDescent="0.2">
      <c r="B42">
        <v>102</v>
      </c>
      <c r="C42" t="s">
        <v>1554</v>
      </c>
      <c r="D42" s="6" t="s">
        <v>1513</v>
      </c>
    </row>
    <row r="43" spans="2:4" x14ac:dyDescent="0.2">
      <c r="B43">
        <v>103</v>
      </c>
      <c r="C43" t="s">
        <v>1555</v>
      </c>
      <c r="D43" s="6" t="s">
        <v>1513</v>
      </c>
    </row>
    <row r="44" spans="2:4" x14ac:dyDescent="0.2">
      <c r="B44">
        <v>171</v>
      </c>
      <c r="C44" t="s">
        <v>1556</v>
      </c>
      <c r="D44" s="6" t="s">
        <v>1513</v>
      </c>
    </row>
    <row r="45" spans="2:4" x14ac:dyDescent="0.2">
      <c r="B45">
        <v>191</v>
      </c>
      <c r="C45" t="s">
        <v>1557</v>
      </c>
      <c r="D45" s="6" t="s">
        <v>1513</v>
      </c>
    </row>
    <row r="46" spans="2:4" x14ac:dyDescent="0.2">
      <c r="B46">
        <v>192</v>
      </c>
      <c r="C46" t="s">
        <v>1558</v>
      </c>
      <c r="D46" s="6" t="s">
        <v>1513</v>
      </c>
    </row>
    <row r="47" spans="2:4" x14ac:dyDescent="0.2">
      <c r="B47">
        <v>252</v>
      </c>
      <c r="C47" t="s">
        <v>1559</v>
      </c>
      <c r="D47" s="6" t="s">
        <v>1513</v>
      </c>
    </row>
    <row r="48" spans="2:4" x14ac:dyDescent="0.2">
      <c r="B48">
        <v>253</v>
      </c>
      <c r="C48" t="s">
        <v>1560</v>
      </c>
      <c r="D48" s="6" t="s">
        <v>1513</v>
      </c>
    </row>
    <row r="49" spans="2:4" x14ac:dyDescent="0.2">
      <c r="B49">
        <v>254</v>
      </c>
      <c r="C49" t="s">
        <v>1561</v>
      </c>
      <c r="D49" s="6" t="s">
        <v>1513</v>
      </c>
    </row>
    <row r="50" spans="2:4" x14ac:dyDescent="0.2">
      <c r="B50">
        <v>255</v>
      </c>
      <c r="C50" t="s">
        <v>1562</v>
      </c>
      <c r="D50" s="6" t="s">
        <v>1513</v>
      </c>
    </row>
    <row r="51" spans="2:4" x14ac:dyDescent="0.2">
      <c r="B51">
        <v>327</v>
      </c>
      <c r="C51" t="s">
        <v>1563</v>
      </c>
      <c r="D51" s="6" t="s">
        <v>1513</v>
      </c>
    </row>
    <row r="52" spans="2:4" x14ac:dyDescent="0.2">
      <c r="B52">
        <v>328</v>
      </c>
      <c r="C52" t="s">
        <v>1564</v>
      </c>
      <c r="D52" s="6" t="s">
        <v>1513</v>
      </c>
    </row>
    <row r="53" spans="2:4" x14ac:dyDescent="0.2">
      <c r="B53">
        <v>331</v>
      </c>
      <c r="C53" t="s">
        <v>1565</v>
      </c>
      <c r="D53" s="6" t="s">
        <v>1513</v>
      </c>
    </row>
    <row r="54" spans="2:4" x14ac:dyDescent="0.2">
      <c r="B54">
        <v>332</v>
      </c>
      <c r="C54" t="s">
        <v>1566</v>
      </c>
      <c r="D54" s="6" t="s">
        <v>1513</v>
      </c>
    </row>
    <row r="55" spans="2:4" x14ac:dyDescent="0.2">
      <c r="B55">
        <v>333</v>
      </c>
      <c r="C55" t="s">
        <v>1567</v>
      </c>
      <c r="D55" s="6" t="s">
        <v>1513</v>
      </c>
    </row>
    <row r="56" spans="2:4" x14ac:dyDescent="0.2">
      <c r="B56">
        <v>334</v>
      </c>
      <c r="C56" t="s">
        <v>1568</v>
      </c>
      <c r="D56" s="6" t="s">
        <v>1513</v>
      </c>
    </row>
    <row r="57" spans="2:4" x14ac:dyDescent="0.2">
      <c r="B57">
        <v>335</v>
      </c>
      <c r="C57" t="s">
        <v>1569</v>
      </c>
      <c r="D57" s="6" t="s">
        <v>1513</v>
      </c>
    </row>
    <row r="58" spans="2:4" x14ac:dyDescent="0.2">
      <c r="B58">
        <v>337</v>
      </c>
      <c r="C58" t="s">
        <v>1570</v>
      </c>
      <c r="D58" s="6" t="s">
        <v>1513</v>
      </c>
    </row>
    <row r="59" spans="2:4" x14ac:dyDescent="0.2">
      <c r="B59">
        <v>338</v>
      </c>
      <c r="C59" t="s">
        <v>1571</v>
      </c>
      <c r="D59" s="6" t="s">
        <v>1513</v>
      </c>
    </row>
    <row r="60" spans="2:4" x14ac:dyDescent="0.2">
      <c r="B60">
        <v>339</v>
      </c>
      <c r="C60" t="s">
        <v>1572</v>
      </c>
      <c r="D60" s="6" t="s">
        <v>1513</v>
      </c>
    </row>
    <row r="61" spans="2:4" x14ac:dyDescent="0.2">
      <c r="B61">
        <v>341</v>
      </c>
      <c r="C61" t="s">
        <v>1573</v>
      </c>
      <c r="D61" s="6" t="s">
        <v>1513</v>
      </c>
    </row>
    <row r="62" spans="2:4" x14ac:dyDescent="0.2">
      <c r="B62">
        <v>343</v>
      </c>
      <c r="C62" t="s">
        <v>1574</v>
      </c>
      <c r="D62" s="6" t="s">
        <v>1513</v>
      </c>
    </row>
    <row r="63" spans="2:4" x14ac:dyDescent="0.2">
      <c r="B63">
        <v>344</v>
      </c>
      <c r="C63" t="s">
        <v>1575</v>
      </c>
      <c r="D63" s="6" t="s">
        <v>1513</v>
      </c>
    </row>
    <row r="64" spans="2:4" x14ac:dyDescent="0.2">
      <c r="B64">
        <v>349</v>
      </c>
      <c r="C64" t="s">
        <v>1576</v>
      </c>
      <c r="D64" s="6" t="s">
        <v>1513</v>
      </c>
    </row>
    <row r="65" spans="2:4" x14ac:dyDescent="0.2">
      <c r="B65">
        <v>350</v>
      </c>
      <c r="C65" t="s">
        <v>1577</v>
      </c>
      <c r="D65" s="6" t="s">
        <v>1513</v>
      </c>
    </row>
    <row r="66" spans="2:4" x14ac:dyDescent="0.2">
      <c r="B66">
        <v>351</v>
      </c>
      <c r="C66" t="s">
        <v>1578</v>
      </c>
      <c r="D66" s="6" t="s">
        <v>1513</v>
      </c>
    </row>
    <row r="67" spans="2:4" x14ac:dyDescent="0.2">
      <c r="B67">
        <v>352</v>
      </c>
      <c r="C67" t="s">
        <v>1579</v>
      </c>
      <c r="D67" s="6" t="s">
        <v>1513</v>
      </c>
    </row>
    <row r="68" spans="2:4" x14ac:dyDescent="0.2">
      <c r="B68">
        <v>353</v>
      </c>
      <c r="C68" t="s">
        <v>1580</v>
      </c>
      <c r="D68" s="6" t="s">
        <v>1513</v>
      </c>
    </row>
    <row r="69" spans="2:4" x14ac:dyDescent="0.2">
      <c r="B69">
        <v>356</v>
      </c>
      <c r="C69" t="s">
        <v>1581</v>
      </c>
      <c r="D69" s="6" t="s">
        <v>1513</v>
      </c>
    </row>
    <row r="70" spans="2:4" x14ac:dyDescent="0.2">
      <c r="B70">
        <v>357</v>
      </c>
      <c r="C70" t="s">
        <v>1582</v>
      </c>
      <c r="D70" s="6" t="s">
        <v>1513</v>
      </c>
    </row>
    <row r="71" spans="2:4" x14ac:dyDescent="0.2">
      <c r="B71">
        <v>359</v>
      </c>
      <c r="C71" t="s">
        <v>1583</v>
      </c>
      <c r="D71" s="6" t="s">
        <v>1513</v>
      </c>
    </row>
    <row r="72" spans="2:4" x14ac:dyDescent="0.2">
      <c r="B72">
        <v>360</v>
      </c>
      <c r="C72" t="s">
        <v>1584</v>
      </c>
      <c r="D72" s="6" t="s">
        <v>1513</v>
      </c>
    </row>
    <row r="73" spans="2:4" x14ac:dyDescent="0.2">
      <c r="B73">
        <v>360</v>
      </c>
      <c r="C73" t="s">
        <v>1584</v>
      </c>
      <c r="D73" s="6" t="s">
        <v>1513</v>
      </c>
    </row>
    <row r="74" spans="2:4" x14ac:dyDescent="0.2">
      <c r="B74">
        <v>361</v>
      </c>
      <c r="C74" t="s">
        <v>1585</v>
      </c>
      <c r="D74" s="6" t="s">
        <v>1513</v>
      </c>
    </row>
    <row r="75" spans="2:4" x14ac:dyDescent="0.2">
      <c r="B75">
        <v>362</v>
      </c>
      <c r="C75" t="s">
        <v>1586</v>
      </c>
      <c r="D75" s="6" t="s">
        <v>1513</v>
      </c>
    </row>
    <row r="76" spans="2:4" x14ac:dyDescent="0.2">
      <c r="B76">
        <v>363</v>
      </c>
      <c r="C76" t="s">
        <v>1587</v>
      </c>
      <c r="D76" s="6" t="s">
        <v>1513</v>
      </c>
    </row>
    <row r="77" spans="2:4" x14ac:dyDescent="0.2">
      <c r="B77">
        <v>364</v>
      </c>
      <c r="C77" t="s">
        <v>1588</v>
      </c>
      <c r="D77" s="6" t="s">
        <v>1513</v>
      </c>
    </row>
    <row r="78" spans="2:4" x14ac:dyDescent="0.2">
      <c r="B78">
        <v>365</v>
      </c>
      <c r="C78" t="s">
        <v>1589</v>
      </c>
      <c r="D78" s="6" t="s">
        <v>1513</v>
      </c>
    </row>
    <row r="79" spans="2:4" x14ac:dyDescent="0.2">
      <c r="B79">
        <v>366</v>
      </c>
      <c r="C79" t="s">
        <v>1590</v>
      </c>
      <c r="D79" s="6" t="s">
        <v>1513</v>
      </c>
    </row>
    <row r="80" spans="2:4" x14ac:dyDescent="0.2">
      <c r="B80">
        <v>368</v>
      </c>
      <c r="C80" t="s">
        <v>1591</v>
      </c>
      <c r="D80" s="6" t="s">
        <v>1513</v>
      </c>
    </row>
    <row r="81" spans="2:4" x14ac:dyDescent="0.2">
      <c r="B81">
        <v>369</v>
      </c>
      <c r="C81" t="s">
        <v>1592</v>
      </c>
      <c r="D81" s="6" t="s">
        <v>1513</v>
      </c>
    </row>
    <row r="82" spans="2:4" x14ac:dyDescent="0.2">
      <c r="B82">
        <v>370</v>
      </c>
      <c r="C82" t="s">
        <v>1593</v>
      </c>
      <c r="D82" s="6" t="s">
        <v>1513</v>
      </c>
    </row>
    <row r="83" spans="2:4" x14ac:dyDescent="0.2">
      <c r="B83">
        <v>371</v>
      </c>
      <c r="C83" t="s">
        <v>1594</v>
      </c>
      <c r="D83" s="6" t="s">
        <v>1513</v>
      </c>
    </row>
    <row r="84" spans="2:4" x14ac:dyDescent="0.2">
      <c r="B84">
        <v>373</v>
      </c>
      <c r="C84" t="s">
        <v>1595</v>
      </c>
      <c r="D84" s="6" t="s">
        <v>1513</v>
      </c>
    </row>
    <row r="85" spans="2:4" x14ac:dyDescent="0.2">
      <c r="B85">
        <v>375</v>
      </c>
      <c r="C85" t="s">
        <v>1596</v>
      </c>
      <c r="D85" s="6" t="s">
        <v>1513</v>
      </c>
    </row>
    <row r="86" spans="2:4" x14ac:dyDescent="0.2">
      <c r="B86">
        <v>376</v>
      </c>
      <c r="C86" t="s">
        <v>1597</v>
      </c>
      <c r="D86" s="6" t="s">
        <v>1513</v>
      </c>
    </row>
    <row r="87" spans="2:4" x14ac:dyDescent="0.2">
      <c r="B87">
        <v>377</v>
      </c>
      <c r="C87" t="s">
        <v>1598</v>
      </c>
      <c r="D87" s="6" t="s">
        <v>1513</v>
      </c>
    </row>
    <row r="88" spans="2:4" x14ac:dyDescent="0.2">
      <c r="B88">
        <v>378</v>
      </c>
      <c r="C88" t="s">
        <v>1599</v>
      </c>
      <c r="D88" s="6" t="s">
        <v>1513</v>
      </c>
    </row>
    <row r="89" spans="2:4" x14ac:dyDescent="0.2">
      <c r="B89">
        <v>379</v>
      </c>
      <c r="C89" t="s">
        <v>1600</v>
      </c>
      <c r="D89" s="6" t="s">
        <v>1513</v>
      </c>
    </row>
    <row r="90" spans="2:4" x14ac:dyDescent="0.2">
      <c r="B90">
        <v>380</v>
      </c>
      <c r="C90" t="s">
        <v>1601</v>
      </c>
      <c r="D90" s="6" t="s">
        <v>1513</v>
      </c>
    </row>
    <row r="91" spans="2:4" x14ac:dyDescent="0.2">
      <c r="B91">
        <v>381</v>
      </c>
      <c r="C91" t="s">
        <v>1602</v>
      </c>
      <c r="D91" s="6" t="s">
        <v>1513</v>
      </c>
    </row>
    <row r="92" spans="2:4" x14ac:dyDescent="0.2">
      <c r="B92">
        <v>382</v>
      </c>
      <c r="C92" t="s">
        <v>1603</v>
      </c>
      <c r="D92" s="6" t="s">
        <v>1513</v>
      </c>
    </row>
    <row r="93" spans="2:4" x14ac:dyDescent="0.2">
      <c r="B93">
        <v>382</v>
      </c>
      <c r="C93" t="s">
        <v>1603</v>
      </c>
      <c r="D93" s="6" t="s">
        <v>1513</v>
      </c>
    </row>
    <row r="94" spans="2:4" x14ac:dyDescent="0.2">
      <c r="B94">
        <v>383</v>
      </c>
      <c r="C94" t="s">
        <v>1604</v>
      </c>
      <c r="D94" s="6" t="s">
        <v>1513</v>
      </c>
    </row>
    <row r="95" spans="2:4" x14ac:dyDescent="0.2">
      <c r="B95">
        <v>384</v>
      </c>
      <c r="C95" t="s">
        <v>1605</v>
      </c>
      <c r="D95" s="6" t="s">
        <v>1513</v>
      </c>
    </row>
    <row r="96" spans="2:4" x14ac:dyDescent="0.2">
      <c r="B96">
        <v>385</v>
      </c>
      <c r="C96" t="s">
        <v>1606</v>
      </c>
      <c r="D96" s="6" t="s">
        <v>1513</v>
      </c>
    </row>
    <row r="97" spans="2:4" x14ac:dyDescent="0.2">
      <c r="B97">
        <v>386</v>
      </c>
      <c r="C97" t="s">
        <v>1607</v>
      </c>
      <c r="D97" s="6" t="s">
        <v>1513</v>
      </c>
    </row>
    <row r="98" spans="2:4" x14ac:dyDescent="0.2">
      <c r="B98">
        <v>387</v>
      </c>
      <c r="C98" t="s">
        <v>1608</v>
      </c>
      <c r="D98" s="6" t="s">
        <v>1513</v>
      </c>
    </row>
    <row r="99" spans="2:4" x14ac:dyDescent="0.2">
      <c r="B99">
        <v>388</v>
      </c>
      <c r="C99" t="s">
        <v>1609</v>
      </c>
      <c r="D99" s="6" t="s">
        <v>1513</v>
      </c>
    </row>
    <row r="100" spans="2:4" x14ac:dyDescent="0.2">
      <c r="B100">
        <v>389</v>
      </c>
      <c r="C100" t="s">
        <v>1610</v>
      </c>
      <c r="D100" s="6" t="s">
        <v>1513</v>
      </c>
    </row>
    <row r="101" spans="2:4" x14ac:dyDescent="0.2">
      <c r="B101">
        <v>391</v>
      </c>
      <c r="C101" t="s">
        <v>1611</v>
      </c>
      <c r="D101" s="6" t="s">
        <v>1513</v>
      </c>
    </row>
    <row r="102" spans="2:4" x14ac:dyDescent="0.2">
      <c r="B102">
        <v>500</v>
      </c>
      <c r="C102" t="s">
        <v>1612</v>
      </c>
      <c r="D102" s="6" t="s">
        <v>1513</v>
      </c>
    </row>
    <row r="103" spans="2:4" x14ac:dyDescent="0.2">
      <c r="B103">
        <v>502</v>
      </c>
      <c r="C103" t="s">
        <v>1613</v>
      </c>
      <c r="D103" s="6" t="s">
        <v>1513</v>
      </c>
    </row>
    <row r="104" spans="2:4" x14ac:dyDescent="0.2">
      <c r="B104">
        <v>503</v>
      </c>
      <c r="C104" t="s">
        <v>1614</v>
      </c>
      <c r="D104" s="6" t="s">
        <v>1513</v>
      </c>
    </row>
    <row r="105" spans="2:4" x14ac:dyDescent="0.2">
      <c r="B105">
        <v>504</v>
      </c>
      <c r="C105" t="s">
        <v>1615</v>
      </c>
      <c r="D105" s="6" t="s">
        <v>1513</v>
      </c>
    </row>
    <row r="106" spans="2:4" x14ac:dyDescent="0.2">
      <c r="B106">
        <v>505</v>
      </c>
      <c r="C106" t="s">
        <v>1616</v>
      </c>
      <c r="D106" s="6" t="s">
        <v>1513</v>
      </c>
    </row>
    <row r="107" spans="2:4" x14ac:dyDescent="0.2">
      <c r="B107">
        <v>506</v>
      </c>
      <c r="C107" t="s">
        <v>1617</v>
      </c>
      <c r="D107" s="6" t="s">
        <v>1513</v>
      </c>
    </row>
    <row r="108" spans="2:4" x14ac:dyDescent="0.2">
      <c r="B108">
        <v>507</v>
      </c>
      <c r="C108" t="s">
        <v>1618</v>
      </c>
      <c r="D108" s="6" t="s">
        <v>1513</v>
      </c>
    </row>
    <row r="109" spans="2:4" x14ac:dyDescent="0.2">
      <c r="B109">
        <v>508</v>
      </c>
      <c r="C109" t="s">
        <v>1619</v>
      </c>
      <c r="D109" s="6" t="s">
        <v>1513</v>
      </c>
    </row>
    <row r="110" spans="2:4" x14ac:dyDescent="0.2">
      <c r="B110">
        <v>509</v>
      </c>
      <c r="C110" t="s">
        <v>1620</v>
      </c>
      <c r="D110" s="6" t="s">
        <v>1513</v>
      </c>
    </row>
    <row r="111" spans="2:4" x14ac:dyDescent="0.2">
      <c r="B111">
        <v>510</v>
      </c>
      <c r="C111" t="s">
        <v>1621</v>
      </c>
      <c r="D111" s="6" t="s">
        <v>1513</v>
      </c>
    </row>
    <row r="112" spans="2:4" x14ac:dyDescent="0.2">
      <c r="B112">
        <v>511</v>
      </c>
      <c r="C112" t="s">
        <v>1622</v>
      </c>
      <c r="D112" s="6" t="s">
        <v>1513</v>
      </c>
    </row>
    <row r="113" spans="2:4" x14ac:dyDescent="0.2">
      <c r="B113">
        <v>512</v>
      </c>
      <c r="C113" t="s">
        <v>1623</v>
      </c>
      <c r="D113" s="6" t="s">
        <v>1513</v>
      </c>
    </row>
    <row r="114" spans="2:4" x14ac:dyDescent="0.2">
      <c r="B114">
        <v>513</v>
      </c>
      <c r="C114" t="s">
        <v>1624</v>
      </c>
      <c r="D114" s="6" t="s">
        <v>1513</v>
      </c>
    </row>
    <row r="115" spans="2:4" x14ac:dyDescent="0.2">
      <c r="B115">
        <v>514</v>
      </c>
      <c r="C115" t="s">
        <v>1625</v>
      </c>
      <c r="D115" s="6" t="s">
        <v>1513</v>
      </c>
    </row>
    <row r="116" spans="2:4" x14ac:dyDescent="0.2">
      <c r="B116">
        <v>515</v>
      </c>
      <c r="C116" t="s">
        <v>1626</v>
      </c>
      <c r="D116" s="6" t="s">
        <v>1513</v>
      </c>
    </row>
    <row r="117" spans="2:4" x14ac:dyDescent="0.2">
      <c r="B117">
        <v>516</v>
      </c>
      <c r="C117" t="s">
        <v>1627</v>
      </c>
      <c r="D117" s="6" t="s">
        <v>1513</v>
      </c>
    </row>
    <row r="118" spans="2:4" x14ac:dyDescent="0.2">
      <c r="B118">
        <v>517</v>
      </c>
      <c r="C118" t="s">
        <v>1628</v>
      </c>
      <c r="D118" s="6" t="s">
        <v>1513</v>
      </c>
    </row>
    <row r="119" spans="2:4" x14ac:dyDescent="0.2">
      <c r="B119">
        <v>518</v>
      </c>
      <c r="C119" t="s">
        <v>1629</v>
      </c>
      <c r="D119" s="6" t="s">
        <v>1513</v>
      </c>
    </row>
    <row r="120" spans="2:4" x14ac:dyDescent="0.2">
      <c r="B120">
        <v>519</v>
      </c>
      <c r="C120" t="s">
        <v>1630</v>
      </c>
      <c r="D120" s="6" t="s">
        <v>1513</v>
      </c>
    </row>
    <row r="121" spans="2:4" x14ac:dyDescent="0.2">
      <c r="B121">
        <v>520</v>
      </c>
      <c r="C121" t="s">
        <v>1631</v>
      </c>
      <c r="D121" s="6" t="s">
        <v>1513</v>
      </c>
    </row>
    <row r="122" spans="2:4" x14ac:dyDescent="0.2">
      <c r="B122">
        <v>521</v>
      </c>
      <c r="C122" t="s">
        <v>1632</v>
      </c>
      <c r="D122" s="6" t="s">
        <v>1513</v>
      </c>
    </row>
    <row r="123" spans="2:4" x14ac:dyDescent="0.2">
      <c r="B123">
        <v>522</v>
      </c>
      <c r="C123" t="s">
        <v>1633</v>
      </c>
      <c r="D123" s="6" t="s">
        <v>1513</v>
      </c>
    </row>
    <row r="124" spans="2:4" x14ac:dyDescent="0.2">
      <c r="B124">
        <v>523</v>
      </c>
      <c r="C124" t="s">
        <v>1634</v>
      </c>
      <c r="D124" s="6" t="s">
        <v>1513</v>
      </c>
    </row>
    <row r="125" spans="2:4" x14ac:dyDescent="0.2">
      <c r="B125">
        <v>524</v>
      </c>
      <c r="C125" t="s">
        <v>1635</v>
      </c>
      <c r="D125" s="6" t="s">
        <v>1513</v>
      </c>
    </row>
    <row r="126" spans="2:4" x14ac:dyDescent="0.2">
      <c r="B126">
        <v>525</v>
      </c>
      <c r="C126" t="s">
        <v>1636</v>
      </c>
      <c r="D126" s="6" t="s">
        <v>1513</v>
      </c>
    </row>
    <row r="127" spans="2:4" x14ac:dyDescent="0.2">
      <c r="B127">
        <v>526</v>
      </c>
      <c r="C127" t="s">
        <v>1637</v>
      </c>
      <c r="D127" s="6" t="s">
        <v>1513</v>
      </c>
    </row>
    <row r="128" spans="2:4" x14ac:dyDescent="0.2">
      <c r="B128">
        <v>527</v>
      </c>
      <c r="C128" t="s">
        <v>1638</v>
      </c>
      <c r="D128" s="6" t="s">
        <v>1513</v>
      </c>
    </row>
    <row r="129" spans="2:4" x14ac:dyDescent="0.2">
      <c r="B129">
        <v>528</v>
      </c>
      <c r="C129" t="s">
        <v>1639</v>
      </c>
      <c r="D129" s="6" t="s">
        <v>1513</v>
      </c>
    </row>
    <row r="130" spans="2:4" x14ac:dyDescent="0.2">
      <c r="B130">
        <v>529</v>
      </c>
      <c r="C130" t="s">
        <v>1640</v>
      </c>
      <c r="D130" s="6" t="s">
        <v>1513</v>
      </c>
    </row>
    <row r="131" spans="2:4" x14ac:dyDescent="0.2">
      <c r="B131">
        <v>530</v>
      </c>
      <c r="C131" t="s">
        <v>1641</v>
      </c>
      <c r="D131" s="6" t="s">
        <v>1513</v>
      </c>
    </row>
    <row r="132" spans="2:4" x14ac:dyDescent="0.2">
      <c r="B132">
        <v>531</v>
      </c>
      <c r="C132" t="s">
        <v>1642</v>
      </c>
      <c r="D132" s="6" t="s">
        <v>1513</v>
      </c>
    </row>
    <row r="133" spans="2:4" x14ac:dyDescent="0.2">
      <c r="B133">
        <v>532</v>
      </c>
      <c r="C133" t="s">
        <v>1643</v>
      </c>
      <c r="D133" s="6" t="s">
        <v>1513</v>
      </c>
    </row>
    <row r="134" spans="2:4" x14ac:dyDescent="0.2">
      <c r="B134">
        <v>533</v>
      </c>
      <c r="C134" t="s">
        <v>1644</v>
      </c>
      <c r="D134" s="6" t="s">
        <v>1513</v>
      </c>
    </row>
    <row r="135" spans="2:4" x14ac:dyDescent="0.2">
      <c r="B135">
        <v>535</v>
      </c>
      <c r="C135" t="s">
        <v>1645</v>
      </c>
      <c r="D135" s="6" t="s">
        <v>1513</v>
      </c>
    </row>
    <row r="136" spans="2:4" x14ac:dyDescent="0.2">
      <c r="B136">
        <v>536</v>
      </c>
      <c r="C136" t="s">
        <v>1646</v>
      </c>
      <c r="D136" s="6" t="s">
        <v>1513</v>
      </c>
    </row>
    <row r="137" spans="2:4" x14ac:dyDescent="0.2">
      <c r="B137">
        <v>537</v>
      </c>
      <c r="C137" t="s">
        <v>1647</v>
      </c>
      <c r="D137" s="6" t="s">
        <v>1513</v>
      </c>
    </row>
    <row r="138" spans="2:4" x14ac:dyDescent="0.2">
      <c r="B138">
        <v>538</v>
      </c>
      <c r="C138" t="s">
        <v>1648</v>
      </c>
      <c r="D138" s="6" t="s">
        <v>1513</v>
      </c>
    </row>
    <row r="139" spans="2:4" x14ac:dyDescent="0.2">
      <c r="B139">
        <v>540</v>
      </c>
      <c r="C139" t="s">
        <v>1649</v>
      </c>
      <c r="D139" s="6" t="s">
        <v>1513</v>
      </c>
    </row>
    <row r="140" spans="2:4" x14ac:dyDescent="0.2">
      <c r="B140">
        <v>541</v>
      </c>
      <c r="C140" t="s">
        <v>1650</v>
      </c>
      <c r="D140" s="6" t="s">
        <v>1513</v>
      </c>
    </row>
    <row r="141" spans="2:4" x14ac:dyDescent="0.2">
      <c r="B141">
        <v>542</v>
      </c>
      <c r="C141" t="s">
        <v>1651</v>
      </c>
      <c r="D141" s="6" t="s">
        <v>1513</v>
      </c>
    </row>
    <row r="142" spans="2:4" x14ac:dyDescent="0.2">
      <c r="B142">
        <v>544</v>
      </c>
      <c r="C142" t="s">
        <v>1652</v>
      </c>
      <c r="D142" s="6" t="s">
        <v>1513</v>
      </c>
    </row>
    <row r="143" spans="2:4" x14ac:dyDescent="0.2">
      <c r="B143">
        <v>545</v>
      </c>
      <c r="C143" t="s">
        <v>1653</v>
      </c>
      <c r="D143" s="6" t="s">
        <v>1513</v>
      </c>
    </row>
    <row r="144" spans="2:4" ht="63.75" x14ac:dyDescent="0.2">
      <c r="B144">
        <v>547</v>
      </c>
      <c r="C144" s="1" t="s">
        <v>1654</v>
      </c>
      <c r="D144" s="6" t="s">
        <v>1513</v>
      </c>
    </row>
    <row r="145" spans="2:4" x14ac:dyDescent="0.2">
      <c r="B145">
        <v>575</v>
      </c>
      <c r="C145" t="s">
        <v>1655</v>
      </c>
      <c r="D145" s="6" t="s">
        <v>1513</v>
      </c>
    </row>
    <row r="146" spans="2:4" x14ac:dyDescent="0.2">
      <c r="B146">
        <v>576</v>
      </c>
      <c r="C146" t="s">
        <v>1656</v>
      </c>
      <c r="D146" s="6" t="s">
        <v>1513</v>
      </c>
    </row>
    <row r="147" spans="2:4" x14ac:dyDescent="0.2">
      <c r="B147">
        <v>577</v>
      </c>
      <c r="C147" t="s">
        <v>1657</v>
      </c>
      <c r="D147" s="6" t="s">
        <v>1513</v>
      </c>
    </row>
    <row r="148" spans="2:4" x14ac:dyDescent="0.2">
      <c r="B148">
        <v>578</v>
      </c>
      <c r="C148" t="s">
        <v>1658</v>
      </c>
      <c r="D148" s="6" t="s">
        <v>1513</v>
      </c>
    </row>
    <row r="149" spans="2:4" x14ac:dyDescent="0.2">
      <c r="B149">
        <v>579</v>
      </c>
      <c r="C149" t="s">
        <v>1659</v>
      </c>
      <c r="D149" s="6" t="s">
        <v>1513</v>
      </c>
    </row>
    <row r="150" spans="2:4" x14ac:dyDescent="0.2">
      <c r="B150">
        <v>580</v>
      </c>
      <c r="C150" t="s">
        <v>1660</v>
      </c>
      <c r="D150" s="6" t="s">
        <v>1513</v>
      </c>
    </row>
    <row r="151" spans="2:4" x14ac:dyDescent="0.2">
      <c r="B151">
        <v>580</v>
      </c>
      <c r="C151" t="s">
        <v>1660</v>
      </c>
      <c r="D151" s="6" t="s">
        <v>1513</v>
      </c>
    </row>
    <row r="152" spans="2:4" x14ac:dyDescent="0.2">
      <c r="B152">
        <v>581</v>
      </c>
      <c r="C152" t="s">
        <v>1661</v>
      </c>
      <c r="D152" s="6" t="s">
        <v>1513</v>
      </c>
    </row>
    <row r="153" spans="2:4" x14ac:dyDescent="0.2">
      <c r="B153">
        <v>586</v>
      </c>
      <c r="C153" t="s">
        <v>1662</v>
      </c>
      <c r="D153" s="6" t="s">
        <v>1513</v>
      </c>
    </row>
    <row r="154" spans="2:4" x14ac:dyDescent="0.2">
      <c r="B154">
        <v>591</v>
      </c>
      <c r="C154" t="s">
        <v>1663</v>
      </c>
      <c r="D154" s="6" t="s">
        <v>1513</v>
      </c>
    </row>
    <row r="155" spans="2:4" x14ac:dyDescent="0.2">
      <c r="B155">
        <v>592</v>
      </c>
      <c r="C155" t="s">
        <v>1664</v>
      </c>
      <c r="D155" s="6" t="s">
        <v>1513</v>
      </c>
    </row>
    <row r="156" spans="2:4" x14ac:dyDescent="0.2">
      <c r="B156">
        <v>596</v>
      </c>
      <c r="C156" t="s">
        <v>1665</v>
      </c>
      <c r="D156" s="6" t="s">
        <v>1513</v>
      </c>
    </row>
    <row r="157" spans="2:4" x14ac:dyDescent="0.2">
      <c r="B157">
        <v>597</v>
      </c>
      <c r="C157" t="s">
        <v>1666</v>
      </c>
      <c r="D157" s="6" t="s">
        <v>1513</v>
      </c>
    </row>
    <row r="158" spans="2:4" x14ac:dyDescent="0.2">
      <c r="B158">
        <v>598</v>
      </c>
      <c r="C158" t="s">
        <v>1667</v>
      </c>
      <c r="D158" s="6" t="s">
        <v>1513</v>
      </c>
    </row>
    <row r="159" spans="2:4" x14ac:dyDescent="0.2">
      <c r="B159">
        <v>599</v>
      </c>
      <c r="C159" t="s">
        <v>1668</v>
      </c>
      <c r="D159" s="6" t="s">
        <v>1513</v>
      </c>
    </row>
    <row r="160" spans="2:4" x14ac:dyDescent="0.2">
      <c r="B160">
        <v>602</v>
      </c>
      <c r="C160" t="s">
        <v>1669</v>
      </c>
      <c r="D160" s="6" t="s">
        <v>1513</v>
      </c>
    </row>
    <row r="161" spans="2:4" x14ac:dyDescent="0.2">
      <c r="B161">
        <v>603</v>
      </c>
      <c r="C161" t="s">
        <v>1440</v>
      </c>
      <c r="D161" s="6" t="s">
        <v>1494</v>
      </c>
    </row>
    <row r="162" spans="2:4" x14ac:dyDescent="0.2">
      <c r="B162">
        <v>607</v>
      </c>
      <c r="C162" t="s">
        <v>1670</v>
      </c>
      <c r="D162" s="6" t="s">
        <v>1513</v>
      </c>
    </row>
    <row r="163" spans="2:4" x14ac:dyDescent="0.2">
      <c r="B163">
        <v>608</v>
      </c>
      <c r="C163" t="s">
        <v>1671</v>
      </c>
      <c r="D163" s="6" t="s">
        <v>1513</v>
      </c>
    </row>
    <row r="164" spans="2:4" x14ac:dyDescent="0.2">
      <c r="B164">
        <v>609</v>
      </c>
      <c r="C164" t="s">
        <v>1672</v>
      </c>
      <c r="D164" s="6" t="s">
        <v>1513</v>
      </c>
    </row>
    <row r="165" spans="2:4" x14ac:dyDescent="0.2">
      <c r="B165">
        <v>619</v>
      </c>
      <c r="C165" t="s">
        <v>1673</v>
      </c>
      <c r="D165" s="6" t="s">
        <v>1513</v>
      </c>
    </row>
    <row r="166" spans="2:4" x14ac:dyDescent="0.2">
      <c r="B166">
        <v>620</v>
      </c>
      <c r="C166" t="s">
        <v>1674</v>
      </c>
      <c r="D166" s="6" t="s">
        <v>1513</v>
      </c>
    </row>
    <row r="167" spans="2:4" x14ac:dyDescent="0.2">
      <c r="B167">
        <v>621</v>
      </c>
      <c r="C167" t="s">
        <v>1675</v>
      </c>
      <c r="D167" s="6" t="s">
        <v>1513</v>
      </c>
    </row>
    <row r="168" spans="2:4" x14ac:dyDescent="0.2">
      <c r="B168">
        <v>622</v>
      </c>
      <c r="C168" t="s">
        <v>1676</v>
      </c>
      <c r="D168" s="6" t="s">
        <v>1513</v>
      </c>
    </row>
    <row r="169" spans="2:4" x14ac:dyDescent="0.2">
      <c r="B169">
        <v>624</v>
      </c>
      <c r="C169" t="s">
        <v>1677</v>
      </c>
      <c r="D169" s="6" t="s">
        <v>1513</v>
      </c>
    </row>
    <row r="170" spans="2:4" x14ac:dyDescent="0.2">
      <c r="B170">
        <v>626</v>
      </c>
      <c r="C170" t="s">
        <v>1678</v>
      </c>
      <c r="D170" s="6" t="s">
        <v>1513</v>
      </c>
    </row>
    <row r="171" spans="2:4" x14ac:dyDescent="0.2">
      <c r="B171">
        <v>627</v>
      </c>
      <c r="C171" t="s">
        <v>1679</v>
      </c>
      <c r="D171" s="6" t="s">
        <v>1513</v>
      </c>
    </row>
    <row r="172" spans="2:4" x14ac:dyDescent="0.2">
      <c r="B172">
        <v>628</v>
      </c>
      <c r="C172" t="s">
        <v>1680</v>
      </c>
      <c r="D172" s="6" t="s">
        <v>1513</v>
      </c>
    </row>
    <row r="173" spans="2:4" x14ac:dyDescent="0.2">
      <c r="B173">
        <v>629</v>
      </c>
      <c r="C173" t="s">
        <v>1681</v>
      </c>
      <c r="D173" s="6" t="s">
        <v>1513</v>
      </c>
    </row>
    <row r="174" spans="2:4" x14ac:dyDescent="0.2">
      <c r="B174">
        <v>630</v>
      </c>
      <c r="C174" t="s">
        <v>1682</v>
      </c>
      <c r="D174" s="6" t="s">
        <v>1513</v>
      </c>
    </row>
    <row r="175" spans="2:4" x14ac:dyDescent="0.2">
      <c r="B175">
        <v>631</v>
      </c>
      <c r="C175" t="s">
        <v>1683</v>
      </c>
      <c r="D175" s="6" t="s">
        <v>1513</v>
      </c>
    </row>
    <row r="176" spans="2:4" x14ac:dyDescent="0.2">
      <c r="B176">
        <v>632</v>
      </c>
      <c r="C176" t="s">
        <v>1684</v>
      </c>
      <c r="D176" s="6" t="s">
        <v>1513</v>
      </c>
    </row>
    <row r="177" spans="2:4" x14ac:dyDescent="0.2">
      <c r="B177">
        <v>633</v>
      </c>
      <c r="C177" t="s">
        <v>1685</v>
      </c>
      <c r="D177" s="6" t="s">
        <v>1513</v>
      </c>
    </row>
    <row r="178" spans="2:4" x14ac:dyDescent="0.2">
      <c r="B178">
        <v>634</v>
      </c>
      <c r="C178" t="s">
        <v>1686</v>
      </c>
      <c r="D178" s="6" t="s">
        <v>1513</v>
      </c>
    </row>
    <row r="179" spans="2:4" x14ac:dyDescent="0.2">
      <c r="B179">
        <v>635</v>
      </c>
      <c r="C179" t="s">
        <v>1687</v>
      </c>
      <c r="D179" s="6" t="s">
        <v>1513</v>
      </c>
    </row>
    <row r="180" spans="2:4" x14ac:dyDescent="0.2">
      <c r="B180">
        <v>636</v>
      </c>
      <c r="C180" t="s">
        <v>1688</v>
      </c>
      <c r="D180" s="6" t="s">
        <v>1513</v>
      </c>
    </row>
    <row r="181" spans="2:4" x14ac:dyDescent="0.2">
      <c r="B181">
        <v>637</v>
      </c>
      <c r="C181" t="s">
        <v>1689</v>
      </c>
      <c r="D181" s="6" t="s">
        <v>1513</v>
      </c>
    </row>
    <row r="182" spans="2:4" x14ac:dyDescent="0.2">
      <c r="B182">
        <v>638</v>
      </c>
      <c r="C182" t="s">
        <v>1690</v>
      </c>
      <c r="D182" s="6" t="s">
        <v>1513</v>
      </c>
    </row>
    <row r="183" spans="2:4" x14ac:dyDescent="0.2">
      <c r="B183">
        <v>639</v>
      </c>
      <c r="C183" t="s">
        <v>1691</v>
      </c>
      <c r="D183" s="6" t="s">
        <v>1513</v>
      </c>
    </row>
    <row r="184" spans="2:4" x14ac:dyDescent="0.2">
      <c r="B184">
        <v>640</v>
      </c>
      <c r="C184" t="s">
        <v>1692</v>
      </c>
      <c r="D184" s="6" t="s">
        <v>1513</v>
      </c>
    </row>
    <row r="185" spans="2:4" x14ac:dyDescent="0.2">
      <c r="B185">
        <v>641</v>
      </c>
      <c r="C185" t="s">
        <v>1693</v>
      </c>
      <c r="D185" s="6" t="s">
        <v>1513</v>
      </c>
    </row>
    <row r="186" spans="2:4" x14ac:dyDescent="0.2">
      <c r="B186">
        <v>642</v>
      </c>
      <c r="C186" t="s">
        <v>1694</v>
      </c>
      <c r="D186" s="6" t="s">
        <v>1513</v>
      </c>
    </row>
    <row r="187" spans="2:4" x14ac:dyDescent="0.2">
      <c r="B187">
        <v>643</v>
      </c>
      <c r="C187" t="s">
        <v>1695</v>
      </c>
      <c r="D187" s="6" t="s">
        <v>1513</v>
      </c>
    </row>
    <row r="188" spans="2:4" x14ac:dyDescent="0.2">
      <c r="B188">
        <v>644</v>
      </c>
      <c r="C188" t="s">
        <v>1696</v>
      </c>
      <c r="D188" s="6" t="s">
        <v>1513</v>
      </c>
    </row>
    <row r="189" spans="2:4" x14ac:dyDescent="0.2">
      <c r="B189">
        <v>645</v>
      </c>
      <c r="C189" t="s">
        <v>1697</v>
      </c>
      <c r="D189" s="6" t="s">
        <v>1513</v>
      </c>
    </row>
    <row r="190" spans="2:4" x14ac:dyDescent="0.2">
      <c r="B190">
        <v>646</v>
      </c>
      <c r="C190" t="s">
        <v>1698</v>
      </c>
      <c r="D190" s="6" t="s">
        <v>1513</v>
      </c>
    </row>
    <row r="191" spans="2:4" x14ac:dyDescent="0.2">
      <c r="B191">
        <v>647</v>
      </c>
      <c r="C191" t="s">
        <v>1699</v>
      </c>
      <c r="D191" s="6" t="s">
        <v>1513</v>
      </c>
    </row>
    <row r="192" spans="2:4" x14ac:dyDescent="0.2">
      <c r="B192">
        <v>900</v>
      </c>
      <c r="C192" t="s">
        <v>1426</v>
      </c>
      <c r="D192" s="6" t="s">
        <v>1494</v>
      </c>
    </row>
    <row r="193" spans="2:4" x14ac:dyDescent="0.2">
      <c r="B193">
        <v>901</v>
      </c>
      <c r="C193" t="s">
        <v>1075</v>
      </c>
      <c r="D193" s="6" t="s">
        <v>1494</v>
      </c>
    </row>
    <row r="194" spans="2:4" x14ac:dyDescent="0.2">
      <c r="B194">
        <v>902</v>
      </c>
      <c r="C194" t="s">
        <v>9</v>
      </c>
      <c r="D194" s="6" t="s">
        <v>1494</v>
      </c>
    </row>
    <row r="195" spans="2:4" x14ac:dyDescent="0.2">
      <c r="B195">
        <v>903</v>
      </c>
      <c r="C195" t="s">
        <v>1065</v>
      </c>
      <c r="D195" s="6" t="s">
        <v>1494</v>
      </c>
    </row>
    <row r="196" spans="2:4" x14ac:dyDescent="0.2">
      <c r="B196">
        <v>904</v>
      </c>
      <c r="C196" t="s">
        <v>1431</v>
      </c>
      <c r="D196" s="6" t="s">
        <v>1494</v>
      </c>
    </row>
    <row r="197" spans="2:4" x14ac:dyDescent="0.2">
      <c r="B197">
        <v>905</v>
      </c>
      <c r="C197" t="s">
        <v>1482</v>
      </c>
      <c r="D197" s="6" t="s">
        <v>1494</v>
      </c>
    </row>
    <row r="198" spans="2:4" x14ac:dyDescent="0.2">
      <c r="B198">
        <v>906</v>
      </c>
      <c r="C198" t="s">
        <v>1437</v>
      </c>
      <c r="D198" s="6" t="s">
        <v>1502</v>
      </c>
    </row>
    <row r="199" spans="2:4" x14ac:dyDescent="0.2">
      <c r="B199">
        <v>907</v>
      </c>
      <c r="C199" t="s">
        <v>1495</v>
      </c>
      <c r="D199" s="6" t="s">
        <v>1502</v>
      </c>
    </row>
    <row r="200" spans="2:4" x14ac:dyDescent="0.2">
      <c r="B200">
        <v>908</v>
      </c>
      <c r="C200" t="s">
        <v>1515</v>
      </c>
      <c r="D200" s="6" t="s">
        <v>1515</v>
      </c>
    </row>
    <row r="201" spans="2:4" x14ac:dyDescent="0.2">
      <c r="B201">
        <v>909</v>
      </c>
      <c r="C201" t="s">
        <v>1515</v>
      </c>
      <c r="D201" s="6" t="s">
        <v>1515</v>
      </c>
    </row>
    <row r="202" spans="2:4" x14ac:dyDescent="0.2">
      <c r="B202">
        <v>910</v>
      </c>
      <c r="C202" t="s">
        <v>1515</v>
      </c>
      <c r="D202" s="6" t="s">
        <v>1515</v>
      </c>
    </row>
    <row r="203" spans="2:4" x14ac:dyDescent="0.2">
      <c r="B203">
        <v>911</v>
      </c>
      <c r="C203" t="s">
        <v>1515</v>
      </c>
      <c r="D203" s="6" t="s">
        <v>1515</v>
      </c>
    </row>
    <row r="204" spans="2:4" x14ac:dyDescent="0.2">
      <c r="B204">
        <v>912</v>
      </c>
      <c r="C204" t="s">
        <v>1515</v>
      </c>
      <c r="D204" s="6" t="s">
        <v>1515</v>
      </c>
    </row>
    <row r="205" spans="2:4" x14ac:dyDescent="0.2">
      <c r="B205">
        <v>913</v>
      </c>
      <c r="C205" t="s">
        <v>1515</v>
      </c>
      <c r="D205" s="6" t="s">
        <v>1515</v>
      </c>
    </row>
    <row r="206" spans="2:4" x14ac:dyDescent="0.2">
      <c r="B206">
        <v>914</v>
      </c>
      <c r="C206" t="s">
        <v>1515</v>
      </c>
      <c r="D206" s="6" t="s">
        <v>1515</v>
      </c>
    </row>
    <row r="207" spans="2:4" x14ac:dyDescent="0.2">
      <c r="B207">
        <v>915</v>
      </c>
      <c r="C207" t="s">
        <v>1515</v>
      </c>
      <c r="D207" s="6" t="s">
        <v>1515</v>
      </c>
    </row>
    <row r="208" spans="2:4" x14ac:dyDescent="0.2">
      <c r="B208">
        <v>916</v>
      </c>
      <c r="C208" t="s">
        <v>1515</v>
      </c>
      <c r="D208" s="6" t="s">
        <v>1515</v>
      </c>
    </row>
    <row r="209" spans="2:4" x14ac:dyDescent="0.2">
      <c r="B209">
        <v>917</v>
      </c>
      <c r="C209" t="s">
        <v>1454</v>
      </c>
      <c r="D209" s="6" t="s">
        <v>1494</v>
      </c>
    </row>
    <row r="210" spans="2:4" x14ac:dyDescent="0.2">
      <c r="B210">
        <v>918</v>
      </c>
      <c r="C210" t="s">
        <v>1483</v>
      </c>
      <c r="D210" s="6" t="s">
        <v>1494</v>
      </c>
    </row>
    <row r="211" spans="2:4" x14ac:dyDescent="0.2">
      <c r="B211">
        <v>919</v>
      </c>
      <c r="C211" t="s">
        <v>1484</v>
      </c>
      <c r="D211" s="6" t="s">
        <v>1494</v>
      </c>
    </row>
    <row r="212" spans="2:4" x14ac:dyDescent="0.2">
      <c r="B212">
        <v>920</v>
      </c>
      <c r="C212" t="s">
        <v>1425</v>
      </c>
      <c r="D212" s="6" t="s">
        <v>1494</v>
      </c>
    </row>
    <row r="213" spans="2:4" x14ac:dyDescent="0.2">
      <c r="B213">
        <v>921</v>
      </c>
      <c r="C213" t="s">
        <v>1485</v>
      </c>
      <c r="D213" s="6" t="s">
        <v>1494</v>
      </c>
    </row>
    <row r="214" spans="2:4" x14ac:dyDescent="0.2">
      <c r="B214">
        <v>922</v>
      </c>
      <c r="C214" t="s">
        <v>1448</v>
      </c>
      <c r="D214" s="6" t="s">
        <v>1494</v>
      </c>
    </row>
    <row r="215" spans="2:4" x14ac:dyDescent="0.2">
      <c r="B215">
        <v>923</v>
      </c>
      <c r="C215" t="s">
        <v>1458</v>
      </c>
      <c r="D215" s="6" t="s">
        <v>1494</v>
      </c>
    </row>
    <row r="216" spans="2:4" x14ac:dyDescent="0.2">
      <c r="B216">
        <v>924</v>
      </c>
      <c r="C216" t="s">
        <v>1486</v>
      </c>
      <c r="D216" s="6" t="s">
        <v>1494</v>
      </c>
    </row>
    <row r="217" spans="2:4" x14ac:dyDescent="0.2">
      <c r="B217">
        <v>925</v>
      </c>
      <c r="C217" t="s">
        <v>1487</v>
      </c>
      <c r="D217" s="6" t="s">
        <v>1494</v>
      </c>
    </row>
    <row r="218" spans="2:4" x14ac:dyDescent="0.2">
      <c r="B218">
        <v>926</v>
      </c>
      <c r="C218" t="s">
        <v>1445</v>
      </c>
      <c r="D218" s="6" t="s">
        <v>1494</v>
      </c>
    </row>
    <row r="219" spans="2:4" x14ac:dyDescent="0.2">
      <c r="B219">
        <v>927</v>
      </c>
      <c r="C219" t="s">
        <v>1488</v>
      </c>
      <c r="D219" s="6" t="s">
        <v>1494</v>
      </c>
    </row>
    <row r="220" spans="2:4" x14ac:dyDescent="0.2">
      <c r="B220">
        <v>928</v>
      </c>
      <c r="C220" t="s">
        <v>1441</v>
      </c>
      <c r="D220" s="6" t="s">
        <v>1494</v>
      </c>
    </row>
    <row r="221" spans="2:4" x14ac:dyDescent="0.2">
      <c r="B221">
        <v>929</v>
      </c>
      <c r="C221" t="s">
        <v>1442</v>
      </c>
      <c r="D221" s="6" t="s">
        <v>1494</v>
      </c>
    </row>
    <row r="222" spans="2:4" x14ac:dyDescent="0.2">
      <c r="B222">
        <v>930</v>
      </c>
      <c r="C222" t="s">
        <v>1443</v>
      </c>
      <c r="D222" s="6" t="s">
        <v>1494</v>
      </c>
    </row>
    <row r="223" spans="2:4" x14ac:dyDescent="0.2">
      <c r="B223">
        <v>931</v>
      </c>
      <c r="C223" t="s">
        <v>1444</v>
      </c>
      <c r="D223" s="6" t="s">
        <v>1494</v>
      </c>
    </row>
    <row r="224" spans="2:4" x14ac:dyDescent="0.2">
      <c r="B224">
        <v>932</v>
      </c>
      <c r="C224" t="s">
        <v>1446</v>
      </c>
      <c r="D224" s="6" t="s">
        <v>1494</v>
      </c>
    </row>
    <row r="225" spans="2:4" x14ac:dyDescent="0.2">
      <c r="B225">
        <v>933</v>
      </c>
      <c r="C225" t="s">
        <v>1489</v>
      </c>
      <c r="D225" s="6" t="s">
        <v>1494</v>
      </c>
    </row>
    <row r="226" spans="2:4" x14ac:dyDescent="0.2">
      <c r="B226">
        <v>934</v>
      </c>
      <c r="C226" t="s">
        <v>1450</v>
      </c>
      <c r="D226" s="6" t="s">
        <v>1494</v>
      </c>
    </row>
    <row r="227" spans="2:4" x14ac:dyDescent="0.2">
      <c r="B227">
        <v>936</v>
      </c>
      <c r="C227" t="s">
        <v>1430</v>
      </c>
      <c r="D227" s="6" t="s">
        <v>1494</v>
      </c>
    </row>
    <row r="228" spans="2:4" x14ac:dyDescent="0.2">
      <c r="B228">
        <v>937</v>
      </c>
      <c r="C228" t="s">
        <v>1429</v>
      </c>
      <c r="D228" s="6" t="s">
        <v>1494</v>
      </c>
    </row>
    <row r="229" spans="2:4" x14ac:dyDescent="0.2">
      <c r="B229">
        <v>938</v>
      </c>
      <c r="C229" t="s">
        <v>1428</v>
      </c>
      <c r="D229" s="6" t="s">
        <v>1494</v>
      </c>
    </row>
    <row r="230" spans="2:4" x14ac:dyDescent="0.2">
      <c r="B230">
        <v>939</v>
      </c>
      <c r="C230" t="s">
        <v>1452</v>
      </c>
      <c r="D230" s="6" t="s">
        <v>1494</v>
      </c>
    </row>
    <row r="231" spans="2:4" x14ac:dyDescent="0.2">
      <c r="B231">
        <v>940</v>
      </c>
      <c r="C231" t="s">
        <v>1490</v>
      </c>
      <c r="D231" s="6" t="s">
        <v>1494</v>
      </c>
    </row>
    <row r="232" spans="2:4" x14ac:dyDescent="0.2">
      <c r="B232">
        <v>941</v>
      </c>
      <c r="C232" t="s">
        <v>1491</v>
      </c>
      <c r="D232" s="6" t="s">
        <v>1494</v>
      </c>
    </row>
    <row r="233" spans="2:4" x14ac:dyDescent="0.2">
      <c r="B233">
        <v>942</v>
      </c>
      <c r="C233" t="s">
        <v>4</v>
      </c>
      <c r="D233" s="6" t="s">
        <v>1494</v>
      </c>
    </row>
    <row r="234" spans="2:4" x14ac:dyDescent="0.2">
      <c r="B234">
        <v>943</v>
      </c>
      <c r="C234" t="s">
        <v>1453</v>
      </c>
      <c r="D234" s="6" t="s">
        <v>1494</v>
      </c>
    </row>
    <row r="235" spans="2:4" x14ac:dyDescent="0.2">
      <c r="B235">
        <v>944</v>
      </c>
      <c r="C235" t="s">
        <v>1451</v>
      </c>
      <c r="D235" s="6" t="s">
        <v>1494</v>
      </c>
    </row>
    <row r="236" spans="2:4" x14ac:dyDescent="0.2">
      <c r="B236">
        <v>945</v>
      </c>
      <c r="C236" t="s">
        <v>1492</v>
      </c>
      <c r="D236" s="6" t="s">
        <v>1494</v>
      </c>
    </row>
    <row r="237" spans="2:4" x14ac:dyDescent="0.2">
      <c r="B237">
        <v>946</v>
      </c>
      <c r="C237" t="s">
        <v>1493</v>
      </c>
      <c r="D237" s="6" t="s">
        <v>1494</v>
      </c>
    </row>
    <row r="238" spans="2:4" x14ac:dyDescent="0.2">
      <c r="B238">
        <v>947</v>
      </c>
      <c r="C238" t="s">
        <v>1503</v>
      </c>
      <c r="D238" s="6" t="s">
        <v>1513</v>
      </c>
    </row>
    <row r="239" spans="2:4" x14ac:dyDescent="0.2">
      <c r="B239">
        <v>948</v>
      </c>
      <c r="C239" t="s">
        <v>1504</v>
      </c>
      <c r="D239" s="6" t="s">
        <v>1513</v>
      </c>
    </row>
    <row r="240" spans="2:4" x14ac:dyDescent="0.2">
      <c r="B240">
        <v>949</v>
      </c>
      <c r="C240" t="s">
        <v>1505</v>
      </c>
      <c r="D240" s="6" t="s">
        <v>1513</v>
      </c>
    </row>
    <row r="241" spans="2:4" x14ac:dyDescent="0.2">
      <c r="B241">
        <v>950</v>
      </c>
      <c r="C241" t="s">
        <v>1506</v>
      </c>
      <c r="D241" s="6" t="s">
        <v>1513</v>
      </c>
    </row>
    <row r="242" spans="2:4" x14ac:dyDescent="0.2">
      <c r="B242">
        <v>951</v>
      </c>
      <c r="C242" t="s">
        <v>1496</v>
      </c>
      <c r="D242" s="6" t="s">
        <v>1502</v>
      </c>
    </row>
    <row r="243" spans="2:4" x14ac:dyDescent="0.2">
      <c r="B243">
        <v>952</v>
      </c>
      <c r="C243" t="s">
        <v>1507</v>
      </c>
      <c r="D243" s="6" t="s">
        <v>1513</v>
      </c>
    </row>
    <row r="244" spans="2:4" x14ac:dyDescent="0.2">
      <c r="B244">
        <v>953</v>
      </c>
      <c r="C244" t="s">
        <v>1497</v>
      </c>
      <c r="D244" s="6" t="s">
        <v>1502</v>
      </c>
    </row>
    <row r="245" spans="2:4" x14ac:dyDescent="0.2">
      <c r="B245">
        <v>954</v>
      </c>
      <c r="C245" t="s">
        <v>1508</v>
      </c>
      <c r="D245" s="6" t="s">
        <v>1513</v>
      </c>
    </row>
    <row r="246" spans="2:4" x14ac:dyDescent="0.2">
      <c r="B246">
        <v>955</v>
      </c>
      <c r="C246" t="s">
        <v>1498</v>
      </c>
      <c r="D246" s="6" t="s">
        <v>1502</v>
      </c>
    </row>
    <row r="247" spans="2:4" x14ac:dyDescent="0.2">
      <c r="B247">
        <v>956</v>
      </c>
      <c r="C247" t="s">
        <v>1509</v>
      </c>
      <c r="D247" s="6" t="s">
        <v>1513</v>
      </c>
    </row>
    <row r="248" spans="2:4" x14ac:dyDescent="0.2">
      <c r="B248">
        <v>957</v>
      </c>
      <c r="C248" t="s">
        <v>1499</v>
      </c>
      <c r="D248" s="6" t="s">
        <v>1502</v>
      </c>
    </row>
    <row r="249" spans="2:4" x14ac:dyDescent="0.2">
      <c r="B249">
        <v>958</v>
      </c>
      <c r="C249" t="s">
        <v>1510</v>
      </c>
      <c r="D249" s="6" t="s">
        <v>1513</v>
      </c>
    </row>
    <row r="250" spans="2:4" x14ac:dyDescent="0.2">
      <c r="B250">
        <v>959</v>
      </c>
      <c r="C250" t="s">
        <v>1500</v>
      </c>
      <c r="D250" s="6" t="s">
        <v>1502</v>
      </c>
    </row>
    <row r="251" spans="2:4" x14ac:dyDescent="0.2">
      <c r="B251">
        <v>960</v>
      </c>
      <c r="C251" t="s">
        <v>1467</v>
      </c>
      <c r="D251" s="6" t="s">
        <v>1494</v>
      </c>
    </row>
    <row r="252" spans="2:4" x14ac:dyDescent="0.2">
      <c r="B252">
        <v>961</v>
      </c>
      <c r="C252" t="s">
        <v>1501</v>
      </c>
      <c r="D252" s="6" t="s">
        <v>1502</v>
      </c>
    </row>
    <row r="253" spans="2:4" x14ac:dyDescent="0.2">
      <c r="B253">
        <v>962</v>
      </c>
      <c r="C253" t="s">
        <v>1468</v>
      </c>
      <c r="D253" s="6" t="s">
        <v>1494</v>
      </c>
    </row>
    <row r="254" spans="2:4" x14ac:dyDescent="0.2">
      <c r="B254">
        <v>963</v>
      </c>
      <c r="C254" t="s">
        <v>1474</v>
      </c>
      <c r="D254" s="6" t="s">
        <v>1502</v>
      </c>
    </row>
    <row r="255" spans="2:4" x14ac:dyDescent="0.2">
      <c r="B255">
        <v>964</v>
      </c>
      <c r="C255" t="s">
        <v>1469</v>
      </c>
      <c r="D255" s="6" t="s">
        <v>1494</v>
      </c>
    </row>
    <row r="256" spans="2:4" x14ac:dyDescent="0.2">
      <c r="B256">
        <v>965</v>
      </c>
      <c r="C256" t="s">
        <v>1459</v>
      </c>
      <c r="D256" s="6" t="s">
        <v>1502</v>
      </c>
    </row>
    <row r="257" spans="2:4" x14ac:dyDescent="0.2">
      <c r="B257">
        <v>995</v>
      </c>
      <c r="C257" t="s">
        <v>1511</v>
      </c>
      <c r="D257" s="6" t="s">
        <v>1513</v>
      </c>
    </row>
    <row r="258" spans="2:4" x14ac:dyDescent="0.2">
      <c r="B258">
        <v>996</v>
      </c>
      <c r="C258" t="s">
        <v>1512</v>
      </c>
      <c r="D258" s="6" t="s">
        <v>1513</v>
      </c>
    </row>
    <row r="259" spans="2:4" x14ac:dyDescent="0.2">
      <c r="B259">
        <v>998</v>
      </c>
      <c r="C259" t="s">
        <v>1481</v>
      </c>
      <c r="D259" s="6" t="s">
        <v>1494</v>
      </c>
    </row>
    <row r="260" spans="2:4" x14ac:dyDescent="0.2">
      <c r="B260">
        <v>998</v>
      </c>
      <c r="C260" t="s">
        <v>1481</v>
      </c>
      <c r="D260" s="6" t="s">
        <v>1502</v>
      </c>
    </row>
    <row r="261" spans="2:4" x14ac:dyDescent="0.2">
      <c r="B261">
        <v>998</v>
      </c>
      <c r="C261" t="s">
        <v>1481</v>
      </c>
      <c r="D261" s="6" t="s">
        <v>1513</v>
      </c>
    </row>
    <row r="262" spans="2:4" x14ac:dyDescent="0.2">
      <c r="B262">
        <v>999</v>
      </c>
      <c r="C262" t="s">
        <v>1480</v>
      </c>
      <c r="D262" s="6" t="s">
        <v>1494</v>
      </c>
    </row>
    <row r="263" spans="2:4" x14ac:dyDescent="0.2">
      <c r="B263">
        <v>999</v>
      </c>
      <c r="C263" t="s">
        <v>1480</v>
      </c>
      <c r="D263" s="6" t="s">
        <v>1502</v>
      </c>
    </row>
    <row r="264" spans="2:4" x14ac:dyDescent="0.2">
      <c r="B264">
        <v>999</v>
      </c>
      <c r="C264" t="s">
        <v>1480</v>
      </c>
      <c r="D264" s="6" t="s">
        <v>1513</v>
      </c>
    </row>
  </sheetData>
  <sheetProtection password="CEAA" sheet="1" objects="1" scenarios="1"/>
  <autoFilter ref="B1:D77" xr:uid="{4E0FFBDA-EC73-47D0-9925-57605DAC0D43}">
    <sortState xmlns:xlrd2="http://schemas.microsoft.com/office/spreadsheetml/2017/richdata2" ref="B2:D264">
      <sortCondition ref="B1:B7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Instructions</vt:lpstr>
      <vt:lpstr>TD Info Completed by Auditor</vt:lpstr>
      <vt:lpstr>TD Info Gathered Internally</vt:lpstr>
      <vt:lpstr>IMPORT</vt:lpstr>
      <vt:lpstr>CCH Upload</vt:lpstr>
      <vt:lpstr>Notes </vt:lpstr>
      <vt:lpstr>Staff Review Process Flow</vt:lpstr>
      <vt:lpstr>Unit names</vt:lpstr>
      <vt:lpstr>CCH Chart of Accounts</vt:lpstr>
      <vt:lpstr>errorCount</vt:lpstr>
      <vt:lpstr>Print_Selection_Auditor</vt:lpstr>
      <vt:lpstr>Print_Selection_Internal</vt:lpstr>
      <vt:lpstr>showError</vt:lpstr>
      <vt:lpstr>TD_IMPORT_RANGE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Kendra Boyle</cp:lastModifiedBy>
  <cp:lastPrinted>2020-05-27T13:13:30Z</cp:lastPrinted>
  <dcterms:created xsi:type="dcterms:W3CDTF">2020-03-17T12:02:09Z</dcterms:created>
  <dcterms:modified xsi:type="dcterms:W3CDTF">2020-08-31T21:29:35Z</dcterms:modified>
</cp:coreProperties>
</file>