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FMS\Illustrative Financials\2024 Illustrative Financial Statements\Pension 2023 (for FY24)\TSERS 2024\"/>
    </mc:Choice>
  </mc:AlternateContent>
  <xr:revisionPtr revIDLastSave="0" documentId="13_ncr:1_{33D000F6-EFE8-4E56-AA19-CF3F02DE1DCF}" xr6:coauthVersionLast="47" xr6:coauthVersionMax="47" xr10:uidLastSave="{00000000-0000-0000-0000-000000000000}"/>
  <bookViews>
    <workbookView xWindow="-120" yWindow="-120" windowWidth="29040" windowHeight="17640" firstSheet="5" activeTab="13" xr2:uid="{00000000-000D-0000-FFFF-FFFF00000000}"/>
  </bookViews>
  <sheets>
    <sheet name="Remaining Service Lives" sheetId="26" r:id="rId1"/>
    <sheet name="Experience" sheetId="23" r:id="rId2"/>
    <sheet name="Assumptions" sheetId="24" r:id="rId3"/>
    <sheet name="Earnings" sheetId="25" r:id="rId4"/>
    <sheet name="Annual Pension Expense" sheetId="27" r:id="rId5"/>
    <sheet name="TSERS GASB 68 Allocation" sheetId="29" r:id="rId6"/>
    <sheet name="App B" sheetId="22" r:id="rId7"/>
    <sheet name="App C  Exp" sheetId="7" r:id="rId8"/>
    <sheet name="App C  Inv" sheetId="9" r:id="rId9"/>
    <sheet name="App C  Assums" sheetId="8" r:id="rId10"/>
    <sheet name="App C  Share Out" sheetId="20" r:id="rId11"/>
    <sheet name="App C  Share In" sheetId="28" r:id="rId12"/>
    <sheet name="App C  Total" sheetId="21" r:id="rId13"/>
    <sheet name="Sheet1" sheetId="30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6" hidden="1">'App B'!$X$6:$X$300</definedName>
    <definedName name="_xlnm._FilterDatabase" localSheetId="5" hidden="1">'TSERS GASB 68 Allocation'!$B$5:$E$293</definedName>
    <definedName name="AgencyCode" localSheetId="5">#REF!</definedName>
    <definedName name="AgencyCode">#REF!</definedName>
    <definedName name="Annuity">'[1]Assets Input'!$L$37:$L$56</definedName>
    <definedName name="AnnuityLY">'[2]Assets Input'!#REF!</definedName>
    <definedName name="ARC_ER_Rate" localSheetId="4">#REF!</definedName>
    <definedName name="ARC_ER_Rate" localSheetId="11">#REF!</definedName>
    <definedName name="ARC_ER_Rate" localSheetId="10">#REF!</definedName>
    <definedName name="ARC_ER_Rate" localSheetId="12">#REF!</definedName>
    <definedName name="ARC_ER_Rate" localSheetId="2">#REF!</definedName>
    <definedName name="ARC_ER_Rate" localSheetId="3">#REF!</definedName>
    <definedName name="ARC_ER_Rate" localSheetId="1">#REF!</definedName>
    <definedName name="ARC_ER_Rate" localSheetId="0">#REF!</definedName>
    <definedName name="ARC_ER_Rate">#REF!</definedName>
    <definedName name="EEC" localSheetId="4">#REF!</definedName>
    <definedName name="EEC" localSheetId="11">#REF!</definedName>
    <definedName name="EEC" localSheetId="10">#REF!</definedName>
    <definedName name="EEC" localSheetId="12">#REF!</definedName>
    <definedName name="EEC" localSheetId="2">#REF!</definedName>
    <definedName name="EEC" localSheetId="3">#REF!</definedName>
    <definedName name="EEC" localSheetId="1">#REF!</definedName>
    <definedName name="EEC" localSheetId="0">#REF!</definedName>
    <definedName name="EEC">#REF!</definedName>
    <definedName name="EmployerRates" localSheetId="5">#REF!</definedName>
    <definedName name="EmployerRates">#REF!</definedName>
    <definedName name="EmployerRatesLEO" localSheetId="5">#REF!</definedName>
    <definedName name="EmployerRatesLEO">#REF!</definedName>
    <definedName name="ERC" localSheetId="4">#REF!</definedName>
    <definedName name="ERC" localSheetId="11">#REF!</definedName>
    <definedName name="ERC" localSheetId="10">#REF!</definedName>
    <definedName name="ERC" localSheetId="12">#REF!</definedName>
    <definedName name="ERC" localSheetId="2">#REF!</definedName>
    <definedName name="ERC" localSheetId="3">#REF!</definedName>
    <definedName name="ERC" localSheetId="1">#REF!</definedName>
    <definedName name="ERC" localSheetId="0">#REF!</definedName>
    <definedName name="ERC">#REF!</definedName>
    <definedName name="ERNC" localSheetId="4">#REF!</definedName>
    <definedName name="ERNC" localSheetId="11">#REF!</definedName>
    <definedName name="ERNC" localSheetId="10">#REF!</definedName>
    <definedName name="ERNC" localSheetId="12">#REF!</definedName>
    <definedName name="ERNC" localSheetId="2">#REF!</definedName>
    <definedName name="ERNC" localSheetId="3">#REF!</definedName>
    <definedName name="ERNC" localSheetId="1">#REF!</definedName>
    <definedName name="ERNC" localSheetId="0">#REF!</definedName>
    <definedName name="ERNC">#REF!</definedName>
    <definedName name="int_pmt">'[3]30 Yr UAAL Amortization'!$K$7</definedName>
    <definedName name="Pay_Grow" localSheetId="4">#REF!</definedName>
    <definedName name="Pay_Grow" localSheetId="11">#REF!</definedName>
    <definedName name="Pay_Grow" localSheetId="10">#REF!</definedName>
    <definedName name="Pay_Grow" localSheetId="12">#REF!</definedName>
    <definedName name="Pay_Grow" localSheetId="2">#REF!</definedName>
    <definedName name="Pay_Grow" localSheetId="3">#REF!</definedName>
    <definedName name="Pay_Grow" localSheetId="1">#REF!</definedName>
    <definedName name="Pay_Grow" localSheetId="0">#REF!</definedName>
    <definedName name="Pay_Grow">#REF!</definedName>
    <definedName name="Pension">'[1]Assets Input'!$L$60:$L$95</definedName>
    <definedName name="PensionLY">'[2]Assets Input'!#REF!</definedName>
    <definedName name="_xlnm.Print_Area" localSheetId="6">'App B'!$A$3:$T$302</definedName>
    <definedName name="_xlnm.Print_Area" localSheetId="12">'App C  Total'!$A$1:$I$301</definedName>
    <definedName name="_xlnm.Print_Area" localSheetId="5">'TSERS GASB 68 Allocation'!$A:$E</definedName>
    <definedName name="_xlnm.Print_Titles" localSheetId="6">'App B'!$3:$5</definedName>
    <definedName name="_xlnm.Print_Titles" localSheetId="9">'App C  Assums'!$3:$4</definedName>
    <definedName name="_xlnm.Print_Titles" localSheetId="7">'App C  Exp'!$3:$4</definedName>
    <definedName name="_xlnm.Print_Titles" localSheetId="8">'App C  Inv'!$3:$4</definedName>
    <definedName name="_xlnm.Print_Titles" localSheetId="11">'App C  Share In'!$3:$4</definedName>
    <definedName name="_xlnm.Print_Titles" localSheetId="10">'App C  Share Out'!$3:$4</definedName>
    <definedName name="_xlnm.Print_Titles" localSheetId="12">'App C  Total'!$3:$4</definedName>
    <definedName name="_xlnm.Print_Titles" localSheetId="5">'TSERS GASB 68 Allocation'!$1:$5</definedName>
    <definedName name="Proj_Ben">'[4]Projected Benefits'!$A$102:$B$221</definedName>
    <definedName name="Proj_Sal">'[4]Projected Benefits'!$A$8:$B$70</definedName>
    <definedName name="ProValResults" localSheetId="5">#REF!</definedName>
    <definedName name="ProValResults">#REF!</definedName>
    <definedName name="PV" localSheetId="4">#REF!</definedName>
    <definedName name="PV" localSheetId="11">#REF!</definedName>
    <definedName name="PV" localSheetId="10">#REF!</definedName>
    <definedName name="PV" localSheetId="12">#REF!</definedName>
    <definedName name="PV" localSheetId="2">#REF!</definedName>
    <definedName name="PV" localSheetId="3">#REF!</definedName>
    <definedName name="PV" localSheetId="1">#REF!</definedName>
    <definedName name="PV" localSheetId="0">#REF!</definedName>
    <definedName name="PV">#REF!</definedName>
    <definedName name="ST_Rate" localSheetId="4">#REF!</definedName>
    <definedName name="ST_Rate" localSheetId="11">#REF!</definedName>
    <definedName name="ST_Rate" localSheetId="10">#REF!</definedName>
    <definedName name="ST_Rate" localSheetId="12">#REF!</definedName>
    <definedName name="ST_Rate" localSheetId="2">#REF!</definedName>
    <definedName name="ST_Rate" localSheetId="3">#REF!</definedName>
    <definedName name="ST_Rate" localSheetId="1">#REF!</definedName>
    <definedName name="ST_Rate" localSheetId="0">#REF!</definedName>
    <definedName name="ST_Rate">#REF!</definedName>
    <definedName name="TableData" localSheetId="5">#REF!</definedName>
    <definedName name="TableData">#REF!</definedName>
    <definedName name="TypeAnnuity">'[1]Assets Input'!$K$37:$K$56</definedName>
    <definedName name="TypePension">'[1]Assets Input'!$K$60:$K$95</definedName>
    <definedName name="UnfundedData" localSheetId="5">#REF!</definedName>
    <definedName name="UnfundedData">#REF!</definedName>
    <definedName name="UnfundedLY" localSheetId="5">#REF!</definedName>
    <definedName name="UnfundedLY">#REF!</definedName>
    <definedName name="UnfunedLYLEO" localSheetId="5">#REF!</definedName>
    <definedName name="UnfunedLYLEO">#REF!</definedName>
    <definedName name="Val_Int_Rate" localSheetId="4">#REF!</definedName>
    <definedName name="Val_Int_Rate" localSheetId="11">#REF!</definedName>
    <definedName name="Val_Int_Rate" localSheetId="10">#REF!</definedName>
    <definedName name="Val_Int_Rate" localSheetId="12">#REF!</definedName>
    <definedName name="Val_Int_Rate" localSheetId="2">#REF!</definedName>
    <definedName name="Val_Int_Rate" localSheetId="3">#REF!</definedName>
    <definedName name="Val_Int_Rate" localSheetId="1">#REF!</definedName>
    <definedName name="Val_Int_Rate" localSheetId="0">#REF!</definedName>
    <definedName name="Val_Int_Rate">#REF!</definedName>
    <definedName name="VALUATION_DATE" localSheetId="4">#REF!</definedName>
    <definedName name="VALUATION_DATE" localSheetId="11">#REF!</definedName>
    <definedName name="VALUATION_DATE" localSheetId="10">#REF!</definedName>
    <definedName name="VALUATION_DATE" localSheetId="12">#REF!</definedName>
    <definedName name="VALUATION_DATE" localSheetId="2">#REF!</definedName>
    <definedName name="VALUATION_DATE" localSheetId="3">#REF!</definedName>
    <definedName name="VALUATION_DATE" localSheetId="1">#REF!</definedName>
    <definedName name="VALUATION_DATE" localSheetId="0">#REF!</definedName>
    <definedName name="VALUATION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" i="30" l="1"/>
  <c r="AJ10" i="30"/>
  <c r="AK10" i="30"/>
  <c r="AL10" i="30"/>
  <c r="AM10" i="30"/>
  <c r="AI11" i="30"/>
  <c r="AJ11" i="30"/>
  <c r="AK11" i="30"/>
  <c r="AL11" i="30"/>
  <c r="AM11" i="30"/>
  <c r="AI12" i="30"/>
  <c r="AJ12" i="30"/>
  <c r="AK12" i="30"/>
  <c r="AL12" i="30"/>
  <c r="AM12" i="30"/>
  <c r="AI13" i="30"/>
  <c r="AJ13" i="30"/>
  <c r="AK13" i="30"/>
  <c r="AL13" i="30"/>
  <c r="AM13" i="30"/>
  <c r="AI14" i="30"/>
  <c r="AJ14" i="30"/>
  <c r="AK14" i="30"/>
  <c r="AL14" i="30"/>
  <c r="AM14" i="30"/>
  <c r="AI15" i="30"/>
  <c r="AJ15" i="30"/>
  <c r="AK15" i="30"/>
  <c r="AL15" i="30"/>
  <c r="AM15" i="30"/>
  <c r="AI16" i="30"/>
  <c r="AJ16" i="30"/>
  <c r="AK16" i="30"/>
  <c r="AL16" i="30"/>
  <c r="AM16" i="30"/>
  <c r="AI17" i="30"/>
  <c r="AJ17" i="30"/>
  <c r="AK17" i="30"/>
  <c r="AL17" i="30"/>
  <c r="AM17" i="30"/>
  <c r="AI18" i="30"/>
  <c r="AJ18" i="30"/>
  <c r="AK18" i="30"/>
  <c r="AL18" i="30"/>
  <c r="AM18" i="30"/>
  <c r="AI19" i="30"/>
  <c r="AJ19" i="30"/>
  <c r="AK19" i="30"/>
  <c r="AL19" i="30"/>
  <c r="AM19" i="30"/>
  <c r="AI20" i="30"/>
  <c r="AJ20" i="30"/>
  <c r="AK20" i="30"/>
  <c r="AL20" i="30"/>
  <c r="AM20" i="30"/>
  <c r="AI21" i="30"/>
  <c r="AJ21" i="30"/>
  <c r="AK21" i="30"/>
  <c r="AL21" i="30"/>
  <c r="AM21" i="30"/>
  <c r="AI22" i="30"/>
  <c r="AJ22" i="30"/>
  <c r="AK22" i="30"/>
  <c r="AL22" i="30"/>
  <c r="AM22" i="30"/>
  <c r="AI23" i="30"/>
  <c r="AJ23" i="30"/>
  <c r="AK23" i="30"/>
  <c r="AL23" i="30"/>
  <c r="AM23" i="30"/>
  <c r="AI24" i="30"/>
  <c r="AJ24" i="30"/>
  <c r="AK24" i="30"/>
  <c r="AL24" i="30"/>
  <c r="AM24" i="30"/>
  <c r="AI25" i="30"/>
  <c r="AJ25" i="30"/>
  <c r="AK25" i="30"/>
  <c r="AL25" i="30"/>
  <c r="AM25" i="30"/>
  <c r="AI26" i="30"/>
  <c r="AJ26" i="30"/>
  <c r="AK26" i="30"/>
  <c r="AL26" i="30"/>
  <c r="AM26" i="30"/>
  <c r="AI27" i="30"/>
  <c r="AJ27" i="30"/>
  <c r="AK27" i="30"/>
  <c r="AL27" i="30"/>
  <c r="AM27" i="30"/>
  <c r="AI28" i="30"/>
  <c r="AJ28" i="30"/>
  <c r="AK28" i="30"/>
  <c r="AL28" i="30"/>
  <c r="AM28" i="30"/>
  <c r="AI29" i="30"/>
  <c r="AJ29" i="30"/>
  <c r="AK29" i="30"/>
  <c r="AL29" i="30"/>
  <c r="AM29" i="30"/>
  <c r="AI30" i="30"/>
  <c r="AJ30" i="30"/>
  <c r="AK30" i="30"/>
  <c r="AL30" i="30"/>
  <c r="AM30" i="30"/>
  <c r="AI31" i="30"/>
  <c r="AJ31" i="30"/>
  <c r="AK31" i="30"/>
  <c r="AL31" i="30"/>
  <c r="AM31" i="30"/>
  <c r="AI32" i="30"/>
  <c r="AJ32" i="30"/>
  <c r="AK32" i="30"/>
  <c r="AL32" i="30"/>
  <c r="AM32" i="30"/>
  <c r="AI33" i="30"/>
  <c r="AJ33" i="30"/>
  <c r="AK33" i="30"/>
  <c r="AL33" i="30"/>
  <c r="AM33" i="30"/>
  <c r="AI34" i="30"/>
  <c r="AJ34" i="30"/>
  <c r="AK34" i="30"/>
  <c r="AL34" i="30"/>
  <c r="AM34" i="30"/>
  <c r="AI35" i="30"/>
  <c r="AJ35" i="30"/>
  <c r="AK35" i="30"/>
  <c r="AL35" i="30"/>
  <c r="AM35" i="30"/>
  <c r="AI36" i="30"/>
  <c r="AJ36" i="30"/>
  <c r="AK36" i="30"/>
  <c r="AL36" i="30"/>
  <c r="AM36" i="30"/>
  <c r="AI37" i="30"/>
  <c r="AJ37" i="30"/>
  <c r="AK37" i="30"/>
  <c r="AL37" i="30"/>
  <c r="AM37" i="30"/>
  <c r="AI38" i="30"/>
  <c r="AJ38" i="30"/>
  <c r="AK38" i="30"/>
  <c r="AL38" i="30"/>
  <c r="AM38" i="30"/>
  <c r="AI39" i="30"/>
  <c r="AJ39" i="30"/>
  <c r="AK39" i="30"/>
  <c r="AL39" i="30"/>
  <c r="AM39" i="30"/>
  <c r="AI40" i="30"/>
  <c r="AJ40" i="30"/>
  <c r="AK40" i="30"/>
  <c r="AL40" i="30"/>
  <c r="AM40" i="30"/>
  <c r="AI41" i="30"/>
  <c r="AJ41" i="30"/>
  <c r="AK41" i="30"/>
  <c r="AL41" i="30"/>
  <c r="AM41" i="30"/>
  <c r="AI42" i="30"/>
  <c r="AJ42" i="30"/>
  <c r="AK42" i="30"/>
  <c r="AL42" i="30"/>
  <c r="AM42" i="30"/>
  <c r="AI43" i="30"/>
  <c r="AJ43" i="30"/>
  <c r="AK43" i="30"/>
  <c r="AL43" i="30"/>
  <c r="AM43" i="30"/>
  <c r="AI44" i="30"/>
  <c r="AJ44" i="30"/>
  <c r="AK44" i="30"/>
  <c r="AL44" i="30"/>
  <c r="AM44" i="30"/>
  <c r="AI45" i="30"/>
  <c r="AJ45" i="30"/>
  <c r="AK45" i="30"/>
  <c r="AL45" i="30"/>
  <c r="AM45" i="30"/>
  <c r="AI46" i="30"/>
  <c r="AJ46" i="30"/>
  <c r="AK46" i="30"/>
  <c r="AL46" i="30"/>
  <c r="AM46" i="30"/>
  <c r="AI47" i="30"/>
  <c r="AJ47" i="30"/>
  <c r="AK47" i="30"/>
  <c r="AL47" i="30"/>
  <c r="AM47" i="30"/>
  <c r="AI48" i="30"/>
  <c r="AJ48" i="30"/>
  <c r="AK48" i="30"/>
  <c r="AL48" i="30"/>
  <c r="AM48" i="30"/>
  <c r="AI49" i="30"/>
  <c r="AJ49" i="30"/>
  <c r="AK49" i="30"/>
  <c r="AL49" i="30"/>
  <c r="AM49" i="30"/>
  <c r="AI50" i="30"/>
  <c r="AJ50" i="30"/>
  <c r="AK50" i="30"/>
  <c r="AL50" i="30"/>
  <c r="AM50" i="30"/>
  <c r="AI51" i="30"/>
  <c r="AJ51" i="30"/>
  <c r="AK51" i="30"/>
  <c r="AL51" i="30"/>
  <c r="AM51" i="30"/>
  <c r="AI52" i="30"/>
  <c r="AJ52" i="30"/>
  <c r="AK52" i="30"/>
  <c r="AL52" i="30"/>
  <c r="AM52" i="30"/>
  <c r="AI53" i="30"/>
  <c r="AJ53" i="30"/>
  <c r="AK53" i="30"/>
  <c r="AL53" i="30"/>
  <c r="AM53" i="30"/>
  <c r="AI54" i="30"/>
  <c r="AJ54" i="30"/>
  <c r="AK54" i="30"/>
  <c r="AL54" i="30"/>
  <c r="AM54" i="30"/>
  <c r="AI55" i="30"/>
  <c r="AJ55" i="30"/>
  <c r="AK55" i="30"/>
  <c r="AL55" i="30"/>
  <c r="AM55" i="30"/>
  <c r="AI56" i="30"/>
  <c r="AJ56" i="30"/>
  <c r="AK56" i="30"/>
  <c r="AL56" i="30"/>
  <c r="AM56" i="30"/>
  <c r="AI57" i="30"/>
  <c r="AJ57" i="30"/>
  <c r="AK57" i="30"/>
  <c r="AL57" i="30"/>
  <c r="AM57" i="30"/>
  <c r="AI58" i="30"/>
  <c r="AJ58" i="30"/>
  <c r="AK58" i="30"/>
  <c r="AL58" i="30"/>
  <c r="AM58" i="30"/>
  <c r="AI59" i="30"/>
  <c r="AJ59" i="30"/>
  <c r="AK59" i="30"/>
  <c r="AL59" i="30"/>
  <c r="AM59" i="30"/>
  <c r="AI60" i="30"/>
  <c r="AJ60" i="30"/>
  <c r="AK60" i="30"/>
  <c r="AL60" i="30"/>
  <c r="AM60" i="30"/>
  <c r="AI61" i="30"/>
  <c r="AJ61" i="30"/>
  <c r="AK61" i="30"/>
  <c r="AL61" i="30"/>
  <c r="AM61" i="30"/>
  <c r="AI62" i="30"/>
  <c r="AJ62" i="30"/>
  <c r="AK62" i="30"/>
  <c r="AL62" i="30"/>
  <c r="AM62" i="30"/>
  <c r="AI63" i="30"/>
  <c r="AJ63" i="30"/>
  <c r="AK63" i="30"/>
  <c r="AL63" i="30"/>
  <c r="AM63" i="30"/>
  <c r="AI64" i="30"/>
  <c r="AJ64" i="30"/>
  <c r="AK64" i="30"/>
  <c r="AL64" i="30"/>
  <c r="AM64" i="30"/>
  <c r="AI65" i="30"/>
  <c r="AJ65" i="30"/>
  <c r="AK65" i="30"/>
  <c r="AL65" i="30"/>
  <c r="AM65" i="30"/>
  <c r="AI66" i="30"/>
  <c r="AJ66" i="30"/>
  <c r="AK66" i="30"/>
  <c r="AL66" i="30"/>
  <c r="AM66" i="30"/>
  <c r="AI67" i="30"/>
  <c r="AJ67" i="30"/>
  <c r="AK67" i="30"/>
  <c r="AL67" i="30"/>
  <c r="AM67" i="30"/>
  <c r="AI68" i="30"/>
  <c r="AJ68" i="30"/>
  <c r="AK68" i="30"/>
  <c r="AL68" i="30"/>
  <c r="AM68" i="30"/>
  <c r="AI69" i="30"/>
  <c r="AJ69" i="30"/>
  <c r="AK69" i="30"/>
  <c r="AL69" i="30"/>
  <c r="AM69" i="30"/>
  <c r="AI70" i="30"/>
  <c r="AJ70" i="30"/>
  <c r="AK70" i="30"/>
  <c r="AL70" i="30"/>
  <c r="AM70" i="30"/>
  <c r="AI71" i="30"/>
  <c r="AJ71" i="30"/>
  <c r="AK71" i="30"/>
  <c r="AL71" i="30"/>
  <c r="AM71" i="30"/>
  <c r="AI72" i="30"/>
  <c r="AJ72" i="30"/>
  <c r="AK72" i="30"/>
  <c r="AL72" i="30"/>
  <c r="AM72" i="30"/>
  <c r="AI73" i="30"/>
  <c r="AJ73" i="30"/>
  <c r="AK73" i="30"/>
  <c r="AL73" i="30"/>
  <c r="AM73" i="30"/>
  <c r="AI74" i="30"/>
  <c r="AJ74" i="30"/>
  <c r="AK74" i="30"/>
  <c r="AL74" i="30"/>
  <c r="AM74" i="30"/>
  <c r="AI75" i="30"/>
  <c r="AJ75" i="30"/>
  <c r="AK75" i="30"/>
  <c r="AL75" i="30"/>
  <c r="AM75" i="30"/>
  <c r="AI76" i="30"/>
  <c r="AJ76" i="30"/>
  <c r="AK76" i="30"/>
  <c r="AL76" i="30"/>
  <c r="AM76" i="30"/>
  <c r="AI77" i="30"/>
  <c r="AJ77" i="30"/>
  <c r="AK77" i="30"/>
  <c r="AL77" i="30"/>
  <c r="AM77" i="30"/>
  <c r="AI78" i="30"/>
  <c r="AJ78" i="30"/>
  <c r="AK78" i="30"/>
  <c r="AL78" i="30"/>
  <c r="AM78" i="30"/>
  <c r="AI79" i="30"/>
  <c r="AJ79" i="30"/>
  <c r="AK79" i="30"/>
  <c r="AL79" i="30"/>
  <c r="AM79" i="30"/>
  <c r="AI80" i="30"/>
  <c r="AJ80" i="30"/>
  <c r="AK80" i="30"/>
  <c r="AL80" i="30"/>
  <c r="AM80" i="30"/>
  <c r="AI81" i="30"/>
  <c r="AJ81" i="30"/>
  <c r="AK81" i="30"/>
  <c r="AL81" i="30"/>
  <c r="AM81" i="30"/>
  <c r="AI82" i="30"/>
  <c r="AJ82" i="30"/>
  <c r="AK82" i="30"/>
  <c r="AL82" i="30"/>
  <c r="AM82" i="30"/>
  <c r="AI83" i="30"/>
  <c r="AJ83" i="30"/>
  <c r="AK83" i="30"/>
  <c r="AL83" i="30"/>
  <c r="AM83" i="30"/>
  <c r="AI84" i="30"/>
  <c r="AJ84" i="30"/>
  <c r="AK84" i="30"/>
  <c r="AL84" i="30"/>
  <c r="AM84" i="30"/>
  <c r="AI85" i="30"/>
  <c r="AJ85" i="30"/>
  <c r="AK85" i="30"/>
  <c r="AL85" i="30"/>
  <c r="AM85" i="30"/>
  <c r="AI86" i="30"/>
  <c r="AJ86" i="30"/>
  <c r="AK86" i="30"/>
  <c r="AL86" i="30"/>
  <c r="AM86" i="30"/>
  <c r="AI87" i="30"/>
  <c r="AJ87" i="30"/>
  <c r="AK87" i="30"/>
  <c r="AL87" i="30"/>
  <c r="AM87" i="30"/>
  <c r="AI88" i="30"/>
  <c r="AJ88" i="30"/>
  <c r="AK88" i="30"/>
  <c r="AL88" i="30"/>
  <c r="AM88" i="30"/>
  <c r="AI89" i="30"/>
  <c r="AJ89" i="30"/>
  <c r="AK89" i="30"/>
  <c r="AL89" i="30"/>
  <c r="AM89" i="30"/>
  <c r="AI90" i="30"/>
  <c r="AJ90" i="30"/>
  <c r="AK90" i="30"/>
  <c r="AL90" i="30"/>
  <c r="AM90" i="30"/>
  <c r="AI91" i="30"/>
  <c r="AJ91" i="30"/>
  <c r="AK91" i="30"/>
  <c r="AL91" i="30"/>
  <c r="AM91" i="30"/>
  <c r="AI92" i="30"/>
  <c r="AJ92" i="30"/>
  <c r="AK92" i="30"/>
  <c r="AL92" i="30"/>
  <c r="AM92" i="30"/>
  <c r="AI93" i="30"/>
  <c r="AJ93" i="30"/>
  <c r="AK93" i="30"/>
  <c r="AL93" i="30"/>
  <c r="AM93" i="30"/>
  <c r="AI94" i="30"/>
  <c r="AJ94" i="30"/>
  <c r="AK94" i="30"/>
  <c r="AL94" i="30"/>
  <c r="AM94" i="30"/>
  <c r="AI95" i="30"/>
  <c r="AJ95" i="30"/>
  <c r="AK95" i="30"/>
  <c r="AL95" i="30"/>
  <c r="AM95" i="30"/>
  <c r="AI96" i="30"/>
  <c r="AJ96" i="30"/>
  <c r="AK96" i="30"/>
  <c r="AL96" i="30"/>
  <c r="AM96" i="30"/>
  <c r="AI97" i="30"/>
  <c r="AJ97" i="30"/>
  <c r="AK97" i="30"/>
  <c r="AL97" i="30"/>
  <c r="AM97" i="30"/>
  <c r="AI98" i="30"/>
  <c r="AJ98" i="30"/>
  <c r="AK98" i="30"/>
  <c r="AL98" i="30"/>
  <c r="AM98" i="30"/>
  <c r="AI99" i="30"/>
  <c r="AJ99" i="30"/>
  <c r="AK99" i="30"/>
  <c r="AL99" i="30"/>
  <c r="AM99" i="30"/>
  <c r="AI100" i="30"/>
  <c r="AJ100" i="30"/>
  <c r="AK100" i="30"/>
  <c r="AL100" i="30"/>
  <c r="AM100" i="30"/>
  <c r="AI101" i="30"/>
  <c r="AJ101" i="30"/>
  <c r="AK101" i="30"/>
  <c r="AL101" i="30"/>
  <c r="AM101" i="30"/>
  <c r="AI102" i="30"/>
  <c r="AJ102" i="30"/>
  <c r="AK102" i="30"/>
  <c r="AL102" i="30"/>
  <c r="AM102" i="30"/>
  <c r="AI103" i="30"/>
  <c r="AJ103" i="30"/>
  <c r="AK103" i="30"/>
  <c r="AL103" i="30"/>
  <c r="AM103" i="30"/>
  <c r="AI104" i="30"/>
  <c r="AJ104" i="30"/>
  <c r="AK104" i="30"/>
  <c r="AL104" i="30"/>
  <c r="AM104" i="30"/>
  <c r="AI105" i="30"/>
  <c r="AJ105" i="30"/>
  <c r="AK105" i="30"/>
  <c r="AL105" i="30"/>
  <c r="AM105" i="30"/>
  <c r="AI106" i="30"/>
  <c r="AJ106" i="30"/>
  <c r="AK106" i="30"/>
  <c r="AL106" i="30"/>
  <c r="AM106" i="30"/>
  <c r="AI107" i="30"/>
  <c r="AJ107" i="30"/>
  <c r="AK107" i="30"/>
  <c r="AL107" i="30"/>
  <c r="AM107" i="30"/>
  <c r="AI108" i="30"/>
  <c r="AJ108" i="30"/>
  <c r="AK108" i="30"/>
  <c r="AL108" i="30"/>
  <c r="AM108" i="30"/>
  <c r="AI109" i="30"/>
  <c r="AJ109" i="30"/>
  <c r="AK109" i="30"/>
  <c r="AL109" i="30"/>
  <c r="AM109" i="30"/>
  <c r="AI110" i="30"/>
  <c r="AJ110" i="30"/>
  <c r="AK110" i="30"/>
  <c r="AL110" i="30"/>
  <c r="AM110" i="30"/>
  <c r="AI111" i="30"/>
  <c r="AJ111" i="30"/>
  <c r="AK111" i="30"/>
  <c r="AL111" i="30"/>
  <c r="AM111" i="30"/>
  <c r="AI112" i="30"/>
  <c r="AJ112" i="30"/>
  <c r="AK112" i="30"/>
  <c r="AL112" i="30"/>
  <c r="AM112" i="30"/>
  <c r="AI113" i="30"/>
  <c r="AJ113" i="30"/>
  <c r="AK113" i="30"/>
  <c r="AL113" i="30"/>
  <c r="AM113" i="30"/>
  <c r="AI114" i="30"/>
  <c r="AJ114" i="30"/>
  <c r="AK114" i="30"/>
  <c r="AL114" i="30"/>
  <c r="AM114" i="30"/>
  <c r="AI115" i="30"/>
  <c r="AJ115" i="30"/>
  <c r="AK115" i="30"/>
  <c r="AL115" i="30"/>
  <c r="AM115" i="30"/>
  <c r="AI116" i="30"/>
  <c r="AJ116" i="30"/>
  <c r="AK116" i="30"/>
  <c r="AL116" i="30"/>
  <c r="AM116" i="30"/>
  <c r="AI117" i="30"/>
  <c r="AJ117" i="30"/>
  <c r="AK117" i="30"/>
  <c r="AL117" i="30"/>
  <c r="AM117" i="30"/>
  <c r="AI118" i="30"/>
  <c r="AJ118" i="30"/>
  <c r="AK118" i="30"/>
  <c r="AL118" i="30"/>
  <c r="AM118" i="30"/>
  <c r="AI119" i="30"/>
  <c r="AJ119" i="30"/>
  <c r="AK119" i="30"/>
  <c r="AL119" i="30"/>
  <c r="AM119" i="30"/>
  <c r="AI120" i="30"/>
  <c r="AJ120" i="30"/>
  <c r="AK120" i="30"/>
  <c r="AL120" i="30"/>
  <c r="AM120" i="30"/>
  <c r="AI121" i="30"/>
  <c r="AJ121" i="30"/>
  <c r="AK121" i="30"/>
  <c r="AL121" i="30"/>
  <c r="AM121" i="30"/>
  <c r="AI122" i="30"/>
  <c r="AJ122" i="30"/>
  <c r="AK122" i="30"/>
  <c r="AL122" i="30"/>
  <c r="AM122" i="30"/>
  <c r="AI123" i="30"/>
  <c r="AJ123" i="30"/>
  <c r="AK123" i="30"/>
  <c r="AL123" i="30"/>
  <c r="AM123" i="30"/>
  <c r="AI124" i="30"/>
  <c r="AJ124" i="30"/>
  <c r="AK124" i="30"/>
  <c r="AL124" i="30"/>
  <c r="AM124" i="30"/>
  <c r="AI125" i="30"/>
  <c r="AJ125" i="30"/>
  <c r="AK125" i="30"/>
  <c r="AL125" i="30"/>
  <c r="AM125" i="30"/>
  <c r="AI126" i="30"/>
  <c r="AJ126" i="30"/>
  <c r="AK126" i="30"/>
  <c r="AL126" i="30"/>
  <c r="AM126" i="30"/>
  <c r="AI127" i="30"/>
  <c r="AJ127" i="30"/>
  <c r="AK127" i="30"/>
  <c r="AL127" i="30"/>
  <c r="AM127" i="30"/>
  <c r="AI128" i="30"/>
  <c r="AJ128" i="30"/>
  <c r="AK128" i="30"/>
  <c r="AL128" i="30"/>
  <c r="AM128" i="30"/>
  <c r="AI129" i="30"/>
  <c r="AJ129" i="30"/>
  <c r="AK129" i="30"/>
  <c r="AL129" i="30"/>
  <c r="AM129" i="30"/>
  <c r="AI130" i="30"/>
  <c r="AJ130" i="30"/>
  <c r="AK130" i="30"/>
  <c r="AL130" i="30"/>
  <c r="AM130" i="30"/>
  <c r="AI131" i="30"/>
  <c r="AJ131" i="30"/>
  <c r="AK131" i="30"/>
  <c r="AL131" i="30"/>
  <c r="AM131" i="30"/>
  <c r="AI132" i="30"/>
  <c r="AJ132" i="30"/>
  <c r="AK132" i="30"/>
  <c r="AL132" i="30"/>
  <c r="AM132" i="30"/>
  <c r="AI133" i="30"/>
  <c r="AJ133" i="30"/>
  <c r="AK133" i="30"/>
  <c r="AL133" i="30"/>
  <c r="AM133" i="30"/>
  <c r="AI134" i="30"/>
  <c r="AJ134" i="30"/>
  <c r="AK134" i="30"/>
  <c r="AL134" i="30"/>
  <c r="AM134" i="30"/>
  <c r="AI135" i="30"/>
  <c r="AJ135" i="30"/>
  <c r="AK135" i="30"/>
  <c r="AL135" i="30"/>
  <c r="AM135" i="30"/>
  <c r="AI136" i="30"/>
  <c r="AJ136" i="30"/>
  <c r="AK136" i="30"/>
  <c r="AL136" i="30"/>
  <c r="AM136" i="30"/>
  <c r="AI137" i="30"/>
  <c r="AJ137" i="30"/>
  <c r="AK137" i="30"/>
  <c r="AL137" i="30"/>
  <c r="AM137" i="30"/>
  <c r="AI138" i="30"/>
  <c r="AJ138" i="30"/>
  <c r="AK138" i="30"/>
  <c r="AL138" i="30"/>
  <c r="AM138" i="30"/>
  <c r="AI139" i="30"/>
  <c r="AJ139" i="30"/>
  <c r="AK139" i="30"/>
  <c r="AL139" i="30"/>
  <c r="AM139" i="30"/>
  <c r="AI140" i="30"/>
  <c r="AJ140" i="30"/>
  <c r="AK140" i="30"/>
  <c r="AL140" i="30"/>
  <c r="AM140" i="30"/>
  <c r="AI141" i="30"/>
  <c r="AJ141" i="30"/>
  <c r="AK141" i="30"/>
  <c r="AL141" i="30"/>
  <c r="AM141" i="30"/>
  <c r="AI142" i="30"/>
  <c r="AJ142" i="30"/>
  <c r="AK142" i="30"/>
  <c r="AL142" i="30"/>
  <c r="AM142" i="30"/>
  <c r="AI143" i="30"/>
  <c r="AJ143" i="30"/>
  <c r="AK143" i="30"/>
  <c r="AL143" i="30"/>
  <c r="AM143" i="30"/>
  <c r="AI144" i="30"/>
  <c r="AJ144" i="30"/>
  <c r="AK144" i="30"/>
  <c r="AL144" i="30"/>
  <c r="AM144" i="30"/>
  <c r="AI145" i="30"/>
  <c r="AJ145" i="30"/>
  <c r="AK145" i="30"/>
  <c r="AL145" i="30"/>
  <c r="AM145" i="30"/>
  <c r="AI146" i="30"/>
  <c r="AJ146" i="30"/>
  <c r="AK146" i="30"/>
  <c r="AL146" i="30"/>
  <c r="AM146" i="30"/>
  <c r="AI147" i="30"/>
  <c r="AJ147" i="30"/>
  <c r="AK147" i="30"/>
  <c r="AL147" i="30"/>
  <c r="AM147" i="30"/>
  <c r="AI148" i="30"/>
  <c r="AJ148" i="30"/>
  <c r="AK148" i="30"/>
  <c r="AL148" i="30"/>
  <c r="AM148" i="30"/>
  <c r="AI149" i="30"/>
  <c r="AJ149" i="30"/>
  <c r="AK149" i="30"/>
  <c r="AL149" i="30"/>
  <c r="AM149" i="30"/>
  <c r="AI150" i="30"/>
  <c r="AJ150" i="30"/>
  <c r="AK150" i="30"/>
  <c r="AL150" i="30"/>
  <c r="AM150" i="30"/>
  <c r="AI151" i="30"/>
  <c r="AJ151" i="30"/>
  <c r="AK151" i="30"/>
  <c r="AL151" i="30"/>
  <c r="AM151" i="30"/>
  <c r="AI152" i="30"/>
  <c r="AJ152" i="30"/>
  <c r="AK152" i="30"/>
  <c r="AL152" i="30"/>
  <c r="AM152" i="30"/>
  <c r="AI153" i="30"/>
  <c r="AJ153" i="30"/>
  <c r="AK153" i="30"/>
  <c r="AL153" i="30"/>
  <c r="AM153" i="30"/>
  <c r="AI154" i="30"/>
  <c r="AJ154" i="30"/>
  <c r="AK154" i="30"/>
  <c r="AL154" i="30"/>
  <c r="AM154" i="30"/>
  <c r="AI155" i="30"/>
  <c r="AJ155" i="30"/>
  <c r="AK155" i="30"/>
  <c r="AL155" i="30"/>
  <c r="AM155" i="30"/>
  <c r="AI156" i="30"/>
  <c r="AJ156" i="30"/>
  <c r="AK156" i="30"/>
  <c r="AL156" i="30"/>
  <c r="AM156" i="30"/>
  <c r="AI157" i="30"/>
  <c r="AJ157" i="30"/>
  <c r="AK157" i="30"/>
  <c r="AL157" i="30"/>
  <c r="AM157" i="30"/>
  <c r="AI158" i="30"/>
  <c r="AJ158" i="30"/>
  <c r="AK158" i="30"/>
  <c r="AL158" i="30"/>
  <c r="AM158" i="30"/>
  <c r="AI159" i="30"/>
  <c r="AJ159" i="30"/>
  <c r="AK159" i="30"/>
  <c r="AL159" i="30"/>
  <c r="AM159" i="30"/>
  <c r="AI160" i="30"/>
  <c r="AJ160" i="30"/>
  <c r="AK160" i="30"/>
  <c r="AL160" i="30"/>
  <c r="AM160" i="30"/>
  <c r="AI161" i="30"/>
  <c r="AJ161" i="30"/>
  <c r="AK161" i="30"/>
  <c r="AL161" i="30"/>
  <c r="AM161" i="30"/>
  <c r="AI162" i="30"/>
  <c r="AJ162" i="30"/>
  <c r="AK162" i="30"/>
  <c r="AL162" i="30"/>
  <c r="AM162" i="30"/>
  <c r="AI163" i="30"/>
  <c r="AJ163" i="30"/>
  <c r="AK163" i="30"/>
  <c r="AL163" i="30"/>
  <c r="AM163" i="30"/>
  <c r="AI164" i="30"/>
  <c r="AJ164" i="30"/>
  <c r="AK164" i="30"/>
  <c r="AL164" i="30"/>
  <c r="AM164" i="30"/>
  <c r="AI165" i="30"/>
  <c r="AJ165" i="30"/>
  <c r="AK165" i="30"/>
  <c r="AL165" i="30"/>
  <c r="AM165" i="30"/>
  <c r="AI166" i="30"/>
  <c r="AJ166" i="30"/>
  <c r="AK166" i="30"/>
  <c r="AL166" i="30"/>
  <c r="AM166" i="30"/>
  <c r="AI167" i="30"/>
  <c r="AJ167" i="30"/>
  <c r="AK167" i="30"/>
  <c r="AL167" i="30"/>
  <c r="AM167" i="30"/>
  <c r="AI168" i="30"/>
  <c r="AJ168" i="30"/>
  <c r="AK168" i="30"/>
  <c r="AL168" i="30"/>
  <c r="AM168" i="30"/>
  <c r="AI169" i="30"/>
  <c r="AJ169" i="30"/>
  <c r="AK169" i="30"/>
  <c r="AL169" i="30"/>
  <c r="AM169" i="30"/>
  <c r="AI170" i="30"/>
  <c r="AJ170" i="30"/>
  <c r="AK170" i="30"/>
  <c r="AL170" i="30"/>
  <c r="AM170" i="30"/>
  <c r="AI171" i="30"/>
  <c r="AJ171" i="30"/>
  <c r="AK171" i="30"/>
  <c r="AL171" i="30"/>
  <c r="AM171" i="30"/>
  <c r="AI172" i="30"/>
  <c r="AJ172" i="30"/>
  <c r="AK172" i="30"/>
  <c r="AL172" i="30"/>
  <c r="AM172" i="30"/>
  <c r="AI173" i="30"/>
  <c r="AJ173" i="30"/>
  <c r="AK173" i="30"/>
  <c r="AL173" i="30"/>
  <c r="AM173" i="30"/>
  <c r="AI174" i="30"/>
  <c r="AJ174" i="30"/>
  <c r="AK174" i="30"/>
  <c r="AL174" i="30"/>
  <c r="AM174" i="30"/>
  <c r="AI175" i="30"/>
  <c r="AJ175" i="30"/>
  <c r="AK175" i="30"/>
  <c r="AL175" i="30"/>
  <c r="AM175" i="30"/>
  <c r="AI176" i="30"/>
  <c r="AJ176" i="30"/>
  <c r="AK176" i="30"/>
  <c r="AL176" i="30"/>
  <c r="AM176" i="30"/>
  <c r="AI177" i="30"/>
  <c r="AJ177" i="30"/>
  <c r="AK177" i="30"/>
  <c r="AL177" i="30"/>
  <c r="AM177" i="30"/>
  <c r="AI178" i="30"/>
  <c r="AJ178" i="30"/>
  <c r="AK178" i="30"/>
  <c r="AL178" i="30"/>
  <c r="AM178" i="30"/>
  <c r="AI179" i="30"/>
  <c r="AJ179" i="30"/>
  <c r="AK179" i="30"/>
  <c r="AL179" i="30"/>
  <c r="AM179" i="30"/>
  <c r="AI180" i="30"/>
  <c r="AJ180" i="30"/>
  <c r="AK180" i="30"/>
  <c r="AL180" i="30"/>
  <c r="AM180" i="30"/>
  <c r="AI181" i="30"/>
  <c r="AJ181" i="30"/>
  <c r="AK181" i="30"/>
  <c r="AL181" i="30"/>
  <c r="AM181" i="30"/>
  <c r="AI182" i="30"/>
  <c r="AJ182" i="30"/>
  <c r="AK182" i="30"/>
  <c r="AL182" i="30"/>
  <c r="AM182" i="30"/>
  <c r="AI183" i="30"/>
  <c r="AJ183" i="30"/>
  <c r="AK183" i="30"/>
  <c r="AL183" i="30"/>
  <c r="AM183" i="30"/>
  <c r="AI184" i="30"/>
  <c r="AJ184" i="30"/>
  <c r="AK184" i="30"/>
  <c r="AL184" i="30"/>
  <c r="AM184" i="30"/>
  <c r="AI185" i="30"/>
  <c r="AJ185" i="30"/>
  <c r="AK185" i="30"/>
  <c r="AL185" i="30"/>
  <c r="AM185" i="30"/>
  <c r="AI186" i="30"/>
  <c r="AJ186" i="30"/>
  <c r="AK186" i="30"/>
  <c r="AL186" i="30"/>
  <c r="AM186" i="30"/>
  <c r="AI187" i="30"/>
  <c r="AJ187" i="30"/>
  <c r="AK187" i="30"/>
  <c r="AL187" i="30"/>
  <c r="AM187" i="30"/>
  <c r="AI188" i="30"/>
  <c r="AJ188" i="30"/>
  <c r="AK188" i="30"/>
  <c r="AL188" i="30"/>
  <c r="AM188" i="30"/>
  <c r="AI189" i="30"/>
  <c r="AJ189" i="30"/>
  <c r="AK189" i="30"/>
  <c r="AL189" i="30"/>
  <c r="AM189" i="30"/>
  <c r="AI190" i="30"/>
  <c r="AJ190" i="30"/>
  <c r="AK190" i="30"/>
  <c r="AL190" i="30"/>
  <c r="AM190" i="30"/>
  <c r="AI191" i="30"/>
  <c r="AJ191" i="30"/>
  <c r="AK191" i="30"/>
  <c r="AL191" i="30"/>
  <c r="AM191" i="30"/>
  <c r="AI192" i="30"/>
  <c r="AJ192" i="30"/>
  <c r="AK192" i="30"/>
  <c r="AL192" i="30"/>
  <c r="AM192" i="30"/>
  <c r="AI193" i="30"/>
  <c r="AJ193" i="30"/>
  <c r="AK193" i="30"/>
  <c r="AL193" i="30"/>
  <c r="AM193" i="30"/>
  <c r="AI194" i="30"/>
  <c r="AJ194" i="30"/>
  <c r="AK194" i="30"/>
  <c r="AL194" i="30"/>
  <c r="AM194" i="30"/>
  <c r="AI195" i="30"/>
  <c r="AJ195" i="30"/>
  <c r="AK195" i="30"/>
  <c r="AL195" i="30"/>
  <c r="AM195" i="30"/>
  <c r="AI196" i="30"/>
  <c r="AJ196" i="30"/>
  <c r="AK196" i="30"/>
  <c r="AL196" i="30"/>
  <c r="AM196" i="30"/>
  <c r="AI197" i="30"/>
  <c r="AJ197" i="30"/>
  <c r="AK197" i="30"/>
  <c r="AL197" i="30"/>
  <c r="AM197" i="30"/>
  <c r="AI198" i="30"/>
  <c r="AJ198" i="30"/>
  <c r="AK198" i="30"/>
  <c r="AL198" i="30"/>
  <c r="AM198" i="30"/>
  <c r="AI199" i="30"/>
  <c r="AJ199" i="30"/>
  <c r="AK199" i="30"/>
  <c r="AL199" i="30"/>
  <c r="AM199" i="30"/>
  <c r="AI200" i="30"/>
  <c r="AJ200" i="30"/>
  <c r="AK200" i="30"/>
  <c r="AL200" i="30"/>
  <c r="AM200" i="30"/>
  <c r="AI201" i="30"/>
  <c r="AJ201" i="30"/>
  <c r="AK201" i="30"/>
  <c r="AL201" i="30"/>
  <c r="AM201" i="30"/>
  <c r="AI202" i="30"/>
  <c r="AJ202" i="30"/>
  <c r="AK202" i="30"/>
  <c r="AL202" i="30"/>
  <c r="AM202" i="30"/>
  <c r="AI203" i="30"/>
  <c r="AJ203" i="30"/>
  <c r="AK203" i="30"/>
  <c r="AL203" i="30"/>
  <c r="AM203" i="30"/>
  <c r="AI204" i="30"/>
  <c r="AJ204" i="30"/>
  <c r="AK204" i="30"/>
  <c r="AL204" i="30"/>
  <c r="AM204" i="30"/>
  <c r="AI205" i="30"/>
  <c r="AJ205" i="30"/>
  <c r="AK205" i="30"/>
  <c r="AL205" i="30"/>
  <c r="AM205" i="30"/>
  <c r="AI206" i="30"/>
  <c r="AJ206" i="30"/>
  <c r="AK206" i="30"/>
  <c r="AL206" i="30"/>
  <c r="AM206" i="30"/>
  <c r="AI207" i="30"/>
  <c r="AJ207" i="30"/>
  <c r="AK207" i="30"/>
  <c r="AL207" i="30"/>
  <c r="AM207" i="30"/>
  <c r="AI208" i="30"/>
  <c r="AJ208" i="30"/>
  <c r="AK208" i="30"/>
  <c r="AL208" i="30"/>
  <c r="AM208" i="30"/>
  <c r="AI209" i="30"/>
  <c r="AJ209" i="30"/>
  <c r="AK209" i="30"/>
  <c r="AL209" i="30"/>
  <c r="AM209" i="30"/>
  <c r="AI210" i="30"/>
  <c r="AJ210" i="30"/>
  <c r="AK210" i="30"/>
  <c r="AL210" i="30"/>
  <c r="AM210" i="30"/>
  <c r="AI211" i="30"/>
  <c r="AJ211" i="30"/>
  <c r="AK211" i="30"/>
  <c r="AL211" i="30"/>
  <c r="AM211" i="30"/>
  <c r="AI212" i="30"/>
  <c r="AJ212" i="30"/>
  <c r="AK212" i="30"/>
  <c r="AL212" i="30"/>
  <c r="AM212" i="30"/>
  <c r="AI213" i="30"/>
  <c r="AJ213" i="30"/>
  <c r="AK213" i="30"/>
  <c r="AL213" i="30"/>
  <c r="AM213" i="30"/>
  <c r="AI214" i="30"/>
  <c r="AJ214" i="30"/>
  <c r="AK214" i="30"/>
  <c r="AL214" i="30"/>
  <c r="AM214" i="30"/>
  <c r="AI215" i="30"/>
  <c r="AJ215" i="30"/>
  <c r="AK215" i="30"/>
  <c r="AL215" i="30"/>
  <c r="AM215" i="30"/>
  <c r="AI216" i="30"/>
  <c r="AJ216" i="30"/>
  <c r="AK216" i="30"/>
  <c r="AL216" i="30"/>
  <c r="AM216" i="30"/>
  <c r="AI217" i="30"/>
  <c r="AJ217" i="30"/>
  <c r="AK217" i="30"/>
  <c r="AL217" i="30"/>
  <c r="AM217" i="30"/>
  <c r="AI218" i="30"/>
  <c r="AJ218" i="30"/>
  <c r="AK218" i="30"/>
  <c r="AL218" i="30"/>
  <c r="AM218" i="30"/>
  <c r="AI219" i="30"/>
  <c r="AJ219" i="30"/>
  <c r="AK219" i="30"/>
  <c r="AL219" i="30"/>
  <c r="AM219" i="30"/>
  <c r="AI220" i="30"/>
  <c r="AJ220" i="30"/>
  <c r="AK220" i="30"/>
  <c r="AL220" i="30"/>
  <c r="AM220" i="30"/>
  <c r="AI221" i="30"/>
  <c r="AJ221" i="30"/>
  <c r="AK221" i="30"/>
  <c r="AL221" i="30"/>
  <c r="AM221" i="30"/>
  <c r="AI222" i="30"/>
  <c r="AJ222" i="30"/>
  <c r="AK222" i="30"/>
  <c r="AL222" i="30"/>
  <c r="AM222" i="30"/>
  <c r="AI223" i="30"/>
  <c r="AJ223" i="30"/>
  <c r="AK223" i="30"/>
  <c r="AL223" i="30"/>
  <c r="AM223" i="30"/>
  <c r="AI224" i="30"/>
  <c r="AJ224" i="30"/>
  <c r="AK224" i="30"/>
  <c r="AL224" i="30"/>
  <c r="AM224" i="30"/>
  <c r="AI225" i="30"/>
  <c r="AJ225" i="30"/>
  <c r="AK225" i="30"/>
  <c r="AL225" i="30"/>
  <c r="AM225" i="30"/>
  <c r="AI226" i="30"/>
  <c r="AJ226" i="30"/>
  <c r="AK226" i="30"/>
  <c r="AL226" i="30"/>
  <c r="AM226" i="30"/>
  <c r="AI227" i="30"/>
  <c r="AJ227" i="30"/>
  <c r="AK227" i="30"/>
  <c r="AL227" i="30"/>
  <c r="AM227" i="30"/>
  <c r="AI228" i="30"/>
  <c r="AJ228" i="30"/>
  <c r="AK228" i="30"/>
  <c r="AL228" i="30"/>
  <c r="AM228" i="30"/>
  <c r="AI229" i="30"/>
  <c r="AJ229" i="30"/>
  <c r="AK229" i="30"/>
  <c r="AL229" i="30"/>
  <c r="AM229" i="30"/>
  <c r="AI230" i="30"/>
  <c r="AJ230" i="30"/>
  <c r="AK230" i="30"/>
  <c r="AL230" i="30"/>
  <c r="AM230" i="30"/>
  <c r="AI231" i="30"/>
  <c r="AJ231" i="30"/>
  <c r="AK231" i="30"/>
  <c r="AL231" i="30"/>
  <c r="AM231" i="30"/>
  <c r="AI232" i="30"/>
  <c r="AJ232" i="30"/>
  <c r="AK232" i="30"/>
  <c r="AL232" i="30"/>
  <c r="AM232" i="30"/>
  <c r="AI233" i="30"/>
  <c r="AJ233" i="30"/>
  <c r="AK233" i="30"/>
  <c r="AL233" i="30"/>
  <c r="AM233" i="30"/>
  <c r="AI234" i="30"/>
  <c r="AJ234" i="30"/>
  <c r="AK234" i="30"/>
  <c r="AL234" i="30"/>
  <c r="AM234" i="30"/>
  <c r="AI235" i="30"/>
  <c r="AJ235" i="30"/>
  <c r="AK235" i="30"/>
  <c r="AL235" i="30"/>
  <c r="AM235" i="30"/>
  <c r="AI236" i="30"/>
  <c r="AJ236" i="30"/>
  <c r="AK236" i="30"/>
  <c r="AL236" i="30"/>
  <c r="AM236" i="30"/>
  <c r="AI237" i="30"/>
  <c r="AJ237" i="30"/>
  <c r="AK237" i="30"/>
  <c r="AL237" i="30"/>
  <c r="AM237" i="30"/>
  <c r="AI238" i="30"/>
  <c r="AJ238" i="30"/>
  <c r="AK238" i="30"/>
  <c r="AL238" i="30"/>
  <c r="AM238" i="30"/>
  <c r="AI239" i="30"/>
  <c r="AI304" i="30" s="1"/>
  <c r="AJ239" i="30"/>
  <c r="AK239" i="30"/>
  <c r="AL239" i="30"/>
  <c r="AM239" i="30"/>
  <c r="AI240" i="30"/>
  <c r="AJ240" i="30"/>
  <c r="AK240" i="30"/>
  <c r="AL240" i="30"/>
  <c r="AM240" i="30"/>
  <c r="AI241" i="30"/>
  <c r="AJ241" i="30"/>
  <c r="AK241" i="30"/>
  <c r="AL241" i="30"/>
  <c r="AM241" i="30"/>
  <c r="AI242" i="30"/>
  <c r="AJ242" i="30"/>
  <c r="AK242" i="30"/>
  <c r="AL242" i="30"/>
  <c r="AM242" i="30"/>
  <c r="AI243" i="30"/>
  <c r="AJ243" i="30"/>
  <c r="AK243" i="30"/>
  <c r="AL243" i="30"/>
  <c r="AM243" i="30"/>
  <c r="AI244" i="30"/>
  <c r="AJ244" i="30"/>
  <c r="AK244" i="30"/>
  <c r="AL244" i="30"/>
  <c r="AM244" i="30"/>
  <c r="AI245" i="30"/>
  <c r="AJ245" i="30"/>
  <c r="AK245" i="30"/>
  <c r="AL245" i="30"/>
  <c r="AM245" i="30"/>
  <c r="AI246" i="30"/>
  <c r="AJ246" i="30"/>
  <c r="AK246" i="30"/>
  <c r="AL246" i="30"/>
  <c r="AM246" i="30"/>
  <c r="AI247" i="30"/>
  <c r="AJ247" i="30"/>
  <c r="AK247" i="30"/>
  <c r="AL247" i="30"/>
  <c r="AM247" i="30"/>
  <c r="AI248" i="30"/>
  <c r="AJ248" i="30"/>
  <c r="AK248" i="30"/>
  <c r="AL248" i="30"/>
  <c r="AM248" i="30"/>
  <c r="AI249" i="30"/>
  <c r="AJ249" i="30"/>
  <c r="AK249" i="30"/>
  <c r="AL249" i="30"/>
  <c r="AM249" i="30"/>
  <c r="AI250" i="30"/>
  <c r="AJ250" i="30"/>
  <c r="AK250" i="30"/>
  <c r="AL250" i="30"/>
  <c r="AM250" i="30"/>
  <c r="AI251" i="30"/>
  <c r="AJ251" i="30"/>
  <c r="AK251" i="30"/>
  <c r="AL251" i="30"/>
  <c r="AM251" i="30"/>
  <c r="AI252" i="30"/>
  <c r="AJ252" i="30"/>
  <c r="AK252" i="30"/>
  <c r="AL252" i="30"/>
  <c r="AM252" i="30"/>
  <c r="AI253" i="30"/>
  <c r="AJ253" i="30"/>
  <c r="AK253" i="30"/>
  <c r="AL253" i="30"/>
  <c r="AM253" i="30"/>
  <c r="AI254" i="30"/>
  <c r="AJ254" i="30"/>
  <c r="AK254" i="30"/>
  <c r="AL254" i="30"/>
  <c r="AM254" i="30"/>
  <c r="AI255" i="30"/>
  <c r="AJ255" i="30"/>
  <c r="AK255" i="30"/>
  <c r="AL255" i="30"/>
  <c r="AM255" i="30"/>
  <c r="AI256" i="30"/>
  <c r="AJ256" i="30"/>
  <c r="AK256" i="30"/>
  <c r="AL256" i="30"/>
  <c r="AM256" i="30"/>
  <c r="AI257" i="30"/>
  <c r="AJ257" i="30"/>
  <c r="AK257" i="30"/>
  <c r="AL257" i="30"/>
  <c r="AM257" i="30"/>
  <c r="AI258" i="30"/>
  <c r="AJ258" i="30"/>
  <c r="AK258" i="30"/>
  <c r="AL258" i="30"/>
  <c r="AM258" i="30"/>
  <c r="AI259" i="30"/>
  <c r="AJ259" i="30"/>
  <c r="AK259" i="30"/>
  <c r="AL259" i="30"/>
  <c r="AM259" i="30"/>
  <c r="AI260" i="30"/>
  <c r="AJ260" i="30"/>
  <c r="AK260" i="30"/>
  <c r="AL260" i="30"/>
  <c r="AM260" i="30"/>
  <c r="AI261" i="30"/>
  <c r="AJ261" i="30"/>
  <c r="AK261" i="30"/>
  <c r="AL261" i="30"/>
  <c r="AM261" i="30"/>
  <c r="AI262" i="30"/>
  <c r="AJ262" i="30"/>
  <c r="AK262" i="30"/>
  <c r="AL262" i="30"/>
  <c r="AM262" i="30"/>
  <c r="AI263" i="30"/>
  <c r="AJ263" i="30"/>
  <c r="AK263" i="30"/>
  <c r="AL263" i="30"/>
  <c r="AM263" i="30"/>
  <c r="AI264" i="30"/>
  <c r="AJ264" i="30"/>
  <c r="AK264" i="30"/>
  <c r="AL264" i="30"/>
  <c r="AM264" i="30"/>
  <c r="AI265" i="30"/>
  <c r="AJ265" i="30"/>
  <c r="AK265" i="30"/>
  <c r="AL265" i="30"/>
  <c r="AM265" i="30"/>
  <c r="AI266" i="30"/>
  <c r="AJ266" i="30"/>
  <c r="AK266" i="30"/>
  <c r="AL266" i="30"/>
  <c r="AM266" i="30"/>
  <c r="AI267" i="30"/>
  <c r="AJ267" i="30"/>
  <c r="AK267" i="30"/>
  <c r="AL267" i="30"/>
  <c r="AM267" i="30"/>
  <c r="AI268" i="30"/>
  <c r="AJ268" i="30"/>
  <c r="AK268" i="30"/>
  <c r="AL268" i="30"/>
  <c r="AM268" i="30"/>
  <c r="AI269" i="30"/>
  <c r="AJ269" i="30"/>
  <c r="AK269" i="30"/>
  <c r="AL269" i="30"/>
  <c r="AM269" i="30"/>
  <c r="AI270" i="30"/>
  <c r="AJ270" i="30"/>
  <c r="AK270" i="30"/>
  <c r="AL270" i="30"/>
  <c r="AM270" i="30"/>
  <c r="AI271" i="30"/>
  <c r="AJ271" i="30"/>
  <c r="AK271" i="30"/>
  <c r="AL271" i="30"/>
  <c r="AM271" i="30"/>
  <c r="AI272" i="30"/>
  <c r="AJ272" i="30"/>
  <c r="AK272" i="30"/>
  <c r="AL272" i="30"/>
  <c r="AM272" i="30"/>
  <c r="AI273" i="30"/>
  <c r="AJ273" i="30"/>
  <c r="AK273" i="30"/>
  <c r="AL273" i="30"/>
  <c r="AM273" i="30"/>
  <c r="AI274" i="30"/>
  <c r="AJ274" i="30"/>
  <c r="AK274" i="30"/>
  <c r="AL274" i="30"/>
  <c r="AM274" i="30"/>
  <c r="AI275" i="30"/>
  <c r="AJ275" i="30"/>
  <c r="AK275" i="30"/>
  <c r="AL275" i="30"/>
  <c r="AM275" i="30"/>
  <c r="AI276" i="30"/>
  <c r="AJ276" i="30"/>
  <c r="AK276" i="30"/>
  <c r="AL276" i="30"/>
  <c r="AM276" i="30"/>
  <c r="AI277" i="30"/>
  <c r="AJ277" i="30"/>
  <c r="AK277" i="30"/>
  <c r="AL277" i="30"/>
  <c r="AM277" i="30"/>
  <c r="AI278" i="30"/>
  <c r="AJ278" i="30"/>
  <c r="AK278" i="30"/>
  <c r="AL278" i="30"/>
  <c r="AM278" i="30"/>
  <c r="AI279" i="30"/>
  <c r="AJ279" i="30"/>
  <c r="AK279" i="30"/>
  <c r="AL279" i="30"/>
  <c r="AM279" i="30"/>
  <c r="AI280" i="30"/>
  <c r="AJ280" i="30"/>
  <c r="AK280" i="30"/>
  <c r="AL280" i="30"/>
  <c r="AM280" i="30"/>
  <c r="AI281" i="30"/>
  <c r="AJ281" i="30"/>
  <c r="AK281" i="30"/>
  <c r="AL281" i="30"/>
  <c r="AM281" i="30"/>
  <c r="AI282" i="30"/>
  <c r="AJ282" i="30"/>
  <c r="AK282" i="30"/>
  <c r="AL282" i="30"/>
  <c r="AM282" i="30"/>
  <c r="AI283" i="30"/>
  <c r="AJ283" i="30"/>
  <c r="AK283" i="30"/>
  <c r="AL283" i="30"/>
  <c r="AM283" i="30"/>
  <c r="AI284" i="30"/>
  <c r="AJ284" i="30"/>
  <c r="AK284" i="30"/>
  <c r="AL284" i="30"/>
  <c r="AM284" i="30"/>
  <c r="AI285" i="30"/>
  <c r="AJ285" i="30"/>
  <c r="AK285" i="30"/>
  <c r="AL285" i="30"/>
  <c r="AM285" i="30"/>
  <c r="AI286" i="30"/>
  <c r="AJ286" i="30"/>
  <c r="AK286" i="30"/>
  <c r="AL286" i="30"/>
  <c r="AM286" i="30"/>
  <c r="AI287" i="30"/>
  <c r="AJ287" i="30"/>
  <c r="AK287" i="30"/>
  <c r="AL287" i="30"/>
  <c r="AM287" i="30"/>
  <c r="AI288" i="30"/>
  <c r="AJ288" i="30"/>
  <c r="AK288" i="30"/>
  <c r="AL288" i="30"/>
  <c r="AM288" i="30"/>
  <c r="AI289" i="30"/>
  <c r="AJ289" i="30"/>
  <c r="AK289" i="30"/>
  <c r="AL289" i="30"/>
  <c r="AM289" i="30"/>
  <c r="AI290" i="30"/>
  <c r="AJ290" i="30"/>
  <c r="AK290" i="30"/>
  <c r="AL290" i="30"/>
  <c r="AM290" i="30"/>
  <c r="AI291" i="30"/>
  <c r="AJ291" i="30"/>
  <c r="AK291" i="30"/>
  <c r="AL291" i="30"/>
  <c r="AM291" i="30"/>
  <c r="AI292" i="30"/>
  <c r="AJ292" i="30"/>
  <c r="AK292" i="30"/>
  <c r="AL292" i="30"/>
  <c r="AM292" i="30"/>
  <c r="AI293" i="30"/>
  <c r="AJ293" i="30"/>
  <c r="AK293" i="30"/>
  <c r="AL293" i="30"/>
  <c r="AM293" i="30"/>
  <c r="AI294" i="30"/>
  <c r="AJ294" i="30"/>
  <c r="AK294" i="30"/>
  <c r="AL294" i="30"/>
  <c r="AM294" i="30"/>
  <c r="AI295" i="30"/>
  <c r="AJ295" i="30"/>
  <c r="AK295" i="30"/>
  <c r="AL295" i="30"/>
  <c r="AM295" i="30"/>
  <c r="AI296" i="30"/>
  <c r="AJ296" i="30"/>
  <c r="AK296" i="30"/>
  <c r="AL296" i="30"/>
  <c r="AM296" i="30"/>
  <c r="AI297" i="30"/>
  <c r="AJ297" i="30"/>
  <c r="AK297" i="30"/>
  <c r="AL297" i="30"/>
  <c r="AM297" i="30"/>
  <c r="AI298" i="30"/>
  <c r="AJ298" i="30"/>
  <c r="AK298" i="30"/>
  <c r="AL298" i="30"/>
  <c r="AM298" i="30"/>
  <c r="AI299" i="30"/>
  <c r="AJ299" i="30"/>
  <c r="AK299" i="30"/>
  <c r="AL299" i="30"/>
  <c r="AM299" i="30"/>
  <c r="AI300" i="30"/>
  <c r="AJ300" i="30"/>
  <c r="AK300" i="30"/>
  <c r="AL300" i="30"/>
  <c r="AM300" i="30"/>
  <c r="AI301" i="30"/>
  <c r="AJ301" i="30"/>
  <c r="AK301" i="30"/>
  <c r="AL301" i="30"/>
  <c r="AM301" i="30"/>
  <c r="AI302" i="30"/>
  <c r="AJ302" i="30"/>
  <c r="AK302" i="30"/>
  <c r="AL302" i="30"/>
  <c r="AM302" i="30"/>
  <c r="AI9" i="30"/>
  <c r="AJ9" i="30"/>
  <c r="AK9" i="30"/>
  <c r="AL9" i="30"/>
  <c r="AM9" i="30"/>
  <c r="AM8" i="30"/>
  <c r="AL8" i="30"/>
  <c r="AK8" i="30"/>
  <c r="AJ8" i="30"/>
  <c r="AI8" i="30"/>
  <c r="AC10" i="30"/>
  <c r="AD10" i="30"/>
  <c r="AE10" i="30"/>
  <c r="AF10" i="30"/>
  <c r="AG10" i="30"/>
  <c r="AC11" i="30"/>
  <c r="AD11" i="30"/>
  <c r="AE11" i="30"/>
  <c r="AF11" i="30"/>
  <c r="AG11" i="30"/>
  <c r="AC12" i="30"/>
  <c r="AD12" i="30"/>
  <c r="AE12" i="30"/>
  <c r="AF12" i="30"/>
  <c r="AG12" i="30"/>
  <c r="AC13" i="30"/>
  <c r="AD13" i="30"/>
  <c r="AE13" i="30"/>
  <c r="AF13" i="30"/>
  <c r="AG13" i="30"/>
  <c r="AC14" i="30"/>
  <c r="AD14" i="30"/>
  <c r="AE14" i="30"/>
  <c r="AF14" i="30"/>
  <c r="AG14" i="30"/>
  <c r="AC15" i="30"/>
  <c r="AD15" i="30"/>
  <c r="AE15" i="30"/>
  <c r="AF15" i="30"/>
  <c r="AG15" i="30"/>
  <c r="AC16" i="30"/>
  <c r="AD16" i="30"/>
  <c r="AE16" i="30"/>
  <c r="AF16" i="30"/>
  <c r="AG16" i="30"/>
  <c r="AC17" i="30"/>
  <c r="AD17" i="30"/>
  <c r="AE17" i="30"/>
  <c r="AF17" i="30"/>
  <c r="AG17" i="30"/>
  <c r="AC18" i="30"/>
  <c r="AD18" i="30"/>
  <c r="AE18" i="30"/>
  <c r="AF18" i="30"/>
  <c r="AG18" i="30"/>
  <c r="AC19" i="30"/>
  <c r="AD19" i="30"/>
  <c r="AE19" i="30"/>
  <c r="AF19" i="30"/>
  <c r="AG19" i="30"/>
  <c r="AC20" i="30"/>
  <c r="AD20" i="30"/>
  <c r="AE20" i="30"/>
  <c r="AF20" i="30"/>
  <c r="AG20" i="30"/>
  <c r="AC21" i="30"/>
  <c r="AD21" i="30"/>
  <c r="AE21" i="30"/>
  <c r="AF21" i="30"/>
  <c r="AG21" i="30"/>
  <c r="AC22" i="30"/>
  <c r="AD22" i="30"/>
  <c r="AE22" i="30"/>
  <c r="AF22" i="30"/>
  <c r="AG22" i="30"/>
  <c r="AC23" i="30"/>
  <c r="AD23" i="30"/>
  <c r="AE23" i="30"/>
  <c r="AF23" i="30"/>
  <c r="AG23" i="30"/>
  <c r="AC24" i="30"/>
  <c r="AD24" i="30"/>
  <c r="AE24" i="30"/>
  <c r="AF24" i="30"/>
  <c r="AG24" i="30"/>
  <c r="AC25" i="30"/>
  <c r="AD25" i="30"/>
  <c r="AE25" i="30"/>
  <c r="AF25" i="30"/>
  <c r="AG25" i="30"/>
  <c r="AC26" i="30"/>
  <c r="AD26" i="30"/>
  <c r="AE26" i="30"/>
  <c r="AF26" i="30"/>
  <c r="AG26" i="30"/>
  <c r="AC27" i="30"/>
  <c r="AD27" i="30"/>
  <c r="AE27" i="30"/>
  <c r="AF27" i="30"/>
  <c r="AG27" i="30"/>
  <c r="AC28" i="30"/>
  <c r="AD28" i="30"/>
  <c r="AE28" i="30"/>
  <c r="AF28" i="30"/>
  <c r="AG28" i="30"/>
  <c r="AC29" i="30"/>
  <c r="AD29" i="30"/>
  <c r="AE29" i="30"/>
  <c r="AF29" i="30"/>
  <c r="AG29" i="30"/>
  <c r="AC30" i="30"/>
  <c r="AD30" i="30"/>
  <c r="AE30" i="30"/>
  <c r="AF30" i="30"/>
  <c r="AG30" i="30"/>
  <c r="AC31" i="30"/>
  <c r="AD31" i="30"/>
  <c r="AE31" i="30"/>
  <c r="AF31" i="30"/>
  <c r="AG31" i="30"/>
  <c r="AC32" i="30"/>
  <c r="AD32" i="30"/>
  <c r="AE32" i="30"/>
  <c r="AF32" i="30"/>
  <c r="AG32" i="30"/>
  <c r="AC33" i="30"/>
  <c r="AD33" i="30"/>
  <c r="AE33" i="30"/>
  <c r="AF33" i="30"/>
  <c r="AG33" i="30"/>
  <c r="AC34" i="30"/>
  <c r="AD34" i="30"/>
  <c r="AE34" i="30"/>
  <c r="AF34" i="30"/>
  <c r="AG34" i="30"/>
  <c r="AC35" i="30"/>
  <c r="AD35" i="30"/>
  <c r="AE35" i="30"/>
  <c r="AF35" i="30"/>
  <c r="AG35" i="30"/>
  <c r="AC36" i="30"/>
  <c r="AD36" i="30"/>
  <c r="AE36" i="30"/>
  <c r="AF36" i="30"/>
  <c r="AG36" i="30"/>
  <c r="AC37" i="30"/>
  <c r="AD37" i="30"/>
  <c r="AE37" i="30"/>
  <c r="AF37" i="30"/>
  <c r="AG37" i="30"/>
  <c r="AC38" i="30"/>
  <c r="AD38" i="30"/>
  <c r="AE38" i="30"/>
  <c r="AF38" i="30"/>
  <c r="AG38" i="30"/>
  <c r="AC39" i="30"/>
  <c r="AD39" i="30"/>
  <c r="AE39" i="30"/>
  <c r="AF39" i="30"/>
  <c r="AG39" i="30"/>
  <c r="AC40" i="30"/>
  <c r="AD40" i="30"/>
  <c r="AE40" i="30"/>
  <c r="AF40" i="30"/>
  <c r="AG40" i="30"/>
  <c r="AC41" i="30"/>
  <c r="AD41" i="30"/>
  <c r="AE41" i="30"/>
  <c r="AF41" i="30"/>
  <c r="AG41" i="30"/>
  <c r="AC42" i="30"/>
  <c r="AD42" i="30"/>
  <c r="AE42" i="30"/>
  <c r="AF42" i="30"/>
  <c r="AG42" i="30"/>
  <c r="AC43" i="30"/>
  <c r="AD43" i="30"/>
  <c r="AE43" i="30"/>
  <c r="AF43" i="30"/>
  <c r="AG43" i="30"/>
  <c r="AC44" i="30"/>
  <c r="AD44" i="30"/>
  <c r="AE44" i="30"/>
  <c r="AF44" i="30"/>
  <c r="AG44" i="30"/>
  <c r="AC45" i="30"/>
  <c r="AD45" i="30"/>
  <c r="AE45" i="30"/>
  <c r="AF45" i="30"/>
  <c r="AG45" i="30"/>
  <c r="AC46" i="30"/>
  <c r="AD46" i="30"/>
  <c r="AE46" i="30"/>
  <c r="AF46" i="30"/>
  <c r="AG46" i="30"/>
  <c r="AC47" i="30"/>
  <c r="AD47" i="30"/>
  <c r="AE47" i="30"/>
  <c r="AF47" i="30"/>
  <c r="AG47" i="30"/>
  <c r="AC48" i="30"/>
  <c r="AD48" i="30"/>
  <c r="AE48" i="30"/>
  <c r="AF48" i="30"/>
  <c r="AG48" i="30"/>
  <c r="AC49" i="30"/>
  <c r="AD49" i="30"/>
  <c r="AE49" i="30"/>
  <c r="AF49" i="30"/>
  <c r="AG49" i="30"/>
  <c r="AC50" i="30"/>
  <c r="AD50" i="30"/>
  <c r="AE50" i="30"/>
  <c r="AF50" i="30"/>
  <c r="AG50" i="30"/>
  <c r="AC51" i="30"/>
  <c r="AD51" i="30"/>
  <c r="AE51" i="30"/>
  <c r="AF51" i="30"/>
  <c r="AG51" i="30"/>
  <c r="AC52" i="30"/>
  <c r="AD52" i="30"/>
  <c r="AE52" i="30"/>
  <c r="AF52" i="30"/>
  <c r="AG52" i="30"/>
  <c r="AC53" i="30"/>
  <c r="AD53" i="30"/>
  <c r="AE53" i="30"/>
  <c r="AF53" i="30"/>
  <c r="AG53" i="30"/>
  <c r="AC54" i="30"/>
  <c r="AD54" i="30"/>
  <c r="AE54" i="30"/>
  <c r="AF54" i="30"/>
  <c r="AG54" i="30"/>
  <c r="AC55" i="30"/>
  <c r="AD55" i="30"/>
  <c r="AE55" i="30"/>
  <c r="AF55" i="30"/>
  <c r="AG55" i="30"/>
  <c r="AC56" i="30"/>
  <c r="AD56" i="30"/>
  <c r="AE56" i="30"/>
  <c r="AF56" i="30"/>
  <c r="AG56" i="30"/>
  <c r="AC57" i="30"/>
  <c r="AD57" i="30"/>
  <c r="AE57" i="30"/>
  <c r="AF57" i="30"/>
  <c r="AG57" i="30"/>
  <c r="AC58" i="30"/>
  <c r="AD58" i="30"/>
  <c r="AE58" i="30"/>
  <c r="AF58" i="30"/>
  <c r="AG58" i="30"/>
  <c r="AC59" i="30"/>
  <c r="AD59" i="30"/>
  <c r="AE59" i="30"/>
  <c r="AF59" i="30"/>
  <c r="AG59" i="30"/>
  <c r="AC60" i="30"/>
  <c r="AD60" i="30"/>
  <c r="AE60" i="30"/>
  <c r="AF60" i="30"/>
  <c r="AG60" i="30"/>
  <c r="AC61" i="30"/>
  <c r="AD61" i="30"/>
  <c r="AE61" i="30"/>
  <c r="AF61" i="30"/>
  <c r="AG61" i="30"/>
  <c r="AC62" i="30"/>
  <c r="AD62" i="30"/>
  <c r="AE62" i="30"/>
  <c r="AF62" i="30"/>
  <c r="AG62" i="30"/>
  <c r="AC63" i="30"/>
  <c r="AD63" i="30"/>
  <c r="AE63" i="30"/>
  <c r="AF63" i="30"/>
  <c r="AG63" i="30"/>
  <c r="AC64" i="30"/>
  <c r="AD64" i="30"/>
  <c r="AE64" i="30"/>
  <c r="AF64" i="30"/>
  <c r="AG64" i="30"/>
  <c r="AC65" i="30"/>
  <c r="AD65" i="30"/>
  <c r="AE65" i="30"/>
  <c r="AF65" i="30"/>
  <c r="AG65" i="30"/>
  <c r="AC66" i="30"/>
  <c r="AD66" i="30"/>
  <c r="AE66" i="30"/>
  <c r="AF66" i="30"/>
  <c r="AG66" i="30"/>
  <c r="AC67" i="30"/>
  <c r="AD67" i="30"/>
  <c r="AE67" i="30"/>
  <c r="AF67" i="30"/>
  <c r="AG67" i="30"/>
  <c r="AC68" i="30"/>
  <c r="AD68" i="30"/>
  <c r="AE68" i="30"/>
  <c r="AF68" i="30"/>
  <c r="AG68" i="30"/>
  <c r="AC69" i="30"/>
  <c r="AD69" i="30"/>
  <c r="AE69" i="30"/>
  <c r="AF69" i="30"/>
  <c r="AG69" i="30"/>
  <c r="AC70" i="30"/>
  <c r="AD70" i="30"/>
  <c r="AE70" i="30"/>
  <c r="AF70" i="30"/>
  <c r="AG70" i="30"/>
  <c r="AC71" i="30"/>
  <c r="AD71" i="30"/>
  <c r="AE71" i="30"/>
  <c r="AF71" i="30"/>
  <c r="AG71" i="30"/>
  <c r="AC72" i="30"/>
  <c r="AD72" i="30"/>
  <c r="AE72" i="30"/>
  <c r="AF72" i="30"/>
  <c r="AG72" i="30"/>
  <c r="AC73" i="30"/>
  <c r="AD73" i="30"/>
  <c r="AE73" i="30"/>
  <c r="AF73" i="30"/>
  <c r="AG73" i="30"/>
  <c r="AC74" i="30"/>
  <c r="AD74" i="30"/>
  <c r="AE74" i="30"/>
  <c r="AF74" i="30"/>
  <c r="AG74" i="30"/>
  <c r="AC75" i="30"/>
  <c r="AD75" i="30"/>
  <c r="AE75" i="30"/>
  <c r="AF75" i="30"/>
  <c r="AG75" i="30"/>
  <c r="AC76" i="30"/>
  <c r="AD76" i="30"/>
  <c r="AE76" i="30"/>
  <c r="AF76" i="30"/>
  <c r="AG76" i="30"/>
  <c r="AC77" i="30"/>
  <c r="AD77" i="30"/>
  <c r="AE77" i="30"/>
  <c r="AF77" i="30"/>
  <c r="AG77" i="30"/>
  <c r="AC78" i="30"/>
  <c r="AD78" i="30"/>
  <c r="AE78" i="30"/>
  <c r="AF78" i="30"/>
  <c r="AG78" i="30"/>
  <c r="AC79" i="30"/>
  <c r="AD79" i="30"/>
  <c r="AE79" i="30"/>
  <c r="AF79" i="30"/>
  <c r="AG79" i="30"/>
  <c r="AC80" i="30"/>
  <c r="AD80" i="30"/>
  <c r="AE80" i="30"/>
  <c r="AF80" i="30"/>
  <c r="AG80" i="30"/>
  <c r="AC81" i="30"/>
  <c r="AD81" i="30"/>
  <c r="AE81" i="30"/>
  <c r="AF81" i="30"/>
  <c r="AG81" i="30"/>
  <c r="AC82" i="30"/>
  <c r="AD82" i="30"/>
  <c r="AE82" i="30"/>
  <c r="AF82" i="30"/>
  <c r="AG82" i="30"/>
  <c r="AC83" i="30"/>
  <c r="AD83" i="30"/>
  <c r="AE83" i="30"/>
  <c r="AF83" i="30"/>
  <c r="AG83" i="30"/>
  <c r="AC84" i="30"/>
  <c r="AD84" i="30"/>
  <c r="AE84" i="30"/>
  <c r="AF84" i="30"/>
  <c r="AG84" i="30"/>
  <c r="AC85" i="30"/>
  <c r="AD85" i="30"/>
  <c r="AE85" i="30"/>
  <c r="AF85" i="30"/>
  <c r="AG85" i="30"/>
  <c r="AC86" i="30"/>
  <c r="AD86" i="30"/>
  <c r="AE86" i="30"/>
  <c r="AF86" i="30"/>
  <c r="AG86" i="30"/>
  <c r="AC87" i="30"/>
  <c r="AD87" i="30"/>
  <c r="AE87" i="30"/>
  <c r="AF87" i="30"/>
  <c r="AG87" i="30"/>
  <c r="AC88" i="30"/>
  <c r="AD88" i="30"/>
  <c r="AE88" i="30"/>
  <c r="AF88" i="30"/>
  <c r="AG88" i="30"/>
  <c r="AC89" i="30"/>
  <c r="AD89" i="30"/>
  <c r="AE89" i="30"/>
  <c r="AF89" i="30"/>
  <c r="AG89" i="30"/>
  <c r="AC90" i="30"/>
  <c r="AD90" i="30"/>
  <c r="AE90" i="30"/>
  <c r="AF90" i="30"/>
  <c r="AG90" i="30"/>
  <c r="AC91" i="30"/>
  <c r="AD91" i="30"/>
  <c r="AE91" i="30"/>
  <c r="AF91" i="30"/>
  <c r="AG91" i="30"/>
  <c r="AC92" i="30"/>
  <c r="AD92" i="30"/>
  <c r="AE92" i="30"/>
  <c r="AF92" i="30"/>
  <c r="AG92" i="30"/>
  <c r="AC93" i="30"/>
  <c r="AD93" i="30"/>
  <c r="AE93" i="30"/>
  <c r="AF93" i="30"/>
  <c r="AG93" i="30"/>
  <c r="AC94" i="30"/>
  <c r="AD94" i="30"/>
  <c r="AE94" i="30"/>
  <c r="AF94" i="30"/>
  <c r="AG94" i="30"/>
  <c r="AC95" i="30"/>
  <c r="AD95" i="30"/>
  <c r="AE95" i="30"/>
  <c r="AF95" i="30"/>
  <c r="AG95" i="30"/>
  <c r="AC96" i="30"/>
  <c r="AD96" i="30"/>
  <c r="AE96" i="30"/>
  <c r="AF96" i="30"/>
  <c r="AG96" i="30"/>
  <c r="AC97" i="30"/>
  <c r="AD97" i="30"/>
  <c r="AE97" i="30"/>
  <c r="AF97" i="30"/>
  <c r="AG97" i="30"/>
  <c r="AC98" i="30"/>
  <c r="AD98" i="30"/>
  <c r="AE98" i="30"/>
  <c r="AF98" i="30"/>
  <c r="AG98" i="30"/>
  <c r="AC99" i="30"/>
  <c r="AD99" i="30"/>
  <c r="AE99" i="30"/>
  <c r="AF99" i="30"/>
  <c r="AG99" i="30"/>
  <c r="AC100" i="30"/>
  <c r="AD100" i="30"/>
  <c r="AE100" i="30"/>
  <c r="AF100" i="30"/>
  <c r="AG100" i="30"/>
  <c r="AC101" i="30"/>
  <c r="AD101" i="30"/>
  <c r="AE101" i="30"/>
  <c r="AF101" i="30"/>
  <c r="AG101" i="30"/>
  <c r="AC102" i="30"/>
  <c r="AD102" i="30"/>
  <c r="AE102" i="30"/>
  <c r="AF102" i="30"/>
  <c r="AG102" i="30"/>
  <c r="AC103" i="30"/>
  <c r="AD103" i="30"/>
  <c r="AE103" i="30"/>
  <c r="AF103" i="30"/>
  <c r="AG103" i="30"/>
  <c r="AC104" i="30"/>
  <c r="AD104" i="30"/>
  <c r="AE104" i="30"/>
  <c r="AF104" i="30"/>
  <c r="AG104" i="30"/>
  <c r="AC105" i="30"/>
  <c r="AD105" i="30"/>
  <c r="AE105" i="30"/>
  <c r="AF105" i="30"/>
  <c r="AG105" i="30"/>
  <c r="AC106" i="30"/>
  <c r="AD106" i="30"/>
  <c r="AE106" i="30"/>
  <c r="AF106" i="30"/>
  <c r="AG106" i="30"/>
  <c r="AC107" i="30"/>
  <c r="AD107" i="30"/>
  <c r="AE107" i="30"/>
  <c r="AF107" i="30"/>
  <c r="AG107" i="30"/>
  <c r="AC108" i="30"/>
  <c r="AD108" i="30"/>
  <c r="AE108" i="30"/>
  <c r="AF108" i="30"/>
  <c r="AG108" i="30"/>
  <c r="AC109" i="30"/>
  <c r="AD109" i="30"/>
  <c r="AE109" i="30"/>
  <c r="AF109" i="30"/>
  <c r="AG109" i="30"/>
  <c r="AC110" i="30"/>
  <c r="AD110" i="30"/>
  <c r="AE110" i="30"/>
  <c r="AF110" i="30"/>
  <c r="AG110" i="30"/>
  <c r="AC111" i="30"/>
  <c r="AD111" i="30"/>
  <c r="AE111" i="30"/>
  <c r="AF111" i="30"/>
  <c r="AG111" i="30"/>
  <c r="AC112" i="30"/>
  <c r="AD112" i="30"/>
  <c r="AE112" i="30"/>
  <c r="AF112" i="30"/>
  <c r="AG112" i="30"/>
  <c r="AC113" i="30"/>
  <c r="AD113" i="30"/>
  <c r="AE113" i="30"/>
  <c r="AF113" i="30"/>
  <c r="AG113" i="30"/>
  <c r="AC114" i="30"/>
  <c r="AD114" i="30"/>
  <c r="AE114" i="30"/>
  <c r="AF114" i="30"/>
  <c r="AG114" i="30"/>
  <c r="AC115" i="30"/>
  <c r="AD115" i="30"/>
  <c r="AE115" i="30"/>
  <c r="AF115" i="30"/>
  <c r="AG115" i="30"/>
  <c r="AC116" i="30"/>
  <c r="AD116" i="30"/>
  <c r="AE116" i="30"/>
  <c r="AF116" i="30"/>
  <c r="AG116" i="30"/>
  <c r="AC117" i="30"/>
  <c r="AD117" i="30"/>
  <c r="AE117" i="30"/>
  <c r="AF117" i="30"/>
  <c r="AG117" i="30"/>
  <c r="AC118" i="30"/>
  <c r="AD118" i="30"/>
  <c r="AE118" i="30"/>
  <c r="AF118" i="30"/>
  <c r="AG118" i="30"/>
  <c r="AC119" i="30"/>
  <c r="AD119" i="30"/>
  <c r="AE119" i="30"/>
  <c r="AF119" i="30"/>
  <c r="AG119" i="30"/>
  <c r="AC120" i="30"/>
  <c r="AD120" i="30"/>
  <c r="AE120" i="30"/>
  <c r="AF120" i="30"/>
  <c r="AG120" i="30"/>
  <c r="AC121" i="30"/>
  <c r="AD121" i="30"/>
  <c r="AE121" i="30"/>
  <c r="AF121" i="30"/>
  <c r="AG121" i="30"/>
  <c r="AC122" i="30"/>
  <c r="AD122" i="30"/>
  <c r="AE122" i="30"/>
  <c r="AF122" i="30"/>
  <c r="AG122" i="30"/>
  <c r="AC123" i="30"/>
  <c r="AD123" i="30"/>
  <c r="AE123" i="30"/>
  <c r="AF123" i="30"/>
  <c r="AG123" i="30"/>
  <c r="AC124" i="30"/>
  <c r="AD124" i="30"/>
  <c r="AE124" i="30"/>
  <c r="AF124" i="30"/>
  <c r="AG124" i="30"/>
  <c r="AC125" i="30"/>
  <c r="AD125" i="30"/>
  <c r="AE125" i="30"/>
  <c r="AF125" i="30"/>
  <c r="AG125" i="30"/>
  <c r="AC126" i="30"/>
  <c r="AD126" i="30"/>
  <c r="AE126" i="30"/>
  <c r="AF126" i="30"/>
  <c r="AG126" i="30"/>
  <c r="AC127" i="30"/>
  <c r="AD127" i="30"/>
  <c r="AE127" i="30"/>
  <c r="AF127" i="30"/>
  <c r="AG127" i="30"/>
  <c r="AC128" i="30"/>
  <c r="AD128" i="30"/>
  <c r="AE128" i="30"/>
  <c r="AF128" i="30"/>
  <c r="AG128" i="30"/>
  <c r="AC129" i="30"/>
  <c r="AD129" i="30"/>
  <c r="AE129" i="30"/>
  <c r="AF129" i="30"/>
  <c r="AG129" i="30"/>
  <c r="AC130" i="30"/>
  <c r="AD130" i="30"/>
  <c r="AE130" i="30"/>
  <c r="AF130" i="30"/>
  <c r="AG130" i="30"/>
  <c r="AC131" i="30"/>
  <c r="AD131" i="30"/>
  <c r="AE131" i="30"/>
  <c r="AF131" i="30"/>
  <c r="AG131" i="30"/>
  <c r="AC132" i="30"/>
  <c r="AD132" i="30"/>
  <c r="AE132" i="30"/>
  <c r="AF132" i="30"/>
  <c r="AG132" i="30"/>
  <c r="AC133" i="30"/>
  <c r="AD133" i="30"/>
  <c r="AE133" i="30"/>
  <c r="AF133" i="30"/>
  <c r="AG133" i="30"/>
  <c r="AC134" i="30"/>
  <c r="AD134" i="30"/>
  <c r="AE134" i="30"/>
  <c r="AF134" i="30"/>
  <c r="AG134" i="30"/>
  <c r="AC135" i="30"/>
  <c r="AD135" i="30"/>
  <c r="AE135" i="30"/>
  <c r="AF135" i="30"/>
  <c r="AG135" i="30"/>
  <c r="AC136" i="30"/>
  <c r="AD136" i="30"/>
  <c r="AE136" i="30"/>
  <c r="AF136" i="30"/>
  <c r="AG136" i="30"/>
  <c r="AC137" i="30"/>
  <c r="AD137" i="30"/>
  <c r="AE137" i="30"/>
  <c r="AF137" i="30"/>
  <c r="AG137" i="30"/>
  <c r="AC138" i="30"/>
  <c r="AD138" i="30"/>
  <c r="AE138" i="30"/>
  <c r="AF138" i="30"/>
  <c r="AG138" i="30"/>
  <c r="AC139" i="30"/>
  <c r="AD139" i="30"/>
  <c r="AE139" i="30"/>
  <c r="AF139" i="30"/>
  <c r="AG139" i="30"/>
  <c r="AC140" i="30"/>
  <c r="AD140" i="30"/>
  <c r="AE140" i="30"/>
  <c r="AF140" i="30"/>
  <c r="AG140" i="30"/>
  <c r="AC141" i="30"/>
  <c r="AD141" i="30"/>
  <c r="AE141" i="30"/>
  <c r="AF141" i="30"/>
  <c r="AG141" i="30"/>
  <c r="AC142" i="30"/>
  <c r="AD142" i="30"/>
  <c r="AE142" i="30"/>
  <c r="AF142" i="30"/>
  <c r="AG142" i="30"/>
  <c r="AC143" i="30"/>
  <c r="AD143" i="30"/>
  <c r="AE143" i="30"/>
  <c r="AF143" i="30"/>
  <c r="AG143" i="30"/>
  <c r="AC144" i="30"/>
  <c r="AD144" i="30"/>
  <c r="AE144" i="30"/>
  <c r="AF144" i="30"/>
  <c r="AG144" i="30"/>
  <c r="AC145" i="30"/>
  <c r="AD145" i="30"/>
  <c r="AE145" i="30"/>
  <c r="AF145" i="30"/>
  <c r="AG145" i="30"/>
  <c r="AC146" i="30"/>
  <c r="AD146" i="30"/>
  <c r="AE146" i="30"/>
  <c r="AF146" i="30"/>
  <c r="AG146" i="30"/>
  <c r="AC147" i="30"/>
  <c r="AD147" i="30"/>
  <c r="AE147" i="30"/>
  <c r="AF147" i="30"/>
  <c r="AG147" i="30"/>
  <c r="AC148" i="30"/>
  <c r="AD148" i="30"/>
  <c r="AE148" i="30"/>
  <c r="AF148" i="30"/>
  <c r="AG148" i="30"/>
  <c r="AC149" i="30"/>
  <c r="AD149" i="30"/>
  <c r="AE149" i="30"/>
  <c r="AF149" i="30"/>
  <c r="AG149" i="30"/>
  <c r="AC150" i="30"/>
  <c r="AD150" i="30"/>
  <c r="AE150" i="30"/>
  <c r="AF150" i="30"/>
  <c r="AG150" i="30"/>
  <c r="AC151" i="30"/>
  <c r="AD151" i="30"/>
  <c r="AE151" i="30"/>
  <c r="AF151" i="30"/>
  <c r="AG151" i="30"/>
  <c r="AC152" i="30"/>
  <c r="AD152" i="30"/>
  <c r="AE152" i="30"/>
  <c r="AF152" i="30"/>
  <c r="AG152" i="30"/>
  <c r="AC153" i="30"/>
  <c r="AD153" i="30"/>
  <c r="AE153" i="30"/>
  <c r="AF153" i="30"/>
  <c r="AG153" i="30"/>
  <c r="AC154" i="30"/>
  <c r="AD154" i="30"/>
  <c r="AE154" i="30"/>
  <c r="AF154" i="30"/>
  <c r="AG154" i="30"/>
  <c r="AC155" i="30"/>
  <c r="AD155" i="30"/>
  <c r="AE155" i="30"/>
  <c r="AF155" i="30"/>
  <c r="AG155" i="30"/>
  <c r="AC156" i="30"/>
  <c r="AD156" i="30"/>
  <c r="AE156" i="30"/>
  <c r="AF156" i="30"/>
  <c r="AG156" i="30"/>
  <c r="AC157" i="30"/>
  <c r="AD157" i="30"/>
  <c r="AE157" i="30"/>
  <c r="AF157" i="30"/>
  <c r="AG157" i="30"/>
  <c r="AC158" i="30"/>
  <c r="AD158" i="30"/>
  <c r="AE158" i="30"/>
  <c r="AF158" i="30"/>
  <c r="AG158" i="30"/>
  <c r="AC159" i="30"/>
  <c r="AD159" i="30"/>
  <c r="AE159" i="30"/>
  <c r="AF159" i="30"/>
  <c r="AG159" i="30"/>
  <c r="AC160" i="30"/>
  <c r="AD160" i="30"/>
  <c r="AE160" i="30"/>
  <c r="AF160" i="30"/>
  <c r="AG160" i="30"/>
  <c r="AC161" i="30"/>
  <c r="AD161" i="30"/>
  <c r="AE161" i="30"/>
  <c r="AF161" i="30"/>
  <c r="AG161" i="30"/>
  <c r="AC162" i="30"/>
  <c r="AD162" i="30"/>
  <c r="AE162" i="30"/>
  <c r="AF162" i="30"/>
  <c r="AG162" i="30"/>
  <c r="AC163" i="30"/>
  <c r="AD163" i="30"/>
  <c r="AE163" i="30"/>
  <c r="AF163" i="30"/>
  <c r="AG163" i="30"/>
  <c r="AC164" i="30"/>
  <c r="AD164" i="30"/>
  <c r="AE164" i="30"/>
  <c r="AF164" i="30"/>
  <c r="AG164" i="30"/>
  <c r="AC165" i="30"/>
  <c r="AD165" i="30"/>
  <c r="AE165" i="30"/>
  <c r="AF165" i="30"/>
  <c r="AG165" i="30"/>
  <c r="AC166" i="30"/>
  <c r="AD166" i="30"/>
  <c r="AE166" i="30"/>
  <c r="AF166" i="30"/>
  <c r="AG166" i="30"/>
  <c r="AC167" i="30"/>
  <c r="AD167" i="30"/>
  <c r="AE167" i="30"/>
  <c r="AF167" i="30"/>
  <c r="AG167" i="30"/>
  <c r="AC168" i="30"/>
  <c r="AD168" i="30"/>
  <c r="AE168" i="30"/>
  <c r="AF168" i="30"/>
  <c r="AG168" i="30"/>
  <c r="AC169" i="30"/>
  <c r="AD169" i="30"/>
  <c r="AE169" i="30"/>
  <c r="AF169" i="30"/>
  <c r="AG169" i="30"/>
  <c r="AC170" i="30"/>
  <c r="AD170" i="30"/>
  <c r="AE170" i="30"/>
  <c r="AF170" i="30"/>
  <c r="AG170" i="30"/>
  <c r="AC171" i="30"/>
  <c r="AD171" i="30"/>
  <c r="AE171" i="30"/>
  <c r="AF171" i="30"/>
  <c r="AG171" i="30"/>
  <c r="AC172" i="30"/>
  <c r="AD172" i="30"/>
  <c r="AE172" i="30"/>
  <c r="AF172" i="30"/>
  <c r="AG172" i="30"/>
  <c r="AC173" i="30"/>
  <c r="AD173" i="30"/>
  <c r="AE173" i="30"/>
  <c r="AF173" i="30"/>
  <c r="AG173" i="30"/>
  <c r="AC174" i="30"/>
  <c r="AD174" i="30"/>
  <c r="AE174" i="30"/>
  <c r="AF174" i="30"/>
  <c r="AG174" i="30"/>
  <c r="AC175" i="30"/>
  <c r="AD175" i="30"/>
  <c r="AE175" i="30"/>
  <c r="AF175" i="30"/>
  <c r="AG175" i="30"/>
  <c r="AC176" i="30"/>
  <c r="AD176" i="30"/>
  <c r="AE176" i="30"/>
  <c r="AF176" i="30"/>
  <c r="AG176" i="30"/>
  <c r="AC177" i="30"/>
  <c r="AD177" i="30"/>
  <c r="AE177" i="30"/>
  <c r="AF177" i="30"/>
  <c r="AG177" i="30"/>
  <c r="AC178" i="30"/>
  <c r="AD178" i="30"/>
  <c r="AE178" i="30"/>
  <c r="AF178" i="30"/>
  <c r="AG178" i="30"/>
  <c r="AC179" i="30"/>
  <c r="AD179" i="30"/>
  <c r="AE179" i="30"/>
  <c r="AF179" i="30"/>
  <c r="AG179" i="30"/>
  <c r="AC180" i="30"/>
  <c r="AD180" i="30"/>
  <c r="AE180" i="30"/>
  <c r="AF180" i="30"/>
  <c r="AG180" i="30"/>
  <c r="AC181" i="30"/>
  <c r="AD181" i="30"/>
  <c r="AE181" i="30"/>
  <c r="AF181" i="30"/>
  <c r="AG181" i="30"/>
  <c r="AC182" i="30"/>
  <c r="AD182" i="30"/>
  <c r="AE182" i="30"/>
  <c r="AF182" i="30"/>
  <c r="AG182" i="30"/>
  <c r="AC183" i="30"/>
  <c r="AD183" i="30"/>
  <c r="AE183" i="30"/>
  <c r="AF183" i="30"/>
  <c r="AG183" i="30"/>
  <c r="AC184" i="30"/>
  <c r="AD184" i="30"/>
  <c r="AE184" i="30"/>
  <c r="AF184" i="30"/>
  <c r="AG184" i="30"/>
  <c r="AC185" i="30"/>
  <c r="AD185" i="30"/>
  <c r="AE185" i="30"/>
  <c r="AF185" i="30"/>
  <c r="AG185" i="30"/>
  <c r="AC186" i="30"/>
  <c r="AD186" i="30"/>
  <c r="AE186" i="30"/>
  <c r="AF186" i="30"/>
  <c r="AG186" i="30"/>
  <c r="AC187" i="30"/>
  <c r="AD187" i="30"/>
  <c r="AE187" i="30"/>
  <c r="AF187" i="30"/>
  <c r="AG187" i="30"/>
  <c r="AC188" i="30"/>
  <c r="AD188" i="30"/>
  <c r="AE188" i="30"/>
  <c r="AF188" i="30"/>
  <c r="AG188" i="30"/>
  <c r="AC189" i="30"/>
  <c r="AD189" i="30"/>
  <c r="AE189" i="30"/>
  <c r="AF189" i="30"/>
  <c r="AG189" i="30"/>
  <c r="AC190" i="30"/>
  <c r="AD190" i="30"/>
  <c r="AE190" i="30"/>
  <c r="AF190" i="30"/>
  <c r="AG190" i="30"/>
  <c r="AC191" i="30"/>
  <c r="AD191" i="30"/>
  <c r="AE191" i="30"/>
  <c r="AF191" i="30"/>
  <c r="AG191" i="30"/>
  <c r="AC192" i="30"/>
  <c r="AD192" i="30"/>
  <c r="AE192" i="30"/>
  <c r="AF192" i="30"/>
  <c r="AG192" i="30"/>
  <c r="AC193" i="30"/>
  <c r="AD193" i="30"/>
  <c r="AE193" i="30"/>
  <c r="AF193" i="30"/>
  <c r="AG193" i="30"/>
  <c r="AC194" i="30"/>
  <c r="AD194" i="30"/>
  <c r="AE194" i="30"/>
  <c r="AF194" i="30"/>
  <c r="AG194" i="30"/>
  <c r="AC195" i="30"/>
  <c r="AD195" i="30"/>
  <c r="AE195" i="30"/>
  <c r="AF195" i="30"/>
  <c r="AG195" i="30"/>
  <c r="AC196" i="30"/>
  <c r="AD196" i="30"/>
  <c r="AE196" i="30"/>
  <c r="AF196" i="30"/>
  <c r="AG196" i="30"/>
  <c r="AC197" i="30"/>
  <c r="AD197" i="30"/>
  <c r="AE197" i="30"/>
  <c r="AF197" i="30"/>
  <c r="AG197" i="30"/>
  <c r="AC198" i="30"/>
  <c r="AD198" i="30"/>
  <c r="AE198" i="30"/>
  <c r="AF198" i="30"/>
  <c r="AG198" i="30"/>
  <c r="AC199" i="30"/>
  <c r="AD199" i="30"/>
  <c r="AE199" i="30"/>
  <c r="AF199" i="30"/>
  <c r="AG199" i="30"/>
  <c r="AC200" i="30"/>
  <c r="AD200" i="30"/>
  <c r="AE200" i="30"/>
  <c r="AF200" i="30"/>
  <c r="AG200" i="30"/>
  <c r="AC201" i="30"/>
  <c r="AD201" i="30"/>
  <c r="AE201" i="30"/>
  <c r="AF201" i="30"/>
  <c r="AG201" i="30"/>
  <c r="AC202" i="30"/>
  <c r="AD202" i="30"/>
  <c r="AE202" i="30"/>
  <c r="AF202" i="30"/>
  <c r="AG202" i="30"/>
  <c r="AC203" i="30"/>
  <c r="AD203" i="30"/>
  <c r="AE203" i="30"/>
  <c r="AF203" i="30"/>
  <c r="AG203" i="30"/>
  <c r="AC204" i="30"/>
  <c r="AD204" i="30"/>
  <c r="AE204" i="30"/>
  <c r="AF204" i="30"/>
  <c r="AG204" i="30"/>
  <c r="AC205" i="30"/>
  <c r="AD205" i="30"/>
  <c r="AE205" i="30"/>
  <c r="AF205" i="30"/>
  <c r="AG205" i="30"/>
  <c r="AC206" i="30"/>
  <c r="AD206" i="30"/>
  <c r="AE206" i="30"/>
  <c r="AF206" i="30"/>
  <c r="AG206" i="30"/>
  <c r="AC207" i="30"/>
  <c r="AD207" i="30"/>
  <c r="AE207" i="30"/>
  <c r="AF207" i="30"/>
  <c r="AG207" i="30"/>
  <c r="AC208" i="30"/>
  <c r="AD208" i="30"/>
  <c r="AE208" i="30"/>
  <c r="AF208" i="30"/>
  <c r="AG208" i="30"/>
  <c r="AC209" i="30"/>
  <c r="AD209" i="30"/>
  <c r="AE209" i="30"/>
  <c r="AF209" i="30"/>
  <c r="AG209" i="30"/>
  <c r="AC210" i="30"/>
  <c r="AD210" i="30"/>
  <c r="AE210" i="30"/>
  <c r="AF210" i="30"/>
  <c r="AG210" i="30"/>
  <c r="AC211" i="30"/>
  <c r="AD211" i="30"/>
  <c r="AE211" i="30"/>
  <c r="AF211" i="30"/>
  <c r="AG211" i="30"/>
  <c r="AC212" i="30"/>
  <c r="AD212" i="30"/>
  <c r="AE212" i="30"/>
  <c r="AF212" i="30"/>
  <c r="AG212" i="30"/>
  <c r="AC213" i="30"/>
  <c r="AD213" i="30"/>
  <c r="AE213" i="30"/>
  <c r="AF213" i="30"/>
  <c r="AG213" i="30"/>
  <c r="AC214" i="30"/>
  <c r="AD214" i="30"/>
  <c r="AE214" i="30"/>
  <c r="AF214" i="30"/>
  <c r="AG214" i="30"/>
  <c r="AC215" i="30"/>
  <c r="AD215" i="30"/>
  <c r="AE215" i="30"/>
  <c r="AF215" i="30"/>
  <c r="AG215" i="30"/>
  <c r="AC216" i="30"/>
  <c r="AD216" i="30"/>
  <c r="AE216" i="30"/>
  <c r="AF216" i="30"/>
  <c r="AG216" i="30"/>
  <c r="AC217" i="30"/>
  <c r="AD217" i="30"/>
  <c r="AE217" i="30"/>
  <c r="AF217" i="30"/>
  <c r="AG217" i="30"/>
  <c r="AC218" i="30"/>
  <c r="AD218" i="30"/>
  <c r="AE218" i="30"/>
  <c r="AF218" i="30"/>
  <c r="AG218" i="30"/>
  <c r="AC219" i="30"/>
  <c r="AD219" i="30"/>
  <c r="AE219" i="30"/>
  <c r="AF219" i="30"/>
  <c r="AG219" i="30"/>
  <c r="AG304" i="30" s="1"/>
  <c r="AC220" i="30"/>
  <c r="AD220" i="30"/>
  <c r="AE220" i="30"/>
  <c r="AF220" i="30"/>
  <c r="AG220" i="30"/>
  <c r="AC221" i="30"/>
  <c r="AD221" i="30"/>
  <c r="AE221" i="30"/>
  <c r="AF221" i="30"/>
  <c r="AG221" i="30"/>
  <c r="AC222" i="30"/>
  <c r="AD222" i="30"/>
  <c r="AE222" i="30"/>
  <c r="AF222" i="30"/>
  <c r="AG222" i="30"/>
  <c r="AC223" i="30"/>
  <c r="AD223" i="30"/>
  <c r="AE223" i="30"/>
  <c r="AF223" i="30"/>
  <c r="AG223" i="30"/>
  <c r="AC224" i="30"/>
  <c r="AD224" i="30"/>
  <c r="AE224" i="30"/>
  <c r="AF224" i="30"/>
  <c r="AF304" i="30" s="1"/>
  <c r="AG224" i="30"/>
  <c r="AC225" i="30"/>
  <c r="AD225" i="30"/>
  <c r="AE225" i="30"/>
  <c r="AF225" i="30"/>
  <c r="AG225" i="30"/>
  <c r="AC226" i="30"/>
  <c r="AD226" i="30"/>
  <c r="AE226" i="30"/>
  <c r="AF226" i="30"/>
  <c r="AG226" i="30"/>
  <c r="AC227" i="30"/>
  <c r="AC304" i="30" s="1"/>
  <c r="AD227" i="30"/>
  <c r="AD304" i="30" s="1"/>
  <c r="AE227" i="30"/>
  <c r="AF227" i="30"/>
  <c r="AG227" i="30"/>
  <c r="AC228" i="30"/>
  <c r="AD228" i="30"/>
  <c r="AE228" i="30"/>
  <c r="AF228" i="30"/>
  <c r="AG228" i="30"/>
  <c r="AC229" i="30"/>
  <c r="AD229" i="30"/>
  <c r="AE229" i="30"/>
  <c r="AF229" i="30"/>
  <c r="AG229" i="30"/>
  <c r="AC230" i="30"/>
  <c r="AD230" i="30"/>
  <c r="AE230" i="30"/>
  <c r="AF230" i="30"/>
  <c r="AG230" i="30"/>
  <c r="AC231" i="30"/>
  <c r="AD231" i="30"/>
  <c r="AE231" i="30"/>
  <c r="AF231" i="30"/>
  <c r="AG231" i="30"/>
  <c r="AC232" i="30"/>
  <c r="AD232" i="30"/>
  <c r="AE232" i="30"/>
  <c r="AF232" i="30"/>
  <c r="AG232" i="30"/>
  <c r="AC233" i="30"/>
  <c r="AD233" i="30"/>
  <c r="AE233" i="30"/>
  <c r="AF233" i="30"/>
  <c r="AG233" i="30"/>
  <c r="AC234" i="30"/>
  <c r="AD234" i="30"/>
  <c r="AE234" i="30"/>
  <c r="AF234" i="30"/>
  <c r="AG234" i="30"/>
  <c r="AC235" i="30"/>
  <c r="AD235" i="30"/>
  <c r="AE235" i="30"/>
  <c r="AF235" i="30"/>
  <c r="AG235" i="30"/>
  <c r="AC236" i="30"/>
  <c r="AD236" i="30"/>
  <c r="AE236" i="30"/>
  <c r="AF236" i="30"/>
  <c r="AG236" i="30"/>
  <c r="AC237" i="30"/>
  <c r="AD237" i="30"/>
  <c r="AE237" i="30"/>
  <c r="AF237" i="30"/>
  <c r="AG237" i="30"/>
  <c r="AC238" i="30"/>
  <c r="AD238" i="30"/>
  <c r="AE238" i="30"/>
  <c r="AF238" i="30"/>
  <c r="AG238" i="30"/>
  <c r="AC239" i="30"/>
  <c r="AD239" i="30"/>
  <c r="AE239" i="30"/>
  <c r="AF239" i="30"/>
  <c r="AG239" i="30"/>
  <c r="AC240" i="30"/>
  <c r="AD240" i="30"/>
  <c r="AE240" i="30"/>
  <c r="AF240" i="30"/>
  <c r="AG240" i="30"/>
  <c r="AC241" i="30"/>
  <c r="AD241" i="30"/>
  <c r="AE241" i="30"/>
  <c r="AF241" i="30"/>
  <c r="AG241" i="30"/>
  <c r="AC242" i="30"/>
  <c r="AD242" i="30"/>
  <c r="AE242" i="30"/>
  <c r="AF242" i="30"/>
  <c r="AG242" i="30"/>
  <c r="AC243" i="30"/>
  <c r="AD243" i="30"/>
  <c r="AE243" i="30"/>
  <c r="AF243" i="30"/>
  <c r="AG243" i="30"/>
  <c r="AC244" i="30"/>
  <c r="AD244" i="30"/>
  <c r="AE244" i="30"/>
  <c r="AF244" i="30"/>
  <c r="AG244" i="30"/>
  <c r="AC245" i="30"/>
  <c r="AD245" i="30"/>
  <c r="AE245" i="30"/>
  <c r="AF245" i="30"/>
  <c r="AG245" i="30"/>
  <c r="AC246" i="30"/>
  <c r="AD246" i="30"/>
  <c r="AE246" i="30"/>
  <c r="AF246" i="30"/>
  <c r="AG246" i="30"/>
  <c r="AC247" i="30"/>
  <c r="AD247" i="30"/>
  <c r="AE247" i="30"/>
  <c r="AF247" i="30"/>
  <c r="AG247" i="30"/>
  <c r="AC248" i="30"/>
  <c r="AD248" i="30"/>
  <c r="AE248" i="30"/>
  <c r="AF248" i="30"/>
  <c r="AG248" i="30"/>
  <c r="AC249" i="30"/>
  <c r="AD249" i="30"/>
  <c r="AE249" i="30"/>
  <c r="AF249" i="30"/>
  <c r="AG249" i="30"/>
  <c r="AC250" i="30"/>
  <c r="AD250" i="30"/>
  <c r="AE250" i="30"/>
  <c r="AF250" i="30"/>
  <c r="AG250" i="30"/>
  <c r="AC251" i="30"/>
  <c r="AD251" i="30"/>
  <c r="AE251" i="30"/>
  <c r="AF251" i="30"/>
  <c r="AG251" i="30"/>
  <c r="AC252" i="30"/>
  <c r="AD252" i="30"/>
  <c r="AE252" i="30"/>
  <c r="AF252" i="30"/>
  <c r="AG252" i="30"/>
  <c r="AC253" i="30"/>
  <c r="AD253" i="30"/>
  <c r="AE253" i="30"/>
  <c r="AF253" i="30"/>
  <c r="AG253" i="30"/>
  <c r="AC254" i="30"/>
  <c r="AD254" i="30"/>
  <c r="AE254" i="30"/>
  <c r="AF254" i="30"/>
  <c r="AG254" i="30"/>
  <c r="AC255" i="30"/>
  <c r="AD255" i="30"/>
  <c r="AE255" i="30"/>
  <c r="AF255" i="30"/>
  <c r="AG255" i="30"/>
  <c r="AC256" i="30"/>
  <c r="AD256" i="30"/>
  <c r="AE256" i="30"/>
  <c r="AF256" i="30"/>
  <c r="AG256" i="30"/>
  <c r="AC257" i="30"/>
  <c r="AD257" i="30"/>
  <c r="AE257" i="30"/>
  <c r="AF257" i="30"/>
  <c r="AG257" i="30"/>
  <c r="AC258" i="30"/>
  <c r="AD258" i="30"/>
  <c r="AE258" i="30"/>
  <c r="AF258" i="30"/>
  <c r="AG258" i="30"/>
  <c r="AC259" i="30"/>
  <c r="AD259" i="30"/>
  <c r="AE259" i="30"/>
  <c r="AF259" i="30"/>
  <c r="AG259" i="30"/>
  <c r="AC260" i="30"/>
  <c r="AD260" i="30"/>
  <c r="AE260" i="30"/>
  <c r="AF260" i="30"/>
  <c r="AG260" i="30"/>
  <c r="AC261" i="30"/>
  <c r="AD261" i="30"/>
  <c r="AE261" i="30"/>
  <c r="AF261" i="30"/>
  <c r="AG261" i="30"/>
  <c r="AC262" i="30"/>
  <c r="AD262" i="30"/>
  <c r="AE262" i="30"/>
  <c r="AF262" i="30"/>
  <c r="AG262" i="30"/>
  <c r="AC263" i="30"/>
  <c r="AD263" i="30"/>
  <c r="AE263" i="30"/>
  <c r="AF263" i="30"/>
  <c r="AG263" i="30"/>
  <c r="AC264" i="30"/>
  <c r="AD264" i="30"/>
  <c r="AE264" i="30"/>
  <c r="AF264" i="30"/>
  <c r="AG264" i="30"/>
  <c r="AC265" i="30"/>
  <c r="AD265" i="30"/>
  <c r="AE265" i="30"/>
  <c r="AF265" i="30"/>
  <c r="AG265" i="30"/>
  <c r="AC266" i="30"/>
  <c r="AD266" i="30"/>
  <c r="AE266" i="30"/>
  <c r="AF266" i="30"/>
  <c r="AG266" i="30"/>
  <c r="AC267" i="30"/>
  <c r="AD267" i="30"/>
  <c r="AE267" i="30"/>
  <c r="AF267" i="30"/>
  <c r="AG267" i="30"/>
  <c r="AC268" i="30"/>
  <c r="AD268" i="30"/>
  <c r="AE268" i="30"/>
  <c r="AF268" i="30"/>
  <c r="AG268" i="30"/>
  <c r="AC269" i="30"/>
  <c r="AD269" i="30"/>
  <c r="AE269" i="30"/>
  <c r="AF269" i="30"/>
  <c r="AG269" i="30"/>
  <c r="AC270" i="30"/>
  <c r="AD270" i="30"/>
  <c r="AE270" i="30"/>
  <c r="AF270" i="30"/>
  <c r="AG270" i="30"/>
  <c r="AC271" i="30"/>
  <c r="AD271" i="30"/>
  <c r="AE271" i="30"/>
  <c r="AF271" i="30"/>
  <c r="AG271" i="30"/>
  <c r="AC272" i="30"/>
  <c r="AD272" i="30"/>
  <c r="AE272" i="30"/>
  <c r="AF272" i="30"/>
  <c r="AG272" i="30"/>
  <c r="AC273" i="30"/>
  <c r="AD273" i="30"/>
  <c r="AE273" i="30"/>
  <c r="AF273" i="30"/>
  <c r="AG273" i="30"/>
  <c r="AC274" i="30"/>
  <c r="AD274" i="30"/>
  <c r="AE274" i="30"/>
  <c r="AF274" i="30"/>
  <c r="AG274" i="30"/>
  <c r="AC275" i="30"/>
  <c r="AD275" i="30"/>
  <c r="AE275" i="30"/>
  <c r="AF275" i="30"/>
  <c r="AG275" i="30"/>
  <c r="AC276" i="30"/>
  <c r="AD276" i="30"/>
  <c r="AE276" i="30"/>
  <c r="AF276" i="30"/>
  <c r="AG276" i="30"/>
  <c r="AC277" i="30"/>
  <c r="AD277" i="30"/>
  <c r="AE277" i="30"/>
  <c r="AF277" i="30"/>
  <c r="AG277" i="30"/>
  <c r="AC278" i="30"/>
  <c r="AD278" i="30"/>
  <c r="AE278" i="30"/>
  <c r="AF278" i="30"/>
  <c r="AG278" i="30"/>
  <c r="AC279" i="30"/>
  <c r="AD279" i="30"/>
  <c r="AE279" i="30"/>
  <c r="AF279" i="30"/>
  <c r="AG279" i="30"/>
  <c r="AC280" i="30"/>
  <c r="AD280" i="30"/>
  <c r="AE280" i="30"/>
  <c r="AF280" i="30"/>
  <c r="AG280" i="30"/>
  <c r="AC281" i="30"/>
  <c r="AD281" i="30"/>
  <c r="AE281" i="30"/>
  <c r="AF281" i="30"/>
  <c r="AG281" i="30"/>
  <c r="AC282" i="30"/>
  <c r="AD282" i="30"/>
  <c r="AE282" i="30"/>
  <c r="AF282" i="30"/>
  <c r="AG282" i="30"/>
  <c r="AC283" i="30"/>
  <c r="AD283" i="30"/>
  <c r="AE283" i="30"/>
  <c r="AF283" i="30"/>
  <c r="AG283" i="30"/>
  <c r="AC284" i="30"/>
  <c r="AD284" i="30"/>
  <c r="AE284" i="30"/>
  <c r="AF284" i="30"/>
  <c r="AG284" i="30"/>
  <c r="AC285" i="30"/>
  <c r="AD285" i="30"/>
  <c r="AE285" i="30"/>
  <c r="AF285" i="30"/>
  <c r="AG285" i="30"/>
  <c r="AC286" i="30"/>
  <c r="AD286" i="30"/>
  <c r="AE286" i="30"/>
  <c r="AF286" i="30"/>
  <c r="AG286" i="30"/>
  <c r="AC287" i="30"/>
  <c r="AD287" i="30"/>
  <c r="AE287" i="30"/>
  <c r="AF287" i="30"/>
  <c r="AG287" i="30"/>
  <c r="AC288" i="30"/>
  <c r="AD288" i="30"/>
  <c r="AE288" i="30"/>
  <c r="AF288" i="30"/>
  <c r="AG288" i="30"/>
  <c r="AC289" i="30"/>
  <c r="AD289" i="30"/>
  <c r="AE289" i="30"/>
  <c r="AF289" i="30"/>
  <c r="AG289" i="30"/>
  <c r="AC290" i="30"/>
  <c r="AD290" i="30"/>
  <c r="AE290" i="30"/>
  <c r="AF290" i="30"/>
  <c r="AG290" i="30"/>
  <c r="AC291" i="30"/>
  <c r="AD291" i="30"/>
  <c r="AE291" i="30"/>
  <c r="AF291" i="30"/>
  <c r="AG291" i="30"/>
  <c r="AC292" i="30"/>
  <c r="AD292" i="30"/>
  <c r="AE292" i="30"/>
  <c r="AF292" i="30"/>
  <c r="AG292" i="30"/>
  <c r="AC293" i="30"/>
  <c r="AD293" i="30"/>
  <c r="AE293" i="30"/>
  <c r="AF293" i="30"/>
  <c r="AG293" i="30"/>
  <c r="AC294" i="30"/>
  <c r="AD294" i="30"/>
  <c r="AE294" i="30"/>
  <c r="AF294" i="30"/>
  <c r="AG294" i="30"/>
  <c r="AC295" i="30"/>
  <c r="AD295" i="30"/>
  <c r="AE295" i="30"/>
  <c r="AF295" i="30"/>
  <c r="AG295" i="30"/>
  <c r="AC296" i="30"/>
  <c r="AD296" i="30"/>
  <c r="AE296" i="30"/>
  <c r="AF296" i="30"/>
  <c r="AG296" i="30"/>
  <c r="AC297" i="30"/>
  <c r="AD297" i="30"/>
  <c r="AE297" i="30"/>
  <c r="AF297" i="30"/>
  <c r="AG297" i="30"/>
  <c r="AC298" i="30"/>
  <c r="AD298" i="30"/>
  <c r="AE298" i="30"/>
  <c r="AF298" i="30"/>
  <c r="AG298" i="30"/>
  <c r="AC299" i="30"/>
  <c r="AD299" i="30"/>
  <c r="AE299" i="30"/>
  <c r="AF299" i="30"/>
  <c r="AG299" i="30"/>
  <c r="AC300" i="30"/>
  <c r="AD300" i="30"/>
  <c r="AE300" i="30"/>
  <c r="AF300" i="30"/>
  <c r="AG300" i="30"/>
  <c r="AC301" i="30"/>
  <c r="AD301" i="30"/>
  <c r="AE301" i="30"/>
  <c r="AF301" i="30"/>
  <c r="AG301" i="30"/>
  <c r="AC302" i="30"/>
  <c r="AD302" i="30"/>
  <c r="AE302" i="30"/>
  <c r="AF302" i="30"/>
  <c r="AG302" i="30"/>
  <c r="AC9" i="30"/>
  <c r="AD9" i="30"/>
  <c r="AE9" i="30"/>
  <c r="AF9" i="30"/>
  <c r="AG9" i="30"/>
  <c r="AG8" i="30"/>
  <c r="AF8" i="30"/>
  <c r="AE8" i="30"/>
  <c r="AD8" i="30"/>
  <c r="AC8" i="30"/>
  <c r="AA304" i="30"/>
  <c r="Z304" i="30"/>
  <c r="Y304" i="30"/>
  <c r="X304" i="30"/>
  <c r="W304" i="30"/>
  <c r="W10" i="30"/>
  <c r="X10" i="30"/>
  <c r="Y10" i="30"/>
  <c r="Z10" i="30"/>
  <c r="AA10" i="30"/>
  <c r="W11" i="30"/>
  <c r="X11" i="30"/>
  <c r="Y11" i="30"/>
  <c r="Z11" i="30"/>
  <c r="AA11" i="30"/>
  <c r="W12" i="30"/>
  <c r="X12" i="30"/>
  <c r="Y12" i="30"/>
  <c r="Z12" i="30"/>
  <c r="AA12" i="30"/>
  <c r="W13" i="30"/>
  <c r="X13" i="30"/>
  <c r="Y13" i="30"/>
  <c r="Z13" i="30"/>
  <c r="AA13" i="30"/>
  <c r="W14" i="30"/>
  <c r="X14" i="30"/>
  <c r="Y14" i="30"/>
  <c r="Z14" i="30"/>
  <c r="AA14" i="30"/>
  <c r="W15" i="30"/>
  <c r="X15" i="30"/>
  <c r="Y15" i="30"/>
  <c r="Z15" i="30"/>
  <c r="AA15" i="30"/>
  <c r="W16" i="30"/>
  <c r="X16" i="30"/>
  <c r="Y16" i="30"/>
  <c r="Z16" i="30"/>
  <c r="AA16" i="30"/>
  <c r="W17" i="30"/>
  <c r="X17" i="30"/>
  <c r="Y17" i="30"/>
  <c r="Z17" i="30"/>
  <c r="AA17" i="30"/>
  <c r="W18" i="30"/>
  <c r="X18" i="30"/>
  <c r="Y18" i="30"/>
  <c r="Z18" i="30"/>
  <c r="AA18" i="30"/>
  <c r="W19" i="30"/>
  <c r="X19" i="30"/>
  <c r="Y19" i="30"/>
  <c r="Z19" i="30"/>
  <c r="AA19" i="30"/>
  <c r="W20" i="30"/>
  <c r="X20" i="30"/>
  <c r="Y20" i="30"/>
  <c r="Z20" i="30"/>
  <c r="AA20" i="30"/>
  <c r="W21" i="30"/>
  <c r="X21" i="30"/>
  <c r="Y21" i="30"/>
  <c r="Z21" i="30"/>
  <c r="AA21" i="30"/>
  <c r="W22" i="30"/>
  <c r="X22" i="30"/>
  <c r="Y22" i="30"/>
  <c r="Z22" i="30"/>
  <c r="AA22" i="30"/>
  <c r="W23" i="30"/>
  <c r="X23" i="30"/>
  <c r="Y23" i="30"/>
  <c r="Z23" i="30"/>
  <c r="AA23" i="30"/>
  <c r="W24" i="30"/>
  <c r="X24" i="30"/>
  <c r="Y24" i="30"/>
  <c r="Z24" i="30"/>
  <c r="AA24" i="30"/>
  <c r="W25" i="30"/>
  <c r="X25" i="30"/>
  <c r="Y25" i="30"/>
  <c r="Z25" i="30"/>
  <c r="AA25" i="30"/>
  <c r="W26" i="30"/>
  <c r="X26" i="30"/>
  <c r="Y26" i="30"/>
  <c r="Z26" i="30"/>
  <c r="AA26" i="30"/>
  <c r="W27" i="30"/>
  <c r="X27" i="30"/>
  <c r="Y27" i="30"/>
  <c r="Z27" i="30"/>
  <c r="AA27" i="30"/>
  <c r="W28" i="30"/>
  <c r="X28" i="30"/>
  <c r="Y28" i="30"/>
  <c r="Z28" i="30"/>
  <c r="AA28" i="30"/>
  <c r="W29" i="30"/>
  <c r="X29" i="30"/>
  <c r="Y29" i="30"/>
  <c r="Z29" i="30"/>
  <c r="AA29" i="30"/>
  <c r="W30" i="30"/>
  <c r="X30" i="30"/>
  <c r="Y30" i="30"/>
  <c r="Z30" i="30"/>
  <c r="AA30" i="30"/>
  <c r="W31" i="30"/>
  <c r="X31" i="30"/>
  <c r="Y31" i="30"/>
  <c r="Z31" i="30"/>
  <c r="AA31" i="30"/>
  <c r="W32" i="30"/>
  <c r="X32" i="30"/>
  <c r="Y32" i="30"/>
  <c r="Z32" i="30"/>
  <c r="AA32" i="30"/>
  <c r="W33" i="30"/>
  <c r="X33" i="30"/>
  <c r="Y33" i="30"/>
  <c r="Z33" i="30"/>
  <c r="AA33" i="30"/>
  <c r="W34" i="30"/>
  <c r="X34" i="30"/>
  <c r="Y34" i="30"/>
  <c r="Z34" i="30"/>
  <c r="AA34" i="30"/>
  <c r="W35" i="30"/>
  <c r="X35" i="30"/>
  <c r="Y35" i="30"/>
  <c r="Z35" i="30"/>
  <c r="AA35" i="30"/>
  <c r="W36" i="30"/>
  <c r="X36" i="30"/>
  <c r="Y36" i="30"/>
  <c r="Z36" i="30"/>
  <c r="AA36" i="30"/>
  <c r="W37" i="30"/>
  <c r="X37" i="30"/>
  <c r="Y37" i="30"/>
  <c r="Z37" i="30"/>
  <c r="AA37" i="30"/>
  <c r="W38" i="30"/>
  <c r="X38" i="30"/>
  <c r="Y38" i="30"/>
  <c r="Z38" i="30"/>
  <c r="AA38" i="30"/>
  <c r="W39" i="30"/>
  <c r="X39" i="30"/>
  <c r="Y39" i="30"/>
  <c r="Z39" i="30"/>
  <c r="AA39" i="30"/>
  <c r="W40" i="30"/>
  <c r="X40" i="30"/>
  <c r="Y40" i="30"/>
  <c r="Z40" i="30"/>
  <c r="AA40" i="30"/>
  <c r="W41" i="30"/>
  <c r="X41" i="30"/>
  <c r="Y41" i="30"/>
  <c r="Z41" i="30"/>
  <c r="AA41" i="30"/>
  <c r="W42" i="30"/>
  <c r="X42" i="30"/>
  <c r="Y42" i="30"/>
  <c r="Z42" i="30"/>
  <c r="AA42" i="30"/>
  <c r="W43" i="30"/>
  <c r="X43" i="30"/>
  <c r="Y43" i="30"/>
  <c r="Z43" i="30"/>
  <c r="AA43" i="30"/>
  <c r="W44" i="30"/>
  <c r="X44" i="30"/>
  <c r="Y44" i="30"/>
  <c r="Z44" i="30"/>
  <c r="AA44" i="30"/>
  <c r="W45" i="30"/>
  <c r="X45" i="30"/>
  <c r="Y45" i="30"/>
  <c r="Z45" i="30"/>
  <c r="AA45" i="30"/>
  <c r="W46" i="30"/>
  <c r="X46" i="30"/>
  <c r="Y46" i="30"/>
  <c r="Z46" i="30"/>
  <c r="AA46" i="30"/>
  <c r="W47" i="30"/>
  <c r="X47" i="30"/>
  <c r="Y47" i="30"/>
  <c r="Z47" i="30"/>
  <c r="AA47" i="30"/>
  <c r="W48" i="30"/>
  <c r="X48" i="30"/>
  <c r="Y48" i="30"/>
  <c r="Z48" i="30"/>
  <c r="AA48" i="30"/>
  <c r="W49" i="30"/>
  <c r="X49" i="30"/>
  <c r="Y49" i="30"/>
  <c r="Z49" i="30"/>
  <c r="AA49" i="30"/>
  <c r="W50" i="30"/>
  <c r="X50" i="30"/>
  <c r="Y50" i="30"/>
  <c r="Z50" i="30"/>
  <c r="AA50" i="30"/>
  <c r="W51" i="30"/>
  <c r="X51" i="30"/>
  <c r="Y51" i="30"/>
  <c r="Z51" i="30"/>
  <c r="AA51" i="30"/>
  <c r="W52" i="30"/>
  <c r="X52" i="30"/>
  <c r="Y52" i="30"/>
  <c r="Z52" i="30"/>
  <c r="AA52" i="30"/>
  <c r="W53" i="30"/>
  <c r="X53" i="30"/>
  <c r="Y53" i="30"/>
  <c r="Z53" i="30"/>
  <c r="AA53" i="30"/>
  <c r="W54" i="30"/>
  <c r="X54" i="30"/>
  <c r="Y54" i="30"/>
  <c r="Z54" i="30"/>
  <c r="AA54" i="30"/>
  <c r="W55" i="30"/>
  <c r="X55" i="30"/>
  <c r="Y55" i="30"/>
  <c r="Z55" i="30"/>
  <c r="AA55" i="30"/>
  <c r="W56" i="30"/>
  <c r="X56" i="30"/>
  <c r="Y56" i="30"/>
  <c r="Z56" i="30"/>
  <c r="AA56" i="30"/>
  <c r="W57" i="30"/>
  <c r="X57" i="30"/>
  <c r="Y57" i="30"/>
  <c r="Z57" i="30"/>
  <c r="AA57" i="30"/>
  <c r="W58" i="30"/>
  <c r="X58" i="30"/>
  <c r="Y58" i="30"/>
  <c r="Z58" i="30"/>
  <c r="AA58" i="30"/>
  <c r="W59" i="30"/>
  <c r="X59" i="30"/>
  <c r="Y59" i="30"/>
  <c r="Z59" i="30"/>
  <c r="AA59" i="30"/>
  <c r="W60" i="30"/>
  <c r="X60" i="30"/>
  <c r="Y60" i="30"/>
  <c r="Z60" i="30"/>
  <c r="AA60" i="30"/>
  <c r="W61" i="30"/>
  <c r="X61" i="30"/>
  <c r="Y61" i="30"/>
  <c r="Z61" i="30"/>
  <c r="AA61" i="30"/>
  <c r="W62" i="30"/>
  <c r="X62" i="30"/>
  <c r="Y62" i="30"/>
  <c r="Z62" i="30"/>
  <c r="AA62" i="30"/>
  <c r="W63" i="30"/>
  <c r="X63" i="30"/>
  <c r="Y63" i="30"/>
  <c r="Z63" i="30"/>
  <c r="AA63" i="30"/>
  <c r="W64" i="30"/>
  <c r="X64" i="30"/>
  <c r="Y64" i="30"/>
  <c r="Z64" i="30"/>
  <c r="AA64" i="30"/>
  <c r="W65" i="30"/>
  <c r="X65" i="30"/>
  <c r="Y65" i="30"/>
  <c r="Z65" i="30"/>
  <c r="AA65" i="30"/>
  <c r="W66" i="30"/>
  <c r="X66" i="30"/>
  <c r="Y66" i="30"/>
  <c r="Z66" i="30"/>
  <c r="AA66" i="30"/>
  <c r="W67" i="30"/>
  <c r="X67" i="30"/>
  <c r="Y67" i="30"/>
  <c r="Z67" i="30"/>
  <c r="AA67" i="30"/>
  <c r="W68" i="30"/>
  <c r="X68" i="30"/>
  <c r="Y68" i="30"/>
  <c r="Z68" i="30"/>
  <c r="AA68" i="30"/>
  <c r="W69" i="30"/>
  <c r="X69" i="30"/>
  <c r="Y69" i="30"/>
  <c r="Z69" i="30"/>
  <c r="AA69" i="30"/>
  <c r="W70" i="30"/>
  <c r="X70" i="30"/>
  <c r="Y70" i="30"/>
  <c r="Z70" i="30"/>
  <c r="AA70" i="30"/>
  <c r="W71" i="30"/>
  <c r="X71" i="30"/>
  <c r="Y71" i="30"/>
  <c r="Z71" i="30"/>
  <c r="AA71" i="30"/>
  <c r="W72" i="30"/>
  <c r="X72" i="30"/>
  <c r="Y72" i="30"/>
  <c r="Z72" i="30"/>
  <c r="AA72" i="30"/>
  <c r="W73" i="30"/>
  <c r="X73" i="30"/>
  <c r="Y73" i="30"/>
  <c r="Z73" i="30"/>
  <c r="AA73" i="30"/>
  <c r="W74" i="30"/>
  <c r="X74" i="30"/>
  <c r="Y74" i="30"/>
  <c r="Z74" i="30"/>
  <c r="AA74" i="30"/>
  <c r="W75" i="30"/>
  <c r="X75" i="30"/>
  <c r="Y75" i="30"/>
  <c r="Z75" i="30"/>
  <c r="AA75" i="30"/>
  <c r="W76" i="30"/>
  <c r="X76" i="30"/>
  <c r="Y76" i="30"/>
  <c r="Z76" i="30"/>
  <c r="AA76" i="30"/>
  <c r="W77" i="30"/>
  <c r="X77" i="30"/>
  <c r="Y77" i="30"/>
  <c r="Z77" i="30"/>
  <c r="AA77" i="30"/>
  <c r="W78" i="30"/>
  <c r="X78" i="30"/>
  <c r="Y78" i="30"/>
  <c r="Z78" i="30"/>
  <c r="AA78" i="30"/>
  <c r="W79" i="30"/>
  <c r="X79" i="30"/>
  <c r="Y79" i="30"/>
  <c r="Z79" i="30"/>
  <c r="AA79" i="30"/>
  <c r="W80" i="30"/>
  <c r="X80" i="30"/>
  <c r="Y80" i="30"/>
  <c r="Z80" i="30"/>
  <c r="AA80" i="30"/>
  <c r="W81" i="30"/>
  <c r="X81" i="30"/>
  <c r="Y81" i="30"/>
  <c r="Z81" i="30"/>
  <c r="AA81" i="30"/>
  <c r="W82" i="30"/>
  <c r="X82" i="30"/>
  <c r="Y82" i="30"/>
  <c r="Z82" i="30"/>
  <c r="AA82" i="30"/>
  <c r="W83" i="30"/>
  <c r="X83" i="30"/>
  <c r="Y83" i="30"/>
  <c r="Z83" i="30"/>
  <c r="AA83" i="30"/>
  <c r="W84" i="30"/>
  <c r="X84" i="30"/>
  <c r="Y84" i="30"/>
  <c r="Z84" i="30"/>
  <c r="AA84" i="30"/>
  <c r="W85" i="30"/>
  <c r="X85" i="30"/>
  <c r="Y85" i="30"/>
  <c r="Z85" i="30"/>
  <c r="AA85" i="30"/>
  <c r="W86" i="30"/>
  <c r="X86" i="30"/>
  <c r="Y86" i="30"/>
  <c r="Z86" i="30"/>
  <c r="AA86" i="30"/>
  <c r="W87" i="30"/>
  <c r="X87" i="30"/>
  <c r="Y87" i="30"/>
  <c r="Z87" i="30"/>
  <c r="AA87" i="30"/>
  <c r="W88" i="30"/>
  <c r="X88" i="30"/>
  <c r="Y88" i="30"/>
  <c r="Z88" i="30"/>
  <c r="AA88" i="30"/>
  <c r="W89" i="30"/>
  <c r="X89" i="30"/>
  <c r="Y89" i="30"/>
  <c r="Z89" i="30"/>
  <c r="AA89" i="30"/>
  <c r="W90" i="30"/>
  <c r="X90" i="30"/>
  <c r="Y90" i="30"/>
  <c r="Z90" i="30"/>
  <c r="AA90" i="30"/>
  <c r="W91" i="30"/>
  <c r="X91" i="30"/>
  <c r="Y91" i="30"/>
  <c r="Z91" i="30"/>
  <c r="AA91" i="30"/>
  <c r="W92" i="30"/>
  <c r="X92" i="30"/>
  <c r="Y92" i="30"/>
  <c r="Z92" i="30"/>
  <c r="AA92" i="30"/>
  <c r="W93" i="30"/>
  <c r="X93" i="30"/>
  <c r="Y93" i="30"/>
  <c r="Z93" i="30"/>
  <c r="AA93" i="30"/>
  <c r="W94" i="30"/>
  <c r="X94" i="30"/>
  <c r="Y94" i="30"/>
  <c r="Z94" i="30"/>
  <c r="AA94" i="30"/>
  <c r="W95" i="30"/>
  <c r="X95" i="30"/>
  <c r="Y95" i="30"/>
  <c r="Z95" i="30"/>
  <c r="AA95" i="30"/>
  <c r="W96" i="30"/>
  <c r="X96" i="30"/>
  <c r="Y96" i="30"/>
  <c r="Z96" i="30"/>
  <c r="AA96" i="30"/>
  <c r="W97" i="30"/>
  <c r="X97" i="30"/>
  <c r="Y97" i="30"/>
  <c r="Z97" i="30"/>
  <c r="AA97" i="30"/>
  <c r="W98" i="30"/>
  <c r="X98" i="30"/>
  <c r="Y98" i="30"/>
  <c r="Z98" i="30"/>
  <c r="AA98" i="30"/>
  <c r="W99" i="30"/>
  <c r="X99" i="30"/>
  <c r="Y99" i="30"/>
  <c r="Z99" i="30"/>
  <c r="AA99" i="30"/>
  <c r="W100" i="30"/>
  <c r="X100" i="30"/>
  <c r="Y100" i="30"/>
  <c r="Z100" i="30"/>
  <c r="AA100" i="30"/>
  <c r="W101" i="30"/>
  <c r="X101" i="30"/>
  <c r="Y101" i="30"/>
  <c r="Z101" i="30"/>
  <c r="AA101" i="30"/>
  <c r="W102" i="30"/>
  <c r="X102" i="30"/>
  <c r="Y102" i="30"/>
  <c r="Z102" i="30"/>
  <c r="AA102" i="30"/>
  <c r="W103" i="30"/>
  <c r="X103" i="30"/>
  <c r="Y103" i="30"/>
  <c r="Z103" i="30"/>
  <c r="AA103" i="30"/>
  <c r="W104" i="30"/>
  <c r="X104" i="30"/>
  <c r="Y104" i="30"/>
  <c r="Z104" i="30"/>
  <c r="AA104" i="30"/>
  <c r="W105" i="30"/>
  <c r="X105" i="30"/>
  <c r="Y105" i="30"/>
  <c r="Z105" i="30"/>
  <c r="AA105" i="30"/>
  <c r="W106" i="30"/>
  <c r="X106" i="30"/>
  <c r="Y106" i="30"/>
  <c r="Z106" i="30"/>
  <c r="AA106" i="30"/>
  <c r="W107" i="30"/>
  <c r="X107" i="30"/>
  <c r="Y107" i="30"/>
  <c r="Z107" i="30"/>
  <c r="AA107" i="30"/>
  <c r="W108" i="30"/>
  <c r="X108" i="30"/>
  <c r="Y108" i="30"/>
  <c r="Z108" i="30"/>
  <c r="AA108" i="30"/>
  <c r="W109" i="30"/>
  <c r="X109" i="30"/>
  <c r="Y109" i="30"/>
  <c r="Z109" i="30"/>
  <c r="AA109" i="30"/>
  <c r="W110" i="30"/>
  <c r="X110" i="30"/>
  <c r="Y110" i="30"/>
  <c r="Z110" i="30"/>
  <c r="AA110" i="30"/>
  <c r="W111" i="30"/>
  <c r="X111" i="30"/>
  <c r="Y111" i="30"/>
  <c r="Z111" i="30"/>
  <c r="AA111" i="30"/>
  <c r="W112" i="30"/>
  <c r="X112" i="30"/>
  <c r="Y112" i="30"/>
  <c r="Z112" i="30"/>
  <c r="AA112" i="30"/>
  <c r="W113" i="30"/>
  <c r="X113" i="30"/>
  <c r="Y113" i="30"/>
  <c r="Z113" i="30"/>
  <c r="AA113" i="30"/>
  <c r="W114" i="30"/>
  <c r="X114" i="30"/>
  <c r="Y114" i="30"/>
  <c r="Z114" i="30"/>
  <c r="AA114" i="30"/>
  <c r="W115" i="30"/>
  <c r="X115" i="30"/>
  <c r="Y115" i="30"/>
  <c r="Z115" i="30"/>
  <c r="AA115" i="30"/>
  <c r="W116" i="30"/>
  <c r="X116" i="30"/>
  <c r="Y116" i="30"/>
  <c r="Z116" i="30"/>
  <c r="AA116" i="30"/>
  <c r="W117" i="30"/>
  <c r="X117" i="30"/>
  <c r="Y117" i="30"/>
  <c r="Z117" i="30"/>
  <c r="AA117" i="30"/>
  <c r="W118" i="30"/>
  <c r="X118" i="30"/>
  <c r="Y118" i="30"/>
  <c r="Z118" i="30"/>
  <c r="AA118" i="30"/>
  <c r="W119" i="30"/>
  <c r="X119" i="30"/>
  <c r="Y119" i="30"/>
  <c r="Z119" i="30"/>
  <c r="AA119" i="30"/>
  <c r="W120" i="30"/>
  <c r="X120" i="30"/>
  <c r="Y120" i="30"/>
  <c r="Z120" i="30"/>
  <c r="AA120" i="30"/>
  <c r="W121" i="30"/>
  <c r="X121" i="30"/>
  <c r="Y121" i="30"/>
  <c r="Z121" i="30"/>
  <c r="AA121" i="30"/>
  <c r="W122" i="30"/>
  <c r="X122" i="30"/>
  <c r="Y122" i="30"/>
  <c r="Z122" i="30"/>
  <c r="AA122" i="30"/>
  <c r="W123" i="30"/>
  <c r="X123" i="30"/>
  <c r="Y123" i="30"/>
  <c r="Z123" i="30"/>
  <c r="AA123" i="30"/>
  <c r="W124" i="30"/>
  <c r="X124" i="30"/>
  <c r="Y124" i="30"/>
  <c r="Z124" i="30"/>
  <c r="AA124" i="30"/>
  <c r="W125" i="30"/>
  <c r="X125" i="30"/>
  <c r="Y125" i="30"/>
  <c r="Z125" i="30"/>
  <c r="AA125" i="30"/>
  <c r="W126" i="30"/>
  <c r="X126" i="30"/>
  <c r="Y126" i="30"/>
  <c r="Z126" i="30"/>
  <c r="AA126" i="30"/>
  <c r="W127" i="30"/>
  <c r="X127" i="30"/>
  <c r="Y127" i="30"/>
  <c r="Z127" i="30"/>
  <c r="AA127" i="30"/>
  <c r="W128" i="30"/>
  <c r="X128" i="30"/>
  <c r="Y128" i="30"/>
  <c r="Z128" i="30"/>
  <c r="AA128" i="30"/>
  <c r="W129" i="30"/>
  <c r="X129" i="30"/>
  <c r="Y129" i="30"/>
  <c r="Z129" i="30"/>
  <c r="AA129" i="30"/>
  <c r="W130" i="30"/>
  <c r="X130" i="30"/>
  <c r="Y130" i="30"/>
  <c r="Z130" i="30"/>
  <c r="AA130" i="30"/>
  <c r="W131" i="30"/>
  <c r="X131" i="30"/>
  <c r="Y131" i="30"/>
  <c r="Z131" i="30"/>
  <c r="AA131" i="30"/>
  <c r="W132" i="30"/>
  <c r="X132" i="30"/>
  <c r="Y132" i="30"/>
  <c r="Z132" i="30"/>
  <c r="AA132" i="30"/>
  <c r="W133" i="30"/>
  <c r="X133" i="30"/>
  <c r="Y133" i="30"/>
  <c r="Z133" i="30"/>
  <c r="AA133" i="30"/>
  <c r="W134" i="30"/>
  <c r="X134" i="30"/>
  <c r="Y134" i="30"/>
  <c r="Z134" i="30"/>
  <c r="AA134" i="30"/>
  <c r="W135" i="30"/>
  <c r="X135" i="30"/>
  <c r="Y135" i="30"/>
  <c r="Z135" i="30"/>
  <c r="AA135" i="30"/>
  <c r="W136" i="30"/>
  <c r="X136" i="30"/>
  <c r="Y136" i="30"/>
  <c r="Z136" i="30"/>
  <c r="AA136" i="30"/>
  <c r="W137" i="30"/>
  <c r="X137" i="30"/>
  <c r="Y137" i="30"/>
  <c r="Z137" i="30"/>
  <c r="AA137" i="30"/>
  <c r="W138" i="30"/>
  <c r="X138" i="30"/>
  <c r="Y138" i="30"/>
  <c r="Z138" i="30"/>
  <c r="AA138" i="30"/>
  <c r="W139" i="30"/>
  <c r="X139" i="30"/>
  <c r="Y139" i="30"/>
  <c r="Z139" i="30"/>
  <c r="AA139" i="30"/>
  <c r="W140" i="30"/>
  <c r="X140" i="30"/>
  <c r="Y140" i="30"/>
  <c r="Z140" i="30"/>
  <c r="AA140" i="30"/>
  <c r="W141" i="30"/>
  <c r="X141" i="30"/>
  <c r="Y141" i="30"/>
  <c r="Z141" i="30"/>
  <c r="AA141" i="30"/>
  <c r="W142" i="30"/>
  <c r="X142" i="30"/>
  <c r="Y142" i="30"/>
  <c r="Z142" i="30"/>
  <c r="AA142" i="30"/>
  <c r="W143" i="30"/>
  <c r="X143" i="30"/>
  <c r="Y143" i="30"/>
  <c r="Z143" i="30"/>
  <c r="AA143" i="30"/>
  <c r="W144" i="30"/>
  <c r="X144" i="30"/>
  <c r="Y144" i="30"/>
  <c r="Z144" i="30"/>
  <c r="AA144" i="30"/>
  <c r="W145" i="30"/>
  <c r="X145" i="30"/>
  <c r="Y145" i="30"/>
  <c r="Z145" i="30"/>
  <c r="AA145" i="30"/>
  <c r="W146" i="30"/>
  <c r="X146" i="30"/>
  <c r="Y146" i="30"/>
  <c r="Z146" i="30"/>
  <c r="AA146" i="30"/>
  <c r="W147" i="30"/>
  <c r="X147" i="30"/>
  <c r="Y147" i="30"/>
  <c r="Z147" i="30"/>
  <c r="AA147" i="30"/>
  <c r="W148" i="30"/>
  <c r="X148" i="30"/>
  <c r="Y148" i="30"/>
  <c r="Z148" i="30"/>
  <c r="AA148" i="30"/>
  <c r="W149" i="30"/>
  <c r="X149" i="30"/>
  <c r="Y149" i="30"/>
  <c r="Z149" i="30"/>
  <c r="AA149" i="30"/>
  <c r="W150" i="30"/>
  <c r="X150" i="30"/>
  <c r="Y150" i="30"/>
  <c r="Z150" i="30"/>
  <c r="AA150" i="30"/>
  <c r="W151" i="30"/>
  <c r="X151" i="30"/>
  <c r="Y151" i="30"/>
  <c r="Z151" i="30"/>
  <c r="AA151" i="30"/>
  <c r="W152" i="30"/>
  <c r="X152" i="30"/>
  <c r="Y152" i="30"/>
  <c r="Z152" i="30"/>
  <c r="AA152" i="30"/>
  <c r="W153" i="30"/>
  <c r="X153" i="30"/>
  <c r="Y153" i="30"/>
  <c r="Z153" i="30"/>
  <c r="AA153" i="30"/>
  <c r="W154" i="30"/>
  <c r="X154" i="30"/>
  <c r="Y154" i="30"/>
  <c r="Z154" i="30"/>
  <c r="AA154" i="30"/>
  <c r="W155" i="30"/>
  <c r="X155" i="30"/>
  <c r="Y155" i="30"/>
  <c r="Z155" i="30"/>
  <c r="AA155" i="30"/>
  <c r="W156" i="30"/>
  <c r="X156" i="30"/>
  <c r="Y156" i="30"/>
  <c r="Z156" i="30"/>
  <c r="AA156" i="30"/>
  <c r="W157" i="30"/>
  <c r="X157" i="30"/>
  <c r="Y157" i="30"/>
  <c r="Z157" i="30"/>
  <c r="AA157" i="30"/>
  <c r="W158" i="30"/>
  <c r="X158" i="30"/>
  <c r="Y158" i="30"/>
  <c r="Z158" i="30"/>
  <c r="AA158" i="30"/>
  <c r="W159" i="30"/>
  <c r="X159" i="30"/>
  <c r="Y159" i="30"/>
  <c r="Z159" i="30"/>
  <c r="AA159" i="30"/>
  <c r="W160" i="30"/>
  <c r="X160" i="30"/>
  <c r="Y160" i="30"/>
  <c r="Z160" i="30"/>
  <c r="AA160" i="30"/>
  <c r="W161" i="30"/>
  <c r="X161" i="30"/>
  <c r="Y161" i="30"/>
  <c r="Z161" i="30"/>
  <c r="AA161" i="30"/>
  <c r="W162" i="30"/>
  <c r="X162" i="30"/>
  <c r="Y162" i="30"/>
  <c r="Z162" i="30"/>
  <c r="AA162" i="30"/>
  <c r="W163" i="30"/>
  <c r="X163" i="30"/>
  <c r="Y163" i="30"/>
  <c r="Z163" i="30"/>
  <c r="AA163" i="30"/>
  <c r="W164" i="30"/>
  <c r="X164" i="30"/>
  <c r="Y164" i="30"/>
  <c r="Z164" i="30"/>
  <c r="AA164" i="30"/>
  <c r="W165" i="30"/>
  <c r="X165" i="30"/>
  <c r="Y165" i="30"/>
  <c r="Z165" i="30"/>
  <c r="AA165" i="30"/>
  <c r="W166" i="30"/>
  <c r="X166" i="30"/>
  <c r="Y166" i="30"/>
  <c r="Z166" i="30"/>
  <c r="AA166" i="30"/>
  <c r="W167" i="30"/>
  <c r="X167" i="30"/>
  <c r="Y167" i="30"/>
  <c r="Z167" i="30"/>
  <c r="AA167" i="30"/>
  <c r="W168" i="30"/>
  <c r="X168" i="30"/>
  <c r="Y168" i="30"/>
  <c r="Z168" i="30"/>
  <c r="AA168" i="30"/>
  <c r="W169" i="30"/>
  <c r="X169" i="30"/>
  <c r="Y169" i="30"/>
  <c r="Z169" i="30"/>
  <c r="AA169" i="30"/>
  <c r="W170" i="30"/>
  <c r="X170" i="30"/>
  <c r="Y170" i="30"/>
  <c r="Z170" i="30"/>
  <c r="AA170" i="30"/>
  <c r="W171" i="30"/>
  <c r="X171" i="30"/>
  <c r="Y171" i="30"/>
  <c r="Z171" i="30"/>
  <c r="AA171" i="30"/>
  <c r="W172" i="30"/>
  <c r="X172" i="30"/>
  <c r="Y172" i="30"/>
  <c r="Z172" i="30"/>
  <c r="AA172" i="30"/>
  <c r="W173" i="30"/>
  <c r="X173" i="30"/>
  <c r="Y173" i="30"/>
  <c r="Z173" i="30"/>
  <c r="AA173" i="30"/>
  <c r="W174" i="30"/>
  <c r="X174" i="30"/>
  <c r="Y174" i="30"/>
  <c r="Z174" i="30"/>
  <c r="AA174" i="30"/>
  <c r="W175" i="30"/>
  <c r="X175" i="30"/>
  <c r="Y175" i="30"/>
  <c r="Z175" i="30"/>
  <c r="AA175" i="30"/>
  <c r="W176" i="30"/>
  <c r="X176" i="30"/>
  <c r="Y176" i="30"/>
  <c r="Z176" i="30"/>
  <c r="AA176" i="30"/>
  <c r="W177" i="30"/>
  <c r="X177" i="30"/>
  <c r="Y177" i="30"/>
  <c r="Z177" i="30"/>
  <c r="AA177" i="30"/>
  <c r="W178" i="30"/>
  <c r="X178" i="30"/>
  <c r="Y178" i="30"/>
  <c r="Z178" i="30"/>
  <c r="AA178" i="30"/>
  <c r="W179" i="30"/>
  <c r="X179" i="30"/>
  <c r="Y179" i="30"/>
  <c r="Z179" i="30"/>
  <c r="AA179" i="30"/>
  <c r="W180" i="30"/>
  <c r="X180" i="30"/>
  <c r="Y180" i="30"/>
  <c r="Z180" i="30"/>
  <c r="AA180" i="30"/>
  <c r="W181" i="30"/>
  <c r="X181" i="30"/>
  <c r="Y181" i="30"/>
  <c r="Z181" i="30"/>
  <c r="AA181" i="30"/>
  <c r="W182" i="30"/>
  <c r="X182" i="30"/>
  <c r="Y182" i="30"/>
  <c r="Z182" i="30"/>
  <c r="AA182" i="30"/>
  <c r="W183" i="30"/>
  <c r="X183" i="30"/>
  <c r="Y183" i="30"/>
  <c r="Z183" i="30"/>
  <c r="AA183" i="30"/>
  <c r="W184" i="30"/>
  <c r="X184" i="30"/>
  <c r="Y184" i="30"/>
  <c r="Z184" i="30"/>
  <c r="AA184" i="30"/>
  <c r="W185" i="30"/>
  <c r="X185" i="30"/>
  <c r="Y185" i="30"/>
  <c r="Z185" i="30"/>
  <c r="AA185" i="30"/>
  <c r="W186" i="30"/>
  <c r="X186" i="30"/>
  <c r="Y186" i="30"/>
  <c r="Z186" i="30"/>
  <c r="AA186" i="30"/>
  <c r="W187" i="30"/>
  <c r="X187" i="30"/>
  <c r="Y187" i="30"/>
  <c r="Z187" i="30"/>
  <c r="AA187" i="30"/>
  <c r="W188" i="30"/>
  <c r="X188" i="30"/>
  <c r="Y188" i="30"/>
  <c r="Z188" i="30"/>
  <c r="AA188" i="30"/>
  <c r="W189" i="30"/>
  <c r="X189" i="30"/>
  <c r="Y189" i="30"/>
  <c r="Z189" i="30"/>
  <c r="AA189" i="30"/>
  <c r="W190" i="30"/>
  <c r="X190" i="30"/>
  <c r="Y190" i="30"/>
  <c r="Z190" i="30"/>
  <c r="AA190" i="30"/>
  <c r="W191" i="30"/>
  <c r="X191" i="30"/>
  <c r="Y191" i="30"/>
  <c r="Z191" i="30"/>
  <c r="AA191" i="30"/>
  <c r="W192" i="30"/>
  <c r="X192" i="30"/>
  <c r="Y192" i="30"/>
  <c r="Z192" i="30"/>
  <c r="AA192" i="30"/>
  <c r="W193" i="30"/>
  <c r="X193" i="30"/>
  <c r="Y193" i="30"/>
  <c r="Z193" i="30"/>
  <c r="AA193" i="30"/>
  <c r="W194" i="30"/>
  <c r="X194" i="30"/>
  <c r="Y194" i="30"/>
  <c r="Z194" i="30"/>
  <c r="AA194" i="30"/>
  <c r="W195" i="30"/>
  <c r="X195" i="30"/>
  <c r="Y195" i="30"/>
  <c r="Z195" i="30"/>
  <c r="AA195" i="30"/>
  <c r="W196" i="30"/>
  <c r="X196" i="30"/>
  <c r="Y196" i="30"/>
  <c r="Z196" i="30"/>
  <c r="AA196" i="30"/>
  <c r="W197" i="30"/>
  <c r="X197" i="30"/>
  <c r="Y197" i="30"/>
  <c r="Z197" i="30"/>
  <c r="AA197" i="30"/>
  <c r="W198" i="30"/>
  <c r="X198" i="30"/>
  <c r="Y198" i="30"/>
  <c r="Z198" i="30"/>
  <c r="AA198" i="30"/>
  <c r="W199" i="30"/>
  <c r="X199" i="30"/>
  <c r="Y199" i="30"/>
  <c r="Z199" i="30"/>
  <c r="AA199" i="30"/>
  <c r="W200" i="30"/>
  <c r="X200" i="30"/>
  <c r="Y200" i="30"/>
  <c r="Z200" i="30"/>
  <c r="AA200" i="30"/>
  <c r="W201" i="30"/>
  <c r="X201" i="30"/>
  <c r="Y201" i="30"/>
  <c r="Z201" i="30"/>
  <c r="AA201" i="30"/>
  <c r="W202" i="30"/>
  <c r="X202" i="30"/>
  <c r="Y202" i="30"/>
  <c r="Z202" i="30"/>
  <c r="AA202" i="30"/>
  <c r="W203" i="30"/>
  <c r="X203" i="30"/>
  <c r="Y203" i="30"/>
  <c r="Z203" i="30"/>
  <c r="AA203" i="30"/>
  <c r="W204" i="30"/>
  <c r="X204" i="30"/>
  <c r="Y204" i="30"/>
  <c r="Z204" i="30"/>
  <c r="AA204" i="30"/>
  <c r="W205" i="30"/>
  <c r="X205" i="30"/>
  <c r="Y205" i="30"/>
  <c r="Z205" i="30"/>
  <c r="AA205" i="30"/>
  <c r="W206" i="30"/>
  <c r="X206" i="30"/>
  <c r="Y206" i="30"/>
  <c r="Z206" i="30"/>
  <c r="AA206" i="30"/>
  <c r="W207" i="30"/>
  <c r="X207" i="30"/>
  <c r="Y207" i="30"/>
  <c r="Z207" i="30"/>
  <c r="AA207" i="30"/>
  <c r="W208" i="30"/>
  <c r="X208" i="30"/>
  <c r="Y208" i="30"/>
  <c r="Z208" i="30"/>
  <c r="AA208" i="30"/>
  <c r="W209" i="30"/>
  <c r="X209" i="30"/>
  <c r="Y209" i="30"/>
  <c r="Z209" i="30"/>
  <c r="AA209" i="30"/>
  <c r="W210" i="30"/>
  <c r="X210" i="30"/>
  <c r="Y210" i="30"/>
  <c r="Z210" i="30"/>
  <c r="AA210" i="30"/>
  <c r="W211" i="30"/>
  <c r="X211" i="30"/>
  <c r="Y211" i="30"/>
  <c r="Z211" i="30"/>
  <c r="AA211" i="30"/>
  <c r="W212" i="30"/>
  <c r="X212" i="30"/>
  <c r="Y212" i="30"/>
  <c r="Z212" i="30"/>
  <c r="AA212" i="30"/>
  <c r="W213" i="30"/>
  <c r="X213" i="30"/>
  <c r="Y213" i="30"/>
  <c r="Z213" i="30"/>
  <c r="AA213" i="30"/>
  <c r="W214" i="30"/>
  <c r="X214" i="30"/>
  <c r="Y214" i="30"/>
  <c r="Z214" i="30"/>
  <c r="AA214" i="30"/>
  <c r="W215" i="30"/>
  <c r="X215" i="30"/>
  <c r="Y215" i="30"/>
  <c r="Z215" i="30"/>
  <c r="AA215" i="30"/>
  <c r="W216" i="30"/>
  <c r="X216" i="30"/>
  <c r="Y216" i="30"/>
  <c r="Z216" i="30"/>
  <c r="AA216" i="30"/>
  <c r="W217" i="30"/>
  <c r="X217" i="30"/>
  <c r="Y217" i="30"/>
  <c r="Z217" i="30"/>
  <c r="AA217" i="30"/>
  <c r="W218" i="30"/>
  <c r="X218" i="30"/>
  <c r="Y218" i="30"/>
  <c r="Z218" i="30"/>
  <c r="AA218" i="30"/>
  <c r="W219" i="30"/>
  <c r="X219" i="30"/>
  <c r="Y219" i="30"/>
  <c r="Z219" i="30"/>
  <c r="AA219" i="30"/>
  <c r="W220" i="30"/>
  <c r="X220" i="30"/>
  <c r="Y220" i="30"/>
  <c r="Z220" i="30"/>
  <c r="AA220" i="30"/>
  <c r="W221" i="30"/>
  <c r="X221" i="30"/>
  <c r="Y221" i="30"/>
  <c r="Z221" i="30"/>
  <c r="AA221" i="30"/>
  <c r="W222" i="30"/>
  <c r="X222" i="30"/>
  <c r="Y222" i="30"/>
  <c r="Z222" i="30"/>
  <c r="AA222" i="30"/>
  <c r="W223" i="30"/>
  <c r="X223" i="30"/>
  <c r="Y223" i="30"/>
  <c r="Z223" i="30"/>
  <c r="AA223" i="30"/>
  <c r="W224" i="30"/>
  <c r="X224" i="30"/>
  <c r="Y224" i="30"/>
  <c r="Z224" i="30"/>
  <c r="AA224" i="30"/>
  <c r="W225" i="30"/>
  <c r="X225" i="30"/>
  <c r="Y225" i="30"/>
  <c r="Z225" i="30"/>
  <c r="AA225" i="30"/>
  <c r="W226" i="30"/>
  <c r="X226" i="30"/>
  <c r="Y226" i="30"/>
  <c r="Z226" i="30"/>
  <c r="AA226" i="30"/>
  <c r="W227" i="30"/>
  <c r="X227" i="30"/>
  <c r="Y227" i="30"/>
  <c r="Z227" i="30"/>
  <c r="AA227" i="30"/>
  <c r="W228" i="30"/>
  <c r="X228" i="30"/>
  <c r="Y228" i="30"/>
  <c r="Z228" i="30"/>
  <c r="AA228" i="30"/>
  <c r="W229" i="30"/>
  <c r="X229" i="30"/>
  <c r="Y229" i="30"/>
  <c r="Z229" i="30"/>
  <c r="AA229" i="30"/>
  <c r="W230" i="30"/>
  <c r="X230" i="30"/>
  <c r="Y230" i="30"/>
  <c r="Z230" i="30"/>
  <c r="AA230" i="30"/>
  <c r="W231" i="30"/>
  <c r="X231" i="30"/>
  <c r="Y231" i="30"/>
  <c r="Z231" i="30"/>
  <c r="AA231" i="30"/>
  <c r="W232" i="30"/>
  <c r="X232" i="30"/>
  <c r="Y232" i="30"/>
  <c r="Z232" i="30"/>
  <c r="AA232" i="30"/>
  <c r="W233" i="30"/>
  <c r="X233" i="30"/>
  <c r="Y233" i="30"/>
  <c r="Z233" i="30"/>
  <c r="AA233" i="30"/>
  <c r="W234" i="30"/>
  <c r="X234" i="30"/>
  <c r="Y234" i="30"/>
  <c r="Z234" i="30"/>
  <c r="AA234" i="30"/>
  <c r="W235" i="30"/>
  <c r="X235" i="30"/>
  <c r="Y235" i="30"/>
  <c r="Z235" i="30"/>
  <c r="AA235" i="30"/>
  <c r="W236" i="30"/>
  <c r="X236" i="30"/>
  <c r="Y236" i="30"/>
  <c r="Z236" i="30"/>
  <c r="AA236" i="30"/>
  <c r="W237" i="30"/>
  <c r="X237" i="30"/>
  <c r="Y237" i="30"/>
  <c r="Z237" i="30"/>
  <c r="AA237" i="30"/>
  <c r="W238" i="30"/>
  <c r="X238" i="30"/>
  <c r="Y238" i="30"/>
  <c r="Z238" i="30"/>
  <c r="AA238" i="30"/>
  <c r="W239" i="30"/>
  <c r="X239" i="30"/>
  <c r="Y239" i="30"/>
  <c r="Z239" i="30"/>
  <c r="AA239" i="30"/>
  <c r="W240" i="30"/>
  <c r="X240" i="30"/>
  <c r="Y240" i="30"/>
  <c r="Z240" i="30"/>
  <c r="AA240" i="30"/>
  <c r="W241" i="30"/>
  <c r="X241" i="30"/>
  <c r="Y241" i="30"/>
  <c r="Z241" i="30"/>
  <c r="AA241" i="30"/>
  <c r="W242" i="30"/>
  <c r="X242" i="30"/>
  <c r="Y242" i="30"/>
  <c r="Z242" i="30"/>
  <c r="AA242" i="30"/>
  <c r="W243" i="30"/>
  <c r="X243" i="30"/>
  <c r="Y243" i="30"/>
  <c r="Z243" i="30"/>
  <c r="AA243" i="30"/>
  <c r="W244" i="30"/>
  <c r="X244" i="30"/>
  <c r="Y244" i="30"/>
  <c r="Z244" i="30"/>
  <c r="AA244" i="30"/>
  <c r="W245" i="30"/>
  <c r="X245" i="30"/>
  <c r="Y245" i="30"/>
  <c r="Z245" i="30"/>
  <c r="AA245" i="30"/>
  <c r="W246" i="30"/>
  <c r="X246" i="30"/>
  <c r="Y246" i="30"/>
  <c r="Z246" i="30"/>
  <c r="AA246" i="30"/>
  <c r="W247" i="30"/>
  <c r="X247" i="30"/>
  <c r="Y247" i="30"/>
  <c r="Z247" i="30"/>
  <c r="AA247" i="30"/>
  <c r="W248" i="30"/>
  <c r="X248" i="30"/>
  <c r="Y248" i="30"/>
  <c r="Z248" i="30"/>
  <c r="AA248" i="30"/>
  <c r="W249" i="30"/>
  <c r="X249" i="30"/>
  <c r="Y249" i="30"/>
  <c r="Z249" i="30"/>
  <c r="AA249" i="30"/>
  <c r="W250" i="30"/>
  <c r="X250" i="30"/>
  <c r="Y250" i="30"/>
  <c r="Z250" i="30"/>
  <c r="AA250" i="30"/>
  <c r="W251" i="30"/>
  <c r="X251" i="30"/>
  <c r="Y251" i="30"/>
  <c r="Z251" i="30"/>
  <c r="AA251" i="30"/>
  <c r="W252" i="30"/>
  <c r="X252" i="30"/>
  <c r="Y252" i="30"/>
  <c r="Z252" i="30"/>
  <c r="AA252" i="30"/>
  <c r="W253" i="30"/>
  <c r="X253" i="30"/>
  <c r="Y253" i="30"/>
  <c r="Z253" i="30"/>
  <c r="AA253" i="30"/>
  <c r="W254" i="30"/>
  <c r="X254" i="30"/>
  <c r="Y254" i="30"/>
  <c r="Z254" i="30"/>
  <c r="AA254" i="30"/>
  <c r="W255" i="30"/>
  <c r="X255" i="30"/>
  <c r="Y255" i="30"/>
  <c r="Z255" i="30"/>
  <c r="AA255" i="30"/>
  <c r="W256" i="30"/>
  <c r="X256" i="30"/>
  <c r="Y256" i="30"/>
  <c r="Z256" i="30"/>
  <c r="AA256" i="30"/>
  <c r="W257" i="30"/>
  <c r="X257" i="30"/>
  <c r="Y257" i="30"/>
  <c r="Z257" i="30"/>
  <c r="AA257" i="30"/>
  <c r="W258" i="30"/>
  <c r="X258" i="30"/>
  <c r="Y258" i="30"/>
  <c r="Z258" i="30"/>
  <c r="AA258" i="30"/>
  <c r="W259" i="30"/>
  <c r="X259" i="30"/>
  <c r="Y259" i="30"/>
  <c r="Z259" i="30"/>
  <c r="AA259" i="30"/>
  <c r="W260" i="30"/>
  <c r="X260" i="30"/>
  <c r="Y260" i="30"/>
  <c r="Z260" i="30"/>
  <c r="AA260" i="30"/>
  <c r="W261" i="30"/>
  <c r="X261" i="30"/>
  <c r="Y261" i="30"/>
  <c r="Z261" i="30"/>
  <c r="AA261" i="30"/>
  <c r="W262" i="30"/>
  <c r="X262" i="30"/>
  <c r="Y262" i="30"/>
  <c r="Z262" i="30"/>
  <c r="AA262" i="30"/>
  <c r="W263" i="30"/>
  <c r="X263" i="30"/>
  <c r="Y263" i="30"/>
  <c r="Z263" i="30"/>
  <c r="AA263" i="30"/>
  <c r="W264" i="30"/>
  <c r="X264" i="30"/>
  <c r="Y264" i="30"/>
  <c r="Z264" i="30"/>
  <c r="AA264" i="30"/>
  <c r="W265" i="30"/>
  <c r="X265" i="30"/>
  <c r="Y265" i="30"/>
  <c r="Z265" i="30"/>
  <c r="AA265" i="30"/>
  <c r="W266" i="30"/>
  <c r="X266" i="30"/>
  <c r="Y266" i="30"/>
  <c r="Z266" i="30"/>
  <c r="AA266" i="30"/>
  <c r="W267" i="30"/>
  <c r="X267" i="30"/>
  <c r="Y267" i="30"/>
  <c r="Z267" i="30"/>
  <c r="AA267" i="30"/>
  <c r="W268" i="30"/>
  <c r="X268" i="30"/>
  <c r="Y268" i="30"/>
  <c r="Z268" i="30"/>
  <c r="AA268" i="30"/>
  <c r="W269" i="30"/>
  <c r="X269" i="30"/>
  <c r="Y269" i="30"/>
  <c r="Z269" i="30"/>
  <c r="AA269" i="30"/>
  <c r="W270" i="30"/>
  <c r="X270" i="30"/>
  <c r="Y270" i="30"/>
  <c r="Z270" i="30"/>
  <c r="AA270" i="30"/>
  <c r="W271" i="30"/>
  <c r="X271" i="30"/>
  <c r="Y271" i="30"/>
  <c r="Z271" i="30"/>
  <c r="AA271" i="30"/>
  <c r="W272" i="30"/>
  <c r="X272" i="30"/>
  <c r="Y272" i="30"/>
  <c r="Z272" i="30"/>
  <c r="AA272" i="30"/>
  <c r="W273" i="30"/>
  <c r="X273" i="30"/>
  <c r="Y273" i="30"/>
  <c r="Z273" i="30"/>
  <c r="AA273" i="30"/>
  <c r="W274" i="30"/>
  <c r="X274" i="30"/>
  <c r="Y274" i="30"/>
  <c r="Z274" i="30"/>
  <c r="AA274" i="30"/>
  <c r="W275" i="30"/>
  <c r="X275" i="30"/>
  <c r="Y275" i="30"/>
  <c r="Z275" i="30"/>
  <c r="AA275" i="30"/>
  <c r="W276" i="30"/>
  <c r="X276" i="30"/>
  <c r="Y276" i="30"/>
  <c r="Z276" i="30"/>
  <c r="AA276" i="30"/>
  <c r="W277" i="30"/>
  <c r="X277" i="30"/>
  <c r="Y277" i="30"/>
  <c r="Z277" i="30"/>
  <c r="AA277" i="30"/>
  <c r="W278" i="30"/>
  <c r="X278" i="30"/>
  <c r="Y278" i="30"/>
  <c r="Z278" i="30"/>
  <c r="AA278" i="30"/>
  <c r="W279" i="30"/>
  <c r="X279" i="30"/>
  <c r="Y279" i="30"/>
  <c r="Z279" i="30"/>
  <c r="AA279" i="30"/>
  <c r="W280" i="30"/>
  <c r="X280" i="30"/>
  <c r="Y280" i="30"/>
  <c r="Z280" i="30"/>
  <c r="AA280" i="30"/>
  <c r="W281" i="30"/>
  <c r="X281" i="30"/>
  <c r="Y281" i="30"/>
  <c r="Z281" i="30"/>
  <c r="AA281" i="30"/>
  <c r="W282" i="30"/>
  <c r="X282" i="30"/>
  <c r="Y282" i="30"/>
  <c r="Z282" i="30"/>
  <c r="AA282" i="30"/>
  <c r="W283" i="30"/>
  <c r="X283" i="30"/>
  <c r="Y283" i="30"/>
  <c r="Z283" i="30"/>
  <c r="AA283" i="30"/>
  <c r="W284" i="30"/>
  <c r="X284" i="30"/>
  <c r="Y284" i="30"/>
  <c r="Z284" i="30"/>
  <c r="AA284" i="30"/>
  <c r="W285" i="30"/>
  <c r="X285" i="30"/>
  <c r="Y285" i="30"/>
  <c r="Z285" i="30"/>
  <c r="AA285" i="30"/>
  <c r="W286" i="30"/>
  <c r="X286" i="30"/>
  <c r="Y286" i="30"/>
  <c r="Z286" i="30"/>
  <c r="AA286" i="30"/>
  <c r="W287" i="30"/>
  <c r="X287" i="30"/>
  <c r="Y287" i="30"/>
  <c r="Z287" i="30"/>
  <c r="AA287" i="30"/>
  <c r="W288" i="30"/>
  <c r="X288" i="30"/>
  <c r="Y288" i="30"/>
  <c r="Z288" i="30"/>
  <c r="AA288" i="30"/>
  <c r="W289" i="30"/>
  <c r="X289" i="30"/>
  <c r="Y289" i="30"/>
  <c r="Z289" i="30"/>
  <c r="AA289" i="30"/>
  <c r="W290" i="30"/>
  <c r="X290" i="30"/>
  <c r="Y290" i="30"/>
  <c r="Z290" i="30"/>
  <c r="AA290" i="30"/>
  <c r="W291" i="30"/>
  <c r="X291" i="30"/>
  <c r="Y291" i="30"/>
  <c r="Z291" i="30"/>
  <c r="AA291" i="30"/>
  <c r="W292" i="30"/>
  <c r="X292" i="30"/>
  <c r="Y292" i="30"/>
  <c r="Z292" i="30"/>
  <c r="AA292" i="30"/>
  <c r="W293" i="30"/>
  <c r="X293" i="30"/>
  <c r="Y293" i="30"/>
  <c r="Z293" i="30"/>
  <c r="AA293" i="30"/>
  <c r="W294" i="30"/>
  <c r="X294" i="30"/>
  <c r="Y294" i="30"/>
  <c r="Z294" i="30"/>
  <c r="AA294" i="30"/>
  <c r="W295" i="30"/>
  <c r="X295" i="30"/>
  <c r="Y295" i="30"/>
  <c r="Z295" i="30"/>
  <c r="AA295" i="30"/>
  <c r="W296" i="30"/>
  <c r="X296" i="30"/>
  <c r="Y296" i="30"/>
  <c r="Z296" i="30"/>
  <c r="AA296" i="30"/>
  <c r="W297" i="30"/>
  <c r="X297" i="30"/>
  <c r="Y297" i="30"/>
  <c r="Z297" i="30"/>
  <c r="AA297" i="30"/>
  <c r="W298" i="30"/>
  <c r="X298" i="30"/>
  <c r="Y298" i="30"/>
  <c r="Z298" i="30"/>
  <c r="AA298" i="30"/>
  <c r="W299" i="30"/>
  <c r="X299" i="30"/>
  <c r="Y299" i="30"/>
  <c r="Z299" i="30"/>
  <c r="AA299" i="30"/>
  <c r="W300" i="30"/>
  <c r="X300" i="30"/>
  <c r="Y300" i="30"/>
  <c r="Z300" i="30"/>
  <c r="AA300" i="30"/>
  <c r="W301" i="30"/>
  <c r="X301" i="30"/>
  <c r="Y301" i="30"/>
  <c r="Z301" i="30"/>
  <c r="AA301" i="30"/>
  <c r="W302" i="30"/>
  <c r="X302" i="30"/>
  <c r="Y302" i="30"/>
  <c r="Z302" i="30"/>
  <c r="AA302" i="30"/>
  <c r="W9" i="30"/>
  <c r="X9" i="30"/>
  <c r="Y9" i="30"/>
  <c r="Z9" i="30"/>
  <c r="AA9" i="30"/>
  <c r="AA8" i="30"/>
  <c r="Z8" i="30"/>
  <c r="Y8" i="30"/>
  <c r="X8" i="30"/>
  <c r="W8" i="30"/>
  <c r="U304" i="30"/>
  <c r="T304" i="30"/>
  <c r="S304" i="30"/>
  <c r="R304" i="30"/>
  <c r="Q304" i="30"/>
  <c r="Q10" i="30"/>
  <c r="R10" i="30"/>
  <c r="S10" i="30"/>
  <c r="T10" i="30"/>
  <c r="U10" i="30"/>
  <c r="Q11" i="30"/>
  <c r="R11" i="30"/>
  <c r="S11" i="30"/>
  <c r="T11" i="30"/>
  <c r="U11" i="30"/>
  <c r="Q12" i="30"/>
  <c r="R12" i="30"/>
  <c r="S12" i="30"/>
  <c r="T12" i="30"/>
  <c r="U12" i="30"/>
  <c r="Q13" i="30"/>
  <c r="R13" i="30"/>
  <c r="S13" i="30"/>
  <c r="T13" i="30"/>
  <c r="U13" i="30"/>
  <c r="Q14" i="30"/>
  <c r="R14" i="30"/>
  <c r="S14" i="30"/>
  <c r="T14" i="30"/>
  <c r="U14" i="30"/>
  <c r="Q15" i="30"/>
  <c r="R15" i="30"/>
  <c r="S15" i="30"/>
  <c r="T15" i="30"/>
  <c r="U15" i="30"/>
  <c r="Q16" i="30"/>
  <c r="R16" i="30"/>
  <c r="S16" i="30"/>
  <c r="T16" i="30"/>
  <c r="U16" i="30"/>
  <c r="Q17" i="30"/>
  <c r="R17" i="30"/>
  <c r="S17" i="30"/>
  <c r="T17" i="30"/>
  <c r="U17" i="30"/>
  <c r="Q18" i="30"/>
  <c r="R18" i="30"/>
  <c r="S18" i="30"/>
  <c r="T18" i="30"/>
  <c r="U18" i="30"/>
  <c r="Q19" i="30"/>
  <c r="R19" i="30"/>
  <c r="S19" i="30"/>
  <c r="T19" i="30"/>
  <c r="U19" i="30"/>
  <c r="Q20" i="30"/>
  <c r="R20" i="30"/>
  <c r="S20" i="30"/>
  <c r="T20" i="30"/>
  <c r="U20" i="30"/>
  <c r="Q21" i="30"/>
  <c r="R21" i="30"/>
  <c r="S21" i="30"/>
  <c r="T21" i="30"/>
  <c r="U21" i="30"/>
  <c r="Q22" i="30"/>
  <c r="R22" i="30"/>
  <c r="S22" i="30"/>
  <c r="T22" i="30"/>
  <c r="U22" i="30"/>
  <c r="Q23" i="30"/>
  <c r="R23" i="30"/>
  <c r="S23" i="30"/>
  <c r="T23" i="30"/>
  <c r="U23" i="30"/>
  <c r="Q24" i="30"/>
  <c r="R24" i="30"/>
  <c r="S24" i="30"/>
  <c r="T24" i="30"/>
  <c r="U24" i="30"/>
  <c r="Q25" i="30"/>
  <c r="R25" i="30"/>
  <c r="S25" i="30"/>
  <c r="T25" i="30"/>
  <c r="U25" i="30"/>
  <c r="Q26" i="30"/>
  <c r="R26" i="30"/>
  <c r="S26" i="30"/>
  <c r="T26" i="30"/>
  <c r="U26" i="30"/>
  <c r="Q27" i="30"/>
  <c r="R27" i="30"/>
  <c r="S27" i="30"/>
  <c r="T27" i="30"/>
  <c r="U27" i="30"/>
  <c r="Q28" i="30"/>
  <c r="R28" i="30"/>
  <c r="S28" i="30"/>
  <c r="T28" i="30"/>
  <c r="U28" i="30"/>
  <c r="Q29" i="30"/>
  <c r="R29" i="30"/>
  <c r="S29" i="30"/>
  <c r="T29" i="30"/>
  <c r="U29" i="30"/>
  <c r="Q30" i="30"/>
  <c r="R30" i="30"/>
  <c r="S30" i="30"/>
  <c r="T30" i="30"/>
  <c r="U30" i="30"/>
  <c r="Q31" i="30"/>
  <c r="R31" i="30"/>
  <c r="S31" i="30"/>
  <c r="T31" i="30"/>
  <c r="U31" i="30"/>
  <c r="Q32" i="30"/>
  <c r="R32" i="30"/>
  <c r="S32" i="30"/>
  <c r="T32" i="30"/>
  <c r="U32" i="30"/>
  <c r="Q33" i="30"/>
  <c r="R33" i="30"/>
  <c r="S33" i="30"/>
  <c r="T33" i="30"/>
  <c r="U33" i="30"/>
  <c r="Q34" i="30"/>
  <c r="R34" i="30"/>
  <c r="S34" i="30"/>
  <c r="T34" i="30"/>
  <c r="U34" i="30"/>
  <c r="Q35" i="30"/>
  <c r="R35" i="30"/>
  <c r="S35" i="30"/>
  <c r="T35" i="30"/>
  <c r="U35" i="30"/>
  <c r="Q36" i="30"/>
  <c r="R36" i="30"/>
  <c r="S36" i="30"/>
  <c r="T36" i="30"/>
  <c r="U36" i="30"/>
  <c r="Q37" i="30"/>
  <c r="R37" i="30"/>
  <c r="S37" i="30"/>
  <c r="T37" i="30"/>
  <c r="U37" i="30"/>
  <c r="Q38" i="30"/>
  <c r="R38" i="30"/>
  <c r="S38" i="30"/>
  <c r="T38" i="30"/>
  <c r="U38" i="30"/>
  <c r="Q39" i="30"/>
  <c r="R39" i="30"/>
  <c r="S39" i="30"/>
  <c r="T39" i="30"/>
  <c r="U39" i="30"/>
  <c r="Q40" i="30"/>
  <c r="R40" i="30"/>
  <c r="S40" i="30"/>
  <c r="T40" i="30"/>
  <c r="U40" i="30"/>
  <c r="Q41" i="30"/>
  <c r="R41" i="30"/>
  <c r="S41" i="30"/>
  <c r="T41" i="30"/>
  <c r="U41" i="30"/>
  <c r="Q42" i="30"/>
  <c r="R42" i="30"/>
  <c r="S42" i="30"/>
  <c r="T42" i="30"/>
  <c r="U42" i="30"/>
  <c r="Q43" i="30"/>
  <c r="R43" i="30"/>
  <c r="S43" i="30"/>
  <c r="T43" i="30"/>
  <c r="U43" i="30"/>
  <c r="Q44" i="30"/>
  <c r="R44" i="30"/>
  <c r="S44" i="30"/>
  <c r="T44" i="30"/>
  <c r="U44" i="30"/>
  <c r="Q45" i="30"/>
  <c r="R45" i="30"/>
  <c r="S45" i="30"/>
  <c r="T45" i="30"/>
  <c r="U45" i="30"/>
  <c r="Q46" i="30"/>
  <c r="R46" i="30"/>
  <c r="S46" i="30"/>
  <c r="T46" i="30"/>
  <c r="U46" i="30"/>
  <c r="Q47" i="30"/>
  <c r="R47" i="30"/>
  <c r="S47" i="30"/>
  <c r="T47" i="30"/>
  <c r="U47" i="30"/>
  <c r="Q48" i="30"/>
  <c r="R48" i="30"/>
  <c r="S48" i="30"/>
  <c r="T48" i="30"/>
  <c r="U48" i="30"/>
  <c r="Q49" i="30"/>
  <c r="R49" i="30"/>
  <c r="S49" i="30"/>
  <c r="T49" i="30"/>
  <c r="U49" i="30"/>
  <c r="Q50" i="30"/>
  <c r="R50" i="30"/>
  <c r="S50" i="30"/>
  <c r="T50" i="30"/>
  <c r="U50" i="30"/>
  <c r="Q51" i="30"/>
  <c r="R51" i="30"/>
  <c r="S51" i="30"/>
  <c r="T51" i="30"/>
  <c r="U51" i="30"/>
  <c r="Q52" i="30"/>
  <c r="R52" i="30"/>
  <c r="S52" i="30"/>
  <c r="T52" i="30"/>
  <c r="U52" i="30"/>
  <c r="Q53" i="30"/>
  <c r="R53" i="30"/>
  <c r="S53" i="30"/>
  <c r="T53" i="30"/>
  <c r="U53" i="30"/>
  <c r="Q54" i="30"/>
  <c r="R54" i="30"/>
  <c r="S54" i="30"/>
  <c r="T54" i="30"/>
  <c r="U54" i="30"/>
  <c r="Q55" i="30"/>
  <c r="R55" i="30"/>
  <c r="S55" i="30"/>
  <c r="T55" i="30"/>
  <c r="U55" i="30"/>
  <c r="Q56" i="30"/>
  <c r="R56" i="30"/>
  <c r="S56" i="30"/>
  <c r="T56" i="30"/>
  <c r="U56" i="30"/>
  <c r="Q57" i="30"/>
  <c r="R57" i="30"/>
  <c r="S57" i="30"/>
  <c r="T57" i="30"/>
  <c r="U57" i="30"/>
  <c r="Q58" i="30"/>
  <c r="R58" i="30"/>
  <c r="S58" i="30"/>
  <c r="T58" i="30"/>
  <c r="U58" i="30"/>
  <c r="Q59" i="30"/>
  <c r="R59" i="30"/>
  <c r="S59" i="30"/>
  <c r="T59" i="30"/>
  <c r="U59" i="30"/>
  <c r="Q60" i="30"/>
  <c r="R60" i="30"/>
  <c r="S60" i="30"/>
  <c r="T60" i="30"/>
  <c r="U60" i="30"/>
  <c r="Q61" i="30"/>
  <c r="R61" i="30"/>
  <c r="S61" i="30"/>
  <c r="T61" i="30"/>
  <c r="U61" i="30"/>
  <c r="Q62" i="30"/>
  <c r="R62" i="30"/>
  <c r="S62" i="30"/>
  <c r="T62" i="30"/>
  <c r="U62" i="30"/>
  <c r="Q63" i="30"/>
  <c r="R63" i="30"/>
  <c r="S63" i="30"/>
  <c r="T63" i="30"/>
  <c r="U63" i="30"/>
  <c r="Q64" i="30"/>
  <c r="R64" i="30"/>
  <c r="S64" i="30"/>
  <c r="T64" i="30"/>
  <c r="U64" i="30"/>
  <c r="Q65" i="30"/>
  <c r="R65" i="30"/>
  <c r="S65" i="30"/>
  <c r="T65" i="30"/>
  <c r="U65" i="30"/>
  <c r="Q66" i="30"/>
  <c r="R66" i="30"/>
  <c r="S66" i="30"/>
  <c r="T66" i="30"/>
  <c r="U66" i="30"/>
  <c r="Q67" i="30"/>
  <c r="R67" i="30"/>
  <c r="S67" i="30"/>
  <c r="T67" i="30"/>
  <c r="U67" i="30"/>
  <c r="Q68" i="30"/>
  <c r="R68" i="30"/>
  <c r="S68" i="30"/>
  <c r="T68" i="30"/>
  <c r="U68" i="30"/>
  <c r="Q69" i="30"/>
  <c r="R69" i="30"/>
  <c r="S69" i="30"/>
  <c r="T69" i="30"/>
  <c r="U69" i="30"/>
  <c r="Q70" i="30"/>
  <c r="R70" i="30"/>
  <c r="S70" i="30"/>
  <c r="T70" i="30"/>
  <c r="U70" i="30"/>
  <c r="Q71" i="30"/>
  <c r="R71" i="30"/>
  <c r="S71" i="30"/>
  <c r="T71" i="30"/>
  <c r="U71" i="30"/>
  <c r="Q72" i="30"/>
  <c r="R72" i="30"/>
  <c r="S72" i="30"/>
  <c r="T72" i="30"/>
  <c r="U72" i="30"/>
  <c r="Q73" i="30"/>
  <c r="R73" i="30"/>
  <c r="S73" i="30"/>
  <c r="T73" i="30"/>
  <c r="U73" i="30"/>
  <c r="Q74" i="30"/>
  <c r="R74" i="30"/>
  <c r="S74" i="30"/>
  <c r="T74" i="30"/>
  <c r="U74" i="30"/>
  <c r="Q75" i="30"/>
  <c r="R75" i="30"/>
  <c r="S75" i="30"/>
  <c r="T75" i="30"/>
  <c r="U75" i="30"/>
  <c r="Q76" i="30"/>
  <c r="R76" i="30"/>
  <c r="S76" i="30"/>
  <c r="T76" i="30"/>
  <c r="U76" i="30"/>
  <c r="Q77" i="30"/>
  <c r="R77" i="30"/>
  <c r="S77" i="30"/>
  <c r="T77" i="30"/>
  <c r="U77" i="30"/>
  <c r="Q78" i="30"/>
  <c r="R78" i="30"/>
  <c r="S78" i="30"/>
  <c r="T78" i="30"/>
  <c r="U78" i="30"/>
  <c r="Q79" i="30"/>
  <c r="R79" i="30"/>
  <c r="S79" i="30"/>
  <c r="T79" i="30"/>
  <c r="U79" i="30"/>
  <c r="Q80" i="30"/>
  <c r="R80" i="30"/>
  <c r="S80" i="30"/>
  <c r="T80" i="30"/>
  <c r="U80" i="30"/>
  <c r="Q81" i="30"/>
  <c r="R81" i="30"/>
  <c r="S81" i="30"/>
  <c r="T81" i="30"/>
  <c r="U81" i="30"/>
  <c r="Q82" i="30"/>
  <c r="R82" i="30"/>
  <c r="S82" i="30"/>
  <c r="T82" i="30"/>
  <c r="U82" i="30"/>
  <c r="Q83" i="30"/>
  <c r="R83" i="30"/>
  <c r="S83" i="30"/>
  <c r="T83" i="30"/>
  <c r="U83" i="30"/>
  <c r="Q84" i="30"/>
  <c r="R84" i="30"/>
  <c r="S84" i="30"/>
  <c r="T84" i="30"/>
  <c r="U84" i="30"/>
  <c r="Q85" i="30"/>
  <c r="R85" i="30"/>
  <c r="S85" i="30"/>
  <c r="T85" i="30"/>
  <c r="U85" i="30"/>
  <c r="Q86" i="30"/>
  <c r="R86" i="30"/>
  <c r="S86" i="30"/>
  <c r="T86" i="30"/>
  <c r="U86" i="30"/>
  <c r="Q87" i="30"/>
  <c r="R87" i="30"/>
  <c r="S87" i="30"/>
  <c r="T87" i="30"/>
  <c r="U87" i="30"/>
  <c r="Q88" i="30"/>
  <c r="R88" i="30"/>
  <c r="S88" i="30"/>
  <c r="T88" i="30"/>
  <c r="U88" i="30"/>
  <c r="Q89" i="30"/>
  <c r="R89" i="30"/>
  <c r="S89" i="30"/>
  <c r="T89" i="30"/>
  <c r="U89" i="30"/>
  <c r="Q90" i="30"/>
  <c r="R90" i="30"/>
  <c r="S90" i="30"/>
  <c r="T90" i="30"/>
  <c r="U90" i="30"/>
  <c r="Q91" i="30"/>
  <c r="R91" i="30"/>
  <c r="S91" i="30"/>
  <c r="T91" i="30"/>
  <c r="U91" i="30"/>
  <c r="Q92" i="30"/>
  <c r="R92" i="30"/>
  <c r="S92" i="30"/>
  <c r="T92" i="30"/>
  <c r="U92" i="30"/>
  <c r="Q93" i="30"/>
  <c r="R93" i="30"/>
  <c r="S93" i="30"/>
  <c r="T93" i="30"/>
  <c r="U93" i="30"/>
  <c r="Q94" i="30"/>
  <c r="R94" i="30"/>
  <c r="S94" i="30"/>
  <c r="T94" i="30"/>
  <c r="U94" i="30"/>
  <c r="Q95" i="30"/>
  <c r="R95" i="30"/>
  <c r="S95" i="30"/>
  <c r="T95" i="30"/>
  <c r="U95" i="30"/>
  <c r="Q96" i="30"/>
  <c r="R96" i="30"/>
  <c r="S96" i="30"/>
  <c r="T96" i="30"/>
  <c r="U96" i="30"/>
  <c r="Q97" i="30"/>
  <c r="R97" i="30"/>
  <c r="S97" i="30"/>
  <c r="T97" i="30"/>
  <c r="U97" i="30"/>
  <c r="Q98" i="30"/>
  <c r="R98" i="30"/>
  <c r="S98" i="30"/>
  <c r="T98" i="30"/>
  <c r="U98" i="30"/>
  <c r="Q99" i="30"/>
  <c r="R99" i="30"/>
  <c r="S99" i="30"/>
  <c r="T99" i="30"/>
  <c r="U99" i="30"/>
  <c r="Q100" i="30"/>
  <c r="R100" i="30"/>
  <c r="S100" i="30"/>
  <c r="T100" i="30"/>
  <c r="U100" i="30"/>
  <c r="Q101" i="30"/>
  <c r="R101" i="30"/>
  <c r="S101" i="30"/>
  <c r="T101" i="30"/>
  <c r="U101" i="30"/>
  <c r="Q102" i="30"/>
  <c r="R102" i="30"/>
  <c r="S102" i="30"/>
  <c r="T102" i="30"/>
  <c r="U102" i="30"/>
  <c r="Q103" i="30"/>
  <c r="R103" i="30"/>
  <c r="S103" i="30"/>
  <c r="T103" i="30"/>
  <c r="U103" i="30"/>
  <c r="Q104" i="30"/>
  <c r="R104" i="30"/>
  <c r="S104" i="30"/>
  <c r="T104" i="30"/>
  <c r="U104" i="30"/>
  <c r="Q105" i="30"/>
  <c r="R105" i="30"/>
  <c r="S105" i="30"/>
  <c r="T105" i="30"/>
  <c r="U105" i="30"/>
  <c r="Q106" i="30"/>
  <c r="R106" i="30"/>
  <c r="S106" i="30"/>
  <c r="T106" i="30"/>
  <c r="U106" i="30"/>
  <c r="Q107" i="30"/>
  <c r="R107" i="30"/>
  <c r="S107" i="30"/>
  <c r="T107" i="30"/>
  <c r="U107" i="30"/>
  <c r="Q108" i="30"/>
  <c r="R108" i="30"/>
  <c r="S108" i="30"/>
  <c r="T108" i="30"/>
  <c r="U108" i="30"/>
  <c r="Q109" i="30"/>
  <c r="R109" i="30"/>
  <c r="S109" i="30"/>
  <c r="T109" i="30"/>
  <c r="U109" i="30"/>
  <c r="Q110" i="30"/>
  <c r="R110" i="30"/>
  <c r="S110" i="30"/>
  <c r="T110" i="30"/>
  <c r="U110" i="30"/>
  <c r="Q111" i="30"/>
  <c r="R111" i="30"/>
  <c r="S111" i="30"/>
  <c r="T111" i="30"/>
  <c r="U111" i="30"/>
  <c r="Q112" i="30"/>
  <c r="R112" i="30"/>
  <c r="S112" i="30"/>
  <c r="T112" i="30"/>
  <c r="U112" i="30"/>
  <c r="Q113" i="30"/>
  <c r="R113" i="30"/>
  <c r="S113" i="30"/>
  <c r="T113" i="30"/>
  <c r="U113" i="30"/>
  <c r="Q114" i="30"/>
  <c r="R114" i="30"/>
  <c r="S114" i="30"/>
  <c r="T114" i="30"/>
  <c r="U114" i="30"/>
  <c r="Q115" i="30"/>
  <c r="R115" i="30"/>
  <c r="S115" i="30"/>
  <c r="T115" i="30"/>
  <c r="U115" i="30"/>
  <c r="Q116" i="30"/>
  <c r="R116" i="30"/>
  <c r="S116" i="30"/>
  <c r="T116" i="30"/>
  <c r="U116" i="30"/>
  <c r="Q117" i="30"/>
  <c r="R117" i="30"/>
  <c r="S117" i="30"/>
  <c r="T117" i="30"/>
  <c r="U117" i="30"/>
  <c r="Q118" i="30"/>
  <c r="R118" i="30"/>
  <c r="S118" i="30"/>
  <c r="T118" i="30"/>
  <c r="U118" i="30"/>
  <c r="Q119" i="30"/>
  <c r="R119" i="30"/>
  <c r="S119" i="30"/>
  <c r="T119" i="30"/>
  <c r="U119" i="30"/>
  <c r="Q120" i="30"/>
  <c r="R120" i="30"/>
  <c r="S120" i="30"/>
  <c r="T120" i="30"/>
  <c r="U120" i="30"/>
  <c r="Q121" i="30"/>
  <c r="R121" i="30"/>
  <c r="S121" i="30"/>
  <c r="T121" i="30"/>
  <c r="U121" i="30"/>
  <c r="Q122" i="30"/>
  <c r="R122" i="30"/>
  <c r="S122" i="30"/>
  <c r="T122" i="30"/>
  <c r="U122" i="30"/>
  <c r="Q123" i="30"/>
  <c r="R123" i="30"/>
  <c r="S123" i="30"/>
  <c r="T123" i="30"/>
  <c r="U123" i="30"/>
  <c r="Q124" i="30"/>
  <c r="R124" i="30"/>
  <c r="S124" i="30"/>
  <c r="T124" i="30"/>
  <c r="U124" i="30"/>
  <c r="Q125" i="30"/>
  <c r="R125" i="30"/>
  <c r="S125" i="30"/>
  <c r="T125" i="30"/>
  <c r="U125" i="30"/>
  <c r="Q126" i="30"/>
  <c r="R126" i="30"/>
  <c r="S126" i="30"/>
  <c r="T126" i="30"/>
  <c r="U126" i="30"/>
  <c r="Q127" i="30"/>
  <c r="R127" i="30"/>
  <c r="S127" i="30"/>
  <c r="T127" i="30"/>
  <c r="U127" i="30"/>
  <c r="Q128" i="30"/>
  <c r="R128" i="30"/>
  <c r="S128" i="30"/>
  <c r="T128" i="30"/>
  <c r="U128" i="30"/>
  <c r="Q129" i="30"/>
  <c r="R129" i="30"/>
  <c r="S129" i="30"/>
  <c r="T129" i="30"/>
  <c r="U129" i="30"/>
  <c r="Q130" i="30"/>
  <c r="R130" i="30"/>
  <c r="S130" i="30"/>
  <c r="T130" i="30"/>
  <c r="U130" i="30"/>
  <c r="Q131" i="30"/>
  <c r="R131" i="30"/>
  <c r="S131" i="30"/>
  <c r="T131" i="30"/>
  <c r="U131" i="30"/>
  <c r="Q132" i="30"/>
  <c r="R132" i="30"/>
  <c r="S132" i="30"/>
  <c r="T132" i="30"/>
  <c r="U132" i="30"/>
  <c r="Q133" i="30"/>
  <c r="R133" i="30"/>
  <c r="S133" i="30"/>
  <c r="T133" i="30"/>
  <c r="U133" i="30"/>
  <c r="Q134" i="30"/>
  <c r="R134" i="30"/>
  <c r="S134" i="30"/>
  <c r="T134" i="30"/>
  <c r="U134" i="30"/>
  <c r="Q135" i="30"/>
  <c r="R135" i="30"/>
  <c r="S135" i="30"/>
  <c r="T135" i="30"/>
  <c r="U135" i="30"/>
  <c r="Q136" i="30"/>
  <c r="R136" i="30"/>
  <c r="S136" i="30"/>
  <c r="T136" i="30"/>
  <c r="U136" i="30"/>
  <c r="Q137" i="30"/>
  <c r="R137" i="30"/>
  <c r="S137" i="30"/>
  <c r="T137" i="30"/>
  <c r="U137" i="30"/>
  <c r="Q138" i="30"/>
  <c r="R138" i="30"/>
  <c r="S138" i="30"/>
  <c r="T138" i="30"/>
  <c r="U138" i="30"/>
  <c r="Q139" i="30"/>
  <c r="R139" i="30"/>
  <c r="S139" i="30"/>
  <c r="T139" i="30"/>
  <c r="U139" i="30"/>
  <c r="Q140" i="30"/>
  <c r="R140" i="30"/>
  <c r="S140" i="30"/>
  <c r="T140" i="30"/>
  <c r="U140" i="30"/>
  <c r="Q141" i="30"/>
  <c r="R141" i="30"/>
  <c r="S141" i="30"/>
  <c r="T141" i="30"/>
  <c r="U141" i="30"/>
  <c r="Q142" i="30"/>
  <c r="R142" i="30"/>
  <c r="S142" i="30"/>
  <c r="T142" i="30"/>
  <c r="U142" i="30"/>
  <c r="Q143" i="30"/>
  <c r="R143" i="30"/>
  <c r="S143" i="30"/>
  <c r="T143" i="30"/>
  <c r="U143" i="30"/>
  <c r="Q144" i="30"/>
  <c r="R144" i="30"/>
  <c r="S144" i="30"/>
  <c r="T144" i="30"/>
  <c r="U144" i="30"/>
  <c r="Q145" i="30"/>
  <c r="R145" i="30"/>
  <c r="S145" i="30"/>
  <c r="T145" i="30"/>
  <c r="U145" i="30"/>
  <c r="Q146" i="30"/>
  <c r="R146" i="30"/>
  <c r="S146" i="30"/>
  <c r="T146" i="30"/>
  <c r="U146" i="30"/>
  <c r="Q147" i="30"/>
  <c r="R147" i="30"/>
  <c r="S147" i="30"/>
  <c r="T147" i="30"/>
  <c r="U147" i="30"/>
  <c r="Q148" i="30"/>
  <c r="R148" i="30"/>
  <c r="S148" i="30"/>
  <c r="T148" i="30"/>
  <c r="U148" i="30"/>
  <c r="Q149" i="30"/>
  <c r="R149" i="30"/>
  <c r="S149" i="30"/>
  <c r="T149" i="30"/>
  <c r="U149" i="30"/>
  <c r="Q150" i="30"/>
  <c r="R150" i="30"/>
  <c r="S150" i="30"/>
  <c r="T150" i="30"/>
  <c r="U150" i="30"/>
  <c r="Q151" i="30"/>
  <c r="R151" i="30"/>
  <c r="S151" i="30"/>
  <c r="T151" i="30"/>
  <c r="U151" i="30"/>
  <c r="Q152" i="30"/>
  <c r="R152" i="30"/>
  <c r="S152" i="30"/>
  <c r="T152" i="30"/>
  <c r="U152" i="30"/>
  <c r="Q153" i="30"/>
  <c r="R153" i="30"/>
  <c r="S153" i="30"/>
  <c r="T153" i="30"/>
  <c r="U153" i="30"/>
  <c r="Q154" i="30"/>
  <c r="R154" i="30"/>
  <c r="S154" i="30"/>
  <c r="T154" i="30"/>
  <c r="U154" i="30"/>
  <c r="Q155" i="30"/>
  <c r="R155" i="30"/>
  <c r="S155" i="30"/>
  <c r="T155" i="30"/>
  <c r="U155" i="30"/>
  <c r="Q156" i="30"/>
  <c r="R156" i="30"/>
  <c r="S156" i="30"/>
  <c r="T156" i="30"/>
  <c r="U156" i="30"/>
  <c r="Q157" i="30"/>
  <c r="R157" i="30"/>
  <c r="S157" i="30"/>
  <c r="T157" i="30"/>
  <c r="U157" i="30"/>
  <c r="Q158" i="30"/>
  <c r="R158" i="30"/>
  <c r="S158" i="30"/>
  <c r="T158" i="30"/>
  <c r="U158" i="30"/>
  <c r="Q159" i="30"/>
  <c r="R159" i="30"/>
  <c r="S159" i="30"/>
  <c r="T159" i="30"/>
  <c r="U159" i="30"/>
  <c r="Q160" i="30"/>
  <c r="R160" i="30"/>
  <c r="S160" i="30"/>
  <c r="T160" i="30"/>
  <c r="U160" i="30"/>
  <c r="Q161" i="30"/>
  <c r="R161" i="30"/>
  <c r="S161" i="30"/>
  <c r="T161" i="30"/>
  <c r="U161" i="30"/>
  <c r="Q162" i="30"/>
  <c r="R162" i="30"/>
  <c r="S162" i="30"/>
  <c r="T162" i="30"/>
  <c r="U162" i="30"/>
  <c r="Q163" i="30"/>
  <c r="R163" i="30"/>
  <c r="S163" i="30"/>
  <c r="T163" i="30"/>
  <c r="U163" i="30"/>
  <c r="Q164" i="30"/>
  <c r="R164" i="30"/>
  <c r="S164" i="30"/>
  <c r="T164" i="30"/>
  <c r="U164" i="30"/>
  <c r="Q165" i="30"/>
  <c r="R165" i="30"/>
  <c r="S165" i="30"/>
  <c r="T165" i="30"/>
  <c r="U165" i="30"/>
  <c r="Q166" i="30"/>
  <c r="R166" i="30"/>
  <c r="S166" i="30"/>
  <c r="T166" i="30"/>
  <c r="U166" i="30"/>
  <c r="Q167" i="30"/>
  <c r="R167" i="30"/>
  <c r="S167" i="30"/>
  <c r="T167" i="30"/>
  <c r="U167" i="30"/>
  <c r="Q168" i="30"/>
  <c r="R168" i="30"/>
  <c r="S168" i="30"/>
  <c r="T168" i="30"/>
  <c r="U168" i="30"/>
  <c r="Q169" i="30"/>
  <c r="R169" i="30"/>
  <c r="S169" i="30"/>
  <c r="T169" i="30"/>
  <c r="U169" i="30"/>
  <c r="Q170" i="30"/>
  <c r="R170" i="30"/>
  <c r="S170" i="30"/>
  <c r="T170" i="30"/>
  <c r="U170" i="30"/>
  <c r="Q171" i="30"/>
  <c r="R171" i="30"/>
  <c r="S171" i="30"/>
  <c r="T171" i="30"/>
  <c r="U171" i="30"/>
  <c r="Q172" i="30"/>
  <c r="R172" i="30"/>
  <c r="S172" i="30"/>
  <c r="T172" i="30"/>
  <c r="U172" i="30"/>
  <c r="Q173" i="30"/>
  <c r="R173" i="30"/>
  <c r="S173" i="30"/>
  <c r="T173" i="30"/>
  <c r="U173" i="30"/>
  <c r="Q174" i="30"/>
  <c r="R174" i="30"/>
  <c r="S174" i="30"/>
  <c r="T174" i="30"/>
  <c r="U174" i="30"/>
  <c r="Q175" i="30"/>
  <c r="R175" i="30"/>
  <c r="S175" i="30"/>
  <c r="T175" i="30"/>
  <c r="U175" i="30"/>
  <c r="Q176" i="30"/>
  <c r="R176" i="30"/>
  <c r="S176" i="30"/>
  <c r="T176" i="30"/>
  <c r="U176" i="30"/>
  <c r="Q177" i="30"/>
  <c r="R177" i="30"/>
  <c r="S177" i="30"/>
  <c r="T177" i="30"/>
  <c r="U177" i="30"/>
  <c r="Q178" i="30"/>
  <c r="R178" i="30"/>
  <c r="S178" i="30"/>
  <c r="T178" i="30"/>
  <c r="U178" i="30"/>
  <c r="Q179" i="30"/>
  <c r="R179" i="30"/>
  <c r="S179" i="30"/>
  <c r="T179" i="30"/>
  <c r="U179" i="30"/>
  <c r="Q180" i="30"/>
  <c r="R180" i="30"/>
  <c r="S180" i="30"/>
  <c r="T180" i="30"/>
  <c r="U180" i="30"/>
  <c r="Q181" i="30"/>
  <c r="R181" i="30"/>
  <c r="S181" i="30"/>
  <c r="T181" i="30"/>
  <c r="U181" i="30"/>
  <c r="Q182" i="30"/>
  <c r="R182" i="30"/>
  <c r="S182" i="30"/>
  <c r="T182" i="30"/>
  <c r="U182" i="30"/>
  <c r="Q183" i="30"/>
  <c r="R183" i="30"/>
  <c r="S183" i="30"/>
  <c r="T183" i="30"/>
  <c r="U183" i="30"/>
  <c r="Q184" i="30"/>
  <c r="R184" i="30"/>
  <c r="S184" i="30"/>
  <c r="T184" i="30"/>
  <c r="U184" i="30"/>
  <c r="Q185" i="30"/>
  <c r="R185" i="30"/>
  <c r="S185" i="30"/>
  <c r="T185" i="30"/>
  <c r="U185" i="30"/>
  <c r="Q186" i="30"/>
  <c r="R186" i="30"/>
  <c r="S186" i="30"/>
  <c r="T186" i="30"/>
  <c r="U186" i="30"/>
  <c r="Q187" i="30"/>
  <c r="R187" i="30"/>
  <c r="S187" i="30"/>
  <c r="T187" i="30"/>
  <c r="U187" i="30"/>
  <c r="Q188" i="30"/>
  <c r="R188" i="30"/>
  <c r="S188" i="30"/>
  <c r="T188" i="30"/>
  <c r="U188" i="30"/>
  <c r="Q189" i="30"/>
  <c r="R189" i="30"/>
  <c r="S189" i="30"/>
  <c r="T189" i="30"/>
  <c r="U189" i="30"/>
  <c r="Q190" i="30"/>
  <c r="R190" i="30"/>
  <c r="S190" i="30"/>
  <c r="T190" i="30"/>
  <c r="U190" i="30"/>
  <c r="Q191" i="30"/>
  <c r="R191" i="30"/>
  <c r="S191" i="30"/>
  <c r="T191" i="30"/>
  <c r="U191" i="30"/>
  <c r="Q192" i="30"/>
  <c r="R192" i="30"/>
  <c r="S192" i="30"/>
  <c r="T192" i="30"/>
  <c r="U192" i="30"/>
  <c r="Q193" i="30"/>
  <c r="R193" i="30"/>
  <c r="S193" i="30"/>
  <c r="T193" i="30"/>
  <c r="U193" i="30"/>
  <c r="Q194" i="30"/>
  <c r="R194" i="30"/>
  <c r="S194" i="30"/>
  <c r="T194" i="30"/>
  <c r="U194" i="30"/>
  <c r="Q195" i="30"/>
  <c r="R195" i="30"/>
  <c r="S195" i="30"/>
  <c r="T195" i="30"/>
  <c r="U195" i="30"/>
  <c r="Q196" i="30"/>
  <c r="R196" i="30"/>
  <c r="S196" i="30"/>
  <c r="T196" i="30"/>
  <c r="U196" i="30"/>
  <c r="Q197" i="30"/>
  <c r="R197" i="30"/>
  <c r="S197" i="30"/>
  <c r="T197" i="30"/>
  <c r="U197" i="30"/>
  <c r="Q198" i="30"/>
  <c r="R198" i="30"/>
  <c r="S198" i="30"/>
  <c r="T198" i="30"/>
  <c r="U198" i="30"/>
  <c r="Q199" i="30"/>
  <c r="R199" i="30"/>
  <c r="S199" i="30"/>
  <c r="T199" i="30"/>
  <c r="U199" i="30"/>
  <c r="Q200" i="30"/>
  <c r="R200" i="30"/>
  <c r="S200" i="30"/>
  <c r="T200" i="30"/>
  <c r="U200" i="30"/>
  <c r="Q201" i="30"/>
  <c r="R201" i="30"/>
  <c r="S201" i="30"/>
  <c r="T201" i="30"/>
  <c r="U201" i="30"/>
  <c r="Q202" i="30"/>
  <c r="R202" i="30"/>
  <c r="S202" i="30"/>
  <c r="T202" i="30"/>
  <c r="U202" i="30"/>
  <c r="Q203" i="30"/>
  <c r="R203" i="30"/>
  <c r="S203" i="30"/>
  <c r="T203" i="30"/>
  <c r="U203" i="30"/>
  <c r="Q204" i="30"/>
  <c r="R204" i="30"/>
  <c r="S204" i="30"/>
  <c r="T204" i="30"/>
  <c r="U204" i="30"/>
  <c r="Q205" i="30"/>
  <c r="R205" i="30"/>
  <c r="S205" i="30"/>
  <c r="T205" i="30"/>
  <c r="U205" i="30"/>
  <c r="Q206" i="30"/>
  <c r="R206" i="30"/>
  <c r="S206" i="30"/>
  <c r="T206" i="30"/>
  <c r="U206" i="30"/>
  <c r="Q207" i="30"/>
  <c r="R207" i="30"/>
  <c r="S207" i="30"/>
  <c r="T207" i="30"/>
  <c r="U207" i="30"/>
  <c r="Q208" i="30"/>
  <c r="R208" i="30"/>
  <c r="S208" i="30"/>
  <c r="T208" i="30"/>
  <c r="U208" i="30"/>
  <c r="Q209" i="30"/>
  <c r="R209" i="30"/>
  <c r="S209" i="30"/>
  <c r="T209" i="30"/>
  <c r="U209" i="30"/>
  <c r="Q210" i="30"/>
  <c r="R210" i="30"/>
  <c r="S210" i="30"/>
  <c r="T210" i="30"/>
  <c r="U210" i="30"/>
  <c r="Q211" i="30"/>
  <c r="R211" i="30"/>
  <c r="S211" i="30"/>
  <c r="T211" i="30"/>
  <c r="U211" i="30"/>
  <c r="Q212" i="30"/>
  <c r="R212" i="30"/>
  <c r="S212" i="30"/>
  <c r="T212" i="30"/>
  <c r="U212" i="30"/>
  <c r="Q213" i="30"/>
  <c r="R213" i="30"/>
  <c r="S213" i="30"/>
  <c r="T213" i="30"/>
  <c r="U213" i="30"/>
  <c r="Q214" i="30"/>
  <c r="R214" i="30"/>
  <c r="S214" i="30"/>
  <c r="T214" i="30"/>
  <c r="U214" i="30"/>
  <c r="Q215" i="30"/>
  <c r="R215" i="30"/>
  <c r="S215" i="30"/>
  <c r="T215" i="30"/>
  <c r="U215" i="30"/>
  <c r="Q216" i="30"/>
  <c r="R216" i="30"/>
  <c r="S216" i="30"/>
  <c r="T216" i="30"/>
  <c r="U216" i="30"/>
  <c r="Q217" i="30"/>
  <c r="R217" i="30"/>
  <c r="S217" i="30"/>
  <c r="T217" i="30"/>
  <c r="U217" i="30"/>
  <c r="Q218" i="30"/>
  <c r="R218" i="30"/>
  <c r="S218" i="30"/>
  <c r="T218" i="30"/>
  <c r="U218" i="30"/>
  <c r="Q219" i="30"/>
  <c r="R219" i="30"/>
  <c r="S219" i="30"/>
  <c r="T219" i="30"/>
  <c r="U219" i="30"/>
  <c r="Q220" i="30"/>
  <c r="R220" i="30"/>
  <c r="S220" i="30"/>
  <c r="T220" i="30"/>
  <c r="U220" i="30"/>
  <c r="Q221" i="30"/>
  <c r="R221" i="30"/>
  <c r="S221" i="30"/>
  <c r="T221" i="30"/>
  <c r="U221" i="30"/>
  <c r="Q222" i="30"/>
  <c r="R222" i="30"/>
  <c r="S222" i="30"/>
  <c r="T222" i="30"/>
  <c r="U222" i="30"/>
  <c r="Q223" i="30"/>
  <c r="R223" i="30"/>
  <c r="S223" i="30"/>
  <c r="T223" i="30"/>
  <c r="U223" i="30"/>
  <c r="Q224" i="30"/>
  <c r="R224" i="30"/>
  <c r="S224" i="30"/>
  <c r="T224" i="30"/>
  <c r="U224" i="30"/>
  <c r="Q225" i="30"/>
  <c r="R225" i="30"/>
  <c r="S225" i="30"/>
  <c r="T225" i="30"/>
  <c r="U225" i="30"/>
  <c r="Q226" i="30"/>
  <c r="R226" i="30"/>
  <c r="S226" i="30"/>
  <c r="T226" i="30"/>
  <c r="U226" i="30"/>
  <c r="Q227" i="30"/>
  <c r="R227" i="30"/>
  <c r="S227" i="30"/>
  <c r="T227" i="30"/>
  <c r="U227" i="30"/>
  <c r="Q228" i="30"/>
  <c r="R228" i="30"/>
  <c r="S228" i="30"/>
  <c r="T228" i="30"/>
  <c r="U228" i="30"/>
  <c r="Q229" i="30"/>
  <c r="R229" i="30"/>
  <c r="S229" i="30"/>
  <c r="T229" i="30"/>
  <c r="U229" i="30"/>
  <c r="Q230" i="30"/>
  <c r="R230" i="30"/>
  <c r="S230" i="30"/>
  <c r="T230" i="30"/>
  <c r="U230" i="30"/>
  <c r="Q231" i="30"/>
  <c r="R231" i="30"/>
  <c r="S231" i="30"/>
  <c r="T231" i="30"/>
  <c r="U231" i="30"/>
  <c r="Q232" i="30"/>
  <c r="R232" i="30"/>
  <c r="S232" i="30"/>
  <c r="T232" i="30"/>
  <c r="U232" i="30"/>
  <c r="Q233" i="30"/>
  <c r="R233" i="30"/>
  <c r="S233" i="30"/>
  <c r="T233" i="30"/>
  <c r="U233" i="30"/>
  <c r="Q234" i="30"/>
  <c r="R234" i="30"/>
  <c r="S234" i="30"/>
  <c r="T234" i="30"/>
  <c r="U234" i="30"/>
  <c r="Q235" i="30"/>
  <c r="R235" i="30"/>
  <c r="S235" i="30"/>
  <c r="T235" i="30"/>
  <c r="U235" i="30"/>
  <c r="Q236" i="30"/>
  <c r="R236" i="30"/>
  <c r="S236" i="30"/>
  <c r="T236" i="30"/>
  <c r="U236" i="30"/>
  <c r="Q237" i="30"/>
  <c r="R237" i="30"/>
  <c r="S237" i="30"/>
  <c r="T237" i="30"/>
  <c r="U237" i="30"/>
  <c r="Q238" i="30"/>
  <c r="R238" i="30"/>
  <c r="S238" i="30"/>
  <c r="T238" i="30"/>
  <c r="U238" i="30"/>
  <c r="Q239" i="30"/>
  <c r="R239" i="30"/>
  <c r="S239" i="30"/>
  <c r="T239" i="30"/>
  <c r="U239" i="30"/>
  <c r="Q240" i="30"/>
  <c r="R240" i="30"/>
  <c r="S240" i="30"/>
  <c r="T240" i="30"/>
  <c r="U240" i="30"/>
  <c r="Q241" i="30"/>
  <c r="R241" i="30"/>
  <c r="S241" i="30"/>
  <c r="T241" i="30"/>
  <c r="U241" i="30"/>
  <c r="Q242" i="30"/>
  <c r="R242" i="30"/>
  <c r="S242" i="30"/>
  <c r="T242" i="30"/>
  <c r="U242" i="30"/>
  <c r="Q243" i="30"/>
  <c r="R243" i="30"/>
  <c r="S243" i="30"/>
  <c r="T243" i="30"/>
  <c r="U243" i="30"/>
  <c r="Q244" i="30"/>
  <c r="R244" i="30"/>
  <c r="S244" i="30"/>
  <c r="T244" i="30"/>
  <c r="U244" i="30"/>
  <c r="Q245" i="30"/>
  <c r="R245" i="30"/>
  <c r="S245" i="30"/>
  <c r="T245" i="30"/>
  <c r="U245" i="30"/>
  <c r="Q246" i="30"/>
  <c r="R246" i="30"/>
  <c r="S246" i="30"/>
  <c r="T246" i="30"/>
  <c r="U246" i="30"/>
  <c r="Q247" i="30"/>
  <c r="R247" i="30"/>
  <c r="S247" i="30"/>
  <c r="T247" i="30"/>
  <c r="U247" i="30"/>
  <c r="Q248" i="30"/>
  <c r="R248" i="30"/>
  <c r="S248" i="30"/>
  <c r="T248" i="30"/>
  <c r="U248" i="30"/>
  <c r="Q249" i="30"/>
  <c r="R249" i="30"/>
  <c r="S249" i="30"/>
  <c r="T249" i="30"/>
  <c r="U249" i="30"/>
  <c r="Q250" i="30"/>
  <c r="R250" i="30"/>
  <c r="S250" i="30"/>
  <c r="T250" i="30"/>
  <c r="U250" i="30"/>
  <c r="Q251" i="30"/>
  <c r="R251" i="30"/>
  <c r="S251" i="30"/>
  <c r="T251" i="30"/>
  <c r="U251" i="30"/>
  <c r="Q252" i="30"/>
  <c r="R252" i="30"/>
  <c r="S252" i="30"/>
  <c r="T252" i="30"/>
  <c r="U252" i="30"/>
  <c r="Q253" i="30"/>
  <c r="R253" i="30"/>
  <c r="S253" i="30"/>
  <c r="T253" i="30"/>
  <c r="U253" i="30"/>
  <c r="Q254" i="30"/>
  <c r="R254" i="30"/>
  <c r="S254" i="30"/>
  <c r="T254" i="30"/>
  <c r="U254" i="30"/>
  <c r="Q255" i="30"/>
  <c r="R255" i="30"/>
  <c r="S255" i="30"/>
  <c r="T255" i="30"/>
  <c r="U255" i="30"/>
  <c r="Q256" i="30"/>
  <c r="R256" i="30"/>
  <c r="S256" i="30"/>
  <c r="T256" i="30"/>
  <c r="U256" i="30"/>
  <c r="Q257" i="30"/>
  <c r="R257" i="30"/>
  <c r="S257" i="30"/>
  <c r="T257" i="30"/>
  <c r="U257" i="30"/>
  <c r="Q258" i="30"/>
  <c r="R258" i="30"/>
  <c r="S258" i="30"/>
  <c r="T258" i="30"/>
  <c r="U258" i="30"/>
  <c r="Q259" i="30"/>
  <c r="R259" i="30"/>
  <c r="S259" i="30"/>
  <c r="T259" i="30"/>
  <c r="U259" i="30"/>
  <c r="Q260" i="30"/>
  <c r="R260" i="30"/>
  <c r="S260" i="30"/>
  <c r="T260" i="30"/>
  <c r="U260" i="30"/>
  <c r="Q261" i="30"/>
  <c r="R261" i="30"/>
  <c r="S261" i="30"/>
  <c r="T261" i="30"/>
  <c r="U261" i="30"/>
  <c r="Q262" i="30"/>
  <c r="R262" i="30"/>
  <c r="S262" i="30"/>
  <c r="T262" i="30"/>
  <c r="U262" i="30"/>
  <c r="Q263" i="30"/>
  <c r="R263" i="30"/>
  <c r="S263" i="30"/>
  <c r="T263" i="30"/>
  <c r="U263" i="30"/>
  <c r="Q264" i="30"/>
  <c r="R264" i="30"/>
  <c r="S264" i="30"/>
  <c r="T264" i="30"/>
  <c r="U264" i="30"/>
  <c r="Q265" i="30"/>
  <c r="R265" i="30"/>
  <c r="S265" i="30"/>
  <c r="T265" i="30"/>
  <c r="U265" i="30"/>
  <c r="Q266" i="30"/>
  <c r="R266" i="30"/>
  <c r="S266" i="30"/>
  <c r="T266" i="30"/>
  <c r="U266" i="30"/>
  <c r="Q267" i="30"/>
  <c r="R267" i="30"/>
  <c r="S267" i="30"/>
  <c r="T267" i="30"/>
  <c r="U267" i="30"/>
  <c r="Q268" i="30"/>
  <c r="R268" i="30"/>
  <c r="S268" i="30"/>
  <c r="T268" i="30"/>
  <c r="U268" i="30"/>
  <c r="Q269" i="30"/>
  <c r="R269" i="30"/>
  <c r="S269" i="30"/>
  <c r="T269" i="30"/>
  <c r="U269" i="30"/>
  <c r="Q270" i="30"/>
  <c r="R270" i="30"/>
  <c r="S270" i="30"/>
  <c r="T270" i="30"/>
  <c r="U270" i="30"/>
  <c r="Q271" i="30"/>
  <c r="R271" i="30"/>
  <c r="S271" i="30"/>
  <c r="T271" i="30"/>
  <c r="U271" i="30"/>
  <c r="Q272" i="30"/>
  <c r="R272" i="30"/>
  <c r="S272" i="30"/>
  <c r="T272" i="30"/>
  <c r="U272" i="30"/>
  <c r="Q273" i="30"/>
  <c r="R273" i="30"/>
  <c r="S273" i="30"/>
  <c r="T273" i="30"/>
  <c r="U273" i="30"/>
  <c r="Q274" i="30"/>
  <c r="R274" i="30"/>
  <c r="S274" i="30"/>
  <c r="T274" i="30"/>
  <c r="U274" i="30"/>
  <c r="Q275" i="30"/>
  <c r="R275" i="30"/>
  <c r="S275" i="30"/>
  <c r="T275" i="30"/>
  <c r="U275" i="30"/>
  <c r="Q276" i="30"/>
  <c r="R276" i="30"/>
  <c r="S276" i="30"/>
  <c r="T276" i="30"/>
  <c r="U276" i="30"/>
  <c r="Q277" i="30"/>
  <c r="R277" i="30"/>
  <c r="S277" i="30"/>
  <c r="T277" i="30"/>
  <c r="U277" i="30"/>
  <c r="Q278" i="30"/>
  <c r="R278" i="30"/>
  <c r="S278" i="30"/>
  <c r="T278" i="30"/>
  <c r="U278" i="30"/>
  <c r="Q279" i="30"/>
  <c r="R279" i="30"/>
  <c r="S279" i="30"/>
  <c r="T279" i="30"/>
  <c r="U279" i="30"/>
  <c r="Q280" i="30"/>
  <c r="R280" i="30"/>
  <c r="S280" i="30"/>
  <c r="T280" i="30"/>
  <c r="U280" i="30"/>
  <c r="Q281" i="30"/>
  <c r="R281" i="30"/>
  <c r="S281" i="30"/>
  <c r="T281" i="30"/>
  <c r="U281" i="30"/>
  <c r="Q282" i="30"/>
  <c r="R282" i="30"/>
  <c r="S282" i="30"/>
  <c r="T282" i="30"/>
  <c r="U282" i="30"/>
  <c r="Q283" i="30"/>
  <c r="R283" i="30"/>
  <c r="S283" i="30"/>
  <c r="T283" i="30"/>
  <c r="U283" i="30"/>
  <c r="Q284" i="30"/>
  <c r="R284" i="30"/>
  <c r="S284" i="30"/>
  <c r="T284" i="30"/>
  <c r="U284" i="30"/>
  <c r="Q285" i="30"/>
  <c r="R285" i="30"/>
  <c r="S285" i="30"/>
  <c r="T285" i="30"/>
  <c r="U285" i="30"/>
  <c r="Q286" i="30"/>
  <c r="R286" i="30"/>
  <c r="S286" i="30"/>
  <c r="T286" i="30"/>
  <c r="U286" i="30"/>
  <c r="Q287" i="30"/>
  <c r="R287" i="30"/>
  <c r="S287" i="30"/>
  <c r="T287" i="30"/>
  <c r="U287" i="30"/>
  <c r="Q288" i="30"/>
  <c r="R288" i="30"/>
  <c r="S288" i="30"/>
  <c r="T288" i="30"/>
  <c r="U288" i="30"/>
  <c r="Q289" i="30"/>
  <c r="R289" i="30"/>
  <c r="S289" i="30"/>
  <c r="T289" i="30"/>
  <c r="U289" i="30"/>
  <c r="Q290" i="30"/>
  <c r="R290" i="30"/>
  <c r="S290" i="30"/>
  <c r="T290" i="30"/>
  <c r="U290" i="30"/>
  <c r="Q291" i="30"/>
  <c r="R291" i="30"/>
  <c r="S291" i="30"/>
  <c r="T291" i="30"/>
  <c r="U291" i="30"/>
  <c r="Q292" i="30"/>
  <c r="R292" i="30"/>
  <c r="S292" i="30"/>
  <c r="T292" i="30"/>
  <c r="U292" i="30"/>
  <c r="Q293" i="30"/>
  <c r="R293" i="30"/>
  <c r="S293" i="30"/>
  <c r="T293" i="30"/>
  <c r="U293" i="30"/>
  <c r="Q294" i="30"/>
  <c r="R294" i="30"/>
  <c r="S294" i="30"/>
  <c r="T294" i="30"/>
  <c r="U294" i="30"/>
  <c r="Q295" i="30"/>
  <c r="R295" i="30"/>
  <c r="S295" i="30"/>
  <c r="T295" i="30"/>
  <c r="U295" i="30"/>
  <c r="Q296" i="30"/>
  <c r="R296" i="30"/>
  <c r="S296" i="30"/>
  <c r="T296" i="30"/>
  <c r="U296" i="30"/>
  <c r="Q297" i="30"/>
  <c r="R297" i="30"/>
  <c r="S297" i="30"/>
  <c r="T297" i="30"/>
  <c r="U297" i="30"/>
  <c r="Q298" i="30"/>
  <c r="R298" i="30"/>
  <c r="S298" i="30"/>
  <c r="T298" i="30"/>
  <c r="U298" i="30"/>
  <c r="Q299" i="30"/>
  <c r="R299" i="30"/>
  <c r="S299" i="30"/>
  <c r="T299" i="30"/>
  <c r="U299" i="30"/>
  <c r="Q300" i="30"/>
  <c r="R300" i="30"/>
  <c r="S300" i="30"/>
  <c r="T300" i="30"/>
  <c r="U300" i="30"/>
  <c r="Q301" i="30"/>
  <c r="R301" i="30"/>
  <c r="S301" i="30"/>
  <c r="T301" i="30"/>
  <c r="U301" i="30"/>
  <c r="Q302" i="30"/>
  <c r="R302" i="30"/>
  <c r="S302" i="30"/>
  <c r="T302" i="30"/>
  <c r="U302" i="30"/>
  <c r="Q9" i="30"/>
  <c r="R9" i="30"/>
  <c r="S9" i="30"/>
  <c r="T9" i="30"/>
  <c r="U9" i="30"/>
  <c r="U8" i="30"/>
  <c r="T8" i="30"/>
  <c r="S8" i="30"/>
  <c r="R8" i="30"/>
  <c r="Q8" i="30"/>
  <c r="L304" i="30"/>
  <c r="M304" i="30"/>
  <c r="N304" i="30"/>
  <c r="O304" i="30"/>
  <c r="K304" i="30"/>
  <c r="K10" i="30"/>
  <c r="L10" i="30"/>
  <c r="M10" i="30"/>
  <c r="N10" i="30"/>
  <c r="O10" i="30"/>
  <c r="K11" i="30"/>
  <c r="L11" i="30"/>
  <c r="M11" i="30"/>
  <c r="N11" i="30"/>
  <c r="O11" i="30"/>
  <c r="K12" i="30"/>
  <c r="L12" i="30"/>
  <c r="M12" i="30"/>
  <c r="N12" i="30"/>
  <c r="O12" i="30"/>
  <c r="K13" i="30"/>
  <c r="L13" i="30"/>
  <c r="M13" i="30"/>
  <c r="N13" i="30"/>
  <c r="O13" i="30"/>
  <c r="K14" i="30"/>
  <c r="L14" i="30"/>
  <c r="M14" i="30"/>
  <c r="N14" i="30"/>
  <c r="O14" i="30"/>
  <c r="K15" i="30"/>
  <c r="L15" i="30"/>
  <c r="M15" i="30"/>
  <c r="N15" i="30"/>
  <c r="O15" i="30"/>
  <c r="K16" i="30"/>
  <c r="L16" i="30"/>
  <c r="M16" i="30"/>
  <c r="N16" i="30"/>
  <c r="O16" i="30"/>
  <c r="K17" i="30"/>
  <c r="L17" i="30"/>
  <c r="M17" i="30"/>
  <c r="N17" i="30"/>
  <c r="O17" i="30"/>
  <c r="K18" i="30"/>
  <c r="L18" i="30"/>
  <c r="M18" i="30"/>
  <c r="N18" i="30"/>
  <c r="O18" i="30"/>
  <c r="K19" i="30"/>
  <c r="L19" i="30"/>
  <c r="M19" i="30"/>
  <c r="N19" i="30"/>
  <c r="O19" i="30"/>
  <c r="K20" i="30"/>
  <c r="L20" i="30"/>
  <c r="M20" i="30"/>
  <c r="N20" i="30"/>
  <c r="O20" i="30"/>
  <c r="K21" i="30"/>
  <c r="L21" i="30"/>
  <c r="M21" i="30"/>
  <c r="N21" i="30"/>
  <c r="O21" i="30"/>
  <c r="K22" i="30"/>
  <c r="L22" i="30"/>
  <c r="M22" i="30"/>
  <c r="N22" i="30"/>
  <c r="O22" i="30"/>
  <c r="K23" i="30"/>
  <c r="L23" i="30"/>
  <c r="M23" i="30"/>
  <c r="N23" i="30"/>
  <c r="O23" i="30"/>
  <c r="K24" i="30"/>
  <c r="L24" i="30"/>
  <c r="M24" i="30"/>
  <c r="N24" i="30"/>
  <c r="O24" i="30"/>
  <c r="K25" i="30"/>
  <c r="L25" i="30"/>
  <c r="M25" i="30"/>
  <c r="N25" i="30"/>
  <c r="O25" i="30"/>
  <c r="K26" i="30"/>
  <c r="L26" i="30"/>
  <c r="M26" i="30"/>
  <c r="N26" i="30"/>
  <c r="O26" i="30"/>
  <c r="K27" i="30"/>
  <c r="L27" i="30"/>
  <c r="M27" i="30"/>
  <c r="N27" i="30"/>
  <c r="O27" i="30"/>
  <c r="K28" i="30"/>
  <c r="L28" i="30"/>
  <c r="M28" i="30"/>
  <c r="N28" i="30"/>
  <c r="O28" i="30"/>
  <c r="K29" i="30"/>
  <c r="L29" i="30"/>
  <c r="M29" i="30"/>
  <c r="N29" i="30"/>
  <c r="O29" i="30"/>
  <c r="K30" i="30"/>
  <c r="L30" i="30"/>
  <c r="M30" i="30"/>
  <c r="N30" i="30"/>
  <c r="O30" i="30"/>
  <c r="K31" i="30"/>
  <c r="L31" i="30"/>
  <c r="M31" i="30"/>
  <c r="N31" i="30"/>
  <c r="O31" i="30"/>
  <c r="K32" i="30"/>
  <c r="L32" i="30"/>
  <c r="M32" i="30"/>
  <c r="N32" i="30"/>
  <c r="O32" i="30"/>
  <c r="K33" i="30"/>
  <c r="L33" i="30"/>
  <c r="M33" i="30"/>
  <c r="N33" i="30"/>
  <c r="O33" i="30"/>
  <c r="K34" i="30"/>
  <c r="L34" i="30"/>
  <c r="M34" i="30"/>
  <c r="N34" i="30"/>
  <c r="O34" i="30"/>
  <c r="K35" i="30"/>
  <c r="L35" i="30"/>
  <c r="M35" i="30"/>
  <c r="N35" i="30"/>
  <c r="O35" i="30"/>
  <c r="K36" i="30"/>
  <c r="L36" i="30"/>
  <c r="M36" i="30"/>
  <c r="N36" i="30"/>
  <c r="O36" i="30"/>
  <c r="K37" i="30"/>
  <c r="L37" i="30"/>
  <c r="M37" i="30"/>
  <c r="N37" i="30"/>
  <c r="O37" i="30"/>
  <c r="K38" i="30"/>
  <c r="L38" i="30"/>
  <c r="M38" i="30"/>
  <c r="N38" i="30"/>
  <c r="O38" i="30"/>
  <c r="K39" i="30"/>
  <c r="L39" i="30"/>
  <c r="M39" i="30"/>
  <c r="N39" i="30"/>
  <c r="O39" i="30"/>
  <c r="K40" i="30"/>
  <c r="L40" i="30"/>
  <c r="M40" i="30"/>
  <c r="N40" i="30"/>
  <c r="O40" i="30"/>
  <c r="K41" i="30"/>
  <c r="L41" i="30"/>
  <c r="M41" i="30"/>
  <c r="N41" i="30"/>
  <c r="O41" i="30"/>
  <c r="K42" i="30"/>
  <c r="L42" i="30"/>
  <c r="M42" i="30"/>
  <c r="N42" i="30"/>
  <c r="O42" i="30"/>
  <c r="K43" i="30"/>
  <c r="L43" i="30"/>
  <c r="M43" i="30"/>
  <c r="N43" i="30"/>
  <c r="O43" i="30"/>
  <c r="K44" i="30"/>
  <c r="L44" i="30"/>
  <c r="M44" i="30"/>
  <c r="N44" i="30"/>
  <c r="O44" i="30"/>
  <c r="K45" i="30"/>
  <c r="L45" i="30"/>
  <c r="M45" i="30"/>
  <c r="N45" i="30"/>
  <c r="O45" i="30"/>
  <c r="K46" i="30"/>
  <c r="L46" i="30"/>
  <c r="M46" i="30"/>
  <c r="N46" i="30"/>
  <c r="O46" i="30"/>
  <c r="K47" i="30"/>
  <c r="L47" i="30"/>
  <c r="M47" i="30"/>
  <c r="N47" i="30"/>
  <c r="O47" i="30"/>
  <c r="K48" i="30"/>
  <c r="L48" i="30"/>
  <c r="M48" i="30"/>
  <c r="N48" i="30"/>
  <c r="O48" i="30"/>
  <c r="K49" i="30"/>
  <c r="L49" i="30"/>
  <c r="M49" i="30"/>
  <c r="N49" i="30"/>
  <c r="O49" i="30"/>
  <c r="K50" i="30"/>
  <c r="L50" i="30"/>
  <c r="M50" i="30"/>
  <c r="N50" i="30"/>
  <c r="O50" i="30"/>
  <c r="K51" i="30"/>
  <c r="L51" i="30"/>
  <c r="M51" i="30"/>
  <c r="N51" i="30"/>
  <c r="O51" i="30"/>
  <c r="K52" i="30"/>
  <c r="L52" i="30"/>
  <c r="M52" i="30"/>
  <c r="N52" i="30"/>
  <c r="O52" i="30"/>
  <c r="K53" i="30"/>
  <c r="L53" i="30"/>
  <c r="M53" i="30"/>
  <c r="N53" i="30"/>
  <c r="O53" i="30"/>
  <c r="K54" i="30"/>
  <c r="L54" i="30"/>
  <c r="M54" i="30"/>
  <c r="N54" i="30"/>
  <c r="O54" i="30"/>
  <c r="K55" i="30"/>
  <c r="L55" i="30"/>
  <c r="M55" i="30"/>
  <c r="N55" i="30"/>
  <c r="O55" i="30"/>
  <c r="K56" i="30"/>
  <c r="L56" i="30"/>
  <c r="M56" i="30"/>
  <c r="N56" i="30"/>
  <c r="O56" i="30"/>
  <c r="K57" i="30"/>
  <c r="L57" i="30"/>
  <c r="M57" i="30"/>
  <c r="N57" i="30"/>
  <c r="O57" i="30"/>
  <c r="K58" i="30"/>
  <c r="L58" i="30"/>
  <c r="M58" i="30"/>
  <c r="N58" i="30"/>
  <c r="O58" i="30"/>
  <c r="K59" i="30"/>
  <c r="L59" i="30"/>
  <c r="M59" i="30"/>
  <c r="N59" i="30"/>
  <c r="O59" i="30"/>
  <c r="K60" i="30"/>
  <c r="L60" i="30"/>
  <c r="M60" i="30"/>
  <c r="N60" i="30"/>
  <c r="O60" i="30"/>
  <c r="K61" i="30"/>
  <c r="L61" i="30"/>
  <c r="M61" i="30"/>
  <c r="N61" i="30"/>
  <c r="O61" i="30"/>
  <c r="K62" i="30"/>
  <c r="L62" i="30"/>
  <c r="M62" i="30"/>
  <c r="N62" i="30"/>
  <c r="O62" i="30"/>
  <c r="K63" i="30"/>
  <c r="L63" i="30"/>
  <c r="M63" i="30"/>
  <c r="N63" i="30"/>
  <c r="O63" i="30"/>
  <c r="K64" i="30"/>
  <c r="L64" i="30"/>
  <c r="M64" i="30"/>
  <c r="N64" i="30"/>
  <c r="O64" i="30"/>
  <c r="K65" i="30"/>
  <c r="L65" i="30"/>
  <c r="M65" i="30"/>
  <c r="N65" i="30"/>
  <c r="O65" i="30"/>
  <c r="K66" i="30"/>
  <c r="L66" i="30"/>
  <c r="M66" i="30"/>
  <c r="N66" i="30"/>
  <c r="O66" i="30"/>
  <c r="K67" i="30"/>
  <c r="L67" i="30"/>
  <c r="M67" i="30"/>
  <c r="N67" i="30"/>
  <c r="O67" i="30"/>
  <c r="K68" i="30"/>
  <c r="L68" i="30"/>
  <c r="M68" i="30"/>
  <c r="N68" i="30"/>
  <c r="O68" i="30"/>
  <c r="K69" i="30"/>
  <c r="L69" i="30"/>
  <c r="M69" i="30"/>
  <c r="N69" i="30"/>
  <c r="O69" i="30"/>
  <c r="K70" i="30"/>
  <c r="L70" i="30"/>
  <c r="M70" i="30"/>
  <c r="N70" i="30"/>
  <c r="O70" i="30"/>
  <c r="K71" i="30"/>
  <c r="L71" i="30"/>
  <c r="M71" i="30"/>
  <c r="N71" i="30"/>
  <c r="O71" i="30"/>
  <c r="K72" i="30"/>
  <c r="L72" i="30"/>
  <c r="M72" i="30"/>
  <c r="N72" i="30"/>
  <c r="O72" i="30"/>
  <c r="K73" i="30"/>
  <c r="L73" i="30"/>
  <c r="M73" i="30"/>
  <c r="N73" i="30"/>
  <c r="O73" i="30"/>
  <c r="K74" i="30"/>
  <c r="L74" i="30"/>
  <c r="M74" i="30"/>
  <c r="N74" i="30"/>
  <c r="O74" i="30"/>
  <c r="K75" i="30"/>
  <c r="L75" i="30"/>
  <c r="M75" i="30"/>
  <c r="N75" i="30"/>
  <c r="O75" i="30"/>
  <c r="K76" i="30"/>
  <c r="L76" i="30"/>
  <c r="M76" i="30"/>
  <c r="N76" i="30"/>
  <c r="O76" i="30"/>
  <c r="K77" i="30"/>
  <c r="L77" i="30"/>
  <c r="M77" i="30"/>
  <c r="N77" i="30"/>
  <c r="O77" i="30"/>
  <c r="K78" i="30"/>
  <c r="L78" i="30"/>
  <c r="M78" i="30"/>
  <c r="N78" i="30"/>
  <c r="O78" i="30"/>
  <c r="K79" i="30"/>
  <c r="L79" i="30"/>
  <c r="M79" i="30"/>
  <c r="N79" i="30"/>
  <c r="O79" i="30"/>
  <c r="K80" i="30"/>
  <c r="L80" i="30"/>
  <c r="M80" i="30"/>
  <c r="N80" i="30"/>
  <c r="O80" i="30"/>
  <c r="K81" i="30"/>
  <c r="L81" i="30"/>
  <c r="M81" i="30"/>
  <c r="N81" i="30"/>
  <c r="O81" i="30"/>
  <c r="K82" i="30"/>
  <c r="L82" i="30"/>
  <c r="M82" i="30"/>
  <c r="N82" i="30"/>
  <c r="O82" i="30"/>
  <c r="K83" i="30"/>
  <c r="L83" i="30"/>
  <c r="M83" i="30"/>
  <c r="N83" i="30"/>
  <c r="O83" i="30"/>
  <c r="K84" i="30"/>
  <c r="L84" i="30"/>
  <c r="M84" i="30"/>
  <c r="N84" i="30"/>
  <c r="O84" i="30"/>
  <c r="K85" i="30"/>
  <c r="L85" i="30"/>
  <c r="M85" i="30"/>
  <c r="N85" i="30"/>
  <c r="O85" i="30"/>
  <c r="K86" i="30"/>
  <c r="L86" i="30"/>
  <c r="M86" i="30"/>
  <c r="N86" i="30"/>
  <c r="O86" i="30"/>
  <c r="K87" i="30"/>
  <c r="L87" i="30"/>
  <c r="M87" i="30"/>
  <c r="N87" i="30"/>
  <c r="O87" i="30"/>
  <c r="K88" i="30"/>
  <c r="L88" i="30"/>
  <c r="M88" i="30"/>
  <c r="N88" i="30"/>
  <c r="O88" i="30"/>
  <c r="K89" i="30"/>
  <c r="L89" i="30"/>
  <c r="M89" i="30"/>
  <c r="N89" i="30"/>
  <c r="O89" i="30"/>
  <c r="K90" i="30"/>
  <c r="L90" i="30"/>
  <c r="M90" i="30"/>
  <c r="N90" i="30"/>
  <c r="O90" i="30"/>
  <c r="K91" i="30"/>
  <c r="L91" i="30"/>
  <c r="M91" i="30"/>
  <c r="N91" i="30"/>
  <c r="O91" i="30"/>
  <c r="K92" i="30"/>
  <c r="L92" i="30"/>
  <c r="M92" i="30"/>
  <c r="N92" i="30"/>
  <c r="O92" i="30"/>
  <c r="K93" i="30"/>
  <c r="L93" i="30"/>
  <c r="M93" i="30"/>
  <c r="N93" i="30"/>
  <c r="O93" i="30"/>
  <c r="K94" i="30"/>
  <c r="L94" i="30"/>
  <c r="M94" i="30"/>
  <c r="N94" i="30"/>
  <c r="O94" i="30"/>
  <c r="K95" i="30"/>
  <c r="L95" i="30"/>
  <c r="M95" i="30"/>
  <c r="N95" i="30"/>
  <c r="O95" i="30"/>
  <c r="K96" i="30"/>
  <c r="L96" i="30"/>
  <c r="M96" i="30"/>
  <c r="N96" i="30"/>
  <c r="O96" i="30"/>
  <c r="K97" i="30"/>
  <c r="L97" i="30"/>
  <c r="M97" i="30"/>
  <c r="N97" i="30"/>
  <c r="O97" i="30"/>
  <c r="K98" i="30"/>
  <c r="L98" i="30"/>
  <c r="M98" i="30"/>
  <c r="N98" i="30"/>
  <c r="O98" i="30"/>
  <c r="K99" i="30"/>
  <c r="L99" i="30"/>
  <c r="M99" i="30"/>
  <c r="N99" i="30"/>
  <c r="O99" i="30"/>
  <c r="K100" i="30"/>
  <c r="L100" i="30"/>
  <c r="M100" i="30"/>
  <c r="N100" i="30"/>
  <c r="O100" i="30"/>
  <c r="K101" i="30"/>
  <c r="L101" i="30"/>
  <c r="M101" i="30"/>
  <c r="N101" i="30"/>
  <c r="O101" i="30"/>
  <c r="K102" i="30"/>
  <c r="L102" i="30"/>
  <c r="M102" i="30"/>
  <c r="N102" i="30"/>
  <c r="O102" i="30"/>
  <c r="K103" i="30"/>
  <c r="L103" i="30"/>
  <c r="M103" i="30"/>
  <c r="N103" i="30"/>
  <c r="O103" i="30"/>
  <c r="K104" i="30"/>
  <c r="L104" i="30"/>
  <c r="M104" i="30"/>
  <c r="N104" i="30"/>
  <c r="O104" i="30"/>
  <c r="K105" i="30"/>
  <c r="L105" i="30"/>
  <c r="M105" i="30"/>
  <c r="N105" i="30"/>
  <c r="O105" i="30"/>
  <c r="K106" i="30"/>
  <c r="L106" i="30"/>
  <c r="M106" i="30"/>
  <c r="N106" i="30"/>
  <c r="O106" i="30"/>
  <c r="K107" i="30"/>
  <c r="L107" i="30"/>
  <c r="M107" i="30"/>
  <c r="N107" i="30"/>
  <c r="O107" i="30"/>
  <c r="K108" i="30"/>
  <c r="L108" i="30"/>
  <c r="M108" i="30"/>
  <c r="N108" i="30"/>
  <c r="O108" i="30"/>
  <c r="K109" i="30"/>
  <c r="L109" i="30"/>
  <c r="M109" i="30"/>
  <c r="N109" i="30"/>
  <c r="O109" i="30"/>
  <c r="K110" i="30"/>
  <c r="L110" i="30"/>
  <c r="M110" i="30"/>
  <c r="N110" i="30"/>
  <c r="O110" i="30"/>
  <c r="K111" i="30"/>
  <c r="L111" i="30"/>
  <c r="M111" i="30"/>
  <c r="N111" i="30"/>
  <c r="O111" i="30"/>
  <c r="K112" i="30"/>
  <c r="L112" i="30"/>
  <c r="M112" i="30"/>
  <c r="N112" i="30"/>
  <c r="O112" i="30"/>
  <c r="K113" i="30"/>
  <c r="L113" i="30"/>
  <c r="M113" i="30"/>
  <c r="N113" i="30"/>
  <c r="O113" i="30"/>
  <c r="K114" i="30"/>
  <c r="L114" i="30"/>
  <c r="M114" i="30"/>
  <c r="N114" i="30"/>
  <c r="O114" i="30"/>
  <c r="K115" i="30"/>
  <c r="L115" i="30"/>
  <c r="M115" i="30"/>
  <c r="N115" i="30"/>
  <c r="O115" i="30"/>
  <c r="K116" i="30"/>
  <c r="L116" i="30"/>
  <c r="M116" i="30"/>
  <c r="N116" i="30"/>
  <c r="O116" i="30"/>
  <c r="K117" i="30"/>
  <c r="L117" i="30"/>
  <c r="M117" i="30"/>
  <c r="N117" i="30"/>
  <c r="O117" i="30"/>
  <c r="K118" i="30"/>
  <c r="L118" i="30"/>
  <c r="M118" i="30"/>
  <c r="N118" i="30"/>
  <c r="O118" i="30"/>
  <c r="K119" i="30"/>
  <c r="L119" i="30"/>
  <c r="M119" i="30"/>
  <c r="N119" i="30"/>
  <c r="O119" i="30"/>
  <c r="K120" i="30"/>
  <c r="L120" i="30"/>
  <c r="M120" i="30"/>
  <c r="N120" i="30"/>
  <c r="O120" i="30"/>
  <c r="K121" i="30"/>
  <c r="L121" i="30"/>
  <c r="M121" i="30"/>
  <c r="N121" i="30"/>
  <c r="O121" i="30"/>
  <c r="K122" i="30"/>
  <c r="L122" i="30"/>
  <c r="M122" i="30"/>
  <c r="N122" i="30"/>
  <c r="O122" i="30"/>
  <c r="K123" i="30"/>
  <c r="L123" i="30"/>
  <c r="M123" i="30"/>
  <c r="N123" i="30"/>
  <c r="O123" i="30"/>
  <c r="K124" i="30"/>
  <c r="L124" i="30"/>
  <c r="M124" i="30"/>
  <c r="N124" i="30"/>
  <c r="O124" i="30"/>
  <c r="K125" i="30"/>
  <c r="L125" i="30"/>
  <c r="M125" i="30"/>
  <c r="N125" i="30"/>
  <c r="O125" i="30"/>
  <c r="K126" i="30"/>
  <c r="L126" i="30"/>
  <c r="M126" i="30"/>
  <c r="N126" i="30"/>
  <c r="O126" i="30"/>
  <c r="K127" i="30"/>
  <c r="L127" i="30"/>
  <c r="M127" i="30"/>
  <c r="N127" i="30"/>
  <c r="O127" i="30"/>
  <c r="K128" i="30"/>
  <c r="L128" i="30"/>
  <c r="M128" i="30"/>
  <c r="N128" i="30"/>
  <c r="O128" i="30"/>
  <c r="K129" i="30"/>
  <c r="L129" i="30"/>
  <c r="M129" i="30"/>
  <c r="N129" i="30"/>
  <c r="O129" i="30"/>
  <c r="K130" i="30"/>
  <c r="L130" i="30"/>
  <c r="M130" i="30"/>
  <c r="N130" i="30"/>
  <c r="O130" i="30"/>
  <c r="K131" i="30"/>
  <c r="L131" i="30"/>
  <c r="M131" i="30"/>
  <c r="N131" i="30"/>
  <c r="O131" i="30"/>
  <c r="K132" i="30"/>
  <c r="L132" i="30"/>
  <c r="M132" i="30"/>
  <c r="N132" i="30"/>
  <c r="O132" i="30"/>
  <c r="K133" i="30"/>
  <c r="L133" i="30"/>
  <c r="M133" i="30"/>
  <c r="N133" i="30"/>
  <c r="O133" i="30"/>
  <c r="K134" i="30"/>
  <c r="L134" i="30"/>
  <c r="M134" i="30"/>
  <c r="N134" i="30"/>
  <c r="O134" i="30"/>
  <c r="K135" i="30"/>
  <c r="L135" i="30"/>
  <c r="M135" i="30"/>
  <c r="N135" i="30"/>
  <c r="O135" i="30"/>
  <c r="K136" i="30"/>
  <c r="L136" i="30"/>
  <c r="M136" i="30"/>
  <c r="N136" i="30"/>
  <c r="O136" i="30"/>
  <c r="K137" i="30"/>
  <c r="L137" i="30"/>
  <c r="M137" i="30"/>
  <c r="N137" i="30"/>
  <c r="O137" i="30"/>
  <c r="K138" i="30"/>
  <c r="L138" i="30"/>
  <c r="M138" i="30"/>
  <c r="N138" i="30"/>
  <c r="O138" i="30"/>
  <c r="K139" i="30"/>
  <c r="L139" i="30"/>
  <c r="M139" i="30"/>
  <c r="N139" i="30"/>
  <c r="O139" i="30"/>
  <c r="K140" i="30"/>
  <c r="L140" i="30"/>
  <c r="M140" i="30"/>
  <c r="N140" i="30"/>
  <c r="O140" i="30"/>
  <c r="K141" i="30"/>
  <c r="L141" i="30"/>
  <c r="M141" i="30"/>
  <c r="N141" i="30"/>
  <c r="O141" i="30"/>
  <c r="K142" i="30"/>
  <c r="L142" i="30"/>
  <c r="M142" i="30"/>
  <c r="N142" i="30"/>
  <c r="O142" i="30"/>
  <c r="K143" i="30"/>
  <c r="L143" i="30"/>
  <c r="M143" i="30"/>
  <c r="N143" i="30"/>
  <c r="O143" i="30"/>
  <c r="K144" i="30"/>
  <c r="L144" i="30"/>
  <c r="M144" i="30"/>
  <c r="N144" i="30"/>
  <c r="O144" i="30"/>
  <c r="K145" i="30"/>
  <c r="L145" i="30"/>
  <c r="M145" i="30"/>
  <c r="N145" i="30"/>
  <c r="O145" i="30"/>
  <c r="K146" i="30"/>
  <c r="L146" i="30"/>
  <c r="M146" i="30"/>
  <c r="N146" i="30"/>
  <c r="O146" i="30"/>
  <c r="K147" i="30"/>
  <c r="L147" i="30"/>
  <c r="M147" i="30"/>
  <c r="N147" i="30"/>
  <c r="O147" i="30"/>
  <c r="K148" i="30"/>
  <c r="L148" i="30"/>
  <c r="M148" i="30"/>
  <c r="N148" i="30"/>
  <c r="O148" i="30"/>
  <c r="K149" i="30"/>
  <c r="L149" i="30"/>
  <c r="M149" i="30"/>
  <c r="N149" i="30"/>
  <c r="O149" i="30"/>
  <c r="K150" i="30"/>
  <c r="L150" i="30"/>
  <c r="M150" i="30"/>
  <c r="N150" i="30"/>
  <c r="O150" i="30"/>
  <c r="K151" i="30"/>
  <c r="L151" i="30"/>
  <c r="M151" i="30"/>
  <c r="N151" i="30"/>
  <c r="O151" i="30"/>
  <c r="K152" i="30"/>
  <c r="L152" i="30"/>
  <c r="M152" i="30"/>
  <c r="N152" i="30"/>
  <c r="O152" i="30"/>
  <c r="K153" i="30"/>
  <c r="L153" i="30"/>
  <c r="M153" i="30"/>
  <c r="N153" i="30"/>
  <c r="O153" i="30"/>
  <c r="K154" i="30"/>
  <c r="L154" i="30"/>
  <c r="M154" i="30"/>
  <c r="N154" i="30"/>
  <c r="O154" i="30"/>
  <c r="K155" i="30"/>
  <c r="L155" i="30"/>
  <c r="M155" i="30"/>
  <c r="N155" i="30"/>
  <c r="O155" i="30"/>
  <c r="K156" i="30"/>
  <c r="L156" i="30"/>
  <c r="M156" i="30"/>
  <c r="N156" i="30"/>
  <c r="O156" i="30"/>
  <c r="K157" i="30"/>
  <c r="L157" i="30"/>
  <c r="M157" i="30"/>
  <c r="N157" i="30"/>
  <c r="O157" i="30"/>
  <c r="K158" i="30"/>
  <c r="L158" i="30"/>
  <c r="M158" i="30"/>
  <c r="N158" i="30"/>
  <c r="O158" i="30"/>
  <c r="K159" i="30"/>
  <c r="L159" i="30"/>
  <c r="M159" i="30"/>
  <c r="N159" i="30"/>
  <c r="O159" i="30"/>
  <c r="K160" i="30"/>
  <c r="L160" i="30"/>
  <c r="M160" i="30"/>
  <c r="N160" i="30"/>
  <c r="O160" i="30"/>
  <c r="K161" i="30"/>
  <c r="L161" i="30"/>
  <c r="M161" i="30"/>
  <c r="N161" i="30"/>
  <c r="O161" i="30"/>
  <c r="K162" i="30"/>
  <c r="L162" i="30"/>
  <c r="M162" i="30"/>
  <c r="N162" i="30"/>
  <c r="O162" i="30"/>
  <c r="K163" i="30"/>
  <c r="L163" i="30"/>
  <c r="M163" i="30"/>
  <c r="N163" i="30"/>
  <c r="O163" i="30"/>
  <c r="K164" i="30"/>
  <c r="L164" i="30"/>
  <c r="M164" i="30"/>
  <c r="N164" i="30"/>
  <c r="O164" i="30"/>
  <c r="K165" i="30"/>
  <c r="L165" i="30"/>
  <c r="M165" i="30"/>
  <c r="N165" i="30"/>
  <c r="O165" i="30"/>
  <c r="K166" i="30"/>
  <c r="L166" i="30"/>
  <c r="M166" i="30"/>
  <c r="N166" i="30"/>
  <c r="O166" i="30"/>
  <c r="K167" i="30"/>
  <c r="L167" i="30"/>
  <c r="M167" i="30"/>
  <c r="N167" i="30"/>
  <c r="O167" i="30"/>
  <c r="K168" i="30"/>
  <c r="L168" i="30"/>
  <c r="M168" i="30"/>
  <c r="N168" i="30"/>
  <c r="O168" i="30"/>
  <c r="K169" i="30"/>
  <c r="L169" i="30"/>
  <c r="M169" i="30"/>
  <c r="N169" i="30"/>
  <c r="O169" i="30"/>
  <c r="K170" i="30"/>
  <c r="L170" i="30"/>
  <c r="M170" i="30"/>
  <c r="N170" i="30"/>
  <c r="O170" i="30"/>
  <c r="K171" i="30"/>
  <c r="L171" i="30"/>
  <c r="M171" i="30"/>
  <c r="N171" i="30"/>
  <c r="O171" i="30"/>
  <c r="K172" i="30"/>
  <c r="L172" i="30"/>
  <c r="M172" i="30"/>
  <c r="N172" i="30"/>
  <c r="O172" i="30"/>
  <c r="K173" i="30"/>
  <c r="L173" i="30"/>
  <c r="M173" i="30"/>
  <c r="N173" i="30"/>
  <c r="O173" i="30"/>
  <c r="K174" i="30"/>
  <c r="L174" i="30"/>
  <c r="M174" i="30"/>
  <c r="N174" i="30"/>
  <c r="O174" i="30"/>
  <c r="K175" i="30"/>
  <c r="L175" i="30"/>
  <c r="M175" i="30"/>
  <c r="N175" i="30"/>
  <c r="O175" i="30"/>
  <c r="K176" i="30"/>
  <c r="L176" i="30"/>
  <c r="M176" i="30"/>
  <c r="N176" i="30"/>
  <c r="O176" i="30"/>
  <c r="K177" i="30"/>
  <c r="L177" i="30"/>
  <c r="M177" i="30"/>
  <c r="N177" i="30"/>
  <c r="O177" i="30"/>
  <c r="K178" i="30"/>
  <c r="L178" i="30"/>
  <c r="M178" i="30"/>
  <c r="N178" i="30"/>
  <c r="O178" i="30"/>
  <c r="K179" i="30"/>
  <c r="L179" i="30"/>
  <c r="M179" i="30"/>
  <c r="N179" i="30"/>
  <c r="O179" i="30"/>
  <c r="K180" i="30"/>
  <c r="L180" i="30"/>
  <c r="M180" i="30"/>
  <c r="N180" i="30"/>
  <c r="O180" i="30"/>
  <c r="K181" i="30"/>
  <c r="L181" i="30"/>
  <c r="M181" i="30"/>
  <c r="N181" i="30"/>
  <c r="O181" i="30"/>
  <c r="K182" i="30"/>
  <c r="L182" i="30"/>
  <c r="M182" i="30"/>
  <c r="N182" i="30"/>
  <c r="O182" i="30"/>
  <c r="K183" i="30"/>
  <c r="L183" i="30"/>
  <c r="M183" i="30"/>
  <c r="N183" i="30"/>
  <c r="O183" i="30"/>
  <c r="K184" i="30"/>
  <c r="L184" i="30"/>
  <c r="M184" i="30"/>
  <c r="N184" i="30"/>
  <c r="O184" i="30"/>
  <c r="K185" i="30"/>
  <c r="L185" i="30"/>
  <c r="M185" i="30"/>
  <c r="N185" i="30"/>
  <c r="O185" i="30"/>
  <c r="K186" i="30"/>
  <c r="L186" i="30"/>
  <c r="M186" i="30"/>
  <c r="N186" i="30"/>
  <c r="O186" i="30"/>
  <c r="K187" i="30"/>
  <c r="L187" i="30"/>
  <c r="M187" i="30"/>
  <c r="N187" i="30"/>
  <c r="O187" i="30"/>
  <c r="K188" i="30"/>
  <c r="L188" i="30"/>
  <c r="M188" i="30"/>
  <c r="N188" i="30"/>
  <c r="O188" i="30"/>
  <c r="K189" i="30"/>
  <c r="L189" i="30"/>
  <c r="M189" i="30"/>
  <c r="N189" i="30"/>
  <c r="O189" i="30"/>
  <c r="K190" i="30"/>
  <c r="L190" i="30"/>
  <c r="M190" i="30"/>
  <c r="N190" i="30"/>
  <c r="O190" i="30"/>
  <c r="K191" i="30"/>
  <c r="L191" i="30"/>
  <c r="M191" i="30"/>
  <c r="N191" i="30"/>
  <c r="O191" i="30"/>
  <c r="K192" i="30"/>
  <c r="L192" i="30"/>
  <c r="M192" i="30"/>
  <c r="N192" i="30"/>
  <c r="O192" i="30"/>
  <c r="K193" i="30"/>
  <c r="L193" i="30"/>
  <c r="M193" i="30"/>
  <c r="N193" i="30"/>
  <c r="O193" i="30"/>
  <c r="K194" i="30"/>
  <c r="L194" i="30"/>
  <c r="M194" i="30"/>
  <c r="N194" i="30"/>
  <c r="O194" i="30"/>
  <c r="K195" i="30"/>
  <c r="L195" i="30"/>
  <c r="M195" i="30"/>
  <c r="N195" i="30"/>
  <c r="O195" i="30"/>
  <c r="K196" i="30"/>
  <c r="L196" i="30"/>
  <c r="M196" i="30"/>
  <c r="N196" i="30"/>
  <c r="O196" i="30"/>
  <c r="K197" i="30"/>
  <c r="L197" i="30"/>
  <c r="M197" i="30"/>
  <c r="N197" i="30"/>
  <c r="O197" i="30"/>
  <c r="K198" i="30"/>
  <c r="L198" i="30"/>
  <c r="M198" i="30"/>
  <c r="N198" i="30"/>
  <c r="O198" i="30"/>
  <c r="K199" i="30"/>
  <c r="L199" i="30"/>
  <c r="M199" i="30"/>
  <c r="N199" i="30"/>
  <c r="O199" i="30"/>
  <c r="K200" i="30"/>
  <c r="L200" i="30"/>
  <c r="M200" i="30"/>
  <c r="N200" i="30"/>
  <c r="O200" i="30"/>
  <c r="K201" i="30"/>
  <c r="L201" i="30"/>
  <c r="M201" i="30"/>
  <c r="N201" i="30"/>
  <c r="O201" i="30"/>
  <c r="K202" i="30"/>
  <c r="L202" i="30"/>
  <c r="M202" i="30"/>
  <c r="N202" i="30"/>
  <c r="O202" i="30"/>
  <c r="K203" i="30"/>
  <c r="L203" i="30"/>
  <c r="M203" i="30"/>
  <c r="N203" i="30"/>
  <c r="O203" i="30"/>
  <c r="K204" i="30"/>
  <c r="L204" i="30"/>
  <c r="M204" i="30"/>
  <c r="N204" i="30"/>
  <c r="O204" i="30"/>
  <c r="K205" i="30"/>
  <c r="L205" i="30"/>
  <c r="M205" i="30"/>
  <c r="N205" i="30"/>
  <c r="O205" i="30"/>
  <c r="K206" i="30"/>
  <c r="L206" i="30"/>
  <c r="M206" i="30"/>
  <c r="N206" i="30"/>
  <c r="O206" i="30"/>
  <c r="K207" i="30"/>
  <c r="L207" i="30"/>
  <c r="M207" i="30"/>
  <c r="N207" i="30"/>
  <c r="O207" i="30"/>
  <c r="K208" i="30"/>
  <c r="L208" i="30"/>
  <c r="M208" i="30"/>
  <c r="N208" i="30"/>
  <c r="O208" i="30"/>
  <c r="K209" i="30"/>
  <c r="L209" i="30"/>
  <c r="M209" i="30"/>
  <c r="N209" i="30"/>
  <c r="O209" i="30"/>
  <c r="K210" i="30"/>
  <c r="L210" i="30"/>
  <c r="M210" i="30"/>
  <c r="N210" i="30"/>
  <c r="O210" i="30"/>
  <c r="K211" i="30"/>
  <c r="L211" i="30"/>
  <c r="M211" i="30"/>
  <c r="N211" i="30"/>
  <c r="O211" i="30"/>
  <c r="K212" i="30"/>
  <c r="L212" i="30"/>
  <c r="M212" i="30"/>
  <c r="N212" i="30"/>
  <c r="O212" i="30"/>
  <c r="K213" i="30"/>
  <c r="L213" i="30"/>
  <c r="M213" i="30"/>
  <c r="N213" i="30"/>
  <c r="O213" i="30"/>
  <c r="K214" i="30"/>
  <c r="L214" i="30"/>
  <c r="M214" i="30"/>
  <c r="N214" i="30"/>
  <c r="O214" i="30"/>
  <c r="K215" i="30"/>
  <c r="L215" i="30"/>
  <c r="M215" i="30"/>
  <c r="N215" i="30"/>
  <c r="O215" i="30"/>
  <c r="K216" i="30"/>
  <c r="L216" i="30"/>
  <c r="M216" i="30"/>
  <c r="N216" i="30"/>
  <c r="O216" i="30"/>
  <c r="K217" i="30"/>
  <c r="L217" i="30"/>
  <c r="M217" i="30"/>
  <c r="N217" i="30"/>
  <c r="O217" i="30"/>
  <c r="K218" i="30"/>
  <c r="L218" i="30"/>
  <c r="M218" i="30"/>
  <c r="N218" i="30"/>
  <c r="O218" i="30"/>
  <c r="K219" i="30"/>
  <c r="L219" i="30"/>
  <c r="M219" i="30"/>
  <c r="N219" i="30"/>
  <c r="O219" i="30"/>
  <c r="K220" i="30"/>
  <c r="L220" i="30"/>
  <c r="M220" i="30"/>
  <c r="N220" i="30"/>
  <c r="O220" i="30"/>
  <c r="K221" i="30"/>
  <c r="L221" i="30"/>
  <c r="M221" i="30"/>
  <c r="N221" i="30"/>
  <c r="O221" i="30"/>
  <c r="K222" i="30"/>
  <c r="L222" i="30"/>
  <c r="M222" i="30"/>
  <c r="N222" i="30"/>
  <c r="O222" i="30"/>
  <c r="K223" i="30"/>
  <c r="L223" i="30"/>
  <c r="M223" i="30"/>
  <c r="N223" i="30"/>
  <c r="O223" i="30"/>
  <c r="K224" i="30"/>
  <c r="L224" i="30"/>
  <c r="M224" i="30"/>
  <c r="N224" i="30"/>
  <c r="O224" i="30"/>
  <c r="K225" i="30"/>
  <c r="L225" i="30"/>
  <c r="M225" i="30"/>
  <c r="N225" i="30"/>
  <c r="O225" i="30"/>
  <c r="K226" i="30"/>
  <c r="L226" i="30"/>
  <c r="M226" i="30"/>
  <c r="N226" i="30"/>
  <c r="O226" i="30"/>
  <c r="K227" i="30"/>
  <c r="L227" i="30"/>
  <c r="M227" i="30"/>
  <c r="N227" i="30"/>
  <c r="O227" i="30"/>
  <c r="K228" i="30"/>
  <c r="L228" i="30"/>
  <c r="M228" i="30"/>
  <c r="N228" i="30"/>
  <c r="O228" i="30"/>
  <c r="K229" i="30"/>
  <c r="L229" i="30"/>
  <c r="M229" i="30"/>
  <c r="N229" i="30"/>
  <c r="O229" i="30"/>
  <c r="K230" i="30"/>
  <c r="L230" i="30"/>
  <c r="M230" i="30"/>
  <c r="N230" i="30"/>
  <c r="O230" i="30"/>
  <c r="K231" i="30"/>
  <c r="L231" i="30"/>
  <c r="M231" i="30"/>
  <c r="N231" i="30"/>
  <c r="O231" i="30"/>
  <c r="K232" i="30"/>
  <c r="L232" i="30"/>
  <c r="M232" i="30"/>
  <c r="N232" i="30"/>
  <c r="O232" i="30"/>
  <c r="K233" i="30"/>
  <c r="L233" i="30"/>
  <c r="M233" i="30"/>
  <c r="N233" i="30"/>
  <c r="O233" i="30"/>
  <c r="K234" i="30"/>
  <c r="L234" i="30"/>
  <c r="M234" i="30"/>
  <c r="N234" i="30"/>
  <c r="O234" i="30"/>
  <c r="K235" i="30"/>
  <c r="L235" i="30"/>
  <c r="M235" i="30"/>
  <c r="N235" i="30"/>
  <c r="O235" i="30"/>
  <c r="K236" i="30"/>
  <c r="L236" i="30"/>
  <c r="M236" i="30"/>
  <c r="N236" i="30"/>
  <c r="O236" i="30"/>
  <c r="K237" i="30"/>
  <c r="L237" i="30"/>
  <c r="M237" i="30"/>
  <c r="N237" i="30"/>
  <c r="O237" i="30"/>
  <c r="K238" i="30"/>
  <c r="L238" i="30"/>
  <c r="M238" i="30"/>
  <c r="N238" i="30"/>
  <c r="O238" i="30"/>
  <c r="K239" i="30"/>
  <c r="L239" i="30"/>
  <c r="M239" i="30"/>
  <c r="N239" i="30"/>
  <c r="O239" i="30"/>
  <c r="K240" i="30"/>
  <c r="L240" i="30"/>
  <c r="M240" i="30"/>
  <c r="N240" i="30"/>
  <c r="O240" i="30"/>
  <c r="K241" i="30"/>
  <c r="L241" i="30"/>
  <c r="M241" i="30"/>
  <c r="N241" i="30"/>
  <c r="O241" i="30"/>
  <c r="K242" i="30"/>
  <c r="L242" i="30"/>
  <c r="M242" i="30"/>
  <c r="N242" i="30"/>
  <c r="O242" i="30"/>
  <c r="K243" i="30"/>
  <c r="L243" i="30"/>
  <c r="M243" i="30"/>
  <c r="N243" i="30"/>
  <c r="O243" i="30"/>
  <c r="K244" i="30"/>
  <c r="L244" i="30"/>
  <c r="M244" i="30"/>
  <c r="N244" i="30"/>
  <c r="O244" i="30"/>
  <c r="K245" i="30"/>
  <c r="L245" i="30"/>
  <c r="M245" i="30"/>
  <c r="N245" i="30"/>
  <c r="O245" i="30"/>
  <c r="K246" i="30"/>
  <c r="L246" i="30"/>
  <c r="M246" i="30"/>
  <c r="N246" i="30"/>
  <c r="O246" i="30"/>
  <c r="K247" i="30"/>
  <c r="L247" i="30"/>
  <c r="M247" i="30"/>
  <c r="N247" i="30"/>
  <c r="O247" i="30"/>
  <c r="K248" i="30"/>
  <c r="L248" i="30"/>
  <c r="M248" i="30"/>
  <c r="N248" i="30"/>
  <c r="O248" i="30"/>
  <c r="K249" i="30"/>
  <c r="L249" i="30"/>
  <c r="M249" i="30"/>
  <c r="N249" i="30"/>
  <c r="O249" i="30"/>
  <c r="K250" i="30"/>
  <c r="L250" i="30"/>
  <c r="M250" i="30"/>
  <c r="N250" i="30"/>
  <c r="O250" i="30"/>
  <c r="K251" i="30"/>
  <c r="L251" i="30"/>
  <c r="M251" i="30"/>
  <c r="N251" i="30"/>
  <c r="O251" i="30"/>
  <c r="K252" i="30"/>
  <c r="L252" i="30"/>
  <c r="M252" i="30"/>
  <c r="N252" i="30"/>
  <c r="O252" i="30"/>
  <c r="K253" i="30"/>
  <c r="L253" i="30"/>
  <c r="M253" i="30"/>
  <c r="N253" i="30"/>
  <c r="O253" i="30"/>
  <c r="K254" i="30"/>
  <c r="L254" i="30"/>
  <c r="M254" i="30"/>
  <c r="N254" i="30"/>
  <c r="O254" i="30"/>
  <c r="K255" i="30"/>
  <c r="L255" i="30"/>
  <c r="M255" i="30"/>
  <c r="N255" i="30"/>
  <c r="O255" i="30"/>
  <c r="K256" i="30"/>
  <c r="L256" i="30"/>
  <c r="M256" i="30"/>
  <c r="N256" i="30"/>
  <c r="O256" i="30"/>
  <c r="K257" i="30"/>
  <c r="L257" i="30"/>
  <c r="M257" i="30"/>
  <c r="N257" i="30"/>
  <c r="O257" i="30"/>
  <c r="K258" i="30"/>
  <c r="L258" i="30"/>
  <c r="M258" i="30"/>
  <c r="N258" i="30"/>
  <c r="O258" i="30"/>
  <c r="K259" i="30"/>
  <c r="L259" i="30"/>
  <c r="M259" i="30"/>
  <c r="N259" i="30"/>
  <c r="O259" i="30"/>
  <c r="K260" i="30"/>
  <c r="L260" i="30"/>
  <c r="M260" i="30"/>
  <c r="N260" i="30"/>
  <c r="O260" i="30"/>
  <c r="K261" i="30"/>
  <c r="L261" i="30"/>
  <c r="M261" i="30"/>
  <c r="N261" i="30"/>
  <c r="O261" i="30"/>
  <c r="K262" i="30"/>
  <c r="L262" i="30"/>
  <c r="M262" i="30"/>
  <c r="N262" i="30"/>
  <c r="O262" i="30"/>
  <c r="K263" i="30"/>
  <c r="L263" i="30"/>
  <c r="M263" i="30"/>
  <c r="N263" i="30"/>
  <c r="O263" i="30"/>
  <c r="K264" i="30"/>
  <c r="L264" i="30"/>
  <c r="M264" i="30"/>
  <c r="N264" i="30"/>
  <c r="O264" i="30"/>
  <c r="K265" i="30"/>
  <c r="L265" i="30"/>
  <c r="M265" i="30"/>
  <c r="N265" i="30"/>
  <c r="O265" i="30"/>
  <c r="K266" i="30"/>
  <c r="L266" i="30"/>
  <c r="M266" i="30"/>
  <c r="N266" i="30"/>
  <c r="O266" i="30"/>
  <c r="K267" i="30"/>
  <c r="L267" i="30"/>
  <c r="M267" i="30"/>
  <c r="N267" i="30"/>
  <c r="O267" i="30"/>
  <c r="K268" i="30"/>
  <c r="L268" i="30"/>
  <c r="M268" i="30"/>
  <c r="N268" i="30"/>
  <c r="O268" i="30"/>
  <c r="K269" i="30"/>
  <c r="L269" i="30"/>
  <c r="M269" i="30"/>
  <c r="N269" i="30"/>
  <c r="O269" i="30"/>
  <c r="K270" i="30"/>
  <c r="L270" i="30"/>
  <c r="M270" i="30"/>
  <c r="N270" i="30"/>
  <c r="O270" i="30"/>
  <c r="K271" i="30"/>
  <c r="L271" i="30"/>
  <c r="M271" i="30"/>
  <c r="N271" i="30"/>
  <c r="O271" i="30"/>
  <c r="K272" i="30"/>
  <c r="L272" i="30"/>
  <c r="M272" i="30"/>
  <c r="N272" i="30"/>
  <c r="O272" i="30"/>
  <c r="K273" i="30"/>
  <c r="L273" i="30"/>
  <c r="M273" i="30"/>
  <c r="N273" i="30"/>
  <c r="O273" i="30"/>
  <c r="K274" i="30"/>
  <c r="L274" i="30"/>
  <c r="M274" i="30"/>
  <c r="N274" i="30"/>
  <c r="O274" i="30"/>
  <c r="K275" i="30"/>
  <c r="L275" i="30"/>
  <c r="M275" i="30"/>
  <c r="N275" i="30"/>
  <c r="O275" i="30"/>
  <c r="K276" i="30"/>
  <c r="L276" i="30"/>
  <c r="M276" i="30"/>
  <c r="N276" i="30"/>
  <c r="O276" i="30"/>
  <c r="K277" i="30"/>
  <c r="L277" i="30"/>
  <c r="M277" i="30"/>
  <c r="N277" i="30"/>
  <c r="O277" i="30"/>
  <c r="K278" i="30"/>
  <c r="L278" i="30"/>
  <c r="M278" i="30"/>
  <c r="N278" i="30"/>
  <c r="O278" i="30"/>
  <c r="K279" i="30"/>
  <c r="L279" i="30"/>
  <c r="M279" i="30"/>
  <c r="N279" i="30"/>
  <c r="O279" i="30"/>
  <c r="K280" i="30"/>
  <c r="L280" i="30"/>
  <c r="M280" i="30"/>
  <c r="N280" i="30"/>
  <c r="O280" i="30"/>
  <c r="K281" i="30"/>
  <c r="L281" i="30"/>
  <c r="M281" i="30"/>
  <c r="N281" i="30"/>
  <c r="O281" i="30"/>
  <c r="K282" i="30"/>
  <c r="L282" i="30"/>
  <c r="M282" i="30"/>
  <c r="N282" i="30"/>
  <c r="O282" i="30"/>
  <c r="K283" i="30"/>
  <c r="L283" i="30"/>
  <c r="M283" i="30"/>
  <c r="N283" i="30"/>
  <c r="O283" i="30"/>
  <c r="K284" i="30"/>
  <c r="L284" i="30"/>
  <c r="M284" i="30"/>
  <c r="N284" i="30"/>
  <c r="O284" i="30"/>
  <c r="K285" i="30"/>
  <c r="L285" i="30"/>
  <c r="M285" i="30"/>
  <c r="N285" i="30"/>
  <c r="O285" i="30"/>
  <c r="K286" i="30"/>
  <c r="L286" i="30"/>
  <c r="M286" i="30"/>
  <c r="N286" i="30"/>
  <c r="O286" i="30"/>
  <c r="K287" i="30"/>
  <c r="L287" i="30"/>
  <c r="M287" i="30"/>
  <c r="N287" i="30"/>
  <c r="O287" i="30"/>
  <c r="K288" i="30"/>
  <c r="L288" i="30"/>
  <c r="M288" i="30"/>
  <c r="N288" i="30"/>
  <c r="O288" i="30"/>
  <c r="K289" i="30"/>
  <c r="L289" i="30"/>
  <c r="M289" i="30"/>
  <c r="N289" i="30"/>
  <c r="O289" i="30"/>
  <c r="K290" i="30"/>
  <c r="L290" i="30"/>
  <c r="M290" i="30"/>
  <c r="N290" i="30"/>
  <c r="O290" i="30"/>
  <c r="K291" i="30"/>
  <c r="L291" i="30"/>
  <c r="M291" i="30"/>
  <c r="N291" i="30"/>
  <c r="O291" i="30"/>
  <c r="K292" i="30"/>
  <c r="L292" i="30"/>
  <c r="M292" i="30"/>
  <c r="N292" i="30"/>
  <c r="O292" i="30"/>
  <c r="K293" i="30"/>
  <c r="L293" i="30"/>
  <c r="M293" i="30"/>
  <c r="N293" i="30"/>
  <c r="O293" i="30"/>
  <c r="K294" i="30"/>
  <c r="L294" i="30"/>
  <c r="M294" i="30"/>
  <c r="N294" i="30"/>
  <c r="O294" i="30"/>
  <c r="K295" i="30"/>
  <c r="L295" i="30"/>
  <c r="M295" i="30"/>
  <c r="N295" i="30"/>
  <c r="O295" i="30"/>
  <c r="K296" i="30"/>
  <c r="L296" i="30"/>
  <c r="M296" i="30"/>
  <c r="N296" i="30"/>
  <c r="O296" i="30"/>
  <c r="K297" i="30"/>
  <c r="L297" i="30"/>
  <c r="M297" i="30"/>
  <c r="N297" i="30"/>
  <c r="O297" i="30"/>
  <c r="K298" i="30"/>
  <c r="L298" i="30"/>
  <c r="M298" i="30"/>
  <c r="N298" i="30"/>
  <c r="O298" i="30"/>
  <c r="K299" i="30"/>
  <c r="L299" i="30"/>
  <c r="M299" i="30"/>
  <c r="N299" i="30"/>
  <c r="O299" i="30"/>
  <c r="K300" i="30"/>
  <c r="L300" i="30"/>
  <c r="M300" i="30"/>
  <c r="N300" i="30"/>
  <c r="O300" i="30"/>
  <c r="K301" i="30"/>
  <c r="L301" i="30"/>
  <c r="M301" i="30"/>
  <c r="N301" i="30"/>
  <c r="O301" i="30"/>
  <c r="K302" i="30"/>
  <c r="L302" i="30"/>
  <c r="M302" i="30"/>
  <c r="N302" i="30"/>
  <c r="O302" i="30"/>
  <c r="K9" i="30"/>
  <c r="L9" i="30"/>
  <c r="M9" i="30"/>
  <c r="N9" i="30"/>
  <c r="O9" i="30"/>
  <c r="O8" i="30"/>
  <c r="N8" i="30"/>
  <c r="M8" i="30"/>
  <c r="L8" i="30"/>
  <c r="K8" i="30"/>
  <c r="AK304" i="30" l="1"/>
  <c r="AM304" i="30"/>
  <c r="AL304" i="30"/>
  <c r="AJ304" i="30"/>
  <c r="AE304" i="30"/>
  <c r="N302" i="22"/>
  <c r="O302" i="22"/>
  <c r="P302" i="22"/>
  <c r="M302" i="22"/>
</calcChain>
</file>

<file path=xl/sharedStrings.xml><?xml version="1.0" encoding="utf-8"?>
<sst xmlns="http://schemas.openxmlformats.org/spreadsheetml/2006/main" count="2885" uniqueCount="394">
  <si>
    <t>TEACHERS AND STATE EMPLOYEES' RETIREMENT SYSTEM</t>
  </si>
  <si>
    <t>Measurement Year</t>
  </si>
  <si>
    <t>Total</t>
  </si>
  <si>
    <t>Amount Established</t>
  </si>
  <si>
    <t>Recognition Period</t>
  </si>
  <si>
    <t>Annual Recognition</t>
  </si>
  <si>
    <t>Amount Recognized</t>
  </si>
  <si>
    <t xml:space="preserve"> </t>
  </si>
  <si>
    <t>Deferred Balance</t>
  </si>
  <si>
    <t>Service Cost</t>
  </si>
  <si>
    <t>Pension Expense</t>
  </si>
  <si>
    <t>Other</t>
  </si>
  <si>
    <t>Agency Number</t>
  </si>
  <si>
    <t>Deferred Outflows Of Resources</t>
  </si>
  <si>
    <t>Deferred Inflows Of Resources</t>
  </si>
  <si>
    <t>Agency</t>
  </si>
  <si>
    <t>Current Proportional Share</t>
  </si>
  <si>
    <t>Prior Proportional Share</t>
  </si>
  <si>
    <t>Differences Between Expected And Actual Experience</t>
  </si>
  <si>
    <t>Net Difference Between Projected And Actual Investment Earnings On Plan Investments</t>
  </si>
  <si>
    <t>Changes Of Assumptions</t>
  </si>
  <si>
    <t>Changes In Proportion And Differences Between Employer Contributions And Proportional Share Of Contributions</t>
  </si>
  <si>
    <t>Total Deferred Outflows of Resources</t>
  </si>
  <si>
    <t>Total Deferred Inflows of Resources</t>
  </si>
  <si>
    <t>Proportional Share Of Pension Expense</t>
  </si>
  <si>
    <t>Net Amortization Of Deferred Amounts From Changes In Proportion And Differences Between Employer Contributions And Proportional Share Of Contributions</t>
  </si>
  <si>
    <t>Total Employer Pension Expense</t>
  </si>
  <si>
    <t>NORTH CAROLINA EDUCATION LOTTERY</t>
  </si>
  <si>
    <t>DEPARTMENT OF JUSTICE</t>
  </si>
  <si>
    <t>STATE AUDITOR</t>
  </si>
  <si>
    <t>ADMINISTRATIVE OFFICE OF THE COURTS</t>
  </si>
  <si>
    <t>OFFICE OF ADMINISTRATIVE HEARING</t>
  </si>
  <si>
    <t>DEPARTMENT OF ADMINISTRATION</t>
  </si>
  <si>
    <t>OFFICE OF STATE BUDGET &amp; MANAGEMENT</t>
  </si>
  <si>
    <t>INFORMATION TECHNOLOGY SERVICES</t>
  </si>
  <si>
    <t>OFFICE OF STATE CONTROLLER</t>
  </si>
  <si>
    <t>N C SCHOOL OF SCIENCE &amp; MATHEMATICS</t>
  </si>
  <si>
    <t>NC HOUSING FINANCE AGENCY</t>
  </si>
  <si>
    <t>WILDLIFE RESOURCES COMMISSION</t>
  </si>
  <si>
    <t>STATE BOARD OF ELECTIONS</t>
  </si>
  <si>
    <t>GOVERNOR'S OFFICE</t>
  </si>
  <si>
    <t>LT GOVERNOR'S OFFICE</t>
  </si>
  <si>
    <t>GENERAL ASSEMBLY</t>
  </si>
  <si>
    <t>DEPARTMENT OF COMMERCE</t>
  </si>
  <si>
    <t>INSURANCE DEPARTMENT</t>
  </si>
  <si>
    <t>LABOR DEPARTMENT</t>
  </si>
  <si>
    <t>REVENUE DEPARTMENT</t>
  </si>
  <si>
    <t>SECRETARY OF STATE</t>
  </si>
  <si>
    <t>STATE TREASURER (w/o State Health Plan)</t>
  </si>
  <si>
    <t>STATE TREASURER (State Health Plan Only)</t>
  </si>
  <si>
    <t>DEPARTMENT OF AGRICULTURE</t>
  </si>
  <si>
    <t>BARBER EXAMINERS, STATE BOARD OF</t>
  </si>
  <si>
    <t>NORTH CAROLINA BOARD OF OPTICIANS</t>
  </si>
  <si>
    <t>N C AUCTIONEERS LICENSING BOARD</t>
  </si>
  <si>
    <t>COMMUNITY COLLEGES ADMINISTRATION</t>
  </si>
  <si>
    <t>DEPARTMENT OF PUBLIC SAFETY</t>
  </si>
  <si>
    <t>APPALACHIAN STATE UNIVERSITY</t>
  </si>
  <si>
    <t>N C SCHOOL OF THE ARTS</t>
  </si>
  <si>
    <t>EAST CAROLINA UNIVERSITY</t>
  </si>
  <si>
    <t>ELIZABETH CITY STATE UNIVERSITY</t>
  </si>
  <si>
    <t>FAYETTEVILLE STATE UNIVERSITY</t>
  </si>
  <si>
    <t>NC A&amp;T UNIVERSITY</t>
  </si>
  <si>
    <t>N C CENTRAL UNIVERSITY</t>
  </si>
  <si>
    <t>UNIVERSITY OF NORTH CAROLINA AT GREENSBORO</t>
  </si>
  <si>
    <t>UNC - PEMBROKE</t>
  </si>
  <si>
    <t>N C STATE UNIVERSITY</t>
  </si>
  <si>
    <t>UNC-GENERAL ADMINISTRATION (w/o SEAA)</t>
  </si>
  <si>
    <t>UNC-GENERAL ADMINISTRATION (SEAA Only)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</si>
  <si>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</si>
  <si>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</si>
  <si>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</si>
  <si>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</si>
  <si>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</si>
  <si>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</si>
  <si>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</si>
  <si>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</si>
  <si>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</si>
  <si>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</si>
  <si>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</si>
  <si>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</si>
  <si>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</si>
  <si>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</si>
  <si>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</si>
  <si>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</si>
  <si>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</si>
  <si>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</si>
  <si>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</si>
  <si>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</si>
  <si>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GRANDFATHER ACADEMY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</si>
  <si>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</si>
  <si>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</si>
  <si>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</si>
  <si>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</si>
  <si>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</si>
  <si>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</si>
  <si>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</si>
  <si>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</si>
  <si>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F DELANY NEW SCHOOL FOR CHILDREN</t>
  </si>
  <si>
    <t>EVERGREEN COMMUNITY CHARTER SCHOOL</t>
  </si>
  <si>
    <t>ASHEVILLE-BUNCOMBE TECHNICAL COLLEGE</t>
  </si>
  <si>
    <t>ASHEVILLE CITY SCHOOLS</t>
  </si>
  <si>
    <t>BURKE COUNTY SCHOOLS</t>
  </si>
  <si>
    <t>WESTERN PIEDMONT COMM COLLEGE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</si>
  <si>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</si>
  <si>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</si>
  <si>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</si>
  <si>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</si>
  <si>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</si>
  <si>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</si>
  <si>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</si>
  <si>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</si>
  <si>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</si>
  <si>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</si>
  <si>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</si>
  <si>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</si>
  <si>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</si>
  <si>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</si>
  <si>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</si>
  <si>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</si>
  <si>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</si>
  <si>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</si>
  <si>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</si>
  <si>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COLUMBUS COUNTY SCHOOLS</t>
  </si>
  <si>
    <t>SOUTHEASTERN COMMUNITY COLLEGE</t>
  </si>
  <si>
    <t>WHITEVILLE CITY SCHOOLS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</si>
  <si>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</si>
  <si>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</si>
  <si>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</si>
  <si>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</si>
  <si>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</si>
  <si>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</si>
  <si>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DAVIDSON COUNTY COMMUNITY COLLEGE</t>
  </si>
  <si>
    <t>LEXINGTON CITY SCHOOLS</t>
  </si>
  <si>
    <t>THOMASVILLE CITY SCHOOLS</t>
  </si>
  <si>
    <t>DAVIE COUNTY SCHOOLS</t>
  </si>
  <si>
    <t>N.E. REGIONAL SCHOOL FOR BIOTECHNOLOGY</t>
  </si>
  <si>
    <t>CORNERSTONE ACADEMY</t>
  </si>
  <si>
    <t>DUPLIN COUNTY SCHOOLS</t>
  </si>
  <si>
    <t>JAMES SPRUNT TECHNICAL COLLEGE</t>
  </si>
  <si>
    <t>DURHAM PUBLIC SCHOOLS</t>
  </si>
  <si>
    <t>CENTRAL PARK SCH FOR CHILDREN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</si>
  <si>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</si>
  <si>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</si>
  <si>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</si>
  <si>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</si>
  <si>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</si>
  <si>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PIONEER SPRINGS COMMUNITY CHARTER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</si>
  <si>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</si>
  <si>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</si>
  <si>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</si>
  <si>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</si>
  <si>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</si>
  <si>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</si>
  <si>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</si>
  <si>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</si>
  <si>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</si>
  <si>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</si>
  <si>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</si>
  <si>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</si>
  <si>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</si>
  <si>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</si>
  <si>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</si>
  <si>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</si>
  <si>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</si>
  <si>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</si>
  <si>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</si>
  <si>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</si>
  <si>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</si>
  <si>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</si>
  <si>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</si>
  <si>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</si>
  <si>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</si>
  <si>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</si>
  <si>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</si>
  <si>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</si>
  <si>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</si>
  <si>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</si>
  <si>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</si>
  <si>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</si>
  <si>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</si>
  <si>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</si>
  <si>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</si>
  <si>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</si>
  <si>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</si>
  <si>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</si>
  <si>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</si>
  <si>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</si>
  <si>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</si>
  <si>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</si>
  <si>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</si>
  <si>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</si>
  <si>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</si>
  <si>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</si>
  <si>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</si>
  <si>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</si>
  <si>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</si>
  <si>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CHARTER SCHOOL</t>
  </si>
  <si>
    <t>COMMUNITY SCHOOL OF DAVIDSON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</si>
  <si>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</si>
  <si>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</si>
  <si>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</si>
  <si>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</si>
  <si>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</si>
  <si>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</si>
  <si>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KIPP CHARLOTTE CHARTER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</si>
  <si>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</si>
  <si>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</si>
  <si>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</si>
  <si>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</si>
  <si>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</si>
  <si>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</si>
  <si>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THE NORTH CAROLINA LEADERSHIP ACADEMY</t>
  </si>
  <si>
    <t>SANDHILLS COMMUNITY COLLEGE</t>
  </si>
  <si>
    <t>FERNLEAF COMMUNITY CHARTER</t>
  </si>
  <si>
    <t>NASH-ROCKY MOUNT SCHOOLS</t>
  </si>
  <si>
    <t>NEW HANOVER COUNTY SCHOOLS</t>
  </si>
  <si>
    <t>CAPE FEAR CTR FOR INQUIRY</t>
  </si>
  <si>
    <t>WILMINGTON PREP ACADEMY</t>
  </si>
  <si>
    <t>CAPE FEAR COMMUNITY COLLEGE</t>
  </si>
  <si>
    <t>NORTHAMPTON COUNTY SCHOOLS</t>
  </si>
  <si>
    <t>GASTON COLLEGE PREPARATORY CHARTER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</si>
  <si>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</si>
  <si>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</si>
  <si>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</si>
  <si>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</si>
  <si>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</si>
  <si>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PAMLICO COUNTY SCHOOLS</t>
  </si>
  <si>
    <t>ARAPAHOE CHARTER SCHOOL</t>
  </si>
  <si>
    <t>PAMLICO COMMUNITY COLLEGE</t>
  </si>
  <si>
    <t>ELIZABETH CITY AND PASQUOTANK COUNTY SCHOOLS</t>
  </si>
  <si>
    <t>N.E. ACADEMY OF AEROSPACE &amp; ADV.TECH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</si>
  <si>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</si>
  <si>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</si>
  <si>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</si>
  <si>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</si>
  <si>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</si>
  <si>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</si>
  <si>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</si>
  <si>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</si>
  <si>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</si>
  <si>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</si>
  <si>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</si>
  <si>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</si>
  <si>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</si>
  <si>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</si>
  <si>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</si>
  <si>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</si>
  <si>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</si>
  <si>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</si>
  <si>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</si>
  <si>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</si>
  <si>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</si>
  <si>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</si>
  <si>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</si>
  <si>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</si>
  <si>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</si>
  <si>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</si>
  <si>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</si>
  <si>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</si>
  <si>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</si>
  <si>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</si>
  <si>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</si>
  <si>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</si>
  <si>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</si>
  <si>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</si>
  <si>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BRIDGES CHARTER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</si>
  <si>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</si>
  <si>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</si>
  <si>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</si>
  <si>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</si>
  <si>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</si>
  <si>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MTN DISCOVERY CHARTER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</si>
  <si>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</si>
  <si>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</si>
  <si>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</si>
  <si>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</si>
  <si>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</si>
  <si>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</si>
  <si>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</si>
  <si>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ENDEAVOR CHARTER SCHOOL</t>
  </si>
  <si>
    <t>SOUTHERN WAKE ACADEMY</t>
  </si>
  <si>
    <t>WAKE TECHNICAL COLLEGE</t>
  </si>
  <si>
    <t>CASA ESPERANZA MONTESSORI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</si>
  <si>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</si>
  <si>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</si>
  <si>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</si>
  <si>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</si>
  <si>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</si>
  <si>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TWO RIVERS COMM SCHOOL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</si>
  <si>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</si>
  <si>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</si>
  <si>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</si>
  <si>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</si>
  <si>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</si>
  <si>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</si>
  <si>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</si>
  <si>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</si>
  <si>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HIGHWAY - ADMINISTRATIVE (w/o Global Transpark or Ports Authority)</t>
  </si>
  <si>
    <t>HIGHWAY - ADMINISTRATIVE (Global Transpark Only)</t>
  </si>
  <si>
    <t>HIGHWAY - ADMINISTRATIVE (Ports Authority Only)</t>
  </si>
  <si>
    <t>Active Members</t>
  </si>
  <si>
    <t>Present Value Of Future Salary</t>
  </si>
  <si>
    <t>Present Value Of Future Salary Allocation</t>
  </si>
  <si>
    <t>DEPARTMENT OF NATURAL AND CULTURAL RESOURCES</t>
  </si>
  <si>
    <t>NC DEPARTMENT OF MILITARY &amp; VETERANS AFFAIRS</t>
  </si>
  <si>
    <t>NC DEPT OF ENVIRONMENTAL QUALITY</t>
  </si>
  <si>
    <t>HEALTH AND HUMAN SVCS</t>
  </si>
  <si>
    <t>NC BRD OF EXAMINERS OF PRACTICING PSYCOLOGISTS</t>
  </si>
  <si>
    <t>UNC-CHAPEL HILL CB1260</t>
  </si>
  <si>
    <t>CLEVELAND COMMUNITY COLLEGE</t>
  </si>
  <si>
    <t>NEW BERN CRAVEN COUNTY BOARD OF EDUCATION</t>
  </si>
  <si>
    <t>INVEST COLLEGIATE CHARTER (DAVIDSON)</t>
  </si>
  <si>
    <t>GRANVILLE COUNTY PUBLIC SCHOOLS</t>
  </si>
  <si>
    <t>IREDELL-STATESVILLE SCHOOLS</t>
  </si>
  <si>
    <t>AMERICAN RENAISSANCE MID SCHOOL</t>
  </si>
  <si>
    <t>LEE COUNTY BOARD OF EDUCATION</t>
  </si>
  <si>
    <t>CORVIAN COMMUNITY CHARTER SCHOOL</t>
  </si>
  <si>
    <t>NASH COMMUNITY COLLEGE</t>
  </si>
  <si>
    <t>CHAPEL HILL - CARRBORO CITY SCHOOLS</t>
  </si>
  <si>
    <t>WAKE COUNTY PUBLIC SCHOOLS SYSTEM</t>
  </si>
  <si>
    <t>EAST WAKE FIRST ACADEMY</t>
  </si>
  <si>
    <t>Remaining Service Lives</t>
  </si>
  <si>
    <t>Group</t>
  </si>
  <si>
    <t>Pension Expense Fiscal Year</t>
  </si>
  <si>
    <t>Reported for Fiscal Year Ending:</t>
  </si>
  <si>
    <t>Measurement Date</t>
  </si>
  <si>
    <t>Interest on the Total Pension Liability</t>
  </si>
  <si>
    <t>Differences Between Expected and Actual Experience</t>
  </si>
  <si>
    <t>Changes of Assumptions</t>
  </si>
  <si>
    <t>Total Pension Expense</t>
  </si>
  <si>
    <t>Teachers and State Employees' Retirement System</t>
  </si>
  <si>
    <t>GASB 68 - Allocation By Present Value Of Future Salary</t>
  </si>
  <si>
    <t>Measurement (Reporting) Year</t>
  </si>
  <si>
    <t>2023 (2024)</t>
  </si>
  <si>
    <t>Schedule of Differences Between Expected and Actual Experience</t>
  </si>
  <si>
    <t>Schedule of Differences Between Projected and Actual Earnings</t>
  </si>
  <si>
    <t>Differences Between Projected and Actual Earnings</t>
  </si>
  <si>
    <t>Retired Members and Survivors of Deceased Members Currently Receiving Benefits</t>
  </si>
  <si>
    <t>Terminated Members and Survivors of Deceased Members Entitled to Benefits but Not Yet Receiving Benefits</t>
  </si>
  <si>
    <t>Current-Period Benefit Changes</t>
  </si>
  <si>
    <t>Member Contributions</t>
  </si>
  <si>
    <t>Projected Earnings on Plan Investments</t>
  </si>
  <si>
    <t>Administrative Expense</t>
  </si>
  <si>
    <t>TOTAL Recognition of Deferred (Inflows)/Outflows</t>
  </si>
  <si>
    <t>Net Pension Obligation</t>
  </si>
  <si>
    <t>Schedule of Changes of Assumptions</t>
  </si>
  <si>
    <t>2024 (2025)</t>
  </si>
  <si>
    <t>NORTH CAROLINA INNOVATIVE SCHOOL DISTRICT</t>
  </si>
  <si>
    <t>2025 (2026)</t>
  </si>
  <si>
    <t>DISCOVERY CHARTER</t>
  </si>
  <si>
    <t>Average 
Age</t>
  </si>
  <si>
    <t>Average
Service</t>
  </si>
  <si>
    <t>Reported
Compensation</t>
  </si>
  <si>
    <t>2026 (2027)</t>
  </si>
  <si>
    <t>DEPARTMENT OF CULTURAL RESOURCES</t>
  </si>
  <si>
    <t>ENVIRONMENT AND NATURAL RESOURCES</t>
  </si>
  <si>
    <t>HEALTH &amp; HUMAN SVCS</t>
  </si>
  <si>
    <t>N C STATE BOARD OF EXAMINERS OF PRACTICING PSYCHOL</t>
  </si>
  <si>
    <t>UNC-CH CB 1260</t>
  </si>
  <si>
    <t>CLEVELAND TECHNICAL COLLEGE</t>
  </si>
  <si>
    <t>NEW BERN/CRAVEN COUNTY BOARD OF EDUCATION</t>
  </si>
  <si>
    <t>INVEST COLLEGIATE CHARTER SCHOOL</t>
  </si>
  <si>
    <t>ALAMANCE COMMUNITY SCHOOLS</t>
  </si>
  <si>
    <t>GRANVILLE COUNTY SCHOOLS AND OXFORD ORPHANAGE</t>
  </si>
  <si>
    <t>IREDELL COUNTY SCHOOLS</t>
  </si>
  <si>
    <t>AMERICAN RENAISSANCE MIDDLE SCH</t>
  </si>
  <si>
    <t>SANFORD-LEE COUNTY BOARD OF EDUCATION</t>
  </si>
  <si>
    <t>CORVIAN COMMUNITY SCHOOL</t>
  </si>
  <si>
    <t>NASH TECHNICAL COLLEGE</t>
  </si>
  <si>
    <t>CHAPEL HILL - CARBORO CITY SCHOOLS</t>
  </si>
  <si>
    <t>WAKE COUNTY SCHOOLS</t>
  </si>
  <si>
    <t>EAST WAKE ACADEMY</t>
  </si>
  <si>
    <t>7.5% Sensitivity</t>
  </si>
  <si>
    <t>5.5% Sensitivity</t>
  </si>
  <si>
    <t>2027 (2028)</t>
  </si>
  <si>
    <t>Total Expected Service Lives</t>
  </si>
  <si>
    <t>DEPT OF AGRICULTURE &amp; CONSUMER SVCS.</t>
  </si>
  <si>
    <t>DAVIDSON-DAVIE COMMUNITY COLLEGE</t>
  </si>
  <si>
    <t>ALAMANCE COMMUNITY SCHOOL</t>
  </si>
  <si>
    <t>FORSYTH TECHNICAL COMMUNIITY COLLEGE</t>
  </si>
  <si>
    <t>NASH COUNTY PUBLIC SCHOOLS</t>
  </si>
  <si>
    <t>Paragraph 54 and 55 Outflows</t>
  </si>
  <si>
    <t>Paragraph 54 and 55 Inflows</t>
  </si>
  <si>
    <t>Total Remaining Service</t>
  </si>
  <si>
    <t>Average Remaining Service</t>
  </si>
  <si>
    <t>Remaining Service Lives as of 7/1/2022</t>
  </si>
  <si>
    <t>2028 (2029)</t>
  </si>
  <si>
    <t>DEPARTMENT OF ADULT CORRECTIONS</t>
  </si>
  <si>
    <t>UNIVERSITY OF NORTH CAROLINA  AT GREENSBORO</t>
  </si>
  <si>
    <t>TOTAL</t>
  </si>
  <si>
    <t>Obtained from K:\FINANCIAL REPORTING RR\EMPLOYER ALLOCATION TABLES\FY2023\100 Planning\100-150 Tables From Actuaries</t>
  </si>
  <si>
    <t>F</t>
  </si>
  <si>
    <t>N/A</t>
  </si>
  <si>
    <t>NO AGENCY CHOSEN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</si>
</sst>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_(&quot;$&quot;* #,##0_);_(&quot;$&quot;* \(#,##0\);_(&quot;$&quot;* &quot;-&quot;??_);_(@_)"/>
    <numFmt numFmtId="167" formatCode="_(&quot;$&quot;* #,##0_);_(&quot;$&quot;* \(#,##0\);_(&quot;$&quot;* &quot;0&quot;_);_(@_)"/>
    <numFmt numFmtId="168" formatCode="_(&quot;$&quot;* #,##0_);_(&quot;$&quot;* \(#,##0\);_(* &quot;0&quot;_);_(@_)"/>
    <numFmt numFmtId="169" formatCode="0.00_)"/>
    <numFmt numFmtId="170" formatCode="0_)"/>
    <numFmt numFmtId="171" formatCode="_(&quot;$&quot;* #,##0_);_(&quot;$&quot;* \(#,##0\);_(@_)"/>
    <numFmt numFmtId="172" formatCode="_(* #,##0_);_(* \(#,##0\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 MT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4"/>
      <color theme="1"/>
      <name val="Arial"/>
      <family val="2"/>
    </font>
    <font>
      <sz val="4"/>
      <color theme="1"/>
      <name val="Arial"/>
      <family val="2"/>
    </font>
    <font>
      <sz val="4"/>
      <color theme="1"/>
      <name val="Calibri"/>
      <family val="2"/>
      <scheme val="minor"/>
    </font>
    <font>
      <sz val="2"/>
      <color theme="1"/>
      <name val="Arial"/>
      <family val="2"/>
    </font>
    <font>
      <b/>
      <sz val="2"/>
      <color theme="1"/>
      <name val="Arial"/>
      <family val="2"/>
    </font>
    <font>
      <sz val="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2"/>
      <color theme="0"/>
      <name val="Arial"/>
      <family val="2"/>
    </font>
    <font>
      <b/>
      <sz val="2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37" fontId="7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164" fontId="3" fillId="0" borderId="0" xfId="1" applyNumberFormat="1" applyFont="1" applyFill="1"/>
    <xf numFmtId="0" fontId="0" fillId="0" borderId="0" xfId="0"/>
    <xf numFmtId="165" fontId="0" fillId="0" borderId="0" xfId="2" applyNumberFormat="1" applyFont="1"/>
    <xf numFmtId="166" fontId="0" fillId="0" borderId="0" xfId="0" applyNumberFormat="1"/>
    <xf numFmtId="0" fontId="8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7" xfId="0" applyFont="1" applyBorder="1" applyAlignment="1">
      <alignment horizontal="right"/>
    </xf>
    <xf numFmtId="166" fontId="8" fillId="0" borderId="0" xfId="3" applyNumberFormat="1" applyFont="1" applyBorder="1"/>
    <xf numFmtId="166" fontId="8" fillId="0" borderId="7" xfId="3" applyNumberFormat="1" applyFont="1" applyBorder="1"/>
    <xf numFmtId="2" fontId="8" fillId="0" borderId="7" xfId="3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7" xfId="0" applyFont="1" applyBorder="1"/>
    <xf numFmtId="167" fontId="8" fillId="0" borderId="0" xfId="3" applyNumberFormat="1" applyFont="1" applyBorder="1"/>
    <xf numFmtId="168" fontId="8" fillId="0" borderId="0" xfId="1" applyNumberFormat="1" applyFont="1" applyBorder="1"/>
    <xf numFmtId="43" fontId="8" fillId="0" borderId="7" xfId="1" applyFont="1" applyBorder="1"/>
    <xf numFmtId="0" fontId="10" fillId="0" borderId="0" xfId="0" applyFont="1"/>
    <xf numFmtId="0" fontId="9" fillId="0" borderId="0" xfId="0" applyFont="1" applyAlignment="1"/>
    <xf numFmtId="0" fontId="9" fillId="0" borderId="0" xfId="0" applyFont="1" applyBorder="1"/>
    <xf numFmtId="0" fontId="9" fillId="0" borderId="0" xfId="0" applyFont="1" applyBorder="1" applyAlignment="1"/>
    <xf numFmtId="0" fontId="8" fillId="0" borderId="0" xfId="0" applyFont="1" applyBorder="1" applyAlignment="1">
      <alignment horizontal="left" wrapText="1"/>
    </xf>
    <xf numFmtId="37" fontId="8" fillId="0" borderId="0" xfId="0" applyNumberFormat="1" applyFont="1" applyBorder="1" applyAlignment="1">
      <alignment horizontal="right"/>
    </xf>
    <xf numFmtId="0" fontId="11" fillId="0" borderId="0" xfId="0" applyFont="1"/>
    <xf numFmtId="0" fontId="11" fillId="0" borderId="6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37" fontId="11" fillId="0" borderId="0" xfId="0" applyNumberFormat="1" applyFont="1" applyBorder="1"/>
    <xf numFmtId="0" fontId="11" fillId="0" borderId="7" xfId="0" applyFont="1" applyBorder="1"/>
    <xf numFmtId="0" fontId="12" fillId="0" borderId="0" xfId="0" applyFont="1"/>
    <xf numFmtId="37" fontId="8" fillId="0" borderId="0" xfId="0" applyNumberFormat="1" applyFont="1" applyFill="1" applyBorder="1"/>
    <xf numFmtId="0" fontId="11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Border="1"/>
    <xf numFmtId="39" fontId="8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9" fillId="0" borderId="0" xfId="0" applyFont="1"/>
    <xf numFmtId="0" fontId="13" fillId="0" borderId="0" xfId="0" applyFont="1"/>
    <xf numFmtId="0" fontId="15" fillId="0" borderId="0" xfId="0" applyFont="1"/>
    <xf numFmtId="0" fontId="13" fillId="0" borderId="8" xfId="0" applyFont="1" applyBorder="1"/>
    <xf numFmtId="0" fontId="13" fillId="0" borderId="2" xfId="0" applyFont="1" applyBorder="1"/>
    <xf numFmtId="0" fontId="13" fillId="0" borderId="9" xfId="0" applyFont="1" applyBorder="1"/>
    <xf numFmtId="0" fontId="13" fillId="0" borderId="6" xfId="0" applyFont="1" applyBorder="1"/>
    <xf numFmtId="0" fontId="14" fillId="0" borderId="0" xfId="0" applyFont="1" applyBorder="1"/>
    <xf numFmtId="0" fontId="14" fillId="0" borderId="5" xfId="0" applyFont="1" applyBorder="1" applyAlignment="1"/>
    <xf numFmtId="0" fontId="14" fillId="0" borderId="0" xfId="0" applyFont="1" applyBorder="1" applyAlignment="1"/>
    <xf numFmtId="0" fontId="13" fillId="0" borderId="0" xfId="0" applyFont="1" applyBorder="1"/>
    <xf numFmtId="0" fontId="13" fillId="0" borderId="7" xfId="0" applyFont="1" applyBorder="1"/>
    <xf numFmtId="14" fontId="8" fillId="0" borderId="0" xfId="0" applyNumberFormat="1" applyFont="1" applyBorder="1"/>
    <xf numFmtId="0" fontId="16" fillId="0" borderId="0" xfId="0" applyFont="1"/>
    <xf numFmtId="0" fontId="16" fillId="0" borderId="6" xfId="0" applyFont="1" applyBorder="1"/>
    <xf numFmtId="0" fontId="16" fillId="0" borderId="0" xfId="0" applyFont="1" applyBorder="1"/>
    <xf numFmtId="0" fontId="16" fillId="0" borderId="7" xfId="0" applyFont="1" applyBorder="1"/>
    <xf numFmtId="37" fontId="16" fillId="0" borderId="0" xfId="0" applyNumberFormat="1" applyFont="1" applyBorder="1"/>
    <xf numFmtId="0" fontId="17" fillId="0" borderId="0" xfId="0" applyFont="1"/>
    <xf numFmtId="166" fontId="8" fillId="0" borderId="1" xfId="3" applyNumberFormat="1" applyFont="1" applyBorder="1"/>
    <xf numFmtId="0" fontId="3" fillId="0" borderId="0" xfId="0" applyFont="1" applyFill="1" applyAlignment="1">
      <alignment horizontal="center"/>
    </xf>
    <xf numFmtId="0" fontId="18" fillId="0" borderId="0" xfId="0" applyFont="1"/>
    <xf numFmtId="0" fontId="8" fillId="0" borderId="6" xfId="0" applyFont="1" applyBorder="1" applyAlignment="1">
      <alignment horizontal="left" indent="1"/>
    </xf>
    <xf numFmtId="0" fontId="8" fillId="0" borderId="6" xfId="0" applyFont="1" applyBorder="1" applyAlignment="1">
      <alignment horizontal="center"/>
    </xf>
    <xf numFmtId="166" fontId="0" fillId="0" borderId="0" xfId="3" applyNumberFormat="1" applyFont="1"/>
    <xf numFmtId="0" fontId="9" fillId="0" borderId="0" xfId="0" applyFont="1" applyFill="1" applyBorder="1" applyAlignment="1"/>
    <xf numFmtId="37" fontId="8" fillId="0" borderId="0" xfId="0" applyNumberFormat="1" applyFont="1" applyFill="1" applyBorder="1" applyAlignment="1">
      <alignment horizontal="right"/>
    </xf>
    <xf numFmtId="37" fontId="11" fillId="0" borderId="0" xfId="0" applyNumberFormat="1" applyFont="1" applyFill="1" applyBorder="1"/>
    <xf numFmtId="37" fontId="8" fillId="0" borderId="2" xfId="0" applyNumberFormat="1" applyFont="1" applyFill="1" applyBorder="1" applyAlignment="1">
      <alignment horizontal="right"/>
    </xf>
    <xf numFmtId="39" fontId="8" fillId="0" borderId="0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right"/>
    </xf>
    <xf numFmtId="167" fontId="8" fillId="0" borderId="0" xfId="3" applyNumberFormat="1" applyFont="1" applyFill="1" applyBorder="1"/>
    <xf numFmtId="168" fontId="8" fillId="0" borderId="0" xfId="1" applyNumberFormat="1" applyFont="1" applyFill="1" applyBorder="1"/>
    <xf numFmtId="0" fontId="8" fillId="0" borderId="0" xfId="0" applyFont="1" applyFill="1" applyBorder="1"/>
    <xf numFmtId="166" fontId="8" fillId="0" borderId="0" xfId="3" applyNumberFormat="1" applyFont="1" applyFill="1" applyBorder="1"/>
    <xf numFmtId="166" fontId="8" fillId="0" borderId="1" xfId="3" applyNumberFormat="1" applyFont="1" applyFill="1" applyBorder="1"/>
    <xf numFmtId="0" fontId="13" fillId="0" borderId="2" xfId="0" applyFont="1" applyFill="1" applyBorder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Border="1" applyAlignment="1">
      <alignment horizontal="centerContinuous"/>
    </xf>
    <xf numFmtId="0" fontId="20" fillId="2" borderId="0" xfId="0" applyFont="1" applyFill="1" applyBorder="1" applyAlignment="1">
      <alignment horizontal="center" wrapText="1"/>
    </xf>
    <xf numFmtId="164" fontId="0" fillId="0" borderId="11" xfId="1" applyNumberFormat="1" applyFont="1" applyBorder="1"/>
    <xf numFmtId="0" fontId="19" fillId="2" borderId="0" xfId="0" applyFont="1" applyFill="1" applyBorder="1"/>
    <xf numFmtId="0" fontId="20" fillId="2" borderId="0" xfId="0" applyFont="1" applyFill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horizontal="center" wrapText="1"/>
    </xf>
    <xf numFmtId="166" fontId="0" fillId="0" borderId="0" xfId="1" applyNumberFormat="1" applyFont="1"/>
    <xf numFmtId="166" fontId="0" fillId="0" borderId="0" xfId="0" applyNumberFormat="1" applyFill="1"/>
    <xf numFmtId="0" fontId="21" fillId="2" borderId="3" xfId="0" applyFont="1" applyFill="1" applyBorder="1"/>
    <xf numFmtId="0" fontId="22" fillId="2" borderId="4" xfId="0" applyFont="1" applyFill="1" applyBorder="1"/>
    <xf numFmtId="0" fontId="22" fillId="2" borderId="4" xfId="0" applyFont="1" applyFill="1" applyBorder="1" applyAlignment="1"/>
    <xf numFmtId="0" fontId="21" fillId="2" borderId="4" xfId="0" applyFont="1" applyFill="1" applyBorder="1"/>
    <xf numFmtId="0" fontId="21" fillId="2" borderId="5" xfId="0" applyFont="1" applyFill="1" applyBorder="1"/>
    <xf numFmtId="0" fontId="21" fillId="2" borderId="6" xfId="0" applyFont="1" applyFill="1" applyBorder="1" applyAlignment="1">
      <alignment horizontal="centerContinuous"/>
    </xf>
    <xf numFmtId="0" fontId="22" fillId="2" borderId="0" xfId="0" applyFont="1" applyFill="1" applyBorder="1" applyAlignment="1">
      <alignment horizontal="centerContinuous"/>
    </xf>
    <xf numFmtId="0" fontId="21" fillId="2" borderId="0" xfId="0" applyFont="1" applyFill="1" applyBorder="1" applyAlignment="1">
      <alignment horizontal="centerContinuous"/>
    </xf>
    <xf numFmtId="0" fontId="21" fillId="2" borderId="7" xfId="0" applyFont="1" applyFill="1" applyBorder="1"/>
    <xf numFmtId="0" fontId="21" fillId="2" borderId="8" xfId="0" applyFont="1" applyFill="1" applyBorder="1"/>
    <xf numFmtId="0" fontId="22" fillId="2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14" fontId="22" fillId="2" borderId="2" xfId="0" applyNumberFormat="1" applyFont="1" applyFill="1" applyBorder="1" applyAlignment="1"/>
    <xf numFmtId="0" fontId="22" fillId="2" borderId="2" xfId="0" applyFont="1" applyFill="1" applyBorder="1"/>
    <xf numFmtId="0" fontId="21" fillId="2" borderId="9" xfId="0" applyFont="1" applyFill="1" applyBorder="1"/>
    <xf numFmtId="0" fontId="21" fillId="2" borderId="2" xfId="0" applyFont="1" applyFill="1" applyBorder="1"/>
    <xf numFmtId="0" fontId="23" fillId="2" borderId="3" xfId="0" applyFont="1" applyFill="1" applyBorder="1"/>
    <xf numFmtId="0" fontId="24" fillId="2" borderId="4" xfId="0" applyFont="1" applyFill="1" applyBorder="1"/>
    <xf numFmtId="0" fontId="24" fillId="2" borderId="4" xfId="0" applyFont="1" applyFill="1" applyBorder="1" applyAlignment="1"/>
    <xf numFmtId="0" fontId="23" fillId="2" borderId="4" xfId="0" applyFont="1" applyFill="1" applyBorder="1"/>
    <xf numFmtId="0" fontId="23" fillId="2" borderId="5" xfId="0" applyFont="1" applyFill="1" applyBorder="1"/>
    <xf numFmtId="0" fontId="23" fillId="2" borderId="8" xfId="0" applyFont="1" applyFill="1" applyBorder="1"/>
    <xf numFmtId="0" fontId="24" fillId="2" borderId="2" xfId="0" applyFont="1" applyFill="1" applyBorder="1"/>
    <xf numFmtId="0" fontId="24" fillId="2" borderId="2" xfId="0" applyFont="1" applyFill="1" applyBorder="1" applyAlignment="1"/>
    <xf numFmtId="0" fontId="23" fillId="2" borderId="2" xfId="0" applyFont="1" applyFill="1" applyBorder="1"/>
    <xf numFmtId="0" fontId="23" fillId="2" borderId="9" xfId="0" applyFont="1" applyFill="1" applyBorder="1"/>
    <xf numFmtId="0" fontId="21" fillId="2" borderId="7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9" fontId="8" fillId="3" borderId="0" xfId="1" applyNumberFormat="1" applyFont="1" applyFill="1" applyBorder="1"/>
    <xf numFmtId="170" fontId="8" fillId="3" borderId="0" xfId="1" applyNumberFormat="1" applyFont="1" applyFill="1" applyBorder="1"/>
    <xf numFmtId="171" fontId="8" fillId="3" borderId="0" xfId="3" applyNumberFormat="1" applyFont="1" applyFill="1" applyBorder="1"/>
    <xf numFmtId="164" fontId="8" fillId="3" borderId="0" xfId="1" applyNumberFormat="1" applyFont="1" applyFill="1" applyBorder="1"/>
    <xf numFmtId="172" fontId="8" fillId="3" borderId="0" xfId="1" applyNumberFormat="1" applyFont="1" applyFill="1" applyBorder="1"/>
    <xf numFmtId="0" fontId="0" fillId="0" borderId="0" xfId="0" applyFill="1" applyAlignment="1">
      <alignment horizontal="center"/>
    </xf>
    <xf numFmtId="166" fontId="0" fillId="0" borderId="0" xfId="3" applyNumberFormat="1" applyFont="1" applyFill="1"/>
    <xf numFmtId="164" fontId="0" fillId="0" borderId="0" xfId="1" applyNumberFormat="1" applyFont="1" applyFill="1"/>
    <xf numFmtId="166" fontId="0" fillId="0" borderId="0" xfId="1" applyNumberFormat="1" applyFont="1" applyFill="1"/>
    <xf numFmtId="164" fontId="18" fillId="0" borderId="0" xfId="1" applyNumberFormat="1" applyFont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/>
    <xf numFmtId="0" fontId="18" fillId="0" borderId="0" xfId="0" applyFont="1" applyFill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165" fontId="18" fillId="0" borderId="0" xfId="2" applyNumberFormat="1" applyFont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165" fontId="0" fillId="0" borderId="10" xfId="2" applyNumberFormat="1" applyFont="1" applyBorder="1"/>
    <xf numFmtId="164" fontId="0" fillId="0" borderId="10" xfId="0" applyNumberFormat="1" applyFont="1" applyBorder="1"/>
    <xf numFmtId="0" fontId="20" fillId="2" borderId="0" xfId="2" applyNumberFormat="1" applyFont="1" applyFill="1" applyBorder="1" applyAlignment="1">
      <alignment horizontal="center" wrapText="1"/>
    </xf>
    <xf numFmtId="164" fontId="20" fillId="2" borderId="0" xfId="2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26" fillId="0" borderId="0" xfId="1" applyNumberFormat="1" applyFont="1" applyFill="1" applyBorder="1"/>
    <xf numFmtId="0" fontId="26" fillId="0" borderId="0" xfId="2" applyNumberFormat="1" applyFont="1" applyFill="1" applyBorder="1"/>
    <xf numFmtId="164" fontId="0" fillId="0" borderId="0" xfId="0" applyNumberFormat="1" applyFont="1" applyFill="1"/>
    <xf numFmtId="164" fontId="26" fillId="0" borderId="0" xfId="1" applyNumberFormat="1" applyFont="1" applyFill="1" applyBorder="1"/>
    <xf numFmtId="2" fontId="26" fillId="0" borderId="0" xfId="2" applyNumberFormat="1" applyFont="1" applyFill="1" applyBorder="1"/>
    <xf numFmtId="166" fontId="0" fillId="0" borderId="0" xfId="0" applyNumberFormat="1" applyFont="1" applyFill="1"/>
    <xf numFmtId="165" fontId="0" fillId="0" borderId="0" xfId="0" applyNumberFormat="1" applyFont="1" applyFill="1"/>
    <xf numFmtId="43" fontId="0" fillId="0" borderId="0" xfId="0" applyNumberFormat="1" applyFont="1"/>
    <xf numFmtId="0" fontId="0" fillId="0" borderId="0" xfId="0" applyFont="1" applyFill="1" applyAlignment="1">
      <alignment horizontal="center"/>
    </xf>
    <xf numFmtId="2" fontId="0" fillId="0" borderId="0" xfId="0" applyNumberFormat="1" applyFont="1"/>
    <xf numFmtId="0" fontId="0" fillId="0" borderId="0" xfId="0" applyFont="1" applyAlignment="1">
      <alignment horizontal="center"/>
    </xf>
    <xf numFmtId="164" fontId="0" fillId="0" borderId="0" xfId="0" applyNumberFormat="1" applyFont="1"/>
    <xf numFmtId="166" fontId="3" fillId="0" borderId="0" xfId="0" applyNumberFormat="1" applyFont="1" applyFill="1" applyAlignment="1">
      <alignment horizontal="center"/>
    </xf>
    <xf numFmtId="0" fontId="25" fillId="0" borderId="0" xfId="0" applyFont="1" applyAlignment="1">
      <alignment horizontal="justify" vertical="top" wrapText="1"/>
    </xf>
    <xf numFmtId="0" fontId="22" fillId="2" borderId="6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18" fillId="0" borderId="0" xfId="0" applyFont="1" applyAlignment="1">
      <alignment horizontal="center" wrapText="1"/>
    </xf>
    <xf numFmtId="0" fontId="20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right"/>
    </xf>
  </cellXfs>
  <cellStyles count="10">
    <cellStyle name="Comma" xfId="1" builtinId="3"/>
    <cellStyle name="Comma 2" xfId="4" xr:uid="{00000000-0005-0000-0000-000001000000}"/>
    <cellStyle name="Currency" xfId="3" builtinId="4"/>
    <cellStyle name="Normal" xfId="0" builtinId="0"/>
    <cellStyle name="Normal 2" xfId="5" xr:uid="{00000000-0005-0000-0000-000004000000}"/>
    <cellStyle name="Normal 3" xfId="6" xr:uid="{00000000-0005-0000-0000-000005000000}"/>
    <cellStyle name="Normal 3 2" xfId="7" xr:uid="{00000000-0005-0000-0000-000006000000}"/>
    <cellStyle name="Normal 4" xfId="8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colors>
    <mruColors>
      <color rgb="FF8EA9DB"/>
      <color rgb="FFF8CBAD"/>
      <color rgb="FFACB9CA"/>
      <color rgb="FFFF5050"/>
      <color rgb="FF000099"/>
      <color rgb="FFB2B2B2"/>
      <color rgb="FF5F5F5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tirement\Ken\C00751\2014%20Valuations\LGERS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SDATA001A\buckdept\Retirement\Ken\C00387\2014%20Valuations%20-%20LRS\LRS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sdata002a\buckretirement\South%20Carolina%20Retirement%20System\Valuations\2009\10%20yr%20cost%20projection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sdata002a\buckretirement\2018\Ohio%20SERS\Valuation\GASB%20Projection,%2067%20&amp;%2068%20Schedu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GainLoss"/>
      <sheetName val="Reconciliation"/>
      <sheetName val="ProVal GainLoss"/>
      <sheetName val="NPL"/>
      <sheetName val="68 - SFL"/>
      <sheetName val="68 - SFL TPL Reconciliation"/>
      <sheetName val="68 - ER Contributions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68 - Estab New Paragraph 54"/>
      <sheetName val="68 - Estab New Paragraph 55"/>
      <sheetName val="68 - Maintain Outstanding Bases"/>
      <sheetName val="68 - Summary Exhibit"/>
      <sheetName val="68 - Deferred Amortization"/>
      <sheetName val="GASB 68 (JS Check)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GASB 25 26 --&gt;"/>
      <sheetName val="GASB 25 27 (1)"/>
      <sheetName val="GASB 25 27 (2)"/>
      <sheetName val="GASB 25 27 (3)"/>
      <sheetName val="GASB 25 27 (4)"/>
      <sheetName val="GASB 67 --&gt;"/>
      <sheetName val="GASB 67 (1.1)"/>
      <sheetName val="GASB 67 (1.2)"/>
      <sheetName val="GASB 67 (3)"/>
      <sheetName val="68 - Estab New Prop Share Base"/>
      <sheetName val="68 - Estab New Contrb Diff Base"/>
      <sheetName val="68 - Separately Financed Liab"/>
    </sheetNames>
    <sheetDataSet>
      <sheetData sheetId="0"/>
      <sheetData sheetId="1"/>
      <sheetData sheetId="2"/>
      <sheetData sheetId="3">
        <row r="37">
          <cell r="L37">
            <v>0</v>
          </cell>
        </row>
        <row r="38">
          <cell r="L38">
            <v>0</v>
          </cell>
        </row>
        <row r="39">
          <cell r="L39">
            <v>4249859016</v>
          </cell>
        </row>
        <row r="40">
          <cell r="L40">
            <v>0</v>
          </cell>
        </row>
        <row r="41">
          <cell r="L41">
            <v>0</v>
          </cell>
        </row>
        <row r="42">
          <cell r="K42" t="str">
            <v>C</v>
          </cell>
          <cell r="L42">
            <v>329196929</v>
          </cell>
        </row>
        <row r="43">
          <cell r="L43">
            <v>162733483</v>
          </cell>
        </row>
        <row r="44">
          <cell r="K44">
            <v>0</v>
          </cell>
          <cell r="L44">
            <v>29528</v>
          </cell>
        </row>
        <row r="45">
          <cell r="K45" t="str">
            <v>C</v>
          </cell>
          <cell r="L45">
            <v>1234415</v>
          </cell>
        </row>
        <row r="46">
          <cell r="K46" t="str">
            <v>C</v>
          </cell>
          <cell r="L46">
            <v>12649523</v>
          </cell>
        </row>
        <row r="47">
          <cell r="K47">
            <v>0</v>
          </cell>
          <cell r="L47">
            <v>505843878</v>
          </cell>
        </row>
        <row r="48">
          <cell r="K48">
            <v>0</v>
          </cell>
          <cell r="L48">
            <v>0</v>
          </cell>
        </row>
        <row r="49">
          <cell r="L49">
            <v>0</v>
          </cell>
        </row>
        <row r="50">
          <cell r="K50">
            <v>0</v>
          </cell>
          <cell r="L50">
            <v>272886687</v>
          </cell>
        </row>
        <row r="51">
          <cell r="K51" t="str">
            <v>P</v>
          </cell>
          <cell r="L51">
            <v>48038073</v>
          </cell>
        </row>
        <row r="52">
          <cell r="K52" t="str">
            <v>P</v>
          </cell>
          <cell r="L52">
            <v>3242156</v>
          </cell>
        </row>
        <row r="53">
          <cell r="K53" t="str">
            <v>P</v>
          </cell>
          <cell r="L53">
            <v>21864</v>
          </cell>
        </row>
        <row r="54">
          <cell r="K54">
            <v>0</v>
          </cell>
          <cell r="L54">
            <v>324188780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4431514114</v>
          </cell>
        </row>
        <row r="60">
          <cell r="K60">
            <v>0</v>
          </cell>
          <cell r="L60">
            <v>15473778789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315973832</v>
          </cell>
        </row>
        <row r="66">
          <cell r="K66">
            <v>0</v>
          </cell>
          <cell r="L66">
            <v>70637813</v>
          </cell>
        </row>
        <row r="67">
          <cell r="K67">
            <v>0</v>
          </cell>
          <cell r="L67">
            <v>278178</v>
          </cell>
        </row>
        <row r="68">
          <cell r="K68">
            <v>0</v>
          </cell>
          <cell r="L68">
            <v>475429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11012485</v>
          </cell>
        </row>
        <row r="71">
          <cell r="K71">
            <v>0</v>
          </cell>
          <cell r="L71">
            <v>11130</v>
          </cell>
        </row>
        <row r="72">
          <cell r="K72" t="str">
            <v>C</v>
          </cell>
          <cell r="L72">
            <v>398388867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2388746266</v>
          </cell>
        </row>
        <row r="75">
          <cell r="K75">
            <v>0</v>
          </cell>
          <cell r="L75">
            <v>272886687</v>
          </cell>
        </row>
        <row r="76">
          <cell r="K76" t="str">
            <v>C</v>
          </cell>
          <cell r="L76">
            <v>3257736</v>
          </cell>
        </row>
        <row r="77">
          <cell r="K77" t="str">
            <v>C</v>
          </cell>
          <cell r="L77">
            <v>613547</v>
          </cell>
        </row>
        <row r="78">
          <cell r="K78" t="str">
            <v>E</v>
          </cell>
          <cell r="L78">
            <v>815300</v>
          </cell>
        </row>
        <row r="79">
          <cell r="K79" t="str">
            <v>C</v>
          </cell>
          <cell r="L79">
            <v>56441</v>
          </cell>
        </row>
        <row r="80">
          <cell r="K80" t="str">
            <v>E</v>
          </cell>
          <cell r="L80">
            <v>10400</v>
          </cell>
        </row>
        <row r="81">
          <cell r="K81" t="str">
            <v>C</v>
          </cell>
          <cell r="L81">
            <v>139147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3064914391</v>
          </cell>
        </row>
        <row r="84">
          <cell r="K84">
            <v>0</v>
          </cell>
          <cell r="L84">
            <v>0</v>
          </cell>
        </row>
        <row r="85">
          <cell r="L85">
            <v>0</v>
          </cell>
        </row>
        <row r="86">
          <cell r="K86" t="str">
            <v>P</v>
          </cell>
          <cell r="L86">
            <v>1013743417</v>
          </cell>
        </row>
        <row r="87">
          <cell r="K87">
            <v>0</v>
          </cell>
          <cell r="L87">
            <v>29528</v>
          </cell>
        </row>
        <row r="88">
          <cell r="K88">
            <v>0</v>
          </cell>
          <cell r="L88">
            <v>162733483</v>
          </cell>
        </row>
        <row r="89">
          <cell r="K89">
            <v>0</v>
          </cell>
          <cell r="L89">
            <v>0</v>
          </cell>
        </row>
        <row r="90">
          <cell r="K90" t="str">
            <v>P</v>
          </cell>
          <cell r="L90">
            <v>3887107</v>
          </cell>
        </row>
        <row r="91">
          <cell r="K91" t="str">
            <v>P</v>
          </cell>
          <cell r="L91">
            <v>19235</v>
          </cell>
        </row>
        <row r="92">
          <cell r="K92" t="str">
            <v>P</v>
          </cell>
          <cell r="L92">
            <v>4322147</v>
          </cell>
        </row>
        <row r="93">
          <cell r="K93" t="str">
            <v>P</v>
          </cell>
          <cell r="L93">
            <v>5989</v>
          </cell>
        </row>
        <row r="94">
          <cell r="K94" t="str">
            <v>P</v>
          </cell>
          <cell r="L94">
            <v>1211288</v>
          </cell>
        </row>
        <row r="95">
          <cell r="K95">
            <v>0</v>
          </cell>
          <cell r="L95">
            <v>1185952194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Results"/>
      <sheetName val="GainLoss"/>
      <sheetName val="Reconciliation"/>
      <sheetName val="ProVal GainLoss"/>
      <sheetName val="NPO"/>
      <sheetName val="NPL"/>
      <sheetName val="68 - FutWorkLife"/>
      <sheetName val="68 - Collect Pens Expense"/>
      <sheetName val="68 - Collect Amort Experience"/>
      <sheetName val="68 - Collect Amort Assump"/>
      <sheetName val="68 - Collect Amort AssetRtn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"/>
      <sheetName val="Table 6-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GASB 25 26 --&gt;"/>
      <sheetName val="GASB 25 27 (1)"/>
      <sheetName val="GASB 25 27 (2)"/>
      <sheetName val="GASB 25 27 (3.1)"/>
      <sheetName val="GASB 25 27 (3.2)"/>
      <sheetName val="GASB 25 27 (4)"/>
      <sheetName val="GASB 25 27 (5)"/>
      <sheetName val="GASB 67 --&gt;"/>
      <sheetName val="GASB 67 (1.1)"/>
      <sheetName val="GASB 67 (1.2)"/>
      <sheetName val="GASB 67 (2)"/>
      <sheetName val="GASB 68 (1)"/>
      <sheetName val="GASB 68 (2)"/>
      <sheetName val="GASB 68 (3)"/>
      <sheetName val="GASB 68 (4)"/>
      <sheetName val="GASB 68 (5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ation UAAL Amortization"/>
      <sheetName val="Cash Flows"/>
      <sheetName val="Asset Projection Declining-5YR"/>
      <sheetName val="Declining UAAL Amortization-5YR"/>
      <sheetName val="Asset Projection Declining"/>
      <sheetName val="Declining UAAL Amortization"/>
      <sheetName val="Asset Projection 30Yr -5YR"/>
      <sheetName val="30 Yr UAAL Amortization-5YR"/>
      <sheetName val="Asset Projection 30Yr"/>
      <sheetName val="30 Yr UAAL Amortization"/>
      <sheetName val="Exhibit"/>
      <sheetName val="Exhibit 5Y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K7">
            <v>1.0582084088448931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vency Test"/>
      <sheetName val="Projected Benefits"/>
      <sheetName val="ProVal"/>
      <sheetName val="Assets"/>
      <sheetName val="Rollforward"/>
      <sheetName val="Membership"/>
      <sheetName val="Fiduciary Position"/>
      <sheetName val="Asset Allocation"/>
      <sheetName val="Sensitivity Analysis"/>
      <sheetName val="Schd Change NPL"/>
      <sheetName val="Sched of NPL"/>
      <sheetName val="Schd of ER Cont"/>
      <sheetName val="Collective Amounts"/>
      <sheetName val="Annual Change in  NPL"/>
      <sheetName val="InflowsOutflows"/>
      <sheetName val="Sched InflowsOutflows"/>
      <sheetName val="FutureService"/>
      <sheetName val="Investment GL"/>
      <sheetName val="Pension Expense"/>
      <sheetName val="Experience"/>
      <sheetName val="Earnings"/>
      <sheetName val="Assumptions"/>
      <sheetName val="Summary"/>
    </sheetNames>
    <sheetDataSet>
      <sheetData sheetId="0"/>
      <sheetData sheetId="1">
        <row r="8">
          <cell r="A8">
            <v>2018</v>
          </cell>
          <cell r="B8">
            <v>3332395171.0999999</v>
          </cell>
        </row>
        <row r="9">
          <cell r="A9">
            <v>2019</v>
          </cell>
          <cell r="B9">
            <v>3004100886.1500001</v>
          </cell>
        </row>
        <row r="10">
          <cell r="A10">
            <v>2020</v>
          </cell>
          <cell r="B10">
            <v>2800658592.8099999</v>
          </cell>
        </row>
        <row r="11">
          <cell r="A11">
            <v>2021</v>
          </cell>
          <cell r="B11">
            <v>2649105257.8099999</v>
          </cell>
        </row>
        <row r="12">
          <cell r="A12">
            <v>2022</v>
          </cell>
          <cell r="B12">
            <v>2523803913.54</v>
          </cell>
        </row>
        <row r="13">
          <cell r="A13">
            <v>2023</v>
          </cell>
          <cell r="B13">
            <v>2411769630.5100002</v>
          </cell>
        </row>
        <row r="14">
          <cell r="A14">
            <v>2024</v>
          </cell>
          <cell r="B14">
            <v>2305533139.7399998</v>
          </cell>
        </row>
        <row r="15">
          <cell r="A15">
            <v>2025</v>
          </cell>
          <cell r="B15">
            <v>2199289496.6100001</v>
          </cell>
        </row>
        <row r="16">
          <cell r="A16">
            <v>2026</v>
          </cell>
          <cell r="B16">
            <v>2091429660.6300001</v>
          </cell>
        </row>
        <row r="17">
          <cell r="A17">
            <v>2027</v>
          </cell>
          <cell r="B17">
            <v>1982531306.24</v>
          </cell>
        </row>
        <row r="18">
          <cell r="A18">
            <v>2028</v>
          </cell>
          <cell r="B18">
            <v>1874084285.49</v>
          </cell>
        </row>
        <row r="19">
          <cell r="A19">
            <v>2029</v>
          </cell>
          <cell r="B19">
            <v>1764544015.4400001</v>
          </cell>
        </row>
        <row r="20">
          <cell r="A20">
            <v>2030</v>
          </cell>
          <cell r="B20">
            <v>1661011196.23</v>
          </cell>
        </row>
        <row r="21">
          <cell r="A21">
            <v>2031</v>
          </cell>
          <cell r="B21">
            <v>1560944746.4300001</v>
          </cell>
        </row>
        <row r="22">
          <cell r="A22">
            <v>2032</v>
          </cell>
          <cell r="B22">
            <v>1462821024.3900001</v>
          </cell>
        </row>
        <row r="23">
          <cell r="A23">
            <v>2033</v>
          </cell>
          <cell r="B23">
            <v>1367864738.78</v>
          </cell>
        </row>
        <row r="24">
          <cell r="A24">
            <v>2034</v>
          </cell>
          <cell r="B24">
            <v>1276145655.9100001</v>
          </cell>
        </row>
        <row r="25">
          <cell r="A25">
            <v>2035</v>
          </cell>
          <cell r="B25">
            <v>1189407890.75</v>
          </cell>
        </row>
        <row r="26">
          <cell r="A26">
            <v>2036</v>
          </cell>
          <cell r="B26">
            <v>1106433198.0999999</v>
          </cell>
        </row>
        <row r="27">
          <cell r="A27">
            <v>2037</v>
          </cell>
          <cell r="B27">
            <v>1027949166.9</v>
          </cell>
        </row>
        <row r="28">
          <cell r="A28">
            <v>2038</v>
          </cell>
          <cell r="B28">
            <v>951654780.00999999</v>
          </cell>
        </row>
        <row r="29">
          <cell r="A29">
            <v>2039</v>
          </cell>
          <cell r="B29">
            <v>878216156.66999996</v>
          </cell>
        </row>
        <row r="30">
          <cell r="A30">
            <v>2040</v>
          </cell>
          <cell r="B30">
            <v>808089871.55999994</v>
          </cell>
        </row>
        <row r="31">
          <cell r="A31">
            <v>2041</v>
          </cell>
          <cell r="B31">
            <v>741201562.49000001</v>
          </cell>
        </row>
        <row r="32">
          <cell r="A32">
            <v>2042</v>
          </cell>
          <cell r="B32">
            <v>676652436.83000004</v>
          </cell>
        </row>
        <row r="33">
          <cell r="A33">
            <v>2043</v>
          </cell>
          <cell r="B33">
            <v>614178194.84000003</v>
          </cell>
        </row>
        <row r="34">
          <cell r="A34">
            <v>2044</v>
          </cell>
          <cell r="B34">
            <v>553401154.32000005</v>
          </cell>
        </row>
        <row r="35">
          <cell r="A35">
            <v>2045</v>
          </cell>
          <cell r="B35">
            <v>494215045.62</v>
          </cell>
        </row>
        <row r="36">
          <cell r="A36">
            <v>2046</v>
          </cell>
          <cell r="B36">
            <v>437189281.35000002</v>
          </cell>
        </row>
        <row r="37">
          <cell r="A37">
            <v>2047</v>
          </cell>
          <cell r="B37">
            <v>383818450.86000001</v>
          </cell>
        </row>
        <row r="38">
          <cell r="A38">
            <v>2048</v>
          </cell>
          <cell r="B38">
            <v>334609535.93000001</v>
          </cell>
        </row>
        <row r="39">
          <cell r="A39">
            <v>2049</v>
          </cell>
          <cell r="B39">
            <v>290259090.81999999</v>
          </cell>
        </row>
        <row r="40">
          <cell r="A40">
            <v>2050</v>
          </cell>
          <cell r="B40">
            <v>251394440.25</v>
          </cell>
        </row>
        <row r="41">
          <cell r="A41">
            <v>2051</v>
          </cell>
          <cell r="B41">
            <v>216259711.94</v>
          </cell>
        </row>
        <row r="42">
          <cell r="A42">
            <v>2052</v>
          </cell>
          <cell r="B42">
            <v>184769293</v>
          </cell>
        </row>
        <row r="43">
          <cell r="A43">
            <v>2053</v>
          </cell>
          <cell r="B43">
            <v>156279210.52000001</v>
          </cell>
        </row>
        <row r="44">
          <cell r="A44">
            <v>2054</v>
          </cell>
          <cell r="B44">
            <v>131091030.69</v>
          </cell>
        </row>
        <row r="45">
          <cell r="A45">
            <v>2055</v>
          </cell>
          <cell r="B45">
            <v>108939068.13</v>
          </cell>
        </row>
        <row r="46">
          <cell r="A46">
            <v>2056</v>
          </cell>
          <cell r="B46">
            <v>89654159.090000004</v>
          </cell>
        </row>
        <row r="47">
          <cell r="A47">
            <v>2057</v>
          </cell>
          <cell r="B47">
            <v>72905555.239999995</v>
          </cell>
        </row>
        <row r="48">
          <cell r="A48">
            <v>2058</v>
          </cell>
          <cell r="B48">
            <v>58875300.960000001</v>
          </cell>
        </row>
        <row r="49">
          <cell r="A49">
            <v>2059</v>
          </cell>
          <cell r="B49">
            <v>47266260.280000001</v>
          </cell>
        </row>
        <row r="50">
          <cell r="A50">
            <v>2060</v>
          </cell>
          <cell r="B50">
            <v>37646341.009999998</v>
          </cell>
        </row>
        <row r="51">
          <cell r="A51">
            <v>2061</v>
          </cell>
          <cell r="B51">
            <v>29808660.969999999</v>
          </cell>
        </row>
        <row r="52">
          <cell r="A52">
            <v>2062</v>
          </cell>
          <cell r="B52">
            <v>23481778</v>
          </cell>
        </row>
        <row r="53">
          <cell r="A53">
            <v>2063</v>
          </cell>
          <cell r="B53">
            <v>18387363.379999999</v>
          </cell>
        </row>
        <row r="54">
          <cell r="A54">
            <v>2064</v>
          </cell>
          <cell r="B54">
            <v>14295959.699999999</v>
          </cell>
        </row>
        <row r="55">
          <cell r="A55">
            <v>2065</v>
          </cell>
          <cell r="B55">
            <v>10945850.439999999</v>
          </cell>
        </row>
        <row r="56">
          <cell r="A56">
            <v>2066</v>
          </cell>
          <cell r="B56">
            <v>8251577.0700000003</v>
          </cell>
        </row>
        <row r="57">
          <cell r="A57">
            <v>2067</v>
          </cell>
          <cell r="B57">
            <v>6136347.1299999999</v>
          </cell>
        </row>
        <row r="58">
          <cell r="A58">
            <v>2068</v>
          </cell>
          <cell r="B58">
            <v>4430319.87</v>
          </cell>
        </row>
        <row r="59">
          <cell r="A59">
            <v>2069</v>
          </cell>
          <cell r="B59">
            <v>3134522.92</v>
          </cell>
        </row>
        <row r="60">
          <cell r="A60">
            <v>2070</v>
          </cell>
          <cell r="B60">
            <v>2145171.7599999998</v>
          </cell>
        </row>
        <row r="61">
          <cell r="A61">
            <v>2071</v>
          </cell>
          <cell r="B61">
            <v>1410072.42</v>
          </cell>
        </row>
        <row r="62">
          <cell r="A62">
            <v>2072</v>
          </cell>
          <cell r="B62">
            <v>889100.93</v>
          </cell>
        </row>
        <row r="63">
          <cell r="A63">
            <v>2073</v>
          </cell>
          <cell r="B63">
            <v>523296.61</v>
          </cell>
        </row>
        <row r="64">
          <cell r="A64">
            <v>2074</v>
          </cell>
          <cell r="B64">
            <v>276477.09999999998</v>
          </cell>
        </row>
        <row r="65">
          <cell r="A65">
            <v>2075</v>
          </cell>
          <cell r="B65">
            <v>115466.31</v>
          </cell>
        </row>
        <row r="66">
          <cell r="A66">
            <v>2076</v>
          </cell>
          <cell r="B66">
            <v>50768.08</v>
          </cell>
        </row>
        <row r="67">
          <cell r="A67">
            <v>2077</v>
          </cell>
          <cell r="B67">
            <v>20464.37</v>
          </cell>
        </row>
        <row r="68">
          <cell r="A68">
            <v>2078</v>
          </cell>
          <cell r="B68">
            <v>4593.8100000000004</v>
          </cell>
        </row>
        <row r="69">
          <cell r="A69">
            <v>2079</v>
          </cell>
          <cell r="B69">
            <v>0</v>
          </cell>
        </row>
        <row r="70">
          <cell r="A70">
            <v>2080</v>
          </cell>
          <cell r="B70">
            <v>0</v>
          </cell>
        </row>
        <row r="102">
          <cell r="A102">
            <v>2018</v>
          </cell>
          <cell r="B102">
            <v>1346225296.96</v>
          </cell>
        </row>
        <row r="103">
          <cell r="A103">
            <v>2019</v>
          </cell>
          <cell r="B103">
            <v>1349841797.9400001</v>
          </cell>
        </row>
        <row r="104">
          <cell r="A104">
            <v>2020</v>
          </cell>
          <cell r="B104">
            <v>1357955836.22</v>
          </cell>
        </row>
        <row r="105">
          <cell r="A105">
            <v>2021</v>
          </cell>
          <cell r="B105">
            <v>1385651972.1700001</v>
          </cell>
        </row>
        <row r="106">
          <cell r="A106">
            <v>2022</v>
          </cell>
          <cell r="B106">
            <v>1416976047.3900001</v>
          </cell>
        </row>
        <row r="107">
          <cell r="A107">
            <v>2023</v>
          </cell>
          <cell r="B107">
            <v>1451226190.02</v>
          </cell>
        </row>
        <row r="108">
          <cell r="A108">
            <v>2024</v>
          </cell>
          <cell r="B108">
            <v>1489682355.3699999</v>
          </cell>
        </row>
        <row r="109">
          <cell r="A109">
            <v>2025</v>
          </cell>
          <cell r="B109">
            <v>1533928152.1700001</v>
          </cell>
        </row>
        <row r="110">
          <cell r="A110">
            <v>2026</v>
          </cell>
          <cell r="B110">
            <v>1580259034.4400001</v>
          </cell>
        </row>
        <row r="111">
          <cell r="A111">
            <v>2027</v>
          </cell>
          <cell r="B111">
            <v>1628268846.78</v>
          </cell>
        </row>
        <row r="112">
          <cell r="A112">
            <v>2028</v>
          </cell>
          <cell r="B112">
            <v>1677575844.8399999</v>
          </cell>
        </row>
        <row r="113">
          <cell r="A113">
            <v>2029</v>
          </cell>
          <cell r="B113">
            <v>1727876310.75</v>
          </cell>
        </row>
        <row r="114">
          <cell r="A114">
            <v>2030</v>
          </cell>
          <cell r="B114">
            <v>1775882177.9200001</v>
          </cell>
        </row>
        <row r="115">
          <cell r="A115">
            <v>2031</v>
          </cell>
          <cell r="B115">
            <v>1822308006.1500001</v>
          </cell>
        </row>
        <row r="116">
          <cell r="A116">
            <v>2032</v>
          </cell>
          <cell r="B116">
            <v>1865497669.8299999</v>
          </cell>
        </row>
        <row r="117">
          <cell r="A117">
            <v>2033</v>
          </cell>
          <cell r="B117">
            <v>1904082404.6700001</v>
          </cell>
        </row>
        <row r="118">
          <cell r="A118">
            <v>2034</v>
          </cell>
          <cell r="B118">
            <v>1938020272.6400001</v>
          </cell>
        </row>
        <row r="119">
          <cell r="A119">
            <v>2035</v>
          </cell>
          <cell r="B119">
            <v>1968303556.4000001</v>
          </cell>
        </row>
        <row r="120">
          <cell r="A120">
            <v>2036</v>
          </cell>
          <cell r="B120">
            <v>1993432750.8499999</v>
          </cell>
        </row>
        <row r="121">
          <cell r="A121">
            <v>2037</v>
          </cell>
          <cell r="B121">
            <v>2016061544.52</v>
          </cell>
        </row>
        <row r="122">
          <cell r="A122">
            <v>2038</v>
          </cell>
          <cell r="B122">
            <v>2034884021.6500001</v>
          </cell>
        </row>
        <row r="123">
          <cell r="A123">
            <v>2039</v>
          </cell>
          <cell r="B123">
            <v>2047504050.5899999</v>
          </cell>
        </row>
        <row r="124">
          <cell r="A124">
            <v>2040</v>
          </cell>
          <cell r="B124">
            <v>2054573803.3399999</v>
          </cell>
        </row>
        <row r="125">
          <cell r="A125">
            <v>2041</v>
          </cell>
          <cell r="B125">
            <v>2057593442.4200001</v>
          </cell>
        </row>
        <row r="126">
          <cell r="A126">
            <v>2042</v>
          </cell>
          <cell r="B126">
            <v>2056422744.24</v>
          </cell>
        </row>
        <row r="127">
          <cell r="A127">
            <v>2043</v>
          </cell>
          <cell r="B127">
            <v>2050656538.1800001</v>
          </cell>
        </row>
        <row r="128">
          <cell r="A128">
            <v>2044</v>
          </cell>
          <cell r="B128">
            <v>2041259467.1400001</v>
          </cell>
        </row>
        <row r="129">
          <cell r="A129">
            <v>2045</v>
          </cell>
          <cell r="B129">
            <v>2027664316.45</v>
          </cell>
        </row>
        <row r="130">
          <cell r="A130">
            <v>2046</v>
          </cell>
          <cell r="B130">
            <v>2008886791.76</v>
          </cell>
        </row>
        <row r="131">
          <cell r="A131">
            <v>2047</v>
          </cell>
          <cell r="B131">
            <v>1985195793.1800001</v>
          </cell>
        </row>
        <row r="132">
          <cell r="A132">
            <v>2048</v>
          </cell>
          <cell r="B132">
            <v>1956234004.9200001</v>
          </cell>
        </row>
        <row r="133">
          <cell r="A133">
            <v>2049</v>
          </cell>
          <cell r="B133">
            <v>1921295111.1500001</v>
          </cell>
        </row>
        <row r="134">
          <cell r="A134">
            <v>2050</v>
          </cell>
          <cell r="B134">
            <v>1882186734.0899999</v>
          </cell>
        </row>
        <row r="135">
          <cell r="A135">
            <v>2051</v>
          </cell>
          <cell r="B135">
            <v>1839262031.1099999</v>
          </cell>
        </row>
        <row r="136">
          <cell r="A136">
            <v>2052</v>
          </cell>
          <cell r="B136">
            <v>1793061991.96</v>
          </cell>
        </row>
        <row r="137">
          <cell r="A137">
            <v>2053</v>
          </cell>
          <cell r="B137">
            <v>1743458193.6199999</v>
          </cell>
        </row>
        <row r="138">
          <cell r="A138">
            <v>2054</v>
          </cell>
          <cell r="B138">
            <v>1691085807.3800001</v>
          </cell>
        </row>
        <row r="139">
          <cell r="A139">
            <v>2055</v>
          </cell>
          <cell r="B139">
            <v>1636270852.8299999</v>
          </cell>
        </row>
        <row r="140">
          <cell r="A140">
            <v>2056</v>
          </cell>
          <cell r="B140">
            <v>1579948473.76</v>
          </cell>
        </row>
        <row r="141">
          <cell r="A141">
            <v>2057</v>
          </cell>
          <cell r="B141">
            <v>1521972265.8599999</v>
          </cell>
        </row>
        <row r="142">
          <cell r="A142">
            <v>2058</v>
          </cell>
          <cell r="B142">
            <v>1462445437.25</v>
          </cell>
        </row>
        <row r="143">
          <cell r="A143">
            <v>2059</v>
          </cell>
          <cell r="B143">
            <v>1402375683.3</v>
          </cell>
        </row>
        <row r="144">
          <cell r="A144">
            <v>2060</v>
          </cell>
          <cell r="B144">
            <v>1341669581.6900001</v>
          </cell>
        </row>
        <row r="145">
          <cell r="A145">
            <v>2061</v>
          </cell>
          <cell r="B145">
            <v>1280921547.21</v>
          </cell>
        </row>
        <row r="146">
          <cell r="A146">
            <v>2062</v>
          </cell>
          <cell r="B146">
            <v>1220375412.28</v>
          </cell>
        </row>
        <row r="147">
          <cell r="A147">
            <v>2063</v>
          </cell>
          <cell r="B147">
            <v>1160216248.49</v>
          </cell>
        </row>
        <row r="148">
          <cell r="A148">
            <v>2064</v>
          </cell>
          <cell r="B148">
            <v>1100835350.1800001</v>
          </cell>
        </row>
        <row r="149">
          <cell r="A149">
            <v>2065</v>
          </cell>
          <cell r="B149">
            <v>1042394500.88</v>
          </cell>
        </row>
        <row r="150">
          <cell r="A150">
            <v>2066</v>
          </cell>
          <cell r="B150">
            <v>985077336.79999995</v>
          </cell>
        </row>
        <row r="151">
          <cell r="A151">
            <v>2067</v>
          </cell>
          <cell r="B151">
            <v>928781168.64999998</v>
          </cell>
        </row>
        <row r="152">
          <cell r="A152">
            <v>2068</v>
          </cell>
          <cell r="B152">
            <v>873821437.92999995</v>
          </cell>
        </row>
        <row r="153">
          <cell r="A153">
            <v>2069</v>
          </cell>
          <cell r="B153">
            <v>820400120.57000005</v>
          </cell>
        </row>
        <row r="154">
          <cell r="A154">
            <v>2070</v>
          </cell>
          <cell r="B154">
            <v>768508019</v>
          </cell>
        </row>
        <row r="155">
          <cell r="A155">
            <v>2071</v>
          </cell>
          <cell r="B155">
            <v>718155102.01999998</v>
          </cell>
        </row>
        <row r="156">
          <cell r="A156">
            <v>2072</v>
          </cell>
          <cell r="B156">
            <v>669381644.10000002</v>
          </cell>
        </row>
        <row r="157">
          <cell r="A157">
            <v>2073</v>
          </cell>
          <cell r="B157">
            <v>622204714.61000001</v>
          </cell>
        </row>
        <row r="158">
          <cell r="A158">
            <v>2074</v>
          </cell>
          <cell r="B158">
            <v>576632281.54999995</v>
          </cell>
        </row>
        <row r="159">
          <cell r="A159">
            <v>2075</v>
          </cell>
          <cell r="B159">
            <v>532654460.75</v>
          </cell>
        </row>
        <row r="160">
          <cell r="A160">
            <v>2076</v>
          </cell>
          <cell r="B160">
            <v>490347257.27999997</v>
          </cell>
        </row>
        <row r="161">
          <cell r="A161">
            <v>2077</v>
          </cell>
          <cell r="B161">
            <v>449746898.01999998</v>
          </cell>
        </row>
        <row r="162">
          <cell r="A162">
            <v>2078</v>
          </cell>
          <cell r="B162">
            <v>410889023.16000003</v>
          </cell>
        </row>
        <row r="163">
          <cell r="A163">
            <v>2079</v>
          </cell>
          <cell r="B163">
            <v>373809742.83999997</v>
          </cell>
        </row>
        <row r="164">
          <cell r="A164">
            <v>2080</v>
          </cell>
          <cell r="B164">
            <v>338529642.25</v>
          </cell>
        </row>
        <row r="165">
          <cell r="A165">
            <v>2081</v>
          </cell>
          <cell r="B165">
            <v>305059918.22000003</v>
          </cell>
        </row>
        <row r="166">
          <cell r="A166">
            <v>2082</v>
          </cell>
          <cell r="B166">
            <v>273416317.19</v>
          </cell>
        </row>
        <row r="167">
          <cell r="A167">
            <v>2083</v>
          </cell>
          <cell r="B167">
            <v>243603116.63999999</v>
          </cell>
        </row>
        <row r="168">
          <cell r="A168">
            <v>2084</v>
          </cell>
          <cell r="B168">
            <v>215620742.02000001</v>
          </cell>
        </row>
        <row r="169">
          <cell r="A169">
            <v>2085</v>
          </cell>
          <cell r="B169">
            <v>189467117.66</v>
          </cell>
        </row>
        <row r="170">
          <cell r="A170">
            <v>2086</v>
          </cell>
          <cell r="B170">
            <v>165138096.72999999</v>
          </cell>
        </row>
        <row r="171">
          <cell r="A171">
            <v>2087</v>
          </cell>
          <cell r="B171">
            <v>142639735.84999999</v>
          </cell>
        </row>
        <row r="172">
          <cell r="A172">
            <v>2088</v>
          </cell>
          <cell r="B172">
            <v>121983052.56</v>
          </cell>
        </row>
        <row r="173">
          <cell r="A173">
            <v>2089</v>
          </cell>
          <cell r="B173">
            <v>103170513.31</v>
          </cell>
        </row>
        <row r="174">
          <cell r="A174">
            <v>2090</v>
          </cell>
          <cell r="B174">
            <v>86203750.420000002</v>
          </cell>
        </row>
        <row r="175">
          <cell r="A175">
            <v>2091</v>
          </cell>
          <cell r="B175">
            <v>71073529.239999995</v>
          </cell>
        </row>
        <row r="176">
          <cell r="A176">
            <v>2092</v>
          </cell>
          <cell r="B176">
            <v>57752360.710000001</v>
          </cell>
        </row>
        <row r="177">
          <cell r="A177">
            <v>2093</v>
          </cell>
          <cell r="B177">
            <v>46193769.840000004</v>
          </cell>
        </row>
        <row r="178">
          <cell r="A178">
            <v>2094</v>
          </cell>
          <cell r="B178">
            <v>36323047.25</v>
          </cell>
        </row>
        <row r="179">
          <cell r="A179">
            <v>2095</v>
          </cell>
          <cell r="B179">
            <v>28041613.870000001</v>
          </cell>
        </row>
        <row r="180">
          <cell r="A180">
            <v>2096</v>
          </cell>
          <cell r="B180">
            <v>21226623.93</v>
          </cell>
        </row>
        <row r="181">
          <cell r="A181">
            <v>2097</v>
          </cell>
          <cell r="B181">
            <v>15738260.75</v>
          </cell>
        </row>
        <row r="182">
          <cell r="A182">
            <v>2098</v>
          </cell>
          <cell r="B182">
            <v>11414580.609999999</v>
          </cell>
        </row>
        <row r="183">
          <cell r="A183">
            <v>2099</v>
          </cell>
          <cell r="B183">
            <v>8087003.0199999996</v>
          </cell>
        </row>
        <row r="184">
          <cell r="A184">
            <v>2100</v>
          </cell>
          <cell r="B184">
            <v>5590308.5300000003</v>
          </cell>
        </row>
        <row r="185">
          <cell r="A185">
            <v>2101</v>
          </cell>
          <cell r="B185">
            <v>3766644.39</v>
          </cell>
        </row>
        <row r="186">
          <cell r="A186">
            <v>2102</v>
          </cell>
          <cell r="B186">
            <v>2473223.25</v>
          </cell>
        </row>
        <row r="187">
          <cell r="A187">
            <v>2103</v>
          </cell>
          <cell r="B187">
            <v>1582787.12</v>
          </cell>
        </row>
        <row r="188">
          <cell r="A188">
            <v>2104</v>
          </cell>
          <cell r="B188">
            <v>989659.5</v>
          </cell>
        </row>
        <row r="189">
          <cell r="A189">
            <v>2105</v>
          </cell>
          <cell r="B189">
            <v>607005.99</v>
          </cell>
        </row>
        <row r="190">
          <cell r="A190">
            <v>2106</v>
          </cell>
          <cell r="B190">
            <v>368170.2</v>
          </cell>
        </row>
        <row r="191">
          <cell r="A191">
            <v>2107</v>
          </cell>
          <cell r="B191">
            <v>222791.3</v>
          </cell>
        </row>
        <row r="192">
          <cell r="A192">
            <v>2108</v>
          </cell>
          <cell r="B192">
            <v>135998.65</v>
          </cell>
        </row>
        <row r="193">
          <cell r="A193">
            <v>2109</v>
          </cell>
          <cell r="B193">
            <v>84703.48</v>
          </cell>
        </row>
        <row r="194">
          <cell r="A194">
            <v>2110</v>
          </cell>
          <cell r="B194">
            <v>54393.54</v>
          </cell>
        </row>
        <row r="195">
          <cell r="A195">
            <v>2111</v>
          </cell>
          <cell r="B195">
            <v>36107.730000000003</v>
          </cell>
        </row>
        <row r="196">
          <cell r="A196">
            <v>2112</v>
          </cell>
          <cell r="B196">
            <v>24608.28</v>
          </cell>
        </row>
        <row r="197">
          <cell r="A197">
            <v>2113</v>
          </cell>
          <cell r="B197">
            <v>17075.97</v>
          </cell>
        </row>
        <row r="198">
          <cell r="A198">
            <v>2114</v>
          </cell>
          <cell r="B198">
            <v>11853.38</v>
          </cell>
        </row>
        <row r="199">
          <cell r="A199">
            <v>2115</v>
          </cell>
          <cell r="B199">
            <v>8125.23</v>
          </cell>
        </row>
        <row r="200">
          <cell r="A200">
            <v>2116</v>
          </cell>
          <cell r="B200">
            <v>5400.79</v>
          </cell>
        </row>
        <row r="201">
          <cell r="A201">
            <v>2117</v>
          </cell>
          <cell r="B201">
            <v>3455.73</v>
          </cell>
        </row>
        <row r="202">
          <cell r="A202">
            <v>2118</v>
          </cell>
          <cell r="B202">
            <v>2089.69</v>
          </cell>
        </row>
        <row r="203">
          <cell r="A203">
            <v>2119</v>
          </cell>
          <cell r="B203">
            <v>1211.21</v>
          </cell>
        </row>
        <row r="204">
          <cell r="A204">
            <v>2120</v>
          </cell>
          <cell r="B204">
            <v>669.53</v>
          </cell>
        </row>
        <row r="205">
          <cell r="A205">
            <v>2121</v>
          </cell>
          <cell r="B205">
            <v>352.48</v>
          </cell>
        </row>
        <row r="206">
          <cell r="A206">
            <v>2122</v>
          </cell>
          <cell r="B206">
            <v>179.08</v>
          </cell>
        </row>
        <row r="207">
          <cell r="A207">
            <v>2123</v>
          </cell>
          <cell r="B207">
            <v>87.85</v>
          </cell>
        </row>
        <row r="208">
          <cell r="A208">
            <v>2124</v>
          </cell>
          <cell r="B208">
            <v>41.67</v>
          </cell>
        </row>
        <row r="209">
          <cell r="A209">
            <v>2125</v>
          </cell>
          <cell r="B209">
            <v>19.170000000000002</v>
          </cell>
        </row>
        <row r="210">
          <cell r="A210">
            <v>2126</v>
          </cell>
          <cell r="B210">
            <v>8.64</v>
          </cell>
        </row>
        <row r="211">
          <cell r="A211">
            <v>2127</v>
          </cell>
          <cell r="B211">
            <v>3.85</v>
          </cell>
        </row>
        <row r="212">
          <cell r="A212">
            <v>2128</v>
          </cell>
          <cell r="B212">
            <v>1.72</v>
          </cell>
        </row>
        <row r="213">
          <cell r="A213">
            <v>2129</v>
          </cell>
          <cell r="B213">
            <v>0.77</v>
          </cell>
        </row>
        <row r="214">
          <cell r="A214">
            <v>2130</v>
          </cell>
          <cell r="B214">
            <v>0.34</v>
          </cell>
        </row>
        <row r="215">
          <cell r="A215">
            <v>2131</v>
          </cell>
          <cell r="B215">
            <v>0.15</v>
          </cell>
        </row>
        <row r="216">
          <cell r="A216">
            <v>2132</v>
          </cell>
          <cell r="B216">
            <v>0.06</v>
          </cell>
        </row>
        <row r="217">
          <cell r="A217">
            <v>2133</v>
          </cell>
          <cell r="B217">
            <v>0.01</v>
          </cell>
        </row>
        <row r="218">
          <cell r="A218">
            <v>2134</v>
          </cell>
          <cell r="B218">
            <v>0</v>
          </cell>
        </row>
        <row r="219">
          <cell r="A219">
            <v>2135</v>
          </cell>
          <cell r="B219">
            <v>0</v>
          </cell>
        </row>
        <row r="220">
          <cell r="A220">
            <v>2136</v>
          </cell>
          <cell r="B220">
            <v>0</v>
          </cell>
        </row>
        <row r="221">
          <cell r="A221">
            <v>2137</v>
          </cell>
          <cell r="B2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I22"/>
  <sheetViews>
    <sheetView showGridLines="0" zoomScaleNormal="100" workbookViewId="0">
      <selection activeCell="C22" sqref="C22:E22"/>
    </sheetView>
  </sheetViews>
  <sheetFormatPr defaultColWidth="9.140625" defaultRowHeight="15"/>
  <cols>
    <col min="1" max="1" width="1.42578125" style="8" customWidth="1"/>
    <col min="2" max="2" width="1.7109375" style="8" customWidth="1"/>
    <col min="3" max="3" width="36" style="8" customWidth="1"/>
    <col min="4" max="4" width="2" style="8" customWidth="1"/>
    <col min="5" max="5" width="10" style="8" customWidth="1"/>
    <col min="6" max="6" width="1.7109375" style="8" customWidth="1"/>
    <col min="7" max="7" width="10" style="8" customWidth="1"/>
    <col min="8" max="9" width="1.7109375" style="8" customWidth="1"/>
    <col min="10" max="16384" width="9.140625" style="8"/>
  </cols>
  <sheetData>
    <row r="1" spans="1:9" ht="7.5" customHeight="1">
      <c r="A1" s="11"/>
      <c r="B1" s="11"/>
      <c r="C1" s="28"/>
      <c r="D1" s="29"/>
      <c r="E1" s="29"/>
      <c r="F1" s="11"/>
      <c r="G1" s="11"/>
      <c r="H1" s="11"/>
      <c r="I1" s="11"/>
    </row>
    <row r="2" spans="1:9" ht="8.25" customHeight="1">
      <c r="A2" s="11"/>
      <c r="B2" s="96"/>
      <c r="C2" s="97"/>
      <c r="D2" s="98"/>
      <c r="E2" s="98"/>
      <c r="F2" s="99"/>
      <c r="G2" s="99"/>
      <c r="H2" s="100"/>
      <c r="I2" s="11"/>
    </row>
    <row r="3" spans="1:9">
      <c r="A3" s="11"/>
      <c r="B3" s="101"/>
      <c r="C3" s="102" t="s">
        <v>321</v>
      </c>
      <c r="D3" s="102"/>
      <c r="E3" s="102"/>
      <c r="F3" s="103"/>
      <c r="G3" s="103"/>
      <c r="H3" s="104"/>
      <c r="I3" s="11"/>
    </row>
    <row r="4" spans="1:9" ht="3" customHeight="1">
      <c r="A4" s="11"/>
      <c r="B4" s="101"/>
      <c r="C4" s="102"/>
      <c r="D4" s="102"/>
      <c r="E4" s="102"/>
      <c r="F4" s="103"/>
      <c r="G4" s="103"/>
      <c r="H4" s="104"/>
      <c r="I4" s="11"/>
    </row>
    <row r="5" spans="1:9">
      <c r="A5" s="11"/>
      <c r="B5" s="105"/>
      <c r="C5" s="106" t="s">
        <v>322</v>
      </c>
      <c r="D5" s="107"/>
      <c r="E5" s="108">
        <v>44926</v>
      </c>
      <c r="F5" s="109"/>
      <c r="G5" s="108">
        <v>44561</v>
      </c>
      <c r="H5" s="110"/>
      <c r="I5" s="11"/>
    </row>
    <row r="6" spans="1:9" ht="6.75" customHeight="1">
      <c r="A6" s="11"/>
      <c r="B6" s="22"/>
      <c r="C6" s="30"/>
      <c r="D6" s="31"/>
      <c r="E6" s="73"/>
      <c r="F6" s="23"/>
      <c r="G6" s="31"/>
      <c r="H6" s="24"/>
      <c r="I6" s="11"/>
    </row>
    <row r="7" spans="1:9" ht="30" customHeight="1">
      <c r="A7" s="11"/>
      <c r="B7" s="22"/>
      <c r="C7" s="32" t="s">
        <v>337</v>
      </c>
      <c r="D7" s="23"/>
      <c r="E7" s="74">
        <v>246374</v>
      </c>
      <c r="F7" s="23"/>
      <c r="G7" s="33">
        <v>238652</v>
      </c>
      <c r="H7" s="24"/>
      <c r="I7" s="11"/>
    </row>
    <row r="8" spans="1:9" s="40" customFormat="1" ht="7.5" customHeight="1">
      <c r="A8" s="34"/>
      <c r="B8" s="35"/>
      <c r="C8" s="36"/>
      <c r="D8" s="37"/>
      <c r="E8" s="75"/>
      <c r="F8" s="37"/>
      <c r="G8" s="38"/>
      <c r="H8" s="39"/>
      <c r="I8" s="34"/>
    </row>
    <row r="9" spans="1:9" ht="36.75">
      <c r="A9" s="11"/>
      <c r="B9" s="22"/>
      <c r="C9" s="32" t="s">
        <v>338</v>
      </c>
      <c r="D9" s="23"/>
      <c r="E9" s="41">
        <v>214465</v>
      </c>
      <c r="F9" s="23"/>
      <c r="G9" s="41">
        <v>198642</v>
      </c>
      <c r="H9" s="24"/>
      <c r="I9" s="11"/>
    </row>
    <row r="10" spans="1:9" s="40" customFormat="1" ht="7.5" customHeight="1">
      <c r="A10" s="34"/>
      <c r="B10" s="35"/>
      <c r="C10" s="42"/>
      <c r="D10" s="37"/>
      <c r="E10" s="75"/>
      <c r="F10" s="37"/>
      <c r="G10" s="38"/>
      <c r="H10" s="39"/>
      <c r="I10" s="34"/>
    </row>
    <row r="11" spans="1:9">
      <c r="A11" s="11"/>
      <c r="B11" s="22"/>
      <c r="C11" s="43" t="s">
        <v>300</v>
      </c>
      <c r="D11" s="23"/>
      <c r="E11" s="76">
        <v>302293</v>
      </c>
      <c r="F11" s="45"/>
      <c r="G11" s="44">
        <v>305271</v>
      </c>
      <c r="H11" s="24"/>
      <c r="I11" s="11"/>
    </row>
    <row r="12" spans="1:9" s="40" customFormat="1" ht="7.5" customHeight="1">
      <c r="A12" s="34"/>
      <c r="B12" s="35"/>
      <c r="C12" s="37"/>
      <c r="D12" s="37"/>
      <c r="E12" s="75"/>
      <c r="F12" s="37"/>
      <c r="G12" s="38"/>
      <c r="H12" s="39"/>
      <c r="I12" s="34"/>
    </row>
    <row r="13" spans="1:9">
      <c r="A13" s="11"/>
      <c r="B13" s="22"/>
      <c r="C13" s="23" t="s">
        <v>2</v>
      </c>
      <c r="D13" s="23"/>
      <c r="E13" s="74">
        <v>763132</v>
      </c>
      <c r="F13" s="23"/>
      <c r="G13" s="33">
        <v>742565</v>
      </c>
      <c r="H13" s="24"/>
      <c r="I13" s="11"/>
    </row>
    <row r="14" spans="1:9" s="40" customFormat="1" ht="7.5" customHeight="1">
      <c r="A14" s="34"/>
      <c r="B14" s="35"/>
      <c r="C14" s="37"/>
      <c r="D14" s="37"/>
      <c r="E14" s="75"/>
      <c r="F14" s="37"/>
      <c r="G14" s="38"/>
      <c r="H14" s="39"/>
      <c r="I14" s="34"/>
    </row>
    <row r="15" spans="1:9">
      <c r="A15" s="11"/>
      <c r="B15" s="22"/>
      <c r="C15" s="11" t="s">
        <v>383</v>
      </c>
      <c r="D15" s="23"/>
      <c r="E15" s="74">
        <v>2659116</v>
      </c>
      <c r="F15" s="23"/>
      <c r="G15" s="33">
        <v>2699865</v>
      </c>
      <c r="H15" s="24"/>
      <c r="I15" s="11"/>
    </row>
    <row r="16" spans="1:9" ht="7.5" customHeight="1">
      <c r="A16" s="11"/>
      <c r="B16" s="22"/>
      <c r="C16" s="23"/>
      <c r="D16" s="23"/>
      <c r="E16" s="41"/>
      <c r="F16" s="23"/>
      <c r="G16" s="45"/>
      <c r="H16" s="24"/>
      <c r="I16" s="11"/>
    </row>
    <row r="17" spans="1:9">
      <c r="A17" s="11"/>
      <c r="B17" s="22"/>
      <c r="C17" s="123" t="s">
        <v>384</v>
      </c>
      <c r="D17" s="23"/>
      <c r="E17" s="77">
        <v>3.48</v>
      </c>
      <c r="F17" s="23"/>
      <c r="G17" s="46">
        <v>3.64</v>
      </c>
      <c r="H17" s="24"/>
      <c r="I17" s="11"/>
    </row>
    <row r="18" spans="1:9" ht="7.5" customHeight="1">
      <c r="A18" s="11"/>
      <c r="B18" s="22"/>
      <c r="C18" s="23"/>
      <c r="D18" s="23"/>
      <c r="E18" s="41"/>
      <c r="F18" s="23"/>
      <c r="G18" s="45"/>
      <c r="H18" s="24"/>
      <c r="I18" s="11"/>
    </row>
    <row r="19" spans="1:9">
      <c r="A19" s="11"/>
      <c r="B19" s="22"/>
      <c r="C19" s="30" t="s">
        <v>385</v>
      </c>
      <c r="D19" s="23"/>
      <c r="E19" s="74">
        <v>4</v>
      </c>
      <c r="F19" s="19"/>
      <c r="G19" s="19"/>
      <c r="H19" s="24"/>
      <c r="I19" s="11"/>
    </row>
    <row r="20" spans="1:9" ht="7.5" customHeight="1">
      <c r="A20" s="11"/>
      <c r="B20" s="15"/>
      <c r="C20" s="16"/>
      <c r="D20" s="16"/>
      <c r="E20" s="16"/>
      <c r="F20" s="16"/>
      <c r="G20" s="16"/>
      <c r="H20" s="17"/>
      <c r="I20" s="11"/>
    </row>
    <row r="21" spans="1:9" ht="8.25" customHeight="1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C22" s="164"/>
      <c r="D22" s="164"/>
      <c r="E22" s="164"/>
    </row>
  </sheetData>
  <mergeCells count="1">
    <mergeCell ref="C22:E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01"/>
  <sheetViews>
    <sheetView zoomScaleNormal="100" workbookViewId="0">
      <pane ySplit="4" topLeftCell="A5" activePane="bottomLeft" state="frozen"/>
      <selection activeCell="A5" sqref="A5"/>
      <selection pane="bottomLeft" activeCell="E301" sqref="E301:I301"/>
    </sheetView>
  </sheetViews>
  <sheetFormatPr defaultColWidth="8.7109375" defaultRowHeight="15"/>
  <cols>
    <col min="1" max="1" width="10.7109375" style="3" customWidth="1"/>
    <col min="2" max="2" width="65.28515625" style="8" customWidth="1"/>
    <col min="3" max="3" width="14.7109375" style="8" customWidth="1"/>
    <col min="4" max="4" width="1.7109375" style="8" customWidth="1"/>
    <col min="5" max="9" width="20.7109375" style="8" customWidth="1"/>
    <col min="10" max="10" width="17.85546875" style="8" customWidth="1"/>
    <col min="11" max="11" width="15.28515625" style="8" customWidth="1"/>
    <col min="12" max="12" width="8.7109375" style="8"/>
    <col min="13" max="13" width="16" style="8" customWidth="1"/>
    <col min="14" max="14" width="8.7109375" style="8"/>
    <col min="15" max="15" width="18.5703125" style="8" customWidth="1"/>
    <col min="16" max="16" width="15.7109375" style="8" customWidth="1"/>
    <col min="17" max="17" width="8.7109375" style="8"/>
    <col min="18" max="18" width="12.7109375" style="8" customWidth="1"/>
    <col min="19" max="19" width="8.7109375" style="8"/>
    <col min="20" max="20" width="12" style="8" customWidth="1"/>
    <col min="21" max="16384" width="8.7109375" style="8"/>
  </cols>
  <sheetData>
    <row r="1" spans="1:9">
      <c r="A1" s="131"/>
      <c r="B1" s="164"/>
      <c r="C1" s="164"/>
      <c r="D1" s="164"/>
    </row>
    <row r="3" spans="1:9" s="69" customFormat="1">
      <c r="A3" s="91"/>
      <c r="B3" s="92"/>
      <c r="C3" s="92"/>
      <c r="D3" s="92"/>
      <c r="E3" s="91">
        <v>2024</v>
      </c>
      <c r="F3" s="91">
        <v>2025</v>
      </c>
      <c r="G3" s="91">
        <v>2026</v>
      </c>
      <c r="H3" s="91">
        <v>2027</v>
      </c>
      <c r="I3" s="91">
        <v>2028</v>
      </c>
    </row>
    <row r="4" spans="1:9" s="69" customFormat="1" ht="45">
      <c r="A4" s="93" t="s">
        <v>12</v>
      </c>
      <c r="B4" s="93" t="s">
        <v>15</v>
      </c>
      <c r="C4" s="93" t="s">
        <v>16</v>
      </c>
      <c r="D4" s="93"/>
      <c r="E4" s="93" t="s">
        <v>20</v>
      </c>
      <c r="F4" s="93" t="s">
        <v>20</v>
      </c>
      <c r="G4" s="93" t="s">
        <v>20</v>
      </c>
      <c r="H4" s="93" t="s">
        <v>20</v>
      </c>
      <c r="I4" s="93" t="s">
        <v>20</v>
      </c>
    </row>
    <row r="5" spans="1:9">
      <c r="A5" s="3">
        <v>10200</v>
      </c>
      <c r="B5" s="8" t="s">
        <v>27</v>
      </c>
      <c r="C5" s="9">
        <v>1.2144E-3</v>
      </c>
      <c r="D5" s="9"/>
      <c r="E5" s="95">
        <v>711028.77119999996</v>
      </c>
      <c r="F5" s="95">
        <v>0</v>
      </c>
      <c r="G5" s="95">
        <v>0</v>
      </c>
      <c r="H5" s="95">
        <v>0</v>
      </c>
      <c r="I5" s="95">
        <v>0</v>
      </c>
    </row>
    <row r="6" spans="1:9">
      <c r="A6" s="3">
        <v>10400</v>
      </c>
      <c r="B6" s="8" t="s">
        <v>28</v>
      </c>
      <c r="C6" s="9">
        <v>3.3430999999999999E-3</v>
      </c>
      <c r="D6" s="9"/>
      <c r="E6" s="1">
        <v>1957378.3637999999</v>
      </c>
      <c r="F6" s="1">
        <v>0</v>
      </c>
      <c r="G6" s="1">
        <v>0</v>
      </c>
      <c r="H6" s="1">
        <v>0</v>
      </c>
      <c r="I6" s="1">
        <v>0</v>
      </c>
    </row>
    <row r="7" spans="1:9">
      <c r="A7" s="3">
        <v>10500</v>
      </c>
      <c r="B7" s="8" t="s">
        <v>29</v>
      </c>
      <c r="C7" s="9">
        <v>7.5690000000000002E-4</v>
      </c>
      <c r="D7" s="9"/>
      <c r="E7" s="1">
        <v>443163.4362</v>
      </c>
      <c r="F7" s="1">
        <v>0</v>
      </c>
      <c r="G7" s="1">
        <v>0</v>
      </c>
      <c r="H7" s="1">
        <v>0</v>
      </c>
      <c r="I7" s="1">
        <v>0</v>
      </c>
    </row>
    <row r="8" spans="1:9">
      <c r="A8" s="3">
        <v>10700</v>
      </c>
      <c r="B8" s="8" t="s">
        <v>354</v>
      </c>
      <c r="C8" s="9">
        <v>5.1308999999999999E-3</v>
      </c>
      <c r="D8" s="9"/>
      <c r="E8" s="1">
        <v>3004131.6881999997</v>
      </c>
      <c r="F8" s="1">
        <v>0</v>
      </c>
      <c r="G8" s="1">
        <v>0</v>
      </c>
      <c r="H8" s="1">
        <v>0</v>
      </c>
      <c r="I8" s="1">
        <v>0</v>
      </c>
    </row>
    <row r="9" spans="1:9">
      <c r="A9" s="3">
        <v>10800</v>
      </c>
      <c r="B9" s="8" t="s">
        <v>30</v>
      </c>
      <c r="C9" s="9">
        <v>2.21189E-2</v>
      </c>
      <c r="D9" s="9"/>
      <c r="E9" s="1">
        <v>12950571.712200001</v>
      </c>
      <c r="F9" s="1">
        <v>0</v>
      </c>
      <c r="G9" s="1">
        <v>0</v>
      </c>
      <c r="H9" s="1">
        <v>0</v>
      </c>
      <c r="I9" s="1">
        <v>0</v>
      </c>
    </row>
    <row r="10" spans="1:9">
      <c r="A10" s="3">
        <v>10850</v>
      </c>
      <c r="B10" s="8" t="s">
        <v>31</v>
      </c>
      <c r="C10" s="9">
        <v>1.8249999999999999E-4</v>
      </c>
      <c r="D10" s="9"/>
      <c r="E10" s="1">
        <v>106853.38499999999</v>
      </c>
      <c r="F10" s="1">
        <v>0</v>
      </c>
      <c r="G10" s="1">
        <v>0</v>
      </c>
      <c r="H10" s="1">
        <v>0</v>
      </c>
      <c r="I10" s="1">
        <v>0</v>
      </c>
    </row>
    <row r="11" spans="1:9">
      <c r="A11" s="3">
        <v>10900</v>
      </c>
      <c r="B11" s="8" t="s">
        <v>32</v>
      </c>
      <c r="C11" s="9">
        <v>1.7652E-3</v>
      </c>
      <c r="D11" s="9"/>
      <c r="E11" s="1">
        <v>1033521.0695999999</v>
      </c>
      <c r="F11" s="1">
        <v>0</v>
      </c>
      <c r="G11" s="1">
        <v>0</v>
      </c>
      <c r="H11" s="1">
        <v>0</v>
      </c>
      <c r="I11" s="1">
        <v>0</v>
      </c>
    </row>
    <row r="12" spans="1:9">
      <c r="A12" s="3">
        <v>10910</v>
      </c>
      <c r="B12" s="8" t="s">
        <v>33</v>
      </c>
      <c r="C12" s="9">
        <v>6.1090000000000005E-4</v>
      </c>
      <c r="D12" s="9"/>
      <c r="E12" s="1">
        <v>357680.72820000001</v>
      </c>
      <c r="F12" s="1">
        <v>0</v>
      </c>
      <c r="G12" s="1">
        <v>0</v>
      </c>
      <c r="H12" s="1">
        <v>0</v>
      </c>
      <c r="I12" s="1">
        <v>0</v>
      </c>
    </row>
    <row r="13" spans="1:9">
      <c r="A13" s="3">
        <v>10930</v>
      </c>
      <c r="B13" s="8" t="s">
        <v>34</v>
      </c>
      <c r="C13" s="9">
        <v>5.8050999999999997E-3</v>
      </c>
      <c r="D13" s="9"/>
      <c r="E13" s="1">
        <v>3398874.4397999998</v>
      </c>
      <c r="F13" s="1">
        <v>0</v>
      </c>
      <c r="G13" s="1">
        <v>0</v>
      </c>
      <c r="H13" s="1">
        <v>0</v>
      </c>
      <c r="I13" s="1">
        <v>0</v>
      </c>
    </row>
    <row r="14" spans="1:9">
      <c r="A14" s="3">
        <v>10940</v>
      </c>
      <c r="B14" s="8" t="s">
        <v>35</v>
      </c>
      <c r="C14" s="9">
        <v>7.8759999999999995E-4</v>
      </c>
      <c r="D14" s="9"/>
      <c r="E14" s="1">
        <v>461138.22479999997</v>
      </c>
      <c r="F14" s="1">
        <v>0</v>
      </c>
      <c r="G14" s="1">
        <v>0</v>
      </c>
      <c r="H14" s="1">
        <v>0</v>
      </c>
      <c r="I14" s="1">
        <v>0</v>
      </c>
    </row>
    <row r="15" spans="1:9">
      <c r="A15" s="3">
        <v>10950</v>
      </c>
      <c r="B15" s="8" t="s">
        <v>36</v>
      </c>
      <c r="C15" s="9">
        <v>9.0970000000000005E-4</v>
      </c>
      <c r="D15" s="9"/>
      <c r="E15" s="1">
        <v>532627.53060000006</v>
      </c>
      <c r="F15" s="1">
        <v>0</v>
      </c>
      <c r="G15" s="1">
        <v>0</v>
      </c>
      <c r="H15" s="1">
        <v>0</v>
      </c>
      <c r="I15" s="1">
        <v>0</v>
      </c>
    </row>
    <row r="16" spans="1:9">
      <c r="A16" s="3">
        <v>11050</v>
      </c>
      <c r="B16" s="8" t="s">
        <v>304</v>
      </c>
      <c r="C16" s="9">
        <v>2.5680000000000001E-4</v>
      </c>
      <c r="D16" s="9"/>
      <c r="E16" s="1">
        <v>150355.88640000002</v>
      </c>
      <c r="F16" s="1">
        <v>0</v>
      </c>
      <c r="G16" s="1">
        <v>0</v>
      </c>
      <c r="H16" s="1">
        <v>0</v>
      </c>
      <c r="I16" s="1">
        <v>0</v>
      </c>
    </row>
    <row r="17" spans="1:9">
      <c r="A17" s="3">
        <v>11300</v>
      </c>
      <c r="B17" s="8" t="s">
        <v>355</v>
      </c>
      <c r="C17" s="9">
        <v>4.7625000000000002E-3</v>
      </c>
      <c r="D17" s="9"/>
      <c r="E17" s="1">
        <v>2788434.2250000001</v>
      </c>
      <c r="F17" s="1">
        <v>0</v>
      </c>
      <c r="G17" s="1">
        <v>0</v>
      </c>
      <c r="H17" s="1">
        <v>0</v>
      </c>
      <c r="I17" s="1">
        <v>0</v>
      </c>
    </row>
    <row r="18" spans="1:9">
      <c r="A18" s="3">
        <v>11310</v>
      </c>
      <c r="B18" s="8" t="s">
        <v>37</v>
      </c>
      <c r="C18" s="9">
        <v>5.7939999999999999E-4</v>
      </c>
      <c r="D18" s="9"/>
      <c r="E18" s="1">
        <v>339237.54119999998</v>
      </c>
      <c r="F18" s="1">
        <v>0</v>
      </c>
      <c r="G18" s="1">
        <v>0</v>
      </c>
      <c r="H18" s="1">
        <v>0</v>
      </c>
      <c r="I18" s="1">
        <v>0</v>
      </c>
    </row>
    <row r="19" spans="1:9">
      <c r="A19" s="3">
        <v>11600</v>
      </c>
      <c r="B19" s="8" t="s">
        <v>38</v>
      </c>
      <c r="C19" s="9">
        <v>2.4726000000000001E-3</v>
      </c>
      <c r="D19" s="9"/>
      <c r="E19" s="1">
        <v>1447702.3548000001</v>
      </c>
      <c r="F19" s="1">
        <v>0</v>
      </c>
      <c r="G19" s="1">
        <v>0</v>
      </c>
      <c r="H19" s="1">
        <v>0</v>
      </c>
      <c r="I19" s="1">
        <v>0</v>
      </c>
    </row>
    <row r="20" spans="1:9">
      <c r="A20" s="3">
        <v>11900</v>
      </c>
      <c r="B20" s="8" t="s">
        <v>39</v>
      </c>
      <c r="C20" s="9">
        <v>3.5419999999999999E-4</v>
      </c>
      <c r="D20" s="9"/>
      <c r="E20" s="1">
        <v>207383.3916</v>
      </c>
      <c r="F20" s="1">
        <v>0</v>
      </c>
      <c r="G20" s="1">
        <v>0</v>
      </c>
      <c r="H20" s="1">
        <v>0</v>
      </c>
      <c r="I20" s="1">
        <v>0</v>
      </c>
    </row>
    <row r="21" spans="1:9">
      <c r="A21" s="3">
        <v>12100</v>
      </c>
      <c r="B21" s="8" t="s">
        <v>40</v>
      </c>
      <c r="C21" s="9">
        <v>3.257E-4</v>
      </c>
      <c r="D21" s="9"/>
      <c r="E21" s="1">
        <v>190696.6986</v>
      </c>
      <c r="F21" s="1">
        <v>0</v>
      </c>
      <c r="G21" s="1">
        <v>0</v>
      </c>
      <c r="H21" s="1">
        <v>0</v>
      </c>
      <c r="I21" s="1">
        <v>0</v>
      </c>
    </row>
    <row r="22" spans="1:9">
      <c r="A22" s="3">
        <v>12150</v>
      </c>
      <c r="B22" s="8" t="s">
        <v>41</v>
      </c>
      <c r="C22" s="9">
        <v>4.9799999999999998E-5</v>
      </c>
      <c r="D22" s="9"/>
      <c r="E22" s="1">
        <v>29157.8004</v>
      </c>
      <c r="F22" s="1">
        <v>0</v>
      </c>
      <c r="G22" s="1">
        <v>0</v>
      </c>
      <c r="H22" s="1">
        <v>0</v>
      </c>
      <c r="I22" s="1">
        <v>0</v>
      </c>
    </row>
    <row r="23" spans="1:9">
      <c r="A23" s="3">
        <v>12160</v>
      </c>
      <c r="B23" s="8" t="s">
        <v>42</v>
      </c>
      <c r="C23" s="9">
        <v>2.0059000000000001E-3</v>
      </c>
      <c r="D23" s="9"/>
      <c r="E23" s="1">
        <v>1174450.4382</v>
      </c>
      <c r="F23" s="1">
        <v>0</v>
      </c>
      <c r="G23" s="1">
        <v>0</v>
      </c>
      <c r="H23" s="1">
        <v>0</v>
      </c>
      <c r="I23" s="1">
        <v>0</v>
      </c>
    </row>
    <row r="24" spans="1:9">
      <c r="A24" s="3">
        <v>12220</v>
      </c>
      <c r="B24" s="8" t="s">
        <v>356</v>
      </c>
      <c r="C24" s="9">
        <v>4.5227399999999994E-2</v>
      </c>
      <c r="D24" s="9"/>
      <c r="E24" s="1">
        <v>26480552.245199997</v>
      </c>
      <c r="F24" s="1">
        <v>0</v>
      </c>
      <c r="G24" s="1">
        <v>0</v>
      </c>
      <c r="H24" s="1">
        <v>0</v>
      </c>
      <c r="I24" s="1">
        <v>0</v>
      </c>
    </row>
    <row r="25" spans="1:9">
      <c r="A25" s="3">
        <v>12510</v>
      </c>
      <c r="B25" s="8" t="s">
        <v>43</v>
      </c>
      <c r="C25" s="9">
        <v>4.4403000000000003E-3</v>
      </c>
      <c r="D25" s="9"/>
      <c r="E25" s="1">
        <v>2599786.7694000001</v>
      </c>
      <c r="F25" s="1">
        <v>0</v>
      </c>
      <c r="G25" s="1">
        <v>0</v>
      </c>
      <c r="H25" s="1">
        <v>0</v>
      </c>
      <c r="I25" s="1">
        <v>0</v>
      </c>
    </row>
    <row r="26" spans="1:9">
      <c r="A26" s="3">
        <v>12600</v>
      </c>
      <c r="B26" s="8" t="s">
        <v>44</v>
      </c>
      <c r="C26" s="9">
        <v>1.9453000000000001E-3</v>
      </c>
      <c r="D26" s="9"/>
      <c r="E26" s="1">
        <v>1138969.2594000001</v>
      </c>
      <c r="F26" s="1">
        <v>0</v>
      </c>
      <c r="G26" s="1">
        <v>0</v>
      </c>
      <c r="H26" s="1">
        <v>0</v>
      </c>
      <c r="I26" s="1">
        <v>0</v>
      </c>
    </row>
    <row r="27" spans="1:9">
      <c r="A27" s="3">
        <v>12700</v>
      </c>
      <c r="B27" s="8" t="s">
        <v>45</v>
      </c>
      <c r="C27" s="9">
        <v>1.1333000000000001E-3</v>
      </c>
      <c r="D27" s="9"/>
      <c r="E27" s="1">
        <v>663544.88340000005</v>
      </c>
      <c r="F27" s="1">
        <v>0</v>
      </c>
      <c r="G27" s="1">
        <v>0</v>
      </c>
      <c r="H27" s="1">
        <v>0</v>
      </c>
      <c r="I27" s="1">
        <v>0</v>
      </c>
    </row>
    <row r="28" spans="1:9">
      <c r="A28" s="3">
        <v>13500</v>
      </c>
      <c r="B28" s="8" t="s">
        <v>46</v>
      </c>
      <c r="C28" s="9">
        <v>4.4066000000000001E-3</v>
      </c>
      <c r="D28" s="9"/>
      <c r="E28" s="1">
        <v>2580055.4868000001</v>
      </c>
      <c r="F28" s="1">
        <v>0</v>
      </c>
      <c r="G28" s="1">
        <v>0</v>
      </c>
      <c r="H28" s="1">
        <v>0</v>
      </c>
      <c r="I28" s="1">
        <v>0</v>
      </c>
    </row>
    <row r="29" spans="1:9">
      <c r="A29" s="3">
        <v>13700</v>
      </c>
      <c r="B29" s="8" t="s">
        <v>47</v>
      </c>
      <c r="C29" s="9">
        <v>4.8230000000000001E-4</v>
      </c>
      <c r="D29" s="9"/>
      <c r="E29" s="1">
        <v>282385.68540000002</v>
      </c>
      <c r="F29" s="1">
        <v>0</v>
      </c>
      <c r="G29" s="1">
        <v>0</v>
      </c>
      <c r="H29" s="1">
        <v>0</v>
      </c>
      <c r="I29" s="1">
        <v>0</v>
      </c>
    </row>
    <row r="30" spans="1:9">
      <c r="A30" s="3">
        <v>14300</v>
      </c>
      <c r="B30" s="8" t="s">
        <v>48</v>
      </c>
      <c r="C30" s="9">
        <v>1.5361000000000001E-3</v>
      </c>
      <c r="D30" s="9"/>
      <c r="E30" s="1">
        <v>899383.47780000011</v>
      </c>
      <c r="F30" s="1">
        <v>0</v>
      </c>
      <c r="G30" s="1">
        <v>0</v>
      </c>
      <c r="H30" s="1">
        <v>0</v>
      </c>
      <c r="I30" s="1">
        <v>0</v>
      </c>
    </row>
    <row r="31" spans="1:9">
      <c r="A31" s="3">
        <v>14300.2</v>
      </c>
      <c r="B31" s="8" t="s">
        <v>49</v>
      </c>
      <c r="C31" s="9">
        <v>2.0550000000000001E-4</v>
      </c>
      <c r="D31" s="9"/>
      <c r="E31" s="1">
        <v>120319.83900000001</v>
      </c>
      <c r="F31" s="1">
        <v>0</v>
      </c>
      <c r="G31" s="1">
        <v>0</v>
      </c>
      <c r="H31" s="1">
        <v>0</v>
      </c>
      <c r="I31" s="1">
        <v>0</v>
      </c>
    </row>
    <row r="32" spans="1:9">
      <c r="A32" s="3">
        <v>18400</v>
      </c>
      <c r="B32" s="8" t="s">
        <v>50</v>
      </c>
      <c r="C32" s="9">
        <v>5.2868999999999998E-3</v>
      </c>
      <c r="D32" s="9"/>
      <c r="E32" s="1">
        <v>3095469.3761999998</v>
      </c>
      <c r="F32" s="1">
        <v>0</v>
      </c>
      <c r="G32" s="1">
        <v>0</v>
      </c>
      <c r="H32" s="1">
        <v>0</v>
      </c>
      <c r="I32" s="1">
        <v>0</v>
      </c>
    </row>
    <row r="33" spans="1:9">
      <c r="A33" s="3">
        <v>18600</v>
      </c>
      <c r="B33" s="8" t="s">
        <v>51</v>
      </c>
      <c r="C33" s="9">
        <v>1.33E-5</v>
      </c>
      <c r="D33" s="9"/>
      <c r="E33" s="1">
        <v>7787.1233999999995</v>
      </c>
      <c r="F33" s="1">
        <v>0</v>
      </c>
      <c r="G33" s="1">
        <v>0</v>
      </c>
      <c r="H33" s="1">
        <v>0</v>
      </c>
      <c r="I33" s="1">
        <v>0</v>
      </c>
    </row>
    <row r="34" spans="1:9">
      <c r="A34" s="3">
        <v>18640</v>
      </c>
      <c r="B34" s="8" t="s">
        <v>52</v>
      </c>
      <c r="C34" s="9">
        <v>2.2000000000000001E-6</v>
      </c>
      <c r="D34" s="9"/>
      <c r="E34" s="1">
        <v>1288.0956000000001</v>
      </c>
      <c r="F34" s="1">
        <v>0</v>
      </c>
      <c r="G34" s="1">
        <v>0</v>
      </c>
      <c r="H34" s="1">
        <v>0</v>
      </c>
      <c r="I34" s="1">
        <v>0</v>
      </c>
    </row>
    <row r="35" spans="1:9">
      <c r="A35" s="3">
        <v>18740</v>
      </c>
      <c r="B35" s="8" t="s">
        <v>53</v>
      </c>
      <c r="C35" s="9">
        <v>6.1999999999999999E-6</v>
      </c>
      <c r="D35" s="9"/>
      <c r="E35" s="1">
        <v>3630.0875999999998</v>
      </c>
      <c r="F35" s="1">
        <v>0</v>
      </c>
      <c r="G35" s="1">
        <v>0</v>
      </c>
      <c r="H35" s="1">
        <v>0</v>
      </c>
      <c r="I35" s="1">
        <v>0</v>
      </c>
    </row>
    <row r="36" spans="1:9">
      <c r="A36" s="3">
        <v>18780</v>
      </c>
      <c r="B36" s="8" t="s">
        <v>357</v>
      </c>
      <c r="C36" s="9">
        <v>2.7900000000000001E-5</v>
      </c>
      <c r="D36" s="9"/>
      <c r="E36" s="1">
        <v>16335.394200000001</v>
      </c>
      <c r="F36" s="1">
        <v>0</v>
      </c>
      <c r="G36" s="1">
        <v>0</v>
      </c>
      <c r="H36" s="1">
        <v>0</v>
      </c>
      <c r="I36" s="1">
        <v>0</v>
      </c>
    </row>
    <row r="37" spans="1:9">
      <c r="A37" s="3">
        <v>19005</v>
      </c>
      <c r="B37" s="8" t="s">
        <v>54</v>
      </c>
      <c r="C37" s="9">
        <v>9.0589999999999996E-4</v>
      </c>
      <c r="D37" s="9"/>
      <c r="E37" s="1">
        <v>530402.63819999993</v>
      </c>
      <c r="F37" s="1">
        <v>0</v>
      </c>
      <c r="G37" s="1">
        <v>0</v>
      </c>
      <c r="H37" s="1">
        <v>0</v>
      </c>
      <c r="I37" s="1">
        <v>0</v>
      </c>
    </row>
    <row r="38" spans="1:9">
      <c r="A38" s="3">
        <v>19100</v>
      </c>
      <c r="B38" s="8" t="s">
        <v>55</v>
      </c>
      <c r="C38" s="9">
        <v>1.9601899999999998E-2</v>
      </c>
      <c r="D38" s="9"/>
      <c r="E38" s="1">
        <v>11476873.246199999</v>
      </c>
      <c r="F38" s="1">
        <v>0</v>
      </c>
      <c r="G38" s="1">
        <v>0</v>
      </c>
      <c r="H38" s="1">
        <v>0</v>
      </c>
      <c r="I38" s="1">
        <v>0</v>
      </c>
    </row>
    <row r="39" spans="1:9">
      <c r="A39" s="3">
        <v>19120</v>
      </c>
      <c r="B39" s="8" t="s">
        <v>387</v>
      </c>
      <c r="C39" s="9">
        <v>5.0665699999999994E-2</v>
      </c>
      <c r="D39" s="9"/>
      <c r="E39" s="1">
        <v>29664666.018599998</v>
      </c>
      <c r="F39" s="1">
        <v>0</v>
      </c>
      <c r="G39" s="1">
        <v>0</v>
      </c>
      <c r="H39" s="1">
        <v>0</v>
      </c>
      <c r="I39" s="1">
        <v>0</v>
      </c>
    </row>
    <row r="40" spans="1:9">
      <c r="A40" s="3">
        <v>20100</v>
      </c>
      <c r="B40" s="8" t="s">
        <v>56</v>
      </c>
      <c r="C40" s="9">
        <v>7.3802E-3</v>
      </c>
      <c r="D40" s="9"/>
      <c r="E40" s="1">
        <v>4321092.3395999996</v>
      </c>
      <c r="F40" s="1">
        <v>0</v>
      </c>
      <c r="G40" s="1">
        <v>0</v>
      </c>
      <c r="H40" s="1">
        <v>0</v>
      </c>
      <c r="I40" s="1">
        <v>0</v>
      </c>
    </row>
    <row r="41" spans="1:9">
      <c r="A41" s="3">
        <v>20200</v>
      </c>
      <c r="B41" s="8" t="s">
        <v>57</v>
      </c>
      <c r="C41" s="9">
        <v>9.8780000000000005E-4</v>
      </c>
      <c r="D41" s="9"/>
      <c r="E41" s="1">
        <v>578354.92440000002</v>
      </c>
      <c r="F41" s="1">
        <v>0</v>
      </c>
      <c r="G41" s="1">
        <v>0</v>
      </c>
      <c r="H41" s="1">
        <v>0</v>
      </c>
      <c r="I41" s="1">
        <v>0</v>
      </c>
    </row>
    <row r="42" spans="1:9">
      <c r="A42" s="3">
        <v>20300</v>
      </c>
      <c r="B42" s="8" t="s">
        <v>58</v>
      </c>
      <c r="C42" s="9">
        <v>1.32266E-2</v>
      </c>
      <c r="D42" s="9"/>
      <c r="E42" s="1">
        <v>7744147.8467999995</v>
      </c>
      <c r="F42" s="1">
        <v>0</v>
      </c>
      <c r="G42" s="1">
        <v>0</v>
      </c>
      <c r="H42" s="1">
        <v>0</v>
      </c>
      <c r="I42" s="1">
        <v>0</v>
      </c>
    </row>
    <row r="43" spans="1:9">
      <c r="A43" s="3">
        <v>20400</v>
      </c>
      <c r="B43" s="8" t="s">
        <v>59</v>
      </c>
      <c r="C43" s="9">
        <v>1.0966999999999999E-3</v>
      </c>
      <c r="D43" s="9"/>
      <c r="E43" s="1">
        <v>642115.65659999999</v>
      </c>
      <c r="F43" s="1">
        <v>0</v>
      </c>
      <c r="G43" s="1">
        <v>0</v>
      </c>
      <c r="H43" s="1">
        <v>0</v>
      </c>
      <c r="I43" s="1">
        <v>0</v>
      </c>
    </row>
    <row r="44" spans="1:9">
      <c r="A44" s="3">
        <v>20600</v>
      </c>
      <c r="B44" s="8" t="s">
        <v>60</v>
      </c>
      <c r="C44" s="9">
        <v>2.1928E-3</v>
      </c>
      <c r="D44" s="9"/>
      <c r="E44" s="1">
        <v>1283880.0144</v>
      </c>
      <c r="F44" s="1">
        <v>0</v>
      </c>
      <c r="G44" s="1">
        <v>0</v>
      </c>
      <c r="H44" s="1">
        <v>0</v>
      </c>
      <c r="I44" s="1">
        <v>0</v>
      </c>
    </row>
    <row r="45" spans="1:9">
      <c r="A45" s="3">
        <v>20700</v>
      </c>
      <c r="B45" s="8" t="s">
        <v>61</v>
      </c>
      <c r="C45" s="9">
        <v>4.0670999999999997E-3</v>
      </c>
      <c r="D45" s="9"/>
      <c r="E45" s="1">
        <v>2381278.9157999996</v>
      </c>
      <c r="F45" s="1">
        <v>0</v>
      </c>
      <c r="G45" s="1">
        <v>0</v>
      </c>
      <c r="H45" s="1">
        <v>0</v>
      </c>
      <c r="I45" s="1">
        <v>0</v>
      </c>
    </row>
    <row r="46" spans="1:9">
      <c r="A46" s="3">
        <v>20800</v>
      </c>
      <c r="B46" s="8" t="s">
        <v>62</v>
      </c>
      <c r="C46" s="9">
        <v>3.1513000000000001E-3</v>
      </c>
      <c r="D46" s="9"/>
      <c r="E46" s="1">
        <v>1845079.8474000001</v>
      </c>
      <c r="F46" s="1">
        <v>0</v>
      </c>
      <c r="G46" s="1">
        <v>0</v>
      </c>
      <c r="H46" s="1">
        <v>0</v>
      </c>
      <c r="I46" s="1">
        <v>0</v>
      </c>
    </row>
    <row r="47" spans="1:9">
      <c r="A47" s="3">
        <v>20900</v>
      </c>
      <c r="B47" s="8" t="s">
        <v>63</v>
      </c>
      <c r="C47" s="9">
        <v>5.0679000000000002E-3</v>
      </c>
      <c r="D47" s="9"/>
      <c r="E47" s="1">
        <v>2967245.3141999999</v>
      </c>
      <c r="F47" s="1">
        <v>0</v>
      </c>
      <c r="G47" s="1">
        <v>0</v>
      </c>
      <c r="H47" s="1">
        <v>0</v>
      </c>
      <c r="I47" s="1">
        <v>0</v>
      </c>
    </row>
    <row r="48" spans="1:9">
      <c r="A48" s="3">
        <v>21200</v>
      </c>
      <c r="B48" s="8" t="s">
        <v>64</v>
      </c>
      <c r="C48" s="9">
        <v>2.0268999999999999E-3</v>
      </c>
      <c r="D48" s="9"/>
      <c r="E48" s="1">
        <v>1186745.8961999998</v>
      </c>
      <c r="F48" s="1">
        <v>0</v>
      </c>
      <c r="G48" s="1">
        <v>0</v>
      </c>
      <c r="H48" s="1">
        <v>0</v>
      </c>
      <c r="I48" s="1">
        <v>0</v>
      </c>
    </row>
    <row r="49" spans="1:9">
      <c r="A49" s="3">
        <v>21300</v>
      </c>
      <c r="B49" s="8" t="s">
        <v>65</v>
      </c>
      <c r="C49" s="9">
        <v>2.1995399999999998E-2</v>
      </c>
      <c r="D49" s="9"/>
      <c r="E49" s="1">
        <v>12878262.709199999</v>
      </c>
      <c r="F49" s="1">
        <v>0</v>
      </c>
      <c r="G49" s="1">
        <v>0</v>
      </c>
      <c r="H49" s="1">
        <v>0</v>
      </c>
      <c r="I49" s="1">
        <v>0</v>
      </c>
    </row>
    <row r="50" spans="1:9">
      <c r="A50" s="3">
        <v>21520</v>
      </c>
      <c r="B50" s="8" t="s">
        <v>358</v>
      </c>
      <c r="C50" s="9">
        <v>3.3080100000000001E-2</v>
      </c>
      <c r="D50" s="9"/>
      <c r="E50" s="1">
        <v>19368332.389800001</v>
      </c>
      <c r="F50" s="1">
        <v>0</v>
      </c>
      <c r="G50" s="1">
        <v>0</v>
      </c>
      <c r="H50" s="1">
        <v>0</v>
      </c>
      <c r="I50" s="1">
        <v>0</v>
      </c>
    </row>
    <row r="51" spans="1:9">
      <c r="A51" s="3">
        <v>21525</v>
      </c>
      <c r="B51" s="8" t="s">
        <v>66</v>
      </c>
      <c r="C51" s="9">
        <v>1.1645E-3</v>
      </c>
      <c r="D51" s="9"/>
      <c r="E51" s="1">
        <v>681812.42099999997</v>
      </c>
      <c r="F51" s="1">
        <v>0</v>
      </c>
      <c r="G51" s="1">
        <v>0</v>
      </c>
      <c r="H51" s="1">
        <v>0</v>
      </c>
      <c r="I51" s="1">
        <v>0</v>
      </c>
    </row>
    <row r="52" spans="1:9">
      <c r="A52" s="3">
        <v>21525.200000000001</v>
      </c>
      <c r="B52" s="8" t="s">
        <v>67</v>
      </c>
      <c r="C52" s="9">
        <v>1.717E-4</v>
      </c>
      <c r="D52" s="9"/>
      <c r="E52" s="1">
        <v>100530.00659999999</v>
      </c>
      <c r="F52" s="1">
        <v>0</v>
      </c>
      <c r="G52" s="1">
        <v>0</v>
      </c>
      <c r="H52" s="1">
        <v>0</v>
      </c>
      <c r="I52" s="1">
        <v>0</v>
      </c>
    </row>
    <row r="53" spans="1:9">
      <c r="A53" s="3">
        <v>21550</v>
      </c>
      <c r="B53" s="8" t="s">
        <v>68</v>
      </c>
      <c r="C53" s="9">
        <v>4.0001399999999999E-2</v>
      </c>
      <c r="D53" s="9"/>
      <c r="E53" s="1">
        <v>23420739.6972</v>
      </c>
      <c r="F53" s="1">
        <v>0</v>
      </c>
      <c r="G53" s="1">
        <v>0</v>
      </c>
      <c r="H53" s="1">
        <v>0</v>
      </c>
      <c r="I53" s="1">
        <v>0</v>
      </c>
    </row>
    <row r="54" spans="1:9">
      <c r="A54" s="3">
        <v>21570</v>
      </c>
      <c r="B54" s="8" t="s">
        <v>69</v>
      </c>
      <c r="C54" s="9">
        <v>1.7929999999999999E-4</v>
      </c>
      <c r="D54" s="9"/>
      <c r="E54" s="1">
        <v>104979.7914</v>
      </c>
      <c r="F54" s="1">
        <v>0</v>
      </c>
      <c r="G54" s="1">
        <v>0</v>
      </c>
      <c r="H54" s="1">
        <v>0</v>
      </c>
      <c r="I54" s="1">
        <v>0</v>
      </c>
    </row>
    <row r="55" spans="1:9">
      <c r="A55" s="3">
        <v>21800</v>
      </c>
      <c r="B55" s="8" t="s">
        <v>70</v>
      </c>
      <c r="C55" s="9">
        <v>3.5709000000000001E-3</v>
      </c>
      <c r="D55" s="9"/>
      <c r="E55" s="1">
        <v>2090754.8082000001</v>
      </c>
      <c r="F55" s="1">
        <v>0</v>
      </c>
      <c r="G55" s="1">
        <v>0</v>
      </c>
      <c r="H55" s="1">
        <v>0</v>
      </c>
      <c r="I55" s="1">
        <v>0</v>
      </c>
    </row>
    <row r="56" spans="1:9">
      <c r="A56" s="3">
        <v>21900</v>
      </c>
      <c r="B56" s="8" t="s">
        <v>71</v>
      </c>
      <c r="C56" s="9">
        <v>1.7574999999999999E-3</v>
      </c>
      <c r="D56" s="9"/>
      <c r="E56" s="1">
        <v>1029012.735</v>
      </c>
      <c r="F56" s="1">
        <v>0</v>
      </c>
      <c r="G56" s="1">
        <v>0</v>
      </c>
      <c r="H56" s="1">
        <v>0</v>
      </c>
      <c r="I56" s="1">
        <v>0</v>
      </c>
    </row>
    <row r="57" spans="1:9">
      <c r="A57" s="3">
        <v>22000</v>
      </c>
      <c r="B57" s="8" t="s">
        <v>72</v>
      </c>
      <c r="C57" s="9">
        <v>3.8690999999999999E-3</v>
      </c>
      <c r="D57" s="9"/>
      <c r="E57" s="1">
        <v>2265350.3117999998</v>
      </c>
      <c r="F57" s="1">
        <v>0</v>
      </c>
      <c r="G57" s="1">
        <v>0</v>
      </c>
      <c r="H57" s="1">
        <v>0</v>
      </c>
      <c r="I57" s="1">
        <v>0</v>
      </c>
    </row>
    <row r="58" spans="1:9">
      <c r="A58" s="3">
        <v>23000</v>
      </c>
      <c r="B58" s="8" t="s">
        <v>73</v>
      </c>
      <c r="C58" s="9">
        <v>1.1203000000000001E-3</v>
      </c>
      <c r="D58" s="9"/>
      <c r="E58" s="1">
        <v>655933.4094</v>
      </c>
      <c r="F58" s="1">
        <v>0</v>
      </c>
      <c r="G58" s="1">
        <v>0</v>
      </c>
      <c r="H58" s="1">
        <v>0</v>
      </c>
      <c r="I58" s="1">
        <v>0</v>
      </c>
    </row>
    <row r="59" spans="1:9">
      <c r="A59" s="3">
        <v>23100</v>
      </c>
      <c r="B59" s="8" t="s">
        <v>74</v>
      </c>
      <c r="C59" s="9">
        <v>7.4136999999999996E-3</v>
      </c>
      <c r="D59" s="9"/>
      <c r="E59" s="1">
        <v>4340706.5225999998</v>
      </c>
      <c r="F59" s="1">
        <v>0</v>
      </c>
      <c r="G59" s="1">
        <v>0</v>
      </c>
      <c r="H59" s="1">
        <v>0</v>
      </c>
      <c r="I59" s="1">
        <v>0</v>
      </c>
    </row>
    <row r="60" spans="1:9">
      <c r="A60" s="3">
        <v>23200</v>
      </c>
      <c r="B60" s="8" t="s">
        <v>75</v>
      </c>
      <c r="C60" s="9">
        <v>4.5589000000000003E-3</v>
      </c>
      <c r="D60" s="9"/>
      <c r="E60" s="1">
        <v>2669226.8322000001</v>
      </c>
      <c r="F60" s="1">
        <v>0</v>
      </c>
      <c r="G60" s="1">
        <v>0</v>
      </c>
      <c r="H60" s="1">
        <v>0</v>
      </c>
      <c r="I60" s="1">
        <v>0</v>
      </c>
    </row>
    <row r="61" spans="1:9">
      <c r="A61" s="3">
        <v>30000</v>
      </c>
      <c r="B61" s="8" t="s">
        <v>76</v>
      </c>
      <c r="C61" s="9">
        <v>8.2010000000000004E-4</v>
      </c>
      <c r="D61" s="9"/>
      <c r="E61" s="1">
        <v>480166.90980000002</v>
      </c>
      <c r="F61" s="1">
        <v>0</v>
      </c>
      <c r="G61" s="1">
        <v>0</v>
      </c>
      <c r="H61" s="1">
        <v>0</v>
      </c>
      <c r="I61" s="1">
        <v>0</v>
      </c>
    </row>
    <row r="62" spans="1:9">
      <c r="A62" s="3">
        <v>30100</v>
      </c>
      <c r="B62" s="8" t="s">
        <v>77</v>
      </c>
      <c r="C62" s="9">
        <v>8.4659000000000002E-3</v>
      </c>
      <c r="D62" s="9"/>
      <c r="E62" s="1">
        <v>4956767.5181999998</v>
      </c>
      <c r="F62" s="1">
        <v>0</v>
      </c>
      <c r="G62" s="1">
        <v>0</v>
      </c>
      <c r="H62" s="1">
        <v>0</v>
      </c>
      <c r="I62" s="1">
        <v>0</v>
      </c>
    </row>
    <row r="63" spans="1:9">
      <c r="A63" s="3">
        <v>30102</v>
      </c>
      <c r="B63" s="8" t="s">
        <v>78</v>
      </c>
      <c r="C63" s="9">
        <v>2.1460000000000001E-4</v>
      </c>
      <c r="D63" s="9"/>
      <c r="E63" s="1">
        <v>125647.8708</v>
      </c>
      <c r="F63" s="1">
        <v>0</v>
      </c>
      <c r="G63" s="1">
        <v>0</v>
      </c>
      <c r="H63" s="1">
        <v>0</v>
      </c>
      <c r="I63" s="1">
        <v>0</v>
      </c>
    </row>
    <row r="64" spans="1:9">
      <c r="A64" s="3">
        <v>30103</v>
      </c>
      <c r="B64" s="8" t="s">
        <v>79</v>
      </c>
      <c r="C64" s="9">
        <v>2.307E-4</v>
      </c>
      <c r="D64" s="9"/>
      <c r="E64" s="1">
        <v>135074.38860000001</v>
      </c>
      <c r="F64" s="1">
        <v>0</v>
      </c>
      <c r="G64" s="1">
        <v>0</v>
      </c>
      <c r="H64" s="1">
        <v>0</v>
      </c>
      <c r="I64" s="1">
        <v>0</v>
      </c>
    </row>
    <row r="65" spans="1:9">
      <c r="A65" s="3">
        <v>30104</v>
      </c>
      <c r="B65" s="8" t="s">
        <v>80</v>
      </c>
      <c r="C65" s="9">
        <v>1.8450000000000001E-4</v>
      </c>
      <c r="D65" s="9"/>
      <c r="E65" s="1">
        <v>108024.38100000001</v>
      </c>
      <c r="F65" s="1">
        <v>0</v>
      </c>
      <c r="G65" s="1">
        <v>0</v>
      </c>
      <c r="H65" s="1">
        <v>0</v>
      </c>
      <c r="I65" s="1">
        <v>0</v>
      </c>
    </row>
    <row r="66" spans="1:9">
      <c r="A66" s="3">
        <v>30105</v>
      </c>
      <c r="B66" s="8" t="s">
        <v>81</v>
      </c>
      <c r="C66" s="9">
        <v>8.0550000000000001E-4</v>
      </c>
      <c r="D66" s="9"/>
      <c r="E66" s="1">
        <v>471618.63900000002</v>
      </c>
      <c r="F66" s="1">
        <v>0</v>
      </c>
      <c r="G66" s="1">
        <v>0</v>
      </c>
      <c r="H66" s="1">
        <v>0</v>
      </c>
      <c r="I66" s="1">
        <v>0</v>
      </c>
    </row>
    <row r="67" spans="1:9">
      <c r="A67" s="3">
        <v>30200</v>
      </c>
      <c r="B67" s="8" t="s">
        <v>82</v>
      </c>
      <c r="C67" s="9">
        <v>1.8843E-3</v>
      </c>
      <c r="D67" s="9"/>
      <c r="E67" s="1">
        <v>1103253.8814000001</v>
      </c>
      <c r="F67" s="1">
        <v>0</v>
      </c>
      <c r="G67" s="1">
        <v>0</v>
      </c>
      <c r="H67" s="1">
        <v>0</v>
      </c>
      <c r="I67" s="1">
        <v>0</v>
      </c>
    </row>
    <row r="68" spans="1:9">
      <c r="A68" s="3">
        <v>30300</v>
      </c>
      <c r="B68" s="8" t="s">
        <v>83</v>
      </c>
      <c r="C68" s="9">
        <v>6.6060000000000001E-4</v>
      </c>
      <c r="D68" s="9"/>
      <c r="E68" s="1">
        <v>386779.97879999998</v>
      </c>
      <c r="F68" s="1">
        <v>0</v>
      </c>
      <c r="G68" s="1">
        <v>0</v>
      </c>
      <c r="H68" s="1">
        <v>0</v>
      </c>
      <c r="I68" s="1">
        <v>0</v>
      </c>
    </row>
    <row r="69" spans="1:9">
      <c r="A69" s="3">
        <v>30400</v>
      </c>
      <c r="B69" s="8" t="s">
        <v>84</v>
      </c>
      <c r="C69" s="9">
        <v>1.2620999999999999E-3</v>
      </c>
      <c r="D69" s="9"/>
      <c r="E69" s="1">
        <v>738957.02579999994</v>
      </c>
      <c r="F69" s="1">
        <v>0</v>
      </c>
      <c r="G69" s="1">
        <v>0</v>
      </c>
      <c r="H69" s="1">
        <v>0</v>
      </c>
      <c r="I69" s="1">
        <v>0</v>
      </c>
    </row>
    <row r="70" spans="1:9">
      <c r="A70" s="3">
        <v>30405</v>
      </c>
      <c r="B70" s="8" t="s">
        <v>85</v>
      </c>
      <c r="C70" s="9">
        <v>7.2550000000000002E-4</v>
      </c>
      <c r="D70" s="9"/>
      <c r="E70" s="1">
        <v>424778.799</v>
      </c>
      <c r="F70" s="1">
        <v>0</v>
      </c>
      <c r="G70" s="1">
        <v>0</v>
      </c>
      <c r="H70" s="1">
        <v>0</v>
      </c>
      <c r="I70" s="1">
        <v>0</v>
      </c>
    </row>
    <row r="71" spans="1:9">
      <c r="A71" s="3">
        <v>30500</v>
      </c>
      <c r="B71" s="8" t="s">
        <v>86</v>
      </c>
      <c r="C71" s="9">
        <v>1.2095999999999999E-3</v>
      </c>
      <c r="D71" s="9"/>
      <c r="E71" s="1">
        <v>708218.38079999993</v>
      </c>
      <c r="F71" s="1">
        <v>0</v>
      </c>
      <c r="G71" s="1">
        <v>0</v>
      </c>
      <c r="H71" s="1">
        <v>0</v>
      </c>
      <c r="I71" s="1">
        <v>0</v>
      </c>
    </row>
    <row r="72" spans="1:9">
      <c r="A72" s="3">
        <v>30600</v>
      </c>
      <c r="B72" s="8" t="s">
        <v>87</v>
      </c>
      <c r="C72" s="9">
        <v>9.6190000000000002E-4</v>
      </c>
      <c r="D72" s="9"/>
      <c r="E72" s="1">
        <v>563190.52619999996</v>
      </c>
      <c r="F72" s="1">
        <v>0</v>
      </c>
      <c r="G72" s="1">
        <v>0</v>
      </c>
      <c r="H72" s="1">
        <v>0</v>
      </c>
      <c r="I72" s="1">
        <v>0</v>
      </c>
    </row>
    <row r="73" spans="1:9">
      <c r="A73" s="3">
        <v>30601</v>
      </c>
      <c r="B73" s="8" t="s">
        <v>88</v>
      </c>
      <c r="C73" s="9">
        <v>0</v>
      </c>
      <c r="D73" s="9"/>
      <c r="E73" s="1">
        <v>0</v>
      </c>
      <c r="F73" s="1">
        <v>0</v>
      </c>
      <c r="G73" s="1">
        <v>0</v>
      </c>
      <c r="H73" s="1">
        <v>0</v>
      </c>
      <c r="I73" s="1">
        <v>0</v>
      </c>
    </row>
    <row r="74" spans="1:9">
      <c r="A74" s="3">
        <v>30700</v>
      </c>
      <c r="B74" s="8" t="s">
        <v>89</v>
      </c>
      <c r="C74" s="9">
        <v>2.4987E-3</v>
      </c>
      <c r="D74" s="9"/>
      <c r="E74" s="1">
        <v>1462983.8525999999</v>
      </c>
      <c r="F74" s="1">
        <v>0</v>
      </c>
      <c r="G74" s="1">
        <v>0</v>
      </c>
      <c r="H74" s="1">
        <v>0</v>
      </c>
      <c r="I74" s="1">
        <v>0</v>
      </c>
    </row>
    <row r="75" spans="1:9">
      <c r="A75" s="3">
        <v>30705</v>
      </c>
      <c r="B75" s="8" t="s">
        <v>90</v>
      </c>
      <c r="C75" s="9">
        <v>5.1920000000000004E-4</v>
      </c>
      <c r="D75" s="9"/>
      <c r="E75" s="1">
        <v>303990.56160000002</v>
      </c>
      <c r="F75" s="1">
        <v>0</v>
      </c>
      <c r="G75" s="1">
        <v>0</v>
      </c>
      <c r="H75" s="1">
        <v>0</v>
      </c>
      <c r="I75" s="1">
        <v>0</v>
      </c>
    </row>
    <row r="76" spans="1:9">
      <c r="A76" s="3">
        <v>30800</v>
      </c>
      <c r="B76" s="8" t="s">
        <v>91</v>
      </c>
      <c r="C76" s="9">
        <v>7.1509999999999998E-4</v>
      </c>
      <c r="D76" s="9"/>
      <c r="E76" s="1">
        <v>418689.61979999999</v>
      </c>
      <c r="F76" s="1">
        <v>0</v>
      </c>
      <c r="G76" s="1">
        <v>0</v>
      </c>
      <c r="H76" s="1">
        <v>0</v>
      </c>
      <c r="I76" s="1">
        <v>0</v>
      </c>
    </row>
    <row r="77" spans="1:9">
      <c r="A77" s="3">
        <v>30900</v>
      </c>
      <c r="B77" s="8" t="s">
        <v>92</v>
      </c>
      <c r="C77" s="9">
        <v>1.7244999999999999E-3</v>
      </c>
      <c r="D77" s="9"/>
      <c r="E77" s="1">
        <v>1009691.301</v>
      </c>
      <c r="F77" s="1">
        <v>0</v>
      </c>
      <c r="G77" s="1">
        <v>0</v>
      </c>
      <c r="H77" s="1">
        <v>0</v>
      </c>
      <c r="I77" s="1">
        <v>0</v>
      </c>
    </row>
    <row r="78" spans="1:9">
      <c r="A78" s="3">
        <v>30905</v>
      </c>
      <c r="B78" s="8" t="s">
        <v>93</v>
      </c>
      <c r="C78" s="9">
        <v>3.054E-4</v>
      </c>
      <c r="D78" s="9"/>
      <c r="E78" s="1">
        <v>178811.08919999999</v>
      </c>
      <c r="F78" s="1">
        <v>0</v>
      </c>
      <c r="G78" s="1">
        <v>0</v>
      </c>
      <c r="H78" s="1">
        <v>0</v>
      </c>
      <c r="I78" s="1">
        <v>0</v>
      </c>
    </row>
    <row r="79" spans="1:9">
      <c r="A79" s="3">
        <v>31000</v>
      </c>
      <c r="B79" s="8" t="s">
        <v>94</v>
      </c>
      <c r="C79" s="9">
        <v>5.0330000000000001E-3</v>
      </c>
      <c r="D79" s="9"/>
      <c r="E79" s="1">
        <v>2946811.4339999999</v>
      </c>
      <c r="F79" s="1">
        <v>0</v>
      </c>
      <c r="G79" s="1">
        <v>0</v>
      </c>
      <c r="H79" s="1">
        <v>0</v>
      </c>
      <c r="I79" s="1">
        <v>0</v>
      </c>
    </row>
    <row r="80" spans="1:9">
      <c r="A80" s="3">
        <v>31005</v>
      </c>
      <c r="B80" s="8" t="s">
        <v>95</v>
      </c>
      <c r="C80" s="9">
        <v>4.863E-4</v>
      </c>
      <c r="D80" s="9"/>
      <c r="E80" s="1">
        <v>284727.67739999999</v>
      </c>
      <c r="F80" s="1">
        <v>0</v>
      </c>
      <c r="G80" s="1">
        <v>0</v>
      </c>
      <c r="H80" s="1">
        <v>0</v>
      </c>
      <c r="I80" s="1">
        <v>0</v>
      </c>
    </row>
    <row r="81" spans="1:9">
      <c r="A81" s="3">
        <v>31100</v>
      </c>
      <c r="B81" s="8" t="s">
        <v>96</v>
      </c>
      <c r="C81" s="9">
        <v>9.7932999999999996E-3</v>
      </c>
      <c r="D81" s="9"/>
      <c r="E81" s="1">
        <v>5733957.5633999994</v>
      </c>
      <c r="F81" s="1">
        <v>0</v>
      </c>
      <c r="G81" s="1">
        <v>0</v>
      </c>
      <c r="H81" s="1">
        <v>0</v>
      </c>
      <c r="I81" s="1">
        <v>0</v>
      </c>
    </row>
    <row r="82" spans="1:9">
      <c r="A82" s="3">
        <v>31101</v>
      </c>
      <c r="B82" s="8" t="s">
        <v>97</v>
      </c>
      <c r="C82" s="9">
        <v>6.4999999999999994E-5</v>
      </c>
      <c r="D82" s="9"/>
      <c r="E82" s="1">
        <v>38057.369999999995</v>
      </c>
      <c r="F82" s="1">
        <v>0</v>
      </c>
      <c r="G82" s="1">
        <v>0</v>
      </c>
      <c r="H82" s="1">
        <v>0</v>
      </c>
      <c r="I82" s="1">
        <v>0</v>
      </c>
    </row>
    <row r="83" spans="1:9">
      <c r="A83" s="3">
        <v>31102</v>
      </c>
      <c r="B83" s="8" t="s">
        <v>98</v>
      </c>
      <c r="C83" s="9">
        <v>1.784E-4</v>
      </c>
      <c r="D83" s="9"/>
      <c r="E83" s="1">
        <v>104452.8432</v>
      </c>
      <c r="F83" s="1">
        <v>0</v>
      </c>
      <c r="G83" s="1">
        <v>0</v>
      </c>
      <c r="H83" s="1">
        <v>0</v>
      </c>
      <c r="I83" s="1">
        <v>0</v>
      </c>
    </row>
    <row r="84" spans="1:9">
      <c r="A84" s="3">
        <v>31105</v>
      </c>
      <c r="B84" s="8" t="s">
        <v>99</v>
      </c>
      <c r="C84" s="9">
        <v>1.5043999999999999E-3</v>
      </c>
      <c r="D84" s="9"/>
      <c r="E84" s="1">
        <v>880823.1912</v>
      </c>
      <c r="F84" s="1">
        <v>0</v>
      </c>
      <c r="G84" s="1">
        <v>0</v>
      </c>
      <c r="H84" s="1">
        <v>0</v>
      </c>
      <c r="I84" s="1">
        <v>0</v>
      </c>
    </row>
    <row r="85" spans="1:9">
      <c r="A85" s="3">
        <v>31110</v>
      </c>
      <c r="B85" s="8" t="s">
        <v>100</v>
      </c>
      <c r="C85" s="9">
        <v>2.2426E-3</v>
      </c>
      <c r="D85" s="9"/>
      <c r="E85" s="1">
        <v>1313037.8148000001</v>
      </c>
      <c r="F85" s="1">
        <v>0</v>
      </c>
      <c r="G85" s="1">
        <v>0</v>
      </c>
      <c r="H85" s="1">
        <v>0</v>
      </c>
      <c r="I85" s="1">
        <v>0</v>
      </c>
    </row>
    <row r="86" spans="1:9">
      <c r="A86" s="3">
        <v>31200</v>
      </c>
      <c r="B86" s="8" t="s">
        <v>101</v>
      </c>
      <c r="C86" s="9">
        <v>4.2112E-3</v>
      </c>
      <c r="D86" s="9"/>
      <c r="E86" s="1">
        <v>2465649.1776000001</v>
      </c>
      <c r="F86" s="1">
        <v>0</v>
      </c>
      <c r="G86" s="1">
        <v>0</v>
      </c>
      <c r="H86" s="1">
        <v>0</v>
      </c>
      <c r="I86" s="1">
        <v>0</v>
      </c>
    </row>
    <row r="87" spans="1:9">
      <c r="A87" s="3">
        <v>31205</v>
      </c>
      <c r="B87" s="8" t="s">
        <v>102</v>
      </c>
      <c r="C87" s="9">
        <v>4.6030000000000002E-4</v>
      </c>
      <c r="D87" s="9"/>
      <c r="E87" s="1">
        <v>269504.72940000001</v>
      </c>
      <c r="F87" s="1">
        <v>0</v>
      </c>
      <c r="G87" s="1">
        <v>0</v>
      </c>
      <c r="H87" s="1">
        <v>0</v>
      </c>
      <c r="I87" s="1">
        <v>0</v>
      </c>
    </row>
    <row r="88" spans="1:9">
      <c r="A88" s="3">
        <v>31300</v>
      </c>
      <c r="B88" s="8" t="s">
        <v>103</v>
      </c>
      <c r="C88" s="9">
        <v>1.28109E-2</v>
      </c>
      <c r="D88" s="9"/>
      <c r="E88" s="1">
        <v>7500756.3282000003</v>
      </c>
      <c r="F88" s="1">
        <v>0</v>
      </c>
      <c r="G88" s="1">
        <v>0</v>
      </c>
      <c r="H88" s="1">
        <v>0</v>
      </c>
      <c r="I88" s="1">
        <v>0</v>
      </c>
    </row>
    <row r="89" spans="1:9">
      <c r="A89" s="3">
        <v>31301</v>
      </c>
      <c r="B89" s="8" t="s">
        <v>104</v>
      </c>
      <c r="C89" s="9">
        <v>2.242E-4</v>
      </c>
      <c r="D89" s="9"/>
      <c r="E89" s="1">
        <v>131268.65160000001</v>
      </c>
      <c r="F89" s="1">
        <v>0</v>
      </c>
      <c r="G89" s="1">
        <v>0</v>
      </c>
      <c r="H89" s="1">
        <v>0</v>
      </c>
      <c r="I89" s="1">
        <v>0</v>
      </c>
    </row>
    <row r="90" spans="1:9">
      <c r="A90" s="3">
        <v>31320</v>
      </c>
      <c r="B90" s="8" t="s">
        <v>105</v>
      </c>
      <c r="C90" s="9">
        <v>2.1557E-3</v>
      </c>
      <c r="D90" s="9"/>
      <c r="E90" s="1">
        <v>1262158.0386000001</v>
      </c>
      <c r="F90" s="1">
        <v>0</v>
      </c>
      <c r="G90" s="1">
        <v>0</v>
      </c>
      <c r="H90" s="1">
        <v>0</v>
      </c>
      <c r="I90" s="1">
        <v>0</v>
      </c>
    </row>
    <row r="91" spans="1:9">
      <c r="A91" s="3">
        <v>31400</v>
      </c>
      <c r="B91" s="8" t="s">
        <v>106</v>
      </c>
      <c r="C91" s="9">
        <v>3.9785999999999997E-3</v>
      </c>
      <c r="D91" s="9"/>
      <c r="E91" s="1">
        <v>2329462.3427999998</v>
      </c>
      <c r="F91" s="1">
        <v>0</v>
      </c>
      <c r="G91" s="1">
        <v>0</v>
      </c>
      <c r="H91" s="1">
        <v>0</v>
      </c>
      <c r="I91" s="1">
        <v>0</v>
      </c>
    </row>
    <row r="92" spans="1:9">
      <c r="A92" s="3">
        <v>31405</v>
      </c>
      <c r="B92" s="8" t="s">
        <v>107</v>
      </c>
      <c r="C92" s="9">
        <v>9.5799999999999998E-4</v>
      </c>
      <c r="D92" s="9"/>
      <c r="E92" s="1">
        <v>560907.08400000003</v>
      </c>
      <c r="F92" s="1">
        <v>0</v>
      </c>
      <c r="G92" s="1">
        <v>0</v>
      </c>
      <c r="H92" s="1">
        <v>0</v>
      </c>
      <c r="I92" s="1">
        <v>0</v>
      </c>
    </row>
    <row r="93" spans="1:9">
      <c r="A93" s="3">
        <v>31500</v>
      </c>
      <c r="B93" s="8" t="s">
        <v>108</v>
      </c>
      <c r="C93" s="9">
        <v>7.7280000000000003E-4</v>
      </c>
      <c r="D93" s="9"/>
      <c r="E93" s="1">
        <v>452472.85440000001</v>
      </c>
      <c r="F93" s="1">
        <v>0</v>
      </c>
      <c r="G93" s="1">
        <v>0</v>
      </c>
      <c r="H93" s="1">
        <v>0</v>
      </c>
      <c r="I93" s="1">
        <v>0</v>
      </c>
    </row>
    <row r="94" spans="1:9">
      <c r="A94" s="3">
        <v>31600</v>
      </c>
      <c r="B94" s="8" t="s">
        <v>109</v>
      </c>
      <c r="C94" s="9">
        <v>3.2445E-3</v>
      </c>
      <c r="D94" s="9"/>
      <c r="E94" s="1">
        <v>1899648.2609999999</v>
      </c>
      <c r="F94" s="1">
        <v>0</v>
      </c>
      <c r="G94" s="1">
        <v>0</v>
      </c>
      <c r="H94" s="1">
        <v>0</v>
      </c>
      <c r="I94" s="1">
        <v>0</v>
      </c>
    </row>
    <row r="95" spans="1:9">
      <c r="A95" s="3">
        <v>31605</v>
      </c>
      <c r="B95" s="8" t="s">
        <v>110</v>
      </c>
      <c r="C95" s="9">
        <v>5.1809999999999996E-4</v>
      </c>
      <c r="D95" s="9"/>
      <c r="E95" s="1">
        <v>303346.51379999996</v>
      </c>
      <c r="F95" s="1">
        <v>0</v>
      </c>
      <c r="G95" s="1">
        <v>0</v>
      </c>
      <c r="H95" s="1">
        <v>0</v>
      </c>
      <c r="I95" s="1">
        <v>0</v>
      </c>
    </row>
    <row r="96" spans="1:9">
      <c r="A96" s="3">
        <v>31700</v>
      </c>
      <c r="B96" s="8" t="s">
        <v>111</v>
      </c>
      <c r="C96" s="9">
        <v>8.8590000000000001E-4</v>
      </c>
      <c r="D96" s="9"/>
      <c r="E96" s="1">
        <v>518692.67820000002</v>
      </c>
      <c r="F96" s="1">
        <v>0</v>
      </c>
      <c r="G96" s="1">
        <v>0</v>
      </c>
      <c r="H96" s="1">
        <v>0</v>
      </c>
      <c r="I96" s="1">
        <v>0</v>
      </c>
    </row>
    <row r="97" spans="1:9">
      <c r="A97" s="3">
        <v>31800</v>
      </c>
      <c r="B97" s="8" t="s">
        <v>112</v>
      </c>
      <c r="C97" s="9">
        <v>5.7080999999999998E-3</v>
      </c>
      <c r="D97" s="9"/>
      <c r="E97" s="1">
        <v>3342081.1338</v>
      </c>
      <c r="F97" s="1">
        <v>0</v>
      </c>
      <c r="G97" s="1">
        <v>0</v>
      </c>
      <c r="H97" s="1">
        <v>0</v>
      </c>
      <c r="I97" s="1">
        <v>0</v>
      </c>
    </row>
    <row r="98" spans="1:9">
      <c r="A98" s="3">
        <v>31805</v>
      </c>
      <c r="B98" s="8" t="s">
        <v>113</v>
      </c>
      <c r="C98" s="9">
        <v>1.2769999999999999E-3</v>
      </c>
      <c r="D98" s="9"/>
      <c r="E98" s="1">
        <v>747680.946</v>
      </c>
      <c r="F98" s="1">
        <v>0</v>
      </c>
      <c r="G98" s="1">
        <v>0</v>
      </c>
      <c r="H98" s="1">
        <v>0</v>
      </c>
      <c r="I98" s="1">
        <v>0</v>
      </c>
    </row>
    <row r="99" spans="1:9">
      <c r="A99" s="3">
        <v>31810</v>
      </c>
      <c r="B99" s="8" t="s">
        <v>114</v>
      </c>
      <c r="C99" s="9">
        <v>1.3416999999999999E-3</v>
      </c>
      <c r="D99" s="9"/>
      <c r="E99" s="1">
        <v>785562.6666</v>
      </c>
      <c r="F99" s="1">
        <v>0</v>
      </c>
      <c r="G99" s="1">
        <v>0</v>
      </c>
      <c r="H99" s="1">
        <v>0</v>
      </c>
      <c r="I99" s="1">
        <v>0</v>
      </c>
    </row>
    <row r="100" spans="1:9">
      <c r="A100" s="3">
        <v>31820</v>
      </c>
      <c r="B100" s="8" t="s">
        <v>115</v>
      </c>
      <c r="C100" s="9">
        <v>1.1341999999999999E-3</v>
      </c>
      <c r="D100" s="9"/>
      <c r="E100" s="1">
        <v>664071.83159999992</v>
      </c>
      <c r="F100" s="1">
        <v>0</v>
      </c>
      <c r="G100" s="1">
        <v>0</v>
      </c>
      <c r="H100" s="1">
        <v>0</v>
      </c>
      <c r="I100" s="1">
        <v>0</v>
      </c>
    </row>
    <row r="101" spans="1:9">
      <c r="A101" s="3">
        <v>31900</v>
      </c>
      <c r="B101" s="8" t="s">
        <v>116</v>
      </c>
      <c r="C101" s="9">
        <v>3.7552000000000002E-3</v>
      </c>
      <c r="D101" s="9"/>
      <c r="E101" s="1">
        <v>2198662.0896000001</v>
      </c>
      <c r="F101" s="1">
        <v>0</v>
      </c>
      <c r="G101" s="1">
        <v>0</v>
      </c>
      <c r="H101" s="1">
        <v>0</v>
      </c>
      <c r="I101" s="1">
        <v>0</v>
      </c>
    </row>
    <row r="102" spans="1:9">
      <c r="A102" s="3">
        <v>32000</v>
      </c>
      <c r="B102" s="8" t="s">
        <v>117</v>
      </c>
      <c r="C102" s="9">
        <v>1.4193000000000001E-3</v>
      </c>
      <c r="D102" s="9"/>
      <c r="E102" s="1">
        <v>830997.31140000001</v>
      </c>
      <c r="F102" s="1">
        <v>0</v>
      </c>
      <c r="G102" s="1">
        <v>0</v>
      </c>
      <c r="H102" s="1">
        <v>0</v>
      </c>
      <c r="I102" s="1">
        <v>0</v>
      </c>
    </row>
    <row r="103" spans="1:9">
      <c r="A103" s="3">
        <v>32005</v>
      </c>
      <c r="B103" s="8" t="s">
        <v>118</v>
      </c>
      <c r="C103" s="9">
        <v>3.6289999999999998E-4</v>
      </c>
      <c r="D103" s="9"/>
      <c r="E103" s="1">
        <v>212477.2242</v>
      </c>
      <c r="F103" s="1">
        <v>0</v>
      </c>
      <c r="G103" s="1">
        <v>0</v>
      </c>
      <c r="H103" s="1">
        <v>0</v>
      </c>
      <c r="I103" s="1">
        <v>0</v>
      </c>
    </row>
    <row r="104" spans="1:9">
      <c r="A104" s="3">
        <v>32100</v>
      </c>
      <c r="B104" s="8" t="s">
        <v>119</v>
      </c>
      <c r="C104" s="9">
        <v>8.0840000000000003E-4</v>
      </c>
      <c r="D104" s="9"/>
      <c r="E104" s="1">
        <v>473316.58319999999</v>
      </c>
      <c r="F104" s="1">
        <v>0</v>
      </c>
      <c r="G104" s="1">
        <v>0</v>
      </c>
      <c r="H104" s="1">
        <v>0</v>
      </c>
      <c r="I104" s="1">
        <v>0</v>
      </c>
    </row>
    <row r="105" spans="1:9">
      <c r="A105" s="3">
        <v>32200</v>
      </c>
      <c r="B105" s="8" t="s">
        <v>120</v>
      </c>
      <c r="C105" s="9">
        <v>6.1530000000000005E-4</v>
      </c>
      <c r="D105" s="9"/>
      <c r="E105" s="1">
        <v>360256.91940000001</v>
      </c>
      <c r="F105" s="1">
        <v>0</v>
      </c>
      <c r="G105" s="1">
        <v>0</v>
      </c>
      <c r="H105" s="1">
        <v>0</v>
      </c>
      <c r="I105" s="1">
        <v>0</v>
      </c>
    </row>
    <row r="106" spans="1:9">
      <c r="A106" s="3">
        <v>32300</v>
      </c>
      <c r="B106" s="8" t="s">
        <v>121</v>
      </c>
      <c r="C106" s="9">
        <v>5.5862000000000004E-3</v>
      </c>
      <c r="D106" s="9"/>
      <c r="E106" s="1">
        <v>3270708.9276000001</v>
      </c>
      <c r="F106" s="1">
        <v>0</v>
      </c>
      <c r="G106" s="1">
        <v>0</v>
      </c>
      <c r="H106" s="1">
        <v>0</v>
      </c>
      <c r="I106" s="1">
        <v>0</v>
      </c>
    </row>
    <row r="107" spans="1:9">
      <c r="A107" s="3">
        <v>32305</v>
      </c>
      <c r="B107" s="8" t="s">
        <v>359</v>
      </c>
      <c r="C107" s="9">
        <v>6.9149999999999995E-4</v>
      </c>
      <c r="D107" s="9"/>
      <c r="E107" s="1">
        <v>404871.86699999997</v>
      </c>
      <c r="F107" s="1">
        <v>0</v>
      </c>
      <c r="G107" s="1">
        <v>0</v>
      </c>
      <c r="H107" s="1">
        <v>0</v>
      </c>
      <c r="I107" s="1">
        <v>0</v>
      </c>
    </row>
    <row r="108" spans="1:9">
      <c r="A108" s="3">
        <v>32400</v>
      </c>
      <c r="B108" s="8" t="s">
        <v>122</v>
      </c>
      <c r="C108" s="9">
        <v>2.0240000000000002E-3</v>
      </c>
      <c r="D108" s="9"/>
      <c r="E108" s="1">
        <v>1185047.952</v>
      </c>
      <c r="F108" s="1">
        <v>0</v>
      </c>
      <c r="G108" s="1">
        <v>0</v>
      </c>
      <c r="H108" s="1">
        <v>0</v>
      </c>
      <c r="I108" s="1">
        <v>0</v>
      </c>
    </row>
    <row r="109" spans="1:9">
      <c r="A109" s="3">
        <v>32405</v>
      </c>
      <c r="B109" s="8" t="s">
        <v>123</v>
      </c>
      <c r="C109" s="9">
        <v>4.9370000000000002E-4</v>
      </c>
      <c r="D109" s="9"/>
      <c r="E109" s="1">
        <v>289060.36259999999</v>
      </c>
      <c r="F109" s="1">
        <v>0</v>
      </c>
      <c r="G109" s="1">
        <v>0</v>
      </c>
      <c r="H109" s="1">
        <v>0</v>
      </c>
      <c r="I109" s="1">
        <v>0</v>
      </c>
    </row>
    <row r="110" spans="1:9">
      <c r="A110" s="3">
        <v>32410</v>
      </c>
      <c r="B110" s="8" t="s">
        <v>124</v>
      </c>
      <c r="C110" s="9">
        <v>9.123E-4</v>
      </c>
      <c r="D110" s="9"/>
      <c r="E110" s="1">
        <v>534149.82539999997</v>
      </c>
      <c r="F110" s="1">
        <v>0</v>
      </c>
      <c r="G110" s="1">
        <v>0</v>
      </c>
      <c r="H110" s="1">
        <v>0</v>
      </c>
      <c r="I110" s="1">
        <v>0</v>
      </c>
    </row>
    <row r="111" spans="1:9">
      <c r="A111" s="3">
        <v>32500</v>
      </c>
      <c r="B111" s="8" t="s">
        <v>360</v>
      </c>
      <c r="C111" s="9">
        <v>4.7984999999999998E-3</v>
      </c>
      <c r="D111" s="9"/>
      <c r="E111" s="1">
        <v>2809512.1529999999</v>
      </c>
      <c r="F111" s="1">
        <v>0</v>
      </c>
      <c r="G111" s="1">
        <v>0</v>
      </c>
      <c r="H111" s="1">
        <v>0</v>
      </c>
      <c r="I111" s="1">
        <v>0</v>
      </c>
    </row>
    <row r="112" spans="1:9">
      <c r="A112" s="3">
        <v>32505</v>
      </c>
      <c r="B112" s="8" t="s">
        <v>125</v>
      </c>
      <c r="C112" s="9">
        <v>7.7010000000000002E-4</v>
      </c>
      <c r="D112" s="9"/>
      <c r="E112" s="1">
        <v>450892.0098</v>
      </c>
      <c r="F112" s="1">
        <v>0</v>
      </c>
      <c r="G112" s="1">
        <v>0</v>
      </c>
      <c r="H112" s="1">
        <v>0</v>
      </c>
      <c r="I112" s="1">
        <v>0</v>
      </c>
    </row>
    <row r="113" spans="1:9">
      <c r="A113" s="3">
        <v>32600</v>
      </c>
      <c r="B113" s="8" t="s">
        <v>126</v>
      </c>
      <c r="C113" s="9">
        <v>1.7491199999999998E-2</v>
      </c>
      <c r="D113" s="9"/>
      <c r="E113" s="1">
        <v>10241062.6176</v>
      </c>
      <c r="F113" s="1">
        <v>0</v>
      </c>
      <c r="G113" s="1">
        <v>0</v>
      </c>
      <c r="H113" s="1">
        <v>0</v>
      </c>
      <c r="I113" s="1">
        <v>0</v>
      </c>
    </row>
    <row r="114" spans="1:9">
      <c r="A114" s="3">
        <v>32605</v>
      </c>
      <c r="B114" s="8" t="s">
        <v>127</v>
      </c>
      <c r="C114" s="9">
        <v>3.0879000000000002E-3</v>
      </c>
      <c r="D114" s="9"/>
      <c r="E114" s="1">
        <v>1807959.2742000001</v>
      </c>
      <c r="F114" s="1">
        <v>0</v>
      </c>
      <c r="G114" s="1">
        <v>0</v>
      </c>
      <c r="H114" s="1">
        <v>0</v>
      </c>
      <c r="I114" s="1">
        <v>0</v>
      </c>
    </row>
    <row r="115" spans="1:9">
      <c r="A115" s="3">
        <v>32700</v>
      </c>
      <c r="B115" s="8" t="s">
        <v>128</v>
      </c>
      <c r="C115" s="9">
        <v>1.8181E-3</v>
      </c>
      <c r="D115" s="9"/>
      <c r="E115" s="1">
        <v>1064493.9138</v>
      </c>
      <c r="F115" s="1">
        <v>0</v>
      </c>
      <c r="G115" s="1">
        <v>0</v>
      </c>
      <c r="H115" s="1">
        <v>0</v>
      </c>
      <c r="I115" s="1">
        <v>0</v>
      </c>
    </row>
    <row r="116" spans="1:9">
      <c r="A116" s="3">
        <v>32800</v>
      </c>
      <c r="B116" s="8" t="s">
        <v>129</v>
      </c>
      <c r="C116" s="9">
        <v>2.3904999999999998E-3</v>
      </c>
      <c r="D116" s="9"/>
      <c r="E116" s="1">
        <v>1399632.9689999998</v>
      </c>
      <c r="F116" s="1">
        <v>0</v>
      </c>
      <c r="G116" s="1">
        <v>0</v>
      </c>
      <c r="H116" s="1">
        <v>0</v>
      </c>
      <c r="I116" s="1">
        <v>0</v>
      </c>
    </row>
    <row r="117" spans="1:9">
      <c r="A117" s="3">
        <v>32900</v>
      </c>
      <c r="B117" s="8" t="s">
        <v>130</v>
      </c>
      <c r="C117" s="9">
        <v>6.0558000000000001E-3</v>
      </c>
      <c r="D117" s="9"/>
      <c r="E117" s="1">
        <v>3545658.7884</v>
      </c>
      <c r="F117" s="1">
        <v>0</v>
      </c>
      <c r="G117" s="1">
        <v>0</v>
      </c>
      <c r="H117" s="1">
        <v>0</v>
      </c>
      <c r="I117" s="1">
        <v>0</v>
      </c>
    </row>
    <row r="118" spans="1:9">
      <c r="A118" s="3">
        <v>32901</v>
      </c>
      <c r="B118" s="8" t="s">
        <v>361</v>
      </c>
      <c r="C118" s="9">
        <v>9.4300000000000002E-5</v>
      </c>
      <c r="D118" s="9"/>
      <c r="E118" s="1">
        <v>55212.4614</v>
      </c>
      <c r="F118" s="1">
        <v>0</v>
      </c>
      <c r="G118" s="1">
        <v>0</v>
      </c>
      <c r="H118" s="1">
        <v>0</v>
      </c>
      <c r="I118" s="1">
        <v>0</v>
      </c>
    </row>
    <row r="119" spans="1:9">
      <c r="A119" s="3">
        <v>32904</v>
      </c>
      <c r="B119" s="8" t="s">
        <v>349</v>
      </c>
      <c r="C119" s="9">
        <v>1.0069999999999999E-4</v>
      </c>
      <c r="D119" s="9"/>
      <c r="E119" s="1">
        <v>58959.6486</v>
      </c>
      <c r="F119" s="1">
        <v>0</v>
      </c>
      <c r="G119" s="1">
        <v>0</v>
      </c>
      <c r="H119" s="1">
        <v>0</v>
      </c>
      <c r="I119" s="1">
        <v>0</v>
      </c>
    </row>
    <row r="120" spans="1:9">
      <c r="A120" s="3">
        <v>32905</v>
      </c>
      <c r="B120" s="8" t="s">
        <v>131</v>
      </c>
      <c r="C120" s="9">
        <v>8.6970000000000005E-4</v>
      </c>
      <c r="D120" s="9"/>
      <c r="E120" s="1">
        <v>509207.61060000001</v>
      </c>
      <c r="F120" s="1">
        <v>0</v>
      </c>
      <c r="G120" s="1">
        <v>0</v>
      </c>
      <c r="H120" s="1">
        <v>0</v>
      </c>
      <c r="I120" s="1">
        <v>0</v>
      </c>
    </row>
    <row r="121" spans="1:9">
      <c r="A121" s="3">
        <v>32910</v>
      </c>
      <c r="B121" s="8" t="s">
        <v>132</v>
      </c>
      <c r="C121" s="9">
        <v>1.1812000000000001E-3</v>
      </c>
      <c r="D121" s="9"/>
      <c r="E121" s="1">
        <v>691590.23760000011</v>
      </c>
      <c r="F121" s="1">
        <v>0</v>
      </c>
      <c r="G121" s="1">
        <v>0</v>
      </c>
      <c r="H121" s="1">
        <v>0</v>
      </c>
      <c r="I121" s="1">
        <v>0</v>
      </c>
    </row>
    <row r="122" spans="1:9">
      <c r="A122" s="3">
        <v>32915</v>
      </c>
      <c r="B122" s="8" t="s">
        <v>362</v>
      </c>
      <c r="C122" s="9">
        <v>1.3870000000000001E-4</v>
      </c>
      <c r="D122" s="9"/>
      <c r="E122" s="1">
        <v>81208.5726</v>
      </c>
      <c r="F122" s="1">
        <v>0</v>
      </c>
      <c r="G122" s="1">
        <v>0</v>
      </c>
      <c r="H122" s="1">
        <v>0</v>
      </c>
      <c r="I122" s="1">
        <v>0</v>
      </c>
    </row>
    <row r="123" spans="1:9">
      <c r="A123" s="3">
        <v>32920</v>
      </c>
      <c r="B123" s="8" t="s">
        <v>133</v>
      </c>
      <c r="C123" s="9">
        <v>9.4939999999999998E-4</v>
      </c>
      <c r="D123" s="9"/>
      <c r="E123" s="1">
        <v>555871.80119999999</v>
      </c>
      <c r="F123" s="1">
        <v>0</v>
      </c>
      <c r="G123" s="1">
        <v>0</v>
      </c>
      <c r="H123" s="1">
        <v>0</v>
      </c>
      <c r="I123" s="1">
        <v>0</v>
      </c>
    </row>
    <row r="124" spans="1:9">
      <c r="A124" s="3">
        <v>33000</v>
      </c>
      <c r="B124" s="8" t="s">
        <v>134</v>
      </c>
      <c r="C124" s="9">
        <v>2.3134000000000002E-3</v>
      </c>
      <c r="D124" s="9"/>
      <c r="E124" s="1">
        <v>1354491.0732000002</v>
      </c>
      <c r="F124" s="1">
        <v>0</v>
      </c>
      <c r="G124" s="1">
        <v>0</v>
      </c>
      <c r="H124" s="1">
        <v>0</v>
      </c>
      <c r="I124" s="1">
        <v>0</v>
      </c>
    </row>
    <row r="125" spans="1:9">
      <c r="A125" s="3">
        <v>33001</v>
      </c>
      <c r="B125" s="8" t="s">
        <v>135</v>
      </c>
      <c r="C125" s="9">
        <v>3.6999999999999998E-5</v>
      </c>
      <c r="D125" s="9"/>
      <c r="E125" s="1">
        <v>21663.425999999999</v>
      </c>
      <c r="F125" s="1">
        <v>0</v>
      </c>
      <c r="G125" s="1">
        <v>0</v>
      </c>
      <c r="H125" s="1">
        <v>0</v>
      </c>
      <c r="I125" s="1">
        <v>0</v>
      </c>
    </row>
    <row r="126" spans="1:9">
      <c r="A126" s="3">
        <v>33027</v>
      </c>
      <c r="B126" s="8" t="s">
        <v>136</v>
      </c>
      <c r="C126" s="9">
        <v>3.836E-4</v>
      </c>
      <c r="D126" s="9"/>
      <c r="E126" s="1">
        <v>224597.03279999999</v>
      </c>
      <c r="F126" s="1">
        <v>0</v>
      </c>
      <c r="G126" s="1">
        <v>0</v>
      </c>
      <c r="H126" s="1">
        <v>0</v>
      </c>
      <c r="I126" s="1">
        <v>0</v>
      </c>
    </row>
    <row r="127" spans="1:9">
      <c r="A127" s="3">
        <v>33100</v>
      </c>
      <c r="B127" s="8" t="s">
        <v>137</v>
      </c>
      <c r="C127" s="9">
        <v>3.3124999999999999E-3</v>
      </c>
      <c r="D127" s="9"/>
      <c r="E127" s="1">
        <v>1939462.125</v>
      </c>
      <c r="F127" s="1">
        <v>0</v>
      </c>
      <c r="G127" s="1">
        <v>0</v>
      </c>
      <c r="H127" s="1">
        <v>0</v>
      </c>
      <c r="I127" s="1">
        <v>0</v>
      </c>
    </row>
    <row r="128" spans="1:9">
      <c r="A128" s="3">
        <v>33105</v>
      </c>
      <c r="B128" s="8" t="s">
        <v>138</v>
      </c>
      <c r="C128" s="9">
        <v>4.3649999999999998E-4</v>
      </c>
      <c r="D128" s="9"/>
      <c r="E128" s="1">
        <v>255569.87699999998</v>
      </c>
      <c r="F128" s="1">
        <v>0</v>
      </c>
      <c r="G128" s="1">
        <v>0</v>
      </c>
      <c r="H128" s="1">
        <v>0</v>
      </c>
      <c r="I128" s="1">
        <v>0</v>
      </c>
    </row>
    <row r="129" spans="1:9">
      <c r="A129" s="3">
        <v>33200</v>
      </c>
      <c r="B129" s="8" t="s">
        <v>139</v>
      </c>
      <c r="C129" s="9">
        <v>1.5823400000000001E-2</v>
      </c>
      <c r="D129" s="9"/>
      <c r="E129" s="1">
        <v>9264569.0532000009</v>
      </c>
      <c r="F129" s="1">
        <v>0</v>
      </c>
      <c r="G129" s="1">
        <v>0</v>
      </c>
      <c r="H129" s="1">
        <v>0</v>
      </c>
      <c r="I129" s="1">
        <v>0</v>
      </c>
    </row>
    <row r="130" spans="1:9">
      <c r="A130" s="3">
        <v>33202</v>
      </c>
      <c r="B130" s="8" t="s">
        <v>140</v>
      </c>
      <c r="C130" s="9">
        <v>2.855E-4</v>
      </c>
      <c r="D130" s="9"/>
      <c r="E130" s="1">
        <v>167159.679</v>
      </c>
      <c r="F130" s="1">
        <v>0</v>
      </c>
      <c r="G130" s="1">
        <v>0</v>
      </c>
      <c r="H130" s="1">
        <v>0</v>
      </c>
      <c r="I130" s="1">
        <v>0</v>
      </c>
    </row>
    <row r="131" spans="1:9">
      <c r="A131" s="3">
        <v>33203</v>
      </c>
      <c r="B131" s="8" t="s">
        <v>141</v>
      </c>
      <c r="C131" s="9">
        <v>2.7300000000000002E-4</v>
      </c>
      <c r="D131" s="9"/>
      <c r="E131" s="1">
        <v>159840.95400000003</v>
      </c>
      <c r="F131" s="1">
        <v>0</v>
      </c>
      <c r="G131" s="1">
        <v>0</v>
      </c>
      <c r="H131" s="1">
        <v>0</v>
      </c>
      <c r="I131" s="1">
        <v>0</v>
      </c>
    </row>
    <row r="132" spans="1:9">
      <c r="A132" s="3">
        <v>33204</v>
      </c>
      <c r="B132" s="8" t="s">
        <v>142</v>
      </c>
      <c r="C132" s="9">
        <v>4.9669999999999998E-4</v>
      </c>
      <c r="D132" s="9"/>
      <c r="E132" s="1">
        <v>290816.8566</v>
      </c>
      <c r="F132" s="1">
        <v>0</v>
      </c>
      <c r="G132" s="1">
        <v>0</v>
      </c>
      <c r="H132" s="1">
        <v>0</v>
      </c>
      <c r="I132" s="1">
        <v>0</v>
      </c>
    </row>
    <row r="133" spans="1:9">
      <c r="A133" s="3">
        <v>33205</v>
      </c>
      <c r="B133" s="8" t="s">
        <v>143</v>
      </c>
      <c r="C133" s="9">
        <v>1.3216E-3</v>
      </c>
      <c r="D133" s="9"/>
      <c r="E133" s="1">
        <v>773794.1568</v>
      </c>
      <c r="F133" s="1">
        <v>0</v>
      </c>
      <c r="G133" s="1">
        <v>0</v>
      </c>
      <c r="H133" s="1">
        <v>0</v>
      </c>
      <c r="I133" s="1">
        <v>0</v>
      </c>
    </row>
    <row r="134" spans="1:9">
      <c r="A134" s="3">
        <v>33206</v>
      </c>
      <c r="B134" s="8" t="s">
        <v>144</v>
      </c>
      <c r="C134" s="9">
        <v>1.238E-4</v>
      </c>
      <c r="D134" s="9"/>
      <c r="E134" s="1">
        <v>72484.652400000006</v>
      </c>
      <c r="F134" s="1">
        <v>0</v>
      </c>
      <c r="G134" s="1">
        <v>0</v>
      </c>
      <c r="H134" s="1">
        <v>0</v>
      </c>
      <c r="I134" s="1">
        <v>0</v>
      </c>
    </row>
    <row r="135" spans="1:9">
      <c r="A135" s="3">
        <v>33207</v>
      </c>
      <c r="B135" s="8" t="s">
        <v>145</v>
      </c>
      <c r="C135" s="9">
        <v>5.6860000000000005E-4</v>
      </c>
      <c r="D135" s="9"/>
      <c r="E135" s="1">
        <v>332914.16280000005</v>
      </c>
      <c r="F135" s="1">
        <v>0</v>
      </c>
      <c r="G135" s="1">
        <v>0</v>
      </c>
      <c r="H135" s="1">
        <v>0</v>
      </c>
      <c r="I135" s="1">
        <v>0</v>
      </c>
    </row>
    <row r="136" spans="1:9">
      <c r="A136" s="3">
        <v>33209</v>
      </c>
      <c r="B136" s="8" t="s">
        <v>146</v>
      </c>
      <c r="C136" s="9">
        <v>0</v>
      </c>
      <c r="D136" s="9"/>
      <c r="E136" s="1">
        <v>0</v>
      </c>
      <c r="F136" s="1">
        <v>0</v>
      </c>
      <c r="G136" s="1">
        <v>0</v>
      </c>
      <c r="H136" s="1">
        <v>0</v>
      </c>
      <c r="I136" s="1">
        <v>0</v>
      </c>
    </row>
    <row r="137" spans="1:9">
      <c r="A137" s="3">
        <v>33300</v>
      </c>
      <c r="B137" s="8" t="s">
        <v>147</v>
      </c>
      <c r="C137" s="9">
        <v>2.2477E-3</v>
      </c>
      <c r="D137" s="9"/>
      <c r="E137" s="1">
        <v>1316023.8546</v>
      </c>
      <c r="F137" s="1">
        <v>0</v>
      </c>
      <c r="G137" s="1">
        <v>0</v>
      </c>
      <c r="H137" s="1">
        <v>0</v>
      </c>
      <c r="I137" s="1">
        <v>0</v>
      </c>
    </row>
    <row r="138" spans="1:9">
      <c r="A138" s="3">
        <v>33305</v>
      </c>
      <c r="B138" s="8" t="s">
        <v>148</v>
      </c>
      <c r="C138" s="9">
        <v>4.661E-4</v>
      </c>
      <c r="D138" s="9"/>
      <c r="E138" s="1">
        <v>272900.61780000001</v>
      </c>
      <c r="F138" s="1">
        <v>0</v>
      </c>
      <c r="G138" s="1">
        <v>0</v>
      </c>
      <c r="H138" s="1">
        <v>0</v>
      </c>
      <c r="I138" s="1">
        <v>0</v>
      </c>
    </row>
    <row r="139" spans="1:9">
      <c r="A139" s="3">
        <v>33400</v>
      </c>
      <c r="B139" s="8" t="s">
        <v>149</v>
      </c>
      <c r="C139" s="9">
        <v>2.1417599999999998E-2</v>
      </c>
      <c r="D139" s="9"/>
      <c r="E139" s="1">
        <v>12539961.964799998</v>
      </c>
      <c r="F139" s="1">
        <v>0</v>
      </c>
      <c r="G139" s="1">
        <v>0</v>
      </c>
      <c r="H139" s="1">
        <v>0</v>
      </c>
      <c r="I139" s="1">
        <v>0</v>
      </c>
    </row>
    <row r="140" spans="1:9">
      <c r="A140" s="3">
        <v>33402</v>
      </c>
      <c r="B140" s="8" t="s">
        <v>150</v>
      </c>
      <c r="C140" s="9">
        <v>2.0379999999999999E-4</v>
      </c>
      <c r="D140" s="9"/>
      <c r="E140" s="1">
        <v>119324.4924</v>
      </c>
      <c r="F140" s="1">
        <v>0</v>
      </c>
      <c r="G140" s="1">
        <v>0</v>
      </c>
      <c r="H140" s="1">
        <v>0</v>
      </c>
      <c r="I140" s="1">
        <v>0</v>
      </c>
    </row>
    <row r="141" spans="1:9">
      <c r="A141" s="3">
        <v>33405</v>
      </c>
      <c r="B141" s="8" t="s">
        <v>151</v>
      </c>
      <c r="C141" s="9">
        <v>1.8741000000000001E-3</v>
      </c>
      <c r="D141" s="9"/>
      <c r="E141" s="1">
        <v>1097281.8018</v>
      </c>
      <c r="F141" s="1">
        <v>0</v>
      </c>
      <c r="G141" s="1">
        <v>0</v>
      </c>
      <c r="H141" s="1">
        <v>0</v>
      </c>
      <c r="I141" s="1">
        <v>0</v>
      </c>
    </row>
    <row r="142" spans="1:9">
      <c r="A142" s="3">
        <v>33500</v>
      </c>
      <c r="B142" s="8" t="s">
        <v>152</v>
      </c>
      <c r="C142" s="9">
        <v>3.1034999999999999E-3</v>
      </c>
      <c r="D142" s="9"/>
      <c r="E142" s="1">
        <v>1817093.0430000001</v>
      </c>
      <c r="F142" s="1">
        <v>0</v>
      </c>
      <c r="G142" s="1">
        <v>0</v>
      </c>
      <c r="H142" s="1">
        <v>0</v>
      </c>
      <c r="I142" s="1">
        <v>0</v>
      </c>
    </row>
    <row r="143" spans="1:9">
      <c r="A143" s="3">
        <v>33501</v>
      </c>
      <c r="B143" s="8" t="s">
        <v>153</v>
      </c>
      <c r="C143" s="9">
        <v>1.3109999999999999E-4</v>
      </c>
      <c r="D143" s="9"/>
      <c r="E143" s="1">
        <v>76758.787799999991</v>
      </c>
      <c r="F143" s="1">
        <v>0</v>
      </c>
      <c r="G143" s="1">
        <v>0</v>
      </c>
      <c r="H143" s="1">
        <v>0</v>
      </c>
      <c r="I143" s="1">
        <v>0</v>
      </c>
    </row>
    <row r="144" spans="1:9">
      <c r="A144" s="3">
        <v>33600</v>
      </c>
      <c r="B144" s="8" t="s">
        <v>154</v>
      </c>
      <c r="C144" s="9">
        <v>1.0320599999999999E-2</v>
      </c>
      <c r="D144" s="9"/>
      <c r="E144" s="1">
        <v>6042690.6587999994</v>
      </c>
      <c r="F144" s="1">
        <v>0</v>
      </c>
      <c r="G144" s="1">
        <v>0</v>
      </c>
      <c r="H144" s="1">
        <v>0</v>
      </c>
      <c r="I144" s="1">
        <v>0</v>
      </c>
    </row>
    <row r="145" spans="1:9">
      <c r="A145" s="3">
        <v>33605</v>
      </c>
      <c r="B145" s="8" t="s">
        <v>155</v>
      </c>
      <c r="C145" s="9">
        <v>1.3082E-3</v>
      </c>
      <c r="D145" s="9"/>
      <c r="E145" s="1">
        <v>765948.48360000004</v>
      </c>
      <c r="F145" s="1">
        <v>0</v>
      </c>
      <c r="G145" s="1">
        <v>0</v>
      </c>
      <c r="H145" s="1">
        <v>0</v>
      </c>
      <c r="I145" s="1">
        <v>0</v>
      </c>
    </row>
    <row r="146" spans="1:9">
      <c r="A146" s="3">
        <v>33700</v>
      </c>
      <c r="B146" s="8" t="s">
        <v>156</v>
      </c>
      <c r="C146" s="9">
        <v>7.6710000000000005E-4</v>
      </c>
      <c r="D146" s="9"/>
      <c r="E146" s="1">
        <v>449135.51580000005</v>
      </c>
      <c r="F146" s="1">
        <v>0</v>
      </c>
      <c r="G146" s="1">
        <v>0</v>
      </c>
      <c r="H146" s="1">
        <v>0</v>
      </c>
      <c r="I146" s="1">
        <v>0</v>
      </c>
    </row>
    <row r="147" spans="1:9">
      <c r="A147" s="3">
        <v>33800</v>
      </c>
      <c r="B147" s="8" t="s">
        <v>157</v>
      </c>
      <c r="C147" s="9">
        <v>6.0459999999999995E-4</v>
      </c>
      <c r="D147" s="9"/>
      <c r="E147" s="1">
        <v>353992.09079999995</v>
      </c>
      <c r="F147" s="1">
        <v>0</v>
      </c>
      <c r="G147" s="1">
        <v>0</v>
      </c>
      <c r="H147" s="1">
        <v>0</v>
      </c>
      <c r="I147" s="1">
        <v>0</v>
      </c>
    </row>
    <row r="148" spans="1:9">
      <c r="A148" s="3">
        <v>33900</v>
      </c>
      <c r="B148" s="8" t="s">
        <v>363</v>
      </c>
      <c r="C148" s="9">
        <v>2.3820999999999998E-3</v>
      </c>
      <c r="D148" s="9"/>
      <c r="E148" s="1">
        <v>1394714.7858</v>
      </c>
      <c r="F148" s="1">
        <v>0</v>
      </c>
      <c r="G148" s="1">
        <v>0</v>
      </c>
      <c r="H148" s="1">
        <v>0</v>
      </c>
      <c r="I148" s="1">
        <v>0</v>
      </c>
    </row>
    <row r="149" spans="1:9">
      <c r="A149" s="3">
        <v>34000</v>
      </c>
      <c r="B149" s="8" t="s">
        <v>158</v>
      </c>
      <c r="C149" s="9">
        <v>1.3366000000000001E-3</v>
      </c>
      <c r="D149" s="9"/>
      <c r="E149" s="1">
        <v>782576.62680000009</v>
      </c>
      <c r="F149" s="1">
        <v>0</v>
      </c>
      <c r="G149" s="1">
        <v>0</v>
      </c>
      <c r="H149" s="1">
        <v>0</v>
      </c>
      <c r="I149" s="1">
        <v>0</v>
      </c>
    </row>
    <row r="150" spans="1:9">
      <c r="A150" s="3">
        <v>34100</v>
      </c>
      <c r="B150" s="8" t="s">
        <v>159</v>
      </c>
      <c r="C150" s="9">
        <v>2.8091499999999998E-2</v>
      </c>
      <c r="D150" s="9"/>
      <c r="E150" s="1">
        <v>16447517.067</v>
      </c>
      <c r="F150" s="1">
        <v>0</v>
      </c>
      <c r="G150" s="1">
        <v>0</v>
      </c>
      <c r="H150" s="1">
        <v>0</v>
      </c>
      <c r="I150" s="1">
        <v>0</v>
      </c>
    </row>
    <row r="151" spans="1:9">
      <c r="A151" s="3">
        <v>34105</v>
      </c>
      <c r="B151" s="8" t="s">
        <v>160</v>
      </c>
      <c r="C151" s="9">
        <v>2.1749E-3</v>
      </c>
      <c r="D151" s="9"/>
      <c r="E151" s="1">
        <v>1273399.6002</v>
      </c>
      <c r="F151" s="1">
        <v>0</v>
      </c>
      <c r="G151" s="1">
        <v>0</v>
      </c>
      <c r="H151" s="1">
        <v>0</v>
      </c>
      <c r="I151" s="1">
        <v>0</v>
      </c>
    </row>
    <row r="152" spans="1:9">
      <c r="A152" s="3">
        <v>34200</v>
      </c>
      <c r="B152" s="8" t="s">
        <v>161</v>
      </c>
      <c r="C152" s="9">
        <v>8.2870000000000003E-4</v>
      </c>
      <c r="D152" s="9"/>
      <c r="E152" s="1">
        <v>485202.19260000001</v>
      </c>
      <c r="F152" s="1">
        <v>0</v>
      </c>
      <c r="G152" s="1">
        <v>0</v>
      </c>
      <c r="H152" s="1">
        <v>0</v>
      </c>
      <c r="I152" s="1">
        <v>0</v>
      </c>
    </row>
    <row r="153" spans="1:9">
      <c r="A153" s="3">
        <v>34205</v>
      </c>
      <c r="B153" s="8" t="s">
        <v>162</v>
      </c>
      <c r="C153" s="9">
        <v>3.4880000000000002E-4</v>
      </c>
      <c r="D153" s="9"/>
      <c r="E153" s="1">
        <v>204221.70240000001</v>
      </c>
      <c r="F153" s="1">
        <v>0</v>
      </c>
      <c r="G153" s="1">
        <v>0</v>
      </c>
      <c r="H153" s="1">
        <v>0</v>
      </c>
      <c r="I153" s="1">
        <v>0</v>
      </c>
    </row>
    <row r="154" spans="1:9">
      <c r="A154" s="3">
        <v>34220</v>
      </c>
      <c r="B154" s="8" t="s">
        <v>163</v>
      </c>
      <c r="C154" s="9">
        <v>1.0222E-3</v>
      </c>
      <c r="D154" s="9"/>
      <c r="E154" s="1">
        <v>598496.05559999996</v>
      </c>
      <c r="F154" s="1">
        <v>0</v>
      </c>
      <c r="G154" s="1">
        <v>0</v>
      </c>
      <c r="H154" s="1">
        <v>0</v>
      </c>
      <c r="I154" s="1">
        <v>0</v>
      </c>
    </row>
    <row r="155" spans="1:9">
      <c r="A155" s="3">
        <v>34230</v>
      </c>
      <c r="B155" s="8" t="s">
        <v>164</v>
      </c>
      <c r="C155" s="9">
        <v>3.7369999999999998E-4</v>
      </c>
      <c r="D155" s="9"/>
      <c r="E155" s="1">
        <v>218800.60259999998</v>
      </c>
      <c r="F155" s="1">
        <v>0</v>
      </c>
      <c r="G155" s="1">
        <v>0</v>
      </c>
      <c r="H155" s="1">
        <v>0</v>
      </c>
      <c r="I155" s="1">
        <v>0</v>
      </c>
    </row>
    <row r="156" spans="1:9">
      <c r="A156" s="3">
        <v>34300</v>
      </c>
      <c r="B156" s="8" t="s">
        <v>165</v>
      </c>
      <c r="C156" s="9">
        <v>6.5915000000000001E-3</v>
      </c>
      <c r="D156" s="9"/>
      <c r="E156" s="1">
        <v>3859310.0670000003</v>
      </c>
      <c r="F156" s="1">
        <v>0</v>
      </c>
      <c r="G156" s="1">
        <v>0</v>
      </c>
      <c r="H156" s="1">
        <v>0</v>
      </c>
      <c r="I156" s="1">
        <v>0</v>
      </c>
    </row>
    <row r="157" spans="1:9">
      <c r="A157" s="3">
        <v>34400</v>
      </c>
      <c r="B157" s="8" t="s">
        <v>166</v>
      </c>
      <c r="C157" s="9">
        <v>2.7288E-3</v>
      </c>
      <c r="D157" s="9"/>
      <c r="E157" s="1">
        <v>1597706.9424000001</v>
      </c>
      <c r="F157" s="1">
        <v>0</v>
      </c>
      <c r="G157" s="1">
        <v>0</v>
      </c>
      <c r="H157" s="1">
        <v>0</v>
      </c>
      <c r="I157" s="1">
        <v>0</v>
      </c>
    </row>
    <row r="158" spans="1:9">
      <c r="A158" s="3">
        <v>34405</v>
      </c>
      <c r="B158" s="8" t="s">
        <v>167</v>
      </c>
      <c r="C158" s="9">
        <v>5.0259999999999997E-4</v>
      </c>
      <c r="D158" s="9"/>
      <c r="E158" s="1">
        <v>294271.29479999997</v>
      </c>
      <c r="F158" s="1">
        <v>0</v>
      </c>
      <c r="G158" s="1">
        <v>0</v>
      </c>
      <c r="H158" s="1">
        <v>0</v>
      </c>
      <c r="I158" s="1">
        <v>0</v>
      </c>
    </row>
    <row r="159" spans="1:9">
      <c r="A159" s="3">
        <v>34500</v>
      </c>
      <c r="B159" s="8" t="s">
        <v>168</v>
      </c>
      <c r="C159" s="9">
        <v>5.3033000000000004E-3</v>
      </c>
      <c r="D159" s="9"/>
      <c r="E159" s="1">
        <v>3105071.5434000003</v>
      </c>
      <c r="F159" s="1">
        <v>0</v>
      </c>
      <c r="G159" s="1">
        <v>0</v>
      </c>
      <c r="H159" s="1">
        <v>0</v>
      </c>
      <c r="I159" s="1">
        <v>0</v>
      </c>
    </row>
    <row r="160" spans="1:9">
      <c r="A160" s="3">
        <v>34501</v>
      </c>
      <c r="B160" s="8" t="s">
        <v>169</v>
      </c>
      <c r="C160" s="9">
        <v>7.4800000000000002E-5</v>
      </c>
      <c r="D160" s="9"/>
      <c r="E160" s="1">
        <v>43795.250400000004</v>
      </c>
      <c r="F160" s="1">
        <v>0</v>
      </c>
      <c r="G160" s="1">
        <v>0</v>
      </c>
      <c r="H160" s="1">
        <v>0</v>
      </c>
      <c r="I160" s="1">
        <v>0</v>
      </c>
    </row>
    <row r="161" spans="1:9">
      <c r="A161" s="3">
        <v>34505</v>
      </c>
      <c r="B161" s="8" t="s">
        <v>170</v>
      </c>
      <c r="C161" s="9">
        <v>7.7269999999999997E-4</v>
      </c>
      <c r="D161" s="9"/>
      <c r="E161" s="1">
        <v>452414.30459999997</v>
      </c>
      <c r="F161" s="1">
        <v>0</v>
      </c>
      <c r="G161" s="1">
        <v>0</v>
      </c>
      <c r="H161" s="1">
        <v>0</v>
      </c>
      <c r="I161" s="1">
        <v>0</v>
      </c>
    </row>
    <row r="162" spans="1:9">
      <c r="A162" s="3">
        <v>34600</v>
      </c>
      <c r="B162" s="8" t="s">
        <v>171</v>
      </c>
      <c r="C162" s="9">
        <v>9.6100000000000005E-4</v>
      </c>
      <c r="D162" s="9"/>
      <c r="E162" s="1">
        <v>562663.57799999998</v>
      </c>
      <c r="F162" s="1">
        <v>0</v>
      </c>
      <c r="G162" s="1">
        <v>0</v>
      </c>
      <c r="H162" s="1">
        <v>0</v>
      </c>
      <c r="I162" s="1">
        <v>0</v>
      </c>
    </row>
    <row r="163" spans="1:9">
      <c r="A163" s="3">
        <v>34605</v>
      </c>
      <c r="B163" s="8" t="s">
        <v>172</v>
      </c>
      <c r="C163" s="9">
        <v>1.9479999999999999E-4</v>
      </c>
      <c r="D163" s="9"/>
      <c r="E163" s="1">
        <v>114055.0104</v>
      </c>
      <c r="F163" s="1">
        <v>0</v>
      </c>
      <c r="G163" s="1">
        <v>0</v>
      </c>
      <c r="H163" s="1">
        <v>0</v>
      </c>
      <c r="I163" s="1">
        <v>0</v>
      </c>
    </row>
    <row r="164" spans="1:9">
      <c r="A164" s="3">
        <v>34700</v>
      </c>
      <c r="B164" s="8" t="s">
        <v>173</v>
      </c>
      <c r="C164" s="9">
        <v>3.4497E-3</v>
      </c>
      <c r="D164" s="9"/>
      <c r="E164" s="1">
        <v>2019792.4506000001</v>
      </c>
      <c r="F164" s="1">
        <v>0</v>
      </c>
      <c r="G164" s="1">
        <v>0</v>
      </c>
      <c r="H164" s="1">
        <v>0</v>
      </c>
      <c r="I164" s="1">
        <v>0</v>
      </c>
    </row>
    <row r="165" spans="1:9">
      <c r="A165" s="3">
        <v>34800</v>
      </c>
      <c r="B165" s="8" t="s">
        <v>174</v>
      </c>
      <c r="C165" s="9">
        <v>3.4900000000000003E-4</v>
      </c>
      <c r="D165" s="9"/>
      <c r="E165" s="1">
        <v>204338.80200000003</v>
      </c>
      <c r="F165" s="1">
        <v>0</v>
      </c>
      <c r="G165" s="1">
        <v>0</v>
      </c>
      <c r="H165" s="1">
        <v>0</v>
      </c>
      <c r="I165" s="1">
        <v>0</v>
      </c>
    </row>
    <row r="166" spans="1:9">
      <c r="A166" s="3">
        <v>34900</v>
      </c>
      <c r="B166" s="8" t="s">
        <v>364</v>
      </c>
      <c r="C166" s="9">
        <v>7.3559000000000003E-3</v>
      </c>
      <c r="D166" s="9"/>
      <c r="E166" s="1">
        <v>4306864.7382000005</v>
      </c>
      <c r="F166" s="1">
        <v>0</v>
      </c>
      <c r="G166" s="1">
        <v>0</v>
      </c>
      <c r="H166" s="1">
        <v>0</v>
      </c>
      <c r="I166" s="1">
        <v>0</v>
      </c>
    </row>
    <row r="167" spans="1:9">
      <c r="A167" s="3">
        <v>34901</v>
      </c>
      <c r="B167" s="8" t="s">
        <v>365</v>
      </c>
      <c r="C167" s="9">
        <v>2.0900000000000001E-4</v>
      </c>
      <c r="D167" s="9"/>
      <c r="E167" s="1">
        <v>122369.08200000001</v>
      </c>
      <c r="F167" s="1">
        <v>0</v>
      </c>
      <c r="G167" s="1">
        <v>0</v>
      </c>
      <c r="H167" s="1">
        <v>0</v>
      </c>
      <c r="I167" s="1">
        <v>0</v>
      </c>
    </row>
    <row r="168" spans="1:9">
      <c r="A168" s="3">
        <v>34903</v>
      </c>
      <c r="B168" s="8" t="s">
        <v>175</v>
      </c>
      <c r="C168" s="9">
        <v>2.0699999999999998E-5</v>
      </c>
      <c r="D168" s="9"/>
      <c r="E168" s="1">
        <v>12119.808599999998</v>
      </c>
      <c r="F168" s="1">
        <v>0</v>
      </c>
      <c r="G168" s="1">
        <v>0</v>
      </c>
      <c r="H168" s="1">
        <v>0</v>
      </c>
      <c r="I168" s="1">
        <v>0</v>
      </c>
    </row>
    <row r="169" spans="1:9">
      <c r="A169" s="3">
        <v>34905</v>
      </c>
      <c r="B169" s="8" t="s">
        <v>176</v>
      </c>
      <c r="C169" s="9">
        <v>6.5490000000000004E-4</v>
      </c>
      <c r="D169" s="9"/>
      <c r="E169" s="1">
        <v>383442.64020000002</v>
      </c>
      <c r="F169" s="1">
        <v>0</v>
      </c>
      <c r="G169" s="1">
        <v>0</v>
      </c>
      <c r="H169" s="1">
        <v>0</v>
      </c>
      <c r="I169" s="1">
        <v>0</v>
      </c>
    </row>
    <row r="170" spans="1:9">
      <c r="A170" s="3">
        <v>34910</v>
      </c>
      <c r="B170" s="8" t="s">
        <v>177</v>
      </c>
      <c r="C170" s="9">
        <v>2.1973000000000001E-3</v>
      </c>
      <c r="D170" s="9"/>
      <c r="E170" s="1">
        <v>1286514.7554000001</v>
      </c>
      <c r="F170" s="1">
        <v>0</v>
      </c>
      <c r="G170" s="1">
        <v>0</v>
      </c>
      <c r="H170" s="1">
        <v>0</v>
      </c>
      <c r="I170" s="1">
        <v>0</v>
      </c>
    </row>
    <row r="171" spans="1:9">
      <c r="A171" s="3">
        <v>35000</v>
      </c>
      <c r="B171" s="8" t="s">
        <v>178</v>
      </c>
      <c r="C171" s="9">
        <v>1.6310999999999999E-3</v>
      </c>
      <c r="D171" s="9"/>
      <c r="E171" s="1">
        <v>955005.78779999993</v>
      </c>
      <c r="F171" s="1">
        <v>0</v>
      </c>
      <c r="G171" s="1">
        <v>0</v>
      </c>
      <c r="H171" s="1">
        <v>0</v>
      </c>
      <c r="I171" s="1">
        <v>0</v>
      </c>
    </row>
    <row r="172" spans="1:9">
      <c r="A172" s="3">
        <v>35005</v>
      </c>
      <c r="B172" s="8" t="s">
        <v>179</v>
      </c>
      <c r="C172" s="9">
        <v>5.9369999999999996E-4</v>
      </c>
      <c r="D172" s="9"/>
      <c r="E172" s="1">
        <v>347610.16259999998</v>
      </c>
      <c r="F172" s="1">
        <v>0</v>
      </c>
      <c r="G172" s="1">
        <v>0</v>
      </c>
      <c r="H172" s="1">
        <v>0</v>
      </c>
      <c r="I172" s="1">
        <v>0</v>
      </c>
    </row>
    <row r="173" spans="1:9">
      <c r="A173" s="3">
        <v>35100</v>
      </c>
      <c r="B173" s="8" t="s">
        <v>180</v>
      </c>
      <c r="C173" s="9">
        <v>1.3399899999999999E-2</v>
      </c>
      <c r="D173" s="9"/>
      <c r="E173" s="1">
        <v>7845614.6502</v>
      </c>
      <c r="F173" s="1">
        <v>0</v>
      </c>
      <c r="G173" s="1">
        <v>0</v>
      </c>
      <c r="H173" s="1">
        <v>0</v>
      </c>
      <c r="I173" s="1">
        <v>0</v>
      </c>
    </row>
    <row r="174" spans="1:9">
      <c r="A174" s="3">
        <v>35105</v>
      </c>
      <c r="B174" s="8" t="s">
        <v>181</v>
      </c>
      <c r="C174" s="9">
        <v>1.085E-3</v>
      </c>
      <c r="D174" s="9"/>
      <c r="E174" s="1">
        <v>635265.32999999996</v>
      </c>
      <c r="F174" s="1">
        <v>0</v>
      </c>
      <c r="G174" s="1">
        <v>0</v>
      </c>
      <c r="H174" s="1">
        <v>0</v>
      </c>
      <c r="I174" s="1">
        <v>0</v>
      </c>
    </row>
    <row r="175" spans="1:9">
      <c r="A175" s="3">
        <v>35106</v>
      </c>
      <c r="B175" s="8" t="s">
        <v>182</v>
      </c>
      <c r="C175" s="9">
        <v>2.396E-4</v>
      </c>
      <c r="D175" s="9"/>
      <c r="E175" s="1">
        <v>140285.32079999999</v>
      </c>
      <c r="F175" s="1">
        <v>0</v>
      </c>
      <c r="G175" s="1">
        <v>0</v>
      </c>
      <c r="H175" s="1">
        <v>0</v>
      </c>
      <c r="I175" s="1">
        <v>0</v>
      </c>
    </row>
    <row r="176" spans="1:9">
      <c r="A176" s="3">
        <v>35200</v>
      </c>
      <c r="B176" s="8" t="s">
        <v>183</v>
      </c>
      <c r="C176" s="9">
        <v>5.1020000000000004E-4</v>
      </c>
      <c r="D176" s="9"/>
      <c r="E176" s="1">
        <v>298721.0796</v>
      </c>
      <c r="F176" s="1">
        <v>0</v>
      </c>
      <c r="G176" s="1">
        <v>0</v>
      </c>
      <c r="H176" s="1">
        <v>0</v>
      </c>
      <c r="I176" s="1">
        <v>0</v>
      </c>
    </row>
    <row r="177" spans="1:9">
      <c r="A177" s="3">
        <v>35300</v>
      </c>
      <c r="B177" s="8" t="s">
        <v>366</v>
      </c>
      <c r="C177" s="9">
        <v>3.9455000000000002E-3</v>
      </c>
      <c r="D177" s="9"/>
      <c r="E177" s="1">
        <v>2310082.3590000002</v>
      </c>
      <c r="F177" s="1">
        <v>0</v>
      </c>
      <c r="G177" s="1">
        <v>0</v>
      </c>
      <c r="H177" s="1">
        <v>0</v>
      </c>
      <c r="I177" s="1">
        <v>0</v>
      </c>
    </row>
    <row r="178" spans="1:9">
      <c r="A178" s="3">
        <v>35305</v>
      </c>
      <c r="B178" s="8" t="s">
        <v>184</v>
      </c>
      <c r="C178" s="9">
        <v>1.4901999999999999E-3</v>
      </c>
      <c r="D178" s="9"/>
      <c r="E178" s="1">
        <v>872509.11959999998</v>
      </c>
      <c r="F178" s="1">
        <v>0</v>
      </c>
      <c r="G178" s="1">
        <v>0</v>
      </c>
      <c r="H178" s="1">
        <v>0</v>
      </c>
      <c r="I178" s="1">
        <v>0</v>
      </c>
    </row>
    <row r="179" spans="1:9">
      <c r="A179" s="3">
        <v>35400</v>
      </c>
      <c r="B179" s="8" t="s">
        <v>185</v>
      </c>
      <c r="C179" s="9">
        <v>3.3595000000000001E-3</v>
      </c>
      <c r="D179" s="9"/>
      <c r="E179" s="1">
        <v>1966980.531</v>
      </c>
      <c r="F179" s="1">
        <v>0</v>
      </c>
      <c r="G179" s="1">
        <v>0</v>
      </c>
      <c r="H179" s="1">
        <v>0</v>
      </c>
      <c r="I179" s="1">
        <v>0</v>
      </c>
    </row>
    <row r="180" spans="1:9">
      <c r="A180" s="3">
        <v>35401</v>
      </c>
      <c r="B180" s="8" t="s">
        <v>186</v>
      </c>
      <c r="C180" s="9">
        <v>3.4700000000000003E-5</v>
      </c>
      <c r="D180" s="9"/>
      <c r="E180" s="1">
        <v>20316.780600000002</v>
      </c>
      <c r="F180" s="1">
        <v>0</v>
      </c>
      <c r="G180" s="1">
        <v>0</v>
      </c>
      <c r="H180" s="1">
        <v>0</v>
      </c>
      <c r="I180" s="1">
        <v>0</v>
      </c>
    </row>
    <row r="181" spans="1:9">
      <c r="A181" s="3">
        <v>35405</v>
      </c>
      <c r="B181" s="8" t="s">
        <v>187</v>
      </c>
      <c r="C181" s="9">
        <v>8.4389999999999997E-4</v>
      </c>
      <c r="D181" s="9"/>
      <c r="E181" s="1">
        <v>494101.7622</v>
      </c>
      <c r="F181" s="1">
        <v>0</v>
      </c>
      <c r="G181" s="1">
        <v>0</v>
      </c>
      <c r="H181" s="1">
        <v>0</v>
      </c>
      <c r="I181" s="1">
        <v>0</v>
      </c>
    </row>
    <row r="182" spans="1:9">
      <c r="A182" s="3">
        <v>35500</v>
      </c>
      <c r="B182" s="8" t="s">
        <v>188</v>
      </c>
      <c r="C182" s="9">
        <v>4.1213999999999999E-3</v>
      </c>
      <c r="D182" s="9"/>
      <c r="E182" s="1">
        <v>2413071.4572000001</v>
      </c>
      <c r="F182" s="1">
        <v>0</v>
      </c>
      <c r="G182" s="1">
        <v>0</v>
      </c>
      <c r="H182" s="1">
        <v>0</v>
      </c>
      <c r="I182" s="1">
        <v>0</v>
      </c>
    </row>
    <row r="183" spans="1:9">
      <c r="A183" s="3">
        <v>35600</v>
      </c>
      <c r="B183" s="8" t="s">
        <v>189</v>
      </c>
      <c r="C183" s="9">
        <v>1.8473000000000001E-3</v>
      </c>
      <c r="D183" s="9"/>
      <c r="E183" s="1">
        <v>1081590.4554000001</v>
      </c>
      <c r="F183" s="1">
        <v>0</v>
      </c>
      <c r="G183" s="1">
        <v>0</v>
      </c>
      <c r="H183" s="1">
        <v>0</v>
      </c>
      <c r="I183" s="1">
        <v>0</v>
      </c>
    </row>
    <row r="184" spans="1:9">
      <c r="A184" s="3">
        <v>35700</v>
      </c>
      <c r="B184" s="8" t="s">
        <v>190</v>
      </c>
      <c r="C184" s="9">
        <v>9.9449999999999994E-4</v>
      </c>
      <c r="D184" s="9"/>
      <c r="E184" s="1">
        <v>582277.76099999994</v>
      </c>
      <c r="F184" s="1">
        <v>0</v>
      </c>
      <c r="G184" s="1">
        <v>0</v>
      </c>
      <c r="H184" s="1">
        <v>0</v>
      </c>
      <c r="I184" s="1">
        <v>0</v>
      </c>
    </row>
    <row r="185" spans="1:9">
      <c r="A185" s="3">
        <v>35800</v>
      </c>
      <c r="B185" s="8" t="s">
        <v>191</v>
      </c>
      <c r="C185" s="9">
        <v>1.1238000000000001E-3</v>
      </c>
      <c r="D185" s="9"/>
      <c r="E185" s="1">
        <v>657982.65240000002</v>
      </c>
      <c r="F185" s="1">
        <v>0</v>
      </c>
      <c r="G185" s="1">
        <v>0</v>
      </c>
      <c r="H185" s="1">
        <v>0</v>
      </c>
      <c r="I185" s="1">
        <v>0</v>
      </c>
    </row>
    <row r="186" spans="1:9">
      <c r="A186" s="3">
        <v>35805</v>
      </c>
      <c r="B186" s="8" t="s">
        <v>192</v>
      </c>
      <c r="C186" s="9">
        <v>2.2560000000000001E-4</v>
      </c>
      <c r="D186" s="9"/>
      <c r="E186" s="1">
        <v>132088.34880000001</v>
      </c>
      <c r="F186" s="1">
        <v>0</v>
      </c>
      <c r="G186" s="1">
        <v>0</v>
      </c>
      <c r="H186" s="1">
        <v>0</v>
      </c>
      <c r="I186" s="1">
        <v>0</v>
      </c>
    </row>
    <row r="187" spans="1:9">
      <c r="A187" s="3">
        <v>35900</v>
      </c>
      <c r="B187" s="8" t="s">
        <v>193</v>
      </c>
      <c r="C187" s="9">
        <v>2.2491E-3</v>
      </c>
      <c r="D187" s="9"/>
      <c r="E187" s="1">
        <v>1316843.5518</v>
      </c>
      <c r="F187" s="1">
        <v>0</v>
      </c>
      <c r="G187" s="1">
        <v>0</v>
      </c>
      <c r="H187" s="1">
        <v>0</v>
      </c>
      <c r="I187" s="1">
        <v>0</v>
      </c>
    </row>
    <row r="188" spans="1:9">
      <c r="A188" s="3">
        <v>35905</v>
      </c>
      <c r="B188" s="8" t="s">
        <v>194</v>
      </c>
      <c r="C188" s="9">
        <v>3.4079999999999999E-4</v>
      </c>
      <c r="D188" s="9"/>
      <c r="E188" s="1">
        <v>199537.71839999998</v>
      </c>
      <c r="F188" s="1">
        <v>0</v>
      </c>
      <c r="G188" s="1">
        <v>0</v>
      </c>
      <c r="H188" s="1">
        <v>0</v>
      </c>
      <c r="I188" s="1">
        <v>0</v>
      </c>
    </row>
    <row r="189" spans="1:9">
      <c r="A189" s="3">
        <v>36000</v>
      </c>
      <c r="B189" s="8" t="s">
        <v>195</v>
      </c>
      <c r="C189" s="9">
        <v>5.8404199999999996E-2</v>
      </c>
      <c r="D189" s="9"/>
      <c r="E189" s="1">
        <v>34195542.291599996</v>
      </c>
      <c r="F189" s="1">
        <v>0</v>
      </c>
      <c r="G189" s="1">
        <v>0</v>
      </c>
      <c r="H189" s="1">
        <v>0</v>
      </c>
      <c r="I189" s="1">
        <v>0</v>
      </c>
    </row>
    <row r="190" spans="1:9">
      <c r="A190" s="3">
        <v>36001</v>
      </c>
      <c r="B190" s="8" t="s">
        <v>196</v>
      </c>
      <c r="C190" s="9">
        <v>0</v>
      </c>
      <c r="D190" s="9"/>
      <c r="E190" s="1">
        <v>0</v>
      </c>
      <c r="F190" s="1">
        <v>0</v>
      </c>
      <c r="G190" s="1">
        <v>0</v>
      </c>
      <c r="H190" s="1">
        <v>0</v>
      </c>
      <c r="I190" s="1">
        <v>0</v>
      </c>
    </row>
    <row r="191" spans="1:9">
      <c r="A191" s="3">
        <v>36003</v>
      </c>
      <c r="B191" s="8" t="s">
        <v>197</v>
      </c>
      <c r="C191" s="9">
        <v>4.3399999999999998E-4</v>
      </c>
      <c r="D191" s="9"/>
      <c r="E191" s="1">
        <v>254106.13199999998</v>
      </c>
      <c r="F191" s="1">
        <v>0</v>
      </c>
      <c r="G191" s="1">
        <v>0</v>
      </c>
      <c r="H191" s="1">
        <v>0</v>
      </c>
      <c r="I191" s="1">
        <v>0</v>
      </c>
    </row>
    <row r="192" spans="1:9">
      <c r="A192" s="3">
        <v>36004</v>
      </c>
      <c r="B192" s="8" t="s">
        <v>367</v>
      </c>
      <c r="C192" s="9">
        <v>3.68E-4</v>
      </c>
      <c r="D192" s="9"/>
      <c r="E192" s="1">
        <v>215463.264</v>
      </c>
      <c r="F192" s="1">
        <v>0</v>
      </c>
      <c r="G192" s="1">
        <v>0</v>
      </c>
      <c r="H192" s="1">
        <v>0</v>
      </c>
      <c r="I192" s="1">
        <v>0</v>
      </c>
    </row>
    <row r="193" spans="1:9">
      <c r="A193" s="3">
        <v>36005</v>
      </c>
      <c r="B193" s="8" t="s">
        <v>198</v>
      </c>
      <c r="C193" s="9">
        <v>4.1365000000000004E-3</v>
      </c>
      <c r="D193" s="9"/>
      <c r="E193" s="1">
        <v>2421912.4770000004</v>
      </c>
      <c r="F193" s="1">
        <v>0</v>
      </c>
      <c r="G193" s="1">
        <v>0</v>
      </c>
      <c r="H193" s="1">
        <v>0</v>
      </c>
      <c r="I193" s="1">
        <v>0</v>
      </c>
    </row>
    <row r="194" spans="1:9">
      <c r="A194" s="3">
        <v>36006</v>
      </c>
      <c r="B194" s="8" t="s">
        <v>199</v>
      </c>
      <c r="C194" s="9">
        <v>6.9950000000000003E-4</v>
      </c>
      <c r="D194" s="9"/>
      <c r="E194" s="1">
        <v>409555.85100000002</v>
      </c>
      <c r="F194" s="1">
        <v>0</v>
      </c>
      <c r="G194" s="1">
        <v>0</v>
      </c>
      <c r="H194" s="1">
        <v>0</v>
      </c>
      <c r="I194" s="1">
        <v>0</v>
      </c>
    </row>
    <row r="195" spans="1:9">
      <c r="A195" s="3">
        <v>36007</v>
      </c>
      <c r="B195" s="8" t="s">
        <v>200</v>
      </c>
      <c r="C195" s="9">
        <v>2.8689999999999998E-4</v>
      </c>
      <c r="D195" s="9"/>
      <c r="E195" s="1">
        <v>167979.3762</v>
      </c>
      <c r="F195" s="1">
        <v>0</v>
      </c>
      <c r="G195" s="1">
        <v>0</v>
      </c>
      <c r="H195" s="1">
        <v>0</v>
      </c>
      <c r="I195" s="1">
        <v>0</v>
      </c>
    </row>
    <row r="196" spans="1:9">
      <c r="A196" s="3">
        <v>36008</v>
      </c>
      <c r="B196" s="8" t="s">
        <v>201</v>
      </c>
      <c r="C196" s="9">
        <v>6.4930000000000001E-4</v>
      </c>
      <c r="D196" s="9"/>
      <c r="E196" s="1">
        <v>380163.85139999999</v>
      </c>
      <c r="F196" s="1">
        <v>0</v>
      </c>
      <c r="G196" s="1">
        <v>0</v>
      </c>
      <c r="H196" s="1">
        <v>0</v>
      </c>
      <c r="I196" s="1">
        <v>0</v>
      </c>
    </row>
    <row r="197" spans="1:9">
      <c r="A197" s="3">
        <v>36009</v>
      </c>
      <c r="B197" s="8" t="s">
        <v>202</v>
      </c>
      <c r="C197" s="9">
        <v>7.0500000000000006E-5</v>
      </c>
      <c r="D197" s="9"/>
      <c r="E197" s="1">
        <v>41277.609000000004</v>
      </c>
      <c r="F197" s="1">
        <v>0</v>
      </c>
      <c r="G197" s="1">
        <v>0</v>
      </c>
      <c r="H197" s="1">
        <v>0</v>
      </c>
      <c r="I197" s="1">
        <v>0</v>
      </c>
    </row>
    <row r="198" spans="1:9">
      <c r="A198" s="3">
        <v>36100</v>
      </c>
      <c r="B198" s="8" t="s">
        <v>203</v>
      </c>
      <c r="C198" s="9">
        <v>7.1509999999999998E-4</v>
      </c>
      <c r="D198" s="9"/>
      <c r="E198" s="1">
        <v>418689.61979999999</v>
      </c>
      <c r="F198" s="1">
        <v>0</v>
      </c>
      <c r="G198" s="1">
        <v>0</v>
      </c>
      <c r="H198" s="1">
        <v>0</v>
      </c>
      <c r="I198" s="1">
        <v>0</v>
      </c>
    </row>
    <row r="199" spans="1:9">
      <c r="A199" s="3">
        <v>36102</v>
      </c>
      <c r="B199" s="8" t="s">
        <v>204</v>
      </c>
      <c r="C199" s="9">
        <v>0</v>
      </c>
      <c r="D199" s="9"/>
      <c r="E199" s="1">
        <v>0</v>
      </c>
      <c r="F199" s="1">
        <v>0</v>
      </c>
      <c r="G199" s="1">
        <v>0</v>
      </c>
      <c r="H199" s="1">
        <v>0</v>
      </c>
      <c r="I199" s="1">
        <v>0</v>
      </c>
    </row>
    <row r="200" spans="1:9">
      <c r="A200" s="3">
        <v>36105</v>
      </c>
      <c r="B200" s="8" t="s">
        <v>205</v>
      </c>
      <c r="C200" s="9">
        <v>3.2380000000000001E-4</v>
      </c>
      <c r="D200" s="9"/>
      <c r="E200" s="1">
        <v>189584.2524</v>
      </c>
      <c r="F200" s="1">
        <v>0</v>
      </c>
      <c r="G200" s="1">
        <v>0</v>
      </c>
      <c r="H200" s="1">
        <v>0</v>
      </c>
      <c r="I200" s="1">
        <v>0</v>
      </c>
    </row>
    <row r="201" spans="1:9">
      <c r="A201" s="3">
        <v>36200</v>
      </c>
      <c r="B201" s="8" t="s">
        <v>206</v>
      </c>
      <c r="C201" s="9">
        <v>1.3404999999999999E-3</v>
      </c>
      <c r="D201" s="9"/>
      <c r="E201" s="1">
        <v>784860.0689999999</v>
      </c>
      <c r="F201" s="1">
        <v>0</v>
      </c>
      <c r="G201" s="1">
        <v>0</v>
      </c>
      <c r="H201" s="1">
        <v>0</v>
      </c>
      <c r="I201" s="1">
        <v>0</v>
      </c>
    </row>
    <row r="202" spans="1:9">
      <c r="A202" s="3">
        <v>36205</v>
      </c>
      <c r="B202" s="8" t="s">
        <v>207</v>
      </c>
      <c r="C202" s="9">
        <v>2.856E-4</v>
      </c>
      <c r="D202" s="9"/>
      <c r="E202" s="1">
        <v>167218.22880000001</v>
      </c>
      <c r="F202" s="1">
        <v>0</v>
      </c>
      <c r="G202" s="1">
        <v>0</v>
      </c>
      <c r="H202" s="1">
        <v>0</v>
      </c>
      <c r="I202" s="1">
        <v>0</v>
      </c>
    </row>
    <row r="203" spans="1:9">
      <c r="A203" s="3">
        <v>36300</v>
      </c>
      <c r="B203" s="8" t="s">
        <v>208</v>
      </c>
      <c r="C203" s="9">
        <v>4.8606999999999999E-3</v>
      </c>
      <c r="D203" s="9"/>
      <c r="E203" s="1">
        <v>2845930.1285999999</v>
      </c>
      <c r="F203" s="1">
        <v>0</v>
      </c>
      <c r="G203" s="1">
        <v>0</v>
      </c>
      <c r="H203" s="1">
        <v>0</v>
      </c>
      <c r="I203" s="1">
        <v>0</v>
      </c>
    </row>
    <row r="204" spans="1:9">
      <c r="A204" s="3">
        <v>36301</v>
      </c>
      <c r="B204" s="8" t="s">
        <v>209</v>
      </c>
      <c r="C204" s="9">
        <v>1.22E-4</v>
      </c>
      <c r="D204" s="9"/>
      <c r="E204" s="1">
        <v>71430.755999999994</v>
      </c>
      <c r="F204" s="1">
        <v>0</v>
      </c>
      <c r="G204" s="1">
        <v>0</v>
      </c>
      <c r="H204" s="1">
        <v>0</v>
      </c>
      <c r="I204" s="1">
        <v>0</v>
      </c>
    </row>
    <row r="205" spans="1:9">
      <c r="A205" s="3">
        <v>36302</v>
      </c>
      <c r="B205" s="8" t="s">
        <v>210</v>
      </c>
      <c r="C205" s="9">
        <v>2.1340000000000001E-4</v>
      </c>
      <c r="D205" s="9"/>
      <c r="E205" s="1">
        <v>124945.27320000001</v>
      </c>
      <c r="F205" s="1">
        <v>0</v>
      </c>
      <c r="G205" s="1">
        <v>0</v>
      </c>
      <c r="H205" s="1">
        <v>0</v>
      </c>
      <c r="I205" s="1">
        <v>0</v>
      </c>
    </row>
    <row r="206" spans="1:9">
      <c r="A206" s="3">
        <v>36303</v>
      </c>
      <c r="B206" s="8" t="s">
        <v>211</v>
      </c>
      <c r="C206" s="9">
        <v>2.787E-4</v>
      </c>
      <c r="D206" s="9"/>
      <c r="E206" s="1">
        <v>163178.29259999999</v>
      </c>
      <c r="F206" s="1">
        <v>0</v>
      </c>
      <c r="G206" s="1">
        <v>0</v>
      </c>
      <c r="H206" s="1">
        <v>0</v>
      </c>
      <c r="I206" s="1">
        <v>0</v>
      </c>
    </row>
    <row r="207" spans="1:9">
      <c r="A207" s="3">
        <v>36305</v>
      </c>
      <c r="B207" s="8" t="s">
        <v>212</v>
      </c>
      <c r="C207" s="9">
        <v>1.0313E-3</v>
      </c>
      <c r="D207" s="9"/>
      <c r="E207" s="1">
        <v>603824.08739999996</v>
      </c>
      <c r="F207" s="1">
        <v>0</v>
      </c>
      <c r="G207" s="1">
        <v>0</v>
      </c>
      <c r="H207" s="1">
        <v>0</v>
      </c>
      <c r="I207" s="1">
        <v>0</v>
      </c>
    </row>
    <row r="208" spans="1:9">
      <c r="A208" s="3">
        <v>36310</v>
      </c>
      <c r="B208" s="8" t="s">
        <v>213</v>
      </c>
      <c r="C208" s="9">
        <v>0</v>
      </c>
      <c r="D208" s="9"/>
      <c r="E208" s="1">
        <v>0</v>
      </c>
      <c r="F208" s="1">
        <v>0</v>
      </c>
      <c r="G208" s="1">
        <v>0</v>
      </c>
      <c r="H208" s="1">
        <v>0</v>
      </c>
      <c r="I208" s="1">
        <v>0</v>
      </c>
    </row>
    <row r="209" spans="1:9">
      <c r="A209" s="3">
        <v>36400</v>
      </c>
      <c r="B209" s="8" t="s">
        <v>214</v>
      </c>
      <c r="C209" s="9">
        <v>4.9709999999999997E-3</v>
      </c>
      <c r="D209" s="9"/>
      <c r="E209" s="1">
        <v>2910510.5579999997</v>
      </c>
      <c r="F209" s="1">
        <v>0</v>
      </c>
      <c r="G209" s="1">
        <v>0</v>
      </c>
      <c r="H209" s="1">
        <v>0</v>
      </c>
      <c r="I209" s="1">
        <v>0</v>
      </c>
    </row>
    <row r="210" spans="1:9">
      <c r="A210" s="3">
        <v>36405</v>
      </c>
      <c r="B210" s="8" t="s">
        <v>368</v>
      </c>
      <c r="C210" s="9">
        <v>7.2800000000000002E-4</v>
      </c>
      <c r="D210" s="9"/>
      <c r="E210" s="1">
        <v>426242.54399999999</v>
      </c>
      <c r="F210" s="1">
        <v>0</v>
      </c>
      <c r="G210" s="1">
        <v>0</v>
      </c>
      <c r="H210" s="1">
        <v>0</v>
      </c>
      <c r="I210" s="1">
        <v>0</v>
      </c>
    </row>
    <row r="211" spans="1:9">
      <c r="A211" s="3">
        <v>36500</v>
      </c>
      <c r="B211" s="8" t="s">
        <v>215</v>
      </c>
      <c r="C211" s="9">
        <v>1.1829299999999999E-2</v>
      </c>
      <c r="D211" s="9"/>
      <c r="E211" s="1">
        <v>6926031.4913999997</v>
      </c>
      <c r="F211" s="1">
        <v>0</v>
      </c>
      <c r="G211" s="1">
        <v>0</v>
      </c>
      <c r="H211" s="1">
        <v>0</v>
      </c>
      <c r="I211" s="1">
        <v>0</v>
      </c>
    </row>
    <row r="212" spans="1:9">
      <c r="A212" s="3">
        <v>36501</v>
      </c>
      <c r="B212" s="8" t="s">
        <v>216</v>
      </c>
      <c r="C212" s="9">
        <v>1.496E-4</v>
      </c>
      <c r="D212" s="9"/>
      <c r="E212" s="1">
        <v>87590.500800000009</v>
      </c>
      <c r="F212" s="1">
        <v>0</v>
      </c>
      <c r="G212" s="1">
        <v>0</v>
      </c>
      <c r="H212" s="1">
        <v>0</v>
      </c>
      <c r="I212" s="1">
        <v>0</v>
      </c>
    </row>
    <row r="213" spans="1:9">
      <c r="A213" s="3">
        <v>36502</v>
      </c>
      <c r="B213" s="8" t="s">
        <v>217</v>
      </c>
      <c r="C213" s="9">
        <v>2.5899999999999999E-5</v>
      </c>
      <c r="D213" s="9"/>
      <c r="E213" s="1">
        <v>15164.3982</v>
      </c>
      <c r="F213" s="1">
        <v>0</v>
      </c>
      <c r="G213" s="1">
        <v>0</v>
      </c>
      <c r="H213" s="1">
        <v>0</v>
      </c>
      <c r="I213" s="1">
        <v>0</v>
      </c>
    </row>
    <row r="214" spans="1:9">
      <c r="A214" s="3">
        <v>36505</v>
      </c>
      <c r="B214" s="8" t="s">
        <v>218</v>
      </c>
      <c r="C214" s="9">
        <v>2.1667000000000001E-3</v>
      </c>
      <c r="D214" s="9"/>
      <c r="E214" s="1">
        <v>1268598.5166</v>
      </c>
      <c r="F214" s="1">
        <v>0</v>
      </c>
      <c r="G214" s="1">
        <v>0</v>
      </c>
      <c r="H214" s="1">
        <v>0</v>
      </c>
      <c r="I214" s="1">
        <v>0</v>
      </c>
    </row>
    <row r="215" spans="1:9">
      <c r="A215" s="3">
        <v>36600</v>
      </c>
      <c r="B215" s="8" t="s">
        <v>219</v>
      </c>
      <c r="C215" s="9">
        <v>5.2950000000000002E-4</v>
      </c>
      <c r="D215" s="9"/>
      <c r="E215" s="1">
        <v>310021.19099999999</v>
      </c>
      <c r="F215" s="1">
        <v>0</v>
      </c>
      <c r="G215" s="1">
        <v>0</v>
      </c>
      <c r="H215" s="1">
        <v>0</v>
      </c>
      <c r="I215" s="1">
        <v>0</v>
      </c>
    </row>
    <row r="216" spans="1:9">
      <c r="A216" s="3">
        <v>36601</v>
      </c>
      <c r="B216" s="8" t="s">
        <v>220</v>
      </c>
      <c r="C216" s="9">
        <v>0</v>
      </c>
      <c r="D216" s="9"/>
      <c r="E216" s="1">
        <v>0</v>
      </c>
      <c r="F216" s="1">
        <v>0</v>
      </c>
      <c r="G216" s="1">
        <v>0</v>
      </c>
      <c r="H216" s="1">
        <v>0</v>
      </c>
      <c r="I216" s="1">
        <v>0</v>
      </c>
    </row>
    <row r="217" spans="1:9">
      <c r="A217" s="3">
        <v>36700</v>
      </c>
      <c r="B217" s="8" t="s">
        <v>221</v>
      </c>
      <c r="C217" s="9">
        <v>9.5951999999999999E-3</v>
      </c>
      <c r="D217" s="9"/>
      <c r="E217" s="1">
        <v>5617970.4095999999</v>
      </c>
      <c r="F217" s="1">
        <v>0</v>
      </c>
      <c r="G217" s="1">
        <v>0</v>
      </c>
      <c r="H217" s="1">
        <v>0</v>
      </c>
      <c r="I217" s="1">
        <v>0</v>
      </c>
    </row>
    <row r="218" spans="1:9">
      <c r="A218" s="3">
        <v>36701</v>
      </c>
      <c r="B218" s="8" t="s">
        <v>222</v>
      </c>
      <c r="C218" s="9">
        <v>2.58E-5</v>
      </c>
      <c r="D218" s="9"/>
      <c r="E218" s="1">
        <v>15105.848400000001</v>
      </c>
      <c r="F218" s="1">
        <v>0</v>
      </c>
      <c r="G218" s="1">
        <v>0</v>
      </c>
      <c r="H218" s="1">
        <v>0</v>
      </c>
      <c r="I218" s="1">
        <v>0</v>
      </c>
    </row>
    <row r="219" spans="1:9">
      <c r="A219" s="3">
        <v>36705</v>
      </c>
      <c r="B219" s="8" t="s">
        <v>223</v>
      </c>
      <c r="C219" s="9">
        <v>9.1889999999999995E-4</v>
      </c>
      <c r="D219" s="9"/>
      <c r="E219" s="1">
        <v>538014.11219999997</v>
      </c>
      <c r="F219" s="1">
        <v>0</v>
      </c>
      <c r="G219" s="1">
        <v>0</v>
      </c>
      <c r="H219" s="1">
        <v>0</v>
      </c>
      <c r="I219" s="1">
        <v>0</v>
      </c>
    </row>
    <row r="220" spans="1:9">
      <c r="A220" s="3">
        <v>36800</v>
      </c>
      <c r="B220" s="8" t="s">
        <v>224</v>
      </c>
      <c r="C220" s="9">
        <v>3.4841E-3</v>
      </c>
      <c r="D220" s="9"/>
      <c r="E220" s="1">
        <v>2039933.5818</v>
      </c>
      <c r="F220" s="1">
        <v>0</v>
      </c>
      <c r="G220" s="1">
        <v>0</v>
      </c>
      <c r="H220" s="1">
        <v>0</v>
      </c>
      <c r="I220" s="1">
        <v>0</v>
      </c>
    </row>
    <row r="221" spans="1:9">
      <c r="A221" s="3">
        <v>36802</v>
      </c>
      <c r="B221" s="8" t="s">
        <v>225</v>
      </c>
      <c r="C221" s="9">
        <v>2.6640000000000002E-4</v>
      </c>
      <c r="D221" s="9"/>
      <c r="E221" s="1">
        <v>155976.66720000003</v>
      </c>
      <c r="F221" s="1">
        <v>0</v>
      </c>
      <c r="G221" s="1">
        <v>0</v>
      </c>
      <c r="H221" s="1">
        <v>0</v>
      </c>
      <c r="I221" s="1">
        <v>0</v>
      </c>
    </row>
    <row r="222" spans="1:9">
      <c r="A222" s="3">
        <v>36810</v>
      </c>
      <c r="B222" s="8" t="s">
        <v>369</v>
      </c>
      <c r="C222" s="9">
        <v>6.7225999999999996E-3</v>
      </c>
      <c r="D222" s="9"/>
      <c r="E222" s="1">
        <v>3936068.8547999999</v>
      </c>
      <c r="F222" s="1">
        <v>0</v>
      </c>
      <c r="G222" s="1">
        <v>0</v>
      </c>
      <c r="H222" s="1">
        <v>0</v>
      </c>
      <c r="I222" s="1">
        <v>0</v>
      </c>
    </row>
    <row r="223" spans="1:9">
      <c r="A223" s="3">
        <v>36900</v>
      </c>
      <c r="B223" s="8" t="s">
        <v>226</v>
      </c>
      <c r="C223" s="9">
        <v>7.4350000000000002E-4</v>
      </c>
      <c r="D223" s="9"/>
      <c r="E223" s="1">
        <v>435317.76300000004</v>
      </c>
      <c r="F223" s="1">
        <v>0</v>
      </c>
      <c r="G223" s="1">
        <v>0</v>
      </c>
      <c r="H223" s="1">
        <v>0</v>
      </c>
      <c r="I223" s="1">
        <v>0</v>
      </c>
    </row>
    <row r="224" spans="1:9">
      <c r="A224" s="3">
        <v>36901</v>
      </c>
      <c r="B224" s="8" t="s">
        <v>227</v>
      </c>
      <c r="C224" s="9">
        <v>2.354E-4</v>
      </c>
      <c r="D224" s="9"/>
      <c r="E224" s="1">
        <v>137826.2292</v>
      </c>
      <c r="F224" s="1">
        <v>0</v>
      </c>
      <c r="G224" s="1">
        <v>0</v>
      </c>
      <c r="H224" s="1">
        <v>0</v>
      </c>
      <c r="I224" s="1">
        <v>0</v>
      </c>
    </row>
    <row r="225" spans="1:9">
      <c r="A225" s="3">
        <v>36905</v>
      </c>
      <c r="B225" s="8" t="s">
        <v>228</v>
      </c>
      <c r="C225" s="9">
        <v>1.9990000000000001E-4</v>
      </c>
      <c r="D225" s="9"/>
      <c r="E225" s="1">
        <v>117041.0502</v>
      </c>
      <c r="F225" s="1">
        <v>0</v>
      </c>
      <c r="G225" s="1">
        <v>0</v>
      </c>
      <c r="H225" s="1">
        <v>0</v>
      </c>
      <c r="I225" s="1">
        <v>0</v>
      </c>
    </row>
    <row r="226" spans="1:9">
      <c r="A226" s="3">
        <v>37000</v>
      </c>
      <c r="B226" s="8" t="s">
        <v>229</v>
      </c>
      <c r="C226" s="9">
        <v>1.916E-3</v>
      </c>
      <c r="D226" s="9"/>
      <c r="E226" s="1">
        <v>1121814.1680000001</v>
      </c>
      <c r="F226" s="1">
        <v>0</v>
      </c>
      <c r="G226" s="1">
        <v>0</v>
      </c>
      <c r="H226" s="1">
        <v>0</v>
      </c>
      <c r="I226" s="1">
        <v>0</v>
      </c>
    </row>
    <row r="227" spans="1:9">
      <c r="A227" s="3">
        <v>37001</v>
      </c>
      <c r="B227" s="8" t="s">
        <v>230</v>
      </c>
      <c r="C227" s="9">
        <v>2.285E-4</v>
      </c>
      <c r="D227" s="9"/>
      <c r="E227" s="1">
        <v>133786.29300000001</v>
      </c>
      <c r="F227" s="1">
        <v>0</v>
      </c>
      <c r="G227" s="1">
        <v>0</v>
      </c>
      <c r="H227" s="1">
        <v>0</v>
      </c>
      <c r="I227" s="1">
        <v>0</v>
      </c>
    </row>
    <row r="228" spans="1:9">
      <c r="A228" s="3">
        <v>37005</v>
      </c>
      <c r="B228" s="8" t="s">
        <v>231</v>
      </c>
      <c r="C228" s="9">
        <v>6.0959999999999996E-4</v>
      </c>
      <c r="D228" s="9"/>
      <c r="E228" s="1">
        <v>356919.5808</v>
      </c>
      <c r="F228" s="1">
        <v>0</v>
      </c>
      <c r="G228" s="1">
        <v>0</v>
      </c>
      <c r="H228" s="1">
        <v>0</v>
      </c>
      <c r="I228" s="1">
        <v>0</v>
      </c>
    </row>
    <row r="229" spans="1:9">
      <c r="A229" s="3">
        <v>37100</v>
      </c>
      <c r="B229" s="8" t="s">
        <v>232</v>
      </c>
      <c r="C229" s="9">
        <v>3.8265999999999999E-3</v>
      </c>
      <c r="D229" s="9"/>
      <c r="E229" s="1">
        <v>2240466.6467999998</v>
      </c>
      <c r="F229" s="1">
        <v>0</v>
      </c>
      <c r="G229" s="1">
        <v>0</v>
      </c>
      <c r="H229" s="1">
        <v>0</v>
      </c>
      <c r="I229" s="1">
        <v>0</v>
      </c>
    </row>
    <row r="230" spans="1:9">
      <c r="A230" s="3">
        <v>37200</v>
      </c>
      <c r="B230" s="8" t="s">
        <v>233</v>
      </c>
      <c r="C230" s="9">
        <v>7.1520000000000004E-4</v>
      </c>
      <c r="D230" s="9"/>
      <c r="E230" s="1">
        <v>418748.16960000002</v>
      </c>
      <c r="F230" s="1">
        <v>0</v>
      </c>
      <c r="G230" s="1">
        <v>0</v>
      </c>
      <c r="H230" s="1">
        <v>0</v>
      </c>
      <c r="I230" s="1">
        <v>0</v>
      </c>
    </row>
    <row r="231" spans="1:9">
      <c r="A231" s="3">
        <v>37300</v>
      </c>
      <c r="B231" s="8" t="s">
        <v>234</v>
      </c>
      <c r="C231" s="9">
        <v>1.8508999999999999E-3</v>
      </c>
      <c r="D231" s="9"/>
      <c r="E231" s="1">
        <v>1083698.2482</v>
      </c>
      <c r="F231" s="1">
        <v>0</v>
      </c>
      <c r="G231" s="1">
        <v>0</v>
      </c>
      <c r="H231" s="1">
        <v>0</v>
      </c>
      <c r="I231" s="1">
        <v>0</v>
      </c>
    </row>
    <row r="232" spans="1:9">
      <c r="A232" s="3">
        <v>37301</v>
      </c>
      <c r="B232" s="8" t="s">
        <v>235</v>
      </c>
      <c r="C232" s="9">
        <v>1.851E-4</v>
      </c>
      <c r="D232" s="9"/>
      <c r="E232" s="1">
        <v>108375.6798</v>
      </c>
      <c r="F232" s="1">
        <v>0</v>
      </c>
      <c r="G232" s="1">
        <v>0</v>
      </c>
      <c r="H232" s="1">
        <v>0</v>
      </c>
      <c r="I232" s="1">
        <v>0</v>
      </c>
    </row>
    <row r="233" spans="1:9">
      <c r="A233" s="3">
        <v>37305</v>
      </c>
      <c r="B233" s="8" t="s">
        <v>236</v>
      </c>
      <c r="C233" s="9">
        <v>4.5080000000000001E-4</v>
      </c>
      <c r="D233" s="9"/>
      <c r="E233" s="1">
        <v>263942.49839999998</v>
      </c>
      <c r="F233" s="1">
        <v>0</v>
      </c>
      <c r="G233" s="1">
        <v>0</v>
      </c>
      <c r="H233" s="1">
        <v>0</v>
      </c>
      <c r="I233" s="1">
        <v>0</v>
      </c>
    </row>
    <row r="234" spans="1:9">
      <c r="A234" s="3">
        <v>37400</v>
      </c>
      <c r="B234" s="8" t="s">
        <v>237</v>
      </c>
      <c r="C234" s="9">
        <v>9.4900000000000002E-3</v>
      </c>
      <c r="D234" s="9"/>
      <c r="E234" s="1">
        <v>5556376.0200000005</v>
      </c>
      <c r="F234" s="1">
        <v>0</v>
      </c>
      <c r="G234" s="1">
        <v>0</v>
      </c>
      <c r="H234" s="1">
        <v>0</v>
      </c>
      <c r="I234" s="1">
        <v>0</v>
      </c>
    </row>
    <row r="235" spans="1:9">
      <c r="A235" s="3">
        <v>37405</v>
      </c>
      <c r="B235" s="8" t="s">
        <v>238</v>
      </c>
      <c r="C235" s="9">
        <v>1.7394000000000001E-3</v>
      </c>
      <c r="D235" s="9"/>
      <c r="E235" s="1">
        <v>1018415.2212</v>
      </c>
      <c r="F235" s="1">
        <v>0</v>
      </c>
      <c r="G235" s="1">
        <v>0</v>
      </c>
      <c r="H235" s="1">
        <v>0</v>
      </c>
      <c r="I235" s="1">
        <v>0</v>
      </c>
    </row>
    <row r="236" spans="1:9">
      <c r="A236" s="3">
        <v>37500</v>
      </c>
      <c r="B236" s="8" t="s">
        <v>239</v>
      </c>
      <c r="C236" s="9">
        <v>9.9789999999999992E-4</v>
      </c>
      <c r="D236" s="9"/>
      <c r="E236" s="1">
        <v>584268.45419999992</v>
      </c>
      <c r="F236" s="1">
        <v>0</v>
      </c>
      <c r="G236" s="1">
        <v>0</v>
      </c>
      <c r="H236" s="1">
        <v>0</v>
      </c>
      <c r="I236" s="1">
        <v>0</v>
      </c>
    </row>
    <row r="237" spans="1:9">
      <c r="A237" s="3">
        <v>37600</v>
      </c>
      <c r="B237" s="8" t="s">
        <v>240</v>
      </c>
      <c r="C237" s="9">
        <v>5.6696000000000003E-3</v>
      </c>
      <c r="D237" s="9"/>
      <c r="E237" s="1">
        <v>3319539.4608</v>
      </c>
      <c r="F237" s="1">
        <v>0</v>
      </c>
      <c r="G237" s="1">
        <v>0</v>
      </c>
      <c r="H237" s="1">
        <v>0</v>
      </c>
      <c r="I237" s="1">
        <v>0</v>
      </c>
    </row>
    <row r="238" spans="1:9">
      <c r="A238" s="3">
        <v>37601</v>
      </c>
      <c r="B238" s="8" t="s">
        <v>241</v>
      </c>
      <c r="C238" s="9">
        <v>5.8430000000000005E-4</v>
      </c>
      <c r="D238" s="9"/>
      <c r="E238" s="1">
        <v>342106.48140000005</v>
      </c>
      <c r="F238" s="1">
        <v>0</v>
      </c>
      <c r="G238" s="1">
        <v>0</v>
      </c>
      <c r="H238" s="1">
        <v>0</v>
      </c>
      <c r="I238" s="1">
        <v>0</v>
      </c>
    </row>
    <row r="239" spans="1:9">
      <c r="A239" s="3">
        <v>37605</v>
      </c>
      <c r="B239" s="8" t="s">
        <v>242</v>
      </c>
      <c r="C239" s="9">
        <v>6.8130000000000003E-4</v>
      </c>
      <c r="D239" s="9"/>
      <c r="E239" s="1">
        <v>398899.78740000003</v>
      </c>
      <c r="F239" s="1">
        <v>0</v>
      </c>
      <c r="G239" s="1">
        <v>0</v>
      </c>
      <c r="H239" s="1">
        <v>0</v>
      </c>
      <c r="I239" s="1">
        <v>0</v>
      </c>
    </row>
    <row r="240" spans="1:9">
      <c r="A240" s="3">
        <v>37610</v>
      </c>
      <c r="B240" s="8" t="s">
        <v>243</v>
      </c>
      <c r="C240" s="9">
        <v>1.7417999999999999E-3</v>
      </c>
      <c r="D240" s="9"/>
      <c r="E240" s="1">
        <v>1019820.4164</v>
      </c>
      <c r="F240" s="1">
        <v>0</v>
      </c>
      <c r="G240" s="1">
        <v>0</v>
      </c>
      <c r="H240" s="1">
        <v>0</v>
      </c>
      <c r="I240" s="1">
        <v>0</v>
      </c>
    </row>
    <row r="241" spans="1:9">
      <c r="A241" s="3">
        <v>37700</v>
      </c>
      <c r="B241" s="8" t="s">
        <v>244</v>
      </c>
      <c r="C241" s="9">
        <v>2.6285000000000002E-3</v>
      </c>
      <c r="D241" s="9"/>
      <c r="E241" s="1">
        <v>1538981.493</v>
      </c>
      <c r="F241" s="1">
        <v>0</v>
      </c>
      <c r="G241" s="1">
        <v>0</v>
      </c>
      <c r="H241" s="1">
        <v>0</v>
      </c>
      <c r="I241" s="1">
        <v>0</v>
      </c>
    </row>
    <row r="242" spans="1:9">
      <c r="A242" s="3">
        <v>37705</v>
      </c>
      <c r="B242" s="8" t="s">
        <v>245</v>
      </c>
      <c r="C242" s="9">
        <v>7.4470000000000005E-4</v>
      </c>
      <c r="D242" s="9"/>
      <c r="E242" s="1">
        <v>436020.36060000001</v>
      </c>
      <c r="F242" s="1">
        <v>0</v>
      </c>
      <c r="G242" s="1">
        <v>0</v>
      </c>
      <c r="H242" s="1">
        <v>0</v>
      </c>
      <c r="I242" s="1">
        <v>0</v>
      </c>
    </row>
    <row r="243" spans="1:9">
      <c r="A243" s="3">
        <v>37800</v>
      </c>
      <c r="B243" s="8" t="s">
        <v>246</v>
      </c>
      <c r="C243" s="9">
        <v>8.2822999999999994E-3</v>
      </c>
      <c r="D243" s="9"/>
      <c r="E243" s="1">
        <v>4849270.0853999993</v>
      </c>
      <c r="F243" s="1">
        <v>0</v>
      </c>
      <c r="G243" s="1">
        <v>0</v>
      </c>
      <c r="H243" s="1">
        <v>0</v>
      </c>
      <c r="I243" s="1">
        <v>0</v>
      </c>
    </row>
    <row r="244" spans="1:9">
      <c r="A244" s="3">
        <v>37801</v>
      </c>
      <c r="B244" s="8" t="s">
        <v>247</v>
      </c>
      <c r="C244" s="9">
        <v>6.6699999999999995E-5</v>
      </c>
      <c r="D244" s="9"/>
      <c r="E244" s="1">
        <v>39052.7166</v>
      </c>
      <c r="F244" s="1">
        <v>0</v>
      </c>
      <c r="G244" s="1">
        <v>0</v>
      </c>
      <c r="H244" s="1">
        <v>0</v>
      </c>
      <c r="I244" s="1">
        <v>0</v>
      </c>
    </row>
    <row r="245" spans="1:9">
      <c r="A245" s="3">
        <v>37805</v>
      </c>
      <c r="B245" s="8" t="s">
        <v>248</v>
      </c>
      <c r="C245" s="9">
        <v>6.3029999999999998E-4</v>
      </c>
      <c r="D245" s="9"/>
      <c r="E245" s="1">
        <v>369039.38939999999</v>
      </c>
      <c r="F245" s="1">
        <v>0</v>
      </c>
      <c r="G245" s="1">
        <v>0</v>
      </c>
      <c r="H245" s="1">
        <v>0</v>
      </c>
      <c r="I245" s="1">
        <v>0</v>
      </c>
    </row>
    <row r="246" spans="1:9">
      <c r="A246" s="3">
        <v>37900</v>
      </c>
      <c r="B246" s="8" t="s">
        <v>249</v>
      </c>
      <c r="C246" s="9">
        <v>4.0486999999999997E-3</v>
      </c>
      <c r="D246" s="9"/>
      <c r="E246" s="1">
        <v>2370505.7525999998</v>
      </c>
      <c r="F246" s="1">
        <v>0</v>
      </c>
      <c r="G246" s="1">
        <v>0</v>
      </c>
      <c r="H246" s="1">
        <v>0</v>
      </c>
      <c r="I246" s="1">
        <v>0</v>
      </c>
    </row>
    <row r="247" spans="1:9">
      <c r="A247" s="3">
        <v>37901</v>
      </c>
      <c r="B247" s="8" t="s">
        <v>250</v>
      </c>
      <c r="C247" s="9">
        <v>1.5750000000000001E-4</v>
      </c>
      <c r="D247" s="9"/>
      <c r="E247" s="1">
        <v>92215.934999999998</v>
      </c>
      <c r="F247" s="1">
        <v>0</v>
      </c>
      <c r="G247" s="1">
        <v>0</v>
      </c>
      <c r="H247" s="1">
        <v>0</v>
      </c>
      <c r="I247" s="1">
        <v>0</v>
      </c>
    </row>
    <row r="248" spans="1:9">
      <c r="A248" s="3">
        <v>37905</v>
      </c>
      <c r="B248" s="8" t="s">
        <v>251</v>
      </c>
      <c r="C248" s="9">
        <v>4.3859999999999998E-4</v>
      </c>
      <c r="D248" s="9"/>
      <c r="E248" s="1">
        <v>256799.4228</v>
      </c>
      <c r="F248" s="1">
        <v>0</v>
      </c>
      <c r="G248" s="1">
        <v>0</v>
      </c>
      <c r="H248" s="1">
        <v>0</v>
      </c>
      <c r="I248" s="1">
        <v>0</v>
      </c>
    </row>
    <row r="249" spans="1:9">
      <c r="A249" s="3">
        <v>38000</v>
      </c>
      <c r="B249" s="8" t="s">
        <v>252</v>
      </c>
      <c r="C249" s="9">
        <v>6.3937999999999998E-3</v>
      </c>
      <c r="D249" s="9"/>
      <c r="E249" s="1">
        <v>3743557.1124</v>
      </c>
      <c r="F249" s="1">
        <v>0</v>
      </c>
      <c r="G249" s="1">
        <v>0</v>
      </c>
      <c r="H249" s="1">
        <v>0</v>
      </c>
      <c r="I249" s="1">
        <v>0</v>
      </c>
    </row>
    <row r="250" spans="1:9">
      <c r="A250" s="3">
        <v>38005</v>
      </c>
      <c r="B250" s="8" t="s">
        <v>253</v>
      </c>
      <c r="C250" s="9">
        <v>1.4444E-3</v>
      </c>
      <c r="D250" s="9"/>
      <c r="E250" s="1">
        <v>845693.3112</v>
      </c>
      <c r="F250" s="1">
        <v>0</v>
      </c>
      <c r="G250" s="1">
        <v>0</v>
      </c>
      <c r="H250" s="1">
        <v>0</v>
      </c>
      <c r="I250" s="1">
        <v>0</v>
      </c>
    </row>
    <row r="251" spans="1:9">
      <c r="A251" s="3">
        <v>38100</v>
      </c>
      <c r="B251" s="8" t="s">
        <v>254</v>
      </c>
      <c r="C251" s="9">
        <v>3.3357E-3</v>
      </c>
      <c r="D251" s="9"/>
      <c r="E251" s="1">
        <v>1953045.6786</v>
      </c>
      <c r="F251" s="1">
        <v>0</v>
      </c>
      <c r="G251" s="1">
        <v>0</v>
      </c>
      <c r="H251" s="1">
        <v>0</v>
      </c>
      <c r="I251" s="1">
        <v>0</v>
      </c>
    </row>
    <row r="252" spans="1:9">
      <c r="A252" s="3">
        <v>38105</v>
      </c>
      <c r="B252" s="8" t="s">
        <v>255</v>
      </c>
      <c r="C252" s="9">
        <v>5.9750000000000005E-4</v>
      </c>
      <c r="D252" s="9"/>
      <c r="E252" s="1">
        <v>349835.05500000005</v>
      </c>
      <c r="F252" s="1">
        <v>0</v>
      </c>
      <c r="G252" s="1">
        <v>0</v>
      </c>
      <c r="H252" s="1">
        <v>0</v>
      </c>
      <c r="I252" s="1">
        <v>0</v>
      </c>
    </row>
    <row r="253" spans="1:9">
      <c r="A253" s="3">
        <v>38200</v>
      </c>
      <c r="B253" s="8" t="s">
        <v>256</v>
      </c>
      <c r="C253" s="9">
        <v>2.9068000000000002E-3</v>
      </c>
      <c r="D253" s="9"/>
      <c r="E253" s="1">
        <v>1701925.5864000001</v>
      </c>
      <c r="F253" s="1">
        <v>0</v>
      </c>
      <c r="G253" s="1">
        <v>0</v>
      </c>
      <c r="H253" s="1">
        <v>0</v>
      </c>
      <c r="I253" s="1">
        <v>0</v>
      </c>
    </row>
    <row r="254" spans="1:9">
      <c r="A254" s="3">
        <v>38205</v>
      </c>
      <c r="B254" s="8" t="s">
        <v>257</v>
      </c>
      <c r="C254" s="9">
        <v>4.5419999999999998E-4</v>
      </c>
      <c r="D254" s="9"/>
      <c r="E254" s="1">
        <v>265933.19159999996</v>
      </c>
      <c r="F254" s="1">
        <v>0</v>
      </c>
      <c r="G254" s="1">
        <v>0</v>
      </c>
      <c r="H254" s="1">
        <v>0</v>
      </c>
      <c r="I254" s="1">
        <v>0</v>
      </c>
    </row>
    <row r="255" spans="1:9">
      <c r="A255" s="3">
        <v>38210</v>
      </c>
      <c r="B255" s="8" t="s">
        <v>258</v>
      </c>
      <c r="C255" s="9">
        <v>1.1351E-3</v>
      </c>
      <c r="D255" s="9"/>
      <c r="E255" s="1">
        <v>664598.77980000002</v>
      </c>
      <c r="F255" s="1">
        <v>0</v>
      </c>
      <c r="G255" s="1">
        <v>0</v>
      </c>
      <c r="H255" s="1">
        <v>0</v>
      </c>
      <c r="I255" s="1">
        <v>0</v>
      </c>
    </row>
    <row r="256" spans="1:9">
      <c r="A256" s="3">
        <v>38300</v>
      </c>
      <c r="B256" s="8" t="s">
        <v>259</v>
      </c>
      <c r="C256" s="9">
        <v>2.264E-3</v>
      </c>
      <c r="D256" s="9"/>
      <c r="E256" s="1">
        <v>1325567.4720000001</v>
      </c>
      <c r="F256" s="1">
        <v>0</v>
      </c>
      <c r="G256" s="1">
        <v>0</v>
      </c>
      <c r="H256" s="1">
        <v>0</v>
      </c>
      <c r="I256" s="1">
        <v>0</v>
      </c>
    </row>
    <row r="257" spans="1:9">
      <c r="A257" s="3">
        <v>38400</v>
      </c>
      <c r="B257" s="8" t="s">
        <v>260</v>
      </c>
      <c r="C257" s="9">
        <v>2.9508E-3</v>
      </c>
      <c r="D257" s="9"/>
      <c r="E257" s="1">
        <v>1727687.4983999999</v>
      </c>
      <c r="F257" s="1">
        <v>0</v>
      </c>
      <c r="G257" s="1">
        <v>0</v>
      </c>
      <c r="H257" s="1">
        <v>0</v>
      </c>
      <c r="I257" s="1">
        <v>0</v>
      </c>
    </row>
    <row r="258" spans="1:9">
      <c r="A258" s="3">
        <v>38402</v>
      </c>
      <c r="B258" s="8" t="s">
        <v>261</v>
      </c>
      <c r="C258" s="9">
        <v>2.0680000000000001E-4</v>
      </c>
      <c r="D258" s="9"/>
      <c r="E258" s="1">
        <v>121080.98640000001</v>
      </c>
      <c r="F258" s="1">
        <v>0</v>
      </c>
      <c r="G258" s="1">
        <v>0</v>
      </c>
      <c r="H258" s="1">
        <v>0</v>
      </c>
      <c r="I258" s="1">
        <v>0</v>
      </c>
    </row>
    <row r="259" spans="1:9">
      <c r="A259" s="3">
        <v>38405</v>
      </c>
      <c r="B259" s="8" t="s">
        <v>262</v>
      </c>
      <c r="C259" s="9">
        <v>7.1449999999999997E-4</v>
      </c>
      <c r="D259" s="9"/>
      <c r="E259" s="1">
        <v>418338.321</v>
      </c>
      <c r="F259" s="1">
        <v>0</v>
      </c>
      <c r="G259" s="1">
        <v>0</v>
      </c>
      <c r="H259" s="1">
        <v>0</v>
      </c>
      <c r="I259" s="1">
        <v>0</v>
      </c>
    </row>
    <row r="260" spans="1:9">
      <c r="A260" s="3">
        <v>38500</v>
      </c>
      <c r="B260" s="8" t="s">
        <v>263</v>
      </c>
      <c r="C260" s="9">
        <v>2.1951000000000002E-3</v>
      </c>
      <c r="D260" s="9"/>
      <c r="E260" s="1">
        <v>1285226.6598</v>
      </c>
      <c r="F260" s="1">
        <v>0</v>
      </c>
      <c r="G260" s="1">
        <v>0</v>
      </c>
      <c r="H260" s="1">
        <v>0</v>
      </c>
      <c r="I260" s="1">
        <v>0</v>
      </c>
    </row>
    <row r="261" spans="1:9">
      <c r="A261" s="3">
        <v>38600</v>
      </c>
      <c r="B261" s="8" t="s">
        <v>264</v>
      </c>
      <c r="C261" s="9">
        <v>2.7948000000000001E-3</v>
      </c>
      <c r="D261" s="9"/>
      <c r="E261" s="1">
        <v>1636349.8104000001</v>
      </c>
      <c r="F261" s="1">
        <v>0</v>
      </c>
      <c r="G261" s="1">
        <v>0</v>
      </c>
      <c r="H261" s="1">
        <v>0</v>
      </c>
      <c r="I261" s="1">
        <v>0</v>
      </c>
    </row>
    <row r="262" spans="1:9">
      <c r="A262" s="3">
        <v>38601</v>
      </c>
      <c r="B262" s="8" t="s">
        <v>265</v>
      </c>
      <c r="C262" s="9">
        <v>0</v>
      </c>
      <c r="D262" s="9"/>
      <c r="E262" s="1">
        <v>0</v>
      </c>
      <c r="F262" s="1">
        <v>0</v>
      </c>
      <c r="G262" s="1">
        <v>0</v>
      </c>
      <c r="H262" s="1">
        <v>0</v>
      </c>
      <c r="I262" s="1">
        <v>0</v>
      </c>
    </row>
    <row r="263" spans="1:9">
      <c r="A263" s="3">
        <v>38602</v>
      </c>
      <c r="B263" s="8" t="s">
        <v>266</v>
      </c>
      <c r="C263" s="9">
        <v>2.1440000000000001E-4</v>
      </c>
      <c r="D263" s="9"/>
      <c r="E263" s="1">
        <v>125530.7712</v>
      </c>
      <c r="F263" s="1">
        <v>0</v>
      </c>
      <c r="G263" s="1">
        <v>0</v>
      </c>
      <c r="H263" s="1">
        <v>0</v>
      </c>
      <c r="I263" s="1">
        <v>0</v>
      </c>
    </row>
    <row r="264" spans="1:9">
      <c r="A264" s="3">
        <v>38605</v>
      </c>
      <c r="B264" s="8" t="s">
        <v>267</v>
      </c>
      <c r="C264" s="9">
        <v>7.1310000000000004E-4</v>
      </c>
      <c r="D264" s="9"/>
      <c r="E264" s="1">
        <v>417518.6238</v>
      </c>
      <c r="F264" s="1">
        <v>0</v>
      </c>
      <c r="G264" s="1">
        <v>0</v>
      </c>
      <c r="H264" s="1">
        <v>0</v>
      </c>
      <c r="I264" s="1">
        <v>0</v>
      </c>
    </row>
    <row r="265" spans="1:9">
      <c r="A265" s="3">
        <v>38610</v>
      </c>
      <c r="B265" s="8" t="s">
        <v>268</v>
      </c>
      <c r="C265" s="9">
        <v>7.3450000000000002E-4</v>
      </c>
      <c r="D265" s="9"/>
      <c r="E265" s="1">
        <v>430048.28100000002</v>
      </c>
      <c r="F265" s="1">
        <v>0</v>
      </c>
      <c r="G265" s="1">
        <v>0</v>
      </c>
      <c r="H265" s="1">
        <v>0</v>
      </c>
      <c r="I265" s="1">
        <v>0</v>
      </c>
    </row>
    <row r="266" spans="1:9">
      <c r="A266" s="3">
        <v>38620</v>
      </c>
      <c r="B266" s="8" t="s">
        <v>269</v>
      </c>
      <c r="C266" s="9">
        <v>5.1849999999999997E-4</v>
      </c>
      <c r="D266" s="9"/>
      <c r="E266" s="1">
        <v>303580.71299999999</v>
      </c>
      <c r="F266" s="1">
        <v>0</v>
      </c>
      <c r="G266" s="1">
        <v>0</v>
      </c>
      <c r="H266" s="1">
        <v>0</v>
      </c>
      <c r="I266" s="1">
        <v>0</v>
      </c>
    </row>
    <row r="267" spans="1:9">
      <c r="A267" s="3">
        <v>38700</v>
      </c>
      <c r="B267" s="8" t="s">
        <v>270</v>
      </c>
      <c r="C267" s="9">
        <v>9.2299999999999999E-4</v>
      </c>
      <c r="D267" s="9"/>
      <c r="E267" s="1">
        <v>540414.65399999998</v>
      </c>
      <c r="F267" s="1">
        <v>0</v>
      </c>
      <c r="G267" s="1">
        <v>0</v>
      </c>
      <c r="H267" s="1">
        <v>0</v>
      </c>
      <c r="I267" s="1">
        <v>0</v>
      </c>
    </row>
    <row r="268" spans="1:9">
      <c r="A268" s="3">
        <v>38701</v>
      </c>
      <c r="B268" s="8" t="s">
        <v>271</v>
      </c>
      <c r="C268" s="9">
        <v>7.2299999999999996E-5</v>
      </c>
      <c r="D268" s="9"/>
      <c r="E268" s="1">
        <v>42331.505399999995</v>
      </c>
      <c r="F268" s="1">
        <v>0</v>
      </c>
      <c r="G268" s="1">
        <v>0</v>
      </c>
      <c r="H268" s="1">
        <v>0</v>
      </c>
      <c r="I268" s="1">
        <v>0</v>
      </c>
    </row>
    <row r="269" spans="1:9">
      <c r="A269" s="3">
        <v>38800</v>
      </c>
      <c r="B269" s="8" t="s">
        <v>272</v>
      </c>
      <c r="C269" s="9">
        <v>1.5731E-3</v>
      </c>
      <c r="D269" s="9"/>
      <c r="E269" s="1">
        <v>921046.90379999997</v>
      </c>
      <c r="F269" s="1">
        <v>0</v>
      </c>
      <c r="G269" s="1">
        <v>0</v>
      </c>
      <c r="H269" s="1">
        <v>0</v>
      </c>
      <c r="I269" s="1">
        <v>0</v>
      </c>
    </row>
    <row r="270" spans="1:9">
      <c r="A270" s="3">
        <v>38801</v>
      </c>
      <c r="B270" s="8" t="s">
        <v>273</v>
      </c>
      <c r="C270" s="9">
        <v>1.4689999999999999E-4</v>
      </c>
      <c r="D270" s="9"/>
      <c r="E270" s="1">
        <v>86009.656199999998</v>
      </c>
      <c r="F270" s="1">
        <v>0</v>
      </c>
      <c r="G270" s="1">
        <v>0</v>
      </c>
      <c r="H270" s="1">
        <v>0</v>
      </c>
      <c r="I270" s="1">
        <v>0</v>
      </c>
    </row>
    <row r="271" spans="1:9">
      <c r="A271" s="3">
        <v>38900</v>
      </c>
      <c r="B271" s="8" t="s">
        <v>274</v>
      </c>
      <c r="C271" s="9">
        <v>3.2509999999999999E-4</v>
      </c>
      <c r="D271" s="9"/>
      <c r="E271" s="1">
        <v>190345.39979999998</v>
      </c>
      <c r="F271" s="1">
        <v>0</v>
      </c>
      <c r="G271" s="1">
        <v>0</v>
      </c>
      <c r="H271" s="1">
        <v>0</v>
      </c>
      <c r="I271" s="1">
        <v>0</v>
      </c>
    </row>
    <row r="272" spans="1:9">
      <c r="A272" s="3">
        <v>39000</v>
      </c>
      <c r="B272" s="8" t="s">
        <v>275</v>
      </c>
      <c r="C272" s="9">
        <v>1.53309E-2</v>
      </c>
      <c r="D272" s="9"/>
      <c r="E272" s="1">
        <v>8976211.2882000003</v>
      </c>
      <c r="F272" s="1">
        <v>0</v>
      </c>
      <c r="G272" s="1">
        <v>0</v>
      </c>
      <c r="H272" s="1">
        <v>0</v>
      </c>
      <c r="I272" s="1">
        <v>0</v>
      </c>
    </row>
    <row r="273" spans="1:9">
      <c r="A273" s="3">
        <v>39100</v>
      </c>
      <c r="B273" s="8" t="s">
        <v>276</v>
      </c>
      <c r="C273" s="9">
        <v>1.8116E-3</v>
      </c>
      <c r="D273" s="9"/>
      <c r="E273" s="1">
        <v>1060688.1768</v>
      </c>
      <c r="F273" s="1">
        <v>0</v>
      </c>
      <c r="G273" s="1">
        <v>0</v>
      </c>
      <c r="H273" s="1">
        <v>0</v>
      </c>
      <c r="I273" s="1">
        <v>0</v>
      </c>
    </row>
    <row r="274" spans="1:9">
      <c r="A274" s="3">
        <v>39101</v>
      </c>
      <c r="B274" s="8" t="s">
        <v>277</v>
      </c>
      <c r="C274" s="9">
        <v>2.8269999999999999E-4</v>
      </c>
      <c r="D274" s="9"/>
      <c r="E274" s="1">
        <v>165520.28459999998</v>
      </c>
      <c r="F274" s="1">
        <v>0</v>
      </c>
      <c r="G274" s="1">
        <v>0</v>
      </c>
      <c r="H274" s="1">
        <v>0</v>
      </c>
      <c r="I274" s="1">
        <v>0</v>
      </c>
    </row>
    <row r="275" spans="1:9">
      <c r="A275" s="3">
        <v>39105</v>
      </c>
      <c r="B275" s="8" t="s">
        <v>278</v>
      </c>
      <c r="C275" s="9">
        <v>6.6790000000000003E-4</v>
      </c>
      <c r="D275" s="9"/>
      <c r="E275" s="1">
        <v>391054.11420000001</v>
      </c>
      <c r="F275" s="1">
        <v>0</v>
      </c>
      <c r="G275" s="1">
        <v>0</v>
      </c>
      <c r="H275" s="1">
        <v>0</v>
      </c>
      <c r="I275" s="1">
        <v>0</v>
      </c>
    </row>
    <row r="276" spans="1:9">
      <c r="A276" s="3">
        <v>39200</v>
      </c>
      <c r="B276" s="8" t="s">
        <v>370</v>
      </c>
      <c r="C276" s="9">
        <v>6.7534799999999992E-2</v>
      </c>
      <c r="D276" s="9"/>
      <c r="E276" s="1">
        <v>39541490.330399998</v>
      </c>
      <c r="F276" s="1">
        <v>0</v>
      </c>
      <c r="G276" s="1">
        <v>0</v>
      </c>
      <c r="H276" s="1">
        <v>0</v>
      </c>
      <c r="I276" s="1">
        <v>0</v>
      </c>
    </row>
    <row r="277" spans="1:9">
      <c r="A277" s="3">
        <v>39201</v>
      </c>
      <c r="B277" s="8" t="s">
        <v>279</v>
      </c>
      <c r="C277" s="9">
        <v>2.9829999999999999E-4</v>
      </c>
      <c r="D277" s="9"/>
      <c r="E277" s="1">
        <v>174654.0534</v>
      </c>
      <c r="F277" s="1">
        <v>0</v>
      </c>
      <c r="G277" s="1">
        <v>0</v>
      </c>
      <c r="H277" s="1">
        <v>0</v>
      </c>
      <c r="I277" s="1">
        <v>0</v>
      </c>
    </row>
    <row r="278" spans="1:9">
      <c r="A278" s="3">
        <v>39204</v>
      </c>
      <c r="B278" s="8" t="s">
        <v>280</v>
      </c>
      <c r="C278" s="9">
        <v>2.81E-4</v>
      </c>
      <c r="D278" s="9"/>
      <c r="E278" s="1">
        <v>164524.93799999999</v>
      </c>
      <c r="F278" s="1">
        <v>0</v>
      </c>
      <c r="G278" s="1">
        <v>0</v>
      </c>
      <c r="H278" s="1">
        <v>0</v>
      </c>
      <c r="I278" s="1">
        <v>0</v>
      </c>
    </row>
    <row r="279" spans="1:9">
      <c r="A279" s="3">
        <v>39205</v>
      </c>
      <c r="B279" s="8" t="s">
        <v>281</v>
      </c>
      <c r="C279" s="9">
        <v>5.8827000000000003E-3</v>
      </c>
      <c r="D279" s="9"/>
      <c r="E279" s="1">
        <v>3444309.0846000002</v>
      </c>
      <c r="F279" s="1">
        <v>0</v>
      </c>
      <c r="G279" s="1">
        <v>0</v>
      </c>
      <c r="H279" s="1">
        <v>0</v>
      </c>
      <c r="I279" s="1">
        <v>0</v>
      </c>
    </row>
    <row r="280" spans="1:9">
      <c r="A280" s="3">
        <v>39208</v>
      </c>
      <c r="B280" s="8" t="s">
        <v>371</v>
      </c>
      <c r="C280" s="9">
        <v>4.149E-4</v>
      </c>
      <c r="D280" s="9"/>
      <c r="E280" s="1">
        <v>242923.1202</v>
      </c>
      <c r="F280" s="1">
        <v>0</v>
      </c>
      <c r="G280" s="1">
        <v>0</v>
      </c>
      <c r="H280" s="1">
        <v>0</v>
      </c>
      <c r="I280" s="1">
        <v>0</v>
      </c>
    </row>
    <row r="281" spans="1:9">
      <c r="A281" s="3">
        <v>39209</v>
      </c>
      <c r="B281" s="8" t="s">
        <v>282</v>
      </c>
      <c r="C281" s="9">
        <v>0</v>
      </c>
      <c r="D281" s="9"/>
      <c r="E281" s="1">
        <v>0</v>
      </c>
      <c r="F281" s="1">
        <v>0</v>
      </c>
      <c r="G281" s="1">
        <v>0</v>
      </c>
      <c r="H281" s="1">
        <v>0</v>
      </c>
      <c r="I281" s="1">
        <v>0</v>
      </c>
    </row>
    <row r="282" spans="1:9">
      <c r="A282" s="3">
        <v>39220</v>
      </c>
      <c r="B282" s="8" t="s">
        <v>347</v>
      </c>
      <c r="C282" s="9">
        <v>0</v>
      </c>
      <c r="D282" s="9"/>
      <c r="E282" s="1">
        <v>0</v>
      </c>
      <c r="F282" s="1">
        <v>0</v>
      </c>
      <c r="G282" s="1">
        <v>0</v>
      </c>
      <c r="H282" s="1">
        <v>0</v>
      </c>
      <c r="I282" s="1">
        <v>0</v>
      </c>
    </row>
    <row r="283" spans="1:9">
      <c r="A283" s="3">
        <v>39300</v>
      </c>
      <c r="B283" s="8" t="s">
        <v>283</v>
      </c>
      <c r="C283" s="9">
        <v>7.7320000000000004E-4</v>
      </c>
      <c r="D283" s="9"/>
      <c r="E283" s="1">
        <v>452707.05360000004</v>
      </c>
      <c r="F283" s="1">
        <v>0</v>
      </c>
      <c r="G283" s="1">
        <v>0</v>
      </c>
      <c r="H283" s="1">
        <v>0</v>
      </c>
      <c r="I283" s="1">
        <v>0</v>
      </c>
    </row>
    <row r="284" spans="1:9">
      <c r="A284" s="3">
        <v>39301</v>
      </c>
      <c r="B284" s="8" t="s">
        <v>284</v>
      </c>
      <c r="C284" s="9">
        <v>6.3E-5</v>
      </c>
      <c r="D284" s="9"/>
      <c r="E284" s="1">
        <v>36886.374000000003</v>
      </c>
      <c r="F284" s="1">
        <v>0</v>
      </c>
      <c r="G284" s="1">
        <v>0</v>
      </c>
      <c r="H284" s="1">
        <v>0</v>
      </c>
      <c r="I284" s="1">
        <v>0</v>
      </c>
    </row>
    <row r="285" spans="1:9">
      <c r="A285" s="3">
        <v>39400</v>
      </c>
      <c r="B285" s="8" t="s">
        <v>285</v>
      </c>
      <c r="C285" s="9">
        <v>4.4309999999999998E-4</v>
      </c>
      <c r="D285" s="9"/>
      <c r="E285" s="1">
        <v>259434.16379999998</v>
      </c>
      <c r="F285" s="1">
        <v>0</v>
      </c>
      <c r="G285" s="1">
        <v>0</v>
      </c>
      <c r="H285" s="1">
        <v>0</v>
      </c>
      <c r="I285" s="1">
        <v>0</v>
      </c>
    </row>
    <row r="286" spans="1:9">
      <c r="A286" s="3">
        <v>39401</v>
      </c>
      <c r="B286" s="8" t="s">
        <v>286</v>
      </c>
      <c r="C286" s="9">
        <v>5.0880000000000001E-4</v>
      </c>
      <c r="D286" s="9"/>
      <c r="E286" s="1">
        <v>297901.3824</v>
      </c>
      <c r="F286" s="1">
        <v>0</v>
      </c>
      <c r="G286" s="1">
        <v>0</v>
      </c>
      <c r="H286" s="1">
        <v>0</v>
      </c>
      <c r="I286" s="1">
        <v>0</v>
      </c>
    </row>
    <row r="287" spans="1:9">
      <c r="A287" s="3">
        <v>39500</v>
      </c>
      <c r="B287" s="8" t="s">
        <v>287</v>
      </c>
      <c r="C287" s="9">
        <v>2.2116000000000002E-3</v>
      </c>
      <c r="D287" s="9"/>
      <c r="E287" s="1">
        <v>1294887.3768000002</v>
      </c>
      <c r="F287" s="1">
        <v>0</v>
      </c>
      <c r="G287" s="1">
        <v>0</v>
      </c>
      <c r="H287" s="1">
        <v>0</v>
      </c>
      <c r="I287" s="1">
        <v>0</v>
      </c>
    </row>
    <row r="288" spans="1:9">
      <c r="A288" s="3">
        <v>39501</v>
      </c>
      <c r="B288" s="8" t="s">
        <v>288</v>
      </c>
      <c r="C288" s="9">
        <v>5.5699999999999999E-5</v>
      </c>
      <c r="D288" s="9"/>
      <c r="E288" s="1">
        <v>32612.238600000001</v>
      </c>
      <c r="F288" s="1">
        <v>0</v>
      </c>
      <c r="G288" s="1">
        <v>0</v>
      </c>
      <c r="H288" s="1">
        <v>0</v>
      </c>
      <c r="I288" s="1">
        <v>0</v>
      </c>
    </row>
    <row r="289" spans="1:9">
      <c r="A289" s="3">
        <v>39600</v>
      </c>
      <c r="B289" s="8" t="s">
        <v>289</v>
      </c>
      <c r="C289" s="9">
        <v>5.8960999999999996E-3</v>
      </c>
      <c r="D289" s="9"/>
      <c r="E289" s="1">
        <v>3452154.7577999998</v>
      </c>
      <c r="F289" s="1">
        <v>0</v>
      </c>
      <c r="G289" s="1">
        <v>0</v>
      </c>
      <c r="H289" s="1">
        <v>0</v>
      </c>
      <c r="I289" s="1">
        <v>0</v>
      </c>
    </row>
    <row r="290" spans="1:9">
      <c r="A290" s="3">
        <v>39605</v>
      </c>
      <c r="B290" s="8" t="s">
        <v>290</v>
      </c>
      <c r="C290" s="9">
        <v>8.6549999999999995E-4</v>
      </c>
      <c r="D290" s="9"/>
      <c r="E290" s="1">
        <v>506748.51899999997</v>
      </c>
      <c r="F290" s="1">
        <v>0</v>
      </c>
      <c r="G290" s="1">
        <v>0</v>
      </c>
      <c r="H290" s="1">
        <v>0</v>
      </c>
      <c r="I290" s="1">
        <v>0</v>
      </c>
    </row>
    <row r="291" spans="1:9">
      <c r="A291" s="3">
        <v>39700</v>
      </c>
      <c r="B291" s="8" t="s">
        <v>291</v>
      </c>
      <c r="C291" s="9">
        <v>3.3102000000000001E-3</v>
      </c>
      <c r="D291" s="9"/>
      <c r="E291" s="1">
        <v>1938115.4796</v>
      </c>
      <c r="F291" s="1">
        <v>0</v>
      </c>
      <c r="G291" s="1">
        <v>0</v>
      </c>
      <c r="H291" s="1">
        <v>0</v>
      </c>
      <c r="I291" s="1">
        <v>0</v>
      </c>
    </row>
    <row r="292" spans="1:9">
      <c r="A292" s="3">
        <v>39703</v>
      </c>
      <c r="B292" s="8" t="s">
        <v>292</v>
      </c>
      <c r="C292" s="9">
        <v>2.4909999999999998E-4</v>
      </c>
      <c r="D292" s="9"/>
      <c r="E292" s="1">
        <v>145847.55179999999</v>
      </c>
      <c r="F292" s="1">
        <v>0</v>
      </c>
      <c r="G292" s="1">
        <v>0</v>
      </c>
      <c r="H292" s="1">
        <v>0</v>
      </c>
      <c r="I292" s="1">
        <v>0</v>
      </c>
    </row>
    <row r="293" spans="1:9">
      <c r="A293" s="3">
        <v>39705</v>
      </c>
      <c r="B293" s="8" t="s">
        <v>293</v>
      </c>
      <c r="C293" s="9">
        <v>8.8150000000000001E-4</v>
      </c>
      <c r="D293" s="9"/>
      <c r="E293" s="1">
        <v>516116.48700000002</v>
      </c>
      <c r="F293" s="1">
        <v>0</v>
      </c>
      <c r="G293" s="1">
        <v>0</v>
      </c>
      <c r="H293" s="1">
        <v>0</v>
      </c>
      <c r="I293" s="1">
        <v>0</v>
      </c>
    </row>
    <row r="294" spans="1:9">
      <c r="A294" s="3">
        <v>39800</v>
      </c>
      <c r="B294" s="8" t="s">
        <v>294</v>
      </c>
      <c r="C294" s="9">
        <v>3.7074999999999999E-3</v>
      </c>
      <c r="D294" s="9"/>
      <c r="E294" s="1">
        <v>2170733.835</v>
      </c>
      <c r="F294" s="1">
        <v>0</v>
      </c>
      <c r="G294" s="1">
        <v>0</v>
      </c>
      <c r="H294" s="1">
        <v>0</v>
      </c>
      <c r="I294" s="1">
        <v>0</v>
      </c>
    </row>
    <row r="295" spans="1:9">
      <c r="A295" s="3">
        <v>39805</v>
      </c>
      <c r="B295" s="8" t="s">
        <v>295</v>
      </c>
      <c r="C295" s="9">
        <v>4.2759999999999999E-4</v>
      </c>
      <c r="D295" s="9"/>
      <c r="E295" s="1">
        <v>250358.9448</v>
      </c>
      <c r="F295" s="1">
        <v>0</v>
      </c>
      <c r="G295" s="1">
        <v>0</v>
      </c>
      <c r="H295" s="1">
        <v>0</v>
      </c>
      <c r="I295" s="1">
        <v>0</v>
      </c>
    </row>
    <row r="296" spans="1:9">
      <c r="A296" s="3">
        <v>39900</v>
      </c>
      <c r="B296" s="8" t="s">
        <v>296</v>
      </c>
      <c r="C296" s="9">
        <v>2.0157E-3</v>
      </c>
      <c r="D296" s="9"/>
      <c r="E296" s="1">
        <v>1180188.3186000001</v>
      </c>
      <c r="F296" s="1">
        <v>0</v>
      </c>
      <c r="G296" s="1">
        <v>0</v>
      </c>
      <c r="H296" s="1">
        <v>0</v>
      </c>
      <c r="I296" s="1">
        <v>0</v>
      </c>
    </row>
    <row r="297" spans="1:9">
      <c r="A297" s="3">
        <v>51000</v>
      </c>
      <c r="B297" s="8" t="s">
        <v>297</v>
      </c>
      <c r="C297" s="9">
        <v>2.8191399999999998E-2</v>
      </c>
      <c r="D297" s="9"/>
      <c r="E297" s="1">
        <v>16506008.317199999</v>
      </c>
      <c r="F297" s="1">
        <v>0</v>
      </c>
      <c r="G297" s="1">
        <v>0</v>
      </c>
      <c r="H297" s="1">
        <v>0</v>
      </c>
      <c r="I297" s="1">
        <v>0</v>
      </c>
    </row>
    <row r="298" spans="1:9">
      <c r="A298" s="3">
        <v>51000.2</v>
      </c>
      <c r="B298" s="8" t="s">
        <v>298</v>
      </c>
      <c r="C298" s="9">
        <v>3.4700000000000003E-5</v>
      </c>
      <c r="D298" s="9"/>
      <c r="E298" s="1">
        <v>20316.780600000002</v>
      </c>
      <c r="F298" s="1">
        <v>0</v>
      </c>
      <c r="G298" s="1">
        <v>0</v>
      </c>
      <c r="H298" s="1">
        <v>0</v>
      </c>
      <c r="I298" s="1">
        <v>0</v>
      </c>
    </row>
    <row r="299" spans="1:9">
      <c r="A299" s="3">
        <v>51000.3</v>
      </c>
      <c r="B299" s="8" t="s">
        <v>299</v>
      </c>
      <c r="C299" s="9">
        <v>9.8339999999999994E-4</v>
      </c>
      <c r="D299" s="9"/>
      <c r="E299" s="1">
        <v>575778.73320000002</v>
      </c>
      <c r="F299" s="1">
        <v>0</v>
      </c>
      <c r="G299" s="1">
        <v>0</v>
      </c>
      <c r="H299" s="1">
        <v>0</v>
      </c>
      <c r="I299" s="1">
        <v>0</v>
      </c>
    </row>
    <row r="300" spans="1:9">
      <c r="C300" s="9"/>
      <c r="D300" s="9"/>
      <c r="E300" s="94"/>
      <c r="F300" s="94"/>
      <c r="G300" s="94"/>
      <c r="H300" s="94"/>
      <c r="I300" s="94"/>
    </row>
    <row r="301" spans="1:9">
      <c r="B301" s="8" t="s">
        <v>389</v>
      </c>
      <c r="C301" s="9">
        <v>1.0000000000000002</v>
      </c>
      <c r="D301" s="9"/>
      <c r="E301" s="94">
        <v>585497999.99999988</v>
      </c>
      <c r="F301" s="94">
        <v>0</v>
      </c>
      <c r="G301" s="94">
        <v>0</v>
      </c>
      <c r="H301" s="94">
        <v>0</v>
      </c>
      <c r="I301" s="94">
        <v>0</v>
      </c>
    </row>
  </sheetData>
  <mergeCells count="1">
    <mergeCell ref="B1:D1"/>
  </mergeCells>
  <printOptions horizontalCentered="1"/>
  <pageMargins left="0.25" right="0.25" top="0.75" bottom="0.75" header="0.3" footer="0.3"/>
  <pageSetup scale="63" fitToHeight="6" orientation="landscape" r:id="rId1"/>
  <headerFooter differentFirst="1" scaleWithDoc="0">
    <oddHeader>&amp;L&amp;"Arial,Bold"&amp;16Appendix C:  Allocation of Deferred Inflows and Outflows - Assumptions &amp;14(continued)</oddHeader>
    <oddFooter>&amp;C&amp;Z&amp;F&amp;A</oddFooter>
    <firstHeader>&amp;L&amp;"Arial,Bold"&amp;16Appendix C:  Allocation of Deferred Inflows and Outflows - Assumptions</firstHeader>
  </headerFooter>
  <rowBreaks count="3" manualBreakCount="3">
    <brk id="82" max="16383" man="1"/>
    <brk id="160" max="16383" man="1"/>
    <brk id="2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01"/>
  <sheetViews>
    <sheetView zoomScaleNormal="100" workbookViewId="0">
      <pane ySplit="4" topLeftCell="A5" activePane="bottomLeft" state="frozen"/>
      <selection activeCell="A5" sqref="A5"/>
      <selection pane="bottomLeft" activeCell="E301" sqref="E301:I301"/>
    </sheetView>
  </sheetViews>
  <sheetFormatPr defaultColWidth="8.7109375" defaultRowHeight="15"/>
  <cols>
    <col min="1" max="1" width="10.7109375" style="3" customWidth="1"/>
    <col min="2" max="2" width="65.28515625" style="8" customWidth="1"/>
    <col min="3" max="3" width="14.7109375" style="8" customWidth="1"/>
    <col min="4" max="4" width="1.7109375" style="8" customWidth="1"/>
    <col min="5" max="9" width="20.7109375" style="8" customWidth="1"/>
    <col min="10" max="10" width="17.85546875" style="8" customWidth="1"/>
    <col min="11" max="11" width="15.28515625" style="8" customWidth="1"/>
    <col min="12" max="12" width="8.7109375" style="8"/>
    <col min="13" max="13" width="16" style="8" customWidth="1"/>
    <col min="14" max="14" width="8.7109375" style="8"/>
    <col min="15" max="15" width="18.5703125" style="8" customWidth="1"/>
    <col min="16" max="16" width="15.7109375" style="8" customWidth="1"/>
    <col min="17" max="17" width="8.7109375" style="8"/>
    <col min="18" max="18" width="12.7109375" style="8" customWidth="1"/>
    <col min="19" max="19" width="8.7109375" style="8"/>
    <col min="20" max="20" width="12" style="8" customWidth="1"/>
    <col min="21" max="16384" width="8.7109375" style="8"/>
  </cols>
  <sheetData>
    <row r="1" spans="1:9">
      <c r="A1" s="131"/>
      <c r="B1" s="164"/>
      <c r="C1" s="164"/>
      <c r="D1" s="164"/>
    </row>
    <row r="3" spans="1:9" s="69" customFormat="1">
      <c r="A3" s="91"/>
      <c r="B3" s="92"/>
      <c r="C3" s="92"/>
      <c r="D3" s="92"/>
      <c r="E3" s="91">
        <v>2024</v>
      </c>
      <c r="F3" s="91">
        <v>2025</v>
      </c>
      <c r="G3" s="91">
        <v>2026</v>
      </c>
      <c r="H3" s="91">
        <v>2027</v>
      </c>
      <c r="I3" s="91">
        <v>2028</v>
      </c>
    </row>
    <row r="4" spans="1:9" s="69" customFormat="1" ht="45">
      <c r="A4" s="93" t="s">
        <v>12</v>
      </c>
      <c r="B4" s="93" t="s">
        <v>15</v>
      </c>
      <c r="C4" s="93" t="s">
        <v>16</v>
      </c>
      <c r="D4" s="93"/>
      <c r="E4" s="93" t="s">
        <v>381</v>
      </c>
      <c r="F4" s="93" t="s">
        <v>381</v>
      </c>
      <c r="G4" s="93" t="s">
        <v>381</v>
      </c>
      <c r="H4" s="93" t="s">
        <v>381</v>
      </c>
      <c r="I4" s="93" t="s">
        <v>381</v>
      </c>
    </row>
    <row r="5" spans="1:9">
      <c r="A5" s="3">
        <v>10200</v>
      </c>
      <c r="B5" s="8" t="s">
        <v>27</v>
      </c>
      <c r="C5" s="9">
        <v>1.2144E-3</v>
      </c>
      <c r="D5" s="9"/>
      <c r="E5" s="95">
        <v>247891.21432392253</v>
      </c>
      <c r="F5" s="95">
        <v>104772.21432392253</v>
      </c>
      <c r="G5" s="95">
        <v>0</v>
      </c>
      <c r="H5" s="95">
        <v>0</v>
      </c>
      <c r="I5" s="95">
        <v>0</v>
      </c>
    </row>
    <row r="6" spans="1:9">
      <c r="A6" s="3">
        <v>10400</v>
      </c>
      <c r="B6" s="8" t="s">
        <v>28</v>
      </c>
      <c r="C6" s="9">
        <v>3.3430999999999999E-3</v>
      </c>
      <c r="D6" s="9"/>
      <c r="E6" s="133">
        <v>506689</v>
      </c>
      <c r="F6" s="133">
        <v>0</v>
      </c>
      <c r="G6" s="133">
        <v>0</v>
      </c>
      <c r="H6" s="133">
        <v>0</v>
      </c>
      <c r="I6" s="133">
        <v>0</v>
      </c>
    </row>
    <row r="7" spans="1:9">
      <c r="A7" s="3">
        <v>10500</v>
      </c>
      <c r="B7" s="8" t="s">
        <v>29</v>
      </c>
      <c r="C7" s="9">
        <v>7.5690000000000002E-4</v>
      </c>
      <c r="D7" s="9"/>
      <c r="E7" s="133">
        <v>169714.50360399479</v>
      </c>
      <c r="F7" s="133">
        <v>62745.503603994788</v>
      </c>
      <c r="G7" s="133">
        <v>0</v>
      </c>
      <c r="H7" s="133">
        <v>0</v>
      </c>
      <c r="I7" s="133">
        <v>0</v>
      </c>
    </row>
    <row r="8" spans="1:9">
      <c r="A8" s="3">
        <v>10700</v>
      </c>
      <c r="B8" s="8" t="s">
        <v>354</v>
      </c>
      <c r="C8" s="9">
        <v>5.1308999999999999E-3</v>
      </c>
      <c r="D8" s="9"/>
      <c r="E8" s="133">
        <v>496059.42589540523</v>
      </c>
      <c r="F8" s="133">
        <v>64574.425895405235</v>
      </c>
      <c r="G8" s="133">
        <v>64574.425895405235</v>
      </c>
      <c r="H8" s="133">
        <v>0</v>
      </c>
      <c r="I8" s="133">
        <v>0</v>
      </c>
    </row>
    <row r="9" spans="1:9">
      <c r="A9" s="3">
        <v>10800</v>
      </c>
      <c r="B9" s="8" t="s">
        <v>30</v>
      </c>
      <c r="C9" s="9">
        <v>2.21189E-2</v>
      </c>
      <c r="D9" s="9"/>
      <c r="E9" s="133">
        <v>6992869.6714040609</v>
      </c>
      <c r="F9" s="133">
        <v>4173469.6714040609</v>
      </c>
      <c r="G9" s="133">
        <v>3595082.5562655302</v>
      </c>
      <c r="H9" s="133">
        <v>0</v>
      </c>
      <c r="I9" s="133">
        <v>0</v>
      </c>
    </row>
    <row r="10" spans="1:9">
      <c r="A10" s="3">
        <v>10850</v>
      </c>
      <c r="B10" s="8" t="s">
        <v>31</v>
      </c>
      <c r="C10" s="9">
        <v>1.8249999999999999E-4</v>
      </c>
      <c r="D10" s="9"/>
      <c r="E10" s="133">
        <v>152074.72879718133</v>
      </c>
      <c r="F10" s="133">
        <v>99578.728797181335</v>
      </c>
      <c r="G10" s="133">
        <v>99578.728797181335</v>
      </c>
      <c r="H10" s="133">
        <v>0</v>
      </c>
      <c r="I10" s="133">
        <v>0</v>
      </c>
    </row>
    <row r="11" spans="1:9">
      <c r="A11" s="3">
        <v>10900</v>
      </c>
      <c r="B11" s="8" t="s">
        <v>32</v>
      </c>
      <c r="C11" s="9">
        <v>1.7652E-3</v>
      </c>
      <c r="D11" s="9"/>
      <c r="E11" s="133">
        <v>1016517.4047862655</v>
      </c>
      <c r="F11" s="133">
        <v>430718.40478626546</v>
      </c>
      <c r="G11" s="133">
        <v>289090.77511356911</v>
      </c>
      <c r="H11" s="133">
        <v>0</v>
      </c>
      <c r="I11" s="133">
        <v>0</v>
      </c>
    </row>
    <row r="12" spans="1:9">
      <c r="A12" s="3">
        <v>10910</v>
      </c>
      <c r="B12" s="8" t="s">
        <v>33</v>
      </c>
      <c r="C12" s="9">
        <v>6.1090000000000005E-4</v>
      </c>
      <c r="D12" s="9"/>
      <c r="E12" s="133">
        <v>563591.8732148027</v>
      </c>
      <c r="F12" s="133">
        <v>338799.8732148027</v>
      </c>
      <c r="G12" s="133">
        <v>169185.23183650454</v>
      </c>
      <c r="H12" s="133">
        <v>0</v>
      </c>
      <c r="I12" s="133">
        <v>0</v>
      </c>
    </row>
    <row r="13" spans="1:9">
      <c r="A13" s="3">
        <v>10930</v>
      </c>
      <c r="B13" s="8" t="s">
        <v>34</v>
      </c>
      <c r="C13" s="9">
        <v>5.8050999999999997E-3</v>
      </c>
      <c r="D13" s="9"/>
      <c r="E13" s="133">
        <v>2977584.8807728775</v>
      </c>
      <c r="F13" s="133">
        <v>1340006.8807728777</v>
      </c>
      <c r="G13" s="133">
        <v>1178656.817056014</v>
      </c>
      <c r="H13" s="133">
        <v>0</v>
      </c>
      <c r="I13" s="133">
        <v>0</v>
      </c>
    </row>
    <row r="14" spans="1:9">
      <c r="A14" s="3">
        <v>10940</v>
      </c>
      <c r="B14" s="8" t="s">
        <v>35</v>
      </c>
      <c r="C14" s="9">
        <v>7.8759999999999995E-4</v>
      </c>
      <c r="D14" s="9"/>
      <c r="E14" s="133">
        <v>486800.2258878937</v>
      </c>
      <c r="F14" s="133">
        <v>353262.2258878937</v>
      </c>
      <c r="G14" s="133">
        <v>185055.05152019695</v>
      </c>
      <c r="H14" s="133">
        <v>0</v>
      </c>
      <c r="I14" s="133">
        <v>0</v>
      </c>
    </row>
    <row r="15" spans="1:9">
      <c r="A15" s="3">
        <v>10950</v>
      </c>
      <c r="B15" s="8" t="s">
        <v>36</v>
      </c>
      <c r="C15" s="9">
        <v>9.0970000000000005E-4</v>
      </c>
      <c r="D15" s="9"/>
      <c r="E15" s="133">
        <v>567003.52751568716</v>
      </c>
      <c r="F15" s="133">
        <v>543060.52751568716</v>
      </c>
      <c r="G15" s="133">
        <v>421799.32815401559</v>
      </c>
      <c r="H15" s="133">
        <v>0</v>
      </c>
      <c r="I15" s="133">
        <v>0</v>
      </c>
    </row>
    <row r="16" spans="1:9">
      <c r="A16" s="3">
        <v>11050</v>
      </c>
      <c r="B16" s="8" t="s">
        <v>304</v>
      </c>
      <c r="C16" s="9">
        <v>2.5680000000000001E-4</v>
      </c>
      <c r="D16" s="9"/>
      <c r="E16" s="133">
        <v>126318.8377471461</v>
      </c>
      <c r="F16" s="133">
        <v>49642.837747146099</v>
      </c>
      <c r="G16" s="133">
        <v>49642.837747146099</v>
      </c>
      <c r="H16" s="133">
        <v>0</v>
      </c>
      <c r="I16" s="133">
        <v>0</v>
      </c>
    </row>
    <row r="17" spans="1:9">
      <c r="A17" s="3">
        <v>11300</v>
      </c>
      <c r="B17" s="8" t="s">
        <v>355</v>
      </c>
      <c r="C17" s="9">
        <v>4.7625000000000002E-3</v>
      </c>
      <c r="D17" s="9"/>
      <c r="E17" s="133">
        <v>1312281.2033117143</v>
      </c>
      <c r="F17" s="133">
        <v>542581.20331171446</v>
      </c>
      <c r="G17" s="133">
        <v>325835.98459603509</v>
      </c>
      <c r="H17" s="133">
        <v>0</v>
      </c>
      <c r="I17" s="133">
        <v>0</v>
      </c>
    </row>
    <row r="18" spans="1:9">
      <c r="A18" s="3">
        <v>11310</v>
      </c>
      <c r="B18" s="8" t="s">
        <v>37</v>
      </c>
      <c r="C18" s="9">
        <v>5.7939999999999999E-4</v>
      </c>
      <c r="D18" s="9"/>
      <c r="E18" s="133">
        <v>150808.07936274711</v>
      </c>
      <c r="F18" s="133">
        <v>71380.079362747114</v>
      </c>
      <c r="G18" s="133">
        <v>50634.390219730762</v>
      </c>
      <c r="H18" s="133">
        <v>0</v>
      </c>
      <c r="I18" s="133">
        <v>0</v>
      </c>
    </row>
    <row r="19" spans="1:9">
      <c r="A19" s="3">
        <v>11600</v>
      </c>
      <c r="B19" s="8" t="s">
        <v>38</v>
      </c>
      <c r="C19" s="9">
        <v>2.4726000000000001E-3</v>
      </c>
      <c r="D19" s="9"/>
      <c r="E19" s="133">
        <v>22368.319112364436</v>
      </c>
      <c r="F19" s="133">
        <v>22368.319112364436</v>
      </c>
      <c r="G19" s="133">
        <v>0</v>
      </c>
      <c r="H19" s="133">
        <v>0</v>
      </c>
      <c r="I19" s="133">
        <v>0</v>
      </c>
    </row>
    <row r="20" spans="1:9">
      <c r="A20" s="3">
        <v>11900</v>
      </c>
      <c r="B20" s="8" t="s">
        <v>39</v>
      </c>
      <c r="C20" s="9">
        <v>3.5419999999999999E-4</v>
      </c>
      <c r="D20" s="9"/>
      <c r="E20" s="133">
        <v>381237.32941583951</v>
      </c>
      <c r="F20" s="133">
        <v>54519.329415839544</v>
      </c>
      <c r="G20" s="133">
        <v>0</v>
      </c>
      <c r="H20" s="133">
        <v>0</v>
      </c>
      <c r="I20" s="133">
        <v>0</v>
      </c>
    </row>
    <row r="21" spans="1:9">
      <c r="A21" s="3">
        <v>12100</v>
      </c>
      <c r="B21" s="8" t="s">
        <v>40</v>
      </c>
      <c r="C21" s="9">
        <v>3.257E-4</v>
      </c>
      <c r="D21" s="9"/>
      <c r="E21" s="133">
        <v>144746.66192319826</v>
      </c>
      <c r="F21" s="133">
        <v>77242.661923198262</v>
      </c>
      <c r="G21" s="133">
        <v>71896.763579035294</v>
      </c>
      <c r="H21" s="133">
        <v>0</v>
      </c>
      <c r="I21" s="133">
        <v>0</v>
      </c>
    </row>
    <row r="22" spans="1:9">
      <c r="A22" s="3">
        <v>12150</v>
      </c>
      <c r="B22" s="8" t="s">
        <v>41</v>
      </c>
      <c r="C22" s="9">
        <v>4.9799999999999998E-5</v>
      </c>
      <c r="D22" s="9"/>
      <c r="E22" s="133">
        <v>25453.932559638986</v>
      </c>
      <c r="F22" s="133">
        <v>23864.932559638986</v>
      </c>
      <c r="G22" s="133">
        <v>16783.354796918491</v>
      </c>
      <c r="H22" s="133">
        <v>0</v>
      </c>
      <c r="I22" s="133">
        <v>0</v>
      </c>
    </row>
    <row r="23" spans="1:9">
      <c r="A23" s="3">
        <v>12160</v>
      </c>
      <c r="B23" s="8" t="s">
        <v>42</v>
      </c>
      <c r="C23" s="9">
        <v>2.0059000000000001E-3</v>
      </c>
      <c r="D23" s="9"/>
      <c r="E23" s="133">
        <v>563258.56246841804</v>
      </c>
      <c r="F23" s="133">
        <v>266408.56246841804</v>
      </c>
      <c r="G23" s="133">
        <v>64377.199119342346</v>
      </c>
      <c r="H23" s="133">
        <v>0</v>
      </c>
      <c r="I23" s="133">
        <v>0</v>
      </c>
    </row>
    <row r="24" spans="1:9">
      <c r="A24" s="3">
        <v>12220</v>
      </c>
      <c r="B24" s="8" t="s">
        <v>356</v>
      </c>
      <c r="C24" s="9">
        <v>4.5227399999999994E-2</v>
      </c>
      <c r="D24" s="9"/>
      <c r="E24" s="133">
        <v>14408661</v>
      </c>
      <c r="F24" s="133">
        <v>0</v>
      </c>
      <c r="G24" s="133">
        <v>0</v>
      </c>
      <c r="H24" s="133">
        <v>0</v>
      </c>
      <c r="I24" s="133">
        <v>0</v>
      </c>
    </row>
    <row r="25" spans="1:9">
      <c r="A25" s="3">
        <v>12510</v>
      </c>
      <c r="B25" s="8" t="s">
        <v>43</v>
      </c>
      <c r="C25" s="9">
        <v>4.4403000000000003E-3</v>
      </c>
      <c r="D25" s="9"/>
      <c r="E25" s="133">
        <v>3061896.3127603047</v>
      </c>
      <c r="F25" s="133">
        <v>914587.31276030466</v>
      </c>
      <c r="G25" s="133">
        <v>0</v>
      </c>
      <c r="H25" s="133">
        <v>0</v>
      </c>
      <c r="I25" s="133">
        <v>0</v>
      </c>
    </row>
    <row r="26" spans="1:9">
      <c r="A26" s="3">
        <v>12600</v>
      </c>
      <c r="B26" s="8" t="s">
        <v>44</v>
      </c>
      <c r="C26" s="9">
        <v>1.9453000000000001E-3</v>
      </c>
      <c r="D26" s="9"/>
      <c r="E26" s="133">
        <v>482621.00305241544</v>
      </c>
      <c r="F26" s="133">
        <v>264656.00305241544</v>
      </c>
      <c r="G26" s="133">
        <v>200423.8784862725</v>
      </c>
      <c r="H26" s="133">
        <v>0</v>
      </c>
      <c r="I26" s="133">
        <v>0</v>
      </c>
    </row>
    <row r="27" spans="1:9">
      <c r="A27" s="3">
        <v>12700</v>
      </c>
      <c r="B27" s="8" t="s">
        <v>45</v>
      </c>
      <c r="C27" s="9">
        <v>1.1333000000000001E-3</v>
      </c>
      <c r="D27" s="9"/>
      <c r="E27" s="133">
        <v>456757.70385074697</v>
      </c>
      <c r="F27" s="133">
        <v>342573.70385074697</v>
      </c>
      <c r="G27" s="133">
        <v>189450.18059388318</v>
      </c>
      <c r="H27" s="133">
        <v>0</v>
      </c>
      <c r="I27" s="133">
        <v>0</v>
      </c>
    </row>
    <row r="28" spans="1:9">
      <c r="A28" s="3">
        <v>13500</v>
      </c>
      <c r="B28" s="8" t="s">
        <v>46</v>
      </c>
      <c r="C28" s="9">
        <v>4.4066000000000001E-3</v>
      </c>
      <c r="D28" s="9"/>
      <c r="E28" s="133">
        <v>699206.09836242348</v>
      </c>
      <c r="F28" s="133">
        <v>181300.09836242342</v>
      </c>
      <c r="G28" s="133">
        <v>134726.5816073161</v>
      </c>
      <c r="H28" s="133">
        <v>0</v>
      </c>
      <c r="I28" s="133">
        <v>0</v>
      </c>
    </row>
    <row r="29" spans="1:9">
      <c r="A29" s="3">
        <v>13700</v>
      </c>
      <c r="B29" s="8" t="s">
        <v>47</v>
      </c>
      <c r="C29" s="9">
        <v>4.8230000000000001E-4</v>
      </c>
      <c r="D29" s="9"/>
      <c r="E29" s="133">
        <v>190385.90577522488</v>
      </c>
      <c r="F29" s="133">
        <v>115516.90577522488</v>
      </c>
      <c r="G29" s="133">
        <v>115516.90577522488</v>
      </c>
      <c r="H29" s="133">
        <v>0</v>
      </c>
      <c r="I29" s="133">
        <v>0</v>
      </c>
    </row>
    <row r="30" spans="1:9">
      <c r="A30" s="3">
        <v>14300</v>
      </c>
      <c r="B30" s="8" t="s">
        <v>48</v>
      </c>
      <c r="C30" s="9">
        <v>1.5361000000000001E-3</v>
      </c>
      <c r="D30" s="9"/>
      <c r="E30" s="133">
        <v>305708</v>
      </c>
      <c r="F30" s="133">
        <v>0</v>
      </c>
      <c r="G30" s="133">
        <v>0</v>
      </c>
      <c r="H30" s="133">
        <v>0</v>
      </c>
      <c r="I30" s="133">
        <v>0</v>
      </c>
    </row>
    <row r="31" spans="1:9">
      <c r="A31" s="3">
        <v>14300.2</v>
      </c>
      <c r="B31" s="8" t="s">
        <v>49</v>
      </c>
      <c r="C31" s="9">
        <v>2.0550000000000001E-4</v>
      </c>
      <c r="D31" s="9"/>
      <c r="E31" s="133">
        <v>7940.091773738066</v>
      </c>
      <c r="F31" s="133">
        <v>7940.091773738066</v>
      </c>
      <c r="G31" s="133">
        <v>0</v>
      </c>
      <c r="H31" s="133">
        <v>0</v>
      </c>
      <c r="I31" s="133">
        <v>0</v>
      </c>
    </row>
    <row r="32" spans="1:9">
      <c r="A32" s="3">
        <v>18400</v>
      </c>
      <c r="B32" s="8" t="s">
        <v>50</v>
      </c>
      <c r="C32" s="9">
        <v>5.2868999999999998E-3</v>
      </c>
      <c r="D32" s="9"/>
      <c r="E32" s="133">
        <v>397208.05938484892</v>
      </c>
      <c r="F32" s="133">
        <v>212206.05938484892</v>
      </c>
      <c r="G32" s="133">
        <v>0</v>
      </c>
      <c r="H32" s="133">
        <v>0</v>
      </c>
      <c r="I32" s="133">
        <v>0</v>
      </c>
    </row>
    <row r="33" spans="1:9">
      <c r="A33" s="3">
        <v>18600</v>
      </c>
      <c r="B33" s="8" t="s">
        <v>51</v>
      </c>
      <c r="C33" s="9">
        <v>1.33E-5</v>
      </c>
      <c r="D33" s="9"/>
      <c r="E33" s="133">
        <v>8221.0453206484926</v>
      </c>
      <c r="F33" s="133">
        <v>2671.0453206484926</v>
      </c>
      <c r="G33" s="133">
        <v>0</v>
      </c>
      <c r="H33" s="133">
        <v>0</v>
      </c>
      <c r="I33" s="133">
        <v>0</v>
      </c>
    </row>
    <row r="34" spans="1:9">
      <c r="A34" s="3">
        <v>18640</v>
      </c>
      <c r="B34" s="8" t="s">
        <v>52</v>
      </c>
      <c r="C34" s="9">
        <v>2.2000000000000001E-6</v>
      </c>
      <c r="D34" s="9"/>
      <c r="E34" s="133">
        <v>1593.3331701055006</v>
      </c>
      <c r="F34" s="133">
        <v>454.33317010550059</v>
      </c>
      <c r="G34" s="133">
        <v>0</v>
      </c>
      <c r="H34" s="133">
        <v>0</v>
      </c>
      <c r="I34" s="133">
        <v>0</v>
      </c>
    </row>
    <row r="35" spans="1:9">
      <c r="A35" s="3">
        <v>18740</v>
      </c>
      <c r="B35" s="8" t="s">
        <v>53</v>
      </c>
      <c r="C35" s="9">
        <v>6.1999999999999999E-6</v>
      </c>
      <c r="D35" s="9"/>
      <c r="E35" s="133">
        <v>2211.7091028429982</v>
      </c>
      <c r="F35" s="133">
        <v>1099.7091028429982</v>
      </c>
      <c r="G35" s="133">
        <v>822.72006490150034</v>
      </c>
      <c r="H35" s="133">
        <v>0</v>
      </c>
      <c r="I35" s="133">
        <v>0</v>
      </c>
    </row>
    <row r="36" spans="1:9">
      <c r="A36" s="3">
        <v>18780</v>
      </c>
      <c r="B36" s="8" t="s">
        <v>357</v>
      </c>
      <c r="C36" s="9">
        <v>2.7900000000000001E-5</v>
      </c>
      <c r="D36" s="9"/>
      <c r="E36" s="133">
        <v>2042.0203460567573</v>
      </c>
      <c r="F36" s="133">
        <v>2042.0203460567573</v>
      </c>
      <c r="G36" s="133">
        <v>2042.0203460567573</v>
      </c>
      <c r="H36" s="133">
        <v>0</v>
      </c>
      <c r="I36" s="133">
        <v>0</v>
      </c>
    </row>
    <row r="37" spans="1:9">
      <c r="A37" s="3">
        <v>19005</v>
      </c>
      <c r="B37" s="8" t="s">
        <v>54</v>
      </c>
      <c r="C37" s="9">
        <v>9.0589999999999996E-4</v>
      </c>
      <c r="D37" s="9"/>
      <c r="E37" s="133">
        <v>667856.49742235802</v>
      </c>
      <c r="F37" s="133">
        <v>545766.49742235802</v>
      </c>
      <c r="G37" s="133">
        <v>367424.10234959202</v>
      </c>
      <c r="H37" s="133">
        <v>0</v>
      </c>
      <c r="I37" s="133">
        <v>0</v>
      </c>
    </row>
    <row r="38" spans="1:9">
      <c r="A38" s="3">
        <v>19100</v>
      </c>
      <c r="B38" s="8" t="s">
        <v>55</v>
      </c>
      <c r="C38" s="9">
        <v>1.9601899999999998E-2</v>
      </c>
      <c r="D38" s="9"/>
      <c r="E38" s="133">
        <v>14329830</v>
      </c>
      <c r="F38" s="133">
        <v>0</v>
      </c>
      <c r="G38" s="133">
        <v>0</v>
      </c>
      <c r="H38" s="133">
        <v>0</v>
      </c>
      <c r="I38" s="133">
        <v>0</v>
      </c>
    </row>
    <row r="39" spans="1:9">
      <c r="A39" s="3">
        <v>19120</v>
      </c>
      <c r="B39" s="8" t="s">
        <v>387</v>
      </c>
      <c r="C39" s="9">
        <v>5.0665699999999994E-2</v>
      </c>
      <c r="D39" s="9"/>
      <c r="E39" s="133">
        <v>103460360.85426912</v>
      </c>
      <c r="F39" s="133">
        <v>103460360.85426912</v>
      </c>
      <c r="G39" s="133">
        <v>103460360.85426912</v>
      </c>
      <c r="H39" s="133">
        <v>0</v>
      </c>
      <c r="I39" s="133">
        <v>0</v>
      </c>
    </row>
    <row r="40" spans="1:9">
      <c r="A40" s="3">
        <v>20100</v>
      </c>
      <c r="B40" s="8" t="s">
        <v>56</v>
      </c>
      <c r="C40" s="9">
        <v>7.3802E-3</v>
      </c>
      <c r="D40" s="9"/>
      <c r="E40" s="133">
        <v>1522451.0664955606</v>
      </c>
      <c r="F40" s="133">
        <v>1522451.0664955606</v>
      </c>
      <c r="G40" s="133">
        <v>1522451.0664955606</v>
      </c>
      <c r="H40" s="133">
        <v>0</v>
      </c>
      <c r="I40" s="133">
        <v>0</v>
      </c>
    </row>
    <row r="41" spans="1:9">
      <c r="A41" s="3">
        <v>20200</v>
      </c>
      <c r="B41" s="8" t="s">
        <v>57</v>
      </c>
      <c r="C41" s="9">
        <v>9.8780000000000005E-4</v>
      </c>
      <c r="D41" s="9"/>
      <c r="E41" s="133">
        <v>237687.69938336269</v>
      </c>
      <c r="F41" s="133">
        <v>175932.69938336269</v>
      </c>
      <c r="G41" s="133">
        <v>100213.48403240382</v>
      </c>
      <c r="H41" s="133">
        <v>0</v>
      </c>
      <c r="I41" s="133">
        <v>0</v>
      </c>
    </row>
    <row r="42" spans="1:9">
      <c r="A42" s="3">
        <v>20300</v>
      </c>
      <c r="B42" s="8" t="s">
        <v>58</v>
      </c>
      <c r="C42" s="9">
        <v>1.32266E-2</v>
      </c>
      <c r="D42" s="9"/>
      <c r="E42" s="133">
        <v>1703279.6356239668</v>
      </c>
      <c r="F42" s="133">
        <v>1703279.6356239668</v>
      </c>
      <c r="G42" s="133">
        <v>1703279.6356239668</v>
      </c>
      <c r="H42" s="133">
        <v>0</v>
      </c>
      <c r="I42" s="133">
        <v>0</v>
      </c>
    </row>
    <row r="43" spans="1:9">
      <c r="A43" s="3">
        <v>20400</v>
      </c>
      <c r="B43" s="8" t="s">
        <v>59</v>
      </c>
      <c r="C43" s="9">
        <v>1.0966999999999999E-3</v>
      </c>
      <c r="D43" s="9"/>
      <c r="E43" s="133">
        <v>307721.33677152754</v>
      </c>
      <c r="F43" s="133">
        <v>227230.33677152754</v>
      </c>
      <c r="G43" s="133">
        <v>183991.95676159265</v>
      </c>
      <c r="H43" s="133">
        <v>0</v>
      </c>
      <c r="I43" s="133">
        <v>0</v>
      </c>
    </row>
    <row r="44" spans="1:9">
      <c r="A44" s="3">
        <v>20600</v>
      </c>
      <c r="B44" s="8" t="s">
        <v>60</v>
      </c>
      <c r="C44" s="9">
        <v>2.1928E-3</v>
      </c>
      <c r="D44" s="9"/>
      <c r="E44" s="133">
        <v>904128.91270544659</v>
      </c>
      <c r="F44" s="133">
        <v>904128.91270544659</v>
      </c>
      <c r="G44" s="133">
        <v>772082.11109006731</v>
      </c>
      <c r="H44" s="133">
        <v>0</v>
      </c>
      <c r="I44" s="133">
        <v>0</v>
      </c>
    </row>
    <row r="45" spans="1:9">
      <c r="A45" s="3">
        <v>20700</v>
      </c>
      <c r="B45" s="8" t="s">
        <v>61</v>
      </c>
      <c r="C45" s="9">
        <v>4.0670999999999997E-3</v>
      </c>
      <c r="D45" s="9"/>
      <c r="E45" s="133">
        <v>416631.25024653296</v>
      </c>
      <c r="F45" s="133">
        <v>172444.25024653296</v>
      </c>
      <c r="G45" s="133">
        <v>172444.25024653296</v>
      </c>
      <c r="H45" s="133">
        <v>0</v>
      </c>
      <c r="I45" s="133">
        <v>0</v>
      </c>
    </row>
    <row r="46" spans="1:9">
      <c r="A46" s="3">
        <v>20800</v>
      </c>
      <c r="B46" s="8" t="s">
        <v>62</v>
      </c>
      <c r="C46" s="9">
        <v>3.1513000000000001E-3</v>
      </c>
      <c r="D46" s="9"/>
      <c r="E46" s="133">
        <v>110843.32548174611</v>
      </c>
      <c r="F46" s="133">
        <v>67231.325481746113</v>
      </c>
      <c r="G46" s="133">
        <v>0</v>
      </c>
      <c r="H46" s="133">
        <v>0</v>
      </c>
      <c r="I46" s="133">
        <v>0</v>
      </c>
    </row>
    <row r="47" spans="1:9">
      <c r="A47" s="3">
        <v>20900</v>
      </c>
      <c r="B47" s="8" t="s">
        <v>63</v>
      </c>
      <c r="C47" s="9">
        <v>5.0679000000000002E-3</v>
      </c>
      <c r="D47" s="9"/>
      <c r="E47" s="133">
        <v>381043</v>
      </c>
      <c r="F47" s="133">
        <v>0</v>
      </c>
      <c r="G47" s="133">
        <v>0</v>
      </c>
      <c r="H47" s="133">
        <v>0</v>
      </c>
      <c r="I47" s="133">
        <v>0</v>
      </c>
    </row>
    <row r="48" spans="1:9">
      <c r="A48" s="3">
        <v>21200</v>
      </c>
      <c r="B48" s="8" t="s">
        <v>64</v>
      </c>
      <c r="C48" s="9">
        <v>2.0268999999999999E-3</v>
      </c>
      <c r="D48" s="9"/>
      <c r="E48" s="133">
        <v>394107.23048252467</v>
      </c>
      <c r="F48" s="133">
        <v>356358.23048252467</v>
      </c>
      <c r="G48" s="133">
        <v>356358.23048252467</v>
      </c>
      <c r="H48" s="133">
        <v>0</v>
      </c>
      <c r="I48" s="133">
        <v>0</v>
      </c>
    </row>
    <row r="49" spans="1:9">
      <c r="A49" s="3">
        <v>21300</v>
      </c>
      <c r="B49" s="8" t="s">
        <v>65</v>
      </c>
      <c r="C49" s="9">
        <v>2.1995399999999998E-2</v>
      </c>
      <c r="D49" s="9"/>
      <c r="E49" s="133">
        <v>2834530.9580077492</v>
      </c>
      <c r="F49" s="133">
        <v>2834530.9580077492</v>
      </c>
      <c r="G49" s="133">
        <v>2834530.9580077492</v>
      </c>
      <c r="H49" s="133">
        <v>0</v>
      </c>
      <c r="I49" s="133">
        <v>0</v>
      </c>
    </row>
    <row r="50" spans="1:9">
      <c r="A50" s="3">
        <v>21520</v>
      </c>
      <c r="B50" s="8" t="s">
        <v>358</v>
      </c>
      <c r="C50" s="9">
        <v>3.3080100000000001E-2</v>
      </c>
      <c r="D50" s="9"/>
      <c r="E50" s="133">
        <v>7712724.7239719499</v>
      </c>
      <c r="F50" s="133">
        <v>4864980.7239719499</v>
      </c>
      <c r="G50" s="133">
        <v>4864980.7239719499</v>
      </c>
      <c r="H50" s="133">
        <v>0</v>
      </c>
      <c r="I50" s="133">
        <v>0</v>
      </c>
    </row>
    <row r="51" spans="1:9">
      <c r="A51" s="3">
        <v>21525</v>
      </c>
      <c r="B51" s="8" t="s">
        <v>66</v>
      </c>
      <c r="C51" s="9">
        <v>1.1645E-3</v>
      </c>
      <c r="D51" s="9"/>
      <c r="E51" s="133">
        <v>716962.66521538666</v>
      </c>
      <c r="F51" s="133">
        <v>315765.66521538666</v>
      </c>
      <c r="G51" s="133">
        <v>83132.483292096178</v>
      </c>
      <c r="H51" s="133">
        <v>0</v>
      </c>
      <c r="I51" s="133">
        <v>0</v>
      </c>
    </row>
    <row r="52" spans="1:9">
      <c r="A52" s="3">
        <v>21525.200000000001</v>
      </c>
      <c r="B52" s="8" t="s">
        <v>67</v>
      </c>
      <c r="C52" s="9">
        <v>1.717E-4</v>
      </c>
      <c r="D52" s="9"/>
      <c r="E52" s="133">
        <v>194682.97535088126</v>
      </c>
      <c r="F52" s="133">
        <v>129248.97535088127</v>
      </c>
      <c r="G52" s="133">
        <v>61856.593121030222</v>
      </c>
      <c r="H52" s="133">
        <v>0</v>
      </c>
      <c r="I52" s="133">
        <v>0</v>
      </c>
    </row>
    <row r="53" spans="1:9">
      <c r="A53" s="3">
        <v>21550</v>
      </c>
      <c r="B53" s="8" t="s">
        <v>68</v>
      </c>
      <c r="C53" s="9">
        <v>4.0001399999999999E-2</v>
      </c>
      <c r="D53" s="9"/>
      <c r="E53" s="133">
        <v>2726068.2797463704</v>
      </c>
      <c r="F53" s="133">
        <v>1310949.2797463704</v>
      </c>
      <c r="G53" s="133">
        <v>178937.14491596632</v>
      </c>
      <c r="H53" s="133">
        <v>0</v>
      </c>
      <c r="I53" s="133">
        <v>0</v>
      </c>
    </row>
    <row r="54" spans="1:9">
      <c r="A54" s="3">
        <v>21570</v>
      </c>
      <c r="B54" s="8" t="s">
        <v>69</v>
      </c>
      <c r="C54" s="9">
        <v>1.7929999999999999E-4</v>
      </c>
      <c r="D54" s="9"/>
      <c r="E54" s="133">
        <v>66176.129040355183</v>
      </c>
      <c r="F54" s="133">
        <v>38392.12904035519</v>
      </c>
      <c r="G54" s="133">
        <v>8147.9182818772315</v>
      </c>
      <c r="H54" s="133">
        <v>0</v>
      </c>
      <c r="I54" s="133">
        <v>0</v>
      </c>
    </row>
    <row r="55" spans="1:9">
      <c r="A55" s="3">
        <v>21800</v>
      </c>
      <c r="B55" s="8" t="s">
        <v>70</v>
      </c>
      <c r="C55" s="9">
        <v>3.5709000000000001E-3</v>
      </c>
      <c r="D55" s="9"/>
      <c r="E55" s="133">
        <v>672191.94582470367</v>
      </c>
      <c r="F55" s="133">
        <v>471399.94582470367</v>
      </c>
      <c r="G55" s="133">
        <v>471399.94582470367</v>
      </c>
      <c r="H55" s="133">
        <v>0</v>
      </c>
      <c r="I55" s="133">
        <v>0</v>
      </c>
    </row>
    <row r="56" spans="1:9">
      <c r="A56" s="3">
        <v>21900</v>
      </c>
      <c r="B56" s="8" t="s">
        <v>71</v>
      </c>
      <c r="C56" s="9">
        <v>1.7574999999999999E-3</v>
      </c>
      <c r="D56" s="9"/>
      <c r="E56" s="133">
        <v>317815.57451986981</v>
      </c>
      <c r="F56" s="133">
        <v>304762.57451986981</v>
      </c>
      <c r="G56" s="133">
        <v>304762.57451986981</v>
      </c>
      <c r="H56" s="133">
        <v>0</v>
      </c>
      <c r="I56" s="133">
        <v>0</v>
      </c>
    </row>
    <row r="57" spans="1:9">
      <c r="A57" s="3">
        <v>22000</v>
      </c>
      <c r="B57" s="8" t="s">
        <v>72</v>
      </c>
      <c r="C57" s="9">
        <v>3.8690999999999999E-3</v>
      </c>
      <c r="D57" s="9"/>
      <c r="E57" s="133">
        <v>2222336.2444094461</v>
      </c>
      <c r="F57" s="133">
        <v>1529809.2444094461</v>
      </c>
      <c r="G57" s="133">
        <v>573561.65710909688</v>
      </c>
      <c r="H57" s="133">
        <v>0</v>
      </c>
      <c r="I57" s="133">
        <v>0</v>
      </c>
    </row>
    <row r="58" spans="1:9">
      <c r="A58" s="3">
        <v>23000</v>
      </c>
      <c r="B58" s="8" t="s">
        <v>73</v>
      </c>
      <c r="C58" s="9">
        <v>1.1203000000000001E-3</v>
      </c>
      <c r="D58" s="9"/>
      <c r="E58" s="133">
        <v>200333.76970696036</v>
      </c>
      <c r="F58" s="133">
        <v>193218.76970696036</v>
      </c>
      <c r="G58" s="133">
        <v>193218.76970696036</v>
      </c>
      <c r="H58" s="133">
        <v>0</v>
      </c>
      <c r="I58" s="133">
        <v>0</v>
      </c>
    </row>
    <row r="59" spans="1:9">
      <c r="A59" s="3">
        <v>23100</v>
      </c>
      <c r="B59" s="8" t="s">
        <v>74</v>
      </c>
      <c r="C59" s="9">
        <v>7.4136999999999996E-3</v>
      </c>
      <c r="D59" s="9"/>
      <c r="E59" s="133">
        <v>1264892.889597394</v>
      </c>
      <c r="F59" s="133">
        <v>1161847.889597394</v>
      </c>
      <c r="G59" s="133">
        <v>1161847.889597394</v>
      </c>
      <c r="H59" s="133">
        <v>0</v>
      </c>
      <c r="I59" s="133">
        <v>0</v>
      </c>
    </row>
    <row r="60" spans="1:9">
      <c r="A60" s="3">
        <v>23200</v>
      </c>
      <c r="B60" s="8" t="s">
        <v>75</v>
      </c>
      <c r="C60" s="9">
        <v>4.5589000000000003E-3</v>
      </c>
      <c r="D60" s="9"/>
      <c r="E60" s="133">
        <v>1081937.4016359816</v>
      </c>
      <c r="F60" s="133">
        <v>507520.40163598163</v>
      </c>
      <c r="G60" s="133">
        <v>370220.02394281561</v>
      </c>
      <c r="H60" s="133">
        <v>0</v>
      </c>
      <c r="I60" s="133">
        <v>0</v>
      </c>
    </row>
    <row r="61" spans="1:9">
      <c r="A61" s="3">
        <v>30000</v>
      </c>
      <c r="B61" s="8" t="s">
        <v>76</v>
      </c>
      <c r="C61" s="9">
        <v>8.2010000000000004E-4</v>
      </c>
      <c r="D61" s="9"/>
      <c r="E61" s="133">
        <v>31048.175845503545</v>
      </c>
      <c r="F61" s="133">
        <v>31048.175845503545</v>
      </c>
      <c r="G61" s="133">
        <v>31048.175845503545</v>
      </c>
      <c r="H61" s="133">
        <v>0</v>
      </c>
      <c r="I61" s="133">
        <v>0</v>
      </c>
    </row>
    <row r="62" spans="1:9">
      <c r="A62" s="3">
        <v>30100</v>
      </c>
      <c r="B62" s="8" t="s">
        <v>77</v>
      </c>
      <c r="C62" s="9">
        <v>8.4659000000000002E-3</v>
      </c>
      <c r="D62" s="9"/>
      <c r="E62" s="133">
        <v>897181.59966556076</v>
      </c>
      <c r="F62" s="133">
        <v>897181.59966556076</v>
      </c>
      <c r="G62" s="133">
        <v>0</v>
      </c>
      <c r="H62" s="133">
        <v>0</v>
      </c>
      <c r="I62" s="133">
        <v>0</v>
      </c>
    </row>
    <row r="63" spans="1:9">
      <c r="A63" s="3">
        <v>30102</v>
      </c>
      <c r="B63" s="8" t="s">
        <v>78</v>
      </c>
      <c r="C63" s="9">
        <v>2.1460000000000001E-4</v>
      </c>
      <c r="D63" s="9"/>
      <c r="E63" s="133">
        <v>42225.569784725172</v>
      </c>
      <c r="F63" s="133">
        <v>42225.569784725172</v>
      </c>
      <c r="G63" s="133">
        <v>33810.660559074662</v>
      </c>
      <c r="H63" s="133">
        <v>0</v>
      </c>
      <c r="I63" s="133">
        <v>0</v>
      </c>
    </row>
    <row r="64" spans="1:9">
      <c r="A64" s="3">
        <v>30103</v>
      </c>
      <c r="B64" s="8" t="s">
        <v>79</v>
      </c>
      <c r="C64" s="9">
        <v>2.307E-4</v>
      </c>
      <c r="D64" s="9"/>
      <c r="E64" s="133">
        <v>0</v>
      </c>
      <c r="F64" s="133">
        <v>0</v>
      </c>
      <c r="G64" s="133">
        <v>0</v>
      </c>
      <c r="H64" s="133">
        <v>0</v>
      </c>
      <c r="I64" s="133">
        <v>0</v>
      </c>
    </row>
    <row r="65" spans="1:9">
      <c r="A65" s="3">
        <v>30104</v>
      </c>
      <c r="B65" s="8" t="s">
        <v>80</v>
      </c>
      <c r="C65" s="9">
        <v>1.8450000000000001E-4</v>
      </c>
      <c r="D65" s="9"/>
      <c r="E65" s="133">
        <v>111346.32988470701</v>
      </c>
      <c r="F65" s="133">
        <v>109298.32988470701</v>
      </c>
      <c r="G65" s="133">
        <v>0</v>
      </c>
      <c r="H65" s="133">
        <v>0</v>
      </c>
      <c r="I65" s="133">
        <v>0</v>
      </c>
    </row>
    <row r="66" spans="1:9">
      <c r="A66" s="3">
        <v>30105</v>
      </c>
      <c r="B66" s="8" t="s">
        <v>81</v>
      </c>
      <c r="C66" s="9">
        <v>8.0550000000000001E-4</v>
      </c>
      <c r="D66" s="9"/>
      <c r="E66" s="133">
        <v>33557.382846053049</v>
      </c>
      <c r="F66" s="133">
        <v>33557.382846053049</v>
      </c>
      <c r="G66" s="133">
        <v>0</v>
      </c>
      <c r="H66" s="133">
        <v>0</v>
      </c>
      <c r="I66" s="133">
        <v>0</v>
      </c>
    </row>
    <row r="67" spans="1:9">
      <c r="A67" s="3">
        <v>30200</v>
      </c>
      <c r="B67" s="8" t="s">
        <v>82</v>
      </c>
      <c r="C67" s="9">
        <v>1.8843E-3</v>
      </c>
      <c r="D67" s="9"/>
      <c r="E67" s="133">
        <v>292897.7052772654</v>
      </c>
      <c r="F67" s="133">
        <v>292897.7052772654</v>
      </c>
      <c r="G67" s="133">
        <v>0</v>
      </c>
      <c r="H67" s="133">
        <v>0</v>
      </c>
      <c r="I67" s="133">
        <v>0</v>
      </c>
    </row>
    <row r="68" spans="1:9">
      <c r="A68" s="3">
        <v>30300</v>
      </c>
      <c r="B68" s="8" t="s">
        <v>83</v>
      </c>
      <c r="C68" s="9">
        <v>6.6060000000000001E-4</v>
      </c>
      <c r="D68" s="9"/>
      <c r="E68" s="133">
        <v>139954.60560210003</v>
      </c>
      <c r="F68" s="133">
        <v>139954.60560210003</v>
      </c>
      <c r="G68" s="133">
        <v>97618.119708569953</v>
      </c>
      <c r="H68" s="133">
        <v>0</v>
      </c>
      <c r="I68" s="133">
        <v>0</v>
      </c>
    </row>
    <row r="69" spans="1:9">
      <c r="A69" s="3">
        <v>30400</v>
      </c>
      <c r="B69" s="8" t="s">
        <v>84</v>
      </c>
      <c r="C69" s="9">
        <v>1.2620999999999999E-3</v>
      </c>
      <c r="D69" s="9"/>
      <c r="E69" s="133">
        <v>358333.93015211378</v>
      </c>
      <c r="F69" s="133">
        <v>358333.93015211378</v>
      </c>
      <c r="G69" s="133">
        <v>227579.1165368678</v>
      </c>
      <c r="H69" s="133">
        <v>0</v>
      </c>
      <c r="I69" s="133">
        <v>0</v>
      </c>
    </row>
    <row r="70" spans="1:9">
      <c r="A70" s="3">
        <v>30405</v>
      </c>
      <c r="B70" s="8" t="s">
        <v>85</v>
      </c>
      <c r="C70" s="9">
        <v>7.2550000000000002E-4</v>
      </c>
      <c r="D70" s="9"/>
      <c r="E70" s="133">
        <v>135387.34941664996</v>
      </c>
      <c r="F70" s="133">
        <v>83541.349416649959</v>
      </c>
      <c r="G70" s="133">
        <v>0</v>
      </c>
      <c r="H70" s="133">
        <v>0</v>
      </c>
      <c r="I70" s="133">
        <v>0</v>
      </c>
    </row>
    <row r="71" spans="1:9">
      <c r="A71" s="3">
        <v>30500</v>
      </c>
      <c r="B71" s="8" t="s">
        <v>86</v>
      </c>
      <c r="C71" s="9">
        <v>1.2095999999999999E-3</v>
      </c>
      <c r="D71" s="9"/>
      <c r="E71" s="133">
        <v>198970.91357177822</v>
      </c>
      <c r="F71" s="133">
        <v>198970.91357177822</v>
      </c>
      <c r="G71" s="133">
        <v>186406.54986491229</v>
      </c>
      <c r="H71" s="133">
        <v>0</v>
      </c>
      <c r="I71" s="133">
        <v>0</v>
      </c>
    </row>
    <row r="72" spans="1:9">
      <c r="A72" s="3">
        <v>30600</v>
      </c>
      <c r="B72" s="8" t="s">
        <v>87</v>
      </c>
      <c r="C72" s="9">
        <v>9.6190000000000002E-4</v>
      </c>
      <c r="D72" s="9"/>
      <c r="E72" s="133">
        <v>167683.05305402222</v>
      </c>
      <c r="F72" s="133">
        <v>167683.05305402222</v>
      </c>
      <c r="G72" s="133">
        <v>64487.020351411862</v>
      </c>
      <c r="H72" s="133">
        <v>0</v>
      </c>
      <c r="I72" s="133">
        <v>0</v>
      </c>
    </row>
    <row r="73" spans="1:9">
      <c r="A73" s="3">
        <v>30601</v>
      </c>
      <c r="B73" s="8" t="s">
        <v>88</v>
      </c>
      <c r="C73" s="9">
        <v>0</v>
      </c>
      <c r="D73" s="9"/>
      <c r="E73" s="133">
        <v>0</v>
      </c>
      <c r="F73" s="133">
        <v>0</v>
      </c>
      <c r="G73" s="133">
        <v>0</v>
      </c>
      <c r="H73" s="133">
        <v>0</v>
      </c>
      <c r="I73" s="133">
        <v>0</v>
      </c>
    </row>
    <row r="74" spans="1:9">
      <c r="A74" s="3">
        <v>30700</v>
      </c>
      <c r="B74" s="8" t="s">
        <v>89</v>
      </c>
      <c r="C74" s="9">
        <v>2.4987E-3</v>
      </c>
      <c r="D74" s="9"/>
      <c r="E74" s="133">
        <v>773379.554903785</v>
      </c>
      <c r="F74" s="133">
        <v>773379.554903785</v>
      </c>
      <c r="G74" s="133">
        <v>0</v>
      </c>
      <c r="H74" s="133">
        <v>0</v>
      </c>
      <c r="I74" s="133">
        <v>0</v>
      </c>
    </row>
    <row r="75" spans="1:9">
      <c r="A75" s="3">
        <v>30705</v>
      </c>
      <c r="B75" s="8" t="s">
        <v>90</v>
      </c>
      <c r="C75" s="9">
        <v>5.1920000000000004E-4</v>
      </c>
      <c r="D75" s="9"/>
      <c r="E75" s="133">
        <v>81261.666106074146</v>
      </c>
      <c r="F75" s="133">
        <v>63109.666106074146</v>
      </c>
      <c r="G75" s="133">
        <v>63109.666106074146</v>
      </c>
      <c r="H75" s="133">
        <v>0</v>
      </c>
      <c r="I75" s="133">
        <v>0</v>
      </c>
    </row>
    <row r="76" spans="1:9">
      <c r="A76" s="3">
        <v>30800</v>
      </c>
      <c r="B76" s="8" t="s">
        <v>91</v>
      </c>
      <c r="C76" s="9">
        <v>7.1509999999999998E-4</v>
      </c>
      <c r="D76" s="9"/>
      <c r="E76" s="133">
        <v>148345.9478500986</v>
      </c>
      <c r="F76" s="133">
        <v>148345.9478500986</v>
      </c>
      <c r="G76" s="133">
        <v>97660.880893590875</v>
      </c>
      <c r="H76" s="133">
        <v>0</v>
      </c>
      <c r="I76" s="133">
        <v>0</v>
      </c>
    </row>
    <row r="77" spans="1:9">
      <c r="A77" s="3">
        <v>30900</v>
      </c>
      <c r="B77" s="8" t="s">
        <v>92</v>
      </c>
      <c r="C77" s="9">
        <v>1.7244999999999999E-3</v>
      </c>
      <c r="D77" s="9"/>
      <c r="E77" s="133">
        <v>679190.81268629641</v>
      </c>
      <c r="F77" s="133">
        <v>673859.81268629641</v>
      </c>
      <c r="G77" s="133">
        <v>673859.81268629641</v>
      </c>
      <c r="H77" s="133">
        <v>0</v>
      </c>
      <c r="I77" s="133">
        <v>0</v>
      </c>
    </row>
    <row r="78" spans="1:9">
      <c r="A78" s="3">
        <v>30905</v>
      </c>
      <c r="B78" s="8" t="s">
        <v>93</v>
      </c>
      <c r="C78" s="9">
        <v>3.054E-4</v>
      </c>
      <c r="D78" s="9"/>
      <c r="E78" s="133">
        <v>102317.58135701009</v>
      </c>
      <c r="F78" s="133">
        <v>102317.58135701009</v>
      </c>
      <c r="G78" s="133">
        <v>61218.077897825606</v>
      </c>
      <c r="H78" s="133">
        <v>0</v>
      </c>
      <c r="I78" s="133">
        <v>0</v>
      </c>
    </row>
    <row r="79" spans="1:9">
      <c r="A79" s="3">
        <v>31000</v>
      </c>
      <c r="B79" s="8" t="s">
        <v>94</v>
      </c>
      <c r="C79" s="9">
        <v>5.0330000000000001E-3</v>
      </c>
      <c r="D79" s="9"/>
      <c r="E79" s="133">
        <v>473739.45482784894</v>
      </c>
      <c r="F79" s="133">
        <v>473739.45482784894</v>
      </c>
      <c r="G79" s="133">
        <v>209169.96571207105</v>
      </c>
      <c r="H79" s="133">
        <v>0</v>
      </c>
      <c r="I79" s="133">
        <v>0</v>
      </c>
    </row>
    <row r="80" spans="1:9">
      <c r="A80" s="3">
        <v>31005</v>
      </c>
      <c r="B80" s="8" t="s">
        <v>95</v>
      </c>
      <c r="C80" s="9">
        <v>4.863E-4</v>
      </c>
      <c r="D80" s="9"/>
      <c r="E80" s="133">
        <v>151688.24779220467</v>
      </c>
      <c r="F80" s="133">
        <v>98305.247792204653</v>
      </c>
      <c r="G80" s="133">
        <v>74163.428425354723</v>
      </c>
      <c r="H80" s="133">
        <v>0</v>
      </c>
      <c r="I80" s="133">
        <v>0</v>
      </c>
    </row>
    <row r="81" spans="1:9">
      <c r="A81" s="3">
        <v>31100</v>
      </c>
      <c r="B81" s="8" t="s">
        <v>96</v>
      </c>
      <c r="C81" s="9">
        <v>9.7932999999999996E-3</v>
      </c>
      <c r="D81" s="9"/>
      <c r="E81" s="133">
        <v>240478.68977333466</v>
      </c>
      <c r="F81" s="133">
        <v>240478.68977333466</v>
      </c>
      <c r="G81" s="133">
        <v>240478.68977333466</v>
      </c>
      <c r="H81" s="133">
        <v>0</v>
      </c>
      <c r="I81" s="133">
        <v>0</v>
      </c>
    </row>
    <row r="82" spans="1:9">
      <c r="A82" s="3">
        <v>31101</v>
      </c>
      <c r="B82" s="8" t="s">
        <v>97</v>
      </c>
      <c r="C82" s="9">
        <v>6.4999999999999994E-5</v>
      </c>
      <c r="D82" s="9"/>
      <c r="E82" s="133">
        <v>28226.007455766503</v>
      </c>
      <c r="F82" s="133">
        <v>28226.007455766503</v>
      </c>
      <c r="G82" s="133">
        <v>11812.925642612496</v>
      </c>
      <c r="H82" s="133">
        <v>0</v>
      </c>
      <c r="I82" s="133">
        <v>0</v>
      </c>
    </row>
    <row r="83" spans="1:9">
      <c r="A83" s="3">
        <v>31102</v>
      </c>
      <c r="B83" s="8" t="s">
        <v>98</v>
      </c>
      <c r="C83" s="9">
        <v>1.784E-4</v>
      </c>
      <c r="D83" s="9"/>
      <c r="E83" s="133">
        <v>2349</v>
      </c>
      <c r="F83" s="133">
        <v>0</v>
      </c>
      <c r="G83" s="133">
        <v>0</v>
      </c>
      <c r="H83" s="133">
        <v>0</v>
      </c>
      <c r="I83" s="133">
        <v>0</v>
      </c>
    </row>
    <row r="84" spans="1:9">
      <c r="A84" s="3">
        <v>31105</v>
      </c>
      <c r="B84" s="8" t="s">
        <v>99</v>
      </c>
      <c r="C84" s="9">
        <v>1.5043999999999999E-3</v>
      </c>
      <c r="D84" s="9"/>
      <c r="E84" s="133">
        <v>133699.4903522933</v>
      </c>
      <c r="F84" s="133">
        <v>58389.490352293302</v>
      </c>
      <c r="G84" s="133">
        <v>58389.490352293302</v>
      </c>
      <c r="H84" s="133">
        <v>0</v>
      </c>
      <c r="I84" s="133">
        <v>0</v>
      </c>
    </row>
    <row r="85" spans="1:9">
      <c r="A85" s="3">
        <v>31110</v>
      </c>
      <c r="B85" s="8" t="s">
        <v>100</v>
      </c>
      <c r="C85" s="9">
        <v>2.2426E-3</v>
      </c>
      <c r="D85" s="9"/>
      <c r="E85" s="133">
        <v>0</v>
      </c>
      <c r="F85" s="133">
        <v>0</v>
      </c>
      <c r="G85" s="133">
        <v>0</v>
      </c>
      <c r="H85" s="133">
        <v>0</v>
      </c>
      <c r="I85" s="133">
        <v>0</v>
      </c>
    </row>
    <row r="86" spans="1:9">
      <c r="A86" s="3">
        <v>31200</v>
      </c>
      <c r="B86" s="8" t="s">
        <v>101</v>
      </c>
      <c r="C86" s="9">
        <v>4.2112E-3</v>
      </c>
      <c r="D86" s="9"/>
      <c r="E86" s="133">
        <v>722820.8473737156</v>
      </c>
      <c r="F86" s="133">
        <v>722820.8473737156</v>
      </c>
      <c r="G86" s="133">
        <v>13175.469728065189</v>
      </c>
      <c r="H86" s="133">
        <v>0</v>
      </c>
      <c r="I86" s="133">
        <v>0</v>
      </c>
    </row>
    <row r="87" spans="1:9">
      <c r="A87" s="3">
        <v>31205</v>
      </c>
      <c r="B87" s="8" t="s">
        <v>102</v>
      </c>
      <c r="C87" s="9">
        <v>4.6030000000000002E-4</v>
      </c>
      <c r="D87" s="9"/>
      <c r="E87" s="133">
        <v>85189.461287064099</v>
      </c>
      <c r="F87" s="133">
        <v>21635.461287064099</v>
      </c>
      <c r="G87" s="133">
        <v>10917.92950750966</v>
      </c>
      <c r="H87" s="133">
        <v>0</v>
      </c>
      <c r="I87" s="133">
        <v>0</v>
      </c>
    </row>
    <row r="88" spans="1:9">
      <c r="A88" s="3">
        <v>31300</v>
      </c>
      <c r="B88" s="8" t="s">
        <v>103</v>
      </c>
      <c r="C88" s="9">
        <v>1.28109E-2</v>
      </c>
      <c r="D88" s="9"/>
      <c r="E88" s="133">
        <v>302553</v>
      </c>
      <c r="F88" s="133">
        <v>0</v>
      </c>
      <c r="G88" s="133">
        <v>0</v>
      </c>
      <c r="H88" s="133">
        <v>0</v>
      </c>
      <c r="I88" s="133">
        <v>0</v>
      </c>
    </row>
    <row r="89" spans="1:9">
      <c r="A89" s="3">
        <v>31301</v>
      </c>
      <c r="B89" s="8" t="s">
        <v>104</v>
      </c>
      <c r="C89" s="9">
        <v>2.242E-4</v>
      </c>
      <c r="D89" s="9"/>
      <c r="E89" s="133">
        <v>0</v>
      </c>
      <c r="F89" s="133">
        <v>0</v>
      </c>
      <c r="G89" s="133">
        <v>0</v>
      </c>
      <c r="H89" s="133">
        <v>0</v>
      </c>
      <c r="I89" s="133">
        <v>0</v>
      </c>
    </row>
    <row r="90" spans="1:9">
      <c r="A90" s="3">
        <v>31320</v>
      </c>
      <c r="B90" s="8" t="s">
        <v>105</v>
      </c>
      <c r="C90" s="9">
        <v>2.1557E-3</v>
      </c>
      <c r="D90" s="9"/>
      <c r="E90" s="133">
        <v>103445.12246950943</v>
      </c>
      <c r="F90" s="133">
        <v>103445.12246950943</v>
      </c>
      <c r="G90" s="133">
        <v>103445.12246950943</v>
      </c>
      <c r="H90" s="133">
        <v>0</v>
      </c>
      <c r="I90" s="133">
        <v>0</v>
      </c>
    </row>
    <row r="91" spans="1:9">
      <c r="A91" s="3">
        <v>31400</v>
      </c>
      <c r="B91" s="8" t="s">
        <v>106</v>
      </c>
      <c r="C91" s="9">
        <v>3.9785999999999997E-3</v>
      </c>
      <c r="D91" s="9"/>
      <c r="E91" s="133">
        <v>527657.0565022924</v>
      </c>
      <c r="F91" s="133">
        <v>527657.0565022924</v>
      </c>
      <c r="G91" s="133">
        <v>0</v>
      </c>
      <c r="H91" s="133">
        <v>0</v>
      </c>
      <c r="I91" s="133">
        <v>0</v>
      </c>
    </row>
    <row r="92" spans="1:9">
      <c r="A92" s="3">
        <v>31405</v>
      </c>
      <c r="B92" s="8" t="s">
        <v>107</v>
      </c>
      <c r="C92" s="9">
        <v>9.5799999999999998E-4</v>
      </c>
      <c r="D92" s="9"/>
      <c r="E92" s="133">
        <v>420391.36014468409</v>
      </c>
      <c r="F92" s="133">
        <v>302820.36014468409</v>
      </c>
      <c r="G92" s="133">
        <v>181756.89706213513</v>
      </c>
      <c r="H92" s="133">
        <v>0</v>
      </c>
      <c r="I92" s="133">
        <v>0</v>
      </c>
    </row>
    <row r="93" spans="1:9">
      <c r="A93" s="3">
        <v>31500</v>
      </c>
      <c r="B93" s="8" t="s">
        <v>108</v>
      </c>
      <c r="C93" s="9">
        <v>7.7280000000000003E-4</v>
      </c>
      <c r="D93" s="9"/>
      <c r="E93" s="133">
        <v>246258.09875061468</v>
      </c>
      <c r="F93" s="133">
        <v>246258.09875061468</v>
      </c>
      <c r="G93" s="133">
        <v>37823.316741916191</v>
      </c>
      <c r="H93" s="133">
        <v>0</v>
      </c>
      <c r="I93" s="133">
        <v>0</v>
      </c>
    </row>
    <row r="94" spans="1:9">
      <c r="A94" s="3">
        <v>31600</v>
      </c>
      <c r="B94" s="8" t="s">
        <v>109</v>
      </c>
      <c r="C94" s="9">
        <v>3.2445E-3</v>
      </c>
      <c r="D94" s="9"/>
      <c r="E94" s="133">
        <v>702230.32702879072</v>
      </c>
      <c r="F94" s="133">
        <v>702230.32702879072</v>
      </c>
      <c r="G94" s="133">
        <v>0</v>
      </c>
      <c r="H94" s="133">
        <v>0</v>
      </c>
      <c r="I94" s="133">
        <v>0</v>
      </c>
    </row>
    <row r="95" spans="1:9">
      <c r="A95" s="3">
        <v>31605</v>
      </c>
      <c r="B95" s="8" t="s">
        <v>110</v>
      </c>
      <c r="C95" s="9">
        <v>5.1809999999999996E-4</v>
      </c>
      <c r="D95" s="9"/>
      <c r="E95" s="133">
        <v>138271.70115270745</v>
      </c>
      <c r="F95" s="133">
        <v>127934.70115270745</v>
      </c>
      <c r="G95" s="133">
        <v>75273.576300688495</v>
      </c>
      <c r="H95" s="133">
        <v>0</v>
      </c>
      <c r="I95" s="133">
        <v>0</v>
      </c>
    </row>
    <row r="96" spans="1:9">
      <c r="A96" s="3">
        <v>31700</v>
      </c>
      <c r="B96" s="8" t="s">
        <v>111</v>
      </c>
      <c r="C96" s="9">
        <v>8.8590000000000001E-4</v>
      </c>
      <c r="D96" s="9"/>
      <c r="E96" s="133">
        <v>162543.58414588904</v>
      </c>
      <c r="F96" s="133">
        <v>162543.58414588904</v>
      </c>
      <c r="G96" s="133">
        <v>114401.67911094223</v>
      </c>
      <c r="H96" s="133">
        <v>0</v>
      </c>
      <c r="I96" s="133">
        <v>0</v>
      </c>
    </row>
    <row r="97" spans="1:9">
      <c r="A97" s="3">
        <v>31800</v>
      </c>
      <c r="B97" s="8" t="s">
        <v>112</v>
      </c>
      <c r="C97" s="9">
        <v>5.7080999999999998E-3</v>
      </c>
      <c r="D97" s="9"/>
      <c r="E97" s="133">
        <v>909911.68689643638</v>
      </c>
      <c r="F97" s="133">
        <v>909911.68689643638</v>
      </c>
      <c r="G97" s="133">
        <v>0</v>
      </c>
      <c r="H97" s="133">
        <v>0</v>
      </c>
      <c r="I97" s="133">
        <v>0</v>
      </c>
    </row>
    <row r="98" spans="1:9">
      <c r="A98" s="3">
        <v>31805</v>
      </c>
      <c r="B98" s="8" t="s">
        <v>113</v>
      </c>
      <c r="C98" s="9">
        <v>1.2769999999999999E-3</v>
      </c>
      <c r="D98" s="9"/>
      <c r="E98" s="133">
        <v>389051.6553975885</v>
      </c>
      <c r="F98" s="133">
        <v>312431.6553975885</v>
      </c>
      <c r="G98" s="133">
        <v>73803.023928002105</v>
      </c>
      <c r="H98" s="133">
        <v>0</v>
      </c>
      <c r="I98" s="133">
        <v>0</v>
      </c>
    </row>
    <row r="99" spans="1:9">
      <c r="A99" s="3">
        <v>31810</v>
      </c>
      <c r="B99" s="8" t="s">
        <v>114</v>
      </c>
      <c r="C99" s="9">
        <v>1.3416999999999999E-3</v>
      </c>
      <c r="D99" s="9"/>
      <c r="E99" s="133">
        <v>136168.91422413907</v>
      </c>
      <c r="F99" s="133">
        <v>136168.91422413907</v>
      </c>
      <c r="G99" s="133">
        <v>0</v>
      </c>
      <c r="H99" s="133">
        <v>0</v>
      </c>
      <c r="I99" s="133">
        <v>0</v>
      </c>
    </row>
    <row r="100" spans="1:9">
      <c r="A100" s="3">
        <v>31820</v>
      </c>
      <c r="B100" s="8" t="s">
        <v>115</v>
      </c>
      <c r="C100" s="9">
        <v>1.1341999999999999E-3</v>
      </c>
      <c r="D100" s="9"/>
      <c r="E100" s="133">
        <v>0</v>
      </c>
      <c r="F100" s="133">
        <v>0</v>
      </c>
      <c r="G100" s="133">
        <v>0</v>
      </c>
      <c r="H100" s="133">
        <v>0</v>
      </c>
      <c r="I100" s="133">
        <v>0</v>
      </c>
    </row>
    <row r="101" spans="1:9">
      <c r="A101" s="3">
        <v>31900</v>
      </c>
      <c r="B101" s="8" t="s">
        <v>116</v>
      </c>
      <c r="C101" s="9">
        <v>3.7552000000000002E-3</v>
      </c>
      <c r="D101" s="9"/>
      <c r="E101" s="133">
        <v>193410.54536244529</v>
      </c>
      <c r="F101" s="133">
        <v>193410.54536244529</v>
      </c>
      <c r="G101" s="133">
        <v>0</v>
      </c>
      <c r="H101" s="133">
        <v>0</v>
      </c>
      <c r="I101" s="133">
        <v>0</v>
      </c>
    </row>
    <row r="102" spans="1:9">
      <c r="A102" s="3">
        <v>32000</v>
      </c>
      <c r="B102" s="8" t="s">
        <v>117</v>
      </c>
      <c r="C102" s="9">
        <v>1.4193000000000001E-3</v>
      </c>
      <c r="D102" s="9"/>
      <c r="E102" s="133">
        <v>114399.14673227308</v>
      </c>
      <c r="F102" s="133">
        <v>114399.14673227308</v>
      </c>
      <c r="G102" s="133">
        <v>40477.024558177131</v>
      </c>
      <c r="H102" s="133">
        <v>0</v>
      </c>
      <c r="I102" s="133">
        <v>0</v>
      </c>
    </row>
    <row r="103" spans="1:9">
      <c r="A103" s="3">
        <v>32005</v>
      </c>
      <c r="B103" s="8" t="s">
        <v>118</v>
      </c>
      <c r="C103" s="9">
        <v>3.6289999999999998E-4</v>
      </c>
      <c r="D103" s="9"/>
      <c r="E103" s="133">
        <v>111701.54548558246</v>
      </c>
      <c r="F103" s="133">
        <v>33950.545485582465</v>
      </c>
      <c r="G103" s="133">
        <v>0</v>
      </c>
      <c r="H103" s="133">
        <v>0</v>
      </c>
      <c r="I103" s="133">
        <v>0</v>
      </c>
    </row>
    <row r="104" spans="1:9">
      <c r="A104" s="3">
        <v>32100</v>
      </c>
      <c r="B104" s="8" t="s">
        <v>119</v>
      </c>
      <c r="C104" s="9">
        <v>8.0840000000000003E-4</v>
      </c>
      <c r="D104" s="9"/>
      <c r="E104" s="133">
        <v>224011.29920461669</v>
      </c>
      <c r="F104" s="133">
        <v>224011.29920461669</v>
      </c>
      <c r="G104" s="133">
        <v>82764.611661673523</v>
      </c>
      <c r="H104" s="133">
        <v>0</v>
      </c>
      <c r="I104" s="133">
        <v>0</v>
      </c>
    </row>
    <row r="105" spans="1:9">
      <c r="A105" s="3">
        <v>32200</v>
      </c>
      <c r="B105" s="8" t="s">
        <v>120</v>
      </c>
      <c r="C105" s="9">
        <v>6.1530000000000005E-4</v>
      </c>
      <c r="D105" s="9"/>
      <c r="E105" s="133">
        <v>165972.4376311407</v>
      </c>
      <c r="F105" s="133">
        <v>165972.4376311407</v>
      </c>
      <c r="G105" s="133">
        <v>83129.696502047707</v>
      </c>
      <c r="H105" s="133">
        <v>0</v>
      </c>
      <c r="I105" s="133">
        <v>0</v>
      </c>
    </row>
    <row r="106" spans="1:9">
      <c r="A106" s="3">
        <v>32300</v>
      </c>
      <c r="B106" s="8" t="s">
        <v>121</v>
      </c>
      <c r="C106" s="9">
        <v>5.5862000000000004E-3</v>
      </c>
      <c r="D106" s="9"/>
      <c r="E106" s="133">
        <v>649756.09963955823</v>
      </c>
      <c r="F106" s="133">
        <v>649756.09963955823</v>
      </c>
      <c r="G106" s="133">
        <v>0</v>
      </c>
      <c r="H106" s="133">
        <v>0</v>
      </c>
      <c r="I106" s="133">
        <v>0</v>
      </c>
    </row>
    <row r="107" spans="1:9">
      <c r="A107" s="3">
        <v>32305</v>
      </c>
      <c r="B107" s="8" t="s">
        <v>359</v>
      </c>
      <c r="C107" s="9">
        <v>6.9149999999999995E-4</v>
      </c>
      <c r="D107" s="9"/>
      <c r="E107" s="133">
        <v>239692.19616846001</v>
      </c>
      <c r="F107" s="133">
        <v>222234.19616846001</v>
      </c>
      <c r="G107" s="133">
        <v>164670.24820822361</v>
      </c>
      <c r="H107" s="133">
        <v>0</v>
      </c>
      <c r="I107" s="133">
        <v>0</v>
      </c>
    </row>
    <row r="108" spans="1:9">
      <c r="A108" s="3">
        <v>32400</v>
      </c>
      <c r="B108" s="8" t="s">
        <v>122</v>
      </c>
      <c r="C108" s="9">
        <v>2.0240000000000002E-3</v>
      </c>
      <c r="D108" s="9"/>
      <c r="E108" s="133">
        <v>431408.2842512246</v>
      </c>
      <c r="F108" s="133">
        <v>431408.2842512246</v>
      </c>
      <c r="G108" s="133">
        <v>94978.990353780217</v>
      </c>
      <c r="H108" s="133">
        <v>0</v>
      </c>
      <c r="I108" s="133">
        <v>0</v>
      </c>
    </row>
    <row r="109" spans="1:9">
      <c r="A109" s="3">
        <v>32405</v>
      </c>
      <c r="B109" s="8" t="s">
        <v>123</v>
      </c>
      <c r="C109" s="9">
        <v>4.9370000000000002E-4</v>
      </c>
      <c r="D109" s="9"/>
      <c r="E109" s="133">
        <v>15579.961883298878</v>
      </c>
      <c r="F109" s="133">
        <v>15579.961883298878</v>
      </c>
      <c r="G109" s="133">
        <v>9902.8428884953028</v>
      </c>
      <c r="H109" s="133">
        <v>0</v>
      </c>
      <c r="I109" s="133">
        <v>0</v>
      </c>
    </row>
    <row r="110" spans="1:9">
      <c r="A110" s="3">
        <v>32410</v>
      </c>
      <c r="B110" s="8" t="s">
        <v>124</v>
      </c>
      <c r="C110" s="9">
        <v>9.123E-4</v>
      </c>
      <c r="D110" s="9"/>
      <c r="E110" s="133">
        <v>322109.8773999149</v>
      </c>
      <c r="F110" s="133">
        <v>322109.8773999149</v>
      </c>
      <c r="G110" s="133">
        <v>0</v>
      </c>
      <c r="H110" s="133">
        <v>0</v>
      </c>
      <c r="I110" s="133">
        <v>0</v>
      </c>
    </row>
    <row r="111" spans="1:9">
      <c r="A111" s="3">
        <v>32500</v>
      </c>
      <c r="B111" s="8" t="s">
        <v>360</v>
      </c>
      <c r="C111" s="9">
        <v>4.7984999999999998E-3</v>
      </c>
      <c r="D111" s="9"/>
      <c r="E111" s="133">
        <v>412341.06672185007</v>
      </c>
      <c r="F111" s="133">
        <v>412341.06672185007</v>
      </c>
      <c r="G111" s="133">
        <v>0</v>
      </c>
      <c r="H111" s="133">
        <v>0</v>
      </c>
      <c r="I111" s="133">
        <v>0</v>
      </c>
    </row>
    <row r="112" spans="1:9">
      <c r="A112" s="3">
        <v>32505</v>
      </c>
      <c r="B112" s="8" t="s">
        <v>125</v>
      </c>
      <c r="C112" s="9">
        <v>7.7010000000000002E-4</v>
      </c>
      <c r="D112" s="9"/>
      <c r="E112" s="133">
        <v>123206.58588037356</v>
      </c>
      <c r="F112" s="133">
        <v>61369.585880373561</v>
      </c>
      <c r="G112" s="133">
        <v>39773.442998877916</v>
      </c>
      <c r="H112" s="133">
        <v>0</v>
      </c>
      <c r="I112" s="133">
        <v>0</v>
      </c>
    </row>
    <row r="113" spans="1:9">
      <c r="A113" s="3">
        <v>32600</v>
      </c>
      <c r="B113" s="8" t="s">
        <v>126</v>
      </c>
      <c r="C113" s="9">
        <v>1.7491199999999998E-2</v>
      </c>
      <c r="D113" s="9"/>
      <c r="E113" s="133">
        <v>3493181.3654003181</v>
      </c>
      <c r="F113" s="133">
        <v>3493181.3654003181</v>
      </c>
      <c r="G113" s="133">
        <v>0</v>
      </c>
      <c r="H113" s="133">
        <v>0</v>
      </c>
      <c r="I113" s="133">
        <v>0</v>
      </c>
    </row>
    <row r="114" spans="1:9">
      <c r="A114" s="3">
        <v>32605</v>
      </c>
      <c r="B114" s="8" t="s">
        <v>127</v>
      </c>
      <c r="C114" s="9">
        <v>3.0879000000000002E-3</v>
      </c>
      <c r="D114" s="9"/>
      <c r="E114" s="133">
        <v>1264618.5493078073</v>
      </c>
      <c r="F114" s="133">
        <v>782769.54930780735</v>
      </c>
      <c r="G114" s="133">
        <v>623832.39856350608</v>
      </c>
      <c r="H114" s="133">
        <v>0</v>
      </c>
      <c r="I114" s="133">
        <v>0</v>
      </c>
    </row>
    <row r="115" spans="1:9">
      <c r="A115" s="3">
        <v>32700</v>
      </c>
      <c r="B115" s="8" t="s">
        <v>128</v>
      </c>
      <c r="C115" s="9">
        <v>1.8181E-3</v>
      </c>
      <c r="D115" s="9"/>
      <c r="E115" s="133">
        <v>291777.94657982874</v>
      </c>
      <c r="F115" s="133">
        <v>291777.94657982874</v>
      </c>
      <c r="G115" s="133">
        <v>85211.229340938182</v>
      </c>
      <c r="H115" s="133">
        <v>0</v>
      </c>
      <c r="I115" s="133">
        <v>0</v>
      </c>
    </row>
    <row r="116" spans="1:9">
      <c r="A116" s="3">
        <v>32800</v>
      </c>
      <c r="B116" s="8" t="s">
        <v>129</v>
      </c>
      <c r="C116" s="9">
        <v>2.3904999999999998E-3</v>
      </c>
      <c r="D116" s="9"/>
      <c r="E116" s="133">
        <v>286630.61912415246</v>
      </c>
      <c r="F116" s="133">
        <v>286630.61912415246</v>
      </c>
      <c r="G116" s="133">
        <v>0</v>
      </c>
      <c r="H116" s="133">
        <v>0</v>
      </c>
      <c r="I116" s="133">
        <v>0</v>
      </c>
    </row>
    <row r="117" spans="1:9">
      <c r="A117" s="3">
        <v>32900</v>
      </c>
      <c r="B117" s="8" t="s">
        <v>130</v>
      </c>
      <c r="C117" s="9">
        <v>6.0558000000000001E-3</v>
      </c>
      <c r="D117" s="9"/>
      <c r="E117" s="133">
        <v>339174.98580478784</v>
      </c>
      <c r="F117" s="133">
        <v>339174.98580478784</v>
      </c>
      <c r="G117" s="133">
        <v>0</v>
      </c>
      <c r="H117" s="133">
        <v>0</v>
      </c>
      <c r="I117" s="133">
        <v>0</v>
      </c>
    </row>
    <row r="118" spans="1:9">
      <c r="A118" s="3">
        <v>32901</v>
      </c>
      <c r="B118" s="8" t="s">
        <v>361</v>
      </c>
      <c r="C118" s="9">
        <v>9.4300000000000002E-5</v>
      </c>
      <c r="D118" s="9"/>
      <c r="E118" s="133">
        <v>30006.956322270504</v>
      </c>
      <c r="F118" s="133">
        <v>30006.956322270504</v>
      </c>
      <c r="G118" s="133">
        <v>0</v>
      </c>
      <c r="H118" s="133">
        <v>0</v>
      </c>
      <c r="I118" s="133">
        <v>0</v>
      </c>
    </row>
    <row r="119" spans="1:9">
      <c r="A119" s="3">
        <v>32904</v>
      </c>
      <c r="B119" s="8" t="s">
        <v>349</v>
      </c>
      <c r="C119" s="9">
        <v>1.0069999999999999E-4</v>
      </c>
      <c r="D119" s="9"/>
      <c r="E119" s="133">
        <v>136272.58066951222</v>
      </c>
      <c r="F119" s="133">
        <v>125096.58066951222</v>
      </c>
      <c r="G119" s="133">
        <v>57451.18296722271</v>
      </c>
      <c r="H119" s="133">
        <v>0</v>
      </c>
      <c r="I119" s="133">
        <v>0</v>
      </c>
    </row>
    <row r="120" spans="1:9">
      <c r="A120" s="3">
        <v>32905</v>
      </c>
      <c r="B120" s="8" t="s">
        <v>131</v>
      </c>
      <c r="C120" s="9">
        <v>8.6970000000000005E-4</v>
      </c>
      <c r="D120" s="9"/>
      <c r="E120" s="133">
        <v>62345.329656682588</v>
      </c>
      <c r="F120" s="133">
        <v>29177.329656682588</v>
      </c>
      <c r="G120" s="133">
        <v>12044.611188715528</v>
      </c>
      <c r="H120" s="133">
        <v>0</v>
      </c>
      <c r="I120" s="133">
        <v>0</v>
      </c>
    </row>
    <row r="121" spans="1:9">
      <c r="A121" s="3">
        <v>32910</v>
      </c>
      <c r="B121" s="8" t="s">
        <v>132</v>
      </c>
      <c r="C121" s="9">
        <v>1.1812000000000001E-3</v>
      </c>
      <c r="D121" s="9"/>
      <c r="E121" s="133">
        <v>173252.79184901086</v>
      </c>
      <c r="F121" s="133">
        <v>173252.79184901086</v>
      </c>
      <c r="G121" s="133">
        <v>0</v>
      </c>
      <c r="H121" s="133">
        <v>0</v>
      </c>
      <c r="I121" s="133">
        <v>0</v>
      </c>
    </row>
    <row r="122" spans="1:9">
      <c r="A122" s="3">
        <v>32915</v>
      </c>
      <c r="B122" s="8" t="s">
        <v>362</v>
      </c>
      <c r="C122" s="9">
        <v>1.3870000000000001E-4</v>
      </c>
      <c r="D122" s="9"/>
      <c r="E122" s="133">
        <v>287619.29132296867</v>
      </c>
      <c r="F122" s="133">
        <v>114341.29132296868</v>
      </c>
      <c r="G122" s="133">
        <v>49830.899199457737</v>
      </c>
      <c r="H122" s="133">
        <v>0</v>
      </c>
      <c r="I122" s="133">
        <v>0</v>
      </c>
    </row>
    <row r="123" spans="1:9">
      <c r="A123" s="3">
        <v>32920</v>
      </c>
      <c r="B123" s="8" t="s">
        <v>133</v>
      </c>
      <c r="C123" s="9">
        <v>9.4939999999999998E-4</v>
      </c>
      <c r="D123" s="9"/>
      <c r="E123" s="133">
        <v>0</v>
      </c>
      <c r="F123" s="133">
        <v>0</v>
      </c>
      <c r="G123" s="133">
        <v>0</v>
      </c>
      <c r="H123" s="133">
        <v>0</v>
      </c>
      <c r="I123" s="133">
        <v>0</v>
      </c>
    </row>
    <row r="124" spans="1:9">
      <c r="A124" s="3">
        <v>33000</v>
      </c>
      <c r="B124" s="8" t="s">
        <v>134</v>
      </c>
      <c r="C124" s="9">
        <v>2.3134000000000002E-3</v>
      </c>
      <c r="D124" s="9"/>
      <c r="E124" s="133">
        <v>236086.7097213571</v>
      </c>
      <c r="F124" s="133">
        <v>236086.7097213571</v>
      </c>
      <c r="G124" s="133">
        <v>80313.641991085839</v>
      </c>
      <c r="H124" s="133">
        <v>0</v>
      </c>
      <c r="I124" s="133">
        <v>0</v>
      </c>
    </row>
    <row r="125" spans="1:9">
      <c r="A125" s="3">
        <v>33001</v>
      </c>
      <c r="B125" s="8" t="s">
        <v>135</v>
      </c>
      <c r="C125" s="9">
        <v>3.6999999999999998E-5</v>
      </c>
      <c r="D125" s="9"/>
      <c r="E125" s="133">
        <v>2311.0410725880029</v>
      </c>
      <c r="F125" s="133">
        <v>2311.0410725880029</v>
      </c>
      <c r="G125" s="133">
        <v>0</v>
      </c>
      <c r="H125" s="133">
        <v>0</v>
      </c>
      <c r="I125" s="133">
        <v>0</v>
      </c>
    </row>
    <row r="126" spans="1:9">
      <c r="A126" s="3">
        <v>33027</v>
      </c>
      <c r="B126" s="8" t="s">
        <v>136</v>
      </c>
      <c r="C126" s="9">
        <v>3.836E-4</v>
      </c>
      <c r="D126" s="9"/>
      <c r="E126" s="133">
        <v>24032.75586374852</v>
      </c>
      <c r="F126" s="133">
        <v>11551.75586374852</v>
      </c>
      <c r="G126" s="133">
        <v>0</v>
      </c>
      <c r="H126" s="133">
        <v>0</v>
      </c>
      <c r="I126" s="133">
        <v>0</v>
      </c>
    </row>
    <row r="127" spans="1:9">
      <c r="A127" s="3">
        <v>33100</v>
      </c>
      <c r="B127" s="8" t="s">
        <v>137</v>
      </c>
      <c r="C127" s="9">
        <v>3.3124999999999999E-3</v>
      </c>
      <c r="D127" s="9"/>
      <c r="E127" s="133">
        <v>306618.62962388335</v>
      </c>
      <c r="F127" s="133">
        <v>306618.62962388335</v>
      </c>
      <c r="G127" s="133">
        <v>223925.95327190653</v>
      </c>
      <c r="H127" s="133">
        <v>0</v>
      </c>
      <c r="I127" s="133">
        <v>0</v>
      </c>
    </row>
    <row r="128" spans="1:9">
      <c r="A128" s="3">
        <v>33105</v>
      </c>
      <c r="B128" s="8" t="s">
        <v>138</v>
      </c>
      <c r="C128" s="9">
        <v>4.3649999999999998E-4</v>
      </c>
      <c r="D128" s="9"/>
      <c r="E128" s="133">
        <v>136665.30666159216</v>
      </c>
      <c r="F128" s="133">
        <v>103945.30666159214</v>
      </c>
      <c r="G128" s="133">
        <v>63650.868736436343</v>
      </c>
      <c r="H128" s="133">
        <v>0</v>
      </c>
      <c r="I128" s="133">
        <v>0</v>
      </c>
    </row>
    <row r="129" spans="1:9">
      <c r="A129" s="3">
        <v>33200</v>
      </c>
      <c r="B129" s="8" t="s">
        <v>139</v>
      </c>
      <c r="C129" s="9">
        <v>1.5823400000000001E-2</v>
      </c>
      <c r="D129" s="9"/>
      <c r="E129" s="133">
        <v>0</v>
      </c>
      <c r="F129" s="133">
        <v>0</v>
      </c>
      <c r="G129" s="133">
        <v>0</v>
      </c>
      <c r="H129" s="133">
        <v>0</v>
      </c>
      <c r="I129" s="133">
        <v>0</v>
      </c>
    </row>
    <row r="130" spans="1:9">
      <c r="A130" s="3">
        <v>33202</v>
      </c>
      <c r="B130" s="8" t="s">
        <v>140</v>
      </c>
      <c r="C130" s="9">
        <v>2.855E-4</v>
      </c>
      <c r="D130" s="9"/>
      <c r="E130" s="133">
        <v>60683.362595452141</v>
      </c>
      <c r="F130" s="133">
        <v>60683.362595452141</v>
      </c>
      <c r="G130" s="133">
        <v>0</v>
      </c>
      <c r="H130" s="133">
        <v>0</v>
      </c>
      <c r="I130" s="133">
        <v>0</v>
      </c>
    </row>
    <row r="131" spans="1:9">
      <c r="A131" s="3">
        <v>33203</v>
      </c>
      <c r="B131" s="8" t="s">
        <v>141</v>
      </c>
      <c r="C131" s="9">
        <v>2.7300000000000002E-4</v>
      </c>
      <c r="D131" s="9"/>
      <c r="E131" s="133">
        <v>142202.35853283457</v>
      </c>
      <c r="F131" s="133">
        <v>123542.35853283455</v>
      </c>
      <c r="G131" s="133">
        <v>63390.936153372546</v>
      </c>
      <c r="H131" s="133">
        <v>0</v>
      </c>
      <c r="I131" s="133">
        <v>0</v>
      </c>
    </row>
    <row r="132" spans="1:9">
      <c r="A132" s="3">
        <v>33204</v>
      </c>
      <c r="B132" s="8" t="s">
        <v>142</v>
      </c>
      <c r="C132" s="9">
        <v>4.9669999999999998E-4</v>
      </c>
      <c r="D132" s="9"/>
      <c r="E132" s="133">
        <v>31883.765146092963</v>
      </c>
      <c r="F132" s="133">
        <v>28450.765146092963</v>
      </c>
      <c r="G132" s="133">
        <v>28450.765146092963</v>
      </c>
      <c r="H132" s="133">
        <v>0</v>
      </c>
      <c r="I132" s="133">
        <v>0</v>
      </c>
    </row>
    <row r="133" spans="1:9">
      <c r="A133" s="3">
        <v>33205</v>
      </c>
      <c r="B133" s="8" t="s">
        <v>143</v>
      </c>
      <c r="C133" s="9">
        <v>1.3216E-3</v>
      </c>
      <c r="D133" s="9"/>
      <c r="E133" s="133">
        <v>348424.56198834145</v>
      </c>
      <c r="F133" s="133">
        <v>204745.56198834145</v>
      </c>
      <c r="G133" s="133">
        <v>144417.11591655231</v>
      </c>
      <c r="H133" s="133">
        <v>0</v>
      </c>
      <c r="I133" s="133">
        <v>0</v>
      </c>
    </row>
    <row r="134" spans="1:9">
      <c r="A134" s="3">
        <v>33206</v>
      </c>
      <c r="B134" s="8" t="s">
        <v>144</v>
      </c>
      <c r="C134" s="9">
        <v>1.238E-4</v>
      </c>
      <c r="D134" s="9"/>
      <c r="E134" s="133">
        <v>36284.724768585467</v>
      </c>
      <c r="F134" s="133">
        <v>15499.724768585467</v>
      </c>
      <c r="G134" s="133">
        <v>0</v>
      </c>
      <c r="H134" s="133">
        <v>0</v>
      </c>
      <c r="I134" s="133">
        <v>0</v>
      </c>
    </row>
    <row r="135" spans="1:9">
      <c r="A135" s="3">
        <v>33207</v>
      </c>
      <c r="B135" s="8" t="s">
        <v>145</v>
      </c>
      <c r="C135" s="9">
        <v>5.6860000000000005E-4</v>
      </c>
      <c r="D135" s="9"/>
      <c r="E135" s="133">
        <v>60655</v>
      </c>
      <c r="F135" s="133">
        <v>0</v>
      </c>
      <c r="G135" s="133">
        <v>0</v>
      </c>
      <c r="H135" s="133">
        <v>0</v>
      </c>
      <c r="I135" s="133">
        <v>0</v>
      </c>
    </row>
    <row r="136" spans="1:9">
      <c r="A136" s="3">
        <v>33209</v>
      </c>
      <c r="B136" s="8" t="s">
        <v>146</v>
      </c>
      <c r="C136" s="9">
        <v>0</v>
      </c>
      <c r="D136" s="9"/>
      <c r="E136" s="133">
        <v>0</v>
      </c>
      <c r="F136" s="133">
        <v>0</v>
      </c>
      <c r="G136" s="133">
        <v>0</v>
      </c>
      <c r="H136" s="133">
        <v>0</v>
      </c>
      <c r="I136" s="133">
        <v>0</v>
      </c>
    </row>
    <row r="137" spans="1:9">
      <c r="A137" s="3">
        <v>33300</v>
      </c>
      <c r="B137" s="8" t="s">
        <v>147</v>
      </c>
      <c r="C137" s="9">
        <v>2.2477E-3</v>
      </c>
      <c r="D137" s="9"/>
      <c r="E137" s="133">
        <v>253036.03774320171</v>
      </c>
      <c r="F137" s="133">
        <v>253036.03774320171</v>
      </c>
      <c r="G137" s="133">
        <v>0</v>
      </c>
      <c r="H137" s="133">
        <v>0</v>
      </c>
      <c r="I137" s="133">
        <v>0</v>
      </c>
    </row>
    <row r="138" spans="1:9">
      <c r="A138" s="3">
        <v>33305</v>
      </c>
      <c r="B138" s="8" t="s">
        <v>148</v>
      </c>
      <c r="C138" s="9">
        <v>4.661E-4</v>
      </c>
      <c r="D138" s="9"/>
      <c r="E138" s="133">
        <v>111643.36432435166</v>
      </c>
      <c r="F138" s="133">
        <v>111643.36432435166</v>
      </c>
      <c r="G138" s="133">
        <v>96563.475000998267</v>
      </c>
      <c r="H138" s="133">
        <v>0</v>
      </c>
      <c r="I138" s="133">
        <v>0</v>
      </c>
    </row>
    <row r="139" spans="1:9">
      <c r="A139" s="3">
        <v>33400</v>
      </c>
      <c r="B139" s="8" t="s">
        <v>149</v>
      </c>
      <c r="C139" s="9">
        <v>2.1417599999999998E-2</v>
      </c>
      <c r="D139" s="9"/>
      <c r="E139" s="133">
        <v>2632713.2556775878</v>
      </c>
      <c r="F139" s="133">
        <v>2632713.2556775878</v>
      </c>
      <c r="G139" s="133">
        <v>755638.7110896646</v>
      </c>
      <c r="H139" s="133">
        <v>0</v>
      </c>
      <c r="I139" s="133">
        <v>0</v>
      </c>
    </row>
    <row r="140" spans="1:9">
      <c r="A140" s="3">
        <v>33402</v>
      </c>
      <c r="B140" s="8" t="s">
        <v>150</v>
      </c>
      <c r="C140" s="9">
        <v>2.0379999999999999E-4</v>
      </c>
      <c r="D140" s="9"/>
      <c r="E140" s="133">
        <v>5508.7591748435079</v>
      </c>
      <c r="F140" s="133">
        <v>5508.7591748435079</v>
      </c>
      <c r="G140" s="133">
        <v>0</v>
      </c>
      <c r="H140" s="133">
        <v>0</v>
      </c>
      <c r="I140" s="133">
        <v>0</v>
      </c>
    </row>
    <row r="141" spans="1:9">
      <c r="A141" s="3">
        <v>33405</v>
      </c>
      <c r="B141" s="8" t="s">
        <v>151</v>
      </c>
      <c r="C141" s="9">
        <v>1.8741000000000001E-3</v>
      </c>
      <c r="D141" s="9"/>
      <c r="E141" s="133">
        <v>288026.76313475915</v>
      </c>
      <c r="F141" s="133">
        <v>64499.763134759152</v>
      </c>
      <c r="G141" s="133">
        <v>64499.763134759152</v>
      </c>
      <c r="H141" s="133">
        <v>0</v>
      </c>
      <c r="I141" s="133">
        <v>0</v>
      </c>
    </row>
    <row r="142" spans="1:9">
      <c r="A142" s="3">
        <v>33500</v>
      </c>
      <c r="B142" s="8" t="s">
        <v>152</v>
      </c>
      <c r="C142" s="9">
        <v>3.1034999999999999E-3</v>
      </c>
      <c r="D142" s="9"/>
      <c r="E142" s="133">
        <v>178504.7211636561</v>
      </c>
      <c r="F142" s="133">
        <v>178504.7211636561</v>
      </c>
      <c r="G142" s="133">
        <v>20077.390116616152</v>
      </c>
      <c r="H142" s="133">
        <v>0</v>
      </c>
      <c r="I142" s="133">
        <v>0</v>
      </c>
    </row>
    <row r="143" spans="1:9">
      <c r="A143" s="3">
        <v>33501</v>
      </c>
      <c r="B143" s="8" t="s">
        <v>153</v>
      </c>
      <c r="C143" s="9">
        <v>1.3109999999999999E-4</v>
      </c>
      <c r="D143" s="9"/>
      <c r="E143" s="133">
        <v>72197.340361882787</v>
      </c>
      <c r="F143" s="133">
        <v>62410.340361882794</v>
      </c>
      <c r="G143" s="133">
        <v>26486.696874610781</v>
      </c>
      <c r="H143" s="133">
        <v>0</v>
      </c>
      <c r="I143" s="133">
        <v>0</v>
      </c>
    </row>
    <row r="144" spans="1:9">
      <c r="A144" s="3">
        <v>33600</v>
      </c>
      <c r="B144" s="8" t="s">
        <v>154</v>
      </c>
      <c r="C144" s="9">
        <v>1.0320599999999999E-2</v>
      </c>
      <c r="D144" s="9"/>
      <c r="E144" s="133">
        <v>0</v>
      </c>
      <c r="F144" s="133">
        <v>0</v>
      </c>
      <c r="G144" s="133">
        <v>0</v>
      </c>
      <c r="H144" s="133">
        <v>0</v>
      </c>
      <c r="I144" s="133">
        <v>0</v>
      </c>
    </row>
    <row r="145" spans="1:9">
      <c r="A145" s="3">
        <v>33605</v>
      </c>
      <c r="B145" s="8" t="s">
        <v>155</v>
      </c>
      <c r="C145" s="9">
        <v>1.3082E-3</v>
      </c>
      <c r="D145" s="9"/>
      <c r="E145" s="133">
        <v>484702.02791941783</v>
      </c>
      <c r="F145" s="133">
        <v>361499.02791941783</v>
      </c>
      <c r="G145" s="133">
        <v>281618.91899821663</v>
      </c>
      <c r="H145" s="133">
        <v>0</v>
      </c>
      <c r="I145" s="133">
        <v>0</v>
      </c>
    </row>
    <row r="146" spans="1:9">
      <c r="A146" s="3">
        <v>33700</v>
      </c>
      <c r="B146" s="8" t="s">
        <v>156</v>
      </c>
      <c r="C146" s="9">
        <v>7.6710000000000005E-4</v>
      </c>
      <c r="D146" s="9"/>
      <c r="E146" s="133">
        <v>121729.75224058609</v>
      </c>
      <c r="F146" s="133">
        <v>121729.75224058609</v>
      </c>
      <c r="G146" s="133">
        <v>0</v>
      </c>
      <c r="H146" s="133">
        <v>0</v>
      </c>
      <c r="I146" s="133">
        <v>0</v>
      </c>
    </row>
    <row r="147" spans="1:9">
      <c r="A147" s="3">
        <v>33800</v>
      </c>
      <c r="B147" s="8" t="s">
        <v>157</v>
      </c>
      <c r="C147" s="9">
        <v>6.0459999999999995E-4</v>
      </c>
      <c r="D147" s="9"/>
      <c r="E147" s="133">
        <v>220746.24598507589</v>
      </c>
      <c r="F147" s="133">
        <v>220746.24598507589</v>
      </c>
      <c r="G147" s="133">
        <v>75213.816158749396</v>
      </c>
      <c r="H147" s="133">
        <v>0</v>
      </c>
      <c r="I147" s="133">
        <v>0</v>
      </c>
    </row>
    <row r="148" spans="1:9">
      <c r="A148" s="3">
        <v>33900</v>
      </c>
      <c r="B148" s="8" t="s">
        <v>363</v>
      </c>
      <c r="C148" s="9">
        <v>2.3820999999999998E-3</v>
      </c>
      <c r="D148" s="9"/>
      <c r="E148" s="133">
        <v>0</v>
      </c>
      <c r="F148" s="133">
        <v>0</v>
      </c>
      <c r="G148" s="133">
        <v>0</v>
      </c>
      <c r="H148" s="133">
        <v>0</v>
      </c>
      <c r="I148" s="133">
        <v>0</v>
      </c>
    </row>
    <row r="149" spans="1:9">
      <c r="A149" s="3">
        <v>34000</v>
      </c>
      <c r="B149" s="8" t="s">
        <v>158</v>
      </c>
      <c r="C149" s="9">
        <v>1.3366000000000001E-3</v>
      </c>
      <c r="D149" s="9"/>
      <c r="E149" s="133">
        <v>343491.75474089221</v>
      </c>
      <c r="F149" s="133">
        <v>343491.75474089221</v>
      </c>
      <c r="G149" s="133">
        <v>230985.60778054036</v>
      </c>
      <c r="H149" s="133">
        <v>0</v>
      </c>
      <c r="I149" s="133">
        <v>0</v>
      </c>
    </row>
    <row r="150" spans="1:9">
      <c r="A150" s="3">
        <v>34100</v>
      </c>
      <c r="B150" s="8" t="s">
        <v>159</v>
      </c>
      <c r="C150" s="9">
        <v>2.8091499999999998E-2</v>
      </c>
      <c r="D150" s="9"/>
      <c r="E150" s="133">
        <v>0</v>
      </c>
      <c r="F150" s="133">
        <v>0</v>
      </c>
      <c r="G150" s="133">
        <v>0</v>
      </c>
      <c r="H150" s="133">
        <v>0</v>
      </c>
      <c r="I150" s="133">
        <v>0</v>
      </c>
    </row>
    <row r="151" spans="1:9">
      <c r="A151" s="3">
        <v>34105</v>
      </c>
      <c r="B151" s="8" t="s">
        <v>160</v>
      </c>
      <c r="C151" s="9">
        <v>2.1749E-3</v>
      </c>
      <c r="D151" s="9"/>
      <c r="E151" s="133">
        <v>412225.6470973345</v>
      </c>
      <c r="F151" s="133">
        <v>316855.6470973345</v>
      </c>
      <c r="G151" s="133">
        <v>316855.6470973345</v>
      </c>
      <c r="H151" s="133">
        <v>0</v>
      </c>
      <c r="I151" s="133">
        <v>0</v>
      </c>
    </row>
    <row r="152" spans="1:9">
      <c r="A152" s="3">
        <v>34200</v>
      </c>
      <c r="B152" s="8" t="s">
        <v>161</v>
      </c>
      <c r="C152" s="9">
        <v>8.2870000000000003E-4</v>
      </c>
      <c r="D152" s="9"/>
      <c r="E152" s="133">
        <v>210012.3870717535</v>
      </c>
      <c r="F152" s="133">
        <v>210012.3870717535</v>
      </c>
      <c r="G152" s="133">
        <v>0</v>
      </c>
      <c r="H152" s="133">
        <v>0</v>
      </c>
      <c r="I152" s="133">
        <v>0</v>
      </c>
    </row>
    <row r="153" spans="1:9">
      <c r="A153" s="3">
        <v>34205</v>
      </c>
      <c r="B153" s="8" t="s">
        <v>162</v>
      </c>
      <c r="C153" s="9">
        <v>3.4880000000000002E-4</v>
      </c>
      <c r="D153" s="9"/>
      <c r="E153" s="133">
        <v>93751</v>
      </c>
      <c r="F153" s="133">
        <v>0</v>
      </c>
      <c r="G153" s="133">
        <v>0</v>
      </c>
      <c r="H153" s="133">
        <v>0</v>
      </c>
      <c r="I153" s="133">
        <v>0</v>
      </c>
    </row>
    <row r="154" spans="1:9">
      <c r="A154" s="3">
        <v>34220</v>
      </c>
      <c r="B154" s="8" t="s">
        <v>163</v>
      </c>
      <c r="C154" s="9">
        <v>1.0222E-3</v>
      </c>
      <c r="D154" s="9"/>
      <c r="E154" s="133">
        <v>76084.847546887817</v>
      </c>
      <c r="F154" s="133">
        <v>76084.847546887817</v>
      </c>
      <c r="G154" s="133">
        <v>0</v>
      </c>
      <c r="H154" s="133">
        <v>0</v>
      </c>
      <c r="I154" s="133">
        <v>0</v>
      </c>
    </row>
    <row r="155" spans="1:9">
      <c r="A155" s="3">
        <v>34230</v>
      </c>
      <c r="B155" s="8" t="s">
        <v>164</v>
      </c>
      <c r="C155" s="9">
        <v>3.7369999999999998E-4</v>
      </c>
      <c r="D155" s="9"/>
      <c r="E155" s="133">
        <v>169305.95192059537</v>
      </c>
      <c r="F155" s="133">
        <v>169305.95192059537</v>
      </c>
      <c r="G155" s="133">
        <v>169305.95192059537</v>
      </c>
      <c r="H155" s="133">
        <v>0</v>
      </c>
      <c r="I155" s="133">
        <v>0</v>
      </c>
    </row>
    <row r="156" spans="1:9">
      <c r="A156" s="3">
        <v>34300</v>
      </c>
      <c r="B156" s="8" t="s">
        <v>165</v>
      </c>
      <c r="C156" s="9">
        <v>6.5915000000000001E-3</v>
      </c>
      <c r="D156" s="9"/>
      <c r="E156" s="133">
        <v>71719.988513445947</v>
      </c>
      <c r="F156" s="133">
        <v>71719.988513445947</v>
      </c>
      <c r="G156" s="133">
        <v>0</v>
      </c>
      <c r="H156" s="133">
        <v>0</v>
      </c>
      <c r="I156" s="133">
        <v>0</v>
      </c>
    </row>
    <row r="157" spans="1:9">
      <c r="A157" s="3">
        <v>34400</v>
      </c>
      <c r="B157" s="8" t="s">
        <v>166</v>
      </c>
      <c r="C157" s="9">
        <v>2.7288E-3</v>
      </c>
      <c r="D157" s="9"/>
      <c r="E157" s="133">
        <v>52921.364488279214</v>
      </c>
      <c r="F157" s="133">
        <v>52921.364488279214</v>
      </c>
      <c r="G157" s="133">
        <v>0</v>
      </c>
      <c r="H157" s="133">
        <v>0</v>
      </c>
      <c r="I157" s="133">
        <v>0</v>
      </c>
    </row>
    <row r="158" spans="1:9">
      <c r="A158" s="3">
        <v>34405</v>
      </c>
      <c r="B158" s="8" t="s">
        <v>167</v>
      </c>
      <c r="C158" s="9">
        <v>5.0259999999999997E-4</v>
      </c>
      <c r="D158" s="9"/>
      <c r="E158" s="133">
        <v>18361.182020348497</v>
      </c>
      <c r="F158" s="133">
        <v>18361.182020348497</v>
      </c>
      <c r="G158" s="133">
        <v>0</v>
      </c>
      <c r="H158" s="133">
        <v>0</v>
      </c>
      <c r="I158" s="133">
        <v>0</v>
      </c>
    </row>
    <row r="159" spans="1:9">
      <c r="A159" s="3">
        <v>34500</v>
      </c>
      <c r="B159" s="8" t="s">
        <v>168</v>
      </c>
      <c r="C159" s="9">
        <v>5.3033000000000004E-3</v>
      </c>
      <c r="D159" s="9"/>
      <c r="E159" s="133">
        <v>443040.71621630061</v>
      </c>
      <c r="F159" s="133">
        <v>443040.71621630061</v>
      </c>
      <c r="G159" s="133">
        <v>0</v>
      </c>
      <c r="H159" s="133">
        <v>0</v>
      </c>
      <c r="I159" s="133">
        <v>0</v>
      </c>
    </row>
    <row r="160" spans="1:9">
      <c r="A160" s="3">
        <v>34501</v>
      </c>
      <c r="B160" s="8" t="s">
        <v>169</v>
      </c>
      <c r="C160" s="9">
        <v>7.4800000000000002E-5</v>
      </c>
      <c r="D160" s="9"/>
      <c r="E160" s="133">
        <v>12077.110602002038</v>
      </c>
      <c r="F160" s="133">
        <v>12077.110602002038</v>
      </c>
      <c r="G160" s="133">
        <v>1006.2570462310396</v>
      </c>
      <c r="H160" s="133">
        <v>0</v>
      </c>
      <c r="I160" s="133">
        <v>0</v>
      </c>
    </row>
    <row r="161" spans="1:9">
      <c r="A161" s="3">
        <v>34505</v>
      </c>
      <c r="B161" s="8" t="s">
        <v>170</v>
      </c>
      <c r="C161" s="9">
        <v>7.7269999999999997E-4</v>
      </c>
      <c r="D161" s="9"/>
      <c r="E161" s="133">
        <v>219859.74025011819</v>
      </c>
      <c r="F161" s="133">
        <v>219859.74025011819</v>
      </c>
      <c r="G161" s="133">
        <v>94392.739593062724</v>
      </c>
      <c r="H161" s="133">
        <v>0</v>
      </c>
      <c r="I161" s="133">
        <v>0</v>
      </c>
    </row>
    <row r="162" spans="1:9">
      <c r="A162" s="3">
        <v>34600</v>
      </c>
      <c r="B162" s="8" t="s">
        <v>171</v>
      </c>
      <c r="C162" s="9">
        <v>9.6100000000000005E-4</v>
      </c>
      <c r="D162" s="9"/>
      <c r="E162" s="133">
        <v>93752.467906121863</v>
      </c>
      <c r="F162" s="133">
        <v>93752.467906121863</v>
      </c>
      <c r="G162" s="133">
        <v>0</v>
      </c>
      <c r="H162" s="133">
        <v>0</v>
      </c>
      <c r="I162" s="133">
        <v>0</v>
      </c>
    </row>
    <row r="163" spans="1:9">
      <c r="A163" s="3">
        <v>34605</v>
      </c>
      <c r="B163" s="8" t="s">
        <v>172</v>
      </c>
      <c r="C163" s="9">
        <v>1.9479999999999999E-4</v>
      </c>
      <c r="D163" s="9"/>
      <c r="E163" s="133">
        <v>78070.065144732973</v>
      </c>
      <c r="F163" s="133">
        <v>78070.065144732973</v>
      </c>
      <c r="G163" s="133">
        <v>33934.524102131014</v>
      </c>
      <c r="H163" s="133">
        <v>0</v>
      </c>
      <c r="I163" s="133">
        <v>0</v>
      </c>
    </row>
    <row r="164" spans="1:9">
      <c r="A164" s="3">
        <v>34700</v>
      </c>
      <c r="B164" s="8" t="s">
        <v>173</v>
      </c>
      <c r="C164" s="9">
        <v>3.4497E-3</v>
      </c>
      <c r="D164" s="9"/>
      <c r="E164" s="133">
        <v>287220.19637719309</v>
      </c>
      <c r="F164" s="133">
        <v>287220.19637719309</v>
      </c>
      <c r="G164" s="133">
        <v>0</v>
      </c>
      <c r="H164" s="133">
        <v>0</v>
      </c>
      <c r="I164" s="133">
        <v>0</v>
      </c>
    </row>
    <row r="165" spans="1:9">
      <c r="A165" s="3">
        <v>34800</v>
      </c>
      <c r="B165" s="8" t="s">
        <v>174</v>
      </c>
      <c r="C165" s="9">
        <v>3.4900000000000003E-4</v>
      </c>
      <c r="D165" s="9"/>
      <c r="E165" s="133">
        <v>76453.426144561119</v>
      </c>
      <c r="F165" s="133">
        <v>76453.426144561119</v>
      </c>
      <c r="G165" s="133">
        <v>32220.702489842632</v>
      </c>
      <c r="H165" s="133">
        <v>0</v>
      </c>
      <c r="I165" s="133">
        <v>0</v>
      </c>
    </row>
    <row r="166" spans="1:9">
      <c r="A166" s="3">
        <v>34900</v>
      </c>
      <c r="B166" s="8" t="s">
        <v>364</v>
      </c>
      <c r="C166" s="9">
        <v>7.3559000000000003E-3</v>
      </c>
      <c r="D166" s="9"/>
      <c r="E166" s="133">
        <v>344168.91968927626</v>
      </c>
      <c r="F166" s="133">
        <v>201920.91968927626</v>
      </c>
      <c r="G166" s="133">
        <v>0</v>
      </c>
      <c r="H166" s="133">
        <v>0</v>
      </c>
      <c r="I166" s="133">
        <v>0</v>
      </c>
    </row>
    <row r="167" spans="1:9">
      <c r="A167" s="3">
        <v>34901</v>
      </c>
      <c r="B167" s="8" t="s">
        <v>365</v>
      </c>
      <c r="C167" s="9">
        <v>2.0900000000000001E-4</v>
      </c>
      <c r="D167" s="9"/>
      <c r="E167" s="133">
        <v>32188.142844644011</v>
      </c>
      <c r="F167" s="133">
        <v>25092.142844644011</v>
      </c>
      <c r="G167" s="133">
        <v>0</v>
      </c>
      <c r="H167" s="133">
        <v>0</v>
      </c>
      <c r="I167" s="133">
        <v>0</v>
      </c>
    </row>
    <row r="168" spans="1:9">
      <c r="A168" s="3">
        <v>34903</v>
      </c>
      <c r="B168" s="8" t="s">
        <v>175</v>
      </c>
      <c r="C168" s="9">
        <v>2.0699999999999998E-5</v>
      </c>
      <c r="D168" s="9"/>
      <c r="E168" s="133">
        <v>41149.849464999745</v>
      </c>
      <c r="F168" s="133">
        <v>36416.849464999752</v>
      </c>
      <c r="G168" s="133">
        <v>3853.535984622752</v>
      </c>
      <c r="H168" s="133">
        <v>0</v>
      </c>
      <c r="I168" s="133">
        <v>0</v>
      </c>
    </row>
    <row r="169" spans="1:9">
      <c r="A169" s="3">
        <v>34905</v>
      </c>
      <c r="B169" s="8" t="s">
        <v>176</v>
      </c>
      <c r="C169" s="9">
        <v>6.5490000000000004E-4</v>
      </c>
      <c r="D169" s="9"/>
      <c r="E169" s="133">
        <v>59040.897827934605</v>
      </c>
      <c r="F169" s="133">
        <v>59040.897827934605</v>
      </c>
      <c r="G169" s="133">
        <v>59040.897827934605</v>
      </c>
      <c r="H169" s="133">
        <v>0</v>
      </c>
      <c r="I169" s="133">
        <v>0</v>
      </c>
    </row>
    <row r="170" spans="1:9">
      <c r="A170" s="3">
        <v>34910</v>
      </c>
      <c r="B170" s="8" t="s">
        <v>177</v>
      </c>
      <c r="C170" s="9">
        <v>2.1973000000000001E-3</v>
      </c>
      <c r="D170" s="9"/>
      <c r="E170" s="133">
        <v>0</v>
      </c>
      <c r="F170" s="133">
        <v>0</v>
      </c>
      <c r="G170" s="133">
        <v>0</v>
      </c>
      <c r="H170" s="133">
        <v>0</v>
      </c>
      <c r="I170" s="133">
        <v>0</v>
      </c>
    </row>
    <row r="171" spans="1:9">
      <c r="A171" s="3">
        <v>35000</v>
      </c>
      <c r="B171" s="8" t="s">
        <v>178</v>
      </c>
      <c r="C171" s="9">
        <v>1.6310999999999999E-3</v>
      </c>
      <c r="D171" s="9"/>
      <c r="E171" s="133">
        <v>132550.95095399709</v>
      </c>
      <c r="F171" s="133">
        <v>132550.95095399709</v>
      </c>
      <c r="G171" s="133">
        <v>128462.13158136117</v>
      </c>
      <c r="H171" s="133">
        <v>0</v>
      </c>
      <c r="I171" s="133">
        <v>0</v>
      </c>
    </row>
    <row r="172" spans="1:9">
      <c r="A172" s="3">
        <v>35005</v>
      </c>
      <c r="B172" s="8" t="s">
        <v>179</v>
      </c>
      <c r="C172" s="9">
        <v>5.9369999999999996E-4</v>
      </c>
      <c r="D172" s="9"/>
      <c r="E172" s="133">
        <v>5245.5383258744841</v>
      </c>
      <c r="F172" s="133">
        <v>5245.5383258744841</v>
      </c>
      <c r="G172" s="133">
        <v>0</v>
      </c>
      <c r="H172" s="133">
        <v>0</v>
      </c>
      <c r="I172" s="133">
        <v>0</v>
      </c>
    </row>
    <row r="173" spans="1:9">
      <c r="A173" s="3">
        <v>35100</v>
      </c>
      <c r="B173" s="8" t="s">
        <v>180</v>
      </c>
      <c r="C173" s="9">
        <v>1.3399899999999999E-2</v>
      </c>
      <c r="D173" s="9"/>
      <c r="E173" s="133">
        <v>430959.37109448947</v>
      </c>
      <c r="F173" s="133">
        <v>430959.37109448947</v>
      </c>
      <c r="G173" s="133">
        <v>0</v>
      </c>
      <c r="H173" s="133">
        <v>0</v>
      </c>
      <c r="I173" s="133">
        <v>0</v>
      </c>
    </row>
    <row r="174" spans="1:9">
      <c r="A174" s="3">
        <v>35105</v>
      </c>
      <c r="B174" s="8" t="s">
        <v>181</v>
      </c>
      <c r="C174" s="9">
        <v>1.085E-3</v>
      </c>
      <c r="D174" s="9"/>
      <c r="E174" s="133">
        <v>0</v>
      </c>
      <c r="F174" s="133">
        <v>0</v>
      </c>
      <c r="G174" s="133">
        <v>0</v>
      </c>
      <c r="H174" s="133">
        <v>0</v>
      </c>
      <c r="I174" s="133">
        <v>0</v>
      </c>
    </row>
    <row r="175" spans="1:9">
      <c r="A175" s="3">
        <v>35106</v>
      </c>
      <c r="B175" s="8" t="s">
        <v>182</v>
      </c>
      <c r="C175" s="9">
        <v>2.396E-4</v>
      </c>
      <c r="D175" s="9"/>
      <c r="E175" s="133">
        <v>0</v>
      </c>
      <c r="F175" s="133">
        <v>0</v>
      </c>
      <c r="G175" s="133">
        <v>0</v>
      </c>
      <c r="H175" s="133">
        <v>0</v>
      </c>
      <c r="I175" s="133">
        <v>0</v>
      </c>
    </row>
    <row r="176" spans="1:9">
      <c r="A176" s="3">
        <v>35200</v>
      </c>
      <c r="B176" s="8" t="s">
        <v>183</v>
      </c>
      <c r="C176" s="9">
        <v>5.1020000000000004E-4</v>
      </c>
      <c r="D176" s="9"/>
      <c r="E176" s="133">
        <v>101274.3183723705</v>
      </c>
      <c r="F176" s="133">
        <v>73809.318372370501</v>
      </c>
      <c r="G176" s="133">
        <v>0</v>
      </c>
      <c r="H176" s="133">
        <v>0</v>
      </c>
      <c r="I176" s="133">
        <v>0</v>
      </c>
    </row>
    <row r="177" spans="1:9">
      <c r="A177" s="3">
        <v>35300</v>
      </c>
      <c r="B177" s="8" t="s">
        <v>366</v>
      </c>
      <c r="C177" s="9">
        <v>3.9455000000000002E-3</v>
      </c>
      <c r="D177" s="9"/>
      <c r="E177" s="133">
        <v>781752.07712073321</v>
      </c>
      <c r="F177" s="133">
        <v>781752.07712073321</v>
      </c>
      <c r="G177" s="133">
        <v>0</v>
      </c>
      <c r="H177" s="133">
        <v>0</v>
      </c>
      <c r="I177" s="133">
        <v>0</v>
      </c>
    </row>
    <row r="178" spans="1:9">
      <c r="A178" s="3">
        <v>35305</v>
      </c>
      <c r="B178" s="8" t="s">
        <v>184</v>
      </c>
      <c r="C178" s="9">
        <v>1.4901999999999999E-3</v>
      </c>
      <c r="D178" s="9"/>
      <c r="E178" s="133">
        <v>211346</v>
      </c>
      <c r="F178" s="133">
        <v>0</v>
      </c>
      <c r="G178" s="133">
        <v>0</v>
      </c>
      <c r="H178" s="133">
        <v>0</v>
      </c>
      <c r="I178" s="133">
        <v>0</v>
      </c>
    </row>
    <row r="179" spans="1:9">
      <c r="A179" s="3">
        <v>35400</v>
      </c>
      <c r="B179" s="8" t="s">
        <v>185</v>
      </c>
      <c r="C179" s="9">
        <v>3.3595000000000001E-3</v>
      </c>
      <c r="D179" s="9"/>
      <c r="E179" s="133">
        <v>933274.34680217877</v>
      </c>
      <c r="F179" s="133">
        <v>933274.34680217877</v>
      </c>
      <c r="G179" s="133">
        <v>502921.55900093517</v>
      </c>
      <c r="H179" s="133">
        <v>0</v>
      </c>
      <c r="I179" s="133">
        <v>0</v>
      </c>
    </row>
    <row r="180" spans="1:9">
      <c r="A180" s="3">
        <v>35401</v>
      </c>
      <c r="B180" s="8" t="s">
        <v>186</v>
      </c>
      <c r="C180" s="9">
        <v>3.4700000000000003E-5</v>
      </c>
      <c r="D180" s="9"/>
      <c r="E180" s="133">
        <v>32099</v>
      </c>
      <c r="F180" s="133">
        <v>0</v>
      </c>
      <c r="G180" s="133">
        <v>0</v>
      </c>
      <c r="H180" s="133">
        <v>0</v>
      </c>
      <c r="I180" s="133">
        <v>0</v>
      </c>
    </row>
    <row r="181" spans="1:9">
      <c r="A181" s="3">
        <v>35405</v>
      </c>
      <c r="B181" s="8" t="s">
        <v>187</v>
      </c>
      <c r="C181" s="9">
        <v>8.4389999999999997E-4</v>
      </c>
      <c r="D181" s="9"/>
      <c r="E181" s="133">
        <v>0</v>
      </c>
      <c r="F181" s="133">
        <v>0</v>
      </c>
      <c r="G181" s="133">
        <v>0</v>
      </c>
      <c r="H181" s="133">
        <v>0</v>
      </c>
      <c r="I181" s="133">
        <v>0</v>
      </c>
    </row>
    <row r="182" spans="1:9">
      <c r="A182" s="3">
        <v>35500</v>
      </c>
      <c r="B182" s="8" t="s">
        <v>188</v>
      </c>
      <c r="C182" s="9">
        <v>4.1213999999999999E-3</v>
      </c>
      <c r="D182" s="9"/>
      <c r="E182" s="133">
        <v>571471.317263206</v>
      </c>
      <c r="F182" s="133">
        <v>571471.317263206</v>
      </c>
      <c r="G182" s="133">
        <v>0</v>
      </c>
      <c r="H182" s="133">
        <v>0</v>
      </c>
      <c r="I182" s="133">
        <v>0</v>
      </c>
    </row>
    <row r="183" spans="1:9">
      <c r="A183" s="3">
        <v>35600</v>
      </c>
      <c r="B183" s="8" t="s">
        <v>189</v>
      </c>
      <c r="C183" s="9">
        <v>1.8473000000000001E-3</v>
      </c>
      <c r="D183" s="9"/>
      <c r="E183" s="133">
        <v>409946.61012824427</v>
      </c>
      <c r="F183" s="133">
        <v>409946.61012824427</v>
      </c>
      <c r="G183" s="133">
        <v>0</v>
      </c>
      <c r="H183" s="133">
        <v>0</v>
      </c>
      <c r="I183" s="133">
        <v>0</v>
      </c>
    </row>
    <row r="184" spans="1:9">
      <c r="A184" s="3">
        <v>35700</v>
      </c>
      <c r="B184" s="8" t="s">
        <v>190</v>
      </c>
      <c r="C184" s="9">
        <v>9.9449999999999994E-4</v>
      </c>
      <c r="D184" s="9"/>
      <c r="E184" s="133">
        <v>288694.57810180623</v>
      </c>
      <c r="F184" s="133">
        <v>288694.57810180623</v>
      </c>
      <c r="G184" s="133">
        <v>132057.69810957165</v>
      </c>
      <c r="H184" s="133">
        <v>0</v>
      </c>
      <c r="I184" s="133">
        <v>0</v>
      </c>
    </row>
    <row r="185" spans="1:9">
      <c r="A185" s="3">
        <v>35800</v>
      </c>
      <c r="B185" s="8" t="s">
        <v>191</v>
      </c>
      <c r="C185" s="9">
        <v>1.1238000000000001E-3</v>
      </c>
      <c r="D185" s="9"/>
      <c r="E185" s="133">
        <v>101017.44015432789</v>
      </c>
      <c r="F185" s="133">
        <v>101017.44015432789</v>
      </c>
      <c r="G185" s="133">
        <v>0</v>
      </c>
      <c r="H185" s="133">
        <v>0</v>
      </c>
      <c r="I185" s="133">
        <v>0</v>
      </c>
    </row>
    <row r="186" spans="1:9">
      <c r="A186" s="3">
        <v>35805</v>
      </c>
      <c r="B186" s="8" t="s">
        <v>192</v>
      </c>
      <c r="C186" s="9">
        <v>2.2560000000000001E-4</v>
      </c>
      <c r="D186" s="9"/>
      <c r="E186" s="133">
        <v>32406.10128493204</v>
      </c>
      <c r="F186" s="133">
        <v>5769.1012849320396</v>
      </c>
      <c r="G186" s="133">
        <v>5769.1012849320396</v>
      </c>
      <c r="H186" s="133">
        <v>0</v>
      </c>
      <c r="I186" s="133">
        <v>0</v>
      </c>
    </row>
    <row r="187" spans="1:9">
      <c r="A187" s="3">
        <v>35900</v>
      </c>
      <c r="B187" s="8" t="s">
        <v>193</v>
      </c>
      <c r="C187" s="9">
        <v>2.2491E-3</v>
      </c>
      <c r="D187" s="9"/>
      <c r="E187" s="133">
        <v>116617.24314126908</v>
      </c>
      <c r="F187" s="133">
        <v>116617.24314126908</v>
      </c>
      <c r="G187" s="133">
        <v>0</v>
      </c>
      <c r="H187" s="133">
        <v>0</v>
      </c>
      <c r="I187" s="133">
        <v>0</v>
      </c>
    </row>
    <row r="188" spans="1:9">
      <c r="A188" s="3">
        <v>35905</v>
      </c>
      <c r="B188" s="8" t="s">
        <v>194</v>
      </c>
      <c r="C188" s="9">
        <v>3.4079999999999999E-4</v>
      </c>
      <c r="D188" s="9"/>
      <c r="E188" s="133">
        <v>281392.59089365415</v>
      </c>
      <c r="F188" s="133">
        <v>236799.59089365412</v>
      </c>
      <c r="G188" s="133">
        <v>157199.02923987611</v>
      </c>
      <c r="H188" s="133">
        <v>0</v>
      </c>
      <c r="I188" s="133">
        <v>0</v>
      </c>
    </row>
    <row r="189" spans="1:9">
      <c r="A189" s="3">
        <v>36000</v>
      </c>
      <c r="B189" s="8" t="s">
        <v>195</v>
      </c>
      <c r="C189" s="9">
        <v>5.8404199999999996E-2</v>
      </c>
      <c r="D189" s="9"/>
      <c r="E189" s="133">
        <v>0</v>
      </c>
      <c r="F189" s="133">
        <v>0</v>
      </c>
      <c r="G189" s="133">
        <v>0</v>
      </c>
      <c r="H189" s="133">
        <v>0</v>
      </c>
      <c r="I189" s="133">
        <v>0</v>
      </c>
    </row>
    <row r="190" spans="1:9">
      <c r="A190" s="3">
        <v>36001</v>
      </c>
      <c r="B190" s="8" t="s">
        <v>196</v>
      </c>
      <c r="C190" s="9">
        <v>0</v>
      </c>
      <c r="D190" s="9"/>
      <c r="E190" s="133">
        <v>0</v>
      </c>
      <c r="F190" s="133">
        <v>0</v>
      </c>
      <c r="G190" s="133">
        <v>0</v>
      </c>
      <c r="H190" s="133">
        <v>0</v>
      </c>
      <c r="I190" s="133">
        <v>0</v>
      </c>
    </row>
    <row r="191" spans="1:9">
      <c r="A191" s="3">
        <v>36003</v>
      </c>
      <c r="B191" s="8" t="s">
        <v>197</v>
      </c>
      <c r="C191" s="9">
        <v>4.3399999999999998E-4</v>
      </c>
      <c r="D191" s="9"/>
      <c r="E191" s="133">
        <v>105837.20902364361</v>
      </c>
      <c r="F191" s="133">
        <v>105837.20902364361</v>
      </c>
      <c r="G191" s="133">
        <v>0</v>
      </c>
      <c r="H191" s="133">
        <v>0</v>
      </c>
      <c r="I191" s="133">
        <v>0</v>
      </c>
    </row>
    <row r="192" spans="1:9">
      <c r="A192" s="3">
        <v>36004</v>
      </c>
      <c r="B192" s="8" t="s">
        <v>367</v>
      </c>
      <c r="C192" s="9">
        <v>3.68E-4</v>
      </c>
      <c r="D192" s="9"/>
      <c r="E192" s="133">
        <v>70971.511363959973</v>
      </c>
      <c r="F192" s="133">
        <v>8387.5113639599731</v>
      </c>
      <c r="G192" s="133">
        <v>8387.5113639599731</v>
      </c>
      <c r="H192" s="133">
        <v>0</v>
      </c>
      <c r="I192" s="133">
        <v>0</v>
      </c>
    </row>
    <row r="193" spans="1:9">
      <c r="A193" s="3">
        <v>36005</v>
      </c>
      <c r="B193" s="8" t="s">
        <v>198</v>
      </c>
      <c r="C193" s="9">
        <v>4.1365000000000004E-3</v>
      </c>
      <c r="D193" s="9"/>
      <c r="E193" s="133">
        <v>0</v>
      </c>
      <c r="F193" s="133">
        <v>0</v>
      </c>
      <c r="G193" s="133">
        <v>0</v>
      </c>
      <c r="H193" s="133">
        <v>0</v>
      </c>
      <c r="I193" s="133">
        <v>0</v>
      </c>
    </row>
    <row r="194" spans="1:9">
      <c r="A194" s="3">
        <v>36006</v>
      </c>
      <c r="B194" s="8" t="s">
        <v>199</v>
      </c>
      <c r="C194" s="9">
        <v>6.9950000000000003E-4</v>
      </c>
      <c r="D194" s="9"/>
      <c r="E194" s="133">
        <v>0</v>
      </c>
      <c r="F194" s="133">
        <v>0</v>
      </c>
      <c r="G194" s="133">
        <v>0</v>
      </c>
      <c r="H194" s="133">
        <v>0</v>
      </c>
      <c r="I194" s="133">
        <v>0</v>
      </c>
    </row>
    <row r="195" spans="1:9">
      <c r="A195" s="3">
        <v>36007</v>
      </c>
      <c r="B195" s="8" t="s">
        <v>200</v>
      </c>
      <c r="C195" s="9">
        <v>2.8689999999999998E-4</v>
      </c>
      <c r="D195" s="9"/>
      <c r="E195" s="133">
        <v>86024.858496872475</v>
      </c>
      <c r="F195" s="133">
        <v>86024.858496872475</v>
      </c>
      <c r="G195" s="133">
        <v>0</v>
      </c>
      <c r="H195" s="133">
        <v>0</v>
      </c>
      <c r="I195" s="133">
        <v>0</v>
      </c>
    </row>
    <row r="196" spans="1:9">
      <c r="A196" s="3">
        <v>36008</v>
      </c>
      <c r="B196" s="8" t="s">
        <v>201</v>
      </c>
      <c r="C196" s="9">
        <v>6.4930000000000001E-4</v>
      </c>
      <c r="D196" s="9"/>
      <c r="E196" s="133">
        <v>0</v>
      </c>
      <c r="F196" s="133">
        <v>0</v>
      </c>
      <c r="G196" s="133">
        <v>0</v>
      </c>
      <c r="H196" s="133">
        <v>0</v>
      </c>
      <c r="I196" s="133">
        <v>0</v>
      </c>
    </row>
    <row r="197" spans="1:9">
      <c r="A197" s="3">
        <v>36009</v>
      </c>
      <c r="B197" s="8" t="s">
        <v>202</v>
      </c>
      <c r="C197" s="9">
        <v>7.0500000000000006E-5</v>
      </c>
      <c r="D197" s="9"/>
      <c r="E197" s="133">
        <v>29801.319222931532</v>
      </c>
      <c r="F197" s="133">
        <v>29801.319222931532</v>
      </c>
      <c r="G197" s="133">
        <v>0</v>
      </c>
      <c r="H197" s="133">
        <v>0</v>
      </c>
      <c r="I197" s="133">
        <v>0</v>
      </c>
    </row>
    <row r="198" spans="1:9">
      <c r="A198" s="3">
        <v>36100</v>
      </c>
      <c r="B198" s="8" t="s">
        <v>203</v>
      </c>
      <c r="C198" s="9">
        <v>7.1509999999999998E-4</v>
      </c>
      <c r="D198" s="9"/>
      <c r="E198" s="133">
        <v>166816.48885828274</v>
      </c>
      <c r="F198" s="133">
        <v>166816.48885828274</v>
      </c>
      <c r="G198" s="133">
        <v>86727.695777590925</v>
      </c>
      <c r="H198" s="133">
        <v>0</v>
      </c>
      <c r="I198" s="133">
        <v>0</v>
      </c>
    </row>
    <row r="199" spans="1:9">
      <c r="A199" s="3">
        <v>36102</v>
      </c>
      <c r="B199" s="8" t="s">
        <v>204</v>
      </c>
      <c r="C199" s="9">
        <v>0</v>
      </c>
      <c r="D199" s="9"/>
      <c r="E199" s="133">
        <v>0</v>
      </c>
      <c r="F199" s="133">
        <v>0</v>
      </c>
      <c r="G199" s="133">
        <v>0</v>
      </c>
      <c r="H199" s="133">
        <v>0</v>
      </c>
      <c r="I199" s="133">
        <v>0</v>
      </c>
    </row>
    <row r="200" spans="1:9">
      <c r="A200" s="3">
        <v>36105</v>
      </c>
      <c r="B200" s="8" t="s">
        <v>205</v>
      </c>
      <c r="C200" s="9">
        <v>3.2380000000000001E-4</v>
      </c>
      <c r="D200" s="9"/>
      <c r="E200" s="133">
        <v>38708.746874823548</v>
      </c>
      <c r="F200" s="133">
        <v>38708.746874823548</v>
      </c>
      <c r="G200" s="133">
        <v>38708.746874823548</v>
      </c>
      <c r="H200" s="133">
        <v>0</v>
      </c>
      <c r="I200" s="133">
        <v>0</v>
      </c>
    </row>
    <row r="201" spans="1:9">
      <c r="A201" s="3">
        <v>36200</v>
      </c>
      <c r="B201" s="8" t="s">
        <v>206</v>
      </c>
      <c r="C201" s="9">
        <v>1.3404999999999999E-3</v>
      </c>
      <c r="D201" s="9"/>
      <c r="E201" s="133">
        <v>169317.73106650996</v>
      </c>
      <c r="F201" s="133">
        <v>169317.73106650996</v>
      </c>
      <c r="G201" s="133">
        <v>62937.106601815787</v>
      </c>
      <c r="H201" s="133">
        <v>0</v>
      </c>
      <c r="I201" s="133">
        <v>0</v>
      </c>
    </row>
    <row r="202" spans="1:9">
      <c r="A202" s="3">
        <v>36205</v>
      </c>
      <c r="B202" s="8" t="s">
        <v>207</v>
      </c>
      <c r="C202" s="9">
        <v>2.856E-4</v>
      </c>
      <c r="D202" s="9"/>
      <c r="E202" s="133">
        <v>0</v>
      </c>
      <c r="F202" s="133">
        <v>0</v>
      </c>
      <c r="G202" s="133">
        <v>0</v>
      </c>
      <c r="H202" s="133">
        <v>0</v>
      </c>
      <c r="I202" s="133">
        <v>0</v>
      </c>
    </row>
    <row r="203" spans="1:9">
      <c r="A203" s="3">
        <v>36300</v>
      </c>
      <c r="B203" s="8" t="s">
        <v>208</v>
      </c>
      <c r="C203" s="9">
        <v>4.8606999999999999E-3</v>
      </c>
      <c r="D203" s="9"/>
      <c r="E203" s="133">
        <v>132070.18372192176</v>
      </c>
      <c r="F203" s="133">
        <v>132070.18372192176</v>
      </c>
      <c r="G203" s="133">
        <v>132070.18372192176</v>
      </c>
      <c r="H203" s="133">
        <v>0</v>
      </c>
      <c r="I203" s="133">
        <v>0</v>
      </c>
    </row>
    <row r="204" spans="1:9">
      <c r="A204" s="3">
        <v>36301</v>
      </c>
      <c r="B204" s="8" t="s">
        <v>209</v>
      </c>
      <c r="C204" s="9">
        <v>1.22E-4</v>
      </c>
      <c r="D204" s="9"/>
      <c r="E204" s="133">
        <v>51837</v>
      </c>
      <c r="F204" s="133">
        <v>0</v>
      </c>
      <c r="G204" s="133">
        <v>0</v>
      </c>
      <c r="H204" s="133">
        <v>0</v>
      </c>
      <c r="I204" s="133">
        <v>0</v>
      </c>
    </row>
    <row r="205" spans="1:9">
      <c r="A205" s="3">
        <v>36302</v>
      </c>
      <c r="B205" s="8" t="s">
        <v>210</v>
      </c>
      <c r="C205" s="9">
        <v>2.1340000000000001E-4</v>
      </c>
      <c r="D205" s="9"/>
      <c r="E205" s="133">
        <v>84446.099927836563</v>
      </c>
      <c r="F205" s="133">
        <v>21713.099927836563</v>
      </c>
      <c r="G205" s="133">
        <v>8016.9332608355762</v>
      </c>
      <c r="H205" s="133">
        <v>0</v>
      </c>
      <c r="I205" s="133">
        <v>0</v>
      </c>
    </row>
    <row r="206" spans="1:9">
      <c r="A206" s="3">
        <v>36303</v>
      </c>
      <c r="B206" s="8" t="s">
        <v>211</v>
      </c>
      <c r="C206" s="9">
        <v>2.787E-4</v>
      </c>
      <c r="D206" s="9"/>
      <c r="E206" s="133">
        <v>27804.589304129069</v>
      </c>
      <c r="F206" s="133">
        <v>14871.589304129069</v>
      </c>
      <c r="G206" s="133">
        <v>0</v>
      </c>
      <c r="H206" s="133">
        <v>0</v>
      </c>
      <c r="I206" s="133">
        <v>0</v>
      </c>
    </row>
    <row r="207" spans="1:9">
      <c r="A207" s="3">
        <v>36305</v>
      </c>
      <c r="B207" s="8" t="s">
        <v>212</v>
      </c>
      <c r="C207" s="9">
        <v>1.0313E-3</v>
      </c>
      <c r="D207" s="9"/>
      <c r="E207" s="133">
        <v>332450.94050996046</v>
      </c>
      <c r="F207" s="133">
        <v>247749.94050996046</v>
      </c>
      <c r="G207" s="133">
        <v>156634.58190756704</v>
      </c>
      <c r="H207" s="133">
        <v>0</v>
      </c>
      <c r="I207" s="133">
        <v>0</v>
      </c>
    </row>
    <row r="208" spans="1:9">
      <c r="A208" s="3">
        <v>36310</v>
      </c>
      <c r="B208" s="8" t="s">
        <v>213</v>
      </c>
      <c r="C208" s="9">
        <v>0</v>
      </c>
      <c r="D208" s="9"/>
      <c r="E208" s="133">
        <v>0</v>
      </c>
      <c r="F208" s="133">
        <v>0</v>
      </c>
      <c r="G208" s="133">
        <v>0</v>
      </c>
      <c r="H208" s="133">
        <v>0</v>
      </c>
      <c r="I208" s="133">
        <v>0</v>
      </c>
    </row>
    <row r="209" spans="1:9">
      <c r="A209" s="3">
        <v>36400</v>
      </c>
      <c r="B209" s="8" t="s">
        <v>214</v>
      </c>
      <c r="C209" s="9">
        <v>4.9709999999999997E-3</v>
      </c>
      <c r="D209" s="9"/>
      <c r="E209" s="133">
        <v>679900.28201034153</v>
      </c>
      <c r="F209" s="133">
        <v>679900.28201034153</v>
      </c>
      <c r="G209" s="133">
        <v>0</v>
      </c>
      <c r="H209" s="133">
        <v>0</v>
      </c>
      <c r="I209" s="133">
        <v>0</v>
      </c>
    </row>
    <row r="210" spans="1:9">
      <c r="A210" s="3">
        <v>36405</v>
      </c>
      <c r="B210" s="8" t="s">
        <v>368</v>
      </c>
      <c r="C210" s="9">
        <v>7.2800000000000002E-4</v>
      </c>
      <c r="D210" s="9"/>
      <c r="E210" s="133">
        <v>0</v>
      </c>
      <c r="F210" s="133">
        <v>0</v>
      </c>
      <c r="G210" s="133">
        <v>0</v>
      </c>
      <c r="H210" s="133">
        <v>0</v>
      </c>
      <c r="I210" s="133">
        <v>0</v>
      </c>
    </row>
    <row r="211" spans="1:9">
      <c r="A211" s="3">
        <v>36500</v>
      </c>
      <c r="B211" s="8" t="s">
        <v>215</v>
      </c>
      <c r="C211" s="9">
        <v>1.1829299999999999E-2</v>
      </c>
      <c r="D211" s="9"/>
      <c r="E211" s="133">
        <v>1315001.7451457977</v>
      </c>
      <c r="F211" s="133">
        <v>1315001.7451457977</v>
      </c>
      <c r="G211" s="133">
        <v>971831.63380150404</v>
      </c>
      <c r="H211" s="133">
        <v>0</v>
      </c>
      <c r="I211" s="133">
        <v>0</v>
      </c>
    </row>
    <row r="212" spans="1:9">
      <c r="A212" s="3">
        <v>36501</v>
      </c>
      <c r="B212" s="8" t="s">
        <v>216</v>
      </c>
      <c r="C212" s="9">
        <v>1.496E-4</v>
      </c>
      <c r="D212" s="9"/>
      <c r="E212" s="133">
        <v>8665.7476121344516</v>
      </c>
      <c r="F212" s="133">
        <v>8665.7476121344516</v>
      </c>
      <c r="G212" s="133">
        <v>0</v>
      </c>
      <c r="H212" s="133">
        <v>0</v>
      </c>
      <c r="I212" s="133">
        <v>0</v>
      </c>
    </row>
    <row r="213" spans="1:9">
      <c r="A213" s="3">
        <v>36502</v>
      </c>
      <c r="B213" s="8" t="s">
        <v>217</v>
      </c>
      <c r="C213" s="9">
        <v>2.5899999999999999E-5</v>
      </c>
      <c r="D213" s="9"/>
      <c r="E213" s="133">
        <v>0</v>
      </c>
      <c r="F213" s="133">
        <v>0</v>
      </c>
      <c r="G213" s="133">
        <v>0</v>
      </c>
      <c r="H213" s="133">
        <v>0</v>
      </c>
      <c r="I213" s="133">
        <v>0</v>
      </c>
    </row>
    <row r="214" spans="1:9">
      <c r="A214" s="3">
        <v>36505</v>
      </c>
      <c r="B214" s="8" t="s">
        <v>218</v>
      </c>
      <c r="C214" s="9">
        <v>2.1667000000000001E-3</v>
      </c>
      <c r="D214" s="9"/>
      <c r="E214" s="133">
        <v>485825.51158370054</v>
      </c>
      <c r="F214" s="133">
        <v>485825.51158370054</v>
      </c>
      <c r="G214" s="133">
        <v>324643.67741136835</v>
      </c>
      <c r="H214" s="133">
        <v>0</v>
      </c>
      <c r="I214" s="133">
        <v>0</v>
      </c>
    </row>
    <row r="215" spans="1:9">
      <c r="A215" s="3">
        <v>36600</v>
      </c>
      <c r="B215" s="8" t="s">
        <v>219</v>
      </c>
      <c r="C215" s="9">
        <v>5.2950000000000002E-4</v>
      </c>
      <c r="D215" s="9"/>
      <c r="E215" s="133">
        <v>18102.672994614637</v>
      </c>
      <c r="F215" s="133">
        <v>18102.672994614637</v>
      </c>
      <c r="G215" s="133">
        <v>0</v>
      </c>
      <c r="H215" s="133">
        <v>0</v>
      </c>
      <c r="I215" s="133">
        <v>0</v>
      </c>
    </row>
    <row r="216" spans="1:9">
      <c r="A216" s="3">
        <v>36601</v>
      </c>
      <c r="B216" s="8" t="s">
        <v>220</v>
      </c>
      <c r="C216" s="9">
        <v>0</v>
      </c>
      <c r="D216" s="9"/>
      <c r="E216" s="133">
        <v>736173</v>
      </c>
      <c r="F216" s="133">
        <v>219861</v>
      </c>
      <c r="G216" s="133">
        <v>219861</v>
      </c>
      <c r="H216" s="133">
        <v>0</v>
      </c>
      <c r="I216" s="133">
        <v>0</v>
      </c>
    </row>
    <row r="217" spans="1:9">
      <c r="A217" s="3">
        <v>36700</v>
      </c>
      <c r="B217" s="8" t="s">
        <v>221</v>
      </c>
      <c r="C217" s="9">
        <v>9.5951999999999999E-3</v>
      </c>
      <c r="D217" s="9"/>
      <c r="E217" s="133">
        <v>593060.64571504015</v>
      </c>
      <c r="F217" s="133">
        <v>593060.64571504015</v>
      </c>
      <c r="G217" s="133">
        <v>593060.64571504015</v>
      </c>
      <c r="H217" s="133">
        <v>0</v>
      </c>
      <c r="I217" s="133">
        <v>0</v>
      </c>
    </row>
    <row r="218" spans="1:9">
      <c r="A218" s="3">
        <v>36701</v>
      </c>
      <c r="B218" s="8" t="s">
        <v>222</v>
      </c>
      <c r="C218" s="9">
        <v>2.58E-5</v>
      </c>
      <c r="D218" s="9"/>
      <c r="E218" s="133">
        <v>0</v>
      </c>
      <c r="F218" s="133">
        <v>0</v>
      </c>
      <c r="G218" s="133">
        <v>0</v>
      </c>
      <c r="H218" s="133">
        <v>0</v>
      </c>
      <c r="I218" s="133">
        <v>0</v>
      </c>
    </row>
    <row r="219" spans="1:9">
      <c r="A219" s="3">
        <v>36705</v>
      </c>
      <c r="B219" s="8" t="s">
        <v>223</v>
      </c>
      <c r="C219" s="9">
        <v>9.1889999999999995E-4</v>
      </c>
      <c r="D219" s="9"/>
      <c r="E219" s="133">
        <v>232249.99807469652</v>
      </c>
      <c r="F219" s="133">
        <v>232249.99807469652</v>
      </c>
      <c r="G219" s="133">
        <v>0</v>
      </c>
      <c r="H219" s="133">
        <v>0</v>
      </c>
      <c r="I219" s="133">
        <v>0</v>
      </c>
    </row>
    <row r="220" spans="1:9">
      <c r="A220" s="3">
        <v>36800</v>
      </c>
      <c r="B220" s="8" t="s">
        <v>224</v>
      </c>
      <c r="C220" s="9">
        <v>3.4841E-3</v>
      </c>
      <c r="D220" s="9"/>
      <c r="E220" s="133">
        <v>413316.41318338655</v>
      </c>
      <c r="F220" s="133">
        <v>413316.41318338655</v>
      </c>
      <c r="G220" s="133">
        <v>200993.04988408193</v>
      </c>
      <c r="H220" s="133">
        <v>0</v>
      </c>
      <c r="I220" s="133">
        <v>0</v>
      </c>
    </row>
    <row r="221" spans="1:9">
      <c r="A221" s="3">
        <v>36802</v>
      </c>
      <c r="B221" s="8" t="s">
        <v>225</v>
      </c>
      <c r="C221" s="9">
        <v>2.6640000000000002E-4</v>
      </c>
      <c r="D221" s="9"/>
      <c r="E221" s="133">
        <v>0</v>
      </c>
      <c r="F221" s="133">
        <v>0</v>
      </c>
      <c r="G221" s="133">
        <v>0</v>
      </c>
      <c r="H221" s="133">
        <v>0</v>
      </c>
      <c r="I221" s="133">
        <v>0</v>
      </c>
    </row>
    <row r="222" spans="1:9">
      <c r="A222" s="3">
        <v>36810</v>
      </c>
      <c r="B222" s="8" t="s">
        <v>369</v>
      </c>
      <c r="C222" s="9">
        <v>6.7225999999999996E-3</v>
      </c>
      <c r="D222" s="9"/>
      <c r="E222" s="133">
        <v>168012.81245748745</v>
      </c>
      <c r="F222" s="133">
        <v>168012.81245748745</v>
      </c>
      <c r="G222" s="133">
        <v>0</v>
      </c>
      <c r="H222" s="133">
        <v>0</v>
      </c>
      <c r="I222" s="133">
        <v>0</v>
      </c>
    </row>
    <row r="223" spans="1:9">
      <c r="A223" s="3">
        <v>36900</v>
      </c>
      <c r="B223" s="8" t="s">
        <v>226</v>
      </c>
      <c r="C223" s="9">
        <v>7.4350000000000002E-4</v>
      </c>
      <c r="D223" s="9"/>
      <c r="E223" s="133">
        <v>304959.30425349576</v>
      </c>
      <c r="F223" s="133">
        <v>304959.30425349576</v>
      </c>
      <c r="G223" s="133">
        <v>99104.146467913932</v>
      </c>
      <c r="H223" s="133">
        <v>0</v>
      </c>
      <c r="I223" s="133">
        <v>0</v>
      </c>
    </row>
    <row r="224" spans="1:9">
      <c r="A224" s="3">
        <v>36901</v>
      </c>
      <c r="B224" s="8" t="s">
        <v>227</v>
      </c>
      <c r="C224" s="9">
        <v>2.354E-4</v>
      </c>
      <c r="D224" s="9"/>
      <c r="E224" s="133">
        <v>83031.936944732413</v>
      </c>
      <c r="F224" s="133">
        <v>83031.936944732413</v>
      </c>
      <c r="G224" s="133">
        <v>52491.669720550432</v>
      </c>
      <c r="H224" s="133">
        <v>0</v>
      </c>
      <c r="I224" s="133">
        <v>0</v>
      </c>
    </row>
    <row r="225" spans="1:9">
      <c r="A225" s="3">
        <v>36905</v>
      </c>
      <c r="B225" s="8" t="s">
        <v>228</v>
      </c>
      <c r="C225" s="9">
        <v>1.9990000000000001E-4</v>
      </c>
      <c r="D225" s="9"/>
      <c r="E225" s="133">
        <v>0</v>
      </c>
      <c r="F225" s="133">
        <v>0</v>
      </c>
      <c r="G225" s="133">
        <v>0</v>
      </c>
      <c r="H225" s="133">
        <v>0</v>
      </c>
      <c r="I225" s="133">
        <v>0</v>
      </c>
    </row>
    <row r="226" spans="1:9">
      <c r="A226" s="3">
        <v>37000</v>
      </c>
      <c r="B226" s="8" t="s">
        <v>229</v>
      </c>
      <c r="C226" s="9">
        <v>1.916E-3</v>
      </c>
      <c r="D226" s="9"/>
      <c r="E226" s="133">
        <v>0</v>
      </c>
      <c r="F226" s="133">
        <v>0</v>
      </c>
      <c r="G226" s="133">
        <v>0</v>
      </c>
      <c r="H226" s="133">
        <v>0</v>
      </c>
      <c r="I226" s="133">
        <v>0</v>
      </c>
    </row>
    <row r="227" spans="1:9">
      <c r="A227" s="3">
        <v>37001</v>
      </c>
      <c r="B227" s="8" t="s">
        <v>230</v>
      </c>
      <c r="C227" s="9">
        <v>2.285E-4</v>
      </c>
      <c r="D227" s="9"/>
      <c r="E227" s="133">
        <v>94869.074611860822</v>
      </c>
      <c r="F227" s="133">
        <v>53346.074611860815</v>
      </c>
      <c r="G227" s="133">
        <v>14711.369653676207</v>
      </c>
      <c r="H227" s="133">
        <v>0</v>
      </c>
      <c r="I227" s="133">
        <v>0</v>
      </c>
    </row>
    <row r="228" spans="1:9">
      <c r="A228" s="3">
        <v>37005</v>
      </c>
      <c r="B228" s="8" t="s">
        <v>231</v>
      </c>
      <c r="C228" s="9">
        <v>6.0959999999999996E-4</v>
      </c>
      <c r="D228" s="9"/>
      <c r="E228" s="133">
        <v>235376.14109885565</v>
      </c>
      <c r="F228" s="133">
        <v>146519.14109885565</v>
      </c>
      <c r="G228" s="133">
        <v>83003.722261411662</v>
      </c>
      <c r="H228" s="133">
        <v>0</v>
      </c>
      <c r="I228" s="133">
        <v>0</v>
      </c>
    </row>
    <row r="229" spans="1:9">
      <c r="A229" s="3">
        <v>37100</v>
      </c>
      <c r="B229" s="8" t="s">
        <v>232</v>
      </c>
      <c r="C229" s="9">
        <v>3.8265999999999999E-3</v>
      </c>
      <c r="D229" s="9"/>
      <c r="E229" s="133">
        <v>785012.55259030592</v>
      </c>
      <c r="F229" s="133">
        <v>785012.55259030592</v>
      </c>
      <c r="G229" s="133">
        <v>477720.93986246549</v>
      </c>
      <c r="H229" s="133">
        <v>0</v>
      </c>
      <c r="I229" s="133">
        <v>0</v>
      </c>
    </row>
    <row r="230" spans="1:9">
      <c r="A230" s="3">
        <v>37200</v>
      </c>
      <c r="B230" s="8" t="s">
        <v>233</v>
      </c>
      <c r="C230" s="9">
        <v>7.1520000000000004E-4</v>
      </c>
      <c r="D230" s="9"/>
      <c r="E230" s="133">
        <v>245099.87691398375</v>
      </c>
      <c r="F230" s="133">
        <v>245099.87691398375</v>
      </c>
      <c r="G230" s="133">
        <v>54150.152314444509</v>
      </c>
      <c r="H230" s="133">
        <v>0</v>
      </c>
      <c r="I230" s="133">
        <v>0</v>
      </c>
    </row>
    <row r="231" spans="1:9">
      <c r="A231" s="3">
        <v>37300</v>
      </c>
      <c r="B231" s="8" t="s">
        <v>234</v>
      </c>
      <c r="C231" s="9">
        <v>1.8508999999999999E-3</v>
      </c>
      <c r="D231" s="9"/>
      <c r="E231" s="133">
        <v>322324.8121754739</v>
      </c>
      <c r="F231" s="133">
        <v>322324.8121754739</v>
      </c>
      <c r="G231" s="133">
        <v>0</v>
      </c>
      <c r="H231" s="133">
        <v>0</v>
      </c>
      <c r="I231" s="133">
        <v>0</v>
      </c>
    </row>
    <row r="232" spans="1:9">
      <c r="A232" s="3">
        <v>37301</v>
      </c>
      <c r="B232" s="8" t="s">
        <v>235</v>
      </c>
      <c r="C232" s="9">
        <v>1.851E-4</v>
      </c>
      <c r="D232" s="9"/>
      <c r="E232" s="133">
        <v>0</v>
      </c>
      <c r="F232" s="133">
        <v>0</v>
      </c>
      <c r="G232" s="133">
        <v>0</v>
      </c>
      <c r="H232" s="133">
        <v>0</v>
      </c>
      <c r="I232" s="133">
        <v>0</v>
      </c>
    </row>
    <row r="233" spans="1:9">
      <c r="A233" s="3">
        <v>37305</v>
      </c>
      <c r="B233" s="8" t="s">
        <v>236</v>
      </c>
      <c r="C233" s="9">
        <v>4.5080000000000001E-4</v>
      </c>
      <c r="D233" s="9"/>
      <c r="E233" s="133">
        <v>105954.45030243813</v>
      </c>
      <c r="F233" s="133">
        <v>101423.45030243813</v>
      </c>
      <c r="G233" s="133">
        <v>39607.885126451016</v>
      </c>
      <c r="H233" s="133">
        <v>0</v>
      </c>
      <c r="I233" s="133">
        <v>0</v>
      </c>
    </row>
    <row r="234" spans="1:9">
      <c r="A234" s="3">
        <v>37400</v>
      </c>
      <c r="B234" s="8" t="s">
        <v>237</v>
      </c>
      <c r="C234" s="9">
        <v>9.4900000000000002E-3</v>
      </c>
      <c r="D234" s="9"/>
      <c r="E234" s="133">
        <v>933295.46766311675</v>
      </c>
      <c r="F234" s="133">
        <v>933295.46766311675</v>
      </c>
      <c r="G234" s="133">
        <v>0</v>
      </c>
      <c r="H234" s="133">
        <v>0</v>
      </c>
      <c r="I234" s="133">
        <v>0</v>
      </c>
    </row>
    <row r="235" spans="1:9">
      <c r="A235" s="3">
        <v>37405</v>
      </c>
      <c r="B235" s="8" t="s">
        <v>238</v>
      </c>
      <c r="C235" s="9">
        <v>1.7394000000000001E-3</v>
      </c>
      <c r="D235" s="9"/>
      <c r="E235" s="133">
        <v>0</v>
      </c>
      <c r="F235" s="133">
        <v>0</v>
      </c>
      <c r="G235" s="133">
        <v>0</v>
      </c>
      <c r="H235" s="133">
        <v>0</v>
      </c>
      <c r="I235" s="133">
        <v>0</v>
      </c>
    </row>
    <row r="236" spans="1:9">
      <c r="A236" s="3">
        <v>37500</v>
      </c>
      <c r="B236" s="8" t="s">
        <v>239</v>
      </c>
      <c r="C236" s="9">
        <v>9.9789999999999992E-4</v>
      </c>
      <c r="D236" s="9"/>
      <c r="E236" s="133">
        <v>174720.85219123447</v>
      </c>
      <c r="F236" s="133">
        <v>174720.85219123447</v>
      </c>
      <c r="G236" s="133">
        <v>48117.077002581922</v>
      </c>
      <c r="H236" s="133">
        <v>0</v>
      </c>
      <c r="I236" s="133">
        <v>0</v>
      </c>
    </row>
    <row r="237" spans="1:9">
      <c r="A237" s="3">
        <v>37600</v>
      </c>
      <c r="B237" s="8" t="s">
        <v>240</v>
      </c>
      <c r="C237" s="9">
        <v>5.6696000000000003E-3</v>
      </c>
      <c r="D237" s="9"/>
      <c r="E237" s="133">
        <v>145229.62873378349</v>
      </c>
      <c r="F237" s="133">
        <v>145229.62873378349</v>
      </c>
      <c r="G237" s="133">
        <v>0</v>
      </c>
      <c r="H237" s="133">
        <v>0</v>
      </c>
      <c r="I237" s="133">
        <v>0</v>
      </c>
    </row>
    <row r="238" spans="1:9">
      <c r="A238" s="3">
        <v>37601</v>
      </c>
      <c r="B238" s="8" t="s">
        <v>241</v>
      </c>
      <c r="C238" s="9">
        <v>5.8430000000000005E-4</v>
      </c>
      <c r="D238" s="9"/>
      <c r="E238" s="133">
        <v>15827.916328518826</v>
      </c>
      <c r="F238" s="133">
        <v>15827.916328518826</v>
      </c>
      <c r="G238" s="133">
        <v>0</v>
      </c>
      <c r="H238" s="133">
        <v>0</v>
      </c>
      <c r="I238" s="133">
        <v>0</v>
      </c>
    </row>
    <row r="239" spans="1:9">
      <c r="A239" s="3">
        <v>37605</v>
      </c>
      <c r="B239" s="8" t="s">
        <v>242</v>
      </c>
      <c r="C239" s="9">
        <v>6.8130000000000003E-4</v>
      </c>
      <c r="D239" s="9"/>
      <c r="E239" s="133">
        <v>0</v>
      </c>
      <c r="F239" s="133">
        <v>0</v>
      </c>
      <c r="G239" s="133">
        <v>0</v>
      </c>
      <c r="H239" s="133">
        <v>0</v>
      </c>
      <c r="I239" s="133">
        <v>0</v>
      </c>
    </row>
    <row r="240" spans="1:9">
      <c r="A240" s="3">
        <v>37610</v>
      </c>
      <c r="B240" s="8" t="s">
        <v>243</v>
      </c>
      <c r="C240" s="9">
        <v>1.7417999999999999E-3</v>
      </c>
      <c r="D240" s="9"/>
      <c r="E240" s="133">
        <v>0</v>
      </c>
      <c r="F240" s="133">
        <v>0</v>
      </c>
      <c r="G240" s="133">
        <v>0</v>
      </c>
      <c r="H240" s="133">
        <v>0</v>
      </c>
      <c r="I240" s="133">
        <v>0</v>
      </c>
    </row>
    <row r="241" spans="1:9">
      <c r="A241" s="3">
        <v>37700</v>
      </c>
      <c r="B241" s="8" t="s">
        <v>244</v>
      </c>
      <c r="C241" s="9">
        <v>2.6285000000000002E-3</v>
      </c>
      <c r="D241" s="9"/>
      <c r="E241" s="133">
        <v>513604.16019203735</v>
      </c>
      <c r="F241" s="133">
        <v>513604.16019203735</v>
      </c>
      <c r="G241" s="133">
        <v>243829.03560367634</v>
      </c>
      <c r="H241" s="133">
        <v>0</v>
      </c>
      <c r="I241" s="133">
        <v>0</v>
      </c>
    </row>
    <row r="242" spans="1:9">
      <c r="A242" s="3">
        <v>37705</v>
      </c>
      <c r="B242" s="8" t="s">
        <v>245</v>
      </c>
      <c r="C242" s="9">
        <v>7.4470000000000005E-4</v>
      </c>
      <c r="D242" s="9"/>
      <c r="E242" s="133">
        <v>98329.43373815302</v>
      </c>
      <c r="F242" s="133">
        <v>98329.43373815302</v>
      </c>
      <c r="G242" s="133">
        <v>98329.43373815302</v>
      </c>
      <c r="H242" s="133">
        <v>0</v>
      </c>
      <c r="I242" s="133">
        <v>0</v>
      </c>
    </row>
    <row r="243" spans="1:9">
      <c r="A243" s="3">
        <v>37800</v>
      </c>
      <c r="B243" s="8" t="s">
        <v>246</v>
      </c>
      <c r="C243" s="9">
        <v>8.2822999999999994E-3</v>
      </c>
      <c r="D243" s="9"/>
      <c r="E243" s="133">
        <v>2204910.2827121508</v>
      </c>
      <c r="F243" s="133">
        <v>2204910.2827121508</v>
      </c>
      <c r="G243" s="133">
        <v>373142.61952072661</v>
      </c>
      <c r="H243" s="133">
        <v>0</v>
      </c>
      <c r="I243" s="133">
        <v>0</v>
      </c>
    </row>
    <row r="244" spans="1:9">
      <c r="A244" s="3">
        <v>37801</v>
      </c>
      <c r="B244" s="8" t="s">
        <v>247</v>
      </c>
      <c r="C244" s="9">
        <v>6.6699999999999995E-5</v>
      </c>
      <c r="D244" s="9"/>
      <c r="E244" s="133">
        <v>0</v>
      </c>
      <c r="F244" s="133">
        <v>0</v>
      </c>
      <c r="G244" s="133">
        <v>0</v>
      </c>
      <c r="H244" s="133">
        <v>0</v>
      </c>
      <c r="I244" s="133">
        <v>0</v>
      </c>
    </row>
    <row r="245" spans="1:9">
      <c r="A245" s="3">
        <v>37805</v>
      </c>
      <c r="B245" s="8" t="s">
        <v>248</v>
      </c>
      <c r="C245" s="9">
        <v>6.3029999999999998E-4</v>
      </c>
      <c r="D245" s="9"/>
      <c r="E245" s="133">
        <v>115757.33289273188</v>
      </c>
      <c r="F245" s="133">
        <v>96888.33289273188</v>
      </c>
      <c r="G245" s="133">
        <v>33213.076554034313</v>
      </c>
      <c r="H245" s="133">
        <v>0</v>
      </c>
      <c r="I245" s="133">
        <v>0</v>
      </c>
    </row>
    <row r="246" spans="1:9">
      <c r="A246" s="3">
        <v>37900</v>
      </c>
      <c r="B246" s="8" t="s">
        <v>249</v>
      </c>
      <c r="C246" s="9">
        <v>4.0486999999999997E-3</v>
      </c>
      <c r="D246" s="9"/>
      <c r="E246" s="133">
        <v>215302.1458501257</v>
      </c>
      <c r="F246" s="133">
        <v>98748.1458501257</v>
      </c>
      <c r="G246" s="133">
        <v>0</v>
      </c>
      <c r="H246" s="133">
        <v>0</v>
      </c>
      <c r="I246" s="133">
        <v>0</v>
      </c>
    </row>
    <row r="247" spans="1:9">
      <c r="A247" s="3">
        <v>37901</v>
      </c>
      <c r="B247" s="8" t="s">
        <v>250</v>
      </c>
      <c r="C247" s="9">
        <v>1.5750000000000001E-4</v>
      </c>
      <c r="D247" s="9"/>
      <c r="E247" s="133">
        <v>77981.061841293194</v>
      </c>
      <c r="F247" s="133">
        <v>68114.061841293194</v>
      </c>
      <c r="G247" s="133">
        <v>44701.502407868669</v>
      </c>
      <c r="H247" s="133">
        <v>0</v>
      </c>
      <c r="I247" s="133">
        <v>0</v>
      </c>
    </row>
    <row r="248" spans="1:9">
      <c r="A248" s="3">
        <v>37905</v>
      </c>
      <c r="B248" s="8" t="s">
        <v>251</v>
      </c>
      <c r="C248" s="9">
        <v>4.3859999999999998E-4</v>
      </c>
      <c r="D248" s="9"/>
      <c r="E248" s="133">
        <v>55472.705018354471</v>
      </c>
      <c r="F248" s="133">
        <v>6128.7050183544707</v>
      </c>
      <c r="G248" s="133">
        <v>6128.7050183544707</v>
      </c>
      <c r="H248" s="133">
        <v>0</v>
      </c>
      <c r="I248" s="133">
        <v>0</v>
      </c>
    </row>
    <row r="249" spans="1:9">
      <c r="A249" s="3">
        <v>38000</v>
      </c>
      <c r="B249" s="8" t="s">
        <v>252</v>
      </c>
      <c r="C249" s="9">
        <v>6.3937999999999998E-3</v>
      </c>
      <c r="D249" s="9"/>
      <c r="E249" s="133">
        <v>0</v>
      </c>
      <c r="F249" s="133">
        <v>0</v>
      </c>
      <c r="G249" s="133">
        <v>0</v>
      </c>
      <c r="H249" s="133">
        <v>0</v>
      </c>
      <c r="I249" s="133">
        <v>0</v>
      </c>
    </row>
    <row r="250" spans="1:9">
      <c r="A250" s="3">
        <v>38005</v>
      </c>
      <c r="B250" s="8" t="s">
        <v>253</v>
      </c>
      <c r="C250" s="9">
        <v>1.4444E-3</v>
      </c>
      <c r="D250" s="9"/>
      <c r="E250" s="133">
        <v>89042.061011848826</v>
      </c>
      <c r="F250" s="133">
        <v>80181.061011848826</v>
      </c>
      <c r="G250" s="133">
        <v>25713.05787234343</v>
      </c>
      <c r="H250" s="133">
        <v>0</v>
      </c>
      <c r="I250" s="133">
        <v>0</v>
      </c>
    </row>
    <row r="251" spans="1:9">
      <c r="A251" s="3">
        <v>38100</v>
      </c>
      <c r="B251" s="8" t="s">
        <v>254</v>
      </c>
      <c r="C251" s="9">
        <v>3.3357E-3</v>
      </c>
      <c r="D251" s="9"/>
      <c r="E251" s="133">
        <v>819622.50444282452</v>
      </c>
      <c r="F251" s="133">
        <v>819622.50444282452</v>
      </c>
      <c r="G251" s="133">
        <v>403168.52593386057</v>
      </c>
      <c r="H251" s="133">
        <v>0</v>
      </c>
      <c r="I251" s="133">
        <v>0</v>
      </c>
    </row>
    <row r="252" spans="1:9">
      <c r="A252" s="3">
        <v>38105</v>
      </c>
      <c r="B252" s="8" t="s">
        <v>255</v>
      </c>
      <c r="C252" s="9">
        <v>5.9750000000000005E-4</v>
      </c>
      <c r="D252" s="9"/>
      <c r="E252" s="133">
        <v>61651.333642168567</v>
      </c>
      <c r="F252" s="133">
        <v>61651.333642168567</v>
      </c>
      <c r="G252" s="133">
        <v>61651.333642168567</v>
      </c>
      <c r="H252" s="133">
        <v>0</v>
      </c>
      <c r="I252" s="133">
        <v>0</v>
      </c>
    </row>
    <row r="253" spans="1:9">
      <c r="A253" s="3">
        <v>38200</v>
      </c>
      <c r="B253" s="8" t="s">
        <v>256</v>
      </c>
      <c r="C253" s="9">
        <v>2.9068000000000002E-3</v>
      </c>
      <c r="D253" s="9"/>
      <c r="E253" s="133">
        <v>545127.24179426301</v>
      </c>
      <c r="F253" s="133">
        <v>545127.24179426301</v>
      </c>
      <c r="G253" s="133">
        <v>0</v>
      </c>
      <c r="H253" s="133">
        <v>0</v>
      </c>
      <c r="I253" s="133">
        <v>0</v>
      </c>
    </row>
    <row r="254" spans="1:9">
      <c r="A254" s="3">
        <v>38205</v>
      </c>
      <c r="B254" s="8" t="s">
        <v>257</v>
      </c>
      <c r="C254" s="9">
        <v>4.5419999999999998E-4</v>
      </c>
      <c r="D254" s="9"/>
      <c r="E254" s="133">
        <v>60650.641707461633</v>
      </c>
      <c r="F254" s="133">
        <v>60650.641707461633</v>
      </c>
      <c r="G254" s="133">
        <v>60650.641707461633</v>
      </c>
      <c r="H254" s="133">
        <v>0</v>
      </c>
      <c r="I254" s="133">
        <v>0</v>
      </c>
    </row>
    <row r="255" spans="1:9">
      <c r="A255" s="3">
        <v>38210</v>
      </c>
      <c r="B255" s="8" t="s">
        <v>258</v>
      </c>
      <c r="C255" s="9">
        <v>1.1351E-3</v>
      </c>
      <c r="D255" s="9"/>
      <c r="E255" s="133">
        <v>229009.38398700336</v>
      </c>
      <c r="F255" s="133">
        <v>229009.38398700336</v>
      </c>
      <c r="G255" s="133">
        <v>0</v>
      </c>
      <c r="H255" s="133">
        <v>0</v>
      </c>
      <c r="I255" s="133">
        <v>0</v>
      </c>
    </row>
    <row r="256" spans="1:9">
      <c r="A256" s="3">
        <v>38300</v>
      </c>
      <c r="B256" s="8" t="s">
        <v>259</v>
      </c>
      <c r="C256" s="9">
        <v>2.264E-3</v>
      </c>
      <c r="D256" s="9"/>
      <c r="E256" s="133">
        <v>423209.85293972702</v>
      </c>
      <c r="F256" s="133">
        <v>423209.85293972702</v>
      </c>
      <c r="G256" s="133">
        <v>0</v>
      </c>
      <c r="H256" s="133">
        <v>0</v>
      </c>
      <c r="I256" s="133">
        <v>0</v>
      </c>
    </row>
    <row r="257" spans="1:9">
      <c r="A257" s="3">
        <v>38400</v>
      </c>
      <c r="B257" s="8" t="s">
        <v>260</v>
      </c>
      <c r="C257" s="9">
        <v>2.9508E-3</v>
      </c>
      <c r="D257" s="9"/>
      <c r="E257" s="133">
        <v>287901.01576551091</v>
      </c>
      <c r="F257" s="133">
        <v>287901.01576551091</v>
      </c>
      <c r="G257" s="133">
        <v>149077.83924170228</v>
      </c>
      <c r="H257" s="133">
        <v>0</v>
      </c>
      <c r="I257" s="133">
        <v>0</v>
      </c>
    </row>
    <row r="258" spans="1:9">
      <c r="A258" s="3">
        <v>38402</v>
      </c>
      <c r="B258" s="8" t="s">
        <v>261</v>
      </c>
      <c r="C258" s="9">
        <v>2.0680000000000001E-4</v>
      </c>
      <c r="D258" s="9"/>
      <c r="E258" s="133">
        <v>0</v>
      </c>
      <c r="F258" s="133">
        <v>0</v>
      </c>
      <c r="G258" s="133">
        <v>0</v>
      </c>
      <c r="H258" s="133">
        <v>0</v>
      </c>
      <c r="I258" s="133">
        <v>0</v>
      </c>
    </row>
    <row r="259" spans="1:9">
      <c r="A259" s="3">
        <v>38405</v>
      </c>
      <c r="B259" s="8" t="s">
        <v>262</v>
      </c>
      <c r="C259" s="9">
        <v>7.1449999999999997E-4</v>
      </c>
      <c r="D259" s="9"/>
      <c r="E259" s="133">
        <v>6803.7437564710708</v>
      </c>
      <c r="F259" s="133">
        <v>6803.7437564710708</v>
      </c>
      <c r="G259" s="133">
        <v>6803.7437564710708</v>
      </c>
      <c r="H259" s="133">
        <v>0</v>
      </c>
      <c r="I259" s="133">
        <v>0</v>
      </c>
    </row>
    <row r="260" spans="1:9">
      <c r="A260" s="3">
        <v>38500</v>
      </c>
      <c r="B260" s="8" t="s">
        <v>263</v>
      </c>
      <c r="C260" s="9">
        <v>2.1951000000000002E-3</v>
      </c>
      <c r="D260" s="9"/>
      <c r="E260" s="133">
        <v>336736.90820087423</v>
      </c>
      <c r="F260" s="133">
        <v>336736.90820087423</v>
      </c>
      <c r="G260" s="133">
        <v>0</v>
      </c>
      <c r="H260" s="133">
        <v>0</v>
      </c>
      <c r="I260" s="133">
        <v>0</v>
      </c>
    </row>
    <row r="261" spans="1:9">
      <c r="A261" s="3">
        <v>38600</v>
      </c>
      <c r="B261" s="8" t="s">
        <v>264</v>
      </c>
      <c r="C261" s="9">
        <v>2.7948000000000001E-3</v>
      </c>
      <c r="D261" s="9"/>
      <c r="E261" s="133">
        <v>511603.13240900263</v>
      </c>
      <c r="F261" s="133">
        <v>511603.13240900263</v>
      </c>
      <c r="G261" s="133">
        <v>0</v>
      </c>
      <c r="H261" s="133">
        <v>0</v>
      </c>
      <c r="I261" s="133">
        <v>0</v>
      </c>
    </row>
    <row r="262" spans="1:9">
      <c r="A262" s="3">
        <v>38601</v>
      </c>
      <c r="B262" s="8" t="s">
        <v>265</v>
      </c>
      <c r="C262" s="9">
        <v>0</v>
      </c>
      <c r="D262" s="9"/>
      <c r="E262" s="133">
        <v>0</v>
      </c>
      <c r="F262" s="133">
        <v>0</v>
      </c>
      <c r="G262" s="133">
        <v>0</v>
      </c>
      <c r="H262" s="133">
        <v>0</v>
      </c>
      <c r="I262" s="133">
        <v>0</v>
      </c>
    </row>
    <row r="263" spans="1:9">
      <c r="A263" s="3">
        <v>38602</v>
      </c>
      <c r="B263" s="8" t="s">
        <v>266</v>
      </c>
      <c r="C263" s="9">
        <v>2.1440000000000001E-4</v>
      </c>
      <c r="D263" s="9"/>
      <c r="E263" s="133">
        <v>0</v>
      </c>
      <c r="F263" s="133">
        <v>0</v>
      </c>
      <c r="G263" s="133">
        <v>0</v>
      </c>
      <c r="H263" s="133">
        <v>0</v>
      </c>
      <c r="I263" s="133">
        <v>0</v>
      </c>
    </row>
    <row r="264" spans="1:9">
      <c r="A264" s="3">
        <v>38605</v>
      </c>
      <c r="B264" s="8" t="s">
        <v>267</v>
      </c>
      <c r="C264" s="9">
        <v>7.1310000000000004E-4</v>
      </c>
      <c r="D264" s="9"/>
      <c r="E264" s="133">
        <v>82673.575167601695</v>
      </c>
      <c r="F264" s="133">
        <v>19837.575167601695</v>
      </c>
      <c r="G264" s="133">
        <v>0</v>
      </c>
      <c r="H264" s="133">
        <v>0</v>
      </c>
      <c r="I264" s="133">
        <v>0</v>
      </c>
    </row>
    <row r="265" spans="1:9">
      <c r="A265" s="3">
        <v>38610</v>
      </c>
      <c r="B265" s="8" t="s">
        <v>268</v>
      </c>
      <c r="C265" s="9">
        <v>7.3450000000000002E-4</v>
      </c>
      <c r="D265" s="9"/>
      <c r="E265" s="133">
        <v>150756.98010081067</v>
      </c>
      <c r="F265" s="133">
        <v>150756.98010081067</v>
      </c>
      <c r="G265" s="133">
        <v>77362.254951121431</v>
      </c>
      <c r="H265" s="133">
        <v>0</v>
      </c>
      <c r="I265" s="133">
        <v>0</v>
      </c>
    </row>
    <row r="266" spans="1:9">
      <c r="A266" s="3">
        <v>38620</v>
      </c>
      <c r="B266" s="8" t="s">
        <v>269</v>
      </c>
      <c r="C266" s="9">
        <v>5.1849999999999997E-4</v>
      </c>
      <c r="D266" s="9"/>
      <c r="E266" s="133">
        <v>221925.13762259201</v>
      </c>
      <c r="F266" s="133">
        <v>221925.13762259201</v>
      </c>
      <c r="G266" s="133">
        <v>29811.790260101647</v>
      </c>
      <c r="H266" s="133">
        <v>0</v>
      </c>
      <c r="I266" s="133">
        <v>0</v>
      </c>
    </row>
    <row r="267" spans="1:9">
      <c r="A267" s="3">
        <v>38700</v>
      </c>
      <c r="B267" s="8" t="s">
        <v>270</v>
      </c>
      <c r="C267" s="9">
        <v>9.2299999999999999E-4</v>
      </c>
      <c r="D267" s="9"/>
      <c r="E267" s="133">
        <v>134830.67383746291</v>
      </c>
      <c r="F267" s="133">
        <v>134830.67383746291</v>
      </c>
      <c r="G267" s="133">
        <v>63862.650815497851</v>
      </c>
      <c r="H267" s="133">
        <v>0</v>
      </c>
      <c r="I267" s="133">
        <v>0</v>
      </c>
    </row>
    <row r="268" spans="1:9">
      <c r="A268" s="3">
        <v>38701</v>
      </c>
      <c r="B268" s="8" t="s">
        <v>271</v>
      </c>
      <c r="C268" s="9">
        <v>7.2299999999999996E-5</v>
      </c>
      <c r="D268" s="9"/>
      <c r="E268" s="133">
        <v>27855.368112899785</v>
      </c>
      <c r="F268" s="133">
        <v>16762.368112899785</v>
      </c>
      <c r="G268" s="133">
        <v>16762.368112899785</v>
      </c>
      <c r="H268" s="133">
        <v>0</v>
      </c>
      <c r="I268" s="133">
        <v>0</v>
      </c>
    </row>
    <row r="269" spans="1:9">
      <c r="A269" s="3">
        <v>38800</v>
      </c>
      <c r="B269" s="8" t="s">
        <v>272</v>
      </c>
      <c r="C269" s="9">
        <v>1.5731E-3</v>
      </c>
      <c r="D269" s="9"/>
      <c r="E269" s="133">
        <v>267538.82011560467</v>
      </c>
      <c r="F269" s="133">
        <v>267538.82011560467</v>
      </c>
      <c r="G269" s="133">
        <v>0</v>
      </c>
      <c r="H269" s="133">
        <v>0</v>
      </c>
      <c r="I269" s="133">
        <v>0</v>
      </c>
    </row>
    <row r="270" spans="1:9">
      <c r="A270" s="3">
        <v>38801</v>
      </c>
      <c r="B270" s="8" t="s">
        <v>273</v>
      </c>
      <c r="C270" s="9">
        <v>1.4689999999999999E-4</v>
      </c>
      <c r="D270" s="9"/>
      <c r="E270" s="133">
        <v>59134.786792178464</v>
      </c>
      <c r="F270" s="133">
        <v>59134.786792178464</v>
      </c>
      <c r="G270" s="133">
        <v>0</v>
      </c>
      <c r="H270" s="133">
        <v>0</v>
      </c>
      <c r="I270" s="133">
        <v>0</v>
      </c>
    </row>
    <row r="271" spans="1:9">
      <c r="A271" s="3">
        <v>38900</v>
      </c>
      <c r="B271" s="8" t="s">
        <v>274</v>
      </c>
      <c r="C271" s="9">
        <v>3.2509999999999999E-4</v>
      </c>
      <c r="D271" s="9"/>
      <c r="E271" s="133">
        <v>23899.150131214352</v>
      </c>
      <c r="F271" s="133">
        <v>17604.150131214352</v>
      </c>
      <c r="G271" s="133">
        <v>0</v>
      </c>
      <c r="H271" s="133">
        <v>0</v>
      </c>
      <c r="I271" s="133">
        <v>0</v>
      </c>
    </row>
    <row r="272" spans="1:9">
      <c r="A272" s="3">
        <v>39000</v>
      </c>
      <c r="B272" s="8" t="s">
        <v>275</v>
      </c>
      <c r="C272" s="9">
        <v>1.53309E-2</v>
      </c>
      <c r="D272" s="9"/>
      <c r="E272" s="133">
        <v>1171267.1146385083</v>
      </c>
      <c r="F272" s="133">
        <v>1171267.1146385083</v>
      </c>
      <c r="G272" s="133">
        <v>0</v>
      </c>
      <c r="H272" s="133">
        <v>0</v>
      </c>
      <c r="I272" s="133">
        <v>0</v>
      </c>
    </row>
    <row r="273" spans="1:9">
      <c r="A273" s="3">
        <v>39100</v>
      </c>
      <c r="B273" s="8" t="s">
        <v>276</v>
      </c>
      <c r="C273" s="9">
        <v>1.8116E-3</v>
      </c>
      <c r="D273" s="9"/>
      <c r="E273" s="133">
        <v>353642.35305460449</v>
      </c>
      <c r="F273" s="133">
        <v>353642.35305460449</v>
      </c>
      <c r="G273" s="133">
        <v>276301.71706947742</v>
      </c>
      <c r="H273" s="133">
        <v>0</v>
      </c>
      <c r="I273" s="133">
        <v>0</v>
      </c>
    </row>
    <row r="274" spans="1:9">
      <c r="A274" s="3">
        <v>39101</v>
      </c>
      <c r="B274" s="8" t="s">
        <v>277</v>
      </c>
      <c r="C274" s="9">
        <v>2.8269999999999999E-4</v>
      </c>
      <c r="D274" s="9"/>
      <c r="E274" s="133">
        <v>21384.629576137871</v>
      </c>
      <c r="F274" s="133">
        <v>4245.6295761378715</v>
      </c>
      <c r="G274" s="133">
        <v>4245.6295761378715</v>
      </c>
      <c r="H274" s="133">
        <v>0</v>
      </c>
      <c r="I274" s="133">
        <v>0</v>
      </c>
    </row>
    <row r="275" spans="1:9">
      <c r="A275" s="3">
        <v>39105</v>
      </c>
      <c r="B275" s="8" t="s">
        <v>278</v>
      </c>
      <c r="C275" s="9">
        <v>6.6790000000000003E-4</v>
      </c>
      <c r="D275" s="9"/>
      <c r="E275" s="133">
        <v>74392.181734857048</v>
      </c>
      <c r="F275" s="133">
        <v>73694.181734857048</v>
      </c>
      <c r="G275" s="133">
        <v>73694.181734857048</v>
      </c>
      <c r="H275" s="133">
        <v>0</v>
      </c>
      <c r="I275" s="133">
        <v>0</v>
      </c>
    </row>
    <row r="276" spans="1:9">
      <c r="A276" s="3">
        <v>39200</v>
      </c>
      <c r="B276" s="8" t="s">
        <v>370</v>
      </c>
      <c r="C276" s="9">
        <v>6.7534799999999992E-2</v>
      </c>
      <c r="D276" s="9"/>
      <c r="E276" s="133">
        <v>0</v>
      </c>
      <c r="F276" s="133">
        <v>0</v>
      </c>
      <c r="G276" s="133">
        <v>0</v>
      </c>
      <c r="H276" s="133">
        <v>0</v>
      </c>
      <c r="I276" s="133">
        <v>0</v>
      </c>
    </row>
    <row r="277" spans="1:9">
      <c r="A277" s="3">
        <v>39201</v>
      </c>
      <c r="B277" s="8" t="s">
        <v>279</v>
      </c>
      <c r="C277" s="9">
        <v>2.9829999999999999E-4</v>
      </c>
      <c r="D277" s="9"/>
      <c r="E277" s="133">
        <v>163274.81829043085</v>
      </c>
      <c r="F277" s="133">
        <v>163274.81829043085</v>
      </c>
      <c r="G277" s="133">
        <v>29977.634053244896</v>
      </c>
      <c r="H277" s="133">
        <v>0</v>
      </c>
      <c r="I277" s="133">
        <v>0</v>
      </c>
    </row>
    <row r="278" spans="1:9">
      <c r="A278" s="3">
        <v>39204</v>
      </c>
      <c r="B278" s="8" t="s">
        <v>280</v>
      </c>
      <c r="C278" s="9">
        <v>2.81E-4</v>
      </c>
      <c r="D278" s="9"/>
      <c r="E278" s="133">
        <v>78024.151342261379</v>
      </c>
      <c r="F278" s="133">
        <v>78024.151342261379</v>
      </c>
      <c r="G278" s="133">
        <v>0</v>
      </c>
      <c r="H278" s="133">
        <v>0</v>
      </c>
      <c r="I278" s="133">
        <v>0</v>
      </c>
    </row>
    <row r="279" spans="1:9">
      <c r="A279" s="3">
        <v>39205</v>
      </c>
      <c r="B279" s="8" t="s">
        <v>281</v>
      </c>
      <c r="C279" s="9">
        <v>5.8827000000000003E-3</v>
      </c>
      <c r="D279" s="9"/>
      <c r="E279" s="133">
        <v>983954.92391813733</v>
      </c>
      <c r="F279" s="133">
        <v>574052.92391813733</v>
      </c>
      <c r="G279" s="133">
        <v>574052.92391813733</v>
      </c>
      <c r="H279" s="133">
        <v>0</v>
      </c>
      <c r="I279" s="133">
        <v>0</v>
      </c>
    </row>
    <row r="280" spans="1:9">
      <c r="A280" s="3">
        <v>39208</v>
      </c>
      <c r="B280" s="8" t="s">
        <v>371</v>
      </c>
      <c r="C280" s="9">
        <v>4.149E-4</v>
      </c>
      <c r="D280" s="9"/>
      <c r="E280" s="133">
        <v>0</v>
      </c>
      <c r="F280" s="133">
        <v>0</v>
      </c>
      <c r="G280" s="133">
        <v>0</v>
      </c>
      <c r="H280" s="133">
        <v>0</v>
      </c>
      <c r="I280" s="133">
        <v>0</v>
      </c>
    </row>
    <row r="281" spans="1:9">
      <c r="A281" s="3">
        <v>39209</v>
      </c>
      <c r="B281" s="8" t="s">
        <v>282</v>
      </c>
      <c r="C281" s="9">
        <v>0</v>
      </c>
      <c r="D281" s="9"/>
      <c r="E281" s="133">
        <v>326656.25212674995</v>
      </c>
      <c r="F281" s="133">
        <v>312569.25212674995</v>
      </c>
      <c r="G281" s="133">
        <v>0</v>
      </c>
      <c r="H281" s="133">
        <v>0</v>
      </c>
      <c r="I281" s="133">
        <v>0</v>
      </c>
    </row>
    <row r="282" spans="1:9">
      <c r="A282" s="3">
        <v>39220</v>
      </c>
      <c r="B282" s="8" t="s">
        <v>347</v>
      </c>
      <c r="C282" s="9">
        <v>0</v>
      </c>
      <c r="D282" s="9"/>
      <c r="E282" s="133">
        <v>24191.908172585485</v>
      </c>
      <c r="F282" s="133">
        <v>24191.908172585485</v>
      </c>
      <c r="G282" s="133">
        <v>0</v>
      </c>
      <c r="H282" s="133">
        <v>0</v>
      </c>
      <c r="I282" s="133">
        <v>0</v>
      </c>
    </row>
    <row r="283" spans="1:9">
      <c r="A283" s="3">
        <v>39300</v>
      </c>
      <c r="B283" s="8" t="s">
        <v>283</v>
      </c>
      <c r="C283" s="9">
        <v>7.7320000000000004E-4</v>
      </c>
      <c r="D283" s="9"/>
      <c r="E283" s="133">
        <v>355744.84226026665</v>
      </c>
      <c r="F283" s="133">
        <v>355744.84226026665</v>
      </c>
      <c r="G283" s="133">
        <v>273684.28646132926</v>
      </c>
      <c r="H283" s="133">
        <v>0</v>
      </c>
      <c r="I283" s="133">
        <v>0</v>
      </c>
    </row>
    <row r="284" spans="1:9">
      <c r="A284" s="3">
        <v>39301</v>
      </c>
      <c r="B284" s="8" t="s">
        <v>284</v>
      </c>
      <c r="C284" s="9">
        <v>6.3E-5</v>
      </c>
      <c r="D284" s="9"/>
      <c r="E284" s="133">
        <v>73999.210764641</v>
      </c>
      <c r="F284" s="133">
        <v>49024.210764641</v>
      </c>
      <c r="G284" s="133">
        <v>33798.443829547505</v>
      </c>
      <c r="H284" s="133">
        <v>0</v>
      </c>
      <c r="I284" s="133">
        <v>0</v>
      </c>
    </row>
    <row r="285" spans="1:9">
      <c r="A285" s="3">
        <v>39400</v>
      </c>
      <c r="B285" s="8" t="s">
        <v>285</v>
      </c>
      <c r="C285" s="9">
        <v>4.4309999999999998E-4</v>
      </c>
      <c r="D285" s="9"/>
      <c r="E285" s="133">
        <v>91113.533740751009</v>
      </c>
      <c r="F285" s="133">
        <v>91113.533740751009</v>
      </c>
      <c r="G285" s="133">
        <v>91113.533740751009</v>
      </c>
      <c r="H285" s="133">
        <v>0</v>
      </c>
      <c r="I285" s="133">
        <v>0</v>
      </c>
    </row>
    <row r="286" spans="1:9">
      <c r="A286" s="3">
        <v>39401</v>
      </c>
      <c r="B286" s="8" t="s">
        <v>286</v>
      </c>
      <c r="C286" s="9">
        <v>5.0880000000000001E-4</v>
      </c>
      <c r="D286" s="9"/>
      <c r="E286" s="133">
        <v>0</v>
      </c>
      <c r="F286" s="133">
        <v>0</v>
      </c>
      <c r="G286" s="133">
        <v>0</v>
      </c>
      <c r="H286" s="133">
        <v>0</v>
      </c>
      <c r="I286" s="133">
        <v>0</v>
      </c>
    </row>
    <row r="287" spans="1:9">
      <c r="A287" s="3">
        <v>39500</v>
      </c>
      <c r="B287" s="8" t="s">
        <v>287</v>
      </c>
      <c r="C287" s="9">
        <v>2.2116000000000002E-3</v>
      </c>
      <c r="D287" s="9"/>
      <c r="E287" s="133">
        <v>531669.68801502278</v>
      </c>
      <c r="F287" s="133">
        <v>531669.68801502278</v>
      </c>
      <c r="G287" s="133">
        <v>0</v>
      </c>
      <c r="H287" s="133">
        <v>0</v>
      </c>
      <c r="I287" s="133">
        <v>0</v>
      </c>
    </row>
    <row r="288" spans="1:9">
      <c r="A288" s="3">
        <v>39501</v>
      </c>
      <c r="B288" s="8" t="s">
        <v>288</v>
      </c>
      <c r="C288" s="9">
        <v>5.5699999999999999E-5</v>
      </c>
      <c r="D288" s="9"/>
      <c r="E288" s="133">
        <v>9508.513018689966</v>
      </c>
      <c r="F288" s="133">
        <v>9508.513018689966</v>
      </c>
      <c r="G288" s="133">
        <v>0</v>
      </c>
      <c r="H288" s="133">
        <v>0</v>
      </c>
      <c r="I288" s="133">
        <v>0</v>
      </c>
    </row>
    <row r="289" spans="1:9">
      <c r="A289" s="3">
        <v>39600</v>
      </c>
      <c r="B289" s="8" t="s">
        <v>289</v>
      </c>
      <c r="C289" s="9">
        <v>5.8960999999999996E-3</v>
      </c>
      <c r="D289" s="9"/>
      <c r="E289" s="133">
        <v>423661.12284994905</v>
      </c>
      <c r="F289" s="133">
        <v>423661.12284994905</v>
      </c>
      <c r="G289" s="133">
        <v>96307.196700477391</v>
      </c>
      <c r="H289" s="133">
        <v>0</v>
      </c>
      <c r="I289" s="133">
        <v>0</v>
      </c>
    </row>
    <row r="290" spans="1:9">
      <c r="A290" s="3">
        <v>39605</v>
      </c>
      <c r="B290" s="8" t="s">
        <v>290</v>
      </c>
      <c r="C290" s="9">
        <v>8.6549999999999995E-4</v>
      </c>
      <c r="D290" s="9"/>
      <c r="E290" s="133">
        <v>22728</v>
      </c>
      <c r="F290" s="133">
        <v>0</v>
      </c>
      <c r="G290" s="133">
        <v>0</v>
      </c>
      <c r="H290" s="133">
        <v>0</v>
      </c>
      <c r="I290" s="133">
        <v>0</v>
      </c>
    </row>
    <row r="291" spans="1:9">
      <c r="A291" s="3">
        <v>39700</v>
      </c>
      <c r="B291" s="8" t="s">
        <v>291</v>
      </c>
      <c r="C291" s="9">
        <v>3.3102000000000001E-3</v>
      </c>
      <c r="D291" s="9"/>
      <c r="E291" s="133">
        <v>63931.61142214248</v>
      </c>
      <c r="F291" s="133">
        <v>63931.61142214248</v>
      </c>
      <c r="G291" s="133">
        <v>0</v>
      </c>
      <c r="H291" s="133">
        <v>0</v>
      </c>
      <c r="I291" s="133">
        <v>0</v>
      </c>
    </row>
    <row r="292" spans="1:9">
      <c r="A292" s="3">
        <v>39703</v>
      </c>
      <c r="B292" s="8" t="s">
        <v>292</v>
      </c>
      <c r="C292" s="9">
        <v>2.4909999999999998E-4</v>
      </c>
      <c r="D292" s="9"/>
      <c r="E292" s="133">
        <v>0</v>
      </c>
      <c r="F292" s="133">
        <v>0</v>
      </c>
      <c r="G292" s="133">
        <v>0</v>
      </c>
      <c r="H292" s="133">
        <v>0</v>
      </c>
      <c r="I292" s="133">
        <v>0</v>
      </c>
    </row>
    <row r="293" spans="1:9">
      <c r="A293" s="3">
        <v>39705</v>
      </c>
      <c r="B293" s="8" t="s">
        <v>293</v>
      </c>
      <c r="C293" s="9">
        <v>8.8150000000000001E-4</v>
      </c>
      <c r="D293" s="9"/>
      <c r="E293" s="133">
        <v>58775.245910043479</v>
      </c>
      <c r="F293" s="133">
        <v>58775.245910043479</v>
      </c>
      <c r="G293" s="133">
        <v>0</v>
      </c>
      <c r="H293" s="133">
        <v>0</v>
      </c>
      <c r="I293" s="133">
        <v>0</v>
      </c>
    </row>
    <row r="294" spans="1:9">
      <c r="A294" s="3">
        <v>39800</v>
      </c>
      <c r="B294" s="8" t="s">
        <v>294</v>
      </c>
      <c r="C294" s="9">
        <v>3.7074999999999999E-3</v>
      </c>
      <c r="D294" s="9"/>
      <c r="E294" s="133">
        <v>105729.17203180073</v>
      </c>
      <c r="F294" s="133">
        <v>105729.17203180073</v>
      </c>
      <c r="G294" s="133">
        <v>0</v>
      </c>
      <c r="H294" s="133">
        <v>0</v>
      </c>
      <c r="I294" s="133">
        <v>0</v>
      </c>
    </row>
    <row r="295" spans="1:9">
      <c r="A295" s="3">
        <v>39805</v>
      </c>
      <c r="B295" s="8" t="s">
        <v>295</v>
      </c>
      <c r="C295" s="9">
        <v>4.2759999999999999E-4</v>
      </c>
      <c r="D295" s="9"/>
      <c r="E295" s="133">
        <v>0</v>
      </c>
      <c r="F295" s="133">
        <v>0</v>
      </c>
      <c r="G295" s="133">
        <v>0</v>
      </c>
      <c r="H295" s="133">
        <v>0</v>
      </c>
      <c r="I295" s="133">
        <v>0</v>
      </c>
    </row>
    <row r="296" spans="1:9">
      <c r="A296" s="3">
        <v>39900</v>
      </c>
      <c r="B296" s="8" t="s">
        <v>296</v>
      </c>
      <c r="C296" s="9">
        <v>2.0157E-3</v>
      </c>
      <c r="D296" s="9"/>
      <c r="E296" s="133">
        <v>460703.21680782898</v>
      </c>
      <c r="F296" s="133">
        <v>460703.21680782898</v>
      </c>
      <c r="G296" s="133">
        <v>0</v>
      </c>
      <c r="H296" s="133">
        <v>0</v>
      </c>
      <c r="I296" s="133">
        <v>0</v>
      </c>
    </row>
    <row r="297" spans="1:9">
      <c r="A297" s="3">
        <v>51000</v>
      </c>
      <c r="B297" s="8" t="s">
        <v>297</v>
      </c>
      <c r="C297" s="9">
        <v>2.8191399999999998E-2</v>
      </c>
      <c r="D297" s="9"/>
      <c r="E297" s="133">
        <v>6339466.9288085382</v>
      </c>
      <c r="F297" s="133">
        <v>6339466.9288085382</v>
      </c>
      <c r="G297" s="133">
        <v>4009878.8048991188</v>
      </c>
      <c r="H297" s="133">
        <v>0</v>
      </c>
      <c r="I297" s="133">
        <v>0</v>
      </c>
    </row>
    <row r="298" spans="1:9">
      <c r="A298" s="3">
        <v>51000.2</v>
      </c>
      <c r="B298" s="8" t="s">
        <v>298</v>
      </c>
      <c r="C298" s="9">
        <v>3.4700000000000003E-5</v>
      </c>
      <c r="D298" s="9"/>
      <c r="E298" s="133">
        <v>72207.187914707742</v>
      </c>
      <c r="F298" s="133">
        <v>35283.187914707742</v>
      </c>
      <c r="G298" s="133">
        <v>17388.888000077739</v>
      </c>
      <c r="H298" s="133">
        <v>0</v>
      </c>
      <c r="I298" s="133">
        <v>0</v>
      </c>
    </row>
    <row r="299" spans="1:9">
      <c r="A299" s="3">
        <v>51000.3</v>
      </c>
      <c r="B299" s="8" t="s">
        <v>299</v>
      </c>
      <c r="C299" s="9">
        <v>9.8339999999999994E-4</v>
      </c>
      <c r="D299" s="9"/>
      <c r="E299" s="133">
        <v>371703.70801727951</v>
      </c>
      <c r="F299" s="133">
        <v>365902.70801727951</v>
      </c>
      <c r="G299" s="133">
        <v>158906.68672686076</v>
      </c>
      <c r="H299" s="133">
        <v>0</v>
      </c>
      <c r="I299" s="133">
        <v>0</v>
      </c>
    </row>
    <row r="300" spans="1:9">
      <c r="C300" s="9"/>
      <c r="D300" s="9"/>
      <c r="E300" s="134"/>
      <c r="F300" s="134"/>
      <c r="G300" s="134"/>
      <c r="H300" s="134"/>
      <c r="I300" s="134"/>
    </row>
    <row r="301" spans="1:9">
      <c r="B301" s="8" t="s">
        <v>389</v>
      </c>
      <c r="C301" s="9">
        <v>1.0000000000000002</v>
      </c>
      <c r="D301" s="9"/>
      <c r="E301" s="134">
        <v>243323298.26924703</v>
      </c>
      <c r="F301" s="134">
        <v>190698813.26924703</v>
      </c>
      <c r="G301" s="134">
        <v>145854446.54907322</v>
      </c>
      <c r="H301" s="134">
        <v>0</v>
      </c>
      <c r="I301" s="134">
        <v>0</v>
      </c>
    </row>
  </sheetData>
  <mergeCells count="1">
    <mergeCell ref="B1:D1"/>
  </mergeCells>
  <printOptions horizontalCentered="1"/>
  <pageMargins left="0.25" right="0.25" top="0.75" bottom="0.75" header="0.3" footer="0.3"/>
  <pageSetup scale="63" fitToHeight="6" orientation="landscape" r:id="rId1"/>
  <headerFooter differentFirst="1" scaleWithDoc="0">
    <oddHeader>&amp;L&amp;"Arial,Bold"&amp;16Appendix C:  Allocation of Deferred Inflows and Outflows - Paragraph 54 and 55 &amp;14(continued)</oddHeader>
    <oddFooter>&amp;C&amp;Z&amp;F&amp;A</oddFooter>
    <firstHeader>&amp;L&amp;"Arial,Bold"&amp;16Appendix C:  Allocation of Deferred Inflows and Outflows - Paragraph 54 and 55</firstHeader>
  </headerFooter>
  <rowBreaks count="3" manualBreakCount="3">
    <brk id="82" max="16383" man="1"/>
    <brk id="160" max="16383" man="1"/>
    <brk id="23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01"/>
  <sheetViews>
    <sheetView zoomScaleNormal="100" workbookViewId="0">
      <pane ySplit="4" topLeftCell="A5" activePane="bottomLeft" state="frozen"/>
      <selection activeCell="A5" sqref="A5"/>
      <selection pane="bottomLeft" activeCell="E301" sqref="E301:I301"/>
    </sheetView>
  </sheetViews>
  <sheetFormatPr defaultColWidth="8.7109375" defaultRowHeight="15"/>
  <cols>
    <col min="1" max="1" width="10.7109375" style="3" customWidth="1"/>
    <col min="2" max="2" width="65.28515625" style="8" customWidth="1"/>
    <col min="3" max="3" width="14.7109375" style="8" customWidth="1"/>
    <col min="4" max="4" width="1.7109375" style="8" customWidth="1"/>
    <col min="5" max="9" width="20.7109375" style="8" customWidth="1"/>
    <col min="10" max="10" width="17.85546875" style="8" customWidth="1"/>
    <col min="11" max="11" width="15.28515625" style="8" customWidth="1"/>
    <col min="12" max="12" width="8.7109375" style="8"/>
    <col min="13" max="13" width="16" style="8" customWidth="1"/>
    <col min="14" max="14" width="8.7109375" style="8"/>
    <col min="15" max="15" width="18.5703125" style="8" customWidth="1"/>
    <col min="16" max="16" width="15.7109375" style="8" customWidth="1"/>
    <col min="17" max="17" width="8.7109375" style="8"/>
    <col min="18" max="18" width="12.7109375" style="8" customWidth="1"/>
    <col min="19" max="19" width="8.7109375" style="8"/>
    <col min="20" max="20" width="12" style="8" customWidth="1"/>
    <col min="21" max="16384" width="8.7109375" style="8"/>
  </cols>
  <sheetData>
    <row r="1" spans="1:9">
      <c r="A1" s="131"/>
      <c r="B1" s="164"/>
      <c r="C1" s="164"/>
      <c r="D1" s="164"/>
    </row>
    <row r="3" spans="1:9" s="69" customFormat="1">
      <c r="A3" s="91"/>
      <c r="B3" s="92"/>
      <c r="C3" s="92"/>
      <c r="D3" s="92"/>
      <c r="E3" s="91">
        <v>2024</v>
      </c>
      <c r="F3" s="91">
        <v>2025</v>
      </c>
      <c r="G3" s="91">
        <v>2026</v>
      </c>
      <c r="H3" s="91">
        <v>2027</v>
      </c>
      <c r="I3" s="91">
        <v>2028</v>
      </c>
    </row>
    <row r="4" spans="1:9" s="69" customFormat="1" ht="45">
      <c r="A4" s="93" t="s">
        <v>12</v>
      </c>
      <c r="B4" s="93" t="s">
        <v>15</v>
      </c>
      <c r="C4" s="93" t="s">
        <v>16</v>
      </c>
      <c r="D4" s="93"/>
      <c r="E4" s="93" t="s">
        <v>382</v>
      </c>
      <c r="F4" s="93" t="s">
        <v>382</v>
      </c>
      <c r="G4" s="93" t="s">
        <v>382</v>
      </c>
      <c r="H4" s="93" t="s">
        <v>382</v>
      </c>
      <c r="I4" s="93" t="s">
        <v>382</v>
      </c>
    </row>
    <row r="5" spans="1:9">
      <c r="A5" s="3">
        <v>10200</v>
      </c>
      <c r="B5" s="8" t="s">
        <v>27</v>
      </c>
      <c r="C5" s="9">
        <v>1.2144E-3</v>
      </c>
      <c r="D5" s="9"/>
      <c r="E5" s="95">
        <v>-94891.164130132471</v>
      </c>
      <c r="F5" s="95">
        <v>-94891.164130132471</v>
      </c>
      <c r="G5" s="95">
        <v>-94891.164130132471</v>
      </c>
      <c r="H5" s="95">
        <v>0</v>
      </c>
      <c r="I5" s="95">
        <v>0</v>
      </c>
    </row>
    <row r="6" spans="1:9">
      <c r="A6" s="3">
        <v>10400</v>
      </c>
      <c r="B6" s="8" t="s">
        <v>28</v>
      </c>
      <c r="C6" s="9">
        <v>3.3430999999999999E-3</v>
      </c>
      <c r="D6" s="9"/>
      <c r="E6" s="133">
        <v>-221682.01356161479</v>
      </c>
      <c r="F6" s="133">
        <v>-221682.01356161479</v>
      </c>
      <c r="G6" s="133">
        <v>-65063.981878999854</v>
      </c>
      <c r="H6" s="133">
        <v>0</v>
      </c>
      <c r="I6" s="133">
        <v>0</v>
      </c>
    </row>
    <row r="7" spans="1:9">
      <c r="A7" s="3">
        <v>10500</v>
      </c>
      <c r="B7" s="8" t="s">
        <v>29</v>
      </c>
      <c r="C7" s="9">
        <v>7.5690000000000002E-4</v>
      </c>
      <c r="D7" s="9"/>
      <c r="E7" s="133">
        <v>-136530.07171375072</v>
      </c>
      <c r="F7" s="133">
        <v>-136530.07171375072</v>
      </c>
      <c r="G7" s="133">
        <v>-136530.07171375072</v>
      </c>
      <c r="H7" s="133">
        <v>0</v>
      </c>
      <c r="I7" s="133">
        <v>0</v>
      </c>
    </row>
    <row r="8" spans="1:9">
      <c r="A8" s="3">
        <v>10700</v>
      </c>
      <c r="B8" s="8" t="s">
        <v>354</v>
      </c>
      <c r="C8" s="9">
        <v>5.1308999999999999E-3</v>
      </c>
      <c r="D8" s="9"/>
      <c r="E8" s="133">
        <v>-85795.084080439527</v>
      </c>
      <c r="F8" s="133">
        <v>-85795.084080439527</v>
      </c>
      <c r="G8" s="133">
        <v>0</v>
      </c>
      <c r="H8" s="133">
        <v>0</v>
      </c>
      <c r="I8" s="133">
        <v>0</v>
      </c>
    </row>
    <row r="9" spans="1:9">
      <c r="A9" s="3">
        <v>10800</v>
      </c>
      <c r="B9" s="8" t="s">
        <v>30</v>
      </c>
      <c r="C9" s="9">
        <v>2.21189E-2</v>
      </c>
      <c r="D9" s="9"/>
      <c r="E9" s="133">
        <v>0</v>
      </c>
      <c r="F9" s="133">
        <v>0</v>
      </c>
      <c r="G9" s="133">
        <v>0</v>
      </c>
      <c r="H9" s="133">
        <v>0</v>
      </c>
      <c r="I9" s="133">
        <v>0</v>
      </c>
    </row>
    <row r="10" spans="1:9">
      <c r="A10" s="3">
        <v>10850</v>
      </c>
      <c r="B10" s="8" t="s">
        <v>31</v>
      </c>
      <c r="C10" s="9">
        <v>1.8249999999999999E-4</v>
      </c>
      <c r="D10" s="9"/>
      <c r="E10" s="133">
        <v>-1612.3530753425439</v>
      </c>
      <c r="F10" s="133">
        <v>-1612.3530753425439</v>
      </c>
      <c r="G10" s="133">
        <v>0</v>
      </c>
      <c r="H10" s="133">
        <v>0</v>
      </c>
      <c r="I10" s="133">
        <v>0</v>
      </c>
    </row>
    <row r="11" spans="1:9">
      <c r="A11" s="3">
        <v>10900</v>
      </c>
      <c r="B11" s="8" t="s">
        <v>32</v>
      </c>
      <c r="C11" s="9">
        <v>1.7652E-3</v>
      </c>
      <c r="D11" s="9"/>
      <c r="E11" s="133">
        <v>0</v>
      </c>
      <c r="F11" s="133">
        <v>0</v>
      </c>
      <c r="G11" s="133">
        <v>0</v>
      </c>
      <c r="H11" s="133">
        <v>0</v>
      </c>
      <c r="I11" s="133">
        <v>0</v>
      </c>
    </row>
    <row r="12" spans="1:9">
      <c r="A12" s="3">
        <v>10910</v>
      </c>
      <c r="B12" s="8" t="s">
        <v>33</v>
      </c>
      <c r="C12" s="9">
        <v>6.1090000000000005E-4</v>
      </c>
      <c r="D12" s="9"/>
      <c r="E12" s="133">
        <v>0</v>
      </c>
      <c r="F12" s="133">
        <v>0</v>
      </c>
      <c r="G12" s="133">
        <v>0</v>
      </c>
      <c r="H12" s="133">
        <v>0</v>
      </c>
      <c r="I12" s="133">
        <v>0</v>
      </c>
    </row>
    <row r="13" spans="1:9">
      <c r="A13" s="3">
        <v>10930</v>
      </c>
      <c r="B13" s="8" t="s">
        <v>34</v>
      </c>
      <c r="C13" s="9">
        <v>5.8050999999999997E-3</v>
      </c>
      <c r="D13" s="9"/>
      <c r="E13" s="133">
        <v>0</v>
      </c>
      <c r="F13" s="133">
        <v>0</v>
      </c>
      <c r="G13" s="133">
        <v>0</v>
      </c>
      <c r="H13" s="133">
        <v>0</v>
      </c>
      <c r="I13" s="133">
        <v>0</v>
      </c>
    </row>
    <row r="14" spans="1:9">
      <c r="A14" s="3">
        <v>10940</v>
      </c>
      <c r="B14" s="8" t="s">
        <v>35</v>
      </c>
      <c r="C14" s="9">
        <v>7.8759999999999995E-4</v>
      </c>
      <c r="D14" s="9"/>
      <c r="E14" s="133">
        <v>0</v>
      </c>
      <c r="F14" s="133">
        <v>0</v>
      </c>
      <c r="G14" s="133">
        <v>0</v>
      </c>
      <c r="H14" s="133">
        <v>0</v>
      </c>
      <c r="I14" s="133">
        <v>0</v>
      </c>
    </row>
    <row r="15" spans="1:9">
      <c r="A15" s="3">
        <v>10950</v>
      </c>
      <c r="B15" s="8" t="s">
        <v>36</v>
      </c>
      <c r="C15" s="9">
        <v>9.0970000000000005E-4</v>
      </c>
      <c r="D15" s="9"/>
      <c r="E15" s="133">
        <v>0</v>
      </c>
      <c r="F15" s="133">
        <v>0</v>
      </c>
      <c r="G15" s="133">
        <v>0</v>
      </c>
      <c r="H15" s="133">
        <v>0</v>
      </c>
      <c r="I15" s="133">
        <v>0</v>
      </c>
    </row>
    <row r="16" spans="1:9">
      <c r="A16" s="3">
        <v>11050</v>
      </c>
      <c r="B16" s="8" t="s">
        <v>304</v>
      </c>
      <c r="C16" s="9">
        <v>2.5680000000000001E-4</v>
      </c>
      <c r="D16" s="9"/>
      <c r="E16" s="133">
        <v>-28332.898257627588</v>
      </c>
      <c r="F16" s="133">
        <v>-28332.898257627588</v>
      </c>
      <c r="G16" s="133">
        <v>0</v>
      </c>
      <c r="H16" s="133">
        <v>0</v>
      </c>
      <c r="I16" s="133">
        <v>0</v>
      </c>
    </row>
    <row r="17" spans="1:9">
      <c r="A17" s="3">
        <v>11300</v>
      </c>
      <c r="B17" s="8" t="s">
        <v>355</v>
      </c>
      <c r="C17" s="9">
        <v>4.7625000000000002E-3</v>
      </c>
      <c r="D17" s="9"/>
      <c r="E17" s="133">
        <v>0</v>
      </c>
      <c r="F17" s="133">
        <v>0</v>
      </c>
      <c r="G17" s="133">
        <v>0</v>
      </c>
      <c r="H17" s="133">
        <v>0</v>
      </c>
      <c r="I17" s="133">
        <v>0</v>
      </c>
    </row>
    <row r="18" spans="1:9">
      <c r="A18" s="3">
        <v>11310</v>
      </c>
      <c r="B18" s="8" t="s">
        <v>37</v>
      </c>
      <c r="C18" s="9">
        <v>5.7939999999999999E-4</v>
      </c>
      <c r="D18" s="9"/>
      <c r="E18" s="133">
        <v>0</v>
      </c>
      <c r="F18" s="133">
        <v>0</v>
      </c>
      <c r="G18" s="133">
        <v>0</v>
      </c>
      <c r="H18" s="133">
        <v>0</v>
      </c>
      <c r="I18" s="133">
        <v>0</v>
      </c>
    </row>
    <row r="19" spans="1:9">
      <c r="A19" s="3">
        <v>11600</v>
      </c>
      <c r="B19" s="8" t="s">
        <v>38</v>
      </c>
      <c r="C19" s="9">
        <v>2.4726000000000001E-3</v>
      </c>
      <c r="D19" s="9"/>
      <c r="E19" s="133">
        <v>-20272.794906538911</v>
      </c>
      <c r="F19" s="133">
        <v>-19711.794906538911</v>
      </c>
      <c r="G19" s="133">
        <v>-19711.794906538911</v>
      </c>
      <c r="H19" s="133">
        <v>0</v>
      </c>
      <c r="I19" s="133">
        <v>0</v>
      </c>
    </row>
    <row r="20" spans="1:9">
      <c r="A20" s="3">
        <v>11900</v>
      </c>
      <c r="B20" s="8" t="s">
        <v>39</v>
      </c>
      <c r="C20" s="9">
        <v>3.5419999999999999E-4</v>
      </c>
      <c r="D20" s="9"/>
      <c r="E20" s="133">
        <v>-235919.37644978828</v>
      </c>
      <c r="F20" s="133">
        <v>-235919.37644978828</v>
      </c>
      <c r="G20" s="133">
        <v>-235919.37644978828</v>
      </c>
      <c r="H20" s="133">
        <v>0</v>
      </c>
      <c r="I20" s="133">
        <v>0</v>
      </c>
    </row>
    <row r="21" spans="1:9">
      <c r="A21" s="3">
        <v>12100</v>
      </c>
      <c r="B21" s="8" t="s">
        <v>40</v>
      </c>
      <c r="C21" s="9">
        <v>3.257E-4</v>
      </c>
      <c r="D21" s="9"/>
      <c r="E21" s="133">
        <v>0</v>
      </c>
      <c r="F21" s="133">
        <v>0</v>
      </c>
      <c r="G21" s="133">
        <v>0</v>
      </c>
      <c r="H21" s="133">
        <v>0</v>
      </c>
      <c r="I21" s="133">
        <v>0</v>
      </c>
    </row>
    <row r="22" spans="1:9">
      <c r="A22" s="3">
        <v>12150</v>
      </c>
      <c r="B22" s="8" t="s">
        <v>41</v>
      </c>
      <c r="C22" s="9">
        <v>4.9799999999999998E-5</v>
      </c>
      <c r="D22" s="9"/>
      <c r="E22" s="133">
        <v>0</v>
      </c>
      <c r="F22" s="133">
        <v>0</v>
      </c>
      <c r="G22" s="133">
        <v>0</v>
      </c>
      <c r="H22" s="133">
        <v>0</v>
      </c>
      <c r="I22" s="133">
        <v>0</v>
      </c>
    </row>
    <row r="23" spans="1:9">
      <c r="A23" s="3">
        <v>12160</v>
      </c>
      <c r="B23" s="8" t="s">
        <v>42</v>
      </c>
      <c r="C23" s="9">
        <v>2.0059000000000001E-3</v>
      </c>
      <c r="D23" s="9"/>
      <c r="E23" s="133">
        <v>0</v>
      </c>
      <c r="F23" s="133">
        <v>0</v>
      </c>
      <c r="G23" s="133">
        <v>0</v>
      </c>
      <c r="H23" s="133">
        <v>0</v>
      </c>
      <c r="I23" s="133">
        <v>0</v>
      </c>
    </row>
    <row r="24" spans="1:9">
      <c r="A24" s="3">
        <v>12220</v>
      </c>
      <c r="B24" s="8" t="s">
        <v>356</v>
      </c>
      <c r="C24" s="9">
        <v>4.5227399999999994E-2</v>
      </c>
      <c r="D24" s="9"/>
      <c r="E24" s="133">
        <v>-13667412.602100093</v>
      </c>
      <c r="F24" s="133">
        <v>-13667412.602100093</v>
      </c>
      <c r="G24" s="133">
        <v>-4179073.6486492082</v>
      </c>
      <c r="H24" s="133">
        <v>0</v>
      </c>
      <c r="I24" s="133">
        <v>0</v>
      </c>
    </row>
    <row r="25" spans="1:9">
      <c r="A25" s="3">
        <v>12510</v>
      </c>
      <c r="B25" s="8" t="s">
        <v>43</v>
      </c>
      <c r="C25" s="9">
        <v>4.4403000000000003E-3</v>
      </c>
      <c r="D25" s="9"/>
      <c r="E25" s="133">
        <v>-1182719.1122411387</v>
      </c>
      <c r="F25" s="133">
        <v>-1182719.1122411387</v>
      </c>
      <c r="G25" s="133">
        <v>-1182719.1122411387</v>
      </c>
      <c r="H25" s="133">
        <v>0</v>
      </c>
      <c r="I25" s="133">
        <v>0</v>
      </c>
    </row>
    <row r="26" spans="1:9">
      <c r="A26" s="3">
        <v>12600</v>
      </c>
      <c r="B26" s="8" t="s">
        <v>44</v>
      </c>
      <c r="C26" s="9">
        <v>1.9453000000000001E-3</v>
      </c>
      <c r="D26" s="9"/>
      <c r="E26" s="133">
        <v>0</v>
      </c>
      <c r="F26" s="133">
        <v>0</v>
      </c>
      <c r="G26" s="133">
        <v>0</v>
      </c>
      <c r="H26" s="133">
        <v>0</v>
      </c>
      <c r="I26" s="133">
        <v>0</v>
      </c>
    </row>
    <row r="27" spans="1:9">
      <c r="A27" s="3">
        <v>12700</v>
      </c>
      <c r="B27" s="8" t="s">
        <v>45</v>
      </c>
      <c r="C27" s="9">
        <v>1.1333000000000001E-3</v>
      </c>
      <c r="D27" s="9"/>
      <c r="E27" s="133">
        <v>0</v>
      </c>
      <c r="F27" s="133">
        <v>0</v>
      </c>
      <c r="G27" s="133">
        <v>0</v>
      </c>
      <c r="H27" s="133">
        <v>0</v>
      </c>
      <c r="I27" s="133">
        <v>0</v>
      </c>
    </row>
    <row r="28" spans="1:9">
      <c r="A28" s="3">
        <v>13500</v>
      </c>
      <c r="B28" s="8" t="s">
        <v>46</v>
      </c>
      <c r="C28" s="9">
        <v>4.4066000000000001E-3</v>
      </c>
      <c r="D28" s="9"/>
      <c r="E28" s="133">
        <v>0</v>
      </c>
      <c r="F28" s="133">
        <v>0</v>
      </c>
      <c r="G28" s="133">
        <v>0</v>
      </c>
      <c r="H28" s="133">
        <v>0</v>
      </c>
      <c r="I28" s="133">
        <v>0</v>
      </c>
    </row>
    <row r="29" spans="1:9">
      <c r="A29" s="3">
        <v>13700</v>
      </c>
      <c r="B29" s="8" t="s">
        <v>47</v>
      </c>
      <c r="C29" s="9">
        <v>4.8230000000000001E-4</v>
      </c>
      <c r="D29" s="9"/>
      <c r="E29" s="133">
        <v>-38895.358056263125</v>
      </c>
      <c r="F29" s="133">
        <v>-38895.358056263125</v>
      </c>
      <c r="G29" s="133">
        <v>0</v>
      </c>
      <c r="H29" s="133">
        <v>0</v>
      </c>
      <c r="I29" s="133">
        <v>0</v>
      </c>
    </row>
    <row r="30" spans="1:9">
      <c r="A30" s="3">
        <v>14300</v>
      </c>
      <c r="B30" s="8" t="s">
        <v>48</v>
      </c>
      <c r="C30" s="9">
        <v>1.5361000000000001E-3</v>
      </c>
      <c r="D30" s="9"/>
      <c r="E30" s="133">
        <v>-40286.040738635202</v>
      </c>
      <c r="F30" s="133">
        <v>-40286.040738635202</v>
      </c>
      <c r="G30" s="133">
        <v>-13383.338497227262</v>
      </c>
      <c r="H30" s="133">
        <v>0</v>
      </c>
      <c r="I30" s="133">
        <v>0</v>
      </c>
    </row>
    <row r="31" spans="1:9">
      <c r="A31" s="3">
        <v>14300.2</v>
      </c>
      <c r="B31" s="8" t="s">
        <v>49</v>
      </c>
      <c r="C31" s="9">
        <v>2.0550000000000001E-4</v>
      </c>
      <c r="D31" s="9"/>
      <c r="E31" s="133">
        <v>-56242.577850571237</v>
      </c>
      <c r="F31" s="133">
        <v>-14087.577850571237</v>
      </c>
      <c r="G31" s="133">
        <v>-14087.577850571237</v>
      </c>
      <c r="H31" s="133">
        <v>0</v>
      </c>
      <c r="I31" s="133">
        <v>0</v>
      </c>
    </row>
    <row r="32" spans="1:9">
      <c r="A32" s="3">
        <v>18400</v>
      </c>
      <c r="B32" s="8" t="s">
        <v>50</v>
      </c>
      <c r="C32" s="9">
        <v>5.2868999999999998E-3</v>
      </c>
      <c r="D32" s="9"/>
      <c r="E32" s="133">
        <v>-29005.084337527514</v>
      </c>
      <c r="F32" s="133">
        <v>-29005.084337527514</v>
      </c>
      <c r="G32" s="133">
        <v>-29005.084337527514</v>
      </c>
      <c r="H32" s="133">
        <v>0</v>
      </c>
      <c r="I32" s="133">
        <v>0</v>
      </c>
    </row>
    <row r="33" spans="1:9">
      <c r="A33" s="3">
        <v>18600</v>
      </c>
      <c r="B33" s="8" t="s">
        <v>51</v>
      </c>
      <c r="C33" s="9">
        <v>1.33E-5</v>
      </c>
      <c r="D33" s="9"/>
      <c r="E33" s="133">
        <v>-5026.7152785177459</v>
      </c>
      <c r="F33" s="133">
        <v>-5026.7152785177459</v>
      </c>
      <c r="G33" s="133">
        <v>-5026.7152785177459</v>
      </c>
      <c r="H33" s="133">
        <v>0</v>
      </c>
      <c r="I33" s="133">
        <v>0</v>
      </c>
    </row>
    <row r="34" spans="1:9">
      <c r="A34" s="3">
        <v>18640</v>
      </c>
      <c r="B34" s="8" t="s">
        <v>52</v>
      </c>
      <c r="C34" s="9">
        <v>2.2000000000000001E-6</v>
      </c>
      <c r="D34" s="9"/>
      <c r="E34" s="133">
        <v>-98.364041228499957</v>
      </c>
      <c r="F34" s="133">
        <v>-98.364041228499957</v>
      </c>
      <c r="G34" s="133">
        <v>-98.364041228499957</v>
      </c>
      <c r="H34" s="133">
        <v>0</v>
      </c>
      <c r="I34" s="133">
        <v>0</v>
      </c>
    </row>
    <row r="35" spans="1:9">
      <c r="A35" s="3">
        <v>18740</v>
      </c>
      <c r="B35" s="8" t="s">
        <v>53</v>
      </c>
      <c r="C35" s="9">
        <v>6.1999999999999999E-6</v>
      </c>
      <c r="D35" s="9"/>
      <c r="E35" s="133">
        <v>0</v>
      </c>
      <c r="F35" s="133">
        <v>0</v>
      </c>
      <c r="G35" s="133">
        <v>0</v>
      </c>
      <c r="H35" s="133">
        <v>0</v>
      </c>
      <c r="I35" s="133">
        <v>0</v>
      </c>
    </row>
    <row r="36" spans="1:9">
      <c r="A36" s="3">
        <v>18780</v>
      </c>
      <c r="B36" s="8" t="s">
        <v>357</v>
      </c>
      <c r="C36" s="9">
        <v>2.7900000000000001E-5</v>
      </c>
      <c r="D36" s="9"/>
      <c r="E36" s="133">
        <v>-676.91454974999579</v>
      </c>
      <c r="F36" s="133">
        <v>-654.91454974999579</v>
      </c>
      <c r="G36" s="133">
        <v>0</v>
      </c>
      <c r="H36" s="133">
        <v>0</v>
      </c>
      <c r="I36" s="133">
        <v>0</v>
      </c>
    </row>
    <row r="37" spans="1:9">
      <c r="A37" s="3">
        <v>19005</v>
      </c>
      <c r="B37" s="8" t="s">
        <v>54</v>
      </c>
      <c r="C37" s="9">
        <v>9.0589999999999996E-4</v>
      </c>
      <c r="D37" s="9"/>
      <c r="E37" s="133">
        <v>0</v>
      </c>
      <c r="F37" s="133">
        <v>0</v>
      </c>
      <c r="G37" s="133">
        <v>0</v>
      </c>
      <c r="H37" s="133">
        <v>0</v>
      </c>
      <c r="I37" s="133">
        <v>0</v>
      </c>
    </row>
    <row r="38" spans="1:9">
      <c r="A38" s="3">
        <v>19100</v>
      </c>
      <c r="B38" s="8" t="s">
        <v>55</v>
      </c>
      <c r="C38" s="9">
        <v>1.9601899999999998E-2</v>
      </c>
      <c r="D38" s="9"/>
      <c r="E38" s="133">
        <v>-117726468.27519068</v>
      </c>
      <c r="F38" s="133">
        <v>-117726468.27519068</v>
      </c>
      <c r="G38" s="133">
        <v>-105122782.26709881</v>
      </c>
      <c r="H38" s="133">
        <v>0</v>
      </c>
      <c r="I38" s="133">
        <v>0</v>
      </c>
    </row>
    <row r="39" spans="1:9">
      <c r="A39" s="3">
        <v>19120</v>
      </c>
      <c r="B39" s="8" t="s">
        <v>387</v>
      </c>
      <c r="C39" s="9">
        <v>5.0665699999999994E-2</v>
      </c>
      <c r="D39" s="9"/>
      <c r="E39" s="133">
        <v>0</v>
      </c>
      <c r="F39" s="133">
        <v>0</v>
      </c>
      <c r="G39" s="133">
        <v>0</v>
      </c>
      <c r="H39" s="133">
        <v>0</v>
      </c>
      <c r="I39" s="133">
        <v>0</v>
      </c>
    </row>
    <row r="40" spans="1:9">
      <c r="A40" s="3">
        <v>20100</v>
      </c>
      <c r="B40" s="8" t="s">
        <v>56</v>
      </c>
      <c r="C40" s="9">
        <v>7.3802E-3</v>
      </c>
      <c r="D40" s="9"/>
      <c r="E40" s="133">
        <v>-321632.11947527574</v>
      </c>
      <c r="F40" s="133">
        <v>-188963.11947527574</v>
      </c>
      <c r="G40" s="133">
        <v>0</v>
      </c>
      <c r="H40" s="133">
        <v>0</v>
      </c>
      <c r="I40" s="133">
        <v>0</v>
      </c>
    </row>
    <row r="41" spans="1:9">
      <c r="A41" s="3">
        <v>20200</v>
      </c>
      <c r="B41" s="8" t="s">
        <v>57</v>
      </c>
      <c r="C41" s="9">
        <v>9.8780000000000005E-4</v>
      </c>
      <c r="D41" s="9"/>
      <c r="E41" s="133">
        <v>0</v>
      </c>
      <c r="F41" s="133">
        <v>0</v>
      </c>
      <c r="G41" s="133">
        <v>0</v>
      </c>
      <c r="H41" s="133">
        <v>0</v>
      </c>
      <c r="I41" s="133">
        <v>0</v>
      </c>
    </row>
    <row r="42" spans="1:9">
      <c r="A42" s="3">
        <v>20300</v>
      </c>
      <c r="B42" s="8" t="s">
        <v>58</v>
      </c>
      <c r="C42" s="9">
        <v>1.32266E-2</v>
      </c>
      <c r="D42" s="9"/>
      <c r="E42" s="133">
        <v>-2756378.5707478216</v>
      </c>
      <c r="F42" s="133">
        <v>-1623478.5707478216</v>
      </c>
      <c r="G42" s="133">
        <v>0</v>
      </c>
      <c r="H42" s="133">
        <v>0</v>
      </c>
      <c r="I42" s="133">
        <v>0</v>
      </c>
    </row>
    <row r="43" spans="1:9">
      <c r="A43" s="3">
        <v>20400</v>
      </c>
      <c r="B43" s="8" t="s">
        <v>59</v>
      </c>
      <c r="C43" s="9">
        <v>1.0966999999999999E-3</v>
      </c>
      <c r="D43" s="9"/>
      <c r="E43" s="133">
        <v>0</v>
      </c>
      <c r="F43" s="133">
        <v>0</v>
      </c>
      <c r="G43" s="133">
        <v>0</v>
      </c>
      <c r="H43" s="133">
        <v>0</v>
      </c>
      <c r="I43" s="133">
        <v>0</v>
      </c>
    </row>
    <row r="44" spans="1:9">
      <c r="A44" s="3">
        <v>20600</v>
      </c>
      <c r="B44" s="8" t="s">
        <v>60</v>
      </c>
      <c r="C44" s="9">
        <v>2.1928E-3</v>
      </c>
      <c r="D44" s="9"/>
      <c r="E44" s="133">
        <v>-83145</v>
      </c>
      <c r="F44" s="133">
        <v>0</v>
      </c>
      <c r="G44" s="133">
        <v>0</v>
      </c>
      <c r="H44" s="133">
        <v>0</v>
      </c>
      <c r="I44" s="133">
        <v>0</v>
      </c>
    </row>
    <row r="45" spans="1:9">
      <c r="A45" s="3">
        <v>20700</v>
      </c>
      <c r="B45" s="8" t="s">
        <v>61</v>
      </c>
      <c r="C45" s="9">
        <v>4.0670999999999997E-3</v>
      </c>
      <c r="D45" s="9"/>
      <c r="E45" s="133">
        <v>-335456.95648752106</v>
      </c>
      <c r="F45" s="133">
        <v>-335456.95648752106</v>
      </c>
      <c r="G45" s="133">
        <v>0</v>
      </c>
      <c r="H45" s="133">
        <v>0</v>
      </c>
      <c r="I45" s="133">
        <v>0</v>
      </c>
    </row>
    <row r="46" spans="1:9">
      <c r="A46" s="3">
        <v>20800</v>
      </c>
      <c r="B46" s="8" t="s">
        <v>62</v>
      </c>
      <c r="C46" s="9">
        <v>3.1513000000000001E-3</v>
      </c>
      <c r="D46" s="9"/>
      <c r="E46" s="133">
        <v>-155542.19165953144</v>
      </c>
      <c r="F46" s="133">
        <v>-155542.19165953144</v>
      </c>
      <c r="G46" s="133">
        <v>-155542.19165953144</v>
      </c>
      <c r="H46" s="133">
        <v>0</v>
      </c>
      <c r="I46" s="133">
        <v>0</v>
      </c>
    </row>
    <row r="47" spans="1:9">
      <c r="A47" s="3">
        <v>20900</v>
      </c>
      <c r="B47" s="8" t="s">
        <v>63</v>
      </c>
      <c r="C47" s="9">
        <v>5.0679000000000002E-3</v>
      </c>
      <c r="D47" s="9"/>
      <c r="E47" s="133">
        <v>-518003.68349894171</v>
      </c>
      <c r="F47" s="133">
        <v>-518003.68349894171</v>
      </c>
      <c r="G47" s="133">
        <v>-229295.1748981456</v>
      </c>
      <c r="H47" s="133">
        <v>0</v>
      </c>
      <c r="I47" s="133">
        <v>0</v>
      </c>
    </row>
    <row r="48" spans="1:9">
      <c r="A48" s="3">
        <v>21200</v>
      </c>
      <c r="B48" s="8" t="s">
        <v>64</v>
      </c>
      <c r="C48" s="9">
        <v>2.0268999999999999E-3</v>
      </c>
      <c r="D48" s="9"/>
      <c r="E48" s="133">
        <v>-195960.62928857515</v>
      </c>
      <c r="F48" s="133">
        <v>-195960.62928857515</v>
      </c>
      <c r="G48" s="133">
        <v>0</v>
      </c>
      <c r="H48" s="133">
        <v>0</v>
      </c>
      <c r="I48" s="133">
        <v>0</v>
      </c>
    </row>
    <row r="49" spans="1:9">
      <c r="A49" s="3">
        <v>21300</v>
      </c>
      <c r="B49" s="8" t="s">
        <v>65</v>
      </c>
      <c r="C49" s="9">
        <v>2.1995399999999998E-2</v>
      </c>
      <c r="D49" s="9"/>
      <c r="E49" s="133">
        <v>-3719093.3453205805</v>
      </c>
      <c r="F49" s="133">
        <v>-1961915.3453205805</v>
      </c>
      <c r="G49" s="133">
        <v>0</v>
      </c>
      <c r="H49" s="133">
        <v>0</v>
      </c>
      <c r="I49" s="133">
        <v>0</v>
      </c>
    </row>
    <row r="50" spans="1:9">
      <c r="A50" s="3">
        <v>21520</v>
      </c>
      <c r="B50" s="8" t="s">
        <v>358</v>
      </c>
      <c r="C50" s="9">
        <v>3.3080100000000001E-2</v>
      </c>
      <c r="D50" s="9"/>
      <c r="E50" s="133">
        <v>-3234549.5533635691</v>
      </c>
      <c r="F50" s="133">
        <v>-3234549.5533635691</v>
      </c>
      <c r="G50" s="133">
        <v>0</v>
      </c>
      <c r="H50" s="133">
        <v>0</v>
      </c>
      <c r="I50" s="133">
        <v>0</v>
      </c>
    </row>
    <row r="51" spans="1:9">
      <c r="A51" s="3">
        <v>21525</v>
      </c>
      <c r="B51" s="8" t="s">
        <v>66</v>
      </c>
      <c r="C51" s="9">
        <v>1.1645E-3</v>
      </c>
      <c r="D51" s="9"/>
      <c r="E51" s="133">
        <v>0</v>
      </c>
      <c r="F51" s="133">
        <v>0</v>
      </c>
      <c r="G51" s="133">
        <v>0</v>
      </c>
      <c r="H51" s="133">
        <v>0</v>
      </c>
      <c r="I51" s="133">
        <v>0</v>
      </c>
    </row>
    <row r="52" spans="1:9">
      <c r="A52" s="3">
        <v>21525.200000000001</v>
      </c>
      <c r="B52" s="8" t="s">
        <v>67</v>
      </c>
      <c r="C52" s="9">
        <v>1.717E-4</v>
      </c>
      <c r="D52" s="9"/>
      <c r="E52" s="133">
        <v>0</v>
      </c>
      <c r="F52" s="133">
        <v>0</v>
      </c>
      <c r="G52" s="133">
        <v>0</v>
      </c>
      <c r="H52" s="133">
        <v>0</v>
      </c>
      <c r="I52" s="133">
        <v>0</v>
      </c>
    </row>
    <row r="53" spans="1:9">
      <c r="A53" s="3">
        <v>21550</v>
      </c>
      <c r="B53" s="8" t="s">
        <v>68</v>
      </c>
      <c r="C53" s="9">
        <v>4.0001399999999999E-2</v>
      </c>
      <c r="D53" s="9"/>
      <c r="E53" s="133">
        <v>0</v>
      </c>
      <c r="F53" s="133">
        <v>0</v>
      </c>
      <c r="G53" s="133">
        <v>0</v>
      </c>
      <c r="H53" s="133">
        <v>0</v>
      </c>
      <c r="I53" s="133">
        <v>0</v>
      </c>
    </row>
    <row r="54" spans="1:9">
      <c r="A54" s="3">
        <v>21570</v>
      </c>
      <c r="B54" s="8" t="s">
        <v>69</v>
      </c>
      <c r="C54" s="9">
        <v>1.7929999999999999E-4</v>
      </c>
      <c r="D54" s="9"/>
      <c r="E54" s="133">
        <v>0</v>
      </c>
      <c r="F54" s="133">
        <v>0</v>
      </c>
      <c r="G54" s="133">
        <v>0</v>
      </c>
      <c r="H54" s="133">
        <v>0</v>
      </c>
      <c r="I54" s="133">
        <v>0</v>
      </c>
    </row>
    <row r="55" spans="1:9">
      <c r="A55" s="3">
        <v>21800</v>
      </c>
      <c r="B55" s="8" t="s">
        <v>70</v>
      </c>
      <c r="C55" s="9">
        <v>3.5709000000000001E-3</v>
      </c>
      <c r="D55" s="9"/>
      <c r="E55" s="133">
        <v>-58201.649310734821</v>
      </c>
      <c r="F55" s="133">
        <v>-58201.649310734821</v>
      </c>
      <c r="G55" s="133">
        <v>0</v>
      </c>
      <c r="H55" s="133">
        <v>0</v>
      </c>
      <c r="I55" s="133">
        <v>0</v>
      </c>
    </row>
    <row r="56" spans="1:9">
      <c r="A56" s="3">
        <v>21900</v>
      </c>
      <c r="B56" s="8" t="s">
        <v>71</v>
      </c>
      <c r="C56" s="9">
        <v>1.7574999999999999E-3</v>
      </c>
      <c r="D56" s="9"/>
      <c r="E56" s="133">
        <v>-199035.53379627015</v>
      </c>
      <c r="F56" s="133">
        <v>-199035.53379627015</v>
      </c>
      <c r="G56" s="133">
        <v>0</v>
      </c>
      <c r="H56" s="133">
        <v>0</v>
      </c>
      <c r="I56" s="133">
        <v>0</v>
      </c>
    </row>
    <row r="57" spans="1:9">
      <c r="A57" s="3">
        <v>22000</v>
      </c>
      <c r="B57" s="8" t="s">
        <v>72</v>
      </c>
      <c r="C57" s="9">
        <v>3.8690999999999999E-3</v>
      </c>
      <c r="D57" s="9"/>
      <c r="E57" s="133">
        <v>0</v>
      </c>
      <c r="F57" s="133">
        <v>0</v>
      </c>
      <c r="G57" s="133">
        <v>0</v>
      </c>
      <c r="H57" s="133">
        <v>0</v>
      </c>
      <c r="I57" s="133">
        <v>0</v>
      </c>
    </row>
    <row r="58" spans="1:9">
      <c r="A58" s="3">
        <v>23000</v>
      </c>
      <c r="B58" s="8" t="s">
        <v>73</v>
      </c>
      <c r="C58" s="9">
        <v>1.1203000000000001E-3</v>
      </c>
      <c r="D58" s="9"/>
      <c r="E58" s="133">
        <v>-147168.76264121442</v>
      </c>
      <c r="F58" s="133">
        <v>-147168.76264121442</v>
      </c>
      <c r="G58" s="133">
        <v>0</v>
      </c>
      <c r="H58" s="133">
        <v>0</v>
      </c>
      <c r="I58" s="133">
        <v>0</v>
      </c>
    </row>
    <row r="59" spans="1:9">
      <c r="A59" s="3">
        <v>23100</v>
      </c>
      <c r="B59" s="8" t="s">
        <v>74</v>
      </c>
      <c r="C59" s="9">
        <v>7.4136999999999996E-3</v>
      </c>
      <c r="D59" s="9"/>
      <c r="E59" s="133">
        <v>-890209.20451622084</v>
      </c>
      <c r="F59" s="133">
        <v>-890209.20451622084</v>
      </c>
      <c r="G59" s="133">
        <v>0</v>
      </c>
      <c r="H59" s="133">
        <v>0</v>
      </c>
      <c r="I59" s="133">
        <v>0</v>
      </c>
    </row>
    <row r="60" spans="1:9">
      <c r="A60" s="3">
        <v>23200</v>
      </c>
      <c r="B60" s="8" t="s">
        <v>75</v>
      </c>
      <c r="C60" s="9">
        <v>4.5589000000000003E-3</v>
      </c>
      <c r="D60" s="9"/>
      <c r="E60" s="133">
        <v>0</v>
      </c>
      <c r="F60" s="133">
        <v>0</v>
      </c>
      <c r="G60" s="133">
        <v>0</v>
      </c>
      <c r="H60" s="133">
        <v>0</v>
      </c>
      <c r="I60" s="133">
        <v>0</v>
      </c>
    </row>
    <row r="61" spans="1:9">
      <c r="A61" s="3">
        <v>30000</v>
      </c>
      <c r="B61" s="8" t="s">
        <v>76</v>
      </c>
      <c r="C61" s="9">
        <v>8.2010000000000004E-4</v>
      </c>
      <c r="D61" s="9"/>
      <c r="E61" s="133">
        <v>-173455.35252195719</v>
      </c>
      <c r="F61" s="133">
        <v>-24909.352521957189</v>
      </c>
      <c r="G61" s="133">
        <v>0</v>
      </c>
      <c r="H61" s="133">
        <v>0</v>
      </c>
      <c r="I61" s="133">
        <v>0</v>
      </c>
    </row>
    <row r="62" spans="1:9">
      <c r="A62" s="3">
        <v>30100</v>
      </c>
      <c r="B62" s="8" t="s">
        <v>77</v>
      </c>
      <c r="C62" s="9">
        <v>8.4659000000000002E-3</v>
      </c>
      <c r="D62" s="9"/>
      <c r="E62" s="133">
        <v>-1655923.1248327051</v>
      </c>
      <c r="F62" s="133">
        <v>-1067341.1248327051</v>
      </c>
      <c r="G62" s="133">
        <v>-1067341.1248327051</v>
      </c>
      <c r="H62" s="133">
        <v>0</v>
      </c>
      <c r="I62" s="133">
        <v>0</v>
      </c>
    </row>
    <row r="63" spans="1:9">
      <c r="A63" s="3">
        <v>30102</v>
      </c>
      <c r="B63" s="8" t="s">
        <v>78</v>
      </c>
      <c r="C63" s="9">
        <v>2.1460000000000001E-4</v>
      </c>
      <c r="D63" s="9"/>
      <c r="E63" s="133">
        <v>-4749</v>
      </c>
      <c r="F63" s="133">
        <v>0</v>
      </c>
      <c r="G63" s="133">
        <v>0</v>
      </c>
      <c r="H63" s="133">
        <v>0</v>
      </c>
      <c r="I63" s="133">
        <v>0</v>
      </c>
    </row>
    <row r="64" spans="1:9">
      <c r="A64" s="3">
        <v>30103</v>
      </c>
      <c r="B64" s="8" t="s">
        <v>79</v>
      </c>
      <c r="C64" s="9">
        <v>2.307E-4</v>
      </c>
      <c r="D64" s="9"/>
      <c r="E64" s="133">
        <v>-58342.915015573308</v>
      </c>
      <c r="F64" s="133">
        <v>-23629.915015573311</v>
      </c>
      <c r="G64" s="133">
        <v>-9924.492579552305</v>
      </c>
      <c r="H64" s="133">
        <v>0</v>
      </c>
      <c r="I64" s="133">
        <v>0</v>
      </c>
    </row>
    <row r="65" spans="1:9">
      <c r="A65" s="3">
        <v>30104</v>
      </c>
      <c r="B65" s="8" t="s">
        <v>80</v>
      </c>
      <c r="C65" s="9">
        <v>1.8450000000000001E-4</v>
      </c>
      <c r="D65" s="9"/>
      <c r="E65" s="133">
        <v>-20509.999981753655</v>
      </c>
      <c r="F65" s="133">
        <v>-20509.999981753655</v>
      </c>
      <c r="G65" s="133">
        <v>-20509.999981753655</v>
      </c>
      <c r="H65" s="133">
        <v>0</v>
      </c>
      <c r="I65" s="133">
        <v>0</v>
      </c>
    </row>
    <row r="66" spans="1:9">
      <c r="A66" s="3">
        <v>30105</v>
      </c>
      <c r="B66" s="8" t="s">
        <v>81</v>
      </c>
      <c r="C66" s="9">
        <v>8.0550000000000001E-4</v>
      </c>
      <c r="D66" s="9"/>
      <c r="E66" s="133">
        <v>-34375.647551070841</v>
      </c>
      <c r="F66" s="133">
        <v>-5128.6475510708406</v>
      </c>
      <c r="G66" s="133">
        <v>-5128.6475510708406</v>
      </c>
      <c r="H66" s="133">
        <v>0</v>
      </c>
      <c r="I66" s="133">
        <v>0</v>
      </c>
    </row>
    <row r="67" spans="1:9">
      <c r="A67" s="3">
        <v>30200</v>
      </c>
      <c r="B67" s="8" t="s">
        <v>82</v>
      </c>
      <c r="C67" s="9">
        <v>1.8843E-3</v>
      </c>
      <c r="D67" s="9"/>
      <c r="E67" s="133">
        <v>-321067.45230620983</v>
      </c>
      <c r="F67" s="133">
        <v>-153321.45230620983</v>
      </c>
      <c r="G67" s="133">
        <v>-153321.45230620983</v>
      </c>
      <c r="H67" s="133">
        <v>0</v>
      </c>
      <c r="I67" s="133">
        <v>0</v>
      </c>
    </row>
    <row r="68" spans="1:9">
      <c r="A68" s="3">
        <v>30300</v>
      </c>
      <c r="B68" s="8" t="s">
        <v>83</v>
      </c>
      <c r="C68" s="9">
        <v>6.6060000000000001E-4</v>
      </c>
      <c r="D68" s="9"/>
      <c r="E68" s="133">
        <v>-51956</v>
      </c>
      <c r="F68" s="133">
        <v>0</v>
      </c>
      <c r="G68" s="133">
        <v>0</v>
      </c>
      <c r="H68" s="133">
        <v>0</v>
      </c>
      <c r="I68" s="133">
        <v>0</v>
      </c>
    </row>
    <row r="69" spans="1:9">
      <c r="A69" s="3">
        <v>30400</v>
      </c>
      <c r="B69" s="8" t="s">
        <v>84</v>
      </c>
      <c r="C69" s="9">
        <v>1.2620999999999999E-3</v>
      </c>
      <c r="D69" s="9"/>
      <c r="E69" s="133">
        <v>-70142</v>
      </c>
      <c r="F69" s="133">
        <v>0</v>
      </c>
      <c r="G69" s="133">
        <v>0</v>
      </c>
      <c r="H69" s="133">
        <v>0</v>
      </c>
      <c r="I69" s="133">
        <v>0</v>
      </c>
    </row>
    <row r="70" spans="1:9">
      <c r="A70" s="3">
        <v>30405</v>
      </c>
      <c r="B70" s="8" t="s">
        <v>85</v>
      </c>
      <c r="C70" s="9">
        <v>7.2550000000000002E-4</v>
      </c>
      <c r="D70" s="9"/>
      <c r="E70" s="133">
        <v>-26656.222249670886</v>
      </c>
      <c r="F70" s="133">
        <v>-26656.222249670886</v>
      </c>
      <c r="G70" s="133">
        <v>-26656.222249670886</v>
      </c>
      <c r="H70" s="133">
        <v>0</v>
      </c>
      <c r="I70" s="133">
        <v>0</v>
      </c>
    </row>
    <row r="71" spans="1:9">
      <c r="A71" s="3">
        <v>30500</v>
      </c>
      <c r="B71" s="8" t="s">
        <v>86</v>
      </c>
      <c r="C71" s="9">
        <v>1.2095999999999999E-3</v>
      </c>
      <c r="D71" s="9"/>
      <c r="E71" s="133">
        <v>-141777</v>
      </c>
      <c r="F71" s="133">
        <v>0</v>
      </c>
      <c r="G71" s="133">
        <v>0</v>
      </c>
      <c r="H71" s="133">
        <v>0</v>
      </c>
      <c r="I71" s="133">
        <v>0</v>
      </c>
    </row>
    <row r="72" spans="1:9">
      <c r="A72" s="3">
        <v>30600</v>
      </c>
      <c r="B72" s="8" t="s">
        <v>87</v>
      </c>
      <c r="C72" s="9">
        <v>9.6190000000000002E-4</v>
      </c>
      <c r="D72" s="9"/>
      <c r="E72" s="133">
        <v>-31519</v>
      </c>
      <c r="F72" s="133">
        <v>0</v>
      </c>
      <c r="G72" s="133">
        <v>0</v>
      </c>
      <c r="H72" s="133">
        <v>0</v>
      </c>
      <c r="I72" s="133">
        <v>0</v>
      </c>
    </row>
    <row r="73" spans="1:9">
      <c r="A73" s="3">
        <v>30601</v>
      </c>
      <c r="B73" s="8" t="s">
        <v>88</v>
      </c>
      <c r="C73" s="9">
        <v>0</v>
      </c>
      <c r="D73" s="9"/>
      <c r="E73" s="133">
        <v>-9725</v>
      </c>
      <c r="F73" s="133">
        <v>0</v>
      </c>
      <c r="G73" s="133">
        <v>0</v>
      </c>
      <c r="H73" s="133">
        <v>0</v>
      </c>
      <c r="I73" s="133">
        <v>0</v>
      </c>
    </row>
    <row r="74" spans="1:9">
      <c r="A74" s="3">
        <v>30700</v>
      </c>
      <c r="B74" s="8" t="s">
        <v>89</v>
      </c>
      <c r="C74" s="9">
        <v>2.4987E-3</v>
      </c>
      <c r="D74" s="9"/>
      <c r="E74" s="133">
        <v>-633953.09109984152</v>
      </c>
      <c r="F74" s="133">
        <v>-374744.09109984152</v>
      </c>
      <c r="G74" s="133">
        <v>-374744.09109984152</v>
      </c>
      <c r="H74" s="133">
        <v>0</v>
      </c>
      <c r="I74" s="133">
        <v>0</v>
      </c>
    </row>
    <row r="75" spans="1:9">
      <c r="A75" s="3">
        <v>30705</v>
      </c>
      <c r="B75" s="8" t="s">
        <v>90</v>
      </c>
      <c r="C75" s="9">
        <v>5.1920000000000004E-4</v>
      </c>
      <c r="D75" s="9"/>
      <c r="E75" s="133">
        <v>-10717.51706015144</v>
      </c>
      <c r="F75" s="133">
        <v>-10717.51706015144</v>
      </c>
      <c r="G75" s="133">
        <v>0</v>
      </c>
      <c r="H75" s="133">
        <v>0</v>
      </c>
      <c r="I75" s="133">
        <v>0</v>
      </c>
    </row>
    <row r="76" spans="1:9">
      <c r="A76" s="3">
        <v>30800</v>
      </c>
      <c r="B76" s="8" t="s">
        <v>91</v>
      </c>
      <c r="C76" s="9">
        <v>7.1509999999999998E-4</v>
      </c>
      <c r="D76" s="9"/>
      <c r="E76" s="133">
        <v>-86938</v>
      </c>
      <c r="F76" s="133">
        <v>0</v>
      </c>
      <c r="G76" s="133">
        <v>0</v>
      </c>
      <c r="H76" s="133">
        <v>0</v>
      </c>
      <c r="I76" s="133">
        <v>0</v>
      </c>
    </row>
    <row r="77" spans="1:9">
      <c r="A77" s="3">
        <v>30900</v>
      </c>
      <c r="B77" s="8" t="s">
        <v>92</v>
      </c>
      <c r="C77" s="9">
        <v>1.7244999999999999E-3</v>
      </c>
      <c r="D77" s="9"/>
      <c r="E77" s="133">
        <v>-39539.065450369148</v>
      </c>
      <c r="F77" s="133">
        <v>-39539.065450369148</v>
      </c>
      <c r="G77" s="133">
        <v>0</v>
      </c>
      <c r="H77" s="133">
        <v>0</v>
      </c>
      <c r="I77" s="133">
        <v>0</v>
      </c>
    </row>
    <row r="78" spans="1:9">
      <c r="A78" s="3">
        <v>30905</v>
      </c>
      <c r="B78" s="8" t="s">
        <v>93</v>
      </c>
      <c r="C78" s="9">
        <v>3.054E-4</v>
      </c>
      <c r="D78" s="9"/>
      <c r="E78" s="133">
        <v>-3829</v>
      </c>
      <c r="F78" s="133">
        <v>0</v>
      </c>
      <c r="G78" s="133">
        <v>0</v>
      </c>
      <c r="H78" s="133">
        <v>0</v>
      </c>
      <c r="I78" s="133">
        <v>0</v>
      </c>
    </row>
    <row r="79" spans="1:9">
      <c r="A79" s="3">
        <v>31000</v>
      </c>
      <c r="B79" s="8" t="s">
        <v>94</v>
      </c>
      <c r="C79" s="9">
        <v>5.0330000000000001E-3</v>
      </c>
      <c r="D79" s="9"/>
      <c r="E79" s="133">
        <v>-111578</v>
      </c>
      <c r="F79" s="133">
        <v>0</v>
      </c>
      <c r="G79" s="133">
        <v>0</v>
      </c>
      <c r="H79" s="133">
        <v>0</v>
      </c>
      <c r="I79" s="133">
        <v>0</v>
      </c>
    </row>
    <row r="80" spans="1:9">
      <c r="A80" s="3">
        <v>31005</v>
      </c>
      <c r="B80" s="8" t="s">
        <v>95</v>
      </c>
      <c r="C80" s="9">
        <v>4.863E-4</v>
      </c>
      <c r="D80" s="9"/>
      <c r="E80" s="133">
        <v>0</v>
      </c>
      <c r="F80" s="133">
        <v>0</v>
      </c>
      <c r="G80" s="133">
        <v>0</v>
      </c>
      <c r="H80" s="133">
        <v>0</v>
      </c>
      <c r="I80" s="133">
        <v>0</v>
      </c>
    </row>
    <row r="81" spans="1:9">
      <c r="A81" s="3">
        <v>31100</v>
      </c>
      <c r="B81" s="8" t="s">
        <v>96</v>
      </c>
      <c r="C81" s="9">
        <v>9.7932999999999996E-3</v>
      </c>
      <c r="D81" s="9"/>
      <c r="E81" s="133">
        <v>-894235.7355122678</v>
      </c>
      <c r="F81" s="133">
        <v>-73209.735512267798</v>
      </c>
      <c r="G81" s="133">
        <v>0</v>
      </c>
      <c r="H81" s="133">
        <v>0</v>
      </c>
      <c r="I81" s="133">
        <v>0</v>
      </c>
    </row>
    <row r="82" spans="1:9">
      <c r="A82" s="3">
        <v>31101</v>
      </c>
      <c r="B82" s="8" t="s">
        <v>97</v>
      </c>
      <c r="C82" s="9">
        <v>6.4999999999999994E-5</v>
      </c>
      <c r="D82" s="9"/>
      <c r="E82" s="133">
        <v>-5434</v>
      </c>
      <c r="F82" s="133">
        <v>0</v>
      </c>
      <c r="G82" s="133">
        <v>0</v>
      </c>
      <c r="H82" s="133">
        <v>0</v>
      </c>
      <c r="I82" s="133">
        <v>0</v>
      </c>
    </row>
    <row r="83" spans="1:9">
      <c r="A83" s="3">
        <v>31102</v>
      </c>
      <c r="B83" s="8" t="s">
        <v>98</v>
      </c>
      <c r="C83" s="9">
        <v>1.784E-4</v>
      </c>
      <c r="D83" s="9"/>
      <c r="E83" s="133">
        <v>-21841.050934751434</v>
      </c>
      <c r="F83" s="133">
        <v>-21841.050934751434</v>
      </c>
      <c r="G83" s="133">
        <v>-17582.696573801895</v>
      </c>
      <c r="H83" s="133">
        <v>0</v>
      </c>
      <c r="I83" s="133">
        <v>0</v>
      </c>
    </row>
    <row r="84" spans="1:9">
      <c r="A84" s="3">
        <v>31105</v>
      </c>
      <c r="B84" s="8" t="s">
        <v>99</v>
      </c>
      <c r="C84" s="9">
        <v>1.5043999999999999E-3</v>
      </c>
      <c r="D84" s="9"/>
      <c r="E84" s="133">
        <v>-38688.465697188745</v>
      </c>
      <c r="F84" s="133">
        <v>-38688.465697188745</v>
      </c>
      <c r="G84" s="133">
        <v>0</v>
      </c>
      <c r="H84" s="133">
        <v>0</v>
      </c>
      <c r="I84" s="133">
        <v>0</v>
      </c>
    </row>
    <row r="85" spans="1:9">
      <c r="A85" s="3">
        <v>31110</v>
      </c>
      <c r="B85" s="8" t="s">
        <v>100</v>
      </c>
      <c r="C85" s="9">
        <v>2.2426E-3</v>
      </c>
      <c r="D85" s="9"/>
      <c r="E85" s="133">
        <v>-590195.78471457365</v>
      </c>
      <c r="F85" s="133">
        <v>-306671.78471457365</v>
      </c>
      <c r="G85" s="133">
        <v>-114643.8522610144</v>
      </c>
      <c r="H85" s="133">
        <v>0</v>
      </c>
      <c r="I85" s="133">
        <v>0</v>
      </c>
    </row>
    <row r="86" spans="1:9">
      <c r="A86" s="3">
        <v>31200</v>
      </c>
      <c r="B86" s="8" t="s">
        <v>101</v>
      </c>
      <c r="C86" s="9">
        <v>4.2112E-3</v>
      </c>
      <c r="D86" s="9"/>
      <c r="E86" s="133">
        <v>-820520</v>
      </c>
      <c r="F86" s="133">
        <v>0</v>
      </c>
      <c r="G86" s="133">
        <v>0</v>
      </c>
      <c r="H86" s="133">
        <v>0</v>
      </c>
      <c r="I86" s="133">
        <v>0</v>
      </c>
    </row>
    <row r="87" spans="1:9">
      <c r="A87" s="3">
        <v>31205</v>
      </c>
      <c r="B87" s="8" t="s">
        <v>102</v>
      </c>
      <c r="C87" s="9">
        <v>4.6030000000000002E-4</v>
      </c>
      <c r="D87" s="9"/>
      <c r="E87" s="133">
        <v>0</v>
      </c>
      <c r="F87" s="133">
        <v>0</v>
      </c>
      <c r="G87" s="133">
        <v>0</v>
      </c>
      <c r="H87" s="133">
        <v>0</v>
      </c>
      <c r="I87" s="133">
        <v>0</v>
      </c>
    </row>
    <row r="88" spans="1:9">
      <c r="A88" s="3">
        <v>31300</v>
      </c>
      <c r="B88" s="8" t="s">
        <v>103</v>
      </c>
      <c r="C88" s="9">
        <v>1.28109E-2</v>
      </c>
      <c r="D88" s="9"/>
      <c r="E88" s="133">
        <v>-1459920.3844162333</v>
      </c>
      <c r="F88" s="133">
        <v>-1459920.3844162333</v>
      </c>
      <c r="G88" s="133">
        <v>-446681.40994699067</v>
      </c>
      <c r="H88" s="133">
        <v>0</v>
      </c>
      <c r="I88" s="133">
        <v>0</v>
      </c>
    </row>
    <row r="89" spans="1:9">
      <c r="A89" s="3">
        <v>31301</v>
      </c>
      <c r="B89" s="8" t="s">
        <v>104</v>
      </c>
      <c r="C89" s="9">
        <v>2.242E-4</v>
      </c>
      <c r="D89" s="9"/>
      <c r="E89" s="133">
        <v>-120559.64528356836</v>
      </c>
      <c r="F89" s="133">
        <v>-59264.645283568359</v>
      </c>
      <c r="G89" s="133">
        <v>-24950.059163013368</v>
      </c>
      <c r="H89" s="133">
        <v>0</v>
      </c>
      <c r="I89" s="133">
        <v>0</v>
      </c>
    </row>
    <row r="90" spans="1:9">
      <c r="A90" s="3">
        <v>31320</v>
      </c>
      <c r="B90" s="8" t="s">
        <v>105</v>
      </c>
      <c r="C90" s="9">
        <v>2.1557E-3</v>
      </c>
      <c r="D90" s="9"/>
      <c r="E90" s="133">
        <v>-244330.17611666629</v>
      </c>
      <c r="F90" s="133">
        <v>-52785.176116666291</v>
      </c>
      <c r="G90" s="133">
        <v>0</v>
      </c>
      <c r="H90" s="133">
        <v>0</v>
      </c>
      <c r="I90" s="133">
        <v>0</v>
      </c>
    </row>
    <row r="91" spans="1:9">
      <c r="A91" s="3">
        <v>31400</v>
      </c>
      <c r="B91" s="8" t="s">
        <v>106</v>
      </c>
      <c r="C91" s="9">
        <v>3.9785999999999997E-3</v>
      </c>
      <c r="D91" s="9"/>
      <c r="E91" s="133">
        <v>-832056.37265659415</v>
      </c>
      <c r="F91" s="133">
        <v>-77399.372656594147</v>
      </c>
      <c r="G91" s="133">
        <v>-77399.372656594147</v>
      </c>
      <c r="H91" s="133">
        <v>0</v>
      </c>
      <c r="I91" s="133">
        <v>0</v>
      </c>
    </row>
    <row r="92" spans="1:9">
      <c r="A92" s="3">
        <v>31405</v>
      </c>
      <c r="B92" s="8" t="s">
        <v>107</v>
      </c>
      <c r="C92" s="9">
        <v>9.5799999999999998E-4</v>
      </c>
      <c r="D92" s="9"/>
      <c r="E92" s="133">
        <v>0</v>
      </c>
      <c r="F92" s="133">
        <v>0</v>
      </c>
      <c r="G92" s="133">
        <v>0</v>
      </c>
      <c r="H92" s="133">
        <v>0</v>
      </c>
      <c r="I92" s="133">
        <v>0</v>
      </c>
    </row>
    <row r="93" spans="1:9">
      <c r="A93" s="3">
        <v>31500</v>
      </c>
      <c r="B93" s="8" t="s">
        <v>108</v>
      </c>
      <c r="C93" s="9">
        <v>7.7280000000000003E-4</v>
      </c>
      <c r="D93" s="9"/>
      <c r="E93" s="133">
        <v>-60393</v>
      </c>
      <c r="F93" s="133">
        <v>0</v>
      </c>
      <c r="G93" s="133">
        <v>0</v>
      </c>
      <c r="H93" s="133">
        <v>0</v>
      </c>
      <c r="I93" s="133">
        <v>0</v>
      </c>
    </row>
    <row r="94" spans="1:9">
      <c r="A94" s="3">
        <v>31600</v>
      </c>
      <c r="B94" s="8" t="s">
        <v>109</v>
      </c>
      <c r="C94" s="9">
        <v>3.2445E-3</v>
      </c>
      <c r="D94" s="9"/>
      <c r="E94" s="133">
        <v>-732923.62092430377</v>
      </c>
      <c r="F94" s="133">
        <v>-368602.62092430377</v>
      </c>
      <c r="G94" s="133">
        <v>-368602.62092430377</v>
      </c>
      <c r="H94" s="133">
        <v>0</v>
      </c>
      <c r="I94" s="133">
        <v>0</v>
      </c>
    </row>
    <row r="95" spans="1:9">
      <c r="A95" s="3">
        <v>31605</v>
      </c>
      <c r="B95" s="8" t="s">
        <v>110</v>
      </c>
      <c r="C95" s="9">
        <v>5.1809999999999996E-4</v>
      </c>
      <c r="D95" s="9"/>
      <c r="E95" s="133">
        <v>0</v>
      </c>
      <c r="F95" s="133">
        <v>0</v>
      </c>
      <c r="G95" s="133">
        <v>0</v>
      </c>
      <c r="H95" s="133">
        <v>0</v>
      </c>
      <c r="I95" s="133">
        <v>0</v>
      </c>
    </row>
    <row r="96" spans="1:9">
      <c r="A96" s="3">
        <v>31700</v>
      </c>
      <c r="B96" s="8" t="s">
        <v>111</v>
      </c>
      <c r="C96" s="9">
        <v>8.8590000000000001E-4</v>
      </c>
      <c r="D96" s="9"/>
      <c r="E96" s="133">
        <v>-105850</v>
      </c>
      <c r="F96" s="133">
        <v>0</v>
      </c>
      <c r="G96" s="133">
        <v>0</v>
      </c>
      <c r="H96" s="133">
        <v>0</v>
      </c>
      <c r="I96" s="133">
        <v>0</v>
      </c>
    </row>
    <row r="97" spans="1:9">
      <c r="A97" s="3">
        <v>31800</v>
      </c>
      <c r="B97" s="8" t="s">
        <v>112</v>
      </c>
      <c r="C97" s="9">
        <v>5.7080999999999998E-3</v>
      </c>
      <c r="D97" s="9"/>
      <c r="E97" s="133">
        <v>-716021.50568363874</v>
      </c>
      <c r="F97" s="133">
        <v>-9795.5056836387375</v>
      </c>
      <c r="G97" s="133">
        <v>-9795.5056836387375</v>
      </c>
      <c r="H97" s="133">
        <v>0</v>
      </c>
      <c r="I97" s="133">
        <v>0</v>
      </c>
    </row>
    <row r="98" spans="1:9">
      <c r="A98" s="3">
        <v>31805</v>
      </c>
      <c r="B98" s="8" t="s">
        <v>113</v>
      </c>
      <c r="C98" s="9">
        <v>1.2769999999999999E-3</v>
      </c>
      <c r="D98" s="9"/>
      <c r="E98" s="133">
        <v>0</v>
      </c>
      <c r="F98" s="133">
        <v>0</v>
      </c>
      <c r="G98" s="133">
        <v>0</v>
      </c>
      <c r="H98" s="133">
        <v>0</v>
      </c>
      <c r="I98" s="133">
        <v>0</v>
      </c>
    </row>
    <row r="99" spans="1:9">
      <c r="A99" s="3">
        <v>31810</v>
      </c>
      <c r="B99" s="8" t="s">
        <v>114</v>
      </c>
      <c r="C99" s="9">
        <v>1.3416999999999999E-3</v>
      </c>
      <c r="D99" s="9"/>
      <c r="E99" s="133">
        <v>-216668.60635994465</v>
      </c>
      <c r="F99" s="133">
        <v>-104974.60635994465</v>
      </c>
      <c r="G99" s="133">
        <v>-104974.60635994465</v>
      </c>
      <c r="H99" s="133">
        <v>0</v>
      </c>
      <c r="I99" s="133">
        <v>0</v>
      </c>
    </row>
    <row r="100" spans="1:9">
      <c r="A100" s="3">
        <v>31820</v>
      </c>
      <c r="B100" s="8" t="s">
        <v>115</v>
      </c>
      <c r="C100" s="9">
        <v>1.1341999999999999E-3</v>
      </c>
      <c r="D100" s="9"/>
      <c r="E100" s="133">
        <v>-170640.24577265602</v>
      </c>
      <c r="F100" s="133">
        <v>-111228.24577265602</v>
      </c>
      <c r="G100" s="133">
        <v>-111199.74477043768</v>
      </c>
      <c r="H100" s="133">
        <v>0</v>
      </c>
      <c r="I100" s="133">
        <v>0</v>
      </c>
    </row>
    <row r="101" spans="1:9">
      <c r="A101" s="3">
        <v>31900</v>
      </c>
      <c r="B101" s="8" t="s">
        <v>116</v>
      </c>
      <c r="C101" s="9">
        <v>3.7552000000000002E-3</v>
      </c>
      <c r="D101" s="9"/>
      <c r="E101" s="133">
        <v>-455129.8626067554</v>
      </c>
      <c r="F101" s="133">
        <v>-149768.8626067554</v>
      </c>
      <c r="G101" s="133">
        <v>-149768.8626067554</v>
      </c>
      <c r="H101" s="133">
        <v>0</v>
      </c>
      <c r="I101" s="133">
        <v>0</v>
      </c>
    </row>
    <row r="102" spans="1:9">
      <c r="A102" s="3">
        <v>32000</v>
      </c>
      <c r="B102" s="8" t="s">
        <v>117</v>
      </c>
      <c r="C102" s="9">
        <v>1.4193000000000001E-3</v>
      </c>
      <c r="D102" s="9"/>
      <c r="E102" s="133">
        <v>-247840</v>
      </c>
      <c r="F102" s="133">
        <v>0</v>
      </c>
      <c r="G102" s="133">
        <v>0</v>
      </c>
      <c r="H102" s="133">
        <v>0</v>
      </c>
      <c r="I102" s="133">
        <v>0</v>
      </c>
    </row>
    <row r="103" spans="1:9">
      <c r="A103" s="3">
        <v>32005</v>
      </c>
      <c r="B103" s="8" t="s">
        <v>118</v>
      </c>
      <c r="C103" s="9">
        <v>3.6289999999999998E-4</v>
      </c>
      <c r="D103" s="9"/>
      <c r="E103" s="133">
        <v>-3952.5141555556911</v>
      </c>
      <c r="F103" s="133">
        <v>-3952.5141555556911</v>
      </c>
      <c r="G103" s="133">
        <v>-3952.5141555556911</v>
      </c>
      <c r="H103" s="133">
        <v>0</v>
      </c>
      <c r="I103" s="133">
        <v>0</v>
      </c>
    </row>
    <row r="104" spans="1:9">
      <c r="A104" s="3">
        <v>32100</v>
      </c>
      <c r="B104" s="8" t="s">
        <v>119</v>
      </c>
      <c r="C104" s="9">
        <v>8.0840000000000003E-4</v>
      </c>
      <c r="D104" s="9"/>
      <c r="E104" s="133">
        <v>-164546</v>
      </c>
      <c r="F104" s="133">
        <v>0</v>
      </c>
      <c r="G104" s="133">
        <v>0</v>
      </c>
      <c r="H104" s="133">
        <v>0</v>
      </c>
      <c r="I104" s="133">
        <v>0</v>
      </c>
    </row>
    <row r="105" spans="1:9">
      <c r="A105" s="3">
        <v>32200</v>
      </c>
      <c r="B105" s="8" t="s">
        <v>120</v>
      </c>
      <c r="C105" s="9">
        <v>6.1530000000000005E-4</v>
      </c>
      <c r="D105" s="9"/>
      <c r="E105" s="133">
        <v>-54396</v>
      </c>
      <c r="F105" s="133">
        <v>0</v>
      </c>
      <c r="G105" s="133">
        <v>0</v>
      </c>
      <c r="H105" s="133">
        <v>0</v>
      </c>
      <c r="I105" s="133">
        <v>0</v>
      </c>
    </row>
    <row r="106" spans="1:9">
      <c r="A106" s="3">
        <v>32300</v>
      </c>
      <c r="B106" s="8" t="s">
        <v>121</v>
      </c>
      <c r="C106" s="9">
        <v>5.5862000000000004E-3</v>
      </c>
      <c r="D106" s="9"/>
      <c r="E106" s="133">
        <v>-590111.06932774617</v>
      </c>
      <c r="F106" s="133">
        <v>-78949.069327746169</v>
      </c>
      <c r="G106" s="133">
        <v>-78949.069327746169</v>
      </c>
      <c r="H106" s="133">
        <v>0</v>
      </c>
      <c r="I106" s="133">
        <v>0</v>
      </c>
    </row>
    <row r="107" spans="1:9">
      <c r="A107" s="3">
        <v>32305</v>
      </c>
      <c r="B107" s="8" t="s">
        <v>359</v>
      </c>
      <c r="C107" s="9">
        <v>6.9149999999999995E-4</v>
      </c>
      <c r="D107" s="9"/>
      <c r="E107" s="133">
        <v>0</v>
      </c>
      <c r="F107" s="133">
        <v>0</v>
      </c>
      <c r="G107" s="133">
        <v>0</v>
      </c>
      <c r="H107" s="133">
        <v>0</v>
      </c>
      <c r="I107" s="133">
        <v>0</v>
      </c>
    </row>
    <row r="108" spans="1:9">
      <c r="A108" s="3">
        <v>32400</v>
      </c>
      <c r="B108" s="8" t="s">
        <v>122</v>
      </c>
      <c r="C108" s="9">
        <v>2.0240000000000002E-3</v>
      </c>
      <c r="D108" s="9"/>
      <c r="E108" s="133">
        <v>-215695</v>
      </c>
      <c r="F108" s="133">
        <v>0</v>
      </c>
      <c r="G108" s="133">
        <v>0</v>
      </c>
      <c r="H108" s="133">
        <v>0</v>
      </c>
      <c r="I108" s="133">
        <v>0</v>
      </c>
    </row>
    <row r="109" spans="1:9">
      <c r="A109" s="3">
        <v>32405</v>
      </c>
      <c r="B109" s="8" t="s">
        <v>123</v>
      </c>
      <c r="C109" s="9">
        <v>4.9370000000000002E-4</v>
      </c>
      <c r="D109" s="9"/>
      <c r="E109" s="133">
        <v>-46892</v>
      </c>
      <c r="F109" s="133">
        <v>0</v>
      </c>
      <c r="G109" s="133">
        <v>0</v>
      </c>
      <c r="H109" s="133">
        <v>0</v>
      </c>
      <c r="I109" s="133">
        <v>0</v>
      </c>
    </row>
    <row r="110" spans="1:9">
      <c r="A110" s="3">
        <v>32410</v>
      </c>
      <c r="B110" s="8" t="s">
        <v>124</v>
      </c>
      <c r="C110" s="9">
        <v>9.123E-4</v>
      </c>
      <c r="D110" s="9"/>
      <c r="E110" s="133">
        <v>-98575.984239800324</v>
      </c>
      <c r="F110" s="133">
        <v>-54941.984239800324</v>
      </c>
      <c r="G110" s="133">
        <v>-54941.984239800324</v>
      </c>
      <c r="H110" s="133">
        <v>0</v>
      </c>
      <c r="I110" s="133">
        <v>0</v>
      </c>
    </row>
    <row r="111" spans="1:9">
      <c r="A111" s="3">
        <v>32500</v>
      </c>
      <c r="B111" s="8" t="s">
        <v>360</v>
      </c>
      <c r="C111" s="9">
        <v>4.7984999999999998E-3</v>
      </c>
      <c r="D111" s="9"/>
      <c r="E111" s="133">
        <v>-661000.55726479704</v>
      </c>
      <c r="F111" s="133">
        <v>-137667.55726479704</v>
      </c>
      <c r="G111" s="133">
        <v>-137667.55726479704</v>
      </c>
      <c r="H111" s="133">
        <v>0</v>
      </c>
      <c r="I111" s="133">
        <v>0</v>
      </c>
    </row>
    <row r="112" spans="1:9">
      <c r="A112" s="3">
        <v>32505</v>
      </c>
      <c r="B112" s="8" t="s">
        <v>125</v>
      </c>
      <c r="C112" s="9">
        <v>7.7010000000000002E-4</v>
      </c>
      <c r="D112" s="9"/>
      <c r="E112" s="133">
        <v>0</v>
      </c>
      <c r="F112" s="133">
        <v>0</v>
      </c>
      <c r="G112" s="133">
        <v>0</v>
      </c>
      <c r="H112" s="133">
        <v>0</v>
      </c>
      <c r="I112" s="133">
        <v>0</v>
      </c>
    </row>
    <row r="113" spans="1:9">
      <c r="A113" s="3">
        <v>32600</v>
      </c>
      <c r="B113" s="8" t="s">
        <v>126</v>
      </c>
      <c r="C113" s="9">
        <v>1.7491199999999998E-2</v>
      </c>
      <c r="D113" s="9"/>
      <c r="E113" s="133">
        <v>-2758264.1414923333</v>
      </c>
      <c r="F113" s="133">
        <v>-2663723.1414923333</v>
      </c>
      <c r="G113" s="133">
        <v>-2663723.1414923333</v>
      </c>
      <c r="H113" s="133">
        <v>0</v>
      </c>
      <c r="I113" s="133">
        <v>0</v>
      </c>
    </row>
    <row r="114" spans="1:9">
      <c r="A114" s="3">
        <v>32605</v>
      </c>
      <c r="B114" s="8" t="s">
        <v>127</v>
      </c>
      <c r="C114" s="9">
        <v>3.0879000000000002E-3</v>
      </c>
      <c r="D114" s="9"/>
      <c r="E114" s="133">
        <v>0</v>
      </c>
      <c r="F114" s="133">
        <v>0</v>
      </c>
      <c r="G114" s="133">
        <v>0</v>
      </c>
      <c r="H114" s="133">
        <v>0</v>
      </c>
      <c r="I114" s="133">
        <v>0</v>
      </c>
    </row>
    <row r="115" spans="1:9">
      <c r="A115" s="3">
        <v>32700</v>
      </c>
      <c r="B115" s="8" t="s">
        <v>128</v>
      </c>
      <c r="C115" s="9">
        <v>1.8181E-3</v>
      </c>
      <c r="D115" s="9"/>
      <c r="E115" s="133">
        <v>-32700</v>
      </c>
      <c r="F115" s="133">
        <v>0</v>
      </c>
      <c r="G115" s="133">
        <v>0</v>
      </c>
      <c r="H115" s="133">
        <v>0</v>
      </c>
      <c r="I115" s="133">
        <v>0</v>
      </c>
    </row>
    <row r="116" spans="1:9">
      <c r="A116" s="3">
        <v>32800</v>
      </c>
      <c r="B116" s="8" t="s">
        <v>129</v>
      </c>
      <c r="C116" s="9">
        <v>2.3904999999999998E-3</v>
      </c>
      <c r="D116" s="9"/>
      <c r="E116" s="133">
        <v>-324143.78612705966</v>
      </c>
      <c r="F116" s="133">
        <v>-67847.786127059662</v>
      </c>
      <c r="G116" s="133">
        <v>-67847.786127059662</v>
      </c>
      <c r="H116" s="133">
        <v>0</v>
      </c>
      <c r="I116" s="133">
        <v>0</v>
      </c>
    </row>
    <row r="117" spans="1:9">
      <c r="A117" s="3">
        <v>32900</v>
      </c>
      <c r="B117" s="8" t="s">
        <v>130</v>
      </c>
      <c r="C117" s="9">
        <v>6.0558000000000001E-3</v>
      </c>
      <c r="D117" s="9"/>
      <c r="E117" s="133">
        <v>-1120312.4631688837</v>
      </c>
      <c r="F117" s="133">
        <v>-293635.4631688837</v>
      </c>
      <c r="G117" s="133">
        <v>-293635.4631688837</v>
      </c>
      <c r="H117" s="133">
        <v>0</v>
      </c>
      <c r="I117" s="133">
        <v>0</v>
      </c>
    </row>
    <row r="118" spans="1:9">
      <c r="A118" s="3">
        <v>32901</v>
      </c>
      <c r="B118" s="8" t="s">
        <v>361</v>
      </c>
      <c r="C118" s="9">
        <v>9.4300000000000002E-5</v>
      </c>
      <c r="D118" s="9"/>
      <c r="E118" s="133">
        <v>-186220.66158338523</v>
      </c>
      <c r="F118" s="133">
        <v>-118760.66158338523</v>
      </c>
      <c r="G118" s="133">
        <v>-118760.66158338523</v>
      </c>
      <c r="H118" s="133">
        <v>0</v>
      </c>
      <c r="I118" s="133">
        <v>0</v>
      </c>
    </row>
    <row r="119" spans="1:9">
      <c r="A119" s="3">
        <v>32904</v>
      </c>
      <c r="B119" s="8" t="s">
        <v>349</v>
      </c>
      <c r="C119" s="9">
        <v>1.0069999999999999E-4</v>
      </c>
      <c r="D119" s="9"/>
      <c r="E119" s="133">
        <v>0</v>
      </c>
      <c r="F119" s="133">
        <v>0</v>
      </c>
      <c r="G119" s="133">
        <v>0</v>
      </c>
      <c r="H119" s="133">
        <v>0</v>
      </c>
      <c r="I119" s="133">
        <v>0</v>
      </c>
    </row>
    <row r="120" spans="1:9">
      <c r="A120" s="3">
        <v>32905</v>
      </c>
      <c r="B120" s="8" t="s">
        <v>131</v>
      </c>
      <c r="C120" s="9">
        <v>8.6970000000000005E-4</v>
      </c>
      <c r="D120" s="9"/>
      <c r="E120" s="133">
        <v>0</v>
      </c>
      <c r="F120" s="133">
        <v>0</v>
      </c>
      <c r="G120" s="133">
        <v>0</v>
      </c>
      <c r="H120" s="133">
        <v>0</v>
      </c>
      <c r="I120" s="133">
        <v>0</v>
      </c>
    </row>
    <row r="121" spans="1:9">
      <c r="A121" s="3">
        <v>32910</v>
      </c>
      <c r="B121" s="8" t="s">
        <v>132</v>
      </c>
      <c r="C121" s="9">
        <v>1.1812000000000001E-3</v>
      </c>
      <c r="D121" s="9"/>
      <c r="E121" s="133">
        <v>-185017.19374141071</v>
      </c>
      <c r="F121" s="133">
        <v>-93714.193741410709</v>
      </c>
      <c r="G121" s="133">
        <v>-93714.193741410709</v>
      </c>
      <c r="H121" s="133">
        <v>0</v>
      </c>
      <c r="I121" s="133">
        <v>0</v>
      </c>
    </row>
    <row r="122" spans="1:9">
      <c r="A122" s="3">
        <v>32915</v>
      </c>
      <c r="B122" s="8" t="s">
        <v>362</v>
      </c>
      <c r="C122" s="9">
        <v>1.3870000000000001E-4</v>
      </c>
      <c r="D122" s="9"/>
      <c r="E122" s="133">
        <v>0</v>
      </c>
      <c r="F122" s="133">
        <v>0</v>
      </c>
      <c r="G122" s="133">
        <v>0</v>
      </c>
      <c r="H122" s="133">
        <v>0</v>
      </c>
      <c r="I122" s="133">
        <v>0</v>
      </c>
    </row>
    <row r="123" spans="1:9">
      <c r="A123" s="3">
        <v>32920</v>
      </c>
      <c r="B123" s="8" t="s">
        <v>133</v>
      </c>
      <c r="C123" s="9">
        <v>9.4939999999999998E-4</v>
      </c>
      <c r="D123" s="9"/>
      <c r="E123" s="133">
        <v>-297564.46592427412</v>
      </c>
      <c r="F123" s="133">
        <v>-186965.46592427412</v>
      </c>
      <c r="G123" s="133">
        <v>-71567.703835244713</v>
      </c>
      <c r="H123" s="133">
        <v>0</v>
      </c>
      <c r="I123" s="133">
        <v>0</v>
      </c>
    </row>
    <row r="124" spans="1:9">
      <c r="A124" s="3">
        <v>33000</v>
      </c>
      <c r="B124" s="8" t="s">
        <v>134</v>
      </c>
      <c r="C124" s="9">
        <v>2.3134000000000002E-3</v>
      </c>
      <c r="D124" s="9"/>
      <c r="E124" s="133">
        <v>-529657</v>
      </c>
      <c r="F124" s="133">
        <v>0</v>
      </c>
      <c r="G124" s="133">
        <v>0</v>
      </c>
      <c r="H124" s="133">
        <v>0</v>
      </c>
      <c r="I124" s="133">
        <v>0</v>
      </c>
    </row>
    <row r="125" spans="1:9">
      <c r="A125" s="3">
        <v>33001</v>
      </c>
      <c r="B125" s="8" t="s">
        <v>135</v>
      </c>
      <c r="C125" s="9">
        <v>3.6999999999999998E-5</v>
      </c>
      <c r="D125" s="9"/>
      <c r="E125" s="133">
        <v>-48074.101708297494</v>
      </c>
      <c r="F125" s="133">
        <v>-30515.101708297494</v>
      </c>
      <c r="G125" s="133">
        <v>-30515.101708297494</v>
      </c>
      <c r="H125" s="133">
        <v>0</v>
      </c>
      <c r="I125" s="133">
        <v>0</v>
      </c>
    </row>
    <row r="126" spans="1:9">
      <c r="A126" s="3">
        <v>33027</v>
      </c>
      <c r="B126" s="8" t="s">
        <v>136</v>
      </c>
      <c r="C126" s="9">
        <v>3.836E-4</v>
      </c>
      <c r="D126" s="9"/>
      <c r="E126" s="133">
        <v>-14000.429162933069</v>
      </c>
      <c r="F126" s="133">
        <v>-14000.429162933069</v>
      </c>
      <c r="G126" s="133">
        <v>-14000.429162933069</v>
      </c>
      <c r="H126" s="133">
        <v>0</v>
      </c>
      <c r="I126" s="133">
        <v>0</v>
      </c>
    </row>
    <row r="127" spans="1:9">
      <c r="A127" s="3">
        <v>33100</v>
      </c>
      <c r="B127" s="8" t="s">
        <v>137</v>
      </c>
      <c r="C127" s="9">
        <v>3.3124999999999999E-3</v>
      </c>
      <c r="D127" s="9"/>
      <c r="E127" s="133">
        <v>-110273</v>
      </c>
      <c r="F127" s="133">
        <v>0</v>
      </c>
      <c r="G127" s="133">
        <v>0</v>
      </c>
      <c r="H127" s="133">
        <v>0</v>
      </c>
      <c r="I127" s="133">
        <v>0</v>
      </c>
    </row>
    <row r="128" spans="1:9">
      <c r="A128" s="3">
        <v>33105</v>
      </c>
      <c r="B128" s="8" t="s">
        <v>138</v>
      </c>
      <c r="C128" s="9">
        <v>4.3649999999999998E-4</v>
      </c>
      <c r="D128" s="9"/>
      <c r="E128" s="133">
        <v>0</v>
      </c>
      <c r="F128" s="133">
        <v>0</v>
      </c>
      <c r="G128" s="133">
        <v>0</v>
      </c>
      <c r="H128" s="133">
        <v>0</v>
      </c>
      <c r="I128" s="133">
        <v>0</v>
      </c>
    </row>
    <row r="129" spans="1:9">
      <c r="A129" s="3">
        <v>33200</v>
      </c>
      <c r="B129" s="8" t="s">
        <v>139</v>
      </c>
      <c r="C129" s="9">
        <v>1.5823400000000001E-2</v>
      </c>
      <c r="D129" s="9"/>
      <c r="E129" s="133">
        <v>-3069227.7077131895</v>
      </c>
      <c r="F129" s="133">
        <v>-1395074.7077131895</v>
      </c>
      <c r="G129" s="133">
        <v>-1198437.4747028304</v>
      </c>
      <c r="H129" s="133">
        <v>0</v>
      </c>
      <c r="I129" s="133">
        <v>0</v>
      </c>
    </row>
    <row r="130" spans="1:9">
      <c r="A130" s="3">
        <v>33202</v>
      </c>
      <c r="B130" s="8" t="s">
        <v>140</v>
      </c>
      <c r="C130" s="9">
        <v>2.855E-4</v>
      </c>
      <c r="D130" s="9"/>
      <c r="E130" s="133">
        <v>-184881.3064599713</v>
      </c>
      <c r="F130" s="133">
        <v>-170612.3064599713</v>
      </c>
      <c r="G130" s="133">
        <v>-170612.3064599713</v>
      </c>
      <c r="H130" s="133">
        <v>0</v>
      </c>
      <c r="I130" s="133">
        <v>0</v>
      </c>
    </row>
    <row r="131" spans="1:9">
      <c r="A131" s="3">
        <v>33203</v>
      </c>
      <c r="B131" s="8" t="s">
        <v>141</v>
      </c>
      <c r="C131" s="9">
        <v>2.7300000000000002E-4</v>
      </c>
      <c r="D131" s="9"/>
      <c r="E131" s="133">
        <v>0</v>
      </c>
      <c r="F131" s="133">
        <v>0</v>
      </c>
      <c r="G131" s="133">
        <v>0</v>
      </c>
      <c r="H131" s="133">
        <v>0</v>
      </c>
      <c r="I131" s="133">
        <v>0</v>
      </c>
    </row>
    <row r="132" spans="1:9">
      <c r="A132" s="3">
        <v>33204</v>
      </c>
      <c r="B132" s="8" t="s">
        <v>142</v>
      </c>
      <c r="C132" s="9">
        <v>4.9669999999999998E-4</v>
      </c>
      <c r="D132" s="9"/>
      <c r="E132" s="133">
        <v>-15328.883272420615</v>
      </c>
      <c r="F132" s="133">
        <v>-15328.883272420615</v>
      </c>
      <c r="G132" s="133">
        <v>0</v>
      </c>
      <c r="H132" s="133">
        <v>0</v>
      </c>
      <c r="I132" s="133">
        <v>0</v>
      </c>
    </row>
    <row r="133" spans="1:9">
      <c r="A133" s="3">
        <v>33205</v>
      </c>
      <c r="B133" s="8" t="s">
        <v>143</v>
      </c>
      <c r="C133" s="9">
        <v>1.3216E-3</v>
      </c>
      <c r="D133" s="9"/>
      <c r="E133" s="133">
        <v>0</v>
      </c>
      <c r="F133" s="133">
        <v>0</v>
      </c>
      <c r="G133" s="133">
        <v>0</v>
      </c>
      <c r="H133" s="133">
        <v>0</v>
      </c>
      <c r="I133" s="133">
        <v>0</v>
      </c>
    </row>
    <row r="134" spans="1:9">
      <c r="A134" s="3">
        <v>33206</v>
      </c>
      <c r="B134" s="8" t="s">
        <v>144</v>
      </c>
      <c r="C134" s="9">
        <v>1.238E-4</v>
      </c>
      <c r="D134" s="9"/>
      <c r="E134" s="133">
        <v>-8974.62481167648</v>
      </c>
      <c r="F134" s="133">
        <v>-8974.62481167648</v>
      </c>
      <c r="G134" s="133">
        <v>-8974.62481167648</v>
      </c>
      <c r="H134" s="133">
        <v>0</v>
      </c>
      <c r="I134" s="133">
        <v>0</v>
      </c>
    </row>
    <row r="135" spans="1:9">
      <c r="A135" s="3">
        <v>33207</v>
      </c>
      <c r="B135" s="8" t="s">
        <v>145</v>
      </c>
      <c r="C135" s="9">
        <v>5.6860000000000005E-4</v>
      </c>
      <c r="D135" s="9"/>
      <c r="E135" s="133">
        <v>-137344.29098951956</v>
      </c>
      <c r="F135" s="133">
        <v>-137344.29098951956</v>
      </c>
      <c r="G135" s="133">
        <v>-105691.91040442044</v>
      </c>
      <c r="H135" s="133">
        <v>0</v>
      </c>
      <c r="I135" s="133">
        <v>0</v>
      </c>
    </row>
    <row r="136" spans="1:9">
      <c r="A136" s="3">
        <v>33209</v>
      </c>
      <c r="B136" s="8" t="s">
        <v>146</v>
      </c>
      <c r="C136" s="9">
        <v>0</v>
      </c>
      <c r="D136" s="9"/>
      <c r="E136" s="133">
        <v>0</v>
      </c>
      <c r="F136" s="133">
        <v>0</v>
      </c>
      <c r="G136" s="133">
        <v>0</v>
      </c>
      <c r="H136" s="133">
        <v>0</v>
      </c>
      <c r="I136" s="133">
        <v>0</v>
      </c>
    </row>
    <row r="137" spans="1:9">
      <c r="A137" s="3">
        <v>33300</v>
      </c>
      <c r="B137" s="8" t="s">
        <v>147</v>
      </c>
      <c r="C137" s="9">
        <v>2.2477E-3</v>
      </c>
      <c r="D137" s="9"/>
      <c r="E137" s="133">
        <v>-401845.21050949919</v>
      </c>
      <c r="F137" s="133">
        <v>-62949.210509499186</v>
      </c>
      <c r="G137" s="133">
        <v>-62949.210509499186</v>
      </c>
      <c r="H137" s="133">
        <v>0</v>
      </c>
      <c r="I137" s="133">
        <v>0</v>
      </c>
    </row>
    <row r="138" spans="1:9">
      <c r="A138" s="3">
        <v>33305</v>
      </c>
      <c r="B138" s="8" t="s">
        <v>148</v>
      </c>
      <c r="C138" s="9">
        <v>4.661E-4</v>
      </c>
      <c r="D138" s="9"/>
      <c r="E138" s="133">
        <v>-55586</v>
      </c>
      <c r="F138" s="133">
        <v>0</v>
      </c>
      <c r="G138" s="133">
        <v>0</v>
      </c>
      <c r="H138" s="133">
        <v>0</v>
      </c>
      <c r="I138" s="133">
        <v>0</v>
      </c>
    </row>
    <row r="139" spans="1:9">
      <c r="A139" s="3">
        <v>33400</v>
      </c>
      <c r="B139" s="8" t="s">
        <v>149</v>
      </c>
      <c r="C139" s="9">
        <v>2.1417599999999998E-2</v>
      </c>
      <c r="D139" s="9"/>
      <c r="E139" s="133">
        <v>-912228</v>
      </c>
      <c r="F139" s="133">
        <v>0</v>
      </c>
      <c r="G139" s="133">
        <v>0</v>
      </c>
      <c r="H139" s="133">
        <v>0</v>
      </c>
      <c r="I139" s="133">
        <v>0</v>
      </c>
    </row>
    <row r="140" spans="1:9">
      <c r="A140" s="3">
        <v>33402</v>
      </c>
      <c r="B140" s="8" t="s">
        <v>150</v>
      </c>
      <c r="C140" s="9">
        <v>2.0379999999999999E-4</v>
      </c>
      <c r="D140" s="9"/>
      <c r="E140" s="133">
        <v>-24510.116053076468</v>
      </c>
      <c r="F140" s="133">
        <v>-1695.1160530764682</v>
      </c>
      <c r="G140" s="133">
        <v>-1695.1160530764682</v>
      </c>
      <c r="H140" s="133">
        <v>0</v>
      </c>
      <c r="I140" s="133">
        <v>0</v>
      </c>
    </row>
    <row r="141" spans="1:9">
      <c r="A141" s="3">
        <v>33405</v>
      </c>
      <c r="B141" s="8" t="s">
        <v>151</v>
      </c>
      <c r="C141" s="9">
        <v>1.8741000000000001E-3</v>
      </c>
      <c r="D141" s="9"/>
      <c r="E141" s="133">
        <v>-86321.853377779014</v>
      </c>
      <c r="F141" s="133">
        <v>-86321.853377779014</v>
      </c>
      <c r="G141" s="133">
        <v>0</v>
      </c>
      <c r="H141" s="133">
        <v>0</v>
      </c>
      <c r="I141" s="133">
        <v>0</v>
      </c>
    </row>
    <row r="142" spans="1:9">
      <c r="A142" s="3">
        <v>33500</v>
      </c>
      <c r="B142" s="8" t="s">
        <v>152</v>
      </c>
      <c r="C142" s="9">
        <v>3.1034999999999999E-3</v>
      </c>
      <c r="D142" s="9"/>
      <c r="E142" s="133">
        <v>-363744</v>
      </c>
      <c r="F142" s="133">
        <v>0</v>
      </c>
      <c r="G142" s="133">
        <v>0</v>
      </c>
      <c r="H142" s="133">
        <v>0</v>
      </c>
      <c r="I142" s="133">
        <v>0</v>
      </c>
    </row>
    <row r="143" spans="1:9">
      <c r="A143" s="3">
        <v>33501</v>
      </c>
      <c r="B143" s="8" t="s">
        <v>153</v>
      </c>
      <c r="C143" s="9">
        <v>1.3109999999999999E-4</v>
      </c>
      <c r="D143" s="9"/>
      <c r="E143" s="133">
        <v>0</v>
      </c>
      <c r="F143" s="133">
        <v>0</v>
      </c>
      <c r="G143" s="133">
        <v>0</v>
      </c>
      <c r="H143" s="133">
        <v>0</v>
      </c>
      <c r="I143" s="133">
        <v>0</v>
      </c>
    </row>
    <row r="144" spans="1:9">
      <c r="A144" s="3">
        <v>33600</v>
      </c>
      <c r="B144" s="8" t="s">
        <v>154</v>
      </c>
      <c r="C144" s="9">
        <v>1.0320599999999999E-2</v>
      </c>
      <c r="D144" s="9"/>
      <c r="E144" s="133">
        <v>-3812665.9769813977</v>
      </c>
      <c r="F144" s="133">
        <v>-2638076.9769813977</v>
      </c>
      <c r="G144" s="133">
        <v>-2037571.3686314803</v>
      </c>
      <c r="H144" s="133">
        <v>0</v>
      </c>
      <c r="I144" s="133">
        <v>0</v>
      </c>
    </row>
    <row r="145" spans="1:9">
      <c r="A145" s="3">
        <v>33605</v>
      </c>
      <c r="B145" s="8" t="s">
        <v>155</v>
      </c>
      <c r="C145" s="9">
        <v>1.3082E-3</v>
      </c>
      <c r="D145" s="9"/>
      <c r="E145" s="133">
        <v>0</v>
      </c>
      <c r="F145" s="133">
        <v>0</v>
      </c>
      <c r="G145" s="133">
        <v>0</v>
      </c>
      <c r="H145" s="133">
        <v>0</v>
      </c>
      <c r="I145" s="133">
        <v>0</v>
      </c>
    </row>
    <row r="146" spans="1:9">
      <c r="A146" s="3">
        <v>33700</v>
      </c>
      <c r="B146" s="8" t="s">
        <v>156</v>
      </c>
      <c r="C146" s="9">
        <v>7.6710000000000005E-4</v>
      </c>
      <c r="D146" s="9"/>
      <c r="E146" s="133">
        <v>-90572.218170719105</v>
      </c>
      <c r="F146" s="133">
        <v>-49745.218170719105</v>
      </c>
      <c r="G146" s="133">
        <v>-49745.218170719105</v>
      </c>
      <c r="H146" s="133">
        <v>0</v>
      </c>
      <c r="I146" s="133">
        <v>0</v>
      </c>
    </row>
    <row r="147" spans="1:9">
      <c r="A147" s="3">
        <v>33800</v>
      </c>
      <c r="B147" s="8" t="s">
        <v>157</v>
      </c>
      <c r="C147" s="9">
        <v>6.0459999999999995E-4</v>
      </c>
      <c r="D147" s="9"/>
      <c r="E147" s="133">
        <v>-81713</v>
      </c>
      <c r="F147" s="133">
        <v>0</v>
      </c>
      <c r="G147" s="133">
        <v>0</v>
      </c>
      <c r="H147" s="133">
        <v>0</v>
      </c>
      <c r="I147" s="133">
        <v>0</v>
      </c>
    </row>
    <row r="148" spans="1:9">
      <c r="A148" s="3">
        <v>33900</v>
      </c>
      <c r="B148" s="8" t="s">
        <v>363</v>
      </c>
      <c r="C148" s="9">
        <v>2.3820999999999998E-3</v>
      </c>
      <c r="D148" s="9"/>
      <c r="E148" s="133">
        <v>-511687.03660435759</v>
      </c>
      <c r="F148" s="133">
        <v>-53641.036604357592</v>
      </c>
      <c r="G148" s="133">
        <v>-36792.353518732067</v>
      </c>
      <c r="H148" s="133">
        <v>0</v>
      </c>
      <c r="I148" s="133">
        <v>0</v>
      </c>
    </row>
    <row r="149" spans="1:9">
      <c r="A149" s="3">
        <v>34000</v>
      </c>
      <c r="B149" s="8" t="s">
        <v>158</v>
      </c>
      <c r="C149" s="9">
        <v>1.3366000000000001E-3</v>
      </c>
      <c r="D149" s="9"/>
      <c r="E149" s="133">
        <v>-99623</v>
      </c>
      <c r="F149" s="133">
        <v>0</v>
      </c>
      <c r="G149" s="133">
        <v>0</v>
      </c>
      <c r="H149" s="133">
        <v>0</v>
      </c>
      <c r="I149" s="133">
        <v>0</v>
      </c>
    </row>
    <row r="150" spans="1:9">
      <c r="A150" s="3">
        <v>34100</v>
      </c>
      <c r="B150" s="8" t="s">
        <v>159</v>
      </c>
      <c r="C150" s="9">
        <v>2.8091499999999998E-2</v>
      </c>
      <c r="D150" s="9"/>
      <c r="E150" s="133">
        <v>-3741951.0257296837</v>
      </c>
      <c r="F150" s="133">
        <v>-1606726.0257296837</v>
      </c>
      <c r="G150" s="133">
        <v>-847348.0399532835</v>
      </c>
      <c r="H150" s="133">
        <v>0</v>
      </c>
      <c r="I150" s="133">
        <v>0</v>
      </c>
    </row>
    <row r="151" spans="1:9">
      <c r="A151" s="3">
        <v>34105</v>
      </c>
      <c r="B151" s="8" t="s">
        <v>160</v>
      </c>
      <c r="C151" s="9">
        <v>2.1749E-3</v>
      </c>
      <c r="D151" s="9"/>
      <c r="E151" s="133">
        <v>-65199.302140851738</v>
      </c>
      <c r="F151" s="133">
        <v>-65199.302140851738</v>
      </c>
      <c r="G151" s="133">
        <v>0</v>
      </c>
      <c r="H151" s="133">
        <v>0</v>
      </c>
      <c r="I151" s="133">
        <v>0</v>
      </c>
    </row>
    <row r="152" spans="1:9">
      <c r="A152" s="3">
        <v>34200</v>
      </c>
      <c r="B152" s="8" t="s">
        <v>161</v>
      </c>
      <c r="C152" s="9">
        <v>8.2870000000000003E-4</v>
      </c>
      <c r="D152" s="9"/>
      <c r="E152" s="133">
        <v>-292077.58965311712</v>
      </c>
      <c r="F152" s="133">
        <v>-112442.58965311712</v>
      </c>
      <c r="G152" s="133">
        <v>-112442.58965311712</v>
      </c>
      <c r="H152" s="133">
        <v>0</v>
      </c>
      <c r="I152" s="133">
        <v>0</v>
      </c>
    </row>
    <row r="153" spans="1:9">
      <c r="A153" s="3">
        <v>34205</v>
      </c>
      <c r="B153" s="8" t="s">
        <v>162</v>
      </c>
      <c r="C153" s="9">
        <v>3.4880000000000002E-4</v>
      </c>
      <c r="D153" s="9"/>
      <c r="E153" s="133">
        <v>-95019.282018077181</v>
      </c>
      <c r="F153" s="133">
        <v>-95019.282018077181</v>
      </c>
      <c r="G153" s="133">
        <v>-33339.686619863671</v>
      </c>
      <c r="H153" s="133">
        <v>0</v>
      </c>
      <c r="I153" s="133">
        <v>0</v>
      </c>
    </row>
    <row r="154" spans="1:9">
      <c r="A154" s="3">
        <v>34220</v>
      </c>
      <c r="B154" s="8" t="s">
        <v>163</v>
      </c>
      <c r="C154" s="9">
        <v>1.0222E-3</v>
      </c>
      <c r="D154" s="9"/>
      <c r="E154" s="133">
        <v>-141341.23509807803</v>
      </c>
      <c r="F154" s="133">
        <v>-7195.2350980780175</v>
      </c>
      <c r="G154" s="133">
        <v>-7195.2350980780175</v>
      </c>
      <c r="H154" s="133">
        <v>0</v>
      </c>
      <c r="I154" s="133">
        <v>0</v>
      </c>
    </row>
    <row r="155" spans="1:9">
      <c r="A155" s="3">
        <v>34230</v>
      </c>
      <c r="B155" s="8" t="s">
        <v>164</v>
      </c>
      <c r="C155" s="9">
        <v>3.7369999999999998E-4</v>
      </c>
      <c r="D155" s="9"/>
      <c r="E155" s="133">
        <v>-54815.412601723452</v>
      </c>
      <c r="F155" s="133">
        <v>-12030.412601723452</v>
      </c>
      <c r="G155" s="133">
        <v>0</v>
      </c>
      <c r="H155" s="133">
        <v>0</v>
      </c>
      <c r="I155" s="133">
        <v>0</v>
      </c>
    </row>
    <row r="156" spans="1:9">
      <c r="A156" s="3">
        <v>34300</v>
      </c>
      <c r="B156" s="8" t="s">
        <v>165</v>
      </c>
      <c r="C156" s="9">
        <v>6.5915000000000001E-3</v>
      </c>
      <c r="D156" s="9"/>
      <c r="E156" s="133">
        <v>-1608212.1206500269</v>
      </c>
      <c r="F156" s="133">
        <v>-694076.12065002695</v>
      </c>
      <c r="G156" s="133">
        <v>-694076.12065002695</v>
      </c>
      <c r="H156" s="133">
        <v>0</v>
      </c>
      <c r="I156" s="133">
        <v>0</v>
      </c>
    </row>
    <row r="157" spans="1:9">
      <c r="A157" s="3">
        <v>34400</v>
      </c>
      <c r="B157" s="8" t="s">
        <v>166</v>
      </c>
      <c r="C157" s="9">
        <v>2.7288E-3</v>
      </c>
      <c r="D157" s="9"/>
      <c r="E157" s="133">
        <v>-488764.86968851474</v>
      </c>
      <c r="F157" s="133">
        <v>-290822.86968851474</v>
      </c>
      <c r="G157" s="133">
        <v>-290822.86968851474</v>
      </c>
      <c r="H157" s="133">
        <v>0</v>
      </c>
      <c r="I157" s="133">
        <v>0</v>
      </c>
    </row>
    <row r="158" spans="1:9">
      <c r="A158" s="3">
        <v>34405</v>
      </c>
      <c r="B158" s="8" t="s">
        <v>167</v>
      </c>
      <c r="C158" s="9">
        <v>5.0259999999999997E-4</v>
      </c>
      <c r="D158" s="9"/>
      <c r="E158" s="133">
        <v>-79394.747567565471</v>
      </c>
      <c r="F158" s="133">
        <v>-42304.747567565479</v>
      </c>
      <c r="G158" s="133">
        <v>-42304.747567565479</v>
      </c>
      <c r="H158" s="133">
        <v>0</v>
      </c>
      <c r="I158" s="133">
        <v>0</v>
      </c>
    </row>
    <row r="159" spans="1:9">
      <c r="A159" s="3">
        <v>34500</v>
      </c>
      <c r="B159" s="8" t="s">
        <v>168</v>
      </c>
      <c r="C159" s="9">
        <v>5.3033000000000004E-3</v>
      </c>
      <c r="D159" s="9"/>
      <c r="E159" s="133">
        <v>-467132.88229759259</v>
      </c>
      <c r="F159" s="133">
        <v>-13911.882297592587</v>
      </c>
      <c r="G159" s="133">
        <v>-13911.882297592587</v>
      </c>
      <c r="H159" s="133">
        <v>0</v>
      </c>
      <c r="I159" s="133">
        <v>0</v>
      </c>
    </row>
    <row r="160" spans="1:9">
      <c r="A160" s="3">
        <v>34501</v>
      </c>
      <c r="B160" s="8" t="s">
        <v>169</v>
      </c>
      <c r="C160" s="9">
        <v>7.4800000000000002E-5</v>
      </c>
      <c r="D160" s="9"/>
      <c r="E160" s="133">
        <v>-22703</v>
      </c>
      <c r="F160" s="133">
        <v>0</v>
      </c>
      <c r="G160" s="133">
        <v>0</v>
      </c>
      <c r="H160" s="133">
        <v>0</v>
      </c>
      <c r="I160" s="133">
        <v>0</v>
      </c>
    </row>
    <row r="161" spans="1:9">
      <c r="A161" s="3">
        <v>34505</v>
      </c>
      <c r="B161" s="8" t="s">
        <v>170</v>
      </c>
      <c r="C161" s="9">
        <v>7.7269999999999997E-4</v>
      </c>
      <c r="D161" s="9"/>
      <c r="E161" s="133">
        <v>-80096</v>
      </c>
      <c r="F161" s="133">
        <v>0</v>
      </c>
      <c r="G161" s="133">
        <v>0</v>
      </c>
      <c r="H161" s="133">
        <v>0</v>
      </c>
      <c r="I161" s="133">
        <v>0</v>
      </c>
    </row>
    <row r="162" spans="1:9">
      <c r="A162" s="3">
        <v>34600</v>
      </c>
      <c r="B162" s="8" t="s">
        <v>171</v>
      </c>
      <c r="C162" s="9">
        <v>9.6100000000000005E-4</v>
      </c>
      <c r="D162" s="9"/>
      <c r="E162" s="133">
        <v>-281734.27769626729</v>
      </c>
      <c r="F162" s="133">
        <v>-104873.27769626729</v>
      </c>
      <c r="G162" s="133">
        <v>-104873.27769626729</v>
      </c>
      <c r="H162" s="133">
        <v>0</v>
      </c>
      <c r="I162" s="133">
        <v>0</v>
      </c>
    </row>
    <row r="163" spans="1:9">
      <c r="A163" s="3">
        <v>34605</v>
      </c>
      <c r="B163" s="8" t="s">
        <v>172</v>
      </c>
      <c r="C163" s="9">
        <v>1.9479999999999999E-4</v>
      </c>
      <c r="D163" s="9"/>
      <c r="E163" s="133">
        <v>-24291</v>
      </c>
      <c r="F163" s="133">
        <v>0</v>
      </c>
      <c r="G163" s="133">
        <v>0</v>
      </c>
      <c r="H163" s="133">
        <v>0</v>
      </c>
      <c r="I163" s="133">
        <v>0</v>
      </c>
    </row>
    <row r="164" spans="1:9">
      <c r="A164" s="3">
        <v>34700</v>
      </c>
      <c r="B164" s="8" t="s">
        <v>173</v>
      </c>
      <c r="C164" s="9">
        <v>3.4497E-3</v>
      </c>
      <c r="D164" s="9"/>
      <c r="E164" s="133">
        <v>-932797.7371894354</v>
      </c>
      <c r="F164" s="133">
        <v>-473568.7371894354</v>
      </c>
      <c r="G164" s="133">
        <v>-473568.7371894354</v>
      </c>
      <c r="H164" s="133">
        <v>0</v>
      </c>
      <c r="I164" s="133">
        <v>0</v>
      </c>
    </row>
    <row r="165" spans="1:9">
      <c r="A165" s="3">
        <v>34800</v>
      </c>
      <c r="B165" s="8" t="s">
        <v>174</v>
      </c>
      <c r="C165" s="9">
        <v>3.4900000000000003E-4</v>
      </c>
      <c r="D165" s="9"/>
      <c r="E165" s="133">
        <v>-20154</v>
      </c>
      <c r="F165" s="133">
        <v>0</v>
      </c>
      <c r="G165" s="133">
        <v>0</v>
      </c>
      <c r="H165" s="133">
        <v>0</v>
      </c>
      <c r="I165" s="133">
        <v>0</v>
      </c>
    </row>
    <row r="166" spans="1:9">
      <c r="A166" s="3">
        <v>34900</v>
      </c>
      <c r="B166" s="8" t="s">
        <v>364</v>
      </c>
      <c r="C166" s="9">
        <v>7.3559000000000003E-3</v>
      </c>
      <c r="D166" s="9"/>
      <c r="E166" s="133">
        <v>-45374.699523779564</v>
      </c>
      <c r="F166" s="133">
        <v>-45374.699523779564</v>
      </c>
      <c r="G166" s="133">
        <v>-45374.699523779564</v>
      </c>
      <c r="H166" s="133">
        <v>0</v>
      </c>
      <c r="I166" s="133">
        <v>0</v>
      </c>
    </row>
    <row r="167" spans="1:9">
      <c r="A167" s="3">
        <v>34901</v>
      </c>
      <c r="B167" s="8" t="s">
        <v>365</v>
      </c>
      <c r="C167" s="9">
        <v>2.0900000000000001E-4</v>
      </c>
      <c r="D167" s="9"/>
      <c r="E167" s="133">
        <v>-42922.067968707532</v>
      </c>
      <c r="F167" s="133">
        <v>-42922.067968707532</v>
      </c>
      <c r="G167" s="133">
        <v>-42922.067968707532</v>
      </c>
      <c r="H167" s="133">
        <v>0</v>
      </c>
      <c r="I167" s="133">
        <v>0</v>
      </c>
    </row>
    <row r="168" spans="1:9">
      <c r="A168" s="3">
        <v>34903</v>
      </c>
      <c r="B168" s="8" t="s">
        <v>175</v>
      </c>
      <c r="C168" s="9">
        <v>2.0699999999999998E-5</v>
      </c>
      <c r="D168" s="9"/>
      <c r="E168" s="133">
        <v>0</v>
      </c>
      <c r="F168" s="133">
        <v>0</v>
      </c>
      <c r="G168" s="133">
        <v>0</v>
      </c>
      <c r="H168" s="133">
        <v>0</v>
      </c>
      <c r="I168" s="133">
        <v>0</v>
      </c>
    </row>
    <row r="169" spans="1:9">
      <c r="A169" s="3">
        <v>34905</v>
      </c>
      <c r="B169" s="8" t="s">
        <v>176</v>
      </c>
      <c r="C169" s="9">
        <v>6.5490000000000004E-4</v>
      </c>
      <c r="D169" s="9"/>
      <c r="E169" s="133">
        <v>-106950.58976223908</v>
      </c>
      <c r="F169" s="133">
        <v>-59211.589762239077</v>
      </c>
      <c r="G169" s="133">
        <v>0</v>
      </c>
      <c r="H169" s="133">
        <v>0</v>
      </c>
      <c r="I169" s="133">
        <v>0</v>
      </c>
    </row>
    <row r="170" spans="1:9">
      <c r="A170" s="3">
        <v>34910</v>
      </c>
      <c r="B170" s="8" t="s">
        <v>177</v>
      </c>
      <c r="C170" s="9">
        <v>2.1973000000000001E-3</v>
      </c>
      <c r="D170" s="9"/>
      <c r="E170" s="133">
        <v>-384723.90894039185</v>
      </c>
      <c r="F170" s="133">
        <v>-312916.90894039185</v>
      </c>
      <c r="G170" s="133">
        <v>-271107.53445153637</v>
      </c>
      <c r="H170" s="133">
        <v>0</v>
      </c>
      <c r="I170" s="133">
        <v>0</v>
      </c>
    </row>
    <row r="171" spans="1:9">
      <c r="A171" s="3">
        <v>35000</v>
      </c>
      <c r="B171" s="8" t="s">
        <v>178</v>
      </c>
      <c r="C171" s="9">
        <v>1.6310999999999999E-3</v>
      </c>
      <c r="D171" s="9"/>
      <c r="E171" s="133">
        <v>-54604</v>
      </c>
      <c r="F171" s="133">
        <v>0</v>
      </c>
      <c r="G171" s="133">
        <v>0</v>
      </c>
      <c r="H171" s="133">
        <v>0</v>
      </c>
      <c r="I171" s="133">
        <v>0</v>
      </c>
    </row>
    <row r="172" spans="1:9">
      <c r="A172" s="3">
        <v>35005</v>
      </c>
      <c r="B172" s="8" t="s">
        <v>179</v>
      </c>
      <c r="C172" s="9">
        <v>5.9369999999999996E-4</v>
      </c>
      <c r="D172" s="9"/>
      <c r="E172" s="133">
        <v>-58291.096846254703</v>
      </c>
      <c r="F172" s="133">
        <v>-43079.096846254703</v>
      </c>
      <c r="G172" s="133">
        <v>-43079.096846254703</v>
      </c>
      <c r="H172" s="133">
        <v>0</v>
      </c>
      <c r="I172" s="133">
        <v>0</v>
      </c>
    </row>
    <row r="173" spans="1:9">
      <c r="A173" s="3">
        <v>35100</v>
      </c>
      <c r="B173" s="8" t="s">
        <v>180</v>
      </c>
      <c r="C173" s="9">
        <v>1.3399899999999999E-2</v>
      </c>
      <c r="D173" s="9"/>
      <c r="E173" s="133">
        <v>-2744963.5279533584</v>
      </c>
      <c r="F173" s="133">
        <v>-1108966.5279533584</v>
      </c>
      <c r="G173" s="133">
        <v>-1108966.5279533584</v>
      </c>
      <c r="H173" s="133">
        <v>0</v>
      </c>
      <c r="I173" s="133">
        <v>0</v>
      </c>
    </row>
    <row r="174" spans="1:9">
      <c r="A174" s="3">
        <v>35105</v>
      </c>
      <c r="B174" s="8" t="s">
        <v>181</v>
      </c>
      <c r="C174" s="9">
        <v>1.085E-3</v>
      </c>
      <c r="D174" s="9"/>
      <c r="E174" s="133">
        <v>-240383.84180620537</v>
      </c>
      <c r="F174" s="133">
        <v>-199791.84180620537</v>
      </c>
      <c r="G174" s="133">
        <v>-34373.913638237427</v>
      </c>
      <c r="H174" s="133">
        <v>0</v>
      </c>
      <c r="I174" s="133">
        <v>0</v>
      </c>
    </row>
    <row r="175" spans="1:9">
      <c r="A175" s="3">
        <v>35106</v>
      </c>
      <c r="B175" s="8" t="s">
        <v>182</v>
      </c>
      <c r="C175" s="9">
        <v>2.396E-4</v>
      </c>
      <c r="D175" s="9"/>
      <c r="E175" s="133">
        <v>-164515.47805404148</v>
      </c>
      <c r="F175" s="133">
        <v>-132497.47805404148</v>
      </c>
      <c r="G175" s="133">
        <v>-98840.732115613035</v>
      </c>
      <c r="H175" s="133">
        <v>0</v>
      </c>
      <c r="I175" s="133">
        <v>0</v>
      </c>
    </row>
    <row r="176" spans="1:9">
      <c r="A176" s="3">
        <v>35200</v>
      </c>
      <c r="B176" s="8" t="s">
        <v>183</v>
      </c>
      <c r="C176" s="9">
        <v>5.1020000000000004E-4</v>
      </c>
      <c r="D176" s="9"/>
      <c r="E176" s="133">
        <v>-9920.0619667182618</v>
      </c>
      <c r="F176" s="133">
        <v>-9920.0619667182618</v>
      </c>
      <c r="G176" s="133">
        <v>-9920.0619667182618</v>
      </c>
      <c r="H176" s="133">
        <v>0</v>
      </c>
      <c r="I176" s="133">
        <v>0</v>
      </c>
    </row>
    <row r="177" spans="1:9">
      <c r="A177" s="3">
        <v>35300</v>
      </c>
      <c r="B177" s="8" t="s">
        <v>366</v>
      </c>
      <c r="C177" s="9">
        <v>3.9455000000000002E-3</v>
      </c>
      <c r="D177" s="9"/>
      <c r="E177" s="133">
        <v>-1206876.178499019</v>
      </c>
      <c r="F177" s="133">
        <v>-469123.17849901901</v>
      </c>
      <c r="G177" s="133">
        <v>-469123.17849901901</v>
      </c>
      <c r="H177" s="133">
        <v>0</v>
      </c>
      <c r="I177" s="133">
        <v>0</v>
      </c>
    </row>
    <row r="178" spans="1:9">
      <c r="A178" s="3">
        <v>35305</v>
      </c>
      <c r="B178" s="8" t="s">
        <v>184</v>
      </c>
      <c r="C178" s="9">
        <v>1.4901999999999999E-3</v>
      </c>
      <c r="D178" s="9"/>
      <c r="E178" s="133">
        <v>-113670.94070820417</v>
      </c>
      <c r="F178" s="133">
        <v>-113670.94070820417</v>
      </c>
      <c r="G178" s="133">
        <v>-36430.343636868754</v>
      </c>
      <c r="H178" s="133">
        <v>0</v>
      </c>
      <c r="I178" s="133">
        <v>0</v>
      </c>
    </row>
    <row r="179" spans="1:9">
      <c r="A179" s="3">
        <v>35400</v>
      </c>
      <c r="B179" s="8" t="s">
        <v>185</v>
      </c>
      <c r="C179" s="9">
        <v>3.3595000000000001E-3</v>
      </c>
      <c r="D179" s="9"/>
      <c r="E179" s="133">
        <v>-261799</v>
      </c>
      <c r="F179" s="133">
        <v>0</v>
      </c>
      <c r="G179" s="133">
        <v>0</v>
      </c>
      <c r="H179" s="133">
        <v>0</v>
      </c>
      <c r="I179" s="133">
        <v>0</v>
      </c>
    </row>
    <row r="180" spans="1:9">
      <c r="A180" s="3">
        <v>35401</v>
      </c>
      <c r="B180" s="8" t="s">
        <v>186</v>
      </c>
      <c r="C180" s="9">
        <v>3.4700000000000003E-5</v>
      </c>
      <c r="D180" s="9"/>
      <c r="E180" s="133">
        <v>-26702.900851435264</v>
      </c>
      <c r="F180" s="133">
        <v>-26702.900851435264</v>
      </c>
      <c r="G180" s="133">
        <v>-21438.273695922253</v>
      </c>
      <c r="H180" s="133">
        <v>0</v>
      </c>
      <c r="I180" s="133">
        <v>0</v>
      </c>
    </row>
    <row r="181" spans="1:9">
      <c r="A181" s="3">
        <v>35405</v>
      </c>
      <c r="B181" s="8" t="s">
        <v>187</v>
      </c>
      <c r="C181" s="9">
        <v>8.4389999999999997E-4</v>
      </c>
      <c r="D181" s="9"/>
      <c r="E181" s="133">
        <v>-267906.9616922905</v>
      </c>
      <c r="F181" s="133">
        <v>-233030.96169229047</v>
      </c>
      <c r="G181" s="133">
        <v>-64517.388331423135</v>
      </c>
      <c r="H181" s="133">
        <v>0</v>
      </c>
      <c r="I181" s="133">
        <v>0</v>
      </c>
    </row>
    <row r="182" spans="1:9">
      <c r="A182" s="3">
        <v>35500</v>
      </c>
      <c r="B182" s="8" t="s">
        <v>188</v>
      </c>
      <c r="C182" s="9">
        <v>4.1213999999999999E-3</v>
      </c>
      <c r="D182" s="9"/>
      <c r="E182" s="133">
        <v>-488218.4769101541</v>
      </c>
      <c r="F182" s="133">
        <v>-130438.4769101541</v>
      </c>
      <c r="G182" s="133">
        <v>-130438.4769101541</v>
      </c>
      <c r="H182" s="133">
        <v>0</v>
      </c>
      <c r="I182" s="133">
        <v>0</v>
      </c>
    </row>
    <row r="183" spans="1:9">
      <c r="A183" s="3">
        <v>35600</v>
      </c>
      <c r="B183" s="8" t="s">
        <v>189</v>
      </c>
      <c r="C183" s="9">
        <v>1.8473000000000001E-3</v>
      </c>
      <c r="D183" s="9"/>
      <c r="E183" s="133">
        <v>-160136.24773791208</v>
      </c>
      <c r="F183" s="133">
        <v>-105827.24773791208</v>
      </c>
      <c r="G183" s="133">
        <v>-105827.24773791208</v>
      </c>
      <c r="H183" s="133">
        <v>0</v>
      </c>
      <c r="I183" s="133">
        <v>0</v>
      </c>
    </row>
    <row r="184" spans="1:9">
      <c r="A184" s="3">
        <v>35700</v>
      </c>
      <c r="B184" s="8" t="s">
        <v>190</v>
      </c>
      <c r="C184" s="9">
        <v>9.9449999999999994E-4</v>
      </c>
      <c r="D184" s="9"/>
      <c r="E184" s="133">
        <v>-81648</v>
      </c>
      <c r="F184" s="133">
        <v>0</v>
      </c>
      <c r="G184" s="133">
        <v>0</v>
      </c>
      <c r="H184" s="133">
        <v>0</v>
      </c>
      <c r="I184" s="133">
        <v>0</v>
      </c>
    </row>
    <row r="185" spans="1:9">
      <c r="A185" s="3">
        <v>35800</v>
      </c>
      <c r="B185" s="8" t="s">
        <v>191</v>
      </c>
      <c r="C185" s="9">
        <v>1.1238000000000001E-3</v>
      </c>
      <c r="D185" s="9"/>
      <c r="E185" s="133">
        <v>-251932.4473191764</v>
      </c>
      <c r="F185" s="133">
        <v>-55690.447319176397</v>
      </c>
      <c r="G185" s="133">
        <v>-55690.447319176397</v>
      </c>
      <c r="H185" s="133">
        <v>0</v>
      </c>
      <c r="I185" s="133">
        <v>0</v>
      </c>
    </row>
    <row r="186" spans="1:9">
      <c r="A186" s="3">
        <v>35805</v>
      </c>
      <c r="B186" s="8" t="s">
        <v>192</v>
      </c>
      <c r="C186" s="9">
        <v>2.2560000000000001E-4</v>
      </c>
      <c r="D186" s="9"/>
      <c r="E186" s="133">
        <v>-1559.3344072785403</v>
      </c>
      <c r="F186" s="133">
        <v>-1559.3344072785403</v>
      </c>
      <c r="G186" s="133">
        <v>0</v>
      </c>
      <c r="H186" s="133">
        <v>0</v>
      </c>
      <c r="I186" s="133">
        <v>0</v>
      </c>
    </row>
    <row r="187" spans="1:9">
      <c r="A187" s="3">
        <v>35900</v>
      </c>
      <c r="B187" s="8" t="s">
        <v>193</v>
      </c>
      <c r="C187" s="9">
        <v>2.2491E-3</v>
      </c>
      <c r="D187" s="9"/>
      <c r="E187" s="133">
        <v>-350685.50580955535</v>
      </c>
      <c r="F187" s="133">
        <v>-121721.50580955535</v>
      </c>
      <c r="G187" s="133">
        <v>-121721.50580955535</v>
      </c>
      <c r="H187" s="133">
        <v>0</v>
      </c>
      <c r="I187" s="133">
        <v>0</v>
      </c>
    </row>
    <row r="188" spans="1:9">
      <c r="A188" s="3">
        <v>35905</v>
      </c>
      <c r="B188" s="8" t="s">
        <v>194</v>
      </c>
      <c r="C188" s="9">
        <v>3.4079999999999999E-4</v>
      </c>
      <c r="D188" s="9"/>
      <c r="E188" s="133">
        <v>0</v>
      </c>
      <c r="F188" s="133">
        <v>0</v>
      </c>
      <c r="G188" s="133">
        <v>0</v>
      </c>
      <c r="H188" s="133">
        <v>0</v>
      </c>
      <c r="I188" s="133">
        <v>0</v>
      </c>
    </row>
    <row r="189" spans="1:9">
      <c r="A189" s="3">
        <v>36000</v>
      </c>
      <c r="B189" s="8" t="s">
        <v>195</v>
      </c>
      <c r="C189" s="9">
        <v>5.8404199999999996E-2</v>
      </c>
      <c r="D189" s="9"/>
      <c r="E189" s="133">
        <v>-13974984.993021818</v>
      </c>
      <c r="F189" s="133">
        <v>-13766416.993021818</v>
      </c>
      <c r="G189" s="133">
        <v>-11016572.154250169</v>
      </c>
      <c r="H189" s="133">
        <v>0</v>
      </c>
      <c r="I189" s="133">
        <v>0</v>
      </c>
    </row>
    <row r="190" spans="1:9">
      <c r="A190" s="3">
        <v>36001</v>
      </c>
      <c r="B190" s="8" t="s">
        <v>196</v>
      </c>
      <c r="C190" s="9">
        <v>0</v>
      </c>
      <c r="D190" s="9"/>
      <c r="E190" s="133">
        <v>0</v>
      </c>
      <c r="F190" s="133">
        <v>0</v>
      </c>
      <c r="G190" s="133">
        <v>0</v>
      </c>
      <c r="H190" s="133">
        <v>0</v>
      </c>
      <c r="I190" s="133">
        <v>0</v>
      </c>
    </row>
    <row r="191" spans="1:9">
      <c r="A191" s="3">
        <v>36003</v>
      </c>
      <c r="B191" s="8" t="s">
        <v>197</v>
      </c>
      <c r="C191" s="9">
        <v>4.3399999999999998E-4</v>
      </c>
      <c r="D191" s="9"/>
      <c r="E191" s="133">
        <v>-61283.46298489513</v>
      </c>
      <c r="F191" s="133">
        <v>-1042.4629848951299</v>
      </c>
      <c r="G191" s="133">
        <v>-1042.4629848951299</v>
      </c>
      <c r="H191" s="133">
        <v>0</v>
      </c>
      <c r="I191" s="133">
        <v>0</v>
      </c>
    </row>
    <row r="192" spans="1:9">
      <c r="A192" s="3">
        <v>36004</v>
      </c>
      <c r="B192" s="8" t="s">
        <v>367</v>
      </c>
      <c r="C192" s="9">
        <v>3.68E-4</v>
      </c>
      <c r="D192" s="9"/>
      <c r="E192" s="133">
        <v>-10820.41501291297</v>
      </c>
      <c r="F192" s="133">
        <v>-10820.41501291297</v>
      </c>
      <c r="G192" s="133">
        <v>0</v>
      </c>
      <c r="H192" s="133">
        <v>0</v>
      </c>
      <c r="I192" s="133">
        <v>0</v>
      </c>
    </row>
    <row r="193" spans="1:9">
      <c r="A193" s="3">
        <v>36005</v>
      </c>
      <c r="B193" s="8" t="s">
        <v>198</v>
      </c>
      <c r="C193" s="9">
        <v>4.1365000000000004E-3</v>
      </c>
      <c r="D193" s="9"/>
      <c r="E193" s="133">
        <v>-1208727.8019534566</v>
      </c>
      <c r="F193" s="133">
        <v>-757089.8019534566</v>
      </c>
      <c r="G193" s="133">
        <v>-164290.3669853129</v>
      </c>
      <c r="H193" s="133">
        <v>0</v>
      </c>
      <c r="I193" s="133">
        <v>0</v>
      </c>
    </row>
    <row r="194" spans="1:9">
      <c r="A194" s="3">
        <v>36006</v>
      </c>
      <c r="B194" s="8" t="s">
        <v>199</v>
      </c>
      <c r="C194" s="9">
        <v>6.9950000000000003E-4</v>
      </c>
      <c r="D194" s="9"/>
      <c r="E194" s="133">
        <v>-177194.6271335663</v>
      </c>
      <c r="F194" s="133">
        <v>-147813.6271335663</v>
      </c>
      <c r="G194" s="133">
        <v>-48642.658391516132</v>
      </c>
      <c r="H194" s="133">
        <v>0</v>
      </c>
      <c r="I194" s="133">
        <v>0</v>
      </c>
    </row>
    <row r="195" spans="1:9">
      <c r="A195" s="3">
        <v>36007</v>
      </c>
      <c r="B195" s="8" t="s">
        <v>200</v>
      </c>
      <c r="C195" s="9">
        <v>2.8689999999999998E-4</v>
      </c>
      <c r="D195" s="9"/>
      <c r="E195" s="133">
        <v>-29777.028944025562</v>
      </c>
      <c r="F195" s="133">
        <v>-10785.028944025562</v>
      </c>
      <c r="G195" s="133">
        <v>-10785.028944025562</v>
      </c>
      <c r="H195" s="133">
        <v>0</v>
      </c>
      <c r="I195" s="133">
        <v>0</v>
      </c>
    </row>
    <row r="196" spans="1:9">
      <c r="A196" s="3">
        <v>36008</v>
      </c>
      <c r="B196" s="8" t="s">
        <v>201</v>
      </c>
      <c r="C196" s="9">
        <v>6.4930000000000001E-4</v>
      </c>
      <c r="D196" s="9"/>
      <c r="E196" s="133">
        <v>-106389.04005775249</v>
      </c>
      <c r="F196" s="133">
        <v>-101103.04005775249</v>
      </c>
      <c r="G196" s="133">
        <v>-62845.484283847647</v>
      </c>
      <c r="H196" s="133">
        <v>0</v>
      </c>
      <c r="I196" s="133">
        <v>0</v>
      </c>
    </row>
    <row r="197" spans="1:9">
      <c r="A197" s="3">
        <v>36009</v>
      </c>
      <c r="B197" s="8" t="s">
        <v>202</v>
      </c>
      <c r="C197" s="9">
        <v>7.0500000000000006E-5</v>
      </c>
      <c r="D197" s="9"/>
      <c r="E197" s="133">
        <v>-125912.31147045875</v>
      </c>
      <c r="F197" s="133">
        <v>-63242.311470458742</v>
      </c>
      <c r="G197" s="133">
        <v>-63242.311470458742</v>
      </c>
      <c r="H197" s="133">
        <v>0</v>
      </c>
      <c r="I197" s="133">
        <v>0</v>
      </c>
    </row>
    <row r="198" spans="1:9">
      <c r="A198" s="3">
        <v>36100</v>
      </c>
      <c r="B198" s="8" t="s">
        <v>203</v>
      </c>
      <c r="C198" s="9">
        <v>7.1509999999999998E-4</v>
      </c>
      <c r="D198" s="9"/>
      <c r="E198" s="133">
        <v>-87059</v>
      </c>
      <c r="F198" s="133">
        <v>0</v>
      </c>
      <c r="G198" s="133">
        <v>0</v>
      </c>
      <c r="H198" s="133">
        <v>0</v>
      </c>
      <c r="I198" s="133">
        <v>0</v>
      </c>
    </row>
    <row r="199" spans="1:9">
      <c r="A199" s="3">
        <v>36102</v>
      </c>
      <c r="B199" s="8" t="s">
        <v>204</v>
      </c>
      <c r="C199" s="9">
        <v>0</v>
      </c>
      <c r="D199" s="9"/>
      <c r="E199" s="133">
        <v>-332428</v>
      </c>
      <c r="F199" s="133">
        <v>0</v>
      </c>
      <c r="G199" s="133">
        <v>0</v>
      </c>
      <c r="H199" s="133">
        <v>0</v>
      </c>
      <c r="I199" s="133">
        <v>0</v>
      </c>
    </row>
    <row r="200" spans="1:9">
      <c r="A200" s="3">
        <v>36105</v>
      </c>
      <c r="B200" s="8" t="s">
        <v>205</v>
      </c>
      <c r="C200" s="9">
        <v>3.2380000000000001E-4</v>
      </c>
      <c r="D200" s="9"/>
      <c r="E200" s="133">
        <v>-89927.26967301211</v>
      </c>
      <c r="F200" s="133">
        <v>-43179.26967301211</v>
      </c>
      <c r="G200" s="133">
        <v>0</v>
      </c>
      <c r="H200" s="133">
        <v>0</v>
      </c>
      <c r="I200" s="133">
        <v>0</v>
      </c>
    </row>
    <row r="201" spans="1:9">
      <c r="A201" s="3">
        <v>36200</v>
      </c>
      <c r="B201" s="8" t="s">
        <v>206</v>
      </c>
      <c r="C201" s="9">
        <v>1.3404999999999999E-3</v>
      </c>
      <c r="D201" s="9"/>
      <c r="E201" s="133">
        <v>-271660</v>
      </c>
      <c r="F201" s="133">
        <v>0</v>
      </c>
      <c r="G201" s="133">
        <v>0</v>
      </c>
      <c r="H201" s="133">
        <v>0</v>
      </c>
      <c r="I201" s="133">
        <v>0</v>
      </c>
    </row>
    <row r="202" spans="1:9">
      <c r="A202" s="3">
        <v>36205</v>
      </c>
      <c r="B202" s="8" t="s">
        <v>207</v>
      </c>
      <c r="C202" s="9">
        <v>2.856E-4</v>
      </c>
      <c r="D202" s="9"/>
      <c r="E202" s="133">
        <v>-77420.726871864928</v>
      </c>
      <c r="F202" s="133">
        <v>-37645.726871864921</v>
      </c>
      <c r="G202" s="133">
        <v>-27882.718535117856</v>
      </c>
      <c r="H202" s="133">
        <v>0</v>
      </c>
      <c r="I202" s="133">
        <v>0</v>
      </c>
    </row>
    <row r="203" spans="1:9">
      <c r="A203" s="3">
        <v>36300</v>
      </c>
      <c r="B203" s="8" t="s">
        <v>208</v>
      </c>
      <c r="C203" s="9">
        <v>4.8606999999999999E-3</v>
      </c>
      <c r="D203" s="9"/>
      <c r="E203" s="133">
        <v>-605333.21871793922</v>
      </c>
      <c r="F203" s="133">
        <v>-54189.21871793922</v>
      </c>
      <c r="G203" s="133">
        <v>0</v>
      </c>
      <c r="H203" s="133">
        <v>0</v>
      </c>
      <c r="I203" s="133">
        <v>0</v>
      </c>
    </row>
    <row r="204" spans="1:9">
      <c r="A204" s="3">
        <v>36301</v>
      </c>
      <c r="B204" s="8" t="s">
        <v>209</v>
      </c>
      <c r="C204" s="9">
        <v>1.22E-4</v>
      </c>
      <c r="D204" s="9"/>
      <c r="E204" s="133">
        <v>-25605.869773162551</v>
      </c>
      <c r="F204" s="133">
        <v>-25605.869773162551</v>
      </c>
      <c r="G204" s="133">
        <v>-17101.489699035046</v>
      </c>
      <c r="H204" s="133">
        <v>0</v>
      </c>
      <c r="I204" s="133">
        <v>0</v>
      </c>
    </row>
    <row r="205" spans="1:9">
      <c r="A205" s="3">
        <v>36302</v>
      </c>
      <c r="B205" s="8" t="s">
        <v>210</v>
      </c>
      <c r="C205" s="9">
        <v>2.1340000000000001E-4</v>
      </c>
      <c r="D205" s="9"/>
      <c r="E205" s="133">
        <v>0</v>
      </c>
      <c r="F205" s="133">
        <v>0</v>
      </c>
      <c r="G205" s="133">
        <v>0</v>
      </c>
      <c r="H205" s="133">
        <v>0</v>
      </c>
      <c r="I205" s="133">
        <v>0</v>
      </c>
    </row>
    <row r="206" spans="1:9">
      <c r="A206" s="3">
        <v>36303</v>
      </c>
      <c r="B206" s="8" t="s">
        <v>211</v>
      </c>
      <c r="C206" s="9">
        <v>2.787E-4</v>
      </c>
      <c r="D206" s="9"/>
      <c r="E206" s="133">
        <v>-28227.72940999228</v>
      </c>
      <c r="F206" s="133">
        <v>-28227.72940999228</v>
      </c>
      <c r="G206" s="133">
        <v>-28227.72940999228</v>
      </c>
      <c r="H206" s="133">
        <v>0</v>
      </c>
      <c r="I206" s="133">
        <v>0</v>
      </c>
    </row>
    <row r="207" spans="1:9">
      <c r="A207" s="3">
        <v>36305</v>
      </c>
      <c r="B207" s="8" t="s">
        <v>212</v>
      </c>
      <c r="C207" s="9">
        <v>1.0313E-3</v>
      </c>
      <c r="D207" s="9"/>
      <c r="E207" s="133">
        <v>0</v>
      </c>
      <c r="F207" s="133">
        <v>0</v>
      </c>
      <c r="G207" s="133">
        <v>0</v>
      </c>
      <c r="H207" s="133">
        <v>0</v>
      </c>
      <c r="I207" s="133">
        <v>0</v>
      </c>
    </row>
    <row r="208" spans="1:9">
      <c r="A208" s="3">
        <v>36310</v>
      </c>
      <c r="B208" s="8" t="s">
        <v>213</v>
      </c>
      <c r="C208" s="9">
        <v>0</v>
      </c>
      <c r="D208" s="9"/>
      <c r="E208" s="133">
        <v>0</v>
      </c>
      <c r="F208" s="133">
        <v>0</v>
      </c>
      <c r="G208" s="133">
        <v>0</v>
      </c>
      <c r="H208" s="133">
        <v>0</v>
      </c>
      <c r="I208" s="133">
        <v>0</v>
      </c>
    </row>
    <row r="209" spans="1:9">
      <c r="A209" s="3">
        <v>36400</v>
      </c>
      <c r="B209" s="8" t="s">
        <v>214</v>
      </c>
      <c r="C209" s="9">
        <v>4.9709999999999997E-3</v>
      </c>
      <c r="D209" s="9"/>
      <c r="E209" s="133">
        <v>-747530.19113294408</v>
      </c>
      <c r="F209" s="133">
        <v>-253454.19113294408</v>
      </c>
      <c r="G209" s="133">
        <v>-253454.19113294408</v>
      </c>
      <c r="H209" s="133">
        <v>0</v>
      </c>
      <c r="I209" s="133">
        <v>0</v>
      </c>
    </row>
    <row r="210" spans="1:9">
      <c r="A210" s="3">
        <v>36405</v>
      </c>
      <c r="B210" s="8" t="s">
        <v>368</v>
      </c>
      <c r="C210" s="9">
        <v>7.2800000000000002E-4</v>
      </c>
      <c r="D210" s="9"/>
      <c r="E210" s="133">
        <v>-241407.16001774371</v>
      </c>
      <c r="F210" s="133">
        <v>-111868.16001774371</v>
      </c>
      <c r="G210" s="133">
        <v>-77337.795516339655</v>
      </c>
      <c r="H210" s="133">
        <v>0</v>
      </c>
      <c r="I210" s="133">
        <v>0</v>
      </c>
    </row>
    <row r="211" spans="1:9">
      <c r="A211" s="3">
        <v>36500</v>
      </c>
      <c r="B211" s="8" t="s">
        <v>215</v>
      </c>
      <c r="C211" s="9">
        <v>1.1829299999999999E-2</v>
      </c>
      <c r="D211" s="9"/>
      <c r="E211" s="133">
        <v>-124460</v>
      </c>
      <c r="F211" s="133">
        <v>0</v>
      </c>
      <c r="G211" s="133">
        <v>0</v>
      </c>
      <c r="H211" s="133">
        <v>0</v>
      </c>
      <c r="I211" s="133">
        <v>0</v>
      </c>
    </row>
    <row r="212" spans="1:9">
      <c r="A212" s="3">
        <v>36501</v>
      </c>
      <c r="B212" s="8" t="s">
        <v>216</v>
      </c>
      <c r="C212" s="9">
        <v>1.496E-4</v>
      </c>
      <c r="D212" s="9"/>
      <c r="E212" s="133">
        <v>-43460.899747537973</v>
      </c>
      <c r="F212" s="133">
        <v>-43003.899747537973</v>
      </c>
      <c r="G212" s="133">
        <v>-43003.899747537973</v>
      </c>
      <c r="H212" s="133">
        <v>0</v>
      </c>
      <c r="I212" s="133">
        <v>0</v>
      </c>
    </row>
    <row r="213" spans="1:9">
      <c r="A213" s="3">
        <v>36502</v>
      </c>
      <c r="B213" s="8" t="s">
        <v>217</v>
      </c>
      <c r="C213" s="9">
        <v>2.5899999999999999E-5</v>
      </c>
      <c r="D213" s="9"/>
      <c r="E213" s="133">
        <v>-49967.504561317743</v>
      </c>
      <c r="F213" s="133">
        <v>-38108.504561317743</v>
      </c>
      <c r="G213" s="133">
        <v>-18346.204095008256</v>
      </c>
      <c r="H213" s="133">
        <v>0</v>
      </c>
      <c r="I213" s="133">
        <v>0</v>
      </c>
    </row>
    <row r="214" spans="1:9">
      <c r="A214" s="3">
        <v>36505</v>
      </c>
      <c r="B214" s="8" t="s">
        <v>218</v>
      </c>
      <c r="C214" s="9">
        <v>2.1667000000000001E-3</v>
      </c>
      <c r="D214" s="9"/>
      <c r="E214" s="133">
        <v>-146024</v>
      </c>
      <c r="F214" s="133">
        <v>0</v>
      </c>
      <c r="G214" s="133">
        <v>0</v>
      </c>
      <c r="H214" s="133">
        <v>0</v>
      </c>
      <c r="I214" s="133">
        <v>0</v>
      </c>
    </row>
    <row r="215" spans="1:9">
      <c r="A215" s="3">
        <v>36600</v>
      </c>
      <c r="B215" s="8" t="s">
        <v>219</v>
      </c>
      <c r="C215" s="9">
        <v>5.2950000000000002E-4</v>
      </c>
      <c r="D215" s="9"/>
      <c r="E215" s="133">
        <v>-305740.27229804097</v>
      </c>
      <c r="F215" s="133">
        <v>-160448.27229804097</v>
      </c>
      <c r="G215" s="133">
        <v>-160448.27229804097</v>
      </c>
      <c r="H215" s="133">
        <v>0</v>
      </c>
      <c r="I215" s="133">
        <v>0</v>
      </c>
    </row>
    <row r="216" spans="1:9">
      <c r="A216" s="3">
        <v>36601</v>
      </c>
      <c r="B216" s="8" t="s">
        <v>220</v>
      </c>
      <c r="C216" s="9">
        <v>0</v>
      </c>
      <c r="D216" s="9"/>
      <c r="E216" s="133">
        <v>-539427.15065175004</v>
      </c>
      <c r="F216" s="133">
        <v>-539427.15065175004</v>
      </c>
      <c r="G216" s="133">
        <v>0</v>
      </c>
      <c r="H216" s="133">
        <v>0</v>
      </c>
      <c r="I216" s="133">
        <v>0</v>
      </c>
    </row>
    <row r="217" spans="1:9">
      <c r="A217" s="3">
        <v>36700</v>
      </c>
      <c r="B217" s="8" t="s">
        <v>221</v>
      </c>
      <c r="C217" s="9">
        <v>9.5951999999999999E-3</v>
      </c>
      <c r="D217" s="9"/>
      <c r="E217" s="133">
        <v>-1435825.1044671815</v>
      </c>
      <c r="F217" s="133">
        <v>-373071.10446718149</v>
      </c>
      <c r="G217" s="133">
        <v>0</v>
      </c>
      <c r="H217" s="133">
        <v>0</v>
      </c>
      <c r="I217" s="133">
        <v>0</v>
      </c>
    </row>
    <row r="218" spans="1:9">
      <c r="A218" s="3">
        <v>36701</v>
      </c>
      <c r="B218" s="8" t="s">
        <v>222</v>
      </c>
      <c r="C218" s="9">
        <v>2.58E-5</v>
      </c>
      <c r="D218" s="9"/>
      <c r="E218" s="133">
        <v>-58138.731714297493</v>
      </c>
      <c r="F218" s="133">
        <v>-48024.731714297493</v>
      </c>
      <c r="G218" s="133">
        <v>-22610.9788558615</v>
      </c>
      <c r="H218" s="133">
        <v>0</v>
      </c>
      <c r="I218" s="133">
        <v>0</v>
      </c>
    </row>
    <row r="219" spans="1:9">
      <c r="A219" s="3">
        <v>36705</v>
      </c>
      <c r="B219" s="8" t="s">
        <v>223</v>
      </c>
      <c r="C219" s="9">
        <v>9.1889999999999995E-4</v>
      </c>
      <c r="D219" s="9"/>
      <c r="E219" s="133">
        <v>-512443.51988348586</v>
      </c>
      <c r="F219" s="133">
        <v>-387762.51988348586</v>
      </c>
      <c r="G219" s="133">
        <v>-387762.51988348586</v>
      </c>
      <c r="H219" s="133">
        <v>0</v>
      </c>
      <c r="I219" s="133">
        <v>0</v>
      </c>
    </row>
    <row r="220" spans="1:9">
      <c r="A220" s="3">
        <v>36800</v>
      </c>
      <c r="B220" s="8" t="s">
        <v>224</v>
      </c>
      <c r="C220" s="9">
        <v>3.4841E-3</v>
      </c>
      <c r="D220" s="9"/>
      <c r="E220" s="133">
        <v>-198392</v>
      </c>
      <c r="F220" s="133">
        <v>0</v>
      </c>
      <c r="G220" s="133">
        <v>0</v>
      </c>
      <c r="H220" s="133">
        <v>0</v>
      </c>
      <c r="I220" s="133">
        <v>0</v>
      </c>
    </row>
    <row r="221" spans="1:9">
      <c r="A221" s="3">
        <v>36802</v>
      </c>
      <c r="B221" s="8" t="s">
        <v>225</v>
      </c>
      <c r="C221" s="9">
        <v>2.6640000000000002E-4</v>
      </c>
      <c r="D221" s="9"/>
      <c r="E221" s="133">
        <v>-101296.36817688795</v>
      </c>
      <c r="F221" s="133">
        <v>-64910.36817688794</v>
      </c>
      <c r="G221" s="133">
        <v>-43175.94451094191</v>
      </c>
      <c r="H221" s="133">
        <v>0</v>
      </c>
      <c r="I221" s="133">
        <v>0</v>
      </c>
    </row>
    <row r="222" spans="1:9">
      <c r="A222" s="3">
        <v>36810</v>
      </c>
      <c r="B222" s="8" t="s">
        <v>369</v>
      </c>
      <c r="C222" s="9">
        <v>6.7225999999999996E-3</v>
      </c>
      <c r="D222" s="9"/>
      <c r="E222" s="133">
        <v>-489847.39151541702</v>
      </c>
      <c r="F222" s="133">
        <v>-328491.39151541702</v>
      </c>
      <c r="G222" s="133">
        <v>-328491.39151541702</v>
      </c>
      <c r="H222" s="133">
        <v>0</v>
      </c>
      <c r="I222" s="133">
        <v>0</v>
      </c>
    </row>
    <row r="223" spans="1:9">
      <c r="A223" s="3">
        <v>36900</v>
      </c>
      <c r="B223" s="8" t="s">
        <v>226</v>
      </c>
      <c r="C223" s="9">
        <v>7.4350000000000002E-4</v>
      </c>
      <c r="D223" s="9"/>
      <c r="E223" s="133">
        <v>-120746</v>
      </c>
      <c r="F223" s="133">
        <v>0</v>
      </c>
      <c r="G223" s="133">
        <v>0</v>
      </c>
      <c r="H223" s="133">
        <v>0</v>
      </c>
      <c r="I223" s="133">
        <v>0</v>
      </c>
    </row>
    <row r="224" spans="1:9">
      <c r="A224" s="3">
        <v>36901</v>
      </c>
      <c r="B224" s="8" t="s">
        <v>227</v>
      </c>
      <c r="C224" s="9">
        <v>2.354E-4</v>
      </c>
      <c r="D224" s="9"/>
      <c r="E224" s="133">
        <v>-85407</v>
      </c>
      <c r="F224" s="133">
        <v>0</v>
      </c>
      <c r="G224" s="133">
        <v>0</v>
      </c>
      <c r="H224" s="133">
        <v>0</v>
      </c>
      <c r="I224" s="133">
        <v>0</v>
      </c>
    </row>
    <row r="225" spans="1:9">
      <c r="A225" s="3">
        <v>36905</v>
      </c>
      <c r="B225" s="8" t="s">
        <v>228</v>
      </c>
      <c r="C225" s="9">
        <v>1.9990000000000001E-4</v>
      </c>
      <c r="D225" s="9"/>
      <c r="E225" s="133">
        <v>-42387.500933592099</v>
      </c>
      <c r="F225" s="133">
        <v>-38565.500933592099</v>
      </c>
      <c r="G225" s="133">
        <v>-6800.8886543531189</v>
      </c>
      <c r="H225" s="133">
        <v>0</v>
      </c>
      <c r="I225" s="133">
        <v>0</v>
      </c>
    </row>
    <row r="226" spans="1:9">
      <c r="A226" s="3">
        <v>37000</v>
      </c>
      <c r="B226" s="8" t="s">
        <v>229</v>
      </c>
      <c r="C226" s="9">
        <v>1.916E-3</v>
      </c>
      <c r="D226" s="9"/>
      <c r="E226" s="133">
        <v>-413639.6955943575</v>
      </c>
      <c r="F226" s="133">
        <v>-19883.695594357501</v>
      </c>
      <c r="G226" s="133">
        <v>-16706.160639730457</v>
      </c>
      <c r="H226" s="133">
        <v>0</v>
      </c>
      <c r="I226" s="133">
        <v>0</v>
      </c>
    </row>
    <row r="227" spans="1:9">
      <c r="A227" s="3">
        <v>37001</v>
      </c>
      <c r="B227" s="8" t="s">
        <v>230</v>
      </c>
      <c r="C227" s="9">
        <v>2.285E-4</v>
      </c>
      <c r="D227" s="9"/>
      <c r="E227" s="133">
        <v>0</v>
      </c>
      <c r="F227" s="133">
        <v>0</v>
      </c>
      <c r="G227" s="133">
        <v>0</v>
      </c>
      <c r="H227" s="133">
        <v>0</v>
      </c>
      <c r="I227" s="133">
        <v>0</v>
      </c>
    </row>
    <row r="228" spans="1:9">
      <c r="A228" s="3">
        <v>37005</v>
      </c>
      <c r="B228" s="8" t="s">
        <v>231</v>
      </c>
      <c r="C228" s="9">
        <v>6.0959999999999996E-4</v>
      </c>
      <c r="D228" s="9"/>
      <c r="E228" s="133">
        <v>0</v>
      </c>
      <c r="F228" s="133">
        <v>0</v>
      </c>
      <c r="G228" s="133">
        <v>0</v>
      </c>
      <c r="H228" s="133">
        <v>0</v>
      </c>
      <c r="I228" s="133">
        <v>0</v>
      </c>
    </row>
    <row r="229" spans="1:9">
      <c r="A229" s="3">
        <v>37100</v>
      </c>
      <c r="B229" s="8" t="s">
        <v>232</v>
      </c>
      <c r="C229" s="9">
        <v>3.8265999999999999E-3</v>
      </c>
      <c r="D229" s="9"/>
      <c r="E229" s="133">
        <v>-246862</v>
      </c>
      <c r="F229" s="133">
        <v>0</v>
      </c>
      <c r="G229" s="133">
        <v>0</v>
      </c>
      <c r="H229" s="133">
        <v>0</v>
      </c>
      <c r="I229" s="133">
        <v>0</v>
      </c>
    </row>
    <row r="230" spans="1:9">
      <c r="A230" s="3">
        <v>37200</v>
      </c>
      <c r="B230" s="8" t="s">
        <v>233</v>
      </c>
      <c r="C230" s="9">
        <v>7.1520000000000004E-4</v>
      </c>
      <c r="D230" s="9"/>
      <c r="E230" s="133">
        <v>-136343</v>
      </c>
      <c r="F230" s="133">
        <v>0</v>
      </c>
      <c r="G230" s="133">
        <v>0</v>
      </c>
      <c r="H230" s="133">
        <v>0</v>
      </c>
      <c r="I230" s="133">
        <v>0</v>
      </c>
    </row>
    <row r="231" spans="1:9">
      <c r="A231" s="3">
        <v>37300</v>
      </c>
      <c r="B231" s="8" t="s">
        <v>234</v>
      </c>
      <c r="C231" s="9">
        <v>1.8508999999999999E-3</v>
      </c>
      <c r="D231" s="9"/>
      <c r="E231" s="133">
        <v>-360027.17974719568</v>
      </c>
      <c r="F231" s="133">
        <v>-136127.17974719565</v>
      </c>
      <c r="G231" s="133">
        <v>-136127.17974719565</v>
      </c>
      <c r="H231" s="133">
        <v>0</v>
      </c>
      <c r="I231" s="133">
        <v>0</v>
      </c>
    </row>
    <row r="232" spans="1:9">
      <c r="A232" s="3">
        <v>37301</v>
      </c>
      <c r="B232" s="8" t="s">
        <v>235</v>
      </c>
      <c r="C232" s="9">
        <v>1.851E-4</v>
      </c>
      <c r="D232" s="9"/>
      <c r="E232" s="133">
        <v>-70179.809273744264</v>
      </c>
      <c r="F232" s="133">
        <v>-54699.809273744264</v>
      </c>
      <c r="G232" s="133">
        <v>-40073.547688634237</v>
      </c>
      <c r="H232" s="133">
        <v>0</v>
      </c>
      <c r="I232" s="133">
        <v>0</v>
      </c>
    </row>
    <row r="233" spans="1:9">
      <c r="A233" s="3">
        <v>37305</v>
      </c>
      <c r="B233" s="8" t="s">
        <v>236</v>
      </c>
      <c r="C233" s="9">
        <v>4.5080000000000001E-4</v>
      </c>
      <c r="D233" s="9"/>
      <c r="E233" s="133">
        <v>0</v>
      </c>
      <c r="F233" s="133">
        <v>0</v>
      </c>
      <c r="G233" s="133">
        <v>0</v>
      </c>
      <c r="H233" s="133">
        <v>0</v>
      </c>
      <c r="I233" s="133">
        <v>0</v>
      </c>
    </row>
    <row r="234" spans="1:9">
      <c r="A234" s="3">
        <v>37400</v>
      </c>
      <c r="B234" s="8" t="s">
        <v>237</v>
      </c>
      <c r="C234" s="9">
        <v>9.4900000000000002E-3</v>
      </c>
      <c r="D234" s="9"/>
      <c r="E234" s="133">
        <v>-1732746.1180745773</v>
      </c>
      <c r="F234" s="133">
        <v>-730546.1180745773</v>
      </c>
      <c r="G234" s="133">
        <v>-730546.1180745773</v>
      </c>
      <c r="H234" s="133">
        <v>0</v>
      </c>
      <c r="I234" s="133">
        <v>0</v>
      </c>
    </row>
    <row r="235" spans="1:9">
      <c r="A235" s="3">
        <v>37405</v>
      </c>
      <c r="B235" s="8" t="s">
        <v>238</v>
      </c>
      <c r="C235" s="9">
        <v>1.7394000000000001E-3</v>
      </c>
      <c r="D235" s="9"/>
      <c r="E235" s="133">
        <v>-134161.10879044066</v>
      </c>
      <c r="F235" s="133">
        <v>-121203.10879044066</v>
      </c>
      <c r="G235" s="133">
        <v>-4523.4784545689472</v>
      </c>
      <c r="H235" s="133">
        <v>0</v>
      </c>
      <c r="I235" s="133">
        <v>0</v>
      </c>
    </row>
    <row r="236" spans="1:9">
      <c r="A236" s="3">
        <v>37500</v>
      </c>
      <c r="B236" s="8" t="s">
        <v>239</v>
      </c>
      <c r="C236" s="9">
        <v>9.9789999999999992E-4</v>
      </c>
      <c r="D236" s="9"/>
      <c r="E236" s="133">
        <v>-69847</v>
      </c>
      <c r="F236" s="133">
        <v>0</v>
      </c>
      <c r="G236" s="133">
        <v>0</v>
      </c>
      <c r="H236" s="133">
        <v>0</v>
      </c>
      <c r="I236" s="133">
        <v>0</v>
      </c>
    </row>
    <row r="237" spans="1:9">
      <c r="A237" s="3">
        <v>37600</v>
      </c>
      <c r="B237" s="8" t="s">
        <v>240</v>
      </c>
      <c r="C237" s="9">
        <v>5.6696000000000003E-3</v>
      </c>
      <c r="D237" s="9"/>
      <c r="E237" s="133">
        <v>-921811.04025613377</v>
      </c>
      <c r="F237" s="133">
        <v>-183986.04025613377</v>
      </c>
      <c r="G237" s="133">
        <v>-183986.04025613377</v>
      </c>
      <c r="H237" s="133">
        <v>0</v>
      </c>
      <c r="I237" s="133">
        <v>0</v>
      </c>
    </row>
    <row r="238" spans="1:9">
      <c r="A238" s="3">
        <v>37601</v>
      </c>
      <c r="B238" s="8" t="s">
        <v>241</v>
      </c>
      <c r="C238" s="9">
        <v>5.8430000000000005E-4</v>
      </c>
      <c r="D238" s="9"/>
      <c r="E238" s="133">
        <v>-103440.91391046038</v>
      </c>
      <c r="F238" s="133">
        <v>-94535.913910460382</v>
      </c>
      <c r="G238" s="133">
        <v>-94535.913910460382</v>
      </c>
      <c r="H238" s="133">
        <v>0</v>
      </c>
      <c r="I238" s="133">
        <v>0</v>
      </c>
    </row>
    <row r="239" spans="1:9">
      <c r="A239" s="3">
        <v>37605</v>
      </c>
      <c r="B239" s="8" t="s">
        <v>242</v>
      </c>
      <c r="C239" s="9">
        <v>6.8130000000000003E-4</v>
      </c>
      <c r="D239" s="9"/>
      <c r="E239" s="133">
        <v>-114719.68886494629</v>
      </c>
      <c r="F239" s="133">
        <v>-63754.688864946293</v>
      </c>
      <c r="G239" s="133">
        <v>-20983.816982807635</v>
      </c>
      <c r="H239" s="133">
        <v>0</v>
      </c>
      <c r="I239" s="133">
        <v>0</v>
      </c>
    </row>
    <row r="240" spans="1:9">
      <c r="A240" s="3">
        <v>37610</v>
      </c>
      <c r="B240" s="8" t="s">
        <v>243</v>
      </c>
      <c r="C240" s="9">
        <v>1.7417999999999999E-3</v>
      </c>
      <c r="D240" s="9"/>
      <c r="E240" s="133">
        <v>-585541.29138930701</v>
      </c>
      <c r="F240" s="133">
        <v>-235560.29138930695</v>
      </c>
      <c r="G240" s="133">
        <v>-145395.61068209197</v>
      </c>
      <c r="H240" s="133">
        <v>0</v>
      </c>
      <c r="I240" s="133">
        <v>0</v>
      </c>
    </row>
    <row r="241" spans="1:9">
      <c r="A241" s="3">
        <v>37700</v>
      </c>
      <c r="B241" s="8" t="s">
        <v>244</v>
      </c>
      <c r="C241" s="9">
        <v>2.6285000000000002E-3</v>
      </c>
      <c r="D241" s="9"/>
      <c r="E241" s="133">
        <v>-234527</v>
      </c>
      <c r="F241" s="133">
        <v>0</v>
      </c>
      <c r="G241" s="133">
        <v>0</v>
      </c>
      <c r="H241" s="133">
        <v>0</v>
      </c>
      <c r="I241" s="133">
        <v>0</v>
      </c>
    </row>
    <row r="242" spans="1:9">
      <c r="A242" s="3">
        <v>37705</v>
      </c>
      <c r="B242" s="8" t="s">
        <v>245</v>
      </c>
      <c r="C242" s="9">
        <v>7.4470000000000005E-4</v>
      </c>
      <c r="D242" s="9"/>
      <c r="E242" s="133">
        <v>-81163.411884217523</v>
      </c>
      <c r="F242" s="133">
        <v>-45694.411884217523</v>
      </c>
      <c r="G242" s="133">
        <v>0</v>
      </c>
      <c r="H242" s="133">
        <v>0</v>
      </c>
      <c r="I242" s="133">
        <v>0</v>
      </c>
    </row>
    <row r="243" spans="1:9">
      <c r="A243" s="3">
        <v>37800</v>
      </c>
      <c r="B243" s="8" t="s">
        <v>246</v>
      </c>
      <c r="C243" s="9">
        <v>8.2822999999999994E-3</v>
      </c>
      <c r="D243" s="9"/>
      <c r="E243" s="133">
        <v>-854896</v>
      </c>
      <c r="F243" s="133">
        <v>0</v>
      </c>
      <c r="G243" s="133">
        <v>0</v>
      </c>
      <c r="H243" s="133">
        <v>0</v>
      </c>
      <c r="I243" s="133">
        <v>0</v>
      </c>
    </row>
    <row r="244" spans="1:9">
      <c r="A244" s="3">
        <v>37801</v>
      </c>
      <c r="B244" s="8" t="s">
        <v>247</v>
      </c>
      <c r="C244" s="9">
        <v>6.6699999999999995E-5</v>
      </c>
      <c r="D244" s="9"/>
      <c r="E244" s="133">
        <v>-41427.520651040235</v>
      </c>
      <c r="F244" s="133">
        <v>-21916.520651040235</v>
      </c>
      <c r="G244" s="133">
        <v>-13823.623722882236</v>
      </c>
      <c r="H244" s="133">
        <v>0</v>
      </c>
      <c r="I244" s="133">
        <v>0</v>
      </c>
    </row>
    <row r="245" spans="1:9">
      <c r="A245" s="3">
        <v>37805</v>
      </c>
      <c r="B245" s="8" t="s">
        <v>248</v>
      </c>
      <c r="C245" s="9">
        <v>6.3029999999999998E-4</v>
      </c>
      <c r="D245" s="9"/>
      <c r="E245" s="133">
        <v>0</v>
      </c>
      <c r="F245" s="133">
        <v>0</v>
      </c>
      <c r="G245" s="133">
        <v>0</v>
      </c>
      <c r="H245" s="133">
        <v>0</v>
      </c>
      <c r="I245" s="133">
        <v>0</v>
      </c>
    </row>
    <row r="246" spans="1:9">
      <c r="A246" s="3">
        <v>37900</v>
      </c>
      <c r="B246" s="8" t="s">
        <v>249</v>
      </c>
      <c r="C246" s="9">
        <v>4.0486999999999997E-3</v>
      </c>
      <c r="D246" s="9"/>
      <c r="E246" s="133">
        <v>-76632.052522465761</v>
      </c>
      <c r="F246" s="133">
        <v>-76632.052522465761</v>
      </c>
      <c r="G246" s="133">
        <v>-76632.052522465761</v>
      </c>
      <c r="H246" s="133">
        <v>0</v>
      </c>
      <c r="I246" s="133">
        <v>0</v>
      </c>
    </row>
    <row r="247" spans="1:9">
      <c r="A247" s="3">
        <v>37901</v>
      </c>
      <c r="B247" s="8" t="s">
        <v>250</v>
      </c>
      <c r="C247" s="9">
        <v>1.5750000000000001E-4</v>
      </c>
      <c r="D247" s="9"/>
      <c r="E247" s="133">
        <v>0</v>
      </c>
      <c r="F247" s="133">
        <v>0</v>
      </c>
      <c r="G247" s="133">
        <v>0</v>
      </c>
      <c r="H247" s="133">
        <v>0</v>
      </c>
      <c r="I247" s="133">
        <v>0</v>
      </c>
    </row>
    <row r="248" spans="1:9">
      <c r="A248" s="3">
        <v>37905</v>
      </c>
      <c r="B248" s="8" t="s">
        <v>251</v>
      </c>
      <c r="C248" s="9">
        <v>4.3859999999999998E-4</v>
      </c>
      <c r="D248" s="9"/>
      <c r="E248" s="133">
        <v>-6808.5028557681071</v>
      </c>
      <c r="F248" s="133">
        <v>-6808.5028557681071</v>
      </c>
      <c r="G248" s="133">
        <v>0</v>
      </c>
      <c r="H248" s="133">
        <v>0</v>
      </c>
      <c r="I248" s="133">
        <v>0</v>
      </c>
    </row>
    <row r="249" spans="1:9">
      <c r="A249" s="3">
        <v>38000</v>
      </c>
      <c r="B249" s="8" t="s">
        <v>252</v>
      </c>
      <c r="C249" s="9">
        <v>6.3937999999999998E-3</v>
      </c>
      <c r="D249" s="9"/>
      <c r="E249" s="133">
        <v>-1856559.0536764213</v>
      </c>
      <c r="F249" s="133">
        <v>-1228418.0536764213</v>
      </c>
      <c r="G249" s="133">
        <v>-773251.12535690237</v>
      </c>
      <c r="H249" s="133">
        <v>0</v>
      </c>
      <c r="I249" s="133">
        <v>0</v>
      </c>
    </row>
    <row r="250" spans="1:9">
      <c r="A250" s="3">
        <v>38005</v>
      </c>
      <c r="B250" s="8" t="s">
        <v>253</v>
      </c>
      <c r="C250" s="9">
        <v>1.4444E-3</v>
      </c>
      <c r="D250" s="9"/>
      <c r="E250" s="133">
        <v>0</v>
      </c>
      <c r="F250" s="133">
        <v>0</v>
      </c>
      <c r="G250" s="133">
        <v>0</v>
      </c>
      <c r="H250" s="133">
        <v>0</v>
      </c>
      <c r="I250" s="133">
        <v>0</v>
      </c>
    </row>
    <row r="251" spans="1:9">
      <c r="A251" s="3">
        <v>38100</v>
      </c>
      <c r="B251" s="8" t="s">
        <v>254</v>
      </c>
      <c r="C251" s="9">
        <v>3.3357E-3</v>
      </c>
      <c r="D251" s="9"/>
      <c r="E251" s="133">
        <v>-474109</v>
      </c>
      <c r="F251" s="133">
        <v>0</v>
      </c>
      <c r="G251" s="133">
        <v>0</v>
      </c>
      <c r="H251" s="133">
        <v>0</v>
      </c>
      <c r="I251" s="133">
        <v>0</v>
      </c>
    </row>
    <row r="252" spans="1:9">
      <c r="A252" s="3">
        <v>38105</v>
      </c>
      <c r="B252" s="8" t="s">
        <v>255</v>
      </c>
      <c r="C252" s="9">
        <v>5.9750000000000005E-4</v>
      </c>
      <c r="D252" s="9"/>
      <c r="E252" s="133">
        <v>-32799.668808572926</v>
      </c>
      <c r="F252" s="133">
        <v>-9598.6688085729256</v>
      </c>
      <c r="G252" s="133">
        <v>0</v>
      </c>
      <c r="H252" s="133">
        <v>0</v>
      </c>
      <c r="I252" s="133">
        <v>0</v>
      </c>
    </row>
    <row r="253" spans="1:9">
      <c r="A253" s="3">
        <v>38200</v>
      </c>
      <c r="B253" s="8" t="s">
        <v>256</v>
      </c>
      <c r="C253" s="9">
        <v>2.9068000000000002E-3</v>
      </c>
      <c r="D253" s="9"/>
      <c r="E253" s="133">
        <v>-501704.76512572914</v>
      </c>
      <c r="F253" s="133">
        <v>-117024.76512572914</v>
      </c>
      <c r="G253" s="133">
        <v>-117024.76512572914</v>
      </c>
      <c r="H253" s="133">
        <v>0</v>
      </c>
      <c r="I253" s="133">
        <v>0</v>
      </c>
    </row>
    <row r="254" spans="1:9">
      <c r="A254" s="3">
        <v>38205</v>
      </c>
      <c r="B254" s="8" t="s">
        <v>257</v>
      </c>
      <c r="C254" s="9">
        <v>4.5419999999999998E-4</v>
      </c>
      <c r="D254" s="9"/>
      <c r="E254" s="133">
        <v>-39031.419882053597</v>
      </c>
      <c r="F254" s="133">
        <v>-10974.419882053597</v>
      </c>
      <c r="G254" s="133">
        <v>0</v>
      </c>
      <c r="H254" s="133">
        <v>0</v>
      </c>
      <c r="I254" s="133">
        <v>0</v>
      </c>
    </row>
    <row r="255" spans="1:9">
      <c r="A255" s="3">
        <v>38210</v>
      </c>
      <c r="B255" s="8" t="s">
        <v>258</v>
      </c>
      <c r="C255" s="9">
        <v>1.1351E-3</v>
      </c>
      <c r="D255" s="9"/>
      <c r="E255" s="133">
        <v>-163539.32904675929</v>
      </c>
      <c r="F255" s="133">
        <v>-90259.329046759289</v>
      </c>
      <c r="G255" s="133">
        <v>-90259.329046759289</v>
      </c>
      <c r="H255" s="133">
        <v>0</v>
      </c>
      <c r="I255" s="133">
        <v>0</v>
      </c>
    </row>
    <row r="256" spans="1:9">
      <c r="A256" s="3">
        <v>38300</v>
      </c>
      <c r="B256" s="8" t="s">
        <v>259</v>
      </c>
      <c r="C256" s="9">
        <v>2.264E-3</v>
      </c>
      <c r="D256" s="9"/>
      <c r="E256" s="133">
        <v>-769430.89545841806</v>
      </c>
      <c r="F256" s="133">
        <v>-387305.89545841806</v>
      </c>
      <c r="G256" s="133">
        <v>-387305.89545841806</v>
      </c>
      <c r="H256" s="133">
        <v>0</v>
      </c>
      <c r="I256" s="133">
        <v>0</v>
      </c>
    </row>
    <row r="257" spans="1:9">
      <c r="A257" s="3">
        <v>38400</v>
      </c>
      <c r="B257" s="8" t="s">
        <v>260</v>
      </c>
      <c r="C257" s="9">
        <v>2.9508E-3</v>
      </c>
      <c r="D257" s="9"/>
      <c r="E257" s="133">
        <v>-392045</v>
      </c>
      <c r="F257" s="133">
        <v>0</v>
      </c>
      <c r="G257" s="133">
        <v>0</v>
      </c>
      <c r="H257" s="133">
        <v>0</v>
      </c>
      <c r="I257" s="133">
        <v>0</v>
      </c>
    </row>
    <row r="258" spans="1:9">
      <c r="A258" s="3">
        <v>38402</v>
      </c>
      <c r="B258" s="8" t="s">
        <v>261</v>
      </c>
      <c r="C258" s="9">
        <v>2.0680000000000001E-4</v>
      </c>
      <c r="D258" s="9"/>
      <c r="E258" s="133">
        <v>-71174.760863071948</v>
      </c>
      <c r="F258" s="133">
        <v>-35451.760863071948</v>
      </c>
      <c r="G258" s="133">
        <v>-5235.4015954789465</v>
      </c>
      <c r="H258" s="133">
        <v>0</v>
      </c>
      <c r="I258" s="133">
        <v>0</v>
      </c>
    </row>
    <row r="259" spans="1:9">
      <c r="A259" s="3">
        <v>38405</v>
      </c>
      <c r="B259" s="8" t="s">
        <v>262</v>
      </c>
      <c r="C259" s="9">
        <v>7.1449999999999997E-4</v>
      </c>
      <c r="D259" s="9"/>
      <c r="E259" s="133">
        <v>-57379.712323039887</v>
      </c>
      <c r="F259" s="133">
        <v>-11642.712323039887</v>
      </c>
      <c r="G259" s="133">
        <v>0</v>
      </c>
      <c r="H259" s="133">
        <v>0</v>
      </c>
      <c r="I259" s="133">
        <v>0</v>
      </c>
    </row>
    <row r="260" spans="1:9">
      <c r="A260" s="3">
        <v>38500</v>
      </c>
      <c r="B260" s="8" t="s">
        <v>263</v>
      </c>
      <c r="C260" s="9">
        <v>2.1951000000000002E-3</v>
      </c>
      <c r="D260" s="9"/>
      <c r="E260" s="133">
        <v>-335247.81335430802</v>
      </c>
      <c r="F260" s="133">
        <v>-161824.81335430802</v>
      </c>
      <c r="G260" s="133">
        <v>-161824.81335430802</v>
      </c>
      <c r="H260" s="133">
        <v>0</v>
      </c>
      <c r="I260" s="133">
        <v>0</v>
      </c>
    </row>
    <row r="261" spans="1:9">
      <c r="A261" s="3">
        <v>38600</v>
      </c>
      <c r="B261" s="8" t="s">
        <v>264</v>
      </c>
      <c r="C261" s="9">
        <v>2.7948000000000001E-3</v>
      </c>
      <c r="D261" s="9"/>
      <c r="E261" s="133">
        <v>-540360.79147736961</v>
      </c>
      <c r="F261" s="133">
        <v>-208224.79147736967</v>
      </c>
      <c r="G261" s="133">
        <v>-208224.79147736967</v>
      </c>
      <c r="H261" s="133">
        <v>0</v>
      </c>
      <c r="I261" s="133">
        <v>0</v>
      </c>
    </row>
    <row r="262" spans="1:9">
      <c r="A262" s="3">
        <v>38601</v>
      </c>
      <c r="B262" s="8" t="s">
        <v>265</v>
      </c>
      <c r="C262" s="9">
        <v>0</v>
      </c>
      <c r="D262" s="9"/>
      <c r="E262" s="133">
        <v>-89737.743162750005</v>
      </c>
      <c r="F262" s="133">
        <v>-84424.743162750005</v>
      </c>
      <c r="G262" s="133">
        <v>0</v>
      </c>
      <c r="H262" s="133">
        <v>0</v>
      </c>
      <c r="I262" s="133">
        <v>0</v>
      </c>
    </row>
    <row r="263" spans="1:9">
      <c r="A263" s="3">
        <v>38602</v>
      </c>
      <c r="B263" s="8" t="s">
        <v>266</v>
      </c>
      <c r="C263" s="9">
        <v>2.1440000000000001E-4</v>
      </c>
      <c r="D263" s="9"/>
      <c r="E263" s="133">
        <v>-85617.781650906822</v>
      </c>
      <c r="F263" s="133">
        <v>-82607.781650906822</v>
      </c>
      <c r="G263" s="133">
        <v>-53870.123382631849</v>
      </c>
      <c r="H263" s="133">
        <v>0</v>
      </c>
      <c r="I263" s="133">
        <v>0</v>
      </c>
    </row>
    <row r="264" spans="1:9">
      <c r="A264" s="3">
        <v>38605</v>
      </c>
      <c r="B264" s="8" t="s">
        <v>267</v>
      </c>
      <c r="C264" s="9">
        <v>7.1310000000000004E-4</v>
      </c>
      <c r="D264" s="9"/>
      <c r="E264" s="133">
        <v>-95005.377759474039</v>
      </c>
      <c r="F264" s="133">
        <v>-95005.377759474039</v>
      </c>
      <c r="G264" s="133">
        <v>-95005.377759474039</v>
      </c>
      <c r="H264" s="133">
        <v>0</v>
      </c>
      <c r="I264" s="133">
        <v>0</v>
      </c>
    </row>
    <row r="265" spans="1:9">
      <c r="A265" s="3">
        <v>38610</v>
      </c>
      <c r="B265" s="8" t="s">
        <v>268</v>
      </c>
      <c r="C265" s="9">
        <v>7.3450000000000002E-4</v>
      </c>
      <c r="D265" s="9"/>
      <c r="E265" s="133">
        <v>-52803</v>
      </c>
      <c r="F265" s="133">
        <v>0</v>
      </c>
      <c r="G265" s="133">
        <v>0</v>
      </c>
      <c r="H265" s="133">
        <v>0</v>
      </c>
      <c r="I265" s="133">
        <v>0</v>
      </c>
    </row>
    <row r="266" spans="1:9">
      <c r="A266" s="3">
        <v>38620</v>
      </c>
      <c r="B266" s="8" t="s">
        <v>269</v>
      </c>
      <c r="C266" s="9">
        <v>5.1849999999999997E-4</v>
      </c>
      <c r="D266" s="9"/>
      <c r="E266" s="133">
        <v>-3792</v>
      </c>
      <c r="F266" s="133">
        <v>0</v>
      </c>
      <c r="G266" s="133">
        <v>0</v>
      </c>
      <c r="H266" s="133">
        <v>0</v>
      </c>
      <c r="I266" s="133">
        <v>0</v>
      </c>
    </row>
    <row r="267" spans="1:9">
      <c r="A267" s="3">
        <v>38700</v>
      </c>
      <c r="B267" s="8" t="s">
        <v>270</v>
      </c>
      <c r="C267" s="9">
        <v>9.2299999999999999E-4</v>
      </c>
      <c r="D267" s="9"/>
      <c r="E267" s="133">
        <v>-94839</v>
      </c>
      <c r="F267" s="133">
        <v>0</v>
      </c>
      <c r="G267" s="133">
        <v>0</v>
      </c>
      <c r="H267" s="133">
        <v>0</v>
      </c>
      <c r="I267" s="133">
        <v>0</v>
      </c>
    </row>
    <row r="268" spans="1:9">
      <c r="A268" s="3">
        <v>38701</v>
      </c>
      <c r="B268" s="8" t="s">
        <v>271</v>
      </c>
      <c r="C268" s="9">
        <v>7.2299999999999996E-5</v>
      </c>
      <c r="D268" s="9"/>
      <c r="E268" s="133">
        <v>-9933.5812451500024</v>
      </c>
      <c r="F268" s="133">
        <v>-9933.5812451500024</v>
      </c>
      <c r="G268" s="133">
        <v>0</v>
      </c>
      <c r="H268" s="133">
        <v>0</v>
      </c>
      <c r="I268" s="133">
        <v>0</v>
      </c>
    </row>
    <row r="269" spans="1:9">
      <c r="A269" s="3">
        <v>38800</v>
      </c>
      <c r="B269" s="8" t="s">
        <v>272</v>
      </c>
      <c r="C269" s="9">
        <v>1.5731E-3</v>
      </c>
      <c r="D269" s="9"/>
      <c r="E269" s="133">
        <v>-231643.91060552414</v>
      </c>
      <c r="F269" s="133">
        <v>-126572.91060552414</v>
      </c>
      <c r="G269" s="133">
        <v>-126572.91060552414</v>
      </c>
      <c r="H269" s="133">
        <v>0</v>
      </c>
      <c r="I269" s="133">
        <v>0</v>
      </c>
    </row>
    <row r="270" spans="1:9">
      <c r="A270" s="3">
        <v>38801</v>
      </c>
      <c r="B270" s="8" t="s">
        <v>273</v>
      </c>
      <c r="C270" s="9">
        <v>1.4689999999999999E-4</v>
      </c>
      <c r="D270" s="9"/>
      <c r="E270" s="133">
        <v>-107583.89860657581</v>
      </c>
      <c r="F270" s="133">
        <v>-80075.898606575807</v>
      </c>
      <c r="G270" s="133">
        <v>-80075.898606575807</v>
      </c>
      <c r="H270" s="133">
        <v>0</v>
      </c>
      <c r="I270" s="133">
        <v>0</v>
      </c>
    </row>
    <row r="271" spans="1:9">
      <c r="A271" s="3">
        <v>38900</v>
      </c>
      <c r="B271" s="8" t="s">
        <v>274</v>
      </c>
      <c r="C271" s="9">
        <v>3.2509999999999999E-4</v>
      </c>
      <c r="D271" s="9"/>
      <c r="E271" s="133">
        <v>-59711.924230084202</v>
      </c>
      <c r="F271" s="133">
        <v>-59711.924230084202</v>
      </c>
      <c r="G271" s="133">
        <v>-59711.924230084202</v>
      </c>
      <c r="H271" s="133">
        <v>0</v>
      </c>
      <c r="I271" s="133">
        <v>0</v>
      </c>
    </row>
    <row r="272" spans="1:9">
      <c r="A272" s="3">
        <v>39000</v>
      </c>
      <c r="B272" s="8" t="s">
        <v>275</v>
      </c>
      <c r="C272" s="9">
        <v>1.53309E-2</v>
      </c>
      <c r="D272" s="9"/>
      <c r="E272" s="133">
        <v>-4060598.5088530965</v>
      </c>
      <c r="F272" s="133">
        <v>-725085.50885309651</v>
      </c>
      <c r="G272" s="133">
        <v>-725085.50885309651</v>
      </c>
      <c r="H272" s="133">
        <v>0</v>
      </c>
      <c r="I272" s="133">
        <v>0</v>
      </c>
    </row>
    <row r="273" spans="1:9">
      <c r="A273" s="3">
        <v>39100</v>
      </c>
      <c r="B273" s="8" t="s">
        <v>276</v>
      </c>
      <c r="C273" s="9">
        <v>1.8116E-3</v>
      </c>
      <c r="D273" s="9"/>
      <c r="E273" s="133">
        <v>-391613</v>
      </c>
      <c r="F273" s="133">
        <v>0</v>
      </c>
      <c r="G273" s="133">
        <v>0</v>
      </c>
      <c r="H273" s="133">
        <v>0</v>
      </c>
      <c r="I273" s="133">
        <v>0</v>
      </c>
    </row>
    <row r="274" spans="1:9">
      <c r="A274" s="3">
        <v>39101</v>
      </c>
      <c r="B274" s="8" t="s">
        <v>277</v>
      </c>
      <c r="C274" s="9">
        <v>2.8269999999999999E-4</v>
      </c>
      <c r="D274" s="9"/>
      <c r="E274" s="133">
        <v>-16247.332444932486</v>
      </c>
      <c r="F274" s="133">
        <v>-16247.332444932486</v>
      </c>
      <c r="G274" s="133">
        <v>0</v>
      </c>
      <c r="H274" s="133">
        <v>0</v>
      </c>
      <c r="I274" s="133">
        <v>0</v>
      </c>
    </row>
    <row r="275" spans="1:9">
      <c r="A275" s="3">
        <v>39105</v>
      </c>
      <c r="B275" s="8" t="s">
        <v>278</v>
      </c>
      <c r="C275" s="9">
        <v>6.6790000000000003E-4</v>
      </c>
      <c r="D275" s="9"/>
      <c r="E275" s="133">
        <v>-151248.78255075123</v>
      </c>
      <c r="F275" s="133">
        <v>-151248.78255075123</v>
      </c>
      <c r="G275" s="133">
        <v>0</v>
      </c>
      <c r="H275" s="133">
        <v>0</v>
      </c>
      <c r="I275" s="133">
        <v>0</v>
      </c>
    </row>
    <row r="276" spans="1:9">
      <c r="A276" s="3">
        <v>39200</v>
      </c>
      <c r="B276" s="8" t="s">
        <v>370</v>
      </c>
      <c r="C276" s="9">
        <v>6.7534799999999992E-2</v>
      </c>
      <c r="D276" s="9"/>
      <c r="E276" s="133">
        <v>-6885967.016140095</v>
      </c>
      <c r="F276" s="133">
        <v>-3145231.016140095</v>
      </c>
      <c r="G276" s="133">
        <v>-183728.17008730676</v>
      </c>
      <c r="H276" s="133">
        <v>0</v>
      </c>
      <c r="I276" s="133">
        <v>0</v>
      </c>
    </row>
    <row r="277" spans="1:9">
      <c r="A277" s="3">
        <v>39201</v>
      </c>
      <c r="B277" s="8" t="s">
        <v>279</v>
      </c>
      <c r="C277" s="9">
        <v>2.9829999999999999E-4</v>
      </c>
      <c r="D277" s="9"/>
      <c r="E277" s="133">
        <v>-6630</v>
      </c>
      <c r="F277" s="133">
        <v>0</v>
      </c>
      <c r="G277" s="133">
        <v>0</v>
      </c>
      <c r="H277" s="133">
        <v>0</v>
      </c>
      <c r="I277" s="133">
        <v>0</v>
      </c>
    </row>
    <row r="278" spans="1:9">
      <c r="A278" s="3">
        <v>39204</v>
      </c>
      <c r="B278" s="8" t="s">
        <v>280</v>
      </c>
      <c r="C278" s="9">
        <v>2.81E-4</v>
      </c>
      <c r="D278" s="9"/>
      <c r="E278" s="133">
        <v>-271391.17445436743</v>
      </c>
      <c r="F278" s="133">
        <v>-98255.174454367429</v>
      </c>
      <c r="G278" s="133">
        <v>-98255.174454367429</v>
      </c>
      <c r="H278" s="133">
        <v>0</v>
      </c>
      <c r="I278" s="133">
        <v>0</v>
      </c>
    </row>
    <row r="279" spans="1:9">
      <c r="A279" s="3">
        <v>39205</v>
      </c>
      <c r="B279" s="8" t="s">
        <v>281</v>
      </c>
      <c r="C279" s="9">
        <v>5.8827000000000003E-3</v>
      </c>
      <c r="D279" s="9"/>
      <c r="E279" s="133">
        <v>-296778.47661814094</v>
      </c>
      <c r="F279" s="133">
        <v>-296778.47661814094</v>
      </c>
      <c r="G279" s="133">
        <v>0</v>
      </c>
      <c r="H279" s="133">
        <v>0</v>
      </c>
      <c r="I279" s="133">
        <v>0</v>
      </c>
    </row>
    <row r="280" spans="1:9">
      <c r="A280" s="3">
        <v>39208</v>
      </c>
      <c r="B280" s="8" t="s">
        <v>371</v>
      </c>
      <c r="C280" s="9">
        <v>4.149E-4</v>
      </c>
      <c r="D280" s="9"/>
      <c r="E280" s="133">
        <v>-131028.39606309969</v>
      </c>
      <c r="F280" s="133">
        <v>-38010.396063099688</v>
      </c>
      <c r="G280" s="133">
        <v>-25007.45915986567</v>
      </c>
      <c r="H280" s="133">
        <v>0</v>
      </c>
      <c r="I280" s="133">
        <v>0</v>
      </c>
    </row>
    <row r="281" spans="1:9">
      <c r="A281" s="3">
        <v>39209</v>
      </c>
      <c r="B281" s="8" t="s">
        <v>282</v>
      </c>
      <c r="C281" s="9">
        <v>0</v>
      </c>
      <c r="D281" s="9"/>
      <c r="E281" s="133">
        <v>0</v>
      </c>
      <c r="F281" s="133">
        <v>0</v>
      </c>
      <c r="G281" s="133">
        <v>0</v>
      </c>
      <c r="H281" s="133">
        <v>0</v>
      </c>
      <c r="I281" s="133">
        <v>0</v>
      </c>
    </row>
    <row r="282" spans="1:9">
      <c r="A282" s="3">
        <v>39220</v>
      </c>
      <c r="B282" s="8" t="s">
        <v>347</v>
      </c>
      <c r="C282" s="9">
        <v>0</v>
      </c>
      <c r="D282" s="9"/>
      <c r="E282" s="133">
        <v>-187732.79344399995</v>
      </c>
      <c r="F282" s="133">
        <v>-179022.79344399995</v>
      </c>
      <c r="G282" s="133">
        <v>-179022.79344399995</v>
      </c>
      <c r="H282" s="133">
        <v>0</v>
      </c>
      <c r="I282" s="133">
        <v>0</v>
      </c>
    </row>
    <row r="283" spans="1:9">
      <c r="A283" s="3">
        <v>39300</v>
      </c>
      <c r="B283" s="8" t="s">
        <v>283</v>
      </c>
      <c r="C283" s="9">
        <v>7.7320000000000004E-4</v>
      </c>
      <c r="D283" s="9"/>
      <c r="E283" s="133">
        <v>-55212</v>
      </c>
      <c r="F283" s="133">
        <v>0</v>
      </c>
      <c r="G283" s="133">
        <v>0</v>
      </c>
      <c r="H283" s="133">
        <v>0</v>
      </c>
      <c r="I283" s="133">
        <v>0</v>
      </c>
    </row>
    <row r="284" spans="1:9">
      <c r="A284" s="3">
        <v>39301</v>
      </c>
      <c r="B284" s="8" t="s">
        <v>284</v>
      </c>
      <c r="C284" s="9">
        <v>6.3E-5</v>
      </c>
      <c r="D284" s="9"/>
      <c r="E284" s="133">
        <v>0</v>
      </c>
      <c r="F284" s="133">
        <v>0</v>
      </c>
      <c r="G284" s="133">
        <v>0</v>
      </c>
      <c r="H284" s="133">
        <v>0</v>
      </c>
      <c r="I284" s="133">
        <v>0</v>
      </c>
    </row>
    <row r="285" spans="1:9">
      <c r="A285" s="3">
        <v>39400</v>
      </c>
      <c r="B285" s="8" t="s">
        <v>285</v>
      </c>
      <c r="C285" s="9">
        <v>4.4309999999999998E-4</v>
      </c>
      <c r="D285" s="9"/>
      <c r="E285" s="133">
        <v>-77748.655146091041</v>
      </c>
      <c r="F285" s="133">
        <v>-18651.655146091041</v>
      </c>
      <c r="G285" s="133">
        <v>0</v>
      </c>
      <c r="H285" s="133">
        <v>0</v>
      </c>
      <c r="I285" s="133">
        <v>0</v>
      </c>
    </row>
    <row r="286" spans="1:9">
      <c r="A286" s="3">
        <v>39401</v>
      </c>
      <c r="B286" s="8" t="s">
        <v>286</v>
      </c>
      <c r="C286" s="9">
        <v>5.0880000000000001E-4</v>
      </c>
      <c r="D286" s="9"/>
      <c r="E286" s="133">
        <v>-157121.80869387646</v>
      </c>
      <c r="F286" s="133">
        <v>-148675.80869387646</v>
      </c>
      <c r="G286" s="133">
        <v>-55720.215182663953</v>
      </c>
      <c r="H286" s="133">
        <v>0</v>
      </c>
      <c r="I286" s="133">
        <v>0</v>
      </c>
    </row>
    <row r="287" spans="1:9">
      <c r="A287" s="3">
        <v>39500</v>
      </c>
      <c r="B287" s="8" t="s">
        <v>287</v>
      </c>
      <c r="C287" s="9">
        <v>2.2116000000000002E-3</v>
      </c>
      <c r="D287" s="9"/>
      <c r="E287" s="133">
        <v>-521206.5695135222</v>
      </c>
      <c r="F287" s="133">
        <v>-401344.5695135222</v>
      </c>
      <c r="G287" s="133">
        <v>-401344.5695135222</v>
      </c>
      <c r="H287" s="133">
        <v>0</v>
      </c>
      <c r="I287" s="133">
        <v>0</v>
      </c>
    </row>
    <row r="288" spans="1:9">
      <c r="A288" s="3">
        <v>39501</v>
      </c>
      <c r="B288" s="8" t="s">
        <v>288</v>
      </c>
      <c r="C288" s="9">
        <v>5.5699999999999999E-5</v>
      </c>
      <c r="D288" s="9"/>
      <c r="E288" s="133">
        <v>-24785.382580739744</v>
      </c>
      <c r="F288" s="133">
        <v>-14044.382580739744</v>
      </c>
      <c r="G288" s="133">
        <v>-14044.382580739744</v>
      </c>
      <c r="H288" s="133">
        <v>0</v>
      </c>
      <c r="I288" s="133">
        <v>0</v>
      </c>
    </row>
    <row r="289" spans="1:9">
      <c r="A289" s="3">
        <v>39600</v>
      </c>
      <c r="B289" s="8" t="s">
        <v>289</v>
      </c>
      <c r="C289" s="9">
        <v>5.8960999999999996E-3</v>
      </c>
      <c r="D289" s="9"/>
      <c r="E289" s="133">
        <v>-1459955</v>
      </c>
      <c r="F289" s="133">
        <v>0</v>
      </c>
      <c r="G289" s="133">
        <v>0</v>
      </c>
      <c r="H289" s="133">
        <v>0</v>
      </c>
      <c r="I289" s="133">
        <v>0</v>
      </c>
    </row>
    <row r="290" spans="1:9">
      <c r="A290" s="3">
        <v>39605</v>
      </c>
      <c r="B290" s="8" t="s">
        <v>290</v>
      </c>
      <c r="C290" s="9">
        <v>8.6549999999999995E-4</v>
      </c>
      <c r="D290" s="9"/>
      <c r="E290" s="133">
        <v>-223757.30051892629</v>
      </c>
      <c r="F290" s="133">
        <v>-223757.30051892629</v>
      </c>
      <c r="G290" s="133">
        <v>-136018.4274511211</v>
      </c>
      <c r="H290" s="133">
        <v>0</v>
      </c>
      <c r="I290" s="133">
        <v>0</v>
      </c>
    </row>
    <row r="291" spans="1:9">
      <c r="A291" s="3">
        <v>39700</v>
      </c>
      <c r="B291" s="8" t="s">
        <v>291</v>
      </c>
      <c r="C291" s="9">
        <v>3.3102000000000001E-3</v>
      </c>
      <c r="D291" s="9"/>
      <c r="E291" s="133">
        <v>-718504.14895571768</v>
      </c>
      <c r="F291" s="133">
        <v>-314960.14895571762</v>
      </c>
      <c r="G291" s="133">
        <v>-314960.14895571762</v>
      </c>
      <c r="H291" s="133">
        <v>0</v>
      </c>
      <c r="I291" s="133">
        <v>0</v>
      </c>
    </row>
    <row r="292" spans="1:9">
      <c r="A292" s="3">
        <v>39703</v>
      </c>
      <c r="B292" s="8" t="s">
        <v>292</v>
      </c>
      <c r="C292" s="9">
        <v>2.4909999999999998E-4</v>
      </c>
      <c r="D292" s="9"/>
      <c r="E292" s="133">
        <v>-74487.400845952259</v>
      </c>
      <c r="F292" s="133">
        <v>-63027.400845952259</v>
      </c>
      <c r="G292" s="133">
        <v>-45737.626498554295</v>
      </c>
      <c r="H292" s="133">
        <v>0</v>
      </c>
      <c r="I292" s="133">
        <v>0</v>
      </c>
    </row>
    <row r="293" spans="1:9">
      <c r="A293" s="3">
        <v>39705</v>
      </c>
      <c r="B293" s="8" t="s">
        <v>293</v>
      </c>
      <c r="C293" s="9">
        <v>8.8150000000000001E-4</v>
      </c>
      <c r="D293" s="9"/>
      <c r="E293" s="133">
        <v>-46569.310166601179</v>
      </c>
      <c r="F293" s="133">
        <v>-13541.310166601179</v>
      </c>
      <c r="G293" s="133">
        <v>-13541.310166601179</v>
      </c>
      <c r="H293" s="133">
        <v>0</v>
      </c>
      <c r="I293" s="133">
        <v>0</v>
      </c>
    </row>
    <row r="294" spans="1:9">
      <c r="A294" s="3">
        <v>39800</v>
      </c>
      <c r="B294" s="8" t="s">
        <v>294</v>
      </c>
      <c r="C294" s="9">
        <v>3.7074999999999999E-3</v>
      </c>
      <c r="D294" s="9"/>
      <c r="E294" s="133">
        <v>-394540.29274975776</v>
      </c>
      <c r="F294" s="133">
        <v>-80776.292749757762</v>
      </c>
      <c r="G294" s="133">
        <v>-80776.292749757762</v>
      </c>
      <c r="H294" s="133">
        <v>0</v>
      </c>
      <c r="I294" s="133">
        <v>0</v>
      </c>
    </row>
    <row r="295" spans="1:9">
      <c r="A295" s="3">
        <v>39805</v>
      </c>
      <c r="B295" s="8" t="s">
        <v>295</v>
      </c>
      <c r="C295" s="9">
        <v>4.2759999999999999E-4</v>
      </c>
      <c r="D295" s="9"/>
      <c r="E295" s="133">
        <v>-19258.39362814241</v>
      </c>
      <c r="F295" s="133">
        <v>-5404.3936281424103</v>
      </c>
      <c r="G295" s="133">
        <v>-2957.2957435028948</v>
      </c>
      <c r="H295" s="133">
        <v>0</v>
      </c>
      <c r="I295" s="133">
        <v>0</v>
      </c>
    </row>
    <row r="296" spans="1:9">
      <c r="A296" s="3">
        <v>39900</v>
      </c>
      <c r="B296" s="8" t="s">
        <v>296</v>
      </c>
      <c r="C296" s="9">
        <v>2.0157E-3</v>
      </c>
      <c r="D296" s="9"/>
      <c r="E296" s="133">
        <v>-203240.28732104</v>
      </c>
      <c r="F296" s="133">
        <v>-26732.287321039999</v>
      </c>
      <c r="G296" s="133">
        <v>-26732.287321039999</v>
      </c>
      <c r="H296" s="133">
        <v>0</v>
      </c>
      <c r="I296" s="133">
        <v>0</v>
      </c>
    </row>
    <row r="297" spans="1:9">
      <c r="A297" s="3">
        <v>51000</v>
      </c>
      <c r="B297" s="8" t="s">
        <v>297</v>
      </c>
      <c r="C297" s="9">
        <v>2.8191399999999998E-2</v>
      </c>
      <c r="D297" s="9"/>
      <c r="E297" s="133">
        <v>-2080204</v>
      </c>
      <c r="F297" s="133">
        <v>0</v>
      </c>
      <c r="G297" s="133">
        <v>0</v>
      </c>
      <c r="H297" s="133">
        <v>0</v>
      </c>
      <c r="I297" s="133">
        <v>0</v>
      </c>
    </row>
    <row r="298" spans="1:9">
      <c r="A298" s="3">
        <v>51000.2</v>
      </c>
      <c r="B298" s="8" t="s">
        <v>298</v>
      </c>
      <c r="C298" s="9">
        <v>3.4700000000000003E-5</v>
      </c>
      <c r="D298" s="9"/>
      <c r="E298" s="133">
        <v>0</v>
      </c>
      <c r="F298" s="133">
        <v>0</v>
      </c>
      <c r="G298" s="133">
        <v>0</v>
      </c>
      <c r="H298" s="133">
        <v>0</v>
      </c>
      <c r="I298" s="133">
        <v>0</v>
      </c>
    </row>
    <row r="299" spans="1:9">
      <c r="A299" s="3">
        <v>51000.3</v>
      </c>
      <c r="B299" s="8" t="s">
        <v>299</v>
      </c>
      <c r="C299" s="9">
        <v>9.8339999999999994E-4</v>
      </c>
      <c r="D299" s="9"/>
      <c r="E299" s="133">
        <v>0</v>
      </c>
      <c r="F299" s="133">
        <v>0</v>
      </c>
      <c r="G299" s="133">
        <v>0</v>
      </c>
      <c r="H299" s="133">
        <v>0</v>
      </c>
      <c r="I299" s="133">
        <v>0</v>
      </c>
    </row>
    <row r="300" spans="1:9">
      <c r="C300" s="9"/>
      <c r="D300" s="9"/>
      <c r="E300" s="134"/>
      <c r="F300" s="134"/>
      <c r="G300" s="134"/>
      <c r="H300" s="134"/>
      <c r="I300" s="134"/>
    </row>
    <row r="301" spans="1:9">
      <c r="B301" s="8" t="s">
        <v>389</v>
      </c>
      <c r="C301" s="9">
        <v>1.0000000000000002</v>
      </c>
      <c r="D301" s="9"/>
      <c r="E301" s="134">
        <v>-243323267.26924691</v>
      </c>
      <c r="F301" s="134">
        <v>-190698813.26924688</v>
      </c>
      <c r="G301" s="134">
        <v>-145854446.54907316</v>
      </c>
      <c r="H301" s="134">
        <v>0</v>
      </c>
      <c r="I301" s="134">
        <v>0</v>
      </c>
    </row>
  </sheetData>
  <mergeCells count="1">
    <mergeCell ref="B1:D1"/>
  </mergeCells>
  <printOptions horizontalCentered="1"/>
  <pageMargins left="0.25" right="0.25" top="0.75" bottom="0.75" header="0.3" footer="0.3"/>
  <pageSetup scale="63" fitToHeight="6" orientation="landscape" r:id="rId1"/>
  <headerFooter scaleWithDoc="0">
    <oddHeader>&amp;L&amp;"Arial,Bold"&amp;16Appendix C:  Allocation of Deferred Inflows and Outflows - Paragraph 54 and 55 &amp;14(continued)</oddHeader>
    <oddFooter>&amp;C&amp;Z&amp;F&amp;A</oddFooter>
    <firstHeader>&amp;L&amp;"Arial,Bold"&amp;16Appendix C:  Allocation of Deferred Inflows and Outflows - Paragraph 54 and 55</firstHeader>
  </headerFooter>
  <rowBreaks count="3" manualBreakCount="3">
    <brk id="82" max="16383" man="1"/>
    <brk id="160" max="16383" man="1"/>
    <brk id="23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02"/>
  <sheetViews>
    <sheetView view="pageBreakPreview" zoomScaleNormal="100" zoomScaleSheetLayoutView="100" workbookViewId="0">
      <pane ySplit="4" topLeftCell="A264" activePane="bottomLeft" state="frozen"/>
      <selection activeCell="A5" sqref="A5"/>
      <selection pane="bottomLeft" activeCell="E301" sqref="E301:I301"/>
    </sheetView>
  </sheetViews>
  <sheetFormatPr defaultColWidth="8.7109375" defaultRowHeight="15"/>
  <cols>
    <col min="1" max="1" width="10.7109375" style="3" customWidth="1"/>
    <col min="2" max="2" width="65.28515625" style="8" customWidth="1"/>
    <col min="3" max="3" width="14.7109375" style="8" customWidth="1"/>
    <col min="4" max="4" width="1.7109375" style="8" customWidth="1"/>
    <col min="5" max="9" width="20.7109375" style="8" customWidth="1"/>
    <col min="10" max="10" width="17.85546875" style="1" customWidth="1"/>
    <col min="11" max="11" width="15.28515625" style="1" customWidth="1"/>
    <col min="12" max="12" width="16.140625" style="1" bestFit="1" customWidth="1"/>
    <col min="13" max="13" width="16" style="1" customWidth="1"/>
    <col min="14" max="14" width="8.7109375" style="8"/>
    <col min="15" max="15" width="18.5703125" style="8" customWidth="1"/>
    <col min="16" max="16" width="15.7109375" style="8" customWidth="1"/>
    <col min="17" max="17" width="8.7109375" style="8"/>
    <col min="18" max="18" width="12.7109375" style="8" customWidth="1"/>
    <col min="19" max="19" width="8.7109375" style="8"/>
    <col min="20" max="20" width="12" style="8" customWidth="1"/>
    <col min="21" max="16384" width="8.7109375" style="8"/>
  </cols>
  <sheetData>
    <row r="1" spans="1:13">
      <c r="A1" s="131"/>
      <c r="B1" s="164"/>
      <c r="C1" s="164"/>
      <c r="D1" s="164"/>
    </row>
    <row r="3" spans="1:13" s="69" customFormat="1">
      <c r="A3" s="91"/>
      <c r="B3" s="92"/>
      <c r="C3" s="92"/>
      <c r="D3" s="92"/>
      <c r="E3" s="91">
        <v>2024</v>
      </c>
      <c r="F3" s="91">
        <v>2025</v>
      </c>
      <c r="G3" s="91">
        <v>2026</v>
      </c>
      <c r="H3" s="91">
        <v>2027</v>
      </c>
      <c r="I3" s="91">
        <v>2028</v>
      </c>
      <c r="J3" s="135"/>
      <c r="K3" s="135"/>
      <c r="L3" s="135"/>
      <c r="M3" s="135"/>
    </row>
    <row r="4" spans="1:13" s="69" customFormat="1" ht="45">
      <c r="A4" s="93" t="s">
        <v>12</v>
      </c>
      <c r="B4" s="93" t="s">
        <v>15</v>
      </c>
      <c r="C4" s="93" t="s">
        <v>16</v>
      </c>
      <c r="D4" s="93"/>
      <c r="E4" s="93" t="s">
        <v>343</v>
      </c>
      <c r="F4" s="93" t="s">
        <v>343</v>
      </c>
      <c r="G4" s="93" t="s">
        <v>343</v>
      </c>
      <c r="H4" s="93" t="s">
        <v>343</v>
      </c>
      <c r="I4" s="93" t="s">
        <v>343</v>
      </c>
      <c r="J4" s="135"/>
      <c r="K4" s="135"/>
      <c r="L4" s="135"/>
      <c r="M4" s="135"/>
    </row>
    <row r="5" spans="1:13">
      <c r="A5" s="3">
        <v>10200</v>
      </c>
      <c r="B5" s="8" t="s">
        <v>27</v>
      </c>
      <c r="C5" s="9">
        <v>1.2144E-3</v>
      </c>
      <c r="D5" s="9"/>
      <c r="E5" s="95">
        <v>2719196.05179379</v>
      </c>
      <c r="F5" s="95">
        <v>1424708.0549937901</v>
      </c>
      <c r="G5" s="95">
        <v>3534017.7766698673</v>
      </c>
      <c r="H5" s="95">
        <v>240865.31040000002</v>
      </c>
      <c r="I5" s="95">
        <v>0</v>
      </c>
    </row>
    <row r="6" spans="1:13">
      <c r="A6" s="3">
        <v>10400</v>
      </c>
      <c r="B6" s="8" t="s">
        <v>28</v>
      </c>
      <c r="C6" s="9">
        <v>3.3430999999999999E-3</v>
      </c>
      <c r="D6" s="9"/>
      <c r="E6" s="133">
        <v>7349441.9773383858</v>
      </c>
      <c r="F6" s="133">
        <v>3673169.896638385</v>
      </c>
      <c r="G6" s="133">
        <v>9924894.4173210002</v>
      </c>
      <c r="H6" s="133">
        <v>663073.79709999997</v>
      </c>
      <c r="I6" s="133">
        <v>0</v>
      </c>
    </row>
    <row r="7" spans="1:13">
      <c r="A7" s="3">
        <v>10500</v>
      </c>
      <c r="B7" s="8" t="s">
        <v>29</v>
      </c>
      <c r="C7" s="9">
        <v>7.5690000000000002E-4</v>
      </c>
      <c r="D7" s="9"/>
      <c r="E7" s="133">
        <v>1632619.3409902439</v>
      </c>
      <c r="F7" s="133">
        <v>808035.72169024404</v>
      </c>
      <c r="G7" s="133">
        <v>2125262.7290862496</v>
      </c>
      <c r="H7" s="133">
        <v>150124.30290000001</v>
      </c>
      <c r="I7" s="133">
        <v>0</v>
      </c>
    </row>
    <row r="8" spans="1:13">
      <c r="A8" s="3">
        <v>10700</v>
      </c>
      <c r="B8" s="8" t="s">
        <v>354</v>
      </c>
      <c r="C8" s="9">
        <v>5.1308999999999999E-3</v>
      </c>
      <c r="D8" s="9"/>
      <c r="E8" s="133">
        <v>11252569.236914966</v>
      </c>
      <c r="F8" s="133">
        <v>5956493.339614965</v>
      </c>
      <c r="G8" s="133">
        <v>15396893.994695405</v>
      </c>
      <c r="H8" s="133">
        <v>1017667.8369</v>
      </c>
      <c r="I8" s="133">
        <v>0</v>
      </c>
    </row>
    <row r="9" spans="1:13">
      <c r="A9" s="3">
        <v>10800</v>
      </c>
      <c r="B9" s="8" t="s">
        <v>30</v>
      </c>
      <c r="C9" s="9">
        <v>2.21189E-2</v>
      </c>
      <c r="D9" s="9"/>
      <c r="E9" s="133">
        <v>53733179.898504063</v>
      </c>
      <c r="F9" s="133">
        <v>29942917.165204059</v>
      </c>
      <c r="G9" s="133">
        <v>69691487.341065526</v>
      </c>
      <c r="H9" s="133">
        <v>4387084.7449000003</v>
      </c>
      <c r="I9" s="133">
        <v>0</v>
      </c>
    </row>
    <row r="10" spans="1:13">
      <c r="A10" s="3">
        <v>10850</v>
      </c>
      <c r="B10" s="8" t="s">
        <v>31</v>
      </c>
      <c r="C10" s="9">
        <v>1.8249999999999999E-4</v>
      </c>
      <c r="D10" s="9"/>
      <c r="E10" s="133">
        <v>536110.24322183873</v>
      </c>
      <c r="F10" s="133">
        <v>310586.54072183877</v>
      </c>
      <c r="G10" s="133">
        <v>644931.06879718136</v>
      </c>
      <c r="H10" s="133">
        <v>36197.232499999998</v>
      </c>
      <c r="I10" s="133">
        <v>0</v>
      </c>
    </row>
    <row r="11" spans="1:13">
      <c r="A11" s="3">
        <v>10900</v>
      </c>
      <c r="B11" s="8" t="s">
        <v>32</v>
      </c>
      <c r="C11" s="9">
        <v>1.7652E-3</v>
      </c>
      <c r="D11" s="9"/>
      <c r="E11" s="133">
        <v>4746630.3675862653</v>
      </c>
      <c r="F11" s="133">
        <v>2487250.543186265</v>
      </c>
      <c r="G11" s="133">
        <v>5563917.9015135691</v>
      </c>
      <c r="H11" s="133">
        <v>350111.53320000001</v>
      </c>
      <c r="I11" s="133">
        <v>0</v>
      </c>
    </row>
    <row r="12" spans="1:13">
      <c r="A12" s="3">
        <v>10910</v>
      </c>
      <c r="B12" s="8" t="s">
        <v>33</v>
      </c>
      <c r="C12" s="9">
        <v>6.1090000000000005E-4</v>
      </c>
      <c r="D12" s="9"/>
      <c r="E12" s="133">
        <v>1854508.4883148028</v>
      </c>
      <c r="F12" s="133">
        <v>1050524.0310148029</v>
      </c>
      <c r="G12" s="133">
        <v>1994696.1606365046</v>
      </c>
      <c r="H12" s="133">
        <v>121166.51690000002</v>
      </c>
      <c r="I12" s="133">
        <v>0</v>
      </c>
    </row>
    <row r="13" spans="1:13">
      <c r="A13" s="3">
        <v>10930</v>
      </c>
      <c r="B13" s="8" t="s">
        <v>34</v>
      </c>
      <c r="C13" s="9">
        <v>5.8050999999999997E-3</v>
      </c>
      <c r="D13" s="9"/>
      <c r="E13" s="133">
        <v>15244568.089672877</v>
      </c>
      <c r="F13" s="133">
        <v>8103192.1949728774</v>
      </c>
      <c r="G13" s="133">
        <v>18525642.400256015</v>
      </c>
      <c r="H13" s="133">
        <v>1151389.3391</v>
      </c>
      <c r="I13" s="133">
        <v>0</v>
      </c>
    </row>
    <row r="14" spans="1:13">
      <c r="A14" s="3">
        <v>10940</v>
      </c>
      <c r="B14" s="8" t="s">
        <v>35</v>
      </c>
      <c r="C14" s="9">
        <v>7.8759999999999995E-4</v>
      </c>
      <c r="D14" s="9"/>
      <c r="E14" s="133">
        <v>2151108.5022878936</v>
      </c>
      <c r="F14" s="133">
        <v>1270849.3050878937</v>
      </c>
      <c r="G14" s="133">
        <v>2538586.5747201964</v>
      </c>
      <c r="H14" s="133">
        <v>156213.37159999998</v>
      </c>
      <c r="I14" s="133">
        <v>0</v>
      </c>
    </row>
    <row r="15" spans="1:13">
      <c r="A15" s="3">
        <v>10950</v>
      </c>
      <c r="B15" s="8" t="s">
        <v>36</v>
      </c>
      <c r="C15" s="9">
        <v>9.0970000000000005E-4</v>
      </c>
      <c r="D15" s="9"/>
      <c r="E15" s="133">
        <v>2489326.075815687</v>
      </c>
      <c r="F15" s="133">
        <v>1602899.2349156872</v>
      </c>
      <c r="G15" s="133">
        <v>3140193.978554016</v>
      </c>
      <c r="H15" s="133">
        <v>180430.8077</v>
      </c>
      <c r="I15" s="133">
        <v>0</v>
      </c>
    </row>
    <row r="16" spans="1:13">
      <c r="A16" s="3">
        <v>11050</v>
      </c>
      <c r="B16" s="8" t="s">
        <v>304</v>
      </c>
      <c r="C16" s="9">
        <v>2.5680000000000001E-4</v>
      </c>
      <c r="D16" s="9"/>
      <c r="E16" s="133">
        <v>640640.03468951862</v>
      </c>
      <c r="F16" s="133">
        <v>320492.72508951847</v>
      </c>
      <c r="G16" s="133">
        <v>817020.81534714624</v>
      </c>
      <c r="H16" s="133">
        <v>50933.968800000002</v>
      </c>
      <c r="I16" s="133">
        <v>0</v>
      </c>
    </row>
    <row r="17" spans="1:9">
      <c r="A17" s="3">
        <v>11300</v>
      </c>
      <c r="B17" s="8" t="s">
        <v>355</v>
      </c>
      <c r="C17" s="9">
        <v>4.7625000000000002E-3</v>
      </c>
      <c r="D17" s="9"/>
      <c r="E17" s="133">
        <v>11376105.690811716</v>
      </c>
      <c r="F17" s="133">
        <v>6091093.7283117147</v>
      </c>
      <c r="G17" s="133">
        <v>14557290.884596035</v>
      </c>
      <c r="H17" s="133">
        <v>944599.01250000007</v>
      </c>
      <c r="I17" s="133">
        <v>0</v>
      </c>
    </row>
    <row r="18" spans="1:9">
      <c r="A18" s="3">
        <v>11310</v>
      </c>
      <c r="B18" s="8" t="s">
        <v>37</v>
      </c>
      <c r="C18" s="9">
        <v>5.7939999999999999E-4</v>
      </c>
      <c r="D18" s="9"/>
      <c r="E18" s="133">
        <v>1375160.815962747</v>
      </c>
      <c r="F18" s="133">
        <v>746405.4141627471</v>
      </c>
      <c r="G18" s="133">
        <v>1782016.0110197307</v>
      </c>
      <c r="H18" s="133">
        <v>114918.7754</v>
      </c>
      <c r="I18" s="133">
        <v>0</v>
      </c>
    </row>
    <row r="19" spans="1:9">
      <c r="A19" s="3">
        <v>11600</v>
      </c>
      <c r="B19" s="8" t="s">
        <v>38</v>
      </c>
      <c r="C19" s="9">
        <v>2.4726000000000001E-3</v>
      </c>
      <c r="D19" s="9"/>
      <c r="E19" s="133">
        <v>5227043.015605825</v>
      </c>
      <c r="F19" s="133">
        <v>2883339.3734058253</v>
      </c>
      <c r="G19" s="133">
        <v>7368990.6482934607</v>
      </c>
      <c r="H19" s="133">
        <v>490417.95660000003</v>
      </c>
      <c r="I19" s="133">
        <v>0</v>
      </c>
    </row>
    <row r="20" spans="1:9">
      <c r="A20" s="3">
        <v>11900</v>
      </c>
      <c r="B20" s="8" t="s">
        <v>39</v>
      </c>
      <c r="C20" s="9">
        <v>3.5419999999999999E-4</v>
      </c>
      <c r="D20" s="9"/>
      <c r="E20" s="133">
        <v>893791.78676605108</v>
      </c>
      <c r="F20" s="133">
        <v>231257.82936605118</v>
      </c>
      <c r="G20" s="133">
        <v>822512.39795021177</v>
      </c>
      <c r="H20" s="133">
        <v>70252.382199999993</v>
      </c>
      <c r="I20" s="133">
        <v>0</v>
      </c>
    </row>
    <row r="21" spans="1:9">
      <c r="A21" s="3">
        <v>12100</v>
      </c>
      <c r="B21" s="8" t="s">
        <v>40</v>
      </c>
      <c r="C21" s="9">
        <v>3.257E-4</v>
      </c>
      <c r="D21" s="9"/>
      <c r="E21" s="133">
        <v>832996.03422319819</v>
      </c>
      <c r="F21" s="133">
        <v>456696.84132319828</v>
      </c>
      <c r="G21" s="133">
        <v>1045163.9259790353</v>
      </c>
      <c r="H21" s="133">
        <v>64599.663699999997</v>
      </c>
      <c r="I21" s="133">
        <v>0</v>
      </c>
    </row>
    <row r="22" spans="1:9">
      <c r="A22" s="3">
        <v>12150</v>
      </c>
      <c r="B22" s="8" t="s">
        <v>41</v>
      </c>
      <c r="C22" s="9">
        <v>4.9799999999999998E-5</v>
      </c>
      <c r="D22" s="9"/>
      <c r="E22" s="133">
        <v>130688.25475963898</v>
      </c>
      <c r="F22" s="133">
        <v>81884.024159638982</v>
      </c>
      <c r="G22" s="133">
        <v>165597.3083969185</v>
      </c>
      <c r="H22" s="133">
        <v>9877.3817999999992</v>
      </c>
      <c r="I22" s="133">
        <v>0</v>
      </c>
    </row>
    <row r="23" spans="1:9">
      <c r="A23" s="3">
        <v>12160</v>
      </c>
      <c r="B23" s="8" t="s">
        <v>42</v>
      </c>
      <c r="C23" s="9">
        <v>2.0059000000000001E-3</v>
      </c>
      <c r="D23" s="9"/>
      <c r="E23" s="133">
        <v>4802004.0825684182</v>
      </c>
      <c r="F23" s="133">
        <v>2603366.3102684179</v>
      </c>
      <c r="G23" s="133">
        <v>6058471.767919343</v>
      </c>
      <c r="H23" s="133">
        <v>397852.21190000005</v>
      </c>
      <c r="I23" s="133">
        <v>0</v>
      </c>
    </row>
    <row r="24" spans="1:9">
      <c r="A24" s="3">
        <v>12220</v>
      </c>
      <c r="B24" s="8" t="s">
        <v>356</v>
      </c>
      <c r="C24" s="9">
        <v>4.5227399999999994E-2</v>
      </c>
      <c r="D24" s="9"/>
      <c r="E24" s="133">
        <v>96313031.206499904</v>
      </c>
      <c r="F24" s="133">
        <v>39024407.948699906</v>
      </c>
      <c r="G24" s="133">
        <v>130970890.30815077</v>
      </c>
      <c r="H24" s="133">
        <v>8970447.7433999982</v>
      </c>
      <c r="I24" s="133">
        <v>0</v>
      </c>
    </row>
    <row r="25" spans="1:9">
      <c r="A25" s="3">
        <v>12510</v>
      </c>
      <c r="B25" s="8" t="s">
        <v>43</v>
      </c>
      <c r="C25" s="9">
        <v>4.4403000000000003E-3</v>
      </c>
      <c r="D25" s="9"/>
      <c r="E25" s="133">
        <v>11262148.302219167</v>
      </c>
      <c r="F25" s="133">
        <v>4905004.1931191664</v>
      </c>
      <c r="G25" s="133">
        <v>12085927.437358864</v>
      </c>
      <c r="H25" s="133">
        <v>880693.54230000009</v>
      </c>
      <c r="I25" s="133">
        <v>0</v>
      </c>
    </row>
    <row r="26" spans="1:9">
      <c r="A26" s="3">
        <v>12600</v>
      </c>
      <c r="B26" s="8" t="s">
        <v>44</v>
      </c>
      <c r="C26" s="9">
        <v>1.9453000000000001E-3</v>
      </c>
      <c r="D26" s="9"/>
      <c r="E26" s="133">
        <v>4593310.2997524152</v>
      </c>
      <c r="F26" s="133">
        <v>2531012.2056524153</v>
      </c>
      <c r="G26" s="133">
        <v>6013431.5880862735</v>
      </c>
      <c r="H26" s="133">
        <v>385832.74729999999</v>
      </c>
      <c r="I26" s="133">
        <v>0</v>
      </c>
    </row>
    <row r="27" spans="1:9">
      <c r="A27" s="3">
        <v>12700</v>
      </c>
      <c r="B27" s="8" t="s">
        <v>45</v>
      </c>
      <c r="C27" s="9">
        <v>1.1333000000000001E-3</v>
      </c>
      <c r="D27" s="9"/>
      <c r="E27" s="133">
        <v>2851578.1325507471</v>
      </c>
      <c r="F27" s="133">
        <v>1662915.8024507472</v>
      </c>
      <c r="G27" s="133">
        <v>3576013.5061938833</v>
      </c>
      <c r="H27" s="133">
        <v>224779.85530000002</v>
      </c>
      <c r="I27" s="133">
        <v>0</v>
      </c>
    </row>
    <row r="28" spans="1:9">
      <c r="A28" s="3">
        <v>13500</v>
      </c>
      <c r="B28" s="8" t="s">
        <v>46</v>
      </c>
      <c r="C28" s="9">
        <v>4.4066000000000001E-3</v>
      </c>
      <c r="D28" s="9"/>
      <c r="E28" s="133">
        <v>10010964.415762424</v>
      </c>
      <c r="F28" s="133">
        <v>5315174.1755624237</v>
      </c>
      <c r="G28" s="133">
        <v>13302669.712807316</v>
      </c>
      <c r="H28" s="133">
        <v>874009.45059999998</v>
      </c>
      <c r="I28" s="133">
        <v>0</v>
      </c>
    </row>
    <row r="29" spans="1:9">
      <c r="A29" s="3">
        <v>13700</v>
      </c>
      <c r="B29" s="8" t="s">
        <v>47</v>
      </c>
      <c r="C29" s="9">
        <v>4.8230000000000001E-4</v>
      </c>
      <c r="D29" s="9"/>
      <c r="E29" s="133">
        <v>1170657.4874189617</v>
      </c>
      <c r="F29" s="133">
        <v>638521.30431896169</v>
      </c>
      <c r="G29" s="133">
        <v>1556741.1993752248</v>
      </c>
      <c r="H29" s="133">
        <v>95659.864300000001</v>
      </c>
      <c r="I29" s="133">
        <v>0</v>
      </c>
    </row>
    <row r="30" spans="1:9">
      <c r="A30" s="3">
        <v>14300</v>
      </c>
      <c r="B30" s="8" t="s">
        <v>48</v>
      </c>
      <c r="C30" s="9">
        <v>1.5361000000000001E-3</v>
      </c>
      <c r="D30" s="9"/>
      <c r="E30" s="133">
        <v>3511414.7771613649</v>
      </c>
      <c r="F30" s="133">
        <v>1749334.9754613647</v>
      </c>
      <c r="G30" s="133">
        <v>4576839.8367027733</v>
      </c>
      <c r="H30" s="133">
        <v>304671.61009999999</v>
      </c>
      <c r="I30" s="133">
        <v>0</v>
      </c>
    </row>
    <row r="31" spans="1:9">
      <c r="A31" s="3">
        <v>14300.2</v>
      </c>
      <c r="B31" s="8" t="s">
        <v>49</v>
      </c>
      <c r="C31" s="9">
        <v>2.0550000000000001E-4</v>
      </c>
      <c r="D31" s="9"/>
      <c r="E31" s="133">
        <v>385947.57842316676</v>
      </c>
      <c r="F31" s="133">
        <v>233268.64492316684</v>
      </c>
      <c r="G31" s="133">
        <v>599994.09814942873</v>
      </c>
      <c r="H31" s="133">
        <v>40759.075499999999</v>
      </c>
      <c r="I31" s="133">
        <v>0</v>
      </c>
    </row>
    <row r="32" spans="1:9">
      <c r="A32" s="3">
        <v>18400</v>
      </c>
      <c r="B32" s="8" t="s">
        <v>50</v>
      </c>
      <c r="C32" s="9">
        <v>5.2868999999999998E-3</v>
      </c>
      <c r="D32" s="9"/>
      <c r="E32" s="133">
        <v>11540157.554147322</v>
      </c>
      <c r="F32" s="133">
        <v>6342661.5248473203</v>
      </c>
      <c r="G32" s="133">
        <v>15769478.676462473</v>
      </c>
      <c r="H32" s="133">
        <v>1048609.0329</v>
      </c>
      <c r="I32" s="133">
        <v>0</v>
      </c>
    </row>
    <row r="33" spans="1:9">
      <c r="A33" s="3">
        <v>18600</v>
      </c>
      <c r="B33" s="8" t="s">
        <v>51</v>
      </c>
      <c r="C33" s="9">
        <v>1.33E-5</v>
      </c>
      <c r="D33" s="9"/>
      <c r="E33" s="133">
        <v>31299.078742130747</v>
      </c>
      <c r="F33" s="133">
        <v>13139.388642130747</v>
      </c>
      <c r="G33" s="133">
        <v>34716.770321482254</v>
      </c>
      <c r="H33" s="133">
        <v>2637.9353000000001</v>
      </c>
      <c r="I33" s="133">
        <v>0</v>
      </c>
    </row>
    <row r="34" spans="1:9">
      <c r="A34" s="3">
        <v>18640</v>
      </c>
      <c r="B34" s="8" t="s">
        <v>52</v>
      </c>
      <c r="C34" s="9">
        <v>2.2000000000000001E-6</v>
      </c>
      <c r="D34" s="9"/>
      <c r="E34" s="133">
        <v>6143.8749288770005</v>
      </c>
      <c r="F34" s="133">
        <v>2919.0615288770009</v>
      </c>
      <c r="G34" s="133">
        <v>6475.7463587715001</v>
      </c>
      <c r="H34" s="133">
        <v>436.35020000000003</v>
      </c>
      <c r="I34" s="133">
        <v>0</v>
      </c>
    </row>
    <row r="35" spans="1:9">
      <c r="A35" s="3">
        <v>18740</v>
      </c>
      <c r="B35" s="8" t="s">
        <v>53</v>
      </c>
      <c r="C35" s="9">
        <v>6.1999999999999999E-6</v>
      </c>
      <c r="D35" s="9"/>
      <c r="E35" s="133">
        <v>15313.170902842996</v>
      </c>
      <c r="F35" s="133">
        <v>8322.9695028429978</v>
      </c>
      <c r="G35" s="133">
        <v>19349.758464901501</v>
      </c>
      <c r="H35" s="133">
        <v>1229.7141999999999</v>
      </c>
      <c r="I35" s="133">
        <v>0</v>
      </c>
    </row>
    <row r="36" spans="1:9">
      <c r="A36" s="3">
        <v>18780</v>
      </c>
      <c r="B36" s="8" t="s">
        <v>357</v>
      </c>
      <c r="C36" s="9">
        <v>2.7900000000000001E-5</v>
      </c>
      <c r="D36" s="9"/>
      <c r="E36" s="133">
        <v>60321.683896306771</v>
      </c>
      <c r="F36" s="133">
        <v>33891.777596306754</v>
      </c>
      <c r="G36" s="133">
        <v>85413.693146056758</v>
      </c>
      <c r="H36" s="133">
        <v>5533.7138999999997</v>
      </c>
      <c r="I36" s="133">
        <v>0</v>
      </c>
    </row>
    <row r="37" spans="1:9">
      <c r="A37" s="3">
        <v>19005</v>
      </c>
      <c r="B37" s="8" t="s">
        <v>54</v>
      </c>
      <c r="C37" s="9">
        <v>9.0589999999999996E-4</v>
      </c>
      <c r="D37" s="9"/>
      <c r="E37" s="133">
        <v>2582149.117522358</v>
      </c>
      <c r="F37" s="133">
        <v>1601178.0452223578</v>
      </c>
      <c r="G37" s="133">
        <v>3074463.4711495917</v>
      </c>
      <c r="H37" s="133">
        <v>179677.11189999999</v>
      </c>
      <c r="I37" s="133">
        <v>0</v>
      </c>
    </row>
    <row r="38" spans="1:9">
      <c r="A38" s="3">
        <v>19100</v>
      </c>
      <c r="B38" s="8" t="s">
        <v>55</v>
      </c>
      <c r="C38" s="9">
        <v>1.9601899999999998E-2</v>
      </c>
      <c r="D38" s="9"/>
      <c r="E38" s="133">
        <v>-61975098.911090687</v>
      </c>
      <c r="F38" s="133">
        <v>-94889431.495390683</v>
      </c>
      <c r="G38" s="133">
        <v>-46547757.426298819</v>
      </c>
      <c r="H38" s="133">
        <v>3887860.4478999996</v>
      </c>
      <c r="I38" s="133">
        <v>0</v>
      </c>
    </row>
    <row r="39" spans="1:9">
      <c r="A39" s="3">
        <v>19120</v>
      </c>
      <c r="B39" s="8" t="s">
        <v>387</v>
      </c>
      <c r="C39" s="9">
        <v>5.0665699999999994E-2</v>
      </c>
      <c r="D39" s="9"/>
      <c r="E39" s="133">
        <v>210524027.48656911</v>
      </c>
      <c r="F39" s="133">
        <v>162488029.31366912</v>
      </c>
      <c r="G39" s="133">
        <v>254861226.89666909</v>
      </c>
      <c r="H39" s="133">
        <v>10049085.603699999</v>
      </c>
      <c r="I39" s="133">
        <v>0</v>
      </c>
    </row>
    <row r="40" spans="1:9">
      <c r="A40" s="3">
        <v>20100</v>
      </c>
      <c r="B40" s="8" t="s">
        <v>56</v>
      </c>
      <c r="C40" s="9">
        <v>7.3802E-3</v>
      </c>
      <c r="D40" s="9"/>
      <c r="E40" s="133">
        <v>16796207.394820284</v>
      </c>
      <c r="F40" s="133">
        <v>9931730.9154202845</v>
      </c>
      <c r="G40" s="133">
        <v>23576200.872895557</v>
      </c>
      <c r="H40" s="133">
        <v>1463796.2482</v>
      </c>
      <c r="I40" s="133">
        <v>0</v>
      </c>
    </row>
    <row r="41" spans="1:9">
      <c r="A41" s="3">
        <v>20200</v>
      </c>
      <c r="B41" s="8" t="s">
        <v>57</v>
      </c>
      <c r="C41" s="9">
        <v>9.8780000000000005E-4</v>
      </c>
      <c r="D41" s="9"/>
      <c r="E41" s="133">
        <v>2325046.4035833627</v>
      </c>
      <c r="F41" s="133">
        <v>1326761.1869833628</v>
      </c>
      <c r="G41" s="133">
        <v>3051989.0536324037</v>
      </c>
      <c r="H41" s="133">
        <v>195921.23980000001</v>
      </c>
      <c r="I41" s="133">
        <v>0</v>
      </c>
    </row>
    <row r="42" spans="1:9">
      <c r="A42" s="3">
        <v>20300</v>
      </c>
      <c r="B42" s="8" t="s">
        <v>58</v>
      </c>
      <c r="C42" s="9">
        <v>1.32266E-2</v>
      </c>
      <c r="D42" s="9"/>
      <c r="E42" s="133">
        <v>26896545.362276141</v>
      </c>
      <c r="F42" s="133">
        <v>15489345.582076143</v>
      </c>
      <c r="G42" s="133">
        <v>41227429.006823972</v>
      </c>
      <c r="H42" s="133">
        <v>2623377.0705999997</v>
      </c>
      <c r="I42" s="133">
        <v>0</v>
      </c>
    </row>
    <row r="43" spans="1:9">
      <c r="A43" s="3">
        <v>20400</v>
      </c>
      <c r="B43" s="8" t="s">
        <v>59</v>
      </c>
      <c r="C43" s="9">
        <v>1.0966999999999999E-3</v>
      </c>
      <c r="D43" s="9"/>
      <c r="E43" s="133">
        <v>2625200.878071527</v>
      </c>
      <c r="F43" s="133">
        <v>1504931.8981715275</v>
      </c>
      <c r="G43" s="133">
        <v>3461185.9911615923</v>
      </c>
      <c r="H43" s="133">
        <v>217520.5747</v>
      </c>
      <c r="I43" s="133">
        <v>0</v>
      </c>
    </row>
    <row r="44" spans="1:9">
      <c r="A44" s="3">
        <v>20600</v>
      </c>
      <c r="B44" s="8" t="s">
        <v>60</v>
      </c>
      <c r="C44" s="9">
        <v>2.1928E-3</v>
      </c>
      <c r="D44" s="9"/>
      <c r="E44" s="133">
        <v>5454675.1119054463</v>
      </c>
      <c r="F44" s="133">
        <v>3458833.0103054466</v>
      </c>
      <c r="G44" s="133">
        <v>7324677.2406900674</v>
      </c>
      <c r="H44" s="133">
        <v>434922.14480000001</v>
      </c>
      <c r="I44" s="133">
        <v>0</v>
      </c>
    </row>
    <row r="45" spans="1:9">
      <c r="A45" s="3">
        <v>20700</v>
      </c>
      <c r="B45" s="8" t="s">
        <v>61</v>
      </c>
      <c r="C45" s="9">
        <v>4.0670999999999997E-3</v>
      </c>
      <c r="D45" s="9"/>
      <c r="E45" s="133">
        <v>8675521.9206590094</v>
      </c>
      <c r="F45" s="133">
        <v>4575329.6119590122</v>
      </c>
      <c r="G45" s="133">
        <v>12325882.617446532</v>
      </c>
      <c r="H45" s="133">
        <v>806672.68109999993</v>
      </c>
      <c r="I45" s="133">
        <v>0</v>
      </c>
    </row>
    <row r="46" spans="1:9">
      <c r="A46" s="3">
        <v>20800</v>
      </c>
      <c r="B46" s="8" t="s">
        <v>62</v>
      </c>
      <c r="C46" s="9">
        <v>3.1513000000000001E-3</v>
      </c>
      <c r="D46" s="9"/>
      <c r="E46" s="133">
        <v>6614436.0645222152</v>
      </c>
      <c r="F46" s="133">
        <v>3583085.988422215</v>
      </c>
      <c r="G46" s="133">
        <v>9261273.3099404704</v>
      </c>
      <c r="H46" s="133">
        <v>625031.99329999997</v>
      </c>
      <c r="I46" s="133">
        <v>0</v>
      </c>
    </row>
    <row r="47" spans="1:9">
      <c r="A47" s="3">
        <v>20900</v>
      </c>
      <c r="B47" s="8" t="s">
        <v>63</v>
      </c>
      <c r="C47" s="9">
        <v>5.0679000000000002E-3</v>
      </c>
      <c r="D47" s="9"/>
      <c r="E47" s="133">
        <v>10572216.454601059</v>
      </c>
      <c r="F47" s="133">
        <v>5386312.6683010589</v>
      </c>
      <c r="G47" s="133">
        <v>14914765.777901856</v>
      </c>
      <c r="H47" s="133">
        <v>1005172.3539</v>
      </c>
      <c r="I47" s="133">
        <v>0</v>
      </c>
    </row>
    <row r="48" spans="1:9">
      <c r="A48" s="3">
        <v>21200</v>
      </c>
      <c r="B48" s="8" t="s">
        <v>64</v>
      </c>
      <c r="C48" s="9">
        <v>2.0268999999999999E-3</v>
      </c>
      <c r="D48" s="9"/>
      <c r="E48" s="133">
        <v>4481268.0402939487</v>
      </c>
      <c r="F48" s="133">
        <v>2521821.2309939493</v>
      </c>
      <c r="G48" s="133">
        <v>6413205.6712825233</v>
      </c>
      <c r="H48" s="133">
        <v>402017.37289999996</v>
      </c>
      <c r="I48" s="133">
        <v>0</v>
      </c>
    </row>
    <row r="49" spans="1:9">
      <c r="A49" s="3">
        <v>21300</v>
      </c>
      <c r="B49" s="8" t="s">
        <v>65</v>
      </c>
      <c r="C49" s="9">
        <v>2.1995399999999998E-2</v>
      </c>
      <c r="D49" s="9"/>
      <c r="E49" s="133">
        <v>45594775.173287168</v>
      </c>
      <c r="F49" s="133">
        <v>26498180.419487163</v>
      </c>
      <c r="G49" s="133">
        <v>68561889.090807751</v>
      </c>
      <c r="H49" s="133">
        <v>4362589.6313999994</v>
      </c>
      <c r="I49" s="133">
        <v>0</v>
      </c>
    </row>
    <row r="50" spans="1:9">
      <c r="A50" s="3">
        <v>21520</v>
      </c>
      <c r="B50" s="8" t="s">
        <v>358</v>
      </c>
      <c r="C50" s="9">
        <v>3.3080100000000001E-2</v>
      </c>
      <c r="D50" s="9"/>
      <c r="E50" s="133">
        <v>74381024.60450837</v>
      </c>
      <c r="F50" s="133">
        <v>40170137.034808375</v>
      </c>
      <c r="G50" s="133">
        <v>103715994.10717195</v>
      </c>
      <c r="H50" s="133">
        <v>6561140.1140999999</v>
      </c>
      <c r="I50" s="133">
        <v>0</v>
      </c>
    </row>
    <row r="51" spans="1:9">
      <c r="A51" s="3">
        <v>21525</v>
      </c>
      <c r="B51" s="8" t="s">
        <v>66</v>
      </c>
      <c r="C51" s="9">
        <v>1.1645E-3</v>
      </c>
      <c r="D51" s="9"/>
      <c r="E51" s="133">
        <v>3177713.0307153864</v>
      </c>
      <c r="F51" s="133">
        <v>1672457.0742153865</v>
      </c>
      <c r="G51" s="133">
        <v>3562928.6472920962</v>
      </c>
      <c r="H51" s="133">
        <v>230968.09449999998</v>
      </c>
      <c r="I51" s="133">
        <v>0</v>
      </c>
    </row>
    <row r="52" spans="1:9">
      <c r="A52" s="3">
        <v>21525.200000000001</v>
      </c>
      <c r="B52" s="8" t="s">
        <v>67</v>
      </c>
      <c r="C52" s="9">
        <v>1.717E-4</v>
      </c>
      <c r="D52" s="9"/>
      <c r="E52" s="133">
        <v>557508.9416508812</v>
      </c>
      <c r="F52" s="133">
        <v>329286.68675088126</v>
      </c>
      <c r="G52" s="133">
        <v>574936.02752103028</v>
      </c>
      <c r="H52" s="133">
        <v>34055.149700000002</v>
      </c>
      <c r="I52" s="133">
        <v>0</v>
      </c>
    </row>
    <row r="53" spans="1:9">
      <c r="A53" s="3">
        <v>21550</v>
      </c>
      <c r="B53" s="8" t="s">
        <v>68</v>
      </c>
      <c r="C53" s="9">
        <v>4.0001399999999999E-2</v>
      </c>
      <c r="D53" s="9"/>
      <c r="E53" s="133">
        <v>87254586.674346372</v>
      </c>
      <c r="F53" s="133">
        <v>47914260.338546365</v>
      </c>
      <c r="G53" s="133">
        <v>119712400.66971597</v>
      </c>
      <c r="H53" s="133">
        <v>7933917.6773999995</v>
      </c>
      <c r="I53" s="133">
        <v>0</v>
      </c>
    </row>
    <row r="54" spans="1:9">
      <c r="A54" s="3">
        <v>21570</v>
      </c>
      <c r="B54" s="8" t="s">
        <v>69</v>
      </c>
      <c r="C54" s="9">
        <v>1.7929999999999999E-4</v>
      </c>
      <c r="D54" s="9"/>
      <c r="E54" s="133">
        <v>445061.95174035511</v>
      </c>
      <c r="F54" s="133">
        <v>247284.15964035518</v>
      </c>
      <c r="G54" s="133">
        <v>543937.91588187718</v>
      </c>
      <c r="H54" s="133">
        <v>35562.541299999997</v>
      </c>
      <c r="I54" s="133">
        <v>0</v>
      </c>
    </row>
    <row r="55" spans="1:9">
      <c r="A55" s="3">
        <v>21800</v>
      </c>
      <c r="B55" s="8" t="s">
        <v>70</v>
      </c>
      <c r="C55" s="9">
        <v>3.5709000000000001E-3</v>
      </c>
      <c r="D55" s="9"/>
      <c r="E55" s="133">
        <v>8159798.3516139677</v>
      </c>
      <c r="F55" s="133">
        <v>4573446.7743139686</v>
      </c>
      <c r="G55" s="133">
        <v>11142077.594624704</v>
      </c>
      <c r="H55" s="133">
        <v>708255.87690000003</v>
      </c>
      <c r="I55" s="133">
        <v>0</v>
      </c>
    </row>
    <row r="56" spans="1:9">
      <c r="A56" s="3">
        <v>21900</v>
      </c>
      <c r="B56" s="8" t="s">
        <v>71</v>
      </c>
      <c r="C56" s="9">
        <v>1.7574999999999999E-3</v>
      </c>
      <c r="D56" s="9"/>
      <c r="E56" s="133">
        <v>3832621.8332235999</v>
      </c>
      <c r="F56" s="133">
        <v>2153288.3557235999</v>
      </c>
      <c r="G56" s="133">
        <v>5556580.3145198701</v>
      </c>
      <c r="H56" s="133">
        <v>348584.3075</v>
      </c>
      <c r="I56" s="133">
        <v>0</v>
      </c>
    </row>
    <row r="57" spans="1:9">
      <c r="A57" s="3">
        <v>22000</v>
      </c>
      <c r="B57" s="8" t="s">
        <v>72</v>
      </c>
      <c r="C57" s="9">
        <v>3.8690999999999999E-3</v>
      </c>
      <c r="D57" s="9"/>
      <c r="E57" s="133">
        <v>10398282.349309444</v>
      </c>
      <c r="F57" s="133">
        <v>6037473.2466094457</v>
      </c>
      <c r="G57" s="133">
        <v>12135330.088309096</v>
      </c>
      <c r="H57" s="133">
        <v>767401.16310000001</v>
      </c>
      <c r="I57" s="133">
        <v>0</v>
      </c>
    </row>
    <row r="58" spans="1:9">
      <c r="A58" s="3">
        <v>23000</v>
      </c>
      <c r="B58" s="8" t="s">
        <v>73</v>
      </c>
      <c r="C58" s="9">
        <v>1.1203000000000001E-3</v>
      </c>
      <c r="D58" s="9"/>
      <c r="E58" s="133">
        <v>2420514.628765746</v>
      </c>
      <c r="F58" s="133">
        <v>1351246.5596657461</v>
      </c>
      <c r="G58" s="133">
        <v>3540935.0793069606</v>
      </c>
      <c r="H58" s="133">
        <v>222201.42230000001</v>
      </c>
      <c r="I58" s="133">
        <v>0</v>
      </c>
    </row>
    <row r="59" spans="1:9">
      <c r="A59" s="3">
        <v>23100</v>
      </c>
      <c r="B59" s="8" t="s">
        <v>74</v>
      </c>
      <c r="C59" s="9">
        <v>7.4136999999999996E-3</v>
      </c>
      <c r="D59" s="9"/>
      <c r="E59" s="133">
        <v>16040862.289381173</v>
      </c>
      <c r="F59" s="133">
        <v>8908910.5604811721</v>
      </c>
      <c r="G59" s="133">
        <v>23315703.467997391</v>
      </c>
      <c r="H59" s="133">
        <v>1470440.6716999998</v>
      </c>
      <c r="I59" s="133">
        <v>0</v>
      </c>
    </row>
    <row r="60" spans="1:9">
      <c r="A60" s="3">
        <v>23200</v>
      </c>
      <c r="B60" s="8" t="s">
        <v>75</v>
      </c>
      <c r="C60" s="9">
        <v>4.5589000000000003E-3</v>
      </c>
      <c r="D60" s="9"/>
      <c r="E60" s="133">
        <v>10715526.788735982</v>
      </c>
      <c r="F60" s="133">
        <v>5818830.3754359819</v>
      </c>
      <c r="G60" s="133">
        <v>13993270.888742818</v>
      </c>
      <c r="H60" s="133">
        <v>904216.78490000009</v>
      </c>
      <c r="I60" s="133">
        <v>0</v>
      </c>
    </row>
    <row r="61" spans="1:9">
      <c r="A61" s="3">
        <v>30000</v>
      </c>
      <c r="B61" s="8" t="s">
        <v>76</v>
      </c>
      <c r="C61" s="9">
        <v>8.2010000000000004E-4</v>
      </c>
      <c r="D61" s="9"/>
      <c r="E61" s="133">
        <v>1590578.1172235466</v>
      </c>
      <c r="F61" s="133">
        <v>961589.76752354647</v>
      </c>
      <c r="G61" s="133">
        <v>2481697.2390455035</v>
      </c>
      <c r="H61" s="133">
        <v>162659.4541</v>
      </c>
      <c r="I61" s="133">
        <v>0</v>
      </c>
    </row>
    <row r="62" spans="1:9">
      <c r="A62" s="3">
        <v>30100</v>
      </c>
      <c r="B62" s="8" t="s">
        <v>77</v>
      </c>
      <c r="C62" s="9">
        <v>8.4659000000000002E-3</v>
      </c>
      <c r="D62" s="9"/>
      <c r="E62" s="133">
        <v>17130881.934932854</v>
      </c>
      <c r="F62" s="133">
        <v>9692969.5426328555</v>
      </c>
      <c r="G62" s="133">
        <v>24230732.163967296</v>
      </c>
      <c r="H62" s="133">
        <v>1679135.0719000001</v>
      </c>
      <c r="I62" s="133">
        <v>0</v>
      </c>
    </row>
    <row r="63" spans="1:9">
      <c r="A63" s="3">
        <v>30102</v>
      </c>
      <c r="B63" s="8" t="s">
        <v>78</v>
      </c>
      <c r="C63" s="9">
        <v>2.1460000000000001E-4</v>
      </c>
      <c r="D63" s="9"/>
      <c r="E63" s="133">
        <v>490956.19918472518</v>
      </c>
      <c r="F63" s="133">
        <v>292243.58298472513</v>
      </c>
      <c r="G63" s="133">
        <v>675085.24775907467</v>
      </c>
      <c r="H63" s="133">
        <v>42563.978600000002</v>
      </c>
      <c r="I63" s="133">
        <v>0</v>
      </c>
    </row>
    <row r="64" spans="1:9">
      <c r="A64" s="3">
        <v>30103</v>
      </c>
      <c r="B64" s="8" t="s">
        <v>79</v>
      </c>
      <c r="C64" s="9">
        <v>2.307E-4</v>
      </c>
      <c r="D64" s="9"/>
      <c r="E64" s="133">
        <v>429158.25228442671</v>
      </c>
      <c r="F64" s="133">
        <v>245145.27438442665</v>
      </c>
      <c r="G64" s="133">
        <v>679460.62982044765</v>
      </c>
      <c r="H64" s="133">
        <v>45757.268700000001</v>
      </c>
      <c r="I64" s="133">
        <v>0</v>
      </c>
    </row>
    <row r="65" spans="1:9">
      <c r="A65" s="3">
        <v>30104</v>
      </c>
      <c r="B65" s="8" t="s">
        <v>80</v>
      </c>
      <c r="C65" s="9">
        <v>1.8450000000000001E-4</v>
      </c>
      <c r="D65" s="9"/>
      <c r="E65" s="133">
        <v>480710.47540295334</v>
      </c>
      <c r="F65" s="133">
        <v>303738.57890295336</v>
      </c>
      <c r="G65" s="133">
        <v>530818.80401824636</v>
      </c>
      <c r="H65" s="133">
        <v>36593.914499999999</v>
      </c>
      <c r="I65" s="133">
        <v>0</v>
      </c>
    </row>
    <row r="66" spans="1:9">
      <c r="A66" s="3">
        <v>30105</v>
      </c>
      <c r="B66" s="8" t="s">
        <v>81</v>
      </c>
      <c r="C66" s="9">
        <v>8.0550000000000001E-4</v>
      </c>
      <c r="D66" s="9"/>
      <c r="E66" s="133">
        <v>1701315.1997949821</v>
      </c>
      <c r="F66" s="133">
        <v>966870.0662949821</v>
      </c>
      <c r="G66" s="133">
        <v>2401892.2284489293</v>
      </c>
      <c r="H66" s="133">
        <v>159763.67550000001</v>
      </c>
      <c r="I66" s="133">
        <v>0</v>
      </c>
    </row>
    <row r="67" spans="1:9">
      <c r="A67" s="3">
        <v>30200</v>
      </c>
      <c r="B67" s="8" t="s">
        <v>82</v>
      </c>
      <c r="C67" s="9">
        <v>1.8843E-3</v>
      </c>
      <c r="D67" s="9"/>
      <c r="E67" s="133">
        <v>3953618.0706710555</v>
      </c>
      <c r="F67" s="133">
        <v>2334864.8935710555</v>
      </c>
      <c r="G67" s="133">
        <v>5477404.1052937899</v>
      </c>
      <c r="H67" s="133">
        <v>373733.94630000001</v>
      </c>
      <c r="I67" s="133">
        <v>0</v>
      </c>
    </row>
    <row r="68" spans="1:9">
      <c r="A68" s="3">
        <v>30300</v>
      </c>
      <c r="B68" s="8" t="s">
        <v>83</v>
      </c>
      <c r="C68" s="9">
        <v>6.6060000000000001E-4</v>
      </c>
      <c r="D68" s="9"/>
      <c r="E68" s="133">
        <v>1483938.2290020999</v>
      </c>
      <c r="F68" s="133">
        <v>909581.35080210003</v>
      </c>
      <c r="G68" s="133">
        <v>2071644.17890857</v>
      </c>
      <c r="H68" s="133">
        <v>131024.0646</v>
      </c>
      <c r="I68" s="133">
        <v>0</v>
      </c>
    </row>
    <row r="69" spans="1:9">
      <c r="A69" s="3">
        <v>30400</v>
      </c>
      <c r="B69" s="8" t="s">
        <v>84</v>
      </c>
      <c r="C69" s="9">
        <v>1.2620999999999999E-3</v>
      </c>
      <c r="D69" s="9"/>
      <c r="E69" s="133">
        <v>2955184.6620521136</v>
      </c>
      <c r="F69" s="133">
        <v>1828733.4383521136</v>
      </c>
      <c r="G69" s="133">
        <v>3999026.7237368678</v>
      </c>
      <c r="H69" s="133">
        <v>250326.17609999998</v>
      </c>
      <c r="I69" s="133">
        <v>0</v>
      </c>
    </row>
    <row r="70" spans="1:9">
      <c r="A70" s="3">
        <v>30405</v>
      </c>
      <c r="B70" s="8" t="s">
        <v>85</v>
      </c>
      <c r="C70" s="9">
        <v>7.2550000000000002E-4</v>
      </c>
      <c r="D70" s="9"/>
      <c r="E70" s="133">
        <v>1641813.4716669791</v>
      </c>
      <c r="F70" s="133">
        <v>902123.09816697915</v>
      </c>
      <c r="G70" s="133">
        <v>2141306.0937503292</v>
      </c>
      <c r="H70" s="133">
        <v>143896.39550000001</v>
      </c>
      <c r="I70" s="133">
        <v>0</v>
      </c>
    </row>
    <row r="71" spans="1:9">
      <c r="A71" s="3">
        <v>30500</v>
      </c>
      <c r="B71" s="8" t="s">
        <v>86</v>
      </c>
      <c r="C71" s="9">
        <v>1.2095999999999999E-3</v>
      </c>
      <c r="D71" s="9"/>
      <c r="E71" s="133">
        <v>2613246.8479717779</v>
      </c>
      <c r="F71" s="133">
        <v>1608205.7167717782</v>
      </c>
      <c r="G71" s="133">
        <v>3800971.9770649122</v>
      </c>
      <c r="H71" s="133">
        <v>239913.27359999999</v>
      </c>
      <c r="I71" s="133">
        <v>0</v>
      </c>
    </row>
    <row r="72" spans="1:9">
      <c r="A72" s="3">
        <v>30600</v>
      </c>
      <c r="B72" s="8" t="s">
        <v>87</v>
      </c>
      <c r="C72" s="9">
        <v>9.6190000000000002E-4</v>
      </c>
      <c r="D72" s="9"/>
      <c r="E72" s="133">
        <v>2168792.4571540221</v>
      </c>
      <c r="F72" s="133">
        <v>1288336.9528540222</v>
      </c>
      <c r="G72" s="133">
        <v>2938867.3811514117</v>
      </c>
      <c r="H72" s="133">
        <v>190784.20790000001</v>
      </c>
      <c r="I72" s="133">
        <v>0</v>
      </c>
    </row>
    <row r="73" spans="1:9">
      <c r="A73" s="3">
        <v>30601</v>
      </c>
      <c r="B73" s="8" t="s">
        <v>88</v>
      </c>
      <c r="C73" s="9">
        <v>0</v>
      </c>
      <c r="D73" s="9"/>
      <c r="E73" s="133">
        <v>-9725</v>
      </c>
      <c r="F73" s="133">
        <v>0</v>
      </c>
      <c r="G73" s="133">
        <v>0</v>
      </c>
      <c r="H73" s="133">
        <v>0</v>
      </c>
      <c r="I73" s="133">
        <v>0</v>
      </c>
    </row>
    <row r="74" spans="1:9">
      <c r="A74" s="3">
        <v>30700</v>
      </c>
      <c r="B74" s="8" t="s">
        <v>89</v>
      </c>
      <c r="C74" s="9">
        <v>2.4987E-3</v>
      </c>
      <c r="D74" s="9"/>
      <c r="E74" s="133">
        <v>5419526.8831039434</v>
      </c>
      <c r="F74" s="133">
        <v>3309725.9092039438</v>
      </c>
      <c r="G74" s="133">
        <v>7091951.2073001582</v>
      </c>
      <c r="H74" s="133">
        <v>495594.65669999999</v>
      </c>
      <c r="I74" s="133">
        <v>0</v>
      </c>
    </row>
    <row r="75" spans="1:9">
      <c r="A75" s="3">
        <v>30705</v>
      </c>
      <c r="B75" s="8" t="s">
        <v>90</v>
      </c>
      <c r="C75" s="9">
        <v>5.1920000000000004E-4</v>
      </c>
      <c r="D75" s="9"/>
      <c r="E75" s="133">
        <v>1167685.917845923</v>
      </c>
      <c r="F75" s="133">
        <v>657281.95544592279</v>
      </c>
      <c r="G75" s="133">
        <v>1614599.7205060741</v>
      </c>
      <c r="H75" s="133">
        <v>102978.64720000001</v>
      </c>
      <c r="I75" s="133">
        <v>0</v>
      </c>
    </row>
    <row r="76" spans="1:9">
      <c r="A76" s="3">
        <v>30800</v>
      </c>
      <c r="B76" s="8" t="s">
        <v>91</v>
      </c>
      <c r="C76" s="9">
        <v>7.1509999999999998E-4</v>
      </c>
      <c r="D76" s="9"/>
      <c r="E76" s="133">
        <v>1572513.6467500986</v>
      </c>
      <c r="F76" s="133">
        <v>981467.48205009848</v>
      </c>
      <c r="G76" s="133">
        <v>2234545.5840935907</v>
      </c>
      <c r="H76" s="133">
        <v>141833.64910000001</v>
      </c>
      <c r="I76" s="133">
        <v>0</v>
      </c>
    </row>
    <row r="77" spans="1:9">
      <c r="A77" s="3">
        <v>30900</v>
      </c>
      <c r="B77" s="8" t="s">
        <v>92</v>
      </c>
      <c r="C77" s="9">
        <v>1.7244999999999999E-3</v>
      </c>
      <c r="D77" s="9"/>
      <c r="E77" s="133">
        <v>4283759.952735927</v>
      </c>
      <c r="F77" s="133">
        <v>2643435.6762359273</v>
      </c>
      <c r="G77" s="133">
        <v>5827065.896686296</v>
      </c>
      <c r="H77" s="133">
        <v>342039.05449999997</v>
      </c>
      <c r="I77" s="133">
        <v>0</v>
      </c>
    </row>
    <row r="78" spans="1:9">
      <c r="A78" s="3">
        <v>30905</v>
      </c>
      <c r="B78" s="8" t="s">
        <v>93</v>
      </c>
      <c r="C78" s="9">
        <v>3.054E-4</v>
      </c>
      <c r="D78" s="9"/>
      <c r="E78" s="133">
        <v>743841.23195701011</v>
      </c>
      <c r="F78" s="133">
        <v>458121.4081570101</v>
      </c>
      <c r="G78" s="133">
        <v>973824.13069782557</v>
      </c>
      <c r="H78" s="133">
        <v>60573.341399999998</v>
      </c>
      <c r="I78" s="133">
        <v>0</v>
      </c>
    </row>
    <row r="79" spans="1:9">
      <c r="A79" s="3">
        <v>31000</v>
      </c>
      <c r="B79" s="8" t="s">
        <v>94</v>
      </c>
      <c r="C79" s="9">
        <v>5.0330000000000001E-3</v>
      </c>
      <c r="D79" s="9"/>
      <c r="E79" s="133">
        <v>10997590.041827848</v>
      </c>
      <c r="F79" s="133">
        <v>6337395.8408278488</v>
      </c>
      <c r="G79" s="133">
        <v>15248941.62171207</v>
      </c>
      <c r="H79" s="133">
        <v>998250.25300000003</v>
      </c>
      <c r="I79" s="133">
        <v>0</v>
      </c>
    </row>
    <row r="80" spans="1:9">
      <c r="A80" s="3">
        <v>31005</v>
      </c>
      <c r="B80" s="8" t="s">
        <v>95</v>
      </c>
      <c r="C80" s="9">
        <v>4.863E-4</v>
      </c>
      <c r="D80" s="9"/>
      <c r="E80" s="133">
        <v>1179307.7434922047</v>
      </c>
      <c r="F80" s="133">
        <v>664865.17239220464</v>
      </c>
      <c r="G80" s="133">
        <v>1527340.6500253547</v>
      </c>
      <c r="H80" s="133">
        <v>96453.228300000002</v>
      </c>
      <c r="I80" s="133">
        <v>0</v>
      </c>
    </row>
    <row r="81" spans="1:9">
      <c r="A81" s="3">
        <v>31100</v>
      </c>
      <c r="B81" s="8" t="s">
        <v>96</v>
      </c>
      <c r="C81" s="9">
        <v>9.7932999999999996E-3</v>
      </c>
      <c r="D81" s="9"/>
      <c r="E81" s="133">
        <v>20040847.122961067</v>
      </c>
      <c r="F81" s="133">
        <v>11576874.772861065</v>
      </c>
      <c r="G81" s="133">
        <v>29505131.135373335</v>
      </c>
      <c r="H81" s="133">
        <v>1942412.9153</v>
      </c>
      <c r="I81" s="133">
        <v>0</v>
      </c>
    </row>
    <row r="82" spans="1:9">
      <c r="A82" s="3">
        <v>31101</v>
      </c>
      <c r="B82" s="8" t="s">
        <v>97</v>
      </c>
      <c r="C82" s="9">
        <v>6.4999999999999994E-5</v>
      </c>
      <c r="D82" s="9"/>
      <c r="E82" s="133">
        <v>160146.04245576647</v>
      </c>
      <c r="F82" s="133">
        <v>103953.7374557665</v>
      </c>
      <c r="G82" s="133">
        <v>206048.00564261249</v>
      </c>
      <c r="H82" s="133">
        <v>12892.164999999999</v>
      </c>
      <c r="I82" s="133">
        <v>0</v>
      </c>
    </row>
    <row r="83" spans="1:9">
      <c r="A83" s="3">
        <v>31102</v>
      </c>
      <c r="B83" s="8" t="s">
        <v>98</v>
      </c>
      <c r="C83" s="9">
        <v>1.784E-4</v>
      </c>
      <c r="D83" s="9"/>
      <c r="E83" s="133">
        <v>357491.94666524854</v>
      </c>
      <c r="F83" s="133">
        <v>186002.44186524858</v>
      </c>
      <c r="G83" s="133">
        <v>515517.89222619811</v>
      </c>
      <c r="H83" s="133">
        <v>35384.034399999997</v>
      </c>
      <c r="I83" s="133">
        <v>0</v>
      </c>
    </row>
    <row r="84" spans="1:9">
      <c r="A84" s="3">
        <v>31105</v>
      </c>
      <c r="B84" s="8" t="s">
        <v>99</v>
      </c>
      <c r="C84" s="9">
        <v>1.5043999999999999E-3</v>
      </c>
      <c r="D84" s="9"/>
      <c r="E84" s="133">
        <v>3274017.3362551043</v>
      </c>
      <c r="F84" s="133">
        <v>1772390.2094551045</v>
      </c>
      <c r="G84" s="133">
        <v>4553885.7111522937</v>
      </c>
      <c r="H84" s="133">
        <v>298384.20039999997</v>
      </c>
      <c r="I84" s="133">
        <v>0</v>
      </c>
    </row>
    <row r="85" spans="1:9">
      <c r="A85" s="3">
        <v>31110</v>
      </c>
      <c r="B85" s="8" t="s">
        <v>100</v>
      </c>
      <c r="C85" s="9">
        <v>2.2426E-3</v>
      </c>
      <c r="D85" s="9"/>
      <c r="E85" s="133">
        <v>4148729.7366854264</v>
      </c>
      <c r="F85" s="133">
        <v>2306051.4044854264</v>
      </c>
      <c r="G85" s="133">
        <v>6586765.2309389859</v>
      </c>
      <c r="H85" s="133">
        <v>444799.52659999998</v>
      </c>
      <c r="I85" s="133">
        <v>0</v>
      </c>
    </row>
    <row r="86" spans="1:9">
      <c r="A86" s="3">
        <v>31200</v>
      </c>
      <c r="B86" s="8" t="s">
        <v>101</v>
      </c>
      <c r="C86" s="9">
        <v>4.2112E-3</v>
      </c>
      <c r="D86" s="9"/>
      <c r="E86" s="133">
        <v>8801151.8041737154</v>
      </c>
      <c r="F86" s="133">
        <v>5629045.717773716</v>
      </c>
      <c r="G86" s="133">
        <v>12597218.068128066</v>
      </c>
      <c r="H86" s="133">
        <v>835253.61919999996</v>
      </c>
      <c r="I86" s="133">
        <v>0</v>
      </c>
    </row>
    <row r="87" spans="1:9">
      <c r="A87" s="3">
        <v>31205</v>
      </c>
      <c r="B87" s="8" t="s">
        <v>102</v>
      </c>
      <c r="C87" s="9">
        <v>4.6030000000000002E-4</v>
      </c>
      <c r="D87" s="9"/>
      <c r="E87" s="133">
        <v>1057867.342987064</v>
      </c>
      <c r="F87" s="133">
        <v>557904.29388706421</v>
      </c>
      <c r="G87" s="133">
        <v>1386401.1191075097</v>
      </c>
      <c r="H87" s="133">
        <v>91296.362300000008</v>
      </c>
      <c r="I87" s="133">
        <v>0</v>
      </c>
    </row>
    <row r="88" spans="1:9">
      <c r="A88" s="3">
        <v>31300</v>
      </c>
      <c r="B88" s="8" t="s">
        <v>103</v>
      </c>
      <c r="C88" s="9">
        <v>1.28109E-2</v>
      </c>
      <c r="D88" s="9"/>
      <c r="E88" s="133">
        <v>25913845.030683767</v>
      </c>
      <c r="F88" s="133">
        <v>13465316.173383765</v>
      </c>
      <c r="G88" s="133">
        <v>37835259.918853007</v>
      </c>
      <c r="H88" s="133">
        <v>2540926.7168999999</v>
      </c>
      <c r="I88" s="133">
        <v>0</v>
      </c>
    </row>
    <row r="89" spans="1:9">
      <c r="A89" s="3">
        <v>31301</v>
      </c>
      <c r="B89" s="8" t="s">
        <v>104</v>
      </c>
      <c r="C89" s="9">
        <v>2.242E-4</v>
      </c>
      <c r="D89" s="9"/>
      <c r="E89" s="133">
        <v>353206.1185164316</v>
      </c>
      <c r="F89" s="133">
        <v>201937.77111643163</v>
      </c>
      <c r="G89" s="133">
        <v>645011.55523698661</v>
      </c>
      <c r="H89" s="133">
        <v>44468.052199999998</v>
      </c>
      <c r="I89" s="133">
        <v>0</v>
      </c>
    </row>
    <row r="90" spans="1:9">
      <c r="A90" s="3">
        <v>31320</v>
      </c>
      <c r="B90" s="8" t="s">
        <v>105</v>
      </c>
      <c r="C90" s="9">
        <v>2.1557E-3</v>
      </c>
      <c r="D90" s="9"/>
      <c r="E90" s="133">
        <v>4414408.6886528432</v>
      </c>
      <c r="F90" s="133">
        <v>2562140.9857528433</v>
      </c>
      <c r="G90" s="133">
        <v>6545176.8448695084</v>
      </c>
      <c r="H90" s="133">
        <v>427563.6937</v>
      </c>
      <c r="I90" s="133">
        <v>0</v>
      </c>
    </row>
    <row r="91" spans="1:9">
      <c r="A91" s="3">
        <v>31400</v>
      </c>
      <c r="B91" s="8" t="s">
        <v>106</v>
      </c>
      <c r="C91" s="9">
        <v>3.9785999999999997E-3</v>
      </c>
      <c r="D91" s="9"/>
      <c r="E91" s="133">
        <v>8102935.5092456965</v>
      </c>
      <c r="F91" s="133">
        <v>5085493.7850456974</v>
      </c>
      <c r="G91" s="133">
        <v>11811580.462543404</v>
      </c>
      <c r="H91" s="133">
        <v>789119.50259999989</v>
      </c>
      <c r="I91" s="133">
        <v>0</v>
      </c>
    </row>
    <row r="92" spans="1:9">
      <c r="A92" s="3">
        <v>31405</v>
      </c>
      <c r="B92" s="8" t="s">
        <v>107</v>
      </c>
      <c r="C92" s="9">
        <v>9.5799999999999998E-4</v>
      </c>
      <c r="D92" s="9"/>
      <c r="E92" s="133">
        <v>2444778.5221446841</v>
      </c>
      <c r="F92" s="133">
        <v>1418930.5961446841</v>
      </c>
      <c r="G92" s="133">
        <v>3044483.153062135</v>
      </c>
      <c r="H92" s="133">
        <v>190010.67799999999</v>
      </c>
      <c r="I92" s="133">
        <v>0</v>
      </c>
    </row>
    <row r="93" spans="1:9">
      <c r="A93" s="3">
        <v>31500</v>
      </c>
      <c r="B93" s="8" t="s">
        <v>108</v>
      </c>
      <c r="C93" s="9">
        <v>7.7280000000000003E-4</v>
      </c>
      <c r="D93" s="9"/>
      <c r="E93" s="133">
        <v>1818898.9179506148</v>
      </c>
      <c r="F93" s="133">
        <v>1146602.5563506149</v>
      </c>
      <c r="G93" s="133">
        <v>2347129.0063419165</v>
      </c>
      <c r="H93" s="133">
        <v>153277.92480000001</v>
      </c>
      <c r="I93" s="133">
        <v>0</v>
      </c>
    </row>
    <row r="94" spans="1:9">
      <c r="A94" s="3">
        <v>31600</v>
      </c>
      <c r="B94" s="8" t="s">
        <v>109</v>
      </c>
      <c r="C94" s="9">
        <v>3.2445E-3</v>
      </c>
      <c r="D94" s="9"/>
      <c r="E94" s="133">
        <v>6825386.1916044857</v>
      </c>
      <c r="F94" s="133">
        <v>4113606.475104487</v>
      </c>
      <c r="G94" s="133">
        <v>9326716.1030756962</v>
      </c>
      <c r="H94" s="133">
        <v>643517.37450000003</v>
      </c>
      <c r="I94" s="133">
        <v>0</v>
      </c>
    </row>
    <row r="95" spans="1:9">
      <c r="A95" s="3">
        <v>31605</v>
      </c>
      <c r="B95" s="8" t="s">
        <v>110</v>
      </c>
      <c r="C95" s="9">
        <v>5.1809999999999996E-4</v>
      </c>
      <c r="D95" s="9"/>
      <c r="E95" s="133">
        <v>1233089.0170527073</v>
      </c>
      <c r="F95" s="133">
        <v>731542.96135270735</v>
      </c>
      <c r="G95" s="133">
        <v>1623476.5755006885</v>
      </c>
      <c r="H95" s="133">
        <v>102760.4721</v>
      </c>
      <c r="I95" s="133">
        <v>0</v>
      </c>
    </row>
    <row r="96" spans="1:9">
      <c r="A96" s="3">
        <v>31700</v>
      </c>
      <c r="B96" s="8" t="s">
        <v>111</v>
      </c>
      <c r="C96" s="9">
        <v>8.8590000000000001E-4</v>
      </c>
      <c r="D96" s="9"/>
      <c r="E96" s="133">
        <v>1928723.4242458893</v>
      </c>
      <c r="F96" s="133">
        <v>1194654.2919458891</v>
      </c>
      <c r="G96" s="133">
        <v>2761676.4079109426</v>
      </c>
      <c r="H96" s="133">
        <v>175710.29190000001</v>
      </c>
      <c r="I96" s="133">
        <v>0</v>
      </c>
    </row>
    <row r="97" spans="1:9">
      <c r="A97" s="3">
        <v>31800</v>
      </c>
      <c r="B97" s="8" t="s">
        <v>112</v>
      </c>
      <c r="C97" s="9">
        <v>5.7080999999999998E-3</v>
      </c>
      <c r="D97" s="9"/>
      <c r="E97" s="133">
        <v>12255898.907112798</v>
      </c>
      <c r="F97" s="133">
        <v>7550292.4214127967</v>
      </c>
      <c r="G97" s="133">
        <v>17047331.573516361</v>
      </c>
      <c r="H97" s="133">
        <v>1132150.2620999999</v>
      </c>
      <c r="I97" s="133">
        <v>0</v>
      </c>
    </row>
    <row r="98" spans="1:9">
      <c r="A98" s="3">
        <v>31805</v>
      </c>
      <c r="B98" s="8" t="s">
        <v>113</v>
      </c>
      <c r="C98" s="9">
        <v>1.2769999999999999E-3</v>
      </c>
      <c r="D98" s="9"/>
      <c r="E98" s="133">
        <v>3087530.1583975884</v>
      </c>
      <c r="F98" s="133">
        <v>1800190.2893975885</v>
      </c>
      <c r="G98" s="133">
        <v>3889775.2879280015</v>
      </c>
      <c r="H98" s="133">
        <v>253281.45699999999</v>
      </c>
      <c r="I98" s="133">
        <v>0</v>
      </c>
    </row>
    <row r="99" spans="1:9">
      <c r="A99" s="3">
        <v>31810</v>
      </c>
      <c r="B99" s="8" t="s">
        <v>114</v>
      </c>
      <c r="C99" s="9">
        <v>1.3416999999999999E-3</v>
      </c>
      <c r="D99" s="9"/>
      <c r="E99" s="133">
        <v>2754698.9041641941</v>
      </c>
      <c r="F99" s="133">
        <v>1594331.1592641943</v>
      </c>
      <c r="G99" s="133">
        <v>3904336.2680400549</v>
      </c>
      <c r="H99" s="133">
        <v>266114.11969999998</v>
      </c>
      <c r="I99" s="133">
        <v>0</v>
      </c>
    </row>
    <row r="100" spans="1:9">
      <c r="A100" s="3">
        <v>31820</v>
      </c>
      <c r="B100" s="8" t="s">
        <v>115</v>
      </c>
      <c r="C100" s="9">
        <v>1.1341999999999999E-3</v>
      </c>
      <c r="D100" s="9"/>
      <c r="E100" s="133">
        <v>2226082.008027344</v>
      </c>
      <c r="F100" s="133">
        <v>1210162.3906273439</v>
      </c>
      <c r="G100" s="133">
        <v>3278052.989629562</v>
      </c>
      <c r="H100" s="133">
        <v>224958.36219999997</v>
      </c>
      <c r="I100" s="133">
        <v>0</v>
      </c>
    </row>
    <row r="101" spans="1:9">
      <c r="A101" s="3">
        <v>31900</v>
      </c>
      <c r="B101" s="8" t="s">
        <v>116</v>
      </c>
      <c r="C101" s="9">
        <v>3.7552000000000002E-3</v>
      </c>
      <c r="D101" s="9"/>
      <c r="E101" s="133">
        <v>7673540.2555556912</v>
      </c>
      <c r="F101" s="133">
        <v>4418607.4011556897</v>
      </c>
      <c r="G101" s="133">
        <v>11071639.943793247</v>
      </c>
      <c r="H101" s="133">
        <v>744810.12320000003</v>
      </c>
      <c r="I101" s="133">
        <v>0</v>
      </c>
    </row>
    <row r="102" spans="1:9">
      <c r="A102" s="3">
        <v>32000</v>
      </c>
      <c r="B102" s="8" t="s">
        <v>117</v>
      </c>
      <c r="C102" s="9">
        <v>1.4193000000000001E-3</v>
      </c>
      <c r="D102" s="9"/>
      <c r="E102" s="133">
        <v>2865737.3294322733</v>
      </c>
      <c r="F102" s="133">
        <v>1767943.2573322733</v>
      </c>
      <c r="G102" s="133">
        <v>4281674.7021581773</v>
      </c>
      <c r="H102" s="133">
        <v>281505.38130000001</v>
      </c>
      <c r="I102" s="133">
        <v>0</v>
      </c>
    </row>
    <row r="103" spans="1:9">
      <c r="A103" s="3">
        <v>32005</v>
      </c>
      <c r="B103" s="8" t="s">
        <v>118</v>
      </c>
      <c r="C103" s="9">
        <v>3.6289999999999998E-4</v>
      </c>
      <c r="D103" s="9"/>
      <c r="E103" s="133">
        <v>874607.17443002667</v>
      </c>
      <c r="F103" s="133">
        <v>452791.7731300267</v>
      </c>
      <c r="G103" s="133">
        <v>1080476.8786444443</v>
      </c>
      <c r="H103" s="133">
        <v>71977.948900000003</v>
      </c>
      <c r="I103" s="133">
        <v>0</v>
      </c>
    </row>
    <row r="104" spans="1:9">
      <c r="A104" s="3">
        <v>32100</v>
      </c>
      <c r="B104" s="8" t="s">
        <v>119</v>
      </c>
      <c r="C104" s="9">
        <v>8.0840000000000003E-4</v>
      </c>
      <c r="D104" s="9"/>
      <c r="E104" s="133">
        <v>1767726.8668046165</v>
      </c>
      <c r="F104" s="133">
        <v>1165831.2520046167</v>
      </c>
      <c r="G104" s="133">
        <v>2498451.3604616737</v>
      </c>
      <c r="H104" s="133">
        <v>160338.86439999999</v>
      </c>
      <c r="I104" s="133">
        <v>0</v>
      </c>
    </row>
    <row r="105" spans="1:9">
      <c r="A105" s="3">
        <v>32200</v>
      </c>
      <c r="B105" s="8" t="s">
        <v>120</v>
      </c>
      <c r="C105" s="9">
        <v>6.1530000000000005E-4</v>
      </c>
      <c r="D105" s="9"/>
      <c r="E105" s="133">
        <v>1411790.8643311409</v>
      </c>
      <c r="F105" s="133">
        <v>882822.78023114079</v>
      </c>
      <c r="G105" s="133">
        <v>1921788.8461020477</v>
      </c>
      <c r="H105" s="133">
        <v>122039.2173</v>
      </c>
      <c r="I105" s="133">
        <v>0</v>
      </c>
    </row>
    <row r="106" spans="1:9">
      <c r="A106" s="3">
        <v>32300</v>
      </c>
      <c r="B106" s="8" t="s">
        <v>121</v>
      </c>
      <c r="C106" s="9">
        <v>5.5862000000000004E-3</v>
      </c>
      <c r="D106" s="9"/>
      <c r="E106" s="133">
        <v>11864062.112111814</v>
      </c>
      <c r="F106" s="133">
        <v>7078964.6507118121</v>
      </c>
      <c r="G106" s="133">
        <v>16613912.529072255</v>
      </c>
      <c r="H106" s="133">
        <v>1107972.4942000001</v>
      </c>
      <c r="I106" s="133">
        <v>0</v>
      </c>
    </row>
    <row r="107" spans="1:9">
      <c r="A107" s="3">
        <v>32305</v>
      </c>
      <c r="B107" s="8" t="s">
        <v>359</v>
      </c>
      <c r="C107" s="9">
        <v>6.9149999999999995E-4</v>
      </c>
      <c r="D107" s="9"/>
      <c r="E107" s="133">
        <v>1700927.8146684598</v>
      </c>
      <c r="F107" s="133">
        <v>1027860.73916846</v>
      </c>
      <c r="G107" s="133">
        <v>2231032.6762082232</v>
      </c>
      <c r="H107" s="133">
        <v>137152.8015</v>
      </c>
      <c r="I107" s="133">
        <v>0</v>
      </c>
    </row>
    <row r="108" spans="1:9">
      <c r="A108" s="3">
        <v>32400</v>
      </c>
      <c r="B108" s="8" t="s">
        <v>122</v>
      </c>
      <c r="C108" s="9">
        <v>2.0240000000000002E-3</v>
      </c>
      <c r="D108" s="9"/>
      <c r="E108" s="133">
        <v>4492706.6202512253</v>
      </c>
      <c r="F108" s="133">
        <v>2789453.2922512251</v>
      </c>
      <c r="G108" s="133">
        <v>6143160.5583537798</v>
      </c>
      <c r="H108" s="133">
        <v>401442.18400000007</v>
      </c>
      <c r="I108" s="133">
        <v>0</v>
      </c>
    </row>
    <row r="109" spans="1:9">
      <c r="A109" s="3">
        <v>32405</v>
      </c>
      <c r="B109" s="8" t="s">
        <v>123</v>
      </c>
      <c r="C109" s="9">
        <v>4.9370000000000002E-4</v>
      </c>
      <c r="D109" s="9"/>
      <c r="E109" s="133">
        <v>1011944.6861832989</v>
      </c>
      <c r="F109" s="133">
        <v>590761.19728329894</v>
      </c>
      <c r="G109" s="133">
        <v>1485192.9812884955</v>
      </c>
      <c r="H109" s="133">
        <v>97920.951700000005</v>
      </c>
      <c r="I109" s="133">
        <v>0</v>
      </c>
    </row>
    <row r="110" spans="1:9">
      <c r="A110" s="3">
        <v>32410</v>
      </c>
      <c r="B110" s="8" t="s">
        <v>124</v>
      </c>
      <c r="C110" s="9">
        <v>9.123E-4</v>
      </c>
      <c r="D110" s="9"/>
      <c r="E110" s="133">
        <v>2151350.6028601145</v>
      </c>
      <c r="F110" s="133">
        <v>1330035.7097601146</v>
      </c>
      <c r="G110" s="133">
        <v>2671222.0693601999</v>
      </c>
      <c r="H110" s="133">
        <v>180946.49429999999</v>
      </c>
      <c r="I110" s="133">
        <v>0</v>
      </c>
    </row>
    <row r="111" spans="1:9">
      <c r="A111" s="3">
        <v>32500</v>
      </c>
      <c r="B111" s="8" t="s">
        <v>360</v>
      </c>
      <c r="C111" s="9">
        <v>4.7984999999999998E-3</v>
      </c>
      <c r="D111" s="9"/>
      <c r="E111" s="133">
        <v>9891238.0009570532</v>
      </c>
      <c r="F111" s="133">
        <v>5865127.5464570522</v>
      </c>
      <c r="G111" s="133">
        <v>14201363.694735201</v>
      </c>
      <c r="H111" s="133">
        <v>951739.28849999991</v>
      </c>
      <c r="I111" s="133">
        <v>0</v>
      </c>
    </row>
    <row r="112" spans="1:9">
      <c r="A112" s="3">
        <v>32505</v>
      </c>
      <c r="B112" s="8" t="s">
        <v>125</v>
      </c>
      <c r="C112" s="9">
        <v>7.7010000000000002E-4</v>
      </c>
      <c r="D112" s="9"/>
      <c r="E112" s="133">
        <v>1750534.9297803738</v>
      </c>
      <c r="F112" s="133">
        <v>958568.43008037366</v>
      </c>
      <c r="G112" s="133">
        <v>2341010.9061988778</v>
      </c>
      <c r="H112" s="133">
        <v>152742.40410000001</v>
      </c>
      <c r="I112" s="133">
        <v>0</v>
      </c>
    </row>
    <row r="113" spans="1:9">
      <c r="A113" s="3">
        <v>32600</v>
      </c>
      <c r="B113" s="8" t="s">
        <v>126</v>
      </c>
      <c r="C113" s="9">
        <v>1.7491199999999998E-2</v>
      </c>
      <c r="D113" s="9"/>
      <c r="E113" s="133">
        <v>37696254.100707978</v>
      </c>
      <c r="F113" s="133">
        <v>21207440.854307983</v>
      </c>
      <c r="G113" s="133">
        <v>49604040.416907653</v>
      </c>
      <c r="H113" s="133">
        <v>3469222.0991999996</v>
      </c>
      <c r="I113" s="133">
        <v>0</v>
      </c>
    </row>
    <row r="114" spans="1:9">
      <c r="A114" s="3">
        <v>32605</v>
      </c>
      <c r="B114" s="8" t="s">
        <v>127</v>
      </c>
      <c r="C114" s="9">
        <v>3.0879000000000002E-3</v>
      </c>
      <c r="D114" s="9"/>
      <c r="E114" s="133">
        <v>7789780.4674078068</v>
      </c>
      <c r="F114" s="133">
        <v>4380302.7411078075</v>
      </c>
      <c r="G114" s="133">
        <v>9851193.9913635068</v>
      </c>
      <c r="H114" s="133">
        <v>612457.17390000005</v>
      </c>
      <c r="I114" s="133">
        <v>0</v>
      </c>
    </row>
    <row r="115" spans="1:9">
      <c r="A115" s="3">
        <v>32700</v>
      </c>
      <c r="B115" s="8" t="s">
        <v>128</v>
      </c>
      <c r="C115" s="9">
        <v>1.8181E-3</v>
      </c>
      <c r="D115" s="9"/>
      <c r="E115" s="133">
        <v>4100975.9624798289</v>
      </c>
      <c r="F115" s="133">
        <v>2409940.8067798289</v>
      </c>
      <c r="G115" s="133">
        <v>5518115.828540938</v>
      </c>
      <c r="H115" s="133">
        <v>360603.7721</v>
      </c>
      <c r="I115" s="133">
        <v>0</v>
      </c>
    </row>
    <row r="116" spans="1:9">
      <c r="A116" s="3">
        <v>32800</v>
      </c>
      <c r="B116" s="8" t="s">
        <v>129</v>
      </c>
      <c r="C116" s="9">
        <v>2.3904999999999998E-3</v>
      </c>
      <c r="D116" s="9"/>
      <c r="E116" s="133">
        <v>5013945.6124970922</v>
      </c>
      <c r="F116" s="133">
        <v>3003815.7339970926</v>
      </c>
      <c r="G116" s="133">
        <v>7075520.8098729393</v>
      </c>
      <c r="H116" s="133">
        <v>474134.16049999994</v>
      </c>
      <c r="I116" s="133">
        <v>0</v>
      </c>
    </row>
    <row r="117" spans="1:9">
      <c r="A117" s="3">
        <v>32900</v>
      </c>
      <c r="B117" s="8" t="s">
        <v>130</v>
      </c>
      <c r="C117" s="9">
        <v>6.0558000000000001E-3</v>
      </c>
      <c r="D117" s="9"/>
      <c r="E117" s="133">
        <v>12015609.678835904</v>
      </c>
      <c r="F117" s="133">
        <v>7100800.8662359035</v>
      </c>
      <c r="G117" s="133">
        <v>17802499.88243112</v>
      </c>
      <c r="H117" s="133">
        <v>1201113.4277999999</v>
      </c>
      <c r="I117" s="133">
        <v>0</v>
      </c>
    </row>
    <row r="118" spans="1:9">
      <c r="A118" s="3">
        <v>32901</v>
      </c>
      <c r="B118" s="8" t="s">
        <v>361</v>
      </c>
      <c r="C118" s="9">
        <v>9.4300000000000002E-5</v>
      </c>
      <c r="D118" s="9"/>
      <c r="E118" s="133">
        <v>43055.302438885265</v>
      </c>
      <c r="F118" s="133">
        <v>21109.755338885268</v>
      </c>
      <c r="G118" s="133">
        <v>163029.61601661475</v>
      </c>
      <c r="H118" s="133">
        <v>18703.5563</v>
      </c>
      <c r="I118" s="133">
        <v>0</v>
      </c>
    </row>
    <row r="119" spans="1:9">
      <c r="A119" s="3">
        <v>32904</v>
      </c>
      <c r="B119" s="8" t="s">
        <v>349</v>
      </c>
      <c r="C119" s="9">
        <v>1.0069999999999999E-4</v>
      </c>
      <c r="D119" s="9"/>
      <c r="E119" s="133">
        <v>349065.67796951218</v>
      </c>
      <c r="F119" s="133">
        <v>242416.3100695122</v>
      </c>
      <c r="G119" s="133">
        <v>358366.14536722266</v>
      </c>
      <c r="H119" s="133">
        <v>19972.938699999999</v>
      </c>
      <c r="I119" s="133">
        <v>0</v>
      </c>
    </row>
    <row r="120" spans="1:9">
      <c r="A120" s="3">
        <v>32905</v>
      </c>
      <c r="B120" s="8" t="s">
        <v>131</v>
      </c>
      <c r="C120" s="9">
        <v>8.6970000000000005E-4</v>
      </c>
      <c r="D120" s="9"/>
      <c r="E120" s="133">
        <v>1900142.3179566828</v>
      </c>
      <c r="F120" s="133">
        <v>1042414.3570566826</v>
      </c>
      <c r="G120" s="133">
        <v>2610909.9815887152</v>
      </c>
      <c r="H120" s="133">
        <v>172497.16770000002</v>
      </c>
      <c r="I120" s="133">
        <v>0</v>
      </c>
    </row>
    <row r="121" spans="1:9">
      <c r="A121" s="3">
        <v>32910</v>
      </c>
      <c r="B121" s="8" t="s">
        <v>132</v>
      </c>
      <c r="C121" s="9">
        <v>1.1812000000000001E-3</v>
      </c>
      <c r="D121" s="9"/>
      <c r="E121" s="133">
        <v>2484275.3849076009</v>
      </c>
      <c r="F121" s="133">
        <v>1455686.2085076002</v>
      </c>
      <c r="G121" s="133">
        <v>3435985.44465859</v>
      </c>
      <c r="H121" s="133">
        <v>234280.38920000001</v>
      </c>
      <c r="I121" s="133">
        <v>0</v>
      </c>
    </row>
    <row r="122" spans="1:9">
      <c r="A122" s="3">
        <v>32915</v>
      </c>
      <c r="B122" s="8" t="s">
        <v>362</v>
      </c>
      <c r="C122" s="9">
        <v>1.3870000000000001E-4</v>
      </c>
      <c r="D122" s="9"/>
      <c r="E122" s="133">
        <v>580711.6706229687</v>
      </c>
      <c r="F122" s="133">
        <v>275932.6167229687</v>
      </c>
      <c r="G122" s="133">
        <v>464298.67759945773</v>
      </c>
      <c r="H122" s="133">
        <v>27509.896700000001</v>
      </c>
      <c r="I122" s="133">
        <v>0</v>
      </c>
    </row>
    <row r="123" spans="1:9">
      <c r="A123" s="3">
        <v>32920</v>
      </c>
      <c r="B123" s="8" t="s">
        <v>133</v>
      </c>
      <c r="C123" s="9">
        <v>9.4939999999999998E-4</v>
      </c>
      <c r="D123" s="9"/>
      <c r="E123" s="133">
        <v>1708649.7006757259</v>
      </c>
      <c r="F123" s="133">
        <v>919125.4088757257</v>
      </c>
      <c r="G123" s="133">
        <v>2765459.7569647552</v>
      </c>
      <c r="H123" s="133">
        <v>188304.9454</v>
      </c>
      <c r="I123" s="133">
        <v>0</v>
      </c>
    </row>
    <row r="124" spans="1:9">
      <c r="A124" s="3">
        <v>33000</v>
      </c>
      <c r="B124" s="8" t="s">
        <v>134</v>
      </c>
      <c r="C124" s="9">
        <v>2.3134000000000002E-3</v>
      </c>
      <c r="D124" s="9"/>
      <c r="E124" s="133">
        <v>4594965.4723213576</v>
      </c>
      <c r="F124" s="133">
        <v>2931294.8725213571</v>
      </c>
      <c r="G124" s="133">
        <v>6993289.5507910866</v>
      </c>
      <c r="H124" s="133">
        <v>458842.06940000004</v>
      </c>
      <c r="I124" s="133">
        <v>0</v>
      </c>
    </row>
    <row r="125" spans="1:9">
      <c r="A125" s="3">
        <v>33001</v>
      </c>
      <c r="B125" s="8" t="s">
        <v>135</v>
      </c>
      <c r="C125" s="9">
        <v>3.6999999999999998E-5</v>
      </c>
      <c r="D125" s="9"/>
      <c r="E125" s="133">
        <v>32423.082364290523</v>
      </c>
      <c r="F125" s="133">
        <v>14902.493364290502</v>
      </c>
      <c r="G125" s="133">
        <v>80049.482291702501</v>
      </c>
      <c r="H125" s="133">
        <v>7338.6169999999993</v>
      </c>
      <c r="I125" s="133">
        <v>0</v>
      </c>
    </row>
    <row r="126" spans="1:9">
      <c r="A126" s="3">
        <v>33027</v>
      </c>
      <c r="B126" s="8" t="s">
        <v>136</v>
      </c>
      <c r="C126" s="9">
        <v>3.836E-4</v>
      </c>
      <c r="D126" s="9"/>
      <c r="E126" s="133">
        <v>820632.44710081536</v>
      </c>
      <c r="F126" s="133">
        <v>444461.43790081545</v>
      </c>
      <c r="G126" s="133">
        <v>1132285.366037067</v>
      </c>
      <c r="H126" s="133">
        <v>76083.607600000003</v>
      </c>
      <c r="I126" s="133">
        <v>0</v>
      </c>
    </row>
    <row r="127" spans="1:9">
      <c r="A127" s="3">
        <v>33100</v>
      </c>
      <c r="B127" s="8" t="s">
        <v>137</v>
      </c>
      <c r="C127" s="9">
        <v>3.3124999999999999E-3</v>
      </c>
      <c r="D127" s="9"/>
      <c r="E127" s="133">
        <v>7196118.5671238834</v>
      </c>
      <c r="F127" s="133">
        <v>4165820.2546238834</v>
      </c>
      <c r="G127" s="133">
        <v>10122444.453271907</v>
      </c>
      <c r="H127" s="133">
        <v>657004.5625</v>
      </c>
      <c r="I127" s="133">
        <v>0</v>
      </c>
    </row>
    <row r="128" spans="1:9">
      <c r="A128" s="3">
        <v>33105</v>
      </c>
      <c r="B128" s="8" t="s">
        <v>138</v>
      </c>
      <c r="C128" s="9">
        <v>4.3649999999999998E-4</v>
      </c>
      <c r="D128" s="9"/>
      <c r="E128" s="133">
        <v>1059050.4801615921</v>
      </c>
      <c r="F128" s="133">
        <v>612486.13966159208</v>
      </c>
      <c r="G128" s="133">
        <v>1368014.1367364363</v>
      </c>
      <c r="H128" s="133">
        <v>86575.8465</v>
      </c>
      <c r="I128" s="133">
        <v>0</v>
      </c>
    </row>
    <row r="129" spans="1:9">
      <c r="A129" s="3">
        <v>33200</v>
      </c>
      <c r="B129" s="8" t="s">
        <v>139</v>
      </c>
      <c r="C129" s="9">
        <v>1.5823400000000001E-2</v>
      </c>
      <c r="D129" s="9"/>
      <c r="E129" s="133">
        <v>30367815.944886815</v>
      </c>
      <c r="F129" s="133">
        <v>17039850.87508681</v>
      </c>
      <c r="G129" s="133">
        <v>46085552.754097179</v>
      </c>
      <c r="H129" s="133">
        <v>3138428.9794000001</v>
      </c>
      <c r="I129" s="133">
        <v>0</v>
      </c>
    </row>
    <row r="130" spans="1:9">
      <c r="A130" s="3">
        <v>33202</v>
      </c>
      <c r="B130" s="8" t="s">
        <v>140</v>
      </c>
      <c r="C130" s="9">
        <v>2.855E-4</v>
      </c>
      <c r="D130" s="9"/>
      <c r="E130" s="133">
        <v>479103.24063548079</v>
      </c>
      <c r="F130" s="133">
        <v>222690.54713548085</v>
      </c>
      <c r="G130" s="133">
        <v>682527.9295400288</v>
      </c>
      <c r="H130" s="133">
        <v>56626.355499999998</v>
      </c>
      <c r="I130" s="133">
        <v>0</v>
      </c>
    </row>
    <row r="131" spans="1:9">
      <c r="A131" s="3">
        <v>33203</v>
      </c>
      <c r="B131" s="8" t="s">
        <v>141</v>
      </c>
      <c r="C131" s="9">
        <v>2.7300000000000002E-4</v>
      </c>
      <c r="D131" s="9"/>
      <c r="E131" s="133">
        <v>719089.30553283461</v>
      </c>
      <c r="F131" s="133">
        <v>441598.82453283458</v>
      </c>
      <c r="G131" s="133">
        <v>879178.27215337264</v>
      </c>
      <c r="H131" s="133">
        <v>54147.093000000008</v>
      </c>
      <c r="I131" s="133">
        <v>0</v>
      </c>
    </row>
    <row r="132" spans="1:9">
      <c r="A132" s="3">
        <v>33204</v>
      </c>
      <c r="B132" s="8" t="s">
        <v>142</v>
      </c>
      <c r="C132" s="9">
        <v>4.9669999999999998E-4</v>
      </c>
      <c r="D132" s="9"/>
      <c r="E132" s="133">
        <v>1066151.0231736724</v>
      </c>
      <c r="F132" s="133">
        <v>591798.24327367241</v>
      </c>
      <c r="G132" s="133">
        <v>1512705.599546093</v>
      </c>
      <c r="H132" s="133">
        <v>98515.974699999992</v>
      </c>
      <c r="I132" s="133">
        <v>0</v>
      </c>
    </row>
    <row r="133" spans="1:9">
      <c r="A133" s="3">
        <v>33205</v>
      </c>
      <c r="B133" s="8" t="s">
        <v>143</v>
      </c>
      <c r="C133" s="9">
        <v>1.3216E-3</v>
      </c>
      <c r="D133" s="9"/>
      <c r="E133" s="133">
        <v>3141149.0643883417</v>
      </c>
      <c r="F133" s="133">
        <v>1744465.0691883415</v>
      </c>
      <c r="G133" s="133">
        <v>4093664.5271165525</v>
      </c>
      <c r="H133" s="133">
        <v>262127.4656</v>
      </c>
      <c r="I133" s="133">
        <v>0</v>
      </c>
    </row>
    <row r="134" spans="1:9">
      <c r="A134" s="3">
        <v>33206</v>
      </c>
      <c r="B134" s="8" t="s">
        <v>144</v>
      </c>
      <c r="C134" s="9">
        <v>1.238E-4</v>
      </c>
      <c r="D134" s="9"/>
      <c r="E134" s="133">
        <v>288916.70815690898</v>
      </c>
      <c r="F134" s="133">
        <v>150757.29955690898</v>
      </c>
      <c r="G134" s="133">
        <v>360968.49678832345</v>
      </c>
      <c r="H134" s="133">
        <v>24554.6158</v>
      </c>
      <c r="I134" s="133">
        <v>0</v>
      </c>
    </row>
    <row r="135" spans="1:9">
      <c r="A135" s="3">
        <v>33207</v>
      </c>
      <c r="B135" s="8" t="s">
        <v>145</v>
      </c>
      <c r="C135" s="9">
        <v>5.6860000000000005E-4</v>
      </c>
      <c r="D135" s="9"/>
      <c r="E135" s="133">
        <v>1124841.5444104807</v>
      </c>
      <c r="F135" s="133">
        <v>525098.5902104805</v>
      </c>
      <c r="G135" s="133">
        <v>1593416.8047955798</v>
      </c>
      <c r="H135" s="133">
        <v>112776.69260000001</v>
      </c>
      <c r="I135" s="133">
        <v>0</v>
      </c>
    </row>
    <row r="136" spans="1:9">
      <c r="A136" s="3">
        <v>33209</v>
      </c>
      <c r="B136" s="8" t="s">
        <v>146</v>
      </c>
      <c r="C136" s="9">
        <v>0</v>
      </c>
      <c r="D136" s="9"/>
      <c r="E136" s="133">
        <v>0</v>
      </c>
      <c r="F136" s="133">
        <v>0</v>
      </c>
      <c r="G136" s="133">
        <v>0</v>
      </c>
      <c r="H136" s="133">
        <v>0</v>
      </c>
      <c r="I136" s="133">
        <v>0</v>
      </c>
    </row>
    <row r="137" spans="1:9">
      <c r="A137" s="3">
        <v>33300</v>
      </c>
      <c r="B137" s="8" t="s">
        <v>147</v>
      </c>
      <c r="C137" s="9">
        <v>2.2477E-3</v>
      </c>
      <c r="D137" s="9"/>
      <c r="E137" s="133">
        <v>4600893.3575337017</v>
      </c>
      <c r="F137" s="133">
        <v>2808751.7306337026</v>
      </c>
      <c r="G137" s="133">
        <v>6653699.8558905004</v>
      </c>
      <c r="H137" s="133">
        <v>445811.06570000004</v>
      </c>
      <c r="I137" s="133">
        <v>0</v>
      </c>
    </row>
    <row r="138" spans="1:9">
      <c r="A138" s="3">
        <v>33305</v>
      </c>
      <c r="B138" s="8" t="s">
        <v>148</v>
      </c>
      <c r="C138" s="9">
        <v>4.661E-4</v>
      </c>
      <c r="D138" s="9"/>
      <c r="E138" s="133">
        <v>1040991.4522243517</v>
      </c>
      <c r="F138" s="133">
        <v>654669.44052435167</v>
      </c>
      <c r="G138" s="133">
        <v>1489378.4102009982</v>
      </c>
      <c r="H138" s="133">
        <v>92446.740099999995</v>
      </c>
      <c r="I138" s="133">
        <v>0</v>
      </c>
    </row>
    <row r="139" spans="1:9">
      <c r="A139" s="3">
        <v>33400</v>
      </c>
      <c r="B139" s="8" t="s">
        <v>149</v>
      </c>
      <c r="C139" s="9">
        <v>2.1417599999999998E-2</v>
      </c>
      <c r="D139" s="9"/>
      <c r="E139" s="133">
        <v>46978851.102077588</v>
      </c>
      <c r="F139" s="133">
        <v>27585116.794877589</v>
      </c>
      <c r="G139" s="133">
        <v>64756396.394289665</v>
      </c>
      <c r="H139" s="133">
        <v>4247988.2015999993</v>
      </c>
      <c r="I139" s="133">
        <v>0</v>
      </c>
    </row>
    <row r="140" spans="1:9">
      <c r="A140" s="3">
        <v>33402</v>
      </c>
      <c r="B140" s="8" t="s">
        <v>150</v>
      </c>
      <c r="C140" s="9">
        <v>2.0379999999999999E-4</v>
      </c>
      <c r="D140" s="9"/>
      <c r="E140" s="133">
        <v>411656.37132176704</v>
      </c>
      <c r="F140" s="133">
        <v>241249.20272176701</v>
      </c>
      <c r="G140" s="133">
        <v>607306.56554692355</v>
      </c>
      <c r="H140" s="133">
        <v>40421.895799999998</v>
      </c>
      <c r="I140" s="133">
        <v>0</v>
      </c>
    </row>
    <row r="141" spans="1:9">
      <c r="A141" s="3">
        <v>33405</v>
      </c>
      <c r="B141" s="8" t="s">
        <v>151</v>
      </c>
      <c r="C141" s="9">
        <v>1.8741000000000001E-3</v>
      </c>
      <c r="D141" s="9"/>
      <c r="E141" s="133">
        <v>4161938.7096569799</v>
      </c>
      <c r="F141" s="133">
        <v>2161583.1219569799</v>
      </c>
      <c r="G141" s="133">
        <v>5664745.3543347586</v>
      </c>
      <c r="H141" s="133">
        <v>371710.86810000002</v>
      </c>
      <c r="I141" s="133">
        <v>0</v>
      </c>
    </row>
    <row r="142" spans="1:9">
      <c r="A142" s="3">
        <v>33500</v>
      </c>
      <c r="B142" s="8" t="s">
        <v>152</v>
      </c>
      <c r="C142" s="9">
        <v>3.1034999999999999E-3</v>
      </c>
      <c r="D142" s="9"/>
      <c r="E142" s="133">
        <v>6372887.6076636557</v>
      </c>
      <c r="F142" s="133">
        <v>3794212.5681636557</v>
      </c>
      <c r="G142" s="133">
        <v>9294055.4021166153</v>
      </c>
      <c r="H142" s="133">
        <v>615551.29350000003</v>
      </c>
      <c r="I142" s="133">
        <v>0</v>
      </c>
    </row>
    <row r="143" spans="1:9">
      <c r="A143" s="3">
        <v>33501</v>
      </c>
      <c r="B143" s="8" t="s">
        <v>153</v>
      </c>
      <c r="C143" s="9">
        <v>1.3109999999999999E-4</v>
      </c>
      <c r="D143" s="9"/>
      <c r="E143" s="133">
        <v>349229.8632618828</v>
      </c>
      <c r="F143" s="133">
        <v>215147.34656188279</v>
      </c>
      <c r="G143" s="133">
        <v>418243.91207461071</v>
      </c>
      <c r="H143" s="133">
        <v>26002.505099999998</v>
      </c>
      <c r="I143" s="133">
        <v>0</v>
      </c>
    </row>
    <row r="144" spans="1:9">
      <c r="A144" s="3">
        <v>33600</v>
      </c>
      <c r="B144" s="8" t="s">
        <v>154</v>
      </c>
      <c r="C144" s="9">
        <v>1.0320599999999999E-2</v>
      </c>
      <c r="D144" s="9"/>
      <c r="E144" s="133">
        <v>17996196.3864186</v>
      </c>
      <c r="F144" s="133">
        <v>9385855.4882186018</v>
      </c>
      <c r="G144" s="133">
        <v>28802775.810568519</v>
      </c>
      <c r="H144" s="133">
        <v>2046998.1245999997</v>
      </c>
      <c r="I144" s="133">
        <v>0</v>
      </c>
    </row>
    <row r="145" spans="1:9">
      <c r="A145" s="3">
        <v>33605</v>
      </c>
      <c r="B145" s="8" t="s">
        <v>155</v>
      </c>
      <c r="C145" s="9">
        <v>1.3082E-3</v>
      </c>
      <c r="D145" s="9"/>
      <c r="E145" s="133">
        <v>3249110.4677194175</v>
      </c>
      <c r="F145" s="133">
        <v>1885606.9723194176</v>
      </c>
      <c r="G145" s="133">
        <v>4190824.021398217</v>
      </c>
      <c r="H145" s="133">
        <v>259469.69620000001</v>
      </c>
      <c r="I145" s="133">
        <v>0</v>
      </c>
    </row>
    <row r="146" spans="1:9">
      <c r="A146" s="3">
        <v>33700</v>
      </c>
      <c r="B146" s="8" t="s">
        <v>156</v>
      </c>
      <c r="C146" s="9">
        <v>7.6710000000000005E-4</v>
      </c>
      <c r="D146" s="9"/>
      <c r="E146" s="133">
        <v>1652146.4609698672</v>
      </c>
      <c r="F146" s="133">
        <v>965688.25226986711</v>
      </c>
      <c r="G146" s="133">
        <v>2242527.5490292809</v>
      </c>
      <c r="H146" s="133">
        <v>152147.3811</v>
      </c>
      <c r="I146" s="133">
        <v>0</v>
      </c>
    </row>
    <row r="147" spans="1:9">
      <c r="A147" s="3">
        <v>33800</v>
      </c>
      <c r="B147" s="8" t="s">
        <v>157</v>
      </c>
      <c r="C147" s="9">
        <v>6.0459999999999995E-4</v>
      </c>
      <c r="D147" s="9"/>
      <c r="E147" s="133">
        <v>1416637.0853850758</v>
      </c>
      <c r="F147" s="133">
        <v>925130.63918507588</v>
      </c>
      <c r="G147" s="133">
        <v>1881898.8833587491</v>
      </c>
      <c r="H147" s="133">
        <v>119916.96859999999</v>
      </c>
      <c r="I147" s="133">
        <v>0</v>
      </c>
    </row>
    <row r="148" spans="1:9">
      <c r="A148" s="3">
        <v>33900</v>
      </c>
      <c r="B148" s="8" t="s">
        <v>363</v>
      </c>
      <c r="C148" s="9">
        <v>2.3820999999999998E-3</v>
      </c>
      <c r="D148" s="9"/>
      <c r="E148" s="133">
        <v>4522021.3752956418</v>
      </c>
      <c r="F148" s="133">
        <v>2721605.5115956422</v>
      </c>
      <c r="G148" s="133">
        <v>7081475.0936812684</v>
      </c>
      <c r="H148" s="133">
        <v>472468.09609999997</v>
      </c>
      <c r="I148" s="133">
        <v>0</v>
      </c>
    </row>
    <row r="149" spans="1:9">
      <c r="A149" s="3">
        <v>34000</v>
      </c>
      <c r="B149" s="8" t="s">
        <v>158</v>
      </c>
      <c r="C149" s="9">
        <v>1.3366000000000001E-3</v>
      </c>
      <c r="D149" s="9"/>
      <c r="E149" s="133">
        <v>3068290.3421408925</v>
      </c>
      <c r="F149" s="133">
        <v>1900686.8919408924</v>
      </c>
      <c r="G149" s="133">
        <v>4225056.4989805408</v>
      </c>
      <c r="H149" s="133">
        <v>265102.58059999999</v>
      </c>
      <c r="I149" s="133">
        <v>0</v>
      </c>
    </row>
    <row r="150" spans="1:9">
      <c r="A150" s="3">
        <v>34100</v>
      </c>
      <c r="B150" s="8" t="s">
        <v>159</v>
      </c>
      <c r="C150" s="9">
        <v>2.8091499999999998E-2</v>
      </c>
      <c r="D150" s="9"/>
      <c r="E150" s="133">
        <v>55619293.19277031</v>
      </c>
      <c r="F150" s="133">
        <v>31121051.317270312</v>
      </c>
      <c r="G150" s="133">
        <v>83096571.188046724</v>
      </c>
      <c r="H150" s="133">
        <v>5571696.2014999995</v>
      </c>
      <c r="I150" s="133">
        <v>0</v>
      </c>
    </row>
    <row r="151" spans="1:9">
      <c r="A151" s="3">
        <v>34105</v>
      </c>
      <c r="B151" s="8" t="s">
        <v>160</v>
      </c>
      <c r="C151" s="9">
        <v>2.1749E-3</v>
      </c>
      <c r="D151" s="9"/>
      <c r="E151" s="133">
        <v>4942892.3560564825</v>
      </c>
      <c r="F151" s="133">
        <v>2785506.190756483</v>
      </c>
      <c r="G151" s="133">
        <v>6815961.4238973344</v>
      </c>
      <c r="H151" s="133">
        <v>431371.84090000001</v>
      </c>
      <c r="I151" s="133">
        <v>0</v>
      </c>
    </row>
    <row r="152" spans="1:9">
      <c r="A152" s="3">
        <v>34200</v>
      </c>
      <c r="B152" s="8" t="s">
        <v>161</v>
      </c>
      <c r="C152" s="9">
        <v>8.2870000000000003E-4</v>
      </c>
      <c r="D152" s="9"/>
      <c r="E152" s="133">
        <v>1669093.0867186366</v>
      </c>
      <c r="F152" s="133">
        <v>1063040.1028186365</v>
      </c>
      <c r="G152" s="133">
        <v>2363905.2687468831</v>
      </c>
      <c r="H152" s="133">
        <v>164365.18670000002</v>
      </c>
      <c r="I152" s="133">
        <v>0</v>
      </c>
    </row>
    <row r="153" spans="1:9">
      <c r="A153" s="3">
        <v>34205</v>
      </c>
      <c r="B153" s="8" t="s">
        <v>162</v>
      </c>
      <c r="C153" s="9">
        <v>3.4880000000000002E-4</v>
      </c>
      <c r="D153" s="9"/>
      <c r="E153" s="133">
        <v>735794.60118192283</v>
      </c>
      <c r="F153" s="133">
        <v>311347.36758192279</v>
      </c>
      <c r="G153" s="133">
        <v>1008955.6349801365</v>
      </c>
      <c r="H153" s="133">
        <v>69181.340800000005</v>
      </c>
      <c r="I153" s="133">
        <v>0</v>
      </c>
    </row>
    <row r="154" spans="1:9">
      <c r="A154" s="3">
        <v>34220</v>
      </c>
      <c r="B154" s="8" t="s">
        <v>163</v>
      </c>
      <c r="C154" s="9">
        <v>1.0222E-3</v>
      </c>
      <c r="D154" s="9"/>
      <c r="E154" s="133">
        <v>2094794.2982488098</v>
      </c>
      <c r="F154" s="133">
        <v>1259795.54484881</v>
      </c>
      <c r="G154" s="133">
        <v>3047375.5153019223</v>
      </c>
      <c r="H154" s="133">
        <v>202744.17019999999</v>
      </c>
      <c r="I154" s="133">
        <v>0</v>
      </c>
    </row>
    <row r="155" spans="1:9">
      <c r="A155" s="3">
        <v>34230</v>
      </c>
      <c r="B155" s="8" t="s">
        <v>164</v>
      </c>
      <c r="C155" s="9">
        <v>3.7369999999999998E-4</v>
      </c>
      <c r="D155" s="9"/>
      <c r="E155" s="133">
        <v>904170.58361887187</v>
      </c>
      <c r="F155" s="133">
        <v>592651.73471887188</v>
      </c>
      <c r="G155" s="133">
        <v>1286008.2503205952</v>
      </c>
      <c r="H155" s="133">
        <v>74120.031699999992</v>
      </c>
      <c r="I155" s="133">
        <v>0</v>
      </c>
    </row>
    <row r="156" spans="1:9">
      <c r="A156" s="3">
        <v>34300</v>
      </c>
      <c r="B156" s="8" t="s">
        <v>165</v>
      </c>
      <c r="C156" s="9">
        <v>6.5915000000000001E-3</v>
      </c>
      <c r="D156" s="9"/>
      <c r="E156" s="133">
        <v>12392263.586363418</v>
      </c>
      <c r="F156" s="133">
        <v>7057018.2108634189</v>
      </c>
      <c r="G156" s="133">
        <v>19002855.107349973</v>
      </c>
      <c r="H156" s="133">
        <v>1307364.7015</v>
      </c>
      <c r="I156" s="133">
        <v>0</v>
      </c>
    </row>
    <row r="157" spans="1:9">
      <c r="A157" s="3">
        <v>34400</v>
      </c>
      <c r="B157" s="8" t="s">
        <v>166</v>
      </c>
      <c r="C157" s="9">
        <v>2.7288E-3</v>
      </c>
      <c r="D157" s="9"/>
      <c r="E157" s="133">
        <v>5330490.1979997642</v>
      </c>
      <c r="F157" s="133">
        <v>2941265.1043997649</v>
      </c>
      <c r="G157" s="133">
        <v>7863464.611911485</v>
      </c>
      <c r="H157" s="133">
        <v>541232.92079999996</v>
      </c>
      <c r="I157" s="133">
        <v>0</v>
      </c>
    </row>
    <row r="158" spans="1:9">
      <c r="A158" s="3">
        <v>34405</v>
      </c>
      <c r="B158" s="8" t="s">
        <v>167</v>
      </c>
      <c r="C158" s="9">
        <v>5.0259999999999997E-4</v>
      </c>
      <c r="D158" s="9"/>
      <c r="E158" s="133">
        <v>1001030.0958527829</v>
      </c>
      <c r="F158" s="133">
        <v>561606.54365278292</v>
      </c>
      <c r="G158" s="133">
        <v>1459580.6556324344</v>
      </c>
      <c r="H158" s="133">
        <v>99686.186599999986</v>
      </c>
      <c r="I158" s="133">
        <v>0</v>
      </c>
    </row>
    <row r="159" spans="1:9">
      <c r="A159" s="3">
        <v>34500</v>
      </c>
      <c r="B159" s="8" t="s">
        <v>168</v>
      </c>
      <c r="C159" s="9">
        <v>5.3033000000000004E-3</v>
      </c>
      <c r="D159" s="9"/>
      <c r="E159" s="133">
        <v>11182517.89261871</v>
      </c>
      <c r="F159" s="133">
        <v>6607696.0725187091</v>
      </c>
      <c r="G159" s="133">
        <v>15833578.883302409</v>
      </c>
      <c r="H159" s="133">
        <v>1051861.8253000001</v>
      </c>
      <c r="I159" s="133">
        <v>0</v>
      </c>
    </row>
    <row r="160" spans="1:9">
      <c r="A160" s="3">
        <v>34501</v>
      </c>
      <c r="B160" s="8" t="s">
        <v>169</v>
      </c>
      <c r="C160" s="9">
        <v>7.4800000000000002E-5</v>
      </c>
      <c r="D160" s="9"/>
      <c r="E160" s="133">
        <v>147436.90780200204</v>
      </c>
      <c r="F160" s="133">
        <v>99222.252202002041</v>
      </c>
      <c r="G160" s="133">
        <v>224526.01064623104</v>
      </c>
      <c r="H160" s="133">
        <v>14835.906800000001</v>
      </c>
      <c r="I160" s="133">
        <v>0</v>
      </c>
    </row>
    <row r="161" spans="1:9">
      <c r="A161" s="3">
        <v>34505</v>
      </c>
      <c r="B161" s="8" t="s">
        <v>170</v>
      </c>
      <c r="C161" s="9">
        <v>7.7269999999999997E-4</v>
      </c>
      <c r="D161" s="9"/>
      <c r="E161" s="133">
        <v>1772586.2455501179</v>
      </c>
      <c r="F161" s="133">
        <v>1120087.6936501181</v>
      </c>
      <c r="G161" s="133">
        <v>2403399.6059930627</v>
      </c>
      <c r="H161" s="133">
        <v>153258.0907</v>
      </c>
      <c r="I161" s="133">
        <v>0</v>
      </c>
    </row>
    <row r="162" spans="1:9">
      <c r="A162" s="3">
        <v>34600</v>
      </c>
      <c r="B162" s="8" t="s">
        <v>171</v>
      </c>
      <c r="C162" s="9">
        <v>9.6100000000000005E-4</v>
      </c>
      <c r="D162" s="9"/>
      <c r="E162" s="133">
        <v>1842744.7692098548</v>
      </c>
      <c r="F162" s="133">
        <v>1108484.5522098548</v>
      </c>
      <c r="G162" s="133">
        <v>2766817.6743037333</v>
      </c>
      <c r="H162" s="133">
        <v>190605.701</v>
      </c>
      <c r="I162" s="133">
        <v>0</v>
      </c>
    </row>
    <row r="163" spans="1:9">
      <c r="A163" s="3">
        <v>34605</v>
      </c>
      <c r="B163" s="8" t="s">
        <v>172</v>
      </c>
      <c r="C163" s="9">
        <v>1.9479999999999999E-4</v>
      </c>
      <c r="D163" s="9"/>
      <c r="E163" s="133">
        <v>465418.54234473291</v>
      </c>
      <c r="F163" s="133">
        <v>305020.24674473295</v>
      </c>
      <c r="G163" s="133">
        <v>616042.11770213093</v>
      </c>
      <c r="H163" s="133">
        <v>38636.826799999995</v>
      </c>
      <c r="I163" s="133">
        <v>0</v>
      </c>
    </row>
    <row r="164" spans="1:9">
      <c r="A164" s="3">
        <v>34700</v>
      </c>
      <c r="B164" s="8" t="s">
        <v>173</v>
      </c>
      <c r="C164" s="9">
        <v>3.4497E-3</v>
      </c>
      <c r="D164" s="9"/>
      <c r="E164" s="133">
        <v>6644118.0674877586</v>
      </c>
      <c r="F164" s="133">
        <v>3832696.8465877576</v>
      </c>
      <c r="G164" s="133">
        <v>9834935.1932105646</v>
      </c>
      <c r="H164" s="133">
        <v>684216.94770000002</v>
      </c>
      <c r="I164" s="133">
        <v>0</v>
      </c>
    </row>
    <row r="165" spans="1:9">
      <c r="A165" s="3">
        <v>34800</v>
      </c>
      <c r="B165" s="8" t="s">
        <v>174</v>
      </c>
      <c r="C165" s="9">
        <v>3.4900000000000003E-4</v>
      </c>
      <c r="D165" s="9"/>
      <c r="E165" s="133">
        <v>793784.93714456121</v>
      </c>
      <c r="F165" s="133">
        <v>483053.0841445612</v>
      </c>
      <c r="G165" s="133">
        <v>1075113.6704898425</v>
      </c>
      <c r="H165" s="133">
        <v>69221.009000000005</v>
      </c>
      <c r="I165" s="133">
        <v>0</v>
      </c>
    </row>
    <row r="166" spans="1:9">
      <c r="A166" s="3">
        <v>34900</v>
      </c>
      <c r="B166" s="8" t="s">
        <v>364</v>
      </c>
      <c r="C166" s="9">
        <v>7.3559000000000003E-3</v>
      </c>
      <c r="D166" s="9"/>
      <c r="E166" s="133">
        <v>15842833.390265495</v>
      </c>
      <c r="F166" s="133">
        <v>8726478.6679654978</v>
      </c>
      <c r="G166" s="133">
        <v>21935761.069276221</v>
      </c>
      <c r="H166" s="133">
        <v>1458976.5619000001</v>
      </c>
      <c r="I166" s="133">
        <v>0</v>
      </c>
    </row>
    <row r="167" spans="1:9">
      <c r="A167" s="3">
        <v>34901</v>
      </c>
      <c r="B167" s="8" t="s">
        <v>365</v>
      </c>
      <c r="C167" s="9">
        <v>2.0900000000000001E-4</v>
      </c>
      <c r="D167" s="9"/>
      <c r="E167" s="133">
        <v>430912.12587593653</v>
      </c>
      <c r="F167" s="133">
        <v>225663.85287593649</v>
      </c>
      <c r="G167" s="133">
        <v>581618.4200312926</v>
      </c>
      <c r="H167" s="133">
        <v>41453.269</v>
      </c>
      <c r="I167" s="133">
        <v>0</v>
      </c>
    </row>
    <row r="168" spans="1:9">
      <c r="A168" s="3">
        <v>34903</v>
      </c>
      <c r="B168" s="8" t="s">
        <v>175</v>
      </c>
      <c r="C168" s="9">
        <v>2.0699999999999998E-5</v>
      </c>
      <c r="D168" s="9"/>
      <c r="E168" s="133">
        <v>84891.826764999743</v>
      </c>
      <c r="F168" s="133">
        <v>60533.218864999748</v>
      </c>
      <c r="G168" s="133">
        <v>65709.938384622743</v>
      </c>
      <c r="H168" s="133">
        <v>4105.6587</v>
      </c>
      <c r="I168" s="133">
        <v>0</v>
      </c>
    </row>
    <row r="169" spans="1:9">
      <c r="A169" s="3">
        <v>34905</v>
      </c>
      <c r="B169" s="8" t="s">
        <v>176</v>
      </c>
      <c r="C169" s="9">
        <v>6.5490000000000004E-4</v>
      </c>
      <c r="D169" s="9"/>
      <c r="E169" s="133">
        <v>1335985.0391656957</v>
      </c>
      <c r="F169" s="133">
        <v>762815.31386569561</v>
      </c>
      <c r="G169" s="133">
        <v>2016034.0346279347</v>
      </c>
      <c r="H169" s="133">
        <v>129893.5209</v>
      </c>
      <c r="I169" s="133">
        <v>0</v>
      </c>
    </row>
    <row r="170" spans="1:9">
      <c r="A170" s="3">
        <v>34910</v>
      </c>
      <c r="B170" s="8" t="s">
        <v>177</v>
      </c>
      <c r="C170" s="9">
        <v>2.1973000000000001E-3</v>
      </c>
      <c r="D170" s="9"/>
      <c r="E170" s="133">
        <v>4258476.4157596081</v>
      </c>
      <c r="F170" s="133">
        <v>2247029.8776596086</v>
      </c>
      <c r="G170" s="133">
        <v>6294934.6391484644</v>
      </c>
      <c r="H170" s="133">
        <v>435814.67930000002</v>
      </c>
      <c r="I170" s="133">
        <v>0</v>
      </c>
    </row>
    <row r="171" spans="1:9">
      <c r="A171" s="3">
        <v>35000</v>
      </c>
      <c r="B171" s="8" t="s">
        <v>178</v>
      </c>
      <c r="C171" s="9">
        <v>1.6310999999999999E-3</v>
      </c>
      <c r="D171" s="9"/>
      <c r="E171" s="133">
        <v>3524687.973853997</v>
      </c>
      <c r="F171" s="133">
        <v>2032850.9571539969</v>
      </c>
      <c r="G171" s="133">
        <v>5002567.3467813609</v>
      </c>
      <c r="H171" s="133">
        <v>323514.00510000001</v>
      </c>
      <c r="I171" s="133">
        <v>0</v>
      </c>
    </row>
    <row r="172" spans="1:9">
      <c r="A172" s="3">
        <v>35005</v>
      </c>
      <c r="B172" s="8" t="s">
        <v>179</v>
      </c>
      <c r="C172" s="9">
        <v>5.9369999999999996E-4</v>
      </c>
      <c r="D172" s="9"/>
      <c r="E172" s="133">
        <v>1201525.0657796196</v>
      </c>
      <c r="F172" s="133">
        <v>653851.87687961978</v>
      </c>
      <c r="G172" s="133">
        <v>1731034.241553745</v>
      </c>
      <c r="H172" s="133">
        <v>117755.0517</v>
      </c>
      <c r="I172" s="133">
        <v>0</v>
      </c>
    </row>
    <row r="173" spans="1:9">
      <c r="A173" s="3">
        <v>35100</v>
      </c>
      <c r="B173" s="8" t="s">
        <v>180</v>
      </c>
      <c r="C173" s="9">
        <v>1.3399899999999999E-2</v>
      </c>
      <c r="D173" s="9"/>
      <c r="E173" s="133">
        <v>26001847.129241131</v>
      </c>
      <c r="F173" s="133">
        <v>14933439.13894113</v>
      </c>
      <c r="G173" s="133">
        <v>38933043.448846638</v>
      </c>
      <c r="H173" s="133">
        <v>2657749.5658999998</v>
      </c>
      <c r="I173" s="133">
        <v>0</v>
      </c>
    </row>
    <row r="174" spans="1:9">
      <c r="A174" s="3">
        <v>35105</v>
      </c>
      <c r="B174" s="8" t="s">
        <v>181</v>
      </c>
      <c r="C174" s="9">
        <v>1.085E-3</v>
      </c>
      <c r="D174" s="9"/>
      <c r="E174" s="133">
        <v>2052371.9731937945</v>
      </c>
      <c r="F174" s="133">
        <v>1064278.7281937946</v>
      </c>
      <c r="G174" s="133">
        <v>3207857.8063617623</v>
      </c>
      <c r="H174" s="133">
        <v>215199.98500000002</v>
      </c>
      <c r="I174" s="133">
        <v>0</v>
      </c>
    </row>
    <row r="175" spans="1:9">
      <c r="A175" s="3">
        <v>35106</v>
      </c>
      <c r="B175" s="8" t="s">
        <v>182</v>
      </c>
      <c r="C175" s="9">
        <v>2.396E-4</v>
      </c>
      <c r="D175" s="9"/>
      <c r="E175" s="133">
        <v>341792.62634595856</v>
      </c>
      <c r="F175" s="133">
        <v>146646.5851459585</v>
      </c>
      <c r="G175" s="133">
        <v>617139.65508438693</v>
      </c>
      <c r="H175" s="133">
        <v>47522.503599999996</v>
      </c>
      <c r="I175" s="133">
        <v>0</v>
      </c>
    </row>
    <row r="176" spans="1:9">
      <c r="A176" s="3">
        <v>35200</v>
      </c>
      <c r="B176" s="8" t="s">
        <v>183</v>
      </c>
      <c r="C176" s="9">
        <v>5.1020000000000004E-4</v>
      </c>
      <c r="D176" s="9"/>
      <c r="E176" s="133">
        <v>1169477.7742056523</v>
      </c>
      <c r="F176" s="133">
        <v>658293.68480565224</v>
      </c>
      <c r="G176" s="133">
        <v>1514675.9044332819</v>
      </c>
      <c r="H176" s="133">
        <v>101193.5782</v>
      </c>
      <c r="I176" s="133">
        <v>0</v>
      </c>
    </row>
    <row r="177" spans="1:9">
      <c r="A177" s="3">
        <v>35300</v>
      </c>
      <c r="B177" s="8" t="s">
        <v>366</v>
      </c>
      <c r="C177" s="9">
        <v>3.9455000000000002E-3</v>
      </c>
      <c r="D177" s="9"/>
      <c r="E177" s="133">
        <v>7912265.8231217153</v>
      </c>
      <c r="F177" s="133">
        <v>4909302.1096217148</v>
      </c>
      <c r="G177" s="133">
        <v>11320946.177500982</v>
      </c>
      <c r="H177" s="133">
        <v>782554.4155</v>
      </c>
      <c r="I177" s="133">
        <v>0</v>
      </c>
    </row>
    <row r="178" spans="1:9">
      <c r="A178" s="3">
        <v>35305</v>
      </c>
      <c r="B178" s="8" t="s">
        <v>184</v>
      </c>
      <c r="C178" s="9">
        <v>1.4901999999999999E-3</v>
      </c>
      <c r="D178" s="9"/>
      <c r="E178" s="133">
        <v>3246674.7970917956</v>
      </c>
      <c r="F178" s="133">
        <v>1622474.6476917956</v>
      </c>
      <c r="G178" s="133">
        <v>4416632.9827631311</v>
      </c>
      <c r="H178" s="133">
        <v>295567.75819999998</v>
      </c>
      <c r="I178" s="133">
        <v>0</v>
      </c>
    </row>
    <row r="179" spans="1:9">
      <c r="A179" s="3">
        <v>35400</v>
      </c>
      <c r="B179" s="8" t="s">
        <v>185</v>
      </c>
      <c r="C179" s="9">
        <v>3.3595000000000001E-3</v>
      </c>
      <c r="D179" s="9"/>
      <c r="E179" s="133">
        <v>7770565.8173021786</v>
      </c>
      <c r="F179" s="133">
        <v>4847232.9458021782</v>
      </c>
      <c r="G179" s="133">
        <v>10541886.963000936</v>
      </c>
      <c r="H179" s="133">
        <v>666326.5895</v>
      </c>
      <c r="I179" s="133">
        <v>0</v>
      </c>
    </row>
    <row r="180" spans="1:9">
      <c r="A180" s="3">
        <v>35401</v>
      </c>
      <c r="B180" s="8" t="s">
        <v>186</v>
      </c>
      <c r="C180" s="9">
        <v>3.4700000000000003E-5</v>
      </c>
      <c r="D180" s="9"/>
      <c r="E180" s="133">
        <v>78722.022448564749</v>
      </c>
      <c r="F180" s="133">
        <v>13724.056548564742</v>
      </c>
      <c r="G180" s="133">
        <v>82253.37670407776</v>
      </c>
      <c r="H180" s="133">
        <v>6882.4327000000003</v>
      </c>
      <c r="I180" s="133">
        <v>0</v>
      </c>
    </row>
    <row r="181" spans="1:9">
      <c r="A181" s="3">
        <v>35405</v>
      </c>
      <c r="B181" s="8" t="s">
        <v>187</v>
      </c>
      <c r="C181" s="9">
        <v>8.4389999999999997E-4</v>
      </c>
      <c r="D181" s="9"/>
      <c r="E181" s="133">
        <v>1515371.0404077093</v>
      </c>
      <c r="F181" s="133">
        <v>750147.98210770951</v>
      </c>
      <c r="G181" s="133">
        <v>2457251.5964685772</v>
      </c>
      <c r="H181" s="133">
        <v>167379.9699</v>
      </c>
      <c r="I181" s="133">
        <v>0</v>
      </c>
    </row>
    <row r="182" spans="1:9">
      <c r="A182" s="3">
        <v>35500</v>
      </c>
      <c r="B182" s="8" t="s">
        <v>188</v>
      </c>
      <c r="C182" s="9">
        <v>4.1213999999999999E-3</v>
      </c>
      <c r="D182" s="9"/>
      <c r="E182" s="133">
        <v>8792343.914953053</v>
      </c>
      <c r="F182" s="133">
        <v>5242636.9391530519</v>
      </c>
      <c r="G182" s="133">
        <v>12185260.887889845</v>
      </c>
      <c r="H182" s="133">
        <v>817442.59739999997</v>
      </c>
      <c r="I182" s="133">
        <v>0</v>
      </c>
    </row>
    <row r="183" spans="1:9">
      <c r="A183" s="3">
        <v>35600</v>
      </c>
      <c r="B183" s="8" t="s">
        <v>189</v>
      </c>
      <c r="C183" s="9">
        <v>1.8473000000000001E-3</v>
      </c>
      <c r="D183" s="9"/>
      <c r="E183" s="133">
        <v>4153412.0370903327</v>
      </c>
      <c r="F183" s="133">
        <v>2456301.4489903324</v>
      </c>
      <c r="G183" s="133">
        <v>5414333.7258620877</v>
      </c>
      <c r="H183" s="133">
        <v>366395.32930000004</v>
      </c>
      <c r="I183" s="133">
        <v>0</v>
      </c>
    </row>
    <row r="184" spans="1:9">
      <c r="A184" s="3">
        <v>35700</v>
      </c>
      <c r="B184" s="8" t="s">
        <v>190</v>
      </c>
      <c r="C184" s="9">
        <v>9.9449999999999994E-4</v>
      </c>
      <c r="D184" s="9"/>
      <c r="E184" s="133">
        <v>2308563.3136018058</v>
      </c>
      <c r="F184" s="133">
        <v>1447328.8471018062</v>
      </c>
      <c r="G184" s="133">
        <v>3103854.4221095713</v>
      </c>
      <c r="H184" s="133">
        <v>197250.12449999998</v>
      </c>
      <c r="I184" s="133">
        <v>0</v>
      </c>
    </row>
    <row r="185" spans="1:9">
      <c r="A185" s="3">
        <v>35800</v>
      </c>
      <c r="B185" s="8" t="s">
        <v>191</v>
      </c>
      <c r="C185" s="9">
        <v>1.1238000000000001E-3</v>
      </c>
      <c r="D185" s="9"/>
      <c r="E185" s="133">
        <v>2223830.6010351516</v>
      </c>
      <c r="F185" s="133">
        <v>1354601.1924351514</v>
      </c>
      <c r="G185" s="133">
        <v>3302484.6742808237</v>
      </c>
      <c r="H185" s="133">
        <v>222895.61580000003</v>
      </c>
      <c r="I185" s="133">
        <v>0</v>
      </c>
    </row>
    <row r="186" spans="1:9">
      <c r="A186" s="3">
        <v>35805</v>
      </c>
      <c r="B186" s="8" t="s">
        <v>192</v>
      </c>
      <c r="C186" s="9">
        <v>2.2560000000000001E-4</v>
      </c>
      <c r="D186" s="9"/>
      <c r="E186" s="133">
        <v>507570.92527765362</v>
      </c>
      <c r="F186" s="133">
        <v>267043.24207765353</v>
      </c>
      <c r="G186" s="133">
        <v>679914.24048493197</v>
      </c>
      <c r="H186" s="133">
        <v>44745.729599999999</v>
      </c>
      <c r="I186" s="133">
        <v>0</v>
      </c>
    </row>
    <row r="187" spans="1:9">
      <c r="A187" s="3">
        <v>35900</v>
      </c>
      <c r="B187" s="8" t="s">
        <v>193</v>
      </c>
      <c r="C187" s="9">
        <v>2.2491E-3</v>
      </c>
      <c r="D187" s="9"/>
      <c r="E187" s="133">
        <v>4518592.6622317135</v>
      </c>
      <c r="F187" s="133">
        <v>2615191.699531714</v>
      </c>
      <c r="G187" s="133">
        <v>6599111.0853904439</v>
      </c>
      <c r="H187" s="133">
        <v>446088.74310000002</v>
      </c>
      <c r="I187" s="133">
        <v>0</v>
      </c>
    </row>
    <row r="188" spans="1:9">
      <c r="A188" s="3">
        <v>35905</v>
      </c>
      <c r="B188" s="8" t="s">
        <v>194</v>
      </c>
      <c r="C188" s="9">
        <v>3.4079999999999999E-4</v>
      </c>
      <c r="D188" s="9"/>
      <c r="E188" s="133">
        <v>1001550.3620936541</v>
      </c>
      <c r="F188" s="133">
        <v>633845.90449365415</v>
      </c>
      <c r="G188" s="133">
        <v>1175588.494839876</v>
      </c>
      <c r="H188" s="133">
        <v>67594.612800000003</v>
      </c>
      <c r="I188" s="133">
        <v>0</v>
      </c>
    </row>
    <row r="189" spans="1:9">
      <c r="A189" s="3">
        <v>36000</v>
      </c>
      <c r="B189" s="8" t="s">
        <v>195</v>
      </c>
      <c r="C189" s="9">
        <v>5.8404199999999996E-2</v>
      </c>
      <c r="D189" s="9"/>
      <c r="E189" s="133">
        <v>109441207.79077819</v>
      </c>
      <c r="F189" s="133">
        <v>54276928.983378172</v>
      </c>
      <c r="G189" s="133">
        <v>163508727.22014982</v>
      </c>
      <c r="H189" s="133">
        <v>11583947.4322</v>
      </c>
      <c r="I189" s="133">
        <v>0</v>
      </c>
    </row>
    <row r="190" spans="1:9">
      <c r="A190" s="3">
        <v>36001</v>
      </c>
      <c r="B190" s="8" t="s">
        <v>196</v>
      </c>
      <c r="C190" s="9">
        <v>0</v>
      </c>
      <c r="D190" s="9"/>
      <c r="E190" s="133">
        <v>0</v>
      </c>
      <c r="F190" s="133">
        <v>0</v>
      </c>
      <c r="G190" s="133">
        <v>0</v>
      </c>
      <c r="H190" s="133">
        <v>0</v>
      </c>
      <c r="I190" s="133">
        <v>0</v>
      </c>
    </row>
    <row r="191" spans="1:9">
      <c r="A191" s="3">
        <v>36003</v>
      </c>
      <c r="B191" s="8" t="s">
        <v>197</v>
      </c>
      <c r="C191" s="9">
        <v>4.3399999999999998E-4</v>
      </c>
      <c r="D191" s="9"/>
      <c r="E191" s="133">
        <v>961656.07203874842</v>
      </c>
      <c r="F191" s="133">
        <v>610422.97403874854</v>
      </c>
      <c r="G191" s="133">
        <v>1295850.225015105</v>
      </c>
      <c r="H191" s="133">
        <v>86079.993999999992</v>
      </c>
      <c r="I191" s="133">
        <v>0</v>
      </c>
    </row>
    <row r="192" spans="1:9">
      <c r="A192" s="3">
        <v>36004</v>
      </c>
      <c r="B192" s="8" t="s">
        <v>367</v>
      </c>
      <c r="C192" s="9">
        <v>3.68E-4</v>
      </c>
      <c r="D192" s="9"/>
      <c r="E192" s="133">
        <v>837786.24835104705</v>
      </c>
      <c r="F192" s="133">
        <v>426302.55235104705</v>
      </c>
      <c r="G192" s="133">
        <v>1108056.8873639598</v>
      </c>
      <c r="H192" s="133">
        <v>72989.487999999998</v>
      </c>
      <c r="I192" s="133">
        <v>0</v>
      </c>
    </row>
    <row r="193" spans="1:9">
      <c r="A193" s="3">
        <v>36005</v>
      </c>
      <c r="B193" s="8" t="s">
        <v>198</v>
      </c>
      <c r="C193" s="9">
        <v>4.1365000000000004E-3</v>
      </c>
      <c r="D193" s="9"/>
      <c r="E193" s="133">
        <v>7532271.6715465439</v>
      </c>
      <c r="F193" s="133">
        <v>4062106.4310465446</v>
      </c>
      <c r="G193" s="133">
        <v>12196531.301014688</v>
      </c>
      <c r="H193" s="133">
        <v>820437.54650000005</v>
      </c>
      <c r="I193" s="133">
        <v>0</v>
      </c>
    </row>
    <row r="194" spans="1:9">
      <c r="A194" s="3">
        <v>36006</v>
      </c>
      <c r="B194" s="8" t="s">
        <v>199</v>
      </c>
      <c r="C194" s="9">
        <v>6.9950000000000003E-4</v>
      </c>
      <c r="D194" s="9"/>
      <c r="E194" s="133">
        <v>1300946.1033664336</v>
      </c>
      <c r="F194" s="133">
        <v>667133.25186643365</v>
      </c>
      <c r="G194" s="133">
        <v>2041625.6256084838</v>
      </c>
      <c r="H194" s="133">
        <v>138739.5295</v>
      </c>
      <c r="I194" s="133">
        <v>0</v>
      </c>
    </row>
    <row r="195" spans="1:9">
      <c r="A195" s="3">
        <v>36007</v>
      </c>
      <c r="B195" s="8" t="s">
        <v>200</v>
      </c>
      <c r="C195" s="9">
        <v>2.8689999999999998E-4</v>
      </c>
      <c r="D195" s="9"/>
      <c r="E195" s="133">
        <v>662507.40865284693</v>
      </c>
      <c r="F195" s="133">
        <v>409490.37935284688</v>
      </c>
      <c r="G195" s="133">
        <v>846538.73185597442</v>
      </c>
      <c r="H195" s="133">
        <v>56904.032899999998</v>
      </c>
      <c r="I195" s="133">
        <v>0</v>
      </c>
    </row>
    <row r="196" spans="1:9">
      <c r="A196" s="3">
        <v>36008</v>
      </c>
      <c r="B196" s="8" t="s">
        <v>201</v>
      </c>
      <c r="C196" s="9">
        <v>6.4930000000000001E-4</v>
      </c>
      <c r="D196" s="9"/>
      <c r="E196" s="133">
        <v>1265672.1126422475</v>
      </c>
      <c r="F196" s="133">
        <v>655358.73054224742</v>
      </c>
      <c r="G196" s="133">
        <v>1877413.5533161522</v>
      </c>
      <c r="H196" s="133">
        <v>128782.8113</v>
      </c>
      <c r="I196" s="133">
        <v>0</v>
      </c>
    </row>
    <row r="197" spans="1:9">
      <c r="A197" s="3">
        <v>36009</v>
      </c>
      <c r="B197" s="8" t="s">
        <v>202</v>
      </c>
      <c r="C197" s="9">
        <v>7.0500000000000006E-5</v>
      </c>
      <c r="D197" s="9"/>
      <c r="E197" s="133">
        <v>52865.30725247279</v>
      </c>
      <c r="F197" s="133">
        <v>48694.4687524728</v>
      </c>
      <c r="G197" s="133">
        <v>147428.04452954128</v>
      </c>
      <c r="H197" s="133">
        <v>13983.040500000001</v>
      </c>
      <c r="I197" s="133">
        <v>0</v>
      </c>
    </row>
    <row r="198" spans="1:9">
      <c r="A198" s="3">
        <v>36100</v>
      </c>
      <c r="B198" s="8" t="s">
        <v>203</v>
      </c>
      <c r="C198" s="9">
        <v>7.1509999999999998E-4</v>
      </c>
      <c r="D198" s="9"/>
      <c r="E198" s="133">
        <v>1590863.1877582828</v>
      </c>
      <c r="F198" s="133">
        <v>999938.02305828268</v>
      </c>
      <c r="G198" s="133">
        <v>2223612.3989775907</v>
      </c>
      <c r="H198" s="133">
        <v>141833.64910000001</v>
      </c>
      <c r="I198" s="133">
        <v>0</v>
      </c>
    </row>
    <row r="199" spans="1:9">
      <c r="A199" s="3">
        <v>36102</v>
      </c>
      <c r="B199" s="8" t="s">
        <v>204</v>
      </c>
      <c r="C199" s="9">
        <v>0</v>
      </c>
      <c r="D199" s="9"/>
      <c r="E199" s="133">
        <v>-332428</v>
      </c>
      <c r="F199" s="133">
        <v>0</v>
      </c>
      <c r="G199" s="133">
        <v>0</v>
      </c>
      <c r="H199" s="133">
        <v>0</v>
      </c>
      <c r="I199" s="133">
        <v>0</v>
      </c>
    </row>
    <row r="200" spans="1:9">
      <c r="A200" s="3">
        <v>36105</v>
      </c>
      <c r="B200" s="8" t="s">
        <v>205</v>
      </c>
      <c r="C200" s="9">
        <v>3.2380000000000001E-4</v>
      </c>
      <c r="D200" s="9"/>
      <c r="E200" s="133">
        <v>633015.88540181145</v>
      </c>
      <c r="F200" s="133">
        <v>372770.07680181146</v>
      </c>
      <c r="G200" s="133">
        <v>1006298.2684748236</v>
      </c>
      <c r="H200" s="133">
        <v>64222.815800000004</v>
      </c>
      <c r="I200" s="133">
        <v>0</v>
      </c>
    </row>
    <row r="201" spans="1:9">
      <c r="A201" s="3">
        <v>36200</v>
      </c>
      <c r="B201" s="8" t="s">
        <v>206</v>
      </c>
      <c r="C201" s="9">
        <v>1.3404999999999999E-3</v>
      </c>
      <c r="D201" s="9"/>
      <c r="E201" s="133">
        <v>2730320.5605665101</v>
      </c>
      <c r="F201" s="133">
        <v>1731056.5320665101</v>
      </c>
      <c r="G201" s="133">
        <v>4068662.102601815</v>
      </c>
      <c r="H201" s="133">
        <v>265876.11049999995</v>
      </c>
      <c r="I201" s="133">
        <v>0</v>
      </c>
    </row>
    <row r="202" spans="1:9">
      <c r="A202" s="3">
        <v>36205</v>
      </c>
      <c r="B202" s="8" t="s">
        <v>207</v>
      </c>
      <c r="C202" s="9">
        <v>2.856E-4</v>
      </c>
      <c r="D202" s="9"/>
      <c r="E202" s="133">
        <v>526091.77152813505</v>
      </c>
      <c r="F202" s="133">
        <v>295090.26832813508</v>
      </c>
      <c r="G202" s="133">
        <v>825556.34066488221</v>
      </c>
      <c r="H202" s="133">
        <v>56646.189599999998</v>
      </c>
      <c r="I202" s="133">
        <v>0</v>
      </c>
    </row>
    <row r="203" spans="1:9">
      <c r="A203" s="3">
        <v>36300</v>
      </c>
      <c r="B203" s="8" t="s">
        <v>208</v>
      </c>
      <c r="C203" s="9">
        <v>4.8606999999999999E-3</v>
      </c>
      <c r="D203" s="9"/>
      <c r="E203" s="133">
        <v>9798071.7023039833</v>
      </c>
      <c r="F203" s="133">
        <v>5740800.6144039817</v>
      </c>
      <c r="G203" s="133">
        <v>14656969.466121921</v>
      </c>
      <c r="H203" s="133">
        <v>964076.09869999997</v>
      </c>
      <c r="I203" s="133">
        <v>0</v>
      </c>
    </row>
    <row r="204" spans="1:9">
      <c r="A204" s="3">
        <v>36301</v>
      </c>
      <c r="B204" s="8" t="s">
        <v>209</v>
      </c>
      <c r="C204" s="9">
        <v>1.22E-4</v>
      </c>
      <c r="D204" s="9"/>
      <c r="E204" s="133">
        <v>284034.08822683746</v>
      </c>
      <c r="F204" s="133">
        <v>116529.25422683745</v>
      </c>
      <c r="G204" s="133">
        <v>347462.81430096494</v>
      </c>
      <c r="H204" s="133">
        <v>24197.601999999999</v>
      </c>
      <c r="I204" s="133">
        <v>0</v>
      </c>
    </row>
    <row r="205" spans="1:9">
      <c r="A205" s="3">
        <v>36302</v>
      </c>
      <c r="B205" s="8" t="s">
        <v>210</v>
      </c>
      <c r="C205" s="9">
        <v>2.1340000000000001E-4</v>
      </c>
      <c r="D205" s="9"/>
      <c r="E205" s="133">
        <v>535389.96252783667</v>
      </c>
      <c r="F205" s="133">
        <v>270333.06272783654</v>
      </c>
      <c r="G205" s="133">
        <v>645705.64206083561</v>
      </c>
      <c r="H205" s="133">
        <v>42325.969400000002</v>
      </c>
      <c r="I205" s="133">
        <v>0</v>
      </c>
    </row>
    <row r="206" spans="1:9">
      <c r="A206" s="3">
        <v>36303</v>
      </c>
      <c r="B206" s="8" t="s">
        <v>211</v>
      </c>
      <c r="C206" s="9">
        <v>2.787E-4</v>
      </c>
      <c r="D206" s="9"/>
      <c r="E206" s="133">
        <v>588508.69919413677</v>
      </c>
      <c r="F206" s="133">
        <v>311341.06529413676</v>
      </c>
      <c r="G206" s="133">
        <v>804592.5289900077</v>
      </c>
      <c r="H206" s="133">
        <v>55277.636700000003</v>
      </c>
      <c r="I206" s="133">
        <v>0</v>
      </c>
    </row>
    <row r="207" spans="1:9">
      <c r="A207" s="3">
        <v>36305</v>
      </c>
      <c r="B207" s="8" t="s">
        <v>212</v>
      </c>
      <c r="C207" s="9">
        <v>1.0313E-3</v>
      </c>
      <c r="D207" s="9"/>
      <c r="E207" s="133">
        <v>2511731.1912099603</v>
      </c>
      <c r="F207" s="133">
        <v>1449257.7551099604</v>
      </c>
      <c r="G207" s="133">
        <v>3238398.2435075669</v>
      </c>
      <c r="H207" s="133">
        <v>204549.07329999999</v>
      </c>
      <c r="I207" s="133">
        <v>0</v>
      </c>
    </row>
    <row r="208" spans="1:9">
      <c r="A208" s="3">
        <v>36310</v>
      </c>
      <c r="B208" s="8" t="s">
        <v>213</v>
      </c>
      <c r="C208" s="9">
        <v>0</v>
      </c>
      <c r="D208" s="9"/>
      <c r="E208" s="133">
        <v>0</v>
      </c>
      <c r="F208" s="133">
        <v>0</v>
      </c>
      <c r="G208" s="133">
        <v>0</v>
      </c>
      <c r="H208" s="133">
        <v>0</v>
      </c>
      <c r="I208" s="133">
        <v>0</v>
      </c>
    </row>
    <row r="209" spans="1:9">
      <c r="A209" s="3">
        <v>36400</v>
      </c>
      <c r="B209" s="8" t="s">
        <v>214</v>
      </c>
      <c r="C209" s="9">
        <v>4.9709999999999997E-3</v>
      </c>
      <c r="D209" s="9"/>
      <c r="E209" s="133">
        <v>10436784.059877397</v>
      </c>
      <c r="F209" s="133">
        <v>6217869.8728773966</v>
      </c>
      <c r="G209" s="133">
        <v>14601047.080867054</v>
      </c>
      <c r="H209" s="133">
        <v>985953.11099999992</v>
      </c>
      <c r="I209" s="133">
        <v>0</v>
      </c>
    </row>
    <row r="210" spans="1:9">
      <c r="A210" s="3">
        <v>36405</v>
      </c>
      <c r="B210" s="8" t="s">
        <v>368</v>
      </c>
      <c r="C210" s="9">
        <v>7.2800000000000002E-4</v>
      </c>
      <c r="D210" s="9"/>
      <c r="E210" s="133">
        <v>1296958.0319822563</v>
      </c>
      <c r="F210" s="133">
        <v>736282.41598225629</v>
      </c>
      <c r="G210" s="133">
        <v>2098095.1004836606</v>
      </c>
      <c r="H210" s="133">
        <v>144392.24799999999</v>
      </c>
      <c r="I210" s="133">
        <v>0</v>
      </c>
    </row>
    <row r="211" spans="1:9">
      <c r="A211" s="3">
        <v>36500</v>
      </c>
      <c r="B211" s="8" t="s">
        <v>215</v>
      </c>
      <c r="C211" s="9">
        <v>1.1829299999999999E-2</v>
      </c>
      <c r="D211" s="9"/>
      <c r="E211" s="133">
        <v>26187496.917845797</v>
      </c>
      <c r="F211" s="133">
        <v>15096633.075745797</v>
      </c>
      <c r="G211" s="133">
        <v>36320524.431401506</v>
      </c>
      <c r="H211" s="133">
        <v>2346235.1913000001</v>
      </c>
      <c r="I211" s="133">
        <v>0</v>
      </c>
    </row>
    <row r="212" spans="1:9">
      <c r="A212" s="3">
        <v>36501</v>
      </c>
      <c r="B212" s="8" t="s">
        <v>216</v>
      </c>
      <c r="C212" s="9">
        <v>1.496E-4</v>
      </c>
      <c r="D212" s="9"/>
      <c r="E212" s="133">
        <v>281330.44226459647</v>
      </c>
      <c r="F212" s="133">
        <v>139952.13106459647</v>
      </c>
      <c r="G212" s="133">
        <v>404035.60745246202</v>
      </c>
      <c r="H212" s="133">
        <v>29671.813600000001</v>
      </c>
      <c r="I212" s="133">
        <v>0</v>
      </c>
    </row>
    <row r="213" spans="1:9">
      <c r="A213" s="3">
        <v>36502</v>
      </c>
      <c r="B213" s="8" t="s">
        <v>217</v>
      </c>
      <c r="C213" s="9">
        <v>2.5899999999999999E-5</v>
      </c>
      <c r="D213" s="9"/>
      <c r="E213" s="133">
        <v>4762.7955386822505</v>
      </c>
      <c r="F213" s="133">
        <v>-7933.9167613177451</v>
      </c>
      <c r="G213" s="133">
        <v>59049.004704991748</v>
      </c>
      <c r="H213" s="133">
        <v>5137.0319</v>
      </c>
      <c r="I213" s="133">
        <v>0</v>
      </c>
    </row>
    <row r="214" spans="1:9">
      <c r="A214" s="3">
        <v>36505</v>
      </c>
      <c r="B214" s="8" t="s">
        <v>218</v>
      </c>
      <c r="C214" s="9">
        <v>2.1667000000000001E-3</v>
      </c>
      <c r="D214" s="9"/>
      <c r="E214" s="133">
        <v>4918339.7828837009</v>
      </c>
      <c r="F214" s="133">
        <v>3010122.0129837012</v>
      </c>
      <c r="G214" s="133">
        <v>6799245.9518113686</v>
      </c>
      <c r="H214" s="133">
        <v>429745.44470000005</v>
      </c>
      <c r="I214" s="133">
        <v>0</v>
      </c>
    </row>
    <row r="215" spans="1:9">
      <c r="A215" s="3">
        <v>36600</v>
      </c>
      <c r="B215" s="8" t="s">
        <v>219</v>
      </c>
      <c r="C215" s="9">
        <v>5.2950000000000002E-4</v>
      </c>
      <c r="D215" s="9"/>
      <c r="E215" s="133">
        <v>831269.50119657372</v>
      </c>
      <c r="F215" s="133">
        <v>474544.13969657366</v>
      </c>
      <c r="G215" s="133">
        <v>1421820.571701959</v>
      </c>
      <c r="H215" s="133">
        <v>105021.5595</v>
      </c>
      <c r="I215" s="133">
        <v>0</v>
      </c>
    </row>
    <row r="216" spans="1:9">
      <c r="A216" s="3">
        <v>36601</v>
      </c>
      <c r="B216" s="8" t="s">
        <v>220</v>
      </c>
      <c r="C216" s="9">
        <v>0</v>
      </c>
      <c r="D216" s="9"/>
      <c r="E216" s="133">
        <v>196745.84934824996</v>
      </c>
      <c r="F216" s="133">
        <v>-319566.15065175004</v>
      </c>
      <c r="G216" s="133">
        <v>219861</v>
      </c>
      <c r="H216" s="133">
        <v>0</v>
      </c>
      <c r="I216" s="133">
        <v>0</v>
      </c>
    </row>
    <row r="217" spans="1:9">
      <c r="A217" s="3">
        <v>36700</v>
      </c>
      <c r="B217" s="8" t="s">
        <v>221</v>
      </c>
      <c r="C217" s="9">
        <v>9.5951999999999999E-3</v>
      </c>
      <c r="D217" s="9"/>
      <c r="E217" s="133">
        <v>19433226.874047861</v>
      </c>
      <c r="F217" s="133">
        <v>11398800.539647857</v>
      </c>
      <c r="G217" s="133">
        <v>29265744.332115043</v>
      </c>
      <c r="H217" s="133">
        <v>1903121.5632</v>
      </c>
      <c r="I217" s="133">
        <v>0</v>
      </c>
    </row>
    <row r="218" spans="1:9">
      <c r="A218" s="3">
        <v>36701</v>
      </c>
      <c r="B218" s="8" t="s">
        <v>222</v>
      </c>
      <c r="C218" s="9">
        <v>2.58E-5</v>
      </c>
      <c r="D218" s="9"/>
      <c r="E218" s="133">
        <v>-3619.7455142974868</v>
      </c>
      <c r="F218" s="133">
        <v>-17966.648114297495</v>
      </c>
      <c r="G218" s="133">
        <v>54485.406744138498</v>
      </c>
      <c r="H218" s="133">
        <v>5117.1977999999999</v>
      </c>
      <c r="I218" s="133">
        <v>0</v>
      </c>
    </row>
    <row r="219" spans="1:9">
      <c r="A219" s="3">
        <v>36705</v>
      </c>
      <c r="B219" s="8" t="s">
        <v>223</v>
      </c>
      <c r="C219" s="9">
        <v>9.1889999999999995E-4</v>
      </c>
      <c r="D219" s="9"/>
      <c r="E219" s="133">
        <v>1661569.9052912104</v>
      </c>
      <c r="F219" s="133">
        <v>915044.57199121045</v>
      </c>
      <c r="G219" s="133">
        <v>2358123.8649165137</v>
      </c>
      <c r="H219" s="133">
        <v>182255.54489999998</v>
      </c>
      <c r="I219" s="133">
        <v>0</v>
      </c>
    </row>
    <row r="220" spans="1:9">
      <c r="A220" s="3">
        <v>36800</v>
      </c>
      <c r="B220" s="8" t="s">
        <v>224</v>
      </c>
      <c r="C220" s="9">
        <v>3.4841E-3</v>
      </c>
      <c r="D220" s="9"/>
      <c r="E220" s="133">
        <v>7577312.0030833865</v>
      </c>
      <c r="F220" s="133">
        <v>4472439.2453833865</v>
      </c>
      <c r="G220" s="133">
        <v>10612292.161084082</v>
      </c>
      <c r="H220" s="133">
        <v>691039.87809999997</v>
      </c>
      <c r="I220" s="133">
        <v>0</v>
      </c>
    </row>
    <row r="221" spans="1:9">
      <c r="A221" s="3">
        <v>36802</v>
      </c>
      <c r="B221" s="8" t="s">
        <v>225</v>
      </c>
      <c r="C221" s="9">
        <v>2.6640000000000002E-4</v>
      </c>
      <c r="D221" s="9"/>
      <c r="E221" s="133">
        <v>461643.8614231121</v>
      </c>
      <c r="F221" s="133">
        <v>245456.82062311206</v>
      </c>
      <c r="G221" s="133">
        <v>752889.06028905825</v>
      </c>
      <c r="H221" s="133">
        <v>52838.042400000006</v>
      </c>
      <c r="I221" s="133">
        <v>0</v>
      </c>
    </row>
    <row r="222" spans="1:9">
      <c r="A222" s="3">
        <v>36810</v>
      </c>
      <c r="B222" s="8" t="s">
        <v>369</v>
      </c>
      <c r="C222" s="9">
        <v>6.7225999999999996E-3</v>
      </c>
      <c r="D222" s="9"/>
      <c r="E222" s="133">
        <v>13883953.66234207</v>
      </c>
      <c r="F222" s="133">
        <v>7671632.7701420691</v>
      </c>
      <c r="G222" s="133">
        <v>19760197.051684581</v>
      </c>
      <c r="H222" s="133">
        <v>1333367.2065999999</v>
      </c>
      <c r="I222" s="133">
        <v>0</v>
      </c>
    </row>
    <row r="223" spans="1:9">
      <c r="A223" s="3">
        <v>36900</v>
      </c>
      <c r="B223" s="8" t="s">
        <v>226</v>
      </c>
      <c r="C223" s="9">
        <v>7.4350000000000002E-4</v>
      </c>
      <c r="D223" s="9"/>
      <c r="E223" s="133">
        <v>1755332.150753496</v>
      </c>
      <c r="F223" s="133">
        <v>1171168.0312534957</v>
      </c>
      <c r="G223" s="133">
        <v>2320854.638467914</v>
      </c>
      <c r="H223" s="133">
        <v>147466.53349999999</v>
      </c>
      <c r="I223" s="133">
        <v>0</v>
      </c>
    </row>
    <row r="224" spans="1:9">
      <c r="A224" s="3">
        <v>36901</v>
      </c>
      <c r="B224" s="8" t="s">
        <v>227</v>
      </c>
      <c r="C224" s="9">
        <v>2.354E-4</v>
      </c>
      <c r="D224" s="9"/>
      <c r="E224" s="133">
        <v>495057.8575447324</v>
      </c>
      <c r="F224" s="133">
        <v>357282.82374473242</v>
      </c>
      <c r="G224" s="133">
        <v>755921.48252055037</v>
      </c>
      <c r="H224" s="133">
        <v>46689.471400000002</v>
      </c>
      <c r="I224" s="133">
        <v>0</v>
      </c>
    </row>
    <row r="225" spans="1:9">
      <c r="A225" s="3">
        <v>36905</v>
      </c>
      <c r="B225" s="8" t="s">
        <v>228</v>
      </c>
      <c r="C225" s="9">
        <v>1.9990000000000001E-4</v>
      </c>
      <c r="D225" s="9"/>
      <c r="E225" s="133">
        <v>380028.98516640789</v>
      </c>
      <c r="F225" s="133">
        <v>194326.39486640794</v>
      </c>
      <c r="G225" s="133">
        <v>590546.68814564694</v>
      </c>
      <c r="H225" s="133">
        <v>39648.365900000004</v>
      </c>
      <c r="I225" s="133">
        <v>0</v>
      </c>
    </row>
    <row r="226" spans="1:9">
      <c r="A226" s="3">
        <v>37000</v>
      </c>
      <c r="B226" s="8" t="s">
        <v>229</v>
      </c>
      <c r="C226" s="9">
        <v>1.916E-3</v>
      </c>
      <c r="D226" s="9"/>
      <c r="E226" s="133">
        <v>3635134.6284056427</v>
      </c>
      <c r="F226" s="133">
        <v>2212336.7764056427</v>
      </c>
      <c r="G226" s="133">
        <v>5708746.3513602698</v>
      </c>
      <c r="H226" s="133">
        <v>380021.35599999997</v>
      </c>
      <c r="I226" s="133">
        <v>0</v>
      </c>
    </row>
    <row r="227" spans="1:9">
      <c r="A227" s="3">
        <v>37001</v>
      </c>
      <c r="B227" s="8" t="s">
        <v>230</v>
      </c>
      <c r="C227" s="9">
        <v>2.285E-4</v>
      </c>
      <c r="D227" s="9"/>
      <c r="E227" s="133">
        <v>577721.33611186082</v>
      </c>
      <c r="F227" s="133">
        <v>319558.1716118608</v>
      </c>
      <c r="G227" s="133">
        <v>697522.38165367616</v>
      </c>
      <c r="H227" s="133">
        <v>45320.9185</v>
      </c>
      <c r="I227" s="133">
        <v>0</v>
      </c>
    </row>
    <row r="228" spans="1:9">
      <c r="A228" s="3">
        <v>37005</v>
      </c>
      <c r="B228" s="8" t="s">
        <v>231</v>
      </c>
      <c r="C228" s="9">
        <v>6.0959999999999996E-4</v>
      </c>
      <c r="D228" s="9"/>
      <c r="E228" s="133">
        <v>1523545.6754988558</v>
      </c>
      <c r="F228" s="133">
        <v>856728.74429885566</v>
      </c>
      <c r="G228" s="133">
        <v>1904629.9494614115</v>
      </c>
      <c r="H228" s="133">
        <v>120908.67359999999</v>
      </c>
      <c r="I228" s="133">
        <v>0</v>
      </c>
    </row>
    <row r="229" spans="1:9">
      <c r="A229" s="3">
        <v>37100</v>
      </c>
      <c r="B229" s="8" t="s">
        <v>232</v>
      </c>
      <c r="C229" s="9">
        <v>3.8265999999999999E-3</v>
      </c>
      <c r="D229" s="9"/>
      <c r="E229" s="133">
        <v>8624288.2499903068</v>
      </c>
      <c r="F229" s="133">
        <v>5243162.2697903058</v>
      </c>
      <c r="G229" s="133">
        <v>11912489.511062466</v>
      </c>
      <c r="H229" s="133">
        <v>758971.67059999995</v>
      </c>
      <c r="I229" s="133">
        <v>0</v>
      </c>
    </row>
    <row r="230" spans="1:9">
      <c r="A230" s="3">
        <v>37200</v>
      </c>
      <c r="B230" s="8" t="s">
        <v>233</v>
      </c>
      <c r="C230" s="9">
        <v>7.1520000000000004E-4</v>
      </c>
      <c r="D230" s="9"/>
      <c r="E230" s="133">
        <v>1620073.889713984</v>
      </c>
      <c r="F230" s="133">
        <v>1078337.9153139838</v>
      </c>
      <c r="G230" s="133">
        <v>2191333.6787144444</v>
      </c>
      <c r="H230" s="133">
        <v>141853.48320000002</v>
      </c>
      <c r="I230" s="133">
        <v>0</v>
      </c>
    </row>
    <row r="231" spans="1:9">
      <c r="A231" s="3">
        <v>37300</v>
      </c>
      <c r="B231" s="8" t="s">
        <v>234</v>
      </c>
      <c r="C231" s="9">
        <v>1.8508999999999999E-3</v>
      </c>
      <c r="D231" s="9"/>
      <c r="E231" s="133">
        <v>3873506.6075282777</v>
      </c>
      <c r="F231" s="133">
        <v>2342573.8702282789</v>
      </c>
      <c r="G231" s="133">
        <v>5394791.4290528037</v>
      </c>
      <c r="H231" s="133">
        <v>367109.35690000001</v>
      </c>
      <c r="I231" s="133">
        <v>0</v>
      </c>
    </row>
    <row r="232" spans="1:9">
      <c r="A232" s="3">
        <v>37301</v>
      </c>
      <c r="B232" s="8" t="s">
        <v>235</v>
      </c>
      <c r="C232" s="9">
        <v>1.851E-4</v>
      </c>
      <c r="D232" s="9"/>
      <c r="E232" s="133">
        <v>320962.21962625568</v>
      </c>
      <c r="F232" s="133">
        <v>160949.46492625572</v>
      </c>
      <c r="G232" s="133">
        <v>513048.19551136578</v>
      </c>
      <c r="H232" s="133">
        <v>36712.919099999999</v>
      </c>
      <c r="I232" s="133">
        <v>0</v>
      </c>
    </row>
    <row r="233" spans="1:9">
      <c r="A233" s="3">
        <v>37305</v>
      </c>
      <c r="B233" s="8" t="s">
        <v>236</v>
      </c>
      <c r="C233" s="9">
        <v>4.5080000000000001E-4</v>
      </c>
      <c r="D233" s="9"/>
      <c r="E233" s="133">
        <v>1058557.511502438</v>
      </c>
      <c r="F233" s="133">
        <v>626624.3839024381</v>
      </c>
      <c r="G233" s="133">
        <v>1386702.870726451</v>
      </c>
      <c r="H233" s="133">
        <v>89412.122799999997</v>
      </c>
      <c r="I233" s="133">
        <v>0</v>
      </c>
    </row>
    <row r="234" spans="1:9">
      <c r="A234" s="3">
        <v>37400</v>
      </c>
      <c r="B234" s="8" t="s">
        <v>237</v>
      </c>
      <c r="C234" s="9">
        <v>9.4900000000000002E-3</v>
      </c>
      <c r="D234" s="9"/>
      <c r="E234" s="133">
        <v>19254238.459588543</v>
      </c>
      <c r="F234" s="133">
        <v>11258997.92958854</v>
      </c>
      <c r="G234" s="133">
        <v>27627775.561925422</v>
      </c>
      <c r="H234" s="133">
        <v>1882256.09</v>
      </c>
      <c r="I234" s="133">
        <v>0</v>
      </c>
    </row>
    <row r="235" spans="1:9">
      <c r="A235" s="3">
        <v>37405</v>
      </c>
      <c r="B235" s="8" t="s">
        <v>238</v>
      </c>
      <c r="C235" s="9">
        <v>1.7394000000000001E-3</v>
      </c>
      <c r="D235" s="9"/>
      <c r="E235" s="133">
        <v>3541432.8678095597</v>
      </c>
      <c r="F235" s="133">
        <v>1905270.9460095593</v>
      </c>
      <c r="G235" s="133">
        <v>5193207.2623454304</v>
      </c>
      <c r="H235" s="133">
        <v>344994.33540000004</v>
      </c>
      <c r="I235" s="133">
        <v>0</v>
      </c>
    </row>
    <row r="236" spans="1:9">
      <c r="A236" s="3">
        <v>37500</v>
      </c>
      <c r="B236" s="8" t="s">
        <v>239</v>
      </c>
      <c r="C236" s="9">
        <v>9.9789999999999992E-4</v>
      </c>
      <c r="D236" s="9"/>
      <c r="E236" s="133">
        <v>2213575.2602912341</v>
      </c>
      <c r="F236" s="133">
        <v>1337316.2639912344</v>
      </c>
      <c r="G236" s="133">
        <v>3030073.789802582</v>
      </c>
      <c r="H236" s="133">
        <v>197924.48389999999</v>
      </c>
      <c r="I236" s="133">
        <v>0</v>
      </c>
    </row>
    <row r="237" spans="1:9">
      <c r="A237" s="3">
        <v>37600</v>
      </c>
      <c r="B237" s="8" t="s">
        <v>240</v>
      </c>
      <c r="C237" s="9">
        <v>5.6696000000000003E-3</v>
      </c>
      <c r="D237" s="9"/>
      <c r="E237" s="133">
        <v>11204071.46287765</v>
      </c>
      <c r="F237" s="133">
        <v>6566565.71167765</v>
      </c>
      <c r="G237" s="133">
        <v>16758094.106943866</v>
      </c>
      <c r="H237" s="133">
        <v>1124514.1336000001</v>
      </c>
      <c r="I237" s="133">
        <v>0</v>
      </c>
    </row>
    <row r="238" spans="1:9">
      <c r="A238" s="3">
        <v>37601</v>
      </c>
      <c r="B238" s="8" t="s">
        <v>241</v>
      </c>
      <c r="C238" s="9">
        <v>5.8430000000000005E-4</v>
      </c>
      <c r="D238" s="9"/>
      <c r="E238" s="133">
        <v>1147094.1201180588</v>
      </c>
      <c r="F238" s="133">
        <v>602026.04301805841</v>
      </c>
      <c r="G238" s="133">
        <v>1651488.0436895397</v>
      </c>
      <c r="H238" s="133">
        <v>115890.64630000001</v>
      </c>
      <c r="I238" s="133">
        <v>0</v>
      </c>
    </row>
    <row r="239" spans="1:9">
      <c r="A239" s="3">
        <v>37605</v>
      </c>
      <c r="B239" s="8" t="s">
        <v>242</v>
      </c>
      <c r="C239" s="9">
        <v>6.8130000000000003E-4</v>
      </c>
      <c r="D239" s="9"/>
      <c r="E239" s="133">
        <v>1324961.9118350537</v>
      </c>
      <c r="F239" s="133">
        <v>729988.42573505372</v>
      </c>
      <c r="G239" s="133">
        <v>2014898.6446171924</v>
      </c>
      <c r="H239" s="133">
        <v>135129.72330000001</v>
      </c>
      <c r="I239" s="133">
        <v>0</v>
      </c>
    </row>
    <row r="240" spans="1:9">
      <c r="A240" s="3">
        <v>37610</v>
      </c>
      <c r="B240" s="8" t="s">
        <v>243</v>
      </c>
      <c r="C240" s="9">
        <v>1.7417999999999999E-3</v>
      </c>
      <c r="D240" s="9"/>
      <c r="E240" s="133">
        <v>3095124.2188106929</v>
      </c>
      <c r="F240" s="133">
        <v>1793709.8642106929</v>
      </c>
      <c r="G240" s="133">
        <v>5059506.8869179087</v>
      </c>
      <c r="H240" s="133">
        <v>345470.35379999998</v>
      </c>
      <c r="I240" s="133">
        <v>0</v>
      </c>
    </row>
    <row r="241" spans="1:9">
      <c r="A241" s="3">
        <v>37700</v>
      </c>
      <c r="B241" s="8" t="s">
        <v>244</v>
      </c>
      <c r="C241" s="9">
        <v>2.6285000000000002E-3</v>
      </c>
      <c r="D241" s="9"/>
      <c r="E241" s="133">
        <v>5833463.0216920376</v>
      </c>
      <c r="F241" s="133">
        <v>3575917.0571920373</v>
      </c>
      <c r="G241" s="133">
        <v>8098396.8476036768</v>
      </c>
      <c r="H241" s="133">
        <v>521339.31850000005</v>
      </c>
      <c r="I241" s="133">
        <v>0</v>
      </c>
    </row>
    <row r="242" spans="1:9">
      <c r="A242" s="3">
        <v>37705</v>
      </c>
      <c r="B242" s="8" t="s">
        <v>245</v>
      </c>
      <c r="C242" s="9">
        <v>7.4470000000000005E-4</v>
      </c>
      <c r="D242" s="9"/>
      <c r="E242" s="133">
        <v>1590820.6351539355</v>
      </c>
      <c r="F242" s="133">
        <v>920241.79925393546</v>
      </c>
      <c r="G242" s="133">
        <v>2323665.8041381533</v>
      </c>
      <c r="H242" s="133">
        <v>147704.54270000002</v>
      </c>
      <c r="I242" s="133">
        <v>0</v>
      </c>
    </row>
    <row r="243" spans="1:9">
      <c r="A243" s="3">
        <v>37800</v>
      </c>
      <c r="B243" s="8" t="s">
        <v>246</v>
      </c>
      <c r="C243" s="9">
        <v>8.2822999999999994E-3</v>
      </c>
      <c r="D243" s="9"/>
      <c r="E243" s="133">
        <v>18851665.42241215</v>
      </c>
      <c r="F243" s="133">
        <v>11854137.63931215</v>
      </c>
      <c r="G243" s="133">
        <v>25122576.513120729</v>
      </c>
      <c r="H243" s="133">
        <v>1642719.6642999998</v>
      </c>
      <c r="I243" s="133">
        <v>0</v>
      </c>
    </row>
    <row r="244" spans="1:9">
      <c r="A244" s="3">
        <v>37801</v>
      </c>
      <c r="B244" s="8" t="s">
        <v>247</v>
      </c>
      <c r="C244" s="9">
        <v>6.6699999999999995E-5</v>
      </c>
      <c r="D244" s="9"/>
      <c r="E244" s="133">
        <v>99518.850648959764</v>
      </c>
      <c r="F244" s="133">
        <v>55791.780748959762</v>
      </c>
      <c r="G244" s="133">
        <v>185491.45067711774</v>
      </c>
      <c r="H244" s="133">
        <v>13229.3447</v>
      </c>
      <c r="I244" s="133">
        <v>0</v>
      </c>
    </row>
    <row r="245" spans="1:9">
      <c r="A245" s="3">
        <v>37805</v>
      </c>
      <c r="B245" s="8" t="s">
        <v>248</v>
      </c>
      <c r="C245" s="9">
        <v>6.3029999999999998E-4</v>
      </c>
      <c r="D245" s="9"/>
      <c r="E245" s="133">
        <v>1447668.8445927319</v>
      </c>
      <c r="F245" s="133">
        <v>831214.30549273186</v>
      </c>
      <c r="G245" s="133">
        <v>1916695.7061540342</v>
      </c>
      <c r="H245" s="133">
        <v>125014.33229999999</v>
      </c>
      <c r="I245" s="133">
        <v>0</v>
      </c>
    </row>
    <row r="246" spans="1:9">
      <c r="A246" s="3">
        <v>37900</v>
      </c>
      <c r="B246" s="8" t="s">
        <v>249</v>
      </c>
      <c r="C246" s="9">
        <v>4.0486999999999997E-3</v>
      </c>
      <c r="D246" s="9"/>
      <c r="E246" s="133">
        <v>8694135.9626276605</v>
      </c>
      <c r="F246" s="133">
        <v>4739021.6387276594</v>
      </c>
      <c r="G246" s="133">
        <v>12021822.845877534</v>
      </c>
      <c r="H246" s="133">
        <v>803023.20669999998</v>
      </c>
      <c r="I246" s="133">
        <v>0</v>
      </c>
    </row>
    <row r="247" spans="1:9">
      <c r="A247" s="3">
        <v>37901</v>
      </c>
      <c r="B247" s="8" t="s">
        <v>250</v>
      </c>
      <c r="C247" s="9">
        <v>1.5750000000000001E-4</v>
      </c>
      <c r="D247" s="9"/>
      <c r="E247" s="133">
        <v>410800.4543412932</v>
      </c>
      <c r="F247" s="133">
        <v>251608.17684129317</v>
      </c>
      <c r="G247" s="133">
        <v>515348.04240786872</v>
      </c>
      <c r="H247" s="133">
        <v>31238.7075</v>
      </c>
      <c r="I247" s="133">
        <v>0</v>
      </c>
    </row>
    <row r="248" spans="1:9">
      <c r="A248" s="3">
        <v>37905</v>
      </c>
      <c r="B248" s="8" t="s">
        <v>251</v>
      </c>
      <c r="C248" s="9">
        <v>4.3859999999999998E-4</v>
      </c>
      <c r="D248" s="9"/>
      <c r="E248" s="133">
        <v>975486.9675625863</v>
      </c>
      <c r="F248" s="133">
        <v>510307.62336258637</v>
      </c>
      <c r="G248" s="133">
        <v>1316767.2602183544</v>
      </c>
      <c r="H248" s="133">
        <v>86992.362599999993</v>
      </c>
      <c r="I248" s="133">
        <v>0</v>
      </c>
    </row>
    <row r="249" spans="1:9">
      <c r="A249" s="3">
        <v>38000</v>
      </c>
      <c r="B249" s="8" t="s">
        <v>252</v>
      </c>
      <c r="C249" s="9">
        <v>6.3937999999999998E-3</v>
      </c>
      <c r="D249" s="9"/>
      <c r="E249" s="133">
        <v>11654429.084523579</v>
      </c>
      <c r="F249" s="133">
        <v>6220627.485923579</v>
      </c>
      <c r="G249" s="133">
        <v>18332906.636243097</v>
      </c>
      <c r="H249" s="133">
        <v>1268152.6857999999</v>
      </c>
      <c r="I249" s="133">
        <v>0</v>
      </c>
    </row>
    <row r="250" spans="1:9">
      <c r="A250" s="3">
        <v>38005</v>
      </c>
      <c r="B250" s="8" t="s">
        <v>253</v>
      </c>
      <c r="C250" s="9">
        <v>1.4444E-3</v>
      </c>
      <c r="D250" s="9"/>
      <c r="E250" s="133">
        <v>3141260.0326118488</v>
      </c>
      <c r="F250" s="133">
        <v>1762967.7258118486</v>
      </c>
      <c r="G250" s="133">
        <v>4341915.3586723441</v>
      </c>
      <c r="H250" s="133">
        <v>286483.74040000001</v>
      </c>
      <c r="I250" s="133">
        <v>0</v>
      </c>
    </row>
    <row r="251" spans="1:9">
      <c r="A251" s="3">
        <v>38100</v>
      </c>
      <c r="B251" s="8" t="s">
        <v>254</v>
      </c>
      <c r="C251" s="9">
        <v>3.3357E-3</v>
      </c>
      <c r="D251" s="9"/>
      <c r="E251" s="133">
        <v>7394311.2667428255</v>
      </c>
      <c r="F251" s="133">
        <v>4705853.1038428247</v>
      </c>
      <c r="G251" s="133">
        <v>10371014.00833386</v>
      </c>
      <c r="H251" s="133">
        <v>661606.07369999995</v>
      </c>
      <c r="I251" s="133">
        <v>0</v>
      </c>
    </row>
    <row r="252" spans="1:9">
      <c r="A252" s="3">
        <v>38105</v>
      </c>
      <c r="B252" s="8" t="s">
        <v>255</v>
      </c>
      <c r="C252" s="9">
        <v>5.9750000000000005E-4</v>
      </c>
      <c r="D252" s="9"/>
      <c r="E252" s="133">
        <v>1291452.217333596</v>
      </c>
      <c r="F252" s="133">
        <v>748165.2598335956</v>
      </c>
      <c r="G252" s="133">
        <v>1847119.9536421688</v>
      </c>
      <c r="H252" s="133">
        <v>118508.74750000001</v>
      </c>
      <c r="I252" s="133">
        <v>0</v>
      </c>
    </row>
    <row r="253" spans="1:9">
      <c r="A253" s="3">
        <v>38200</v>
      </c>
      <c r="B253" s="8" t="s">
        <v>256</v>
      </c>
      <c r="C253" s="9">
        <v>2.9068000000000002E-3</v>
      </c>
      <c r="D253" s="9"/>
      <c r="E253" s="133">
        <v>6185894.9218685348</v>
      </c>
      <c r="F253" s="133">
        <v>3814646.5622685337</v>
      </c>
      <c r="G253" s="133">
        <v>8569168.0124742705</v>
      </c>
      <c r="H253" s="133">
        <v>576537.61880000005</v>
      </c>
      <c r="I253" s="133">
        <v>0</v>
      </c>
    </row>
    <row r="254" spans="1:9">
      <c r="A254" s="3">
        <v>38205</v>
      </c>
      <c r="B254" s="8" t="s">
        <v>257</v>
      </c>
      <c r="C254" s="9">
        <v>4.5419999999999998E-4</v>
      </c>
      <c r="D254" s="9"/>
      <c r="E254" s="133">
        <v>981406.95562540786</v>
      </c>
      <c r="F254" s="133">
        <v>578838.29822540807</v>
      </c>
      <c r="G254" s="133">
        <v>1417905.6161074615</v>
      </c>
      <c r="H254" s="133">
        <v>90086.482199999999</v>
      </c>
      <c r="I254" s="133">
        <v>0</v>
      </c>
    </row>
    <row r="255" spans="1:9">
      <c r="A255" s="3">
        <v>38210</v>
      </c>
      <c r="B255" s="8" t="s">
        <v>258</v>
      </c>
      <c r="C255" s="9">
        <v>1.1351E-3</v>
      </c>
      <c r="D255" s="9"/>
      <c r="E255" s="133">
        <v>2464094.1338402443</v>
      </c>
      <c r="F255" s="133">
        <v>1461189.229140244</v>
      </c>
      <c r="G255" s="133">
        <v>3301682.8141532405</v>
      </c>
      <c r="H255" s="133">
        <v>225136.86910000001</v>
      </c>
      <c r="I255" s="133">
        <v>0</v>
      </c>
    </row>
    <row r="256" spans="1:9">
      <c r="A256" s="3">
        <v>38300</v>
      </c>
      <c r="B256" s="8" t="s">
        <v>259</v>
      </c>
      <c r="C256" s="9">
        <v>2.264E-3</v>
      </c>
      <c r="D256" s="9"/>
      <c r="E256" s="133">
        <v>4437925.6534813093</v>
      </c>
      <c r="F256" s="133">
        <v>2673559.0454813093</v>
      </c>
      <c r="G256" s="133">
        <v>6378051.3525415817</v>
      </c>
      <c r="H256" s="133">
        <v>449044.02399999998</v>
      </c>
      <c r="I256" s="133">
        <v>0</v>
      </c>
    </row>
    <row r="257" spans="1:9">
      <c r="A257" s="3">
        <v>38400</v>
      </c>
      <c r="B257" s="8" t="s">
        <v>260</v>
      </c>
      <c r="C257" s="9">
        <v>2.9508E-3</v>
      </c>
      <c r="D257" s="9"/>
      <c r="E257" s="133">
        <v>6131306.5769655099</v>
      </c>
      <c r="F257" s="133">
        <v>3725706.9493655106</v>
      </c>
      <c r="G257" s="133">
        <v>8966752.8248417024</v>
      </c>
      <c r="H257" s="133">
        <v>585264.62280000001</v>
      </c>
      <c r="I257" s="133">
        <v>0</v>
      </c>
    </row>
    <row r="258" spans="1:9">
      <c r="A258" s="3">
        <v>38402</v>
      </c>
      <c r="B258" s="8" t="s">
        <v>261</v>
      </c>
      <c r="C258" s="9">
        <v>2.0680000000000001E-4</v>
      </c>
      <c r="D258" s="9"/>
      <c r="E258" s="133">
        <v>365822.38433692808</v>
      </c>
      <c r="F258" s="133">
        <v>205478.92473692808</v>
      </c>
      <c r="G258" s="133">
        <v>612730.97600452101</v>
      </c>
      <c r="H258" s="133">
        <v>41016.918799999999</v>
      </c>
      <c r="I258" s="133">
        <v>0</v>
      </c>
    </row>
    <row r="259" spans="1:9">
      <c r="A259" s="3">
        <v>38405</v>
      </c>
      <c r="B259" s="8" t="s">
        <v>262</v>
      </c>
      <c r="C259" s="9">
        <v>7.1449999999999997E-4</v>
      </c>
      <c r="D259" s="9"/>
      <c r="E259" s="133">
        <v>1459261.846933431</v>
      </c>
      <c r="F259" s="133">
        <v>827583.54043343116</v>
      </c>
      <c r="G259" s="133">
        <v>2141895.5077564712</v>
      </c>
      <c r="H259" s="133">
        <v>141714.64449999999</v>
      </c>
      <c r="I259" s="133">
        <v>0</v>
      </c>
    </row>
    <row r="260" spans="1:9">
      <c r="A260" s="3">
        <v>38500</v>
      </c>
      <c r="B260" s="8" t="s">
        <v>263</v>
      </c>
      <c r="C260" s="9">
        <v>2.1951000000000002E-3</v>
      </c>
      <c r="D260" s="9"/>
      <c r="E260" s="133">
        <v>4640040.5137465661</v>
      </c>
      <c r="F260" s="133">
        <v>2732295.7890465669</v>
      </c>
      <c r="G260" s="133">
        <v>6397643.2498456929</v>
      </c>
      <c r="H260" s="133">
        <v>435378.32910000003</v>
      </c>
      <c r="I260" s="133">
        <v>0</v>
      </c>
    </row>
    <row r="261" spans="1:9">
      <c r="A261" s="3">
        <v>38600</v>
      </c>
      <c r="B261" s="8" t="s">
        <v>264</v>
      </c>
      <c r="C261" s="9">
        <v>2.7948000000000001E-3</v>
      </c>
      <c r="D261" s="9"/>
      <c r="E261" s="133">
        <v>5877043.2181316335</v>
      </c>
      <c r="F261" s="133">
        <v>3559437.722531633</v>
      </c>
      <c r="G261" s="133">
        <v>8143286.0021226304</v>
      </c>
      <c r="H261" s="133">
        <v>554323.42680000002</v>
      </c>
      <c r="I261" s="133">
        <v>0</v>
      </c>
    </row>
    <row r="262" spans="1:9">
      <c r="A262" s="3">
        <v>38601</v>
      </c>
      <c r="B262" s="8" t="s">
        <v>265</v>
      </c>
      <c r="C262" s="9">
        <v>0</v>
      </c>
      <c r="D262" s="9"/>
      <c r="E262" s="133">
        <v>-89737.743162750005</v>
      </c>
      <c r="F262" s="133">
        <v>-84424.743162750005</v>
      </c>
      <c r="G262" s="133">
        <v>0</v>
      </c>
      <c r="H262" s="133">
        <v>0</v>
      </c>
      <c r="I262" s="133">
        <v>0</v>
      </c>
    </row>
    <row r="263" spans="1:9">
      <c r="A263" s="3">
        <v>38602</v>
      </c>
      <c r="B263" s="8" t="s">
        <v>266</v>
      </c>
      <c r="C263" s="9">
        <v>2.1440000000000001E-4</v>
      </c>
      <c r="D263" s="9"/>
      <c r="E263" s="133">
        <v>367439.21994909318</v>
      </c>
      <c r="F263" s="133">
        <v>167177.22314909316</v>
      </c>
      <c r="G263" s="133">
        <v>586806.81741736818</v>
      </c>
      <c r="H263" s="133">
        <v>42524.310400000002</v>
      </c>
      <c r="I263" s="133">
        <v>0</v>
      </c>
    </row>
    <row r="264" spans="1:9">
      <c r="A264" s="3">
        <v>38605</v>
      </c>
      <c r="B264" s="8" t="s">
        <v>267</v>
      </c>
      <c r="C264" s="9">
        <v>7.1310000000000004E-4</v>
      </c>
      <c r="D264" s="9"/>
      <c r="E264" s="133">
        <v>1494547.6183081276</v>
      </c>
      <c r="F264" s="133">
        <v>755623.64760812768</v>
      </c>
      <c r="G264" s="133">
        <v>2035902.8614405261</v>
      </c>
      <c r="H264" s="133">
        <v>141436.96710000001</v>
      </c>
      <c r="I264" s="133">
        <v>0</v>
      </c>
    </row>
    <row r="265" spans="1:9">
      <c r="A265" s="3">
        <v>38610</v>
      </c>
      <c r="B265" s="8" t="s">
        <v>268</v>
      </c>
      <c r="C265" s="9">
        <v>7.3450000000000002E-4</v>
      </c>
      <c r="D265" s="9"/>
      <c r="E265" s="133">
        <v>1650054.5756008108</v>
      </c>
      <c r="F265" s="133">
        <v>1006480.3291008106</v>
      </c>
      <c r="G265" s="133">
        <v>2272218.6589511214</v>
      </c>
      <c r="H265" s="133">
        <v>145681.4645</v>
      </c>
      <c r="I265" s="133">
        <v>0</v>
      </c>
    </row>
    <row r="266" spans="1:9">
      <c r="A266" s="3">
        <v>38620</v>
      </c>
      <c r="B266" s="8" t="s">
        <v>269</v>
      </c>
      <c r="C266" s="9">
        <v>5.1849999999999997E-4</v>
      </c>
      <c r="D266" s="9"/>
      <c r="E266" s="133">
        <v>1313795.7091225921</v>
      </c>
      <c r="F266" s="133">
        <v>825999.41462259204</v>
      </c>
      <c r="G266" s="133">
        <v>1579210.0822601016</v>
      </c>
      <c r="H266" s="133">
        <v>102839.8085</v>
      </c>
      <c r="I266" s="133">
        <v>0</v>
      </c>
    </row>
    <row r="267" spans="1:9">
      <c r="A267" s="3">
        <v>38700</v>
      </c>
      <c r="B267" s="8" t="s">
        <v>270</v>
      </c>
      <c r="C267" s="9">
        <v>9.2299999999999999E-4</v>
      </c>
      <c r="D267" s="9"/>
      <c r="E267" s="133">
        <v>1990418.9708374627</v>
      </c>
      <c r="F267" s="133">
        <v>1210164.439837463</v>
      </c>
      <c r="G267" s="133">
        <v>2822000.786815498</v>
      </c>
      <c r="H267" s="133">
        <v>183068.74299999999</v>
      </c>
      <c r="I267" s="133">
        <v>0</v>
      </c>
    </row>
    <row r="268" spans="1:9">
      <c r="A268" s="3">
        <v>38701</v>
      </c>
      <c r="B268" s="8" t="s">
        <v>271</v>
      </c>
      <c r="C268" s="9">
        <v>7.2299999999999996E-5</v>
      </c>
      <c r="D268" s="9"/>
      <c r="E268" s="133">
        <v>170701.73656774976</v>
      </c>
      <c r="F268" s="133">
        <v>91061.323467749782</v>
      </c>
      <c r="G268" s="133">
        <v>232811.54171289975</v>
      </c>
      <c r="H268" s="133">
        <v>14340.0543</v>
      </c>
      <c r="I268" s="133">
        <v>0</v>
      </c>
    </row>
    <row r="269" spans="1:9">
      <c r="A269" s="3">
        <v>38800</v>
      </c>
      <c r="B269" s="8" t="s">
        <v>272</v>
      </c>
      <c r="C269" s="9">
        <v>1.5731E-3</v>
      </c>
      <c r="D269" s="9"/>
      <c r="E269" s="133">
        <v>3360073.8704100805</v>
      </c>
      <c r="F269" s="133">
        <v>1973693.4797100802</v>
      </c>
      <c r="G269" s="133">
        <v>4574214.8485944765</v>
      </c>
      <c r="H269" s="133">
        <v>312010.22710000002</v>
      </c>
      <c r="I269" s="133">
        <v>0</v>
      </c>
    </row>
    <row r="270" spans="1:9">
      <c r="A270" s="3">
        <v>38801</v>
      </c>
      <c r="B270" s="8" t="s">
        <v>273</v>
      </c>
      <c r="C270" s="9">
        <v>1.4689999999999999E-4</v>
      </c>
      <c r="D270" s="9"/>
      <c r="E270" s="133">
        <v>261971.00728560268</v>
      </c>
      <c r="F270" s="133">
        <v>150203.55798560265</v>
      </c>
      <c r="G270" s="133">
        <v>358895.38219342416</v>
      </c>
      <c r="H270" s="133">
        <v>29136.2929</v>
      </c>
      <c r="I270" s="133">
        <v>0</v>
      </c>
    </row>
    <row r="271" spans="1:9">
      <c r="A271" s="3">
        <v>38900</v>
      </c>
      <c r="B271" s="8" t="s">
        <v>274</v>
      </c>
      <c r="C271" s="9">
        <v>3.2509999999999999E-4</v>
      </c>
      <c r="D271" s="9"/>
      <c r="E271" s="133">
        <v>651168.71480113023</v>
      </c>
      <c r="F271" s="133">
        <v>336647.38010113011</v>
      </c>
      <c r="G271" s="133">
        <v>911762.29896991584</v>
      </c>
      <c r="H271" s="133">
        <v>64480.659099999997</v>
      </c>
      <c r="I271" s="133">
        <v>0</v>
      </c>
    </row>
    <row r="272" spans="1:9">
      <c r="A272" s="3">
        <v>39000</v>
      </c>
      <c r="B272" s="8" t="s">
        <v>275</v>
      </c>
      <c r="C272" s="9">
        <v>1.53309E-2</v>
      </c>
      <c r="D272" s="9"/>
      <c r="E272" s="133">
        <v>29506991.300885413</v>
      </c>
      <c r="F272" s="133">
        <v>18307324.003585409</v>
      </c>
      <c r="G272" s="133">
        <v>45087200.459946901</v>
      </c>
      <c r="H272" s="133">
        <v>3040746.0368999997</v>
      </c>
      <c r="I272" s="133">
        <v>0</v>
      </c>
    </row>
    <row r="273" spans="1:9">
      <c r="A273" s="3">
        <v>39100</v>
      </c>
      <c r="B273" s="8" t="s">
        <v>276</v>
      </c>
      <c r="C273" s="9">
        <v>1.8116E-3</v>
      </c>
      <c r="D273" s="9"/>
      <c r="E273" s="133">
        <v>3790191.9654546045</v>
      </c>
      <c r="F273" s="133">
        <v>2464232.4402546044</v>
      </c>
      <c r="G273" s="133">
        <v>5689782.8082694774</v>
      </c>
      <c r="H273" s="133">
        <v>359314.55560000002</v>
      </c>
      <c r="I273" s="133">
        <v>0</v>
      </c>
    </row>
    <row r="274" spans="1:9">
      <c r="A274" s="3">
        <v>39101</v>
      </c>
      <c r="B274" s="8" t="s">
        <v>277</v>
      </c>
      <c r="C274" s="9">
        <v>2.8269999999999999E-4</v>
      </c>
      <c r="D274" s="9"/>
      <c r="E274" s="133">
        <v>602521.69243120542</v>
      </c>
      <c r="F274" s="133">
        <v>317355.67053120537</v>
      </c>
      <c r="G274" s="133">
        <v>849018.81597613788</v>
      </c>
      <c r="H274" s="133">
        <v>56071.000699999997</v>
      </c>
      <c r="I274" s="133">
        <v>0</v>
      </c>
    </row>
    <row r="275" spans="1:9">
      <c r="A275" s="3">
        <v>39105</v>
      </c>
      <c r="B275" s="8" t="s">
        <v>278</v>
      </c>
      <c r="C275" s="9">
        <v>6.6790000000000003E-4</v>
      </c>
      <c r="D275" s="9"/>
      <c r="E275" s="133">
        <v>1334508.9372841059</v>
      </c>
      <c r="F275" s="133">
        <v>700576.95098410582</v>
      </c>
      <c r="G275" s="133">
        <v>2069534.3345348572</v>
      </c>
      <c r="H275" s="133">
        <v>132471.95389999999</v>
      </c>
      <c r="I275" s="133">
        <v>0</v>
      </c>
    </row>
    <row r="276" spans="1:9">
      <c r="A276" s="3">
        <v>39200</v>
      </c>
      <c r="B276" s="8" t="s">
        <v>370</v>
      </c>
      <c r="C276" s="9">
        <v>6.7534799999999992E-2</v>
      </c>
      <c r="D276" s="9"/>
      <c r="E276" s="133">
        <v>135824452.72105986</v>
      </c>
      <c r="F276" s="133">
        <v>75535647.445459902</v>
      </c>
      <c r="G276" s="133">
        <v>201625922.30351266</v>
      </c>
      <c r="H276" s="133">
        <v>13394919.766799998</v>
      </c>
      <c r="I276" s="133">
        <v>0</v>
      </c>
    </row>
    <row r="277" spans="1:9">
      <c r="A277" s="3">
        <v>39201</v>
      </c>
      <c r="B277" s="8" t="s">
        <v>279</v>
      </c>
      <c r="C277" s="9">
        <v>2.9829999999999999E-4</v>
      </c>
      <c r="D277" s="9"/>
      <c r="E277" s="133">
        <v>786994.18199043081</v>
      </c>
      <c r="F277" s="133">
        <v>510806.84689043078</v>
      </c>
      <c r="G277" s="133">
        <v>921367.23965324485</v>
      </c>
      <c r="H277" s="133">
        <v>59165.120299999995</v>
      </c>
      <c r="I277" s="133">
        <v>0</v>
      </c>
    </row>
    <row r="278" spans="1:9">
      <c r="A278" s="3">
        <v>39204</v>
      </c>
      <c r="B278" s="8" t="s">
        <v>280</v>
      </c>
      <c r="C278" s="9">
        <v>2.81E-4</v>
      </c>
      <c r="D278" s="9"/>
      <c r="E278" s="133">
        <v>400425.03588789393</v>
      </c>
      <c r="F278" s="133">
        <v>307145.77888789395</v>
      </c>
      <c r="G278" s="133">
        <v>741438.01754563255</v>
      </c>
      <c r="H278" s="133">
        <v>55733.821000000004</v>
      </c>
      <c r="I278" s="133">
        <v>0</v>
      </c>
    </row>
    <row r="279" spans="1:9">
      <c r="A279" s="3">
        <v>39205</v>
      </c>
      <c r="B279" s="8" t="s">
        <v>281</v>
      </c>
      <c r="C279" s="9">
        <v>5.8827000000000003E-3</v>
      </c>
      <c r="D279" s="9"/>
      <c r="E279" s="133">
        <v>13118139.242599996</v>
      </c>
      <c r="F279" s="133">
        <v>7130867.0206999965</v>
      </c>
      <c r="G279" s="133">
        <v>18152925.310318135</v>
      </c>
      <c r="H279" s="133">
        <v>1166780.6007000001</v>
      </c>
      <c r="I279" s="133">
        <v>0</v>
      </c>
    </row>
    <row r="280" spans="1:9">
      <c r="A280" s="3">
        <v>39208</v>
      </c>
      <c r="B280" s="8" t="s">
        <v>371</v>
      </c>
      <c r="C280" s="9">
        <v>4.149E-4</v>
      </c>
      <c r="D280" s="9"/>
      <c r="E280" s="133">
        <v>745712.97503690026</v>
      </c>
      <c r="F280" s="133">
        <v>445365.52973690029</v>
      </c>
      <c r="G280" s="133">
        <v>1214809.9976401343</v>
      </c>
      <c r="H280" s="133">
        <v>82291.680900000007</v>
      </c>
      <c r="I280" s="133">
        <v>0</v>
      </c>
    </row>
    <row r="281" spans="1:9">
      <c r="A281" s="3">
        <v>39209</v>
      </c>
      <c r="B281" s="8" t="s">
        <v>282</v>
      </c>
      <c r="C281" s="9">
        <v>0</v>
      </c>
      <c r="D281" s="9"/>
      <c r="E281" s="133">
        <v>326656.25212674995</v>
      </c>
      <c r="F281" s="133">
        <v>312569.25212674995</v>
      </c>
      <c r="G281" s="133">
        <v>0</v>
      </c>
      <c r="H281" s="133">
        <v>0</v>
      </c>
      <c r="I281" s="133">
        <v>0</v>
      </c>
    </row>
    <row r="282" spans="1:9">
      <c r="A282" s="3">
        <v>39220</v>
      </c>
      <c r="B282" s="8" t="s">
        <v>347</v>
      </c>
      <c r="C282" s="9">
        <v>0</v>
      </c>
      <c r="D282" s="9"/>
      <c r="E282" s="133">
        <v>-163540.88527141447</v>
      </c>
      <c r="F282" s="133">
        <v>-154830.88527141447</v>
      </c>
      <c r="G282" s="133">
        <v>-179022.79344399995</v>
      </c>
      <c r="H282" s="133">
        <v>0</v>
      </c>
      <c r="I282" s="133">
        <v>0</v>
      </c>
    </row>
    <row r="283" spans="1:9">
      <c r="A283" s="3">
        <v>39300</v>
      </c>
      <c r="B283" s="8" t="s">
        <v>283</v>
      </c>
      <c r="C283" s="9">
        <v>7.7320000000000004E-4</v>
      </c>
      <c r="D283" s="9"/>
      <c r="E283" s="133">
        <v>1934411.9170602667</v>
      </c>
      <c r="F283" s="133">
        <v>1256555.3166602666</v>
      </c>
      <c r="G283" s="133">
        <v>2584185.2688613292</v>
      </c>
      <c r="H283" s="133">
        <v>153357.26120000001</v>
      </c>
      <c r="I283" s="133">
        <v>0</v>
      </c>
    </row>
    <row r="284" spans="1:9">
      <c r="A284" s="3">
        <v>39301</v>
      </c>
      <c r="B284" s="8" t="s">
        <v>284</v>
      </c>
      <c r="C284" s="9">
        <v>6.3E-5</v>
      </c>
      <c r="D284" s="9"/>
      <c r="E284" s="133">
        <v>207126.96776464101</v>
      </c>
      <c r="F284" s="133">
        <v>122421.85676464101</v>
      </c>
      <c r="G284" s="133">
        <v>222057.05982954751</v>
      </c>
      <c r="H284" s="133">
        <v>12495.483</v>
      </c>
      <c r="I284" s="133">
        <v>0</v>
      </c>
    </row>
    <row r="285" spans="1:9">
      <c r="A285" s="3">
        <v>39400</v>
      </c>
      <c r="B285" s="8" t="s">
        <v>285</v>
      </c>
      <c r="C285" s="9">
        <v>4.4309999999999998E-4</v>
      </c>
      <c r="D285" s="9"/>
      <c r="E285" s="133">
        <v>949696.76949465997</v>
      </c>
      <c r="F285" s="133">
        <v>588691.98879465996</v>
      </c>
      <c r="G285" s="133">
        <v>1415199.1329407508</v>
      </c>
      <c r="H285" s="133">
        <v>87884.897100000002</v>
      </c>
      <c r="I285" s="133">
        <v>0</v>
      </c>
    </row>
    <row r="286" spans="1:9">
      <c r="A286" s="3">
        <v>39401</v>
      </c>
      <c r="B286" s="8" t="s">
        <v>286</v>
      </c>
      <c r="C286" s="9">
        <v>5.0880000000000001E-4</v>
      </c>
      <c r="D286" s="9"/>
      <c r="E286" s="133">
        <v>918043.31450612354</v>
      </c>
      <c r="F286" s="133">
        <v>444097.5609061236</v>
      </c>
      <c r="G286" s="133">
        <v>1464692.2264173361</v>
      </c>
      <c r="H286" s="133">
        <v>100915.9008</v>
      </c>
      <c r="I286" s="133">
        <v>0</v>
      </c>
    </row>
    <row r="287" spans="1:9">
      <c r="A287" s="3">
        <v>39500</v>
      </c>
      <c r="B287" s="8" t="s">
        <v>287</v>
      </c>
      <c r="C287" s="9">
        <v>2.2116000000000002E-3</v>
      </c>
      <c r="D287" s="9"/>
      <c r="E287" s="133">
        <v>4683881.3309015017</v>
      </c>
      <c r="F287" s="133">
        <v>2706932.0057015009</v>
      </c>
      <c r="G287" s="133">
        <v>6207429.3216864783</v>
      </c>
      <c r="H287" s="133">
        <v>438650.95560000004</v>
      </c>
      <c r="I287" s="133">
        <v>0</v>
      </c>
    </row>
    <row r="288" spans="1:9">
      <c r="A288" s="3">
        <v>39501</v>
      </c>
      <c r="B288" s="8" t="s">
        <v>288</v>
      </c>
      <c r="C288" s="9">
        <v>5.5699999999999999E-5</v>
      </c>
      <c r="D288" s="9"/>
      <c r="E288" s="133">
        <v>102424.97273795021</v>
      </c>
      <c r="F288" s="133">
        <v>60356.969837950215</v>
      </c>
      <c r="G288" s="133">
        <v>152400.13981926025</v>
      </c>
      <c r="H288" s="133">
        <v>11047.593699999999</v>
      </c>
      <c r="I288" s="133">
        <v>0</v>
      </c>
    </row>
    <row r="289" spans="1:9">
      <c r="A289" s="3">
        <v>39600</v>
      </c>
      <c r="B289" s="8" t="s">
        <v>289</v>
      </c>
      <c r="C289" s="9">
        <v>5.8960999999999996E-3</v>
      </c>
      <c r="D289" s="9"/>
      <c r="E289" s="133">
        <v>11422984.980749948</v>
      </c>
      <c r="F289" s="133">
        <v>7292865.2590499483</v>
      </c>
      <c r="G289" s="133">
        <v>17715221.891900476</v>
      </c>
      <c r="H289" s="133">
        <v>1169438.3700999999</v>
      </c>
      <c r="I289" s="133">
        <v>0</v>
      </c>
    </row>
    <row r="290" spans="1:9">
      <c r="A290" s="3">
        <v>39605</v>
      </c>
      <c r="B290" s="8" t="s">
        <v>290</v>
      </c>
      <c r="C290" s="9">
        <v>8.6549999999999995E-4</v>
      </c>
      <c r="D290" s="9"/>
      <c r="E290" s="133">
        <v>1627892.5039810739</v>
      </c>
      <c r="F290" s="133">
        <v>784586.55048107379</v>
      </c>
      <c r="G290" s="133">
        <v>2450296.3685488785</v>
      </c>
      <c r="H290" s="133">
        <v>171664.1355</v>
      </c>
      <c r="I290" s="133">
        <v>0</v>
      </c>
    </row>
    <row r="291" spans="1:9">
      <c r="A291" s="3">
        <v>39700</v>
      </c>
      <c r="B291" s="8" t="s">
        <v>291</v>
      </c>
      <c r="C291" s="9">
        <v>3.3102000000000001E-3</v>
      </c>
      <c r="D291" s="9"/>
      <c r="E291" s="133">
        <v>6340340.180266425</v>
      </c>
      <c r="F291" s="133">
        <v>3605493.490866425</v>
      </c>
      <c r="G291" s="133">
        <v>9576685.4174442831</v>
      </c>
      <c r="H291" s="133">
        <v>656548.37820000004</v>
      </c>
      <c r="I291" s="133">
        <v>0</v>
      </c>
    </row>
    <row r="292" spans="1:9">
      <c r="A292" s="3">
        <v>39703</v>
      </c>
      <c r="B292" s="8" t="s">
        <v>292</v>
      </c>
      <c r="C292" s="9">
        <v>2.4909999999999998E-4</v>
      </c>
      <c r="D292" s="9"/>
      <c r="E292" s="133">
        <v>451895.52405404771</v>
      </c>
      <c r="F292" s="133">
        <v>227184.56135404768</v>
      </c>
      <c r="G292" s="133">
        <v>698630.96470144566</v>
      </c>
      <c r="H292" s="133">
        <v>49406.7431</v>
      </c>
      <c r="I292" s="133">
        <v>0</v>
      </c>
    </row>
    <row r="293" spans="1:9">
      <c r="A293" s="3">
        <v>39705</v>
      </c>
      <c r="B293" s="8" t="s">
        <v>293</v>
      </c>
      <c r="C293" s="9">
        <v>8.8150000000000001E-4</v>
      </c>
      <c r="D293" s="9"/>
      <c r="E293" s="133">
        <v>1874937.9642434423</v>
      </c>
      <c r="F293" s="133">
        <v>1072218.4587434423</v>
      </c>
      <c r="G293" s="133">
        <v>2620585.1978333993</v>
      </c>
      <c r="H293" s="133">
        <v>174837.59150000001</v>
      </c>
      <c r="I293" s="133">
        <v>0</v>
      </c>
    </row>
    <row r="294" spans="1:9">
      <c r="A294" s="3">
        <v>39800</v>
      </c>
      <c r="B294" s="8" t="s">
        <v>294</v>
      </c>
      <c r="C294" s="9">
        <v>3.7074999999999999E-3</v>
      </c>
      <c r="D294" s="9"/>
      <c r="E294" s="133">
        <v>7545651.7217820426</v>
      </c>
      <c r="F294" s="133">
        <v>4344346.0942820432</v>
      </c>
      <c r="G294" s="133">
        <v>10998093.847250244</v>
      </c>
      <c r="H294" s="133">
        <v>735349.25749999995</v>
      </c>
      <c r="I294" s="133">
        <v>0</v>
      </c>
    </row>
    <row r="295" spans="1:9">
      <c r="A295" s="3">
        <v>39805</v>
      </c>
      <c r="B295" s="8" t="s">
        <v>295</v>
      </c>
      <c r="C295" s="9">
        <v>4.2759999999999999E-4</v>
      </c>
      <c r="D295" s="9"/>
      <c r="E295" s="133">
        <v>884319.84277185763</v>
      </c>
      <c r="F295" s="133">
        <v>492767.56557185762</v>
      </c>
      <c r="G295" s="133">
        <v>1274810.7074564972</v>
      </c>
      <c r="H295" s="133">
        <v>84810.611600000004</v>
      </c>
      <c r="I295" s="133">
        <v>0</v>
      </c>
    </row>
    <row r="296" spans="1:9">
      <c r="A296" s="3">
        <v>39900</v>
      </c>
      <c r="B296" s="8" t="s">
        <v>296</v>
      </c>
      <c r="C296" s="9">
        <v>2.0157E-3</v>
      </c>
      <c r="D296" s="9"/>
      <c r="E296" s="133">
        <v>4516917.2117867889</v>
      </c>
      <c r="F296" s="133">
        <v>2782346.0888867895</v>
      </c>
      <c r="G296" s="133">
        <v>5996646.9550789595</v>
      </c>
      <c r="H296" s="133">
        <v>399795.95370000001</v>
      </c>
      <c r="I296" s="133">
        <v>0</v>
      </c>
    </row>
    <row r="297" spans="1:9">
      <c r="A297" s="3">
        <v>51000</v>
      </c>
      <c r="B297" s="8" t="s">
        <v>297</v>
      </c>
      <c r="C297" s="9">
        <v>2.8191399999999998E-2</v>
      </c>
      <c r="D297" s="9"/>
      <c r="E297" s="133">
        <v>63831609.733408533</v>
      </c>
      <c r="F297" s="133">
        <v>39183631.967608534</v>
      </c>
      <c r="G297" s="133">
        <v>88252322.409699112</v>
      </c>
      <c r="H297" s="133">
        <v>5591510.4673999995</v>
      </c>
      <c r="I297" s="133">
        <v>0</v>
      </c>
    </row>
    <row r="298" spans="1:9">
      <c r="A298" s="3">
        <v>51000.2</v>
      </c>
      <c r="B298" s="8" t="s">
        <v>298</v>
      </c>
      <c r="C298" s="9">
        <v>3.4700000000000003E-5</v>
      </c>
      <c r="D298" s="9"/>
      <c r="E298" s="133">
        <v>145533.11121470775</v>
      </c>
      <c r="F298" s="133">
        <v>75710.145314707741</v>
      </c>
      <c r="G298" s="133">
        <v>121080.53840007776</v>
      </c>
      <c r="H298" s="133">
        <v>6882.4327000000003</v>
      </c>
      <c r="I298" s="133">
        <v>0</v>
      </c>
    </row>
    <row r="299" spans="1:9">
      <c r="A299" s="3">
        <v>51000.3</v>
      </c>
      <c r="B299" s="8" t="s">
        <v>299</v>
      </c>
      <c r="C299" s="9">
        <v>9.8339999999999994E-4</v>
      </c>
      <c r="D299" s="9"/>
      <c r="E299" s="133">
        <v>2449764.6006172793</v>
      </c>
      <c r="F299" s="133">
        <v>1511605.0108172796</v>
      </c>
      <c r="G299" s="133">
        <v>3097534.0355268605</v>
      </c>
      <c r="H299" s="133">
        <v>195048.53939999998</v>
      </c>
      <c r="I299" s="133">
        <v>0</v>
      </c>
    </row>
    <row r="300" spans="1:9">
      <c r="C300" s="9"/>
      <c r="D300" s="9"/>
      <c r="E300" s="133"/>
      <c r="F300" s="133"/>
      <c r="G300" s="133"/>
      <c r="H300" s="133"/>
      <c r="I300" s="133"/>
    </row>
    <row r="301" spans="1:9">
      <c r="B301" s="8" t="s">
        <v>389</v>
      </c>
      <c r="C301" s="9">
        <v>1.0000000000000002</v>
      </c>
      <c r="D301" s="9"/>
      <c r="E301" s="134">
        <v>2113139030.9999976</v>
      </c>
      <c r="F301" s="134">
        <v>1165042000.0000002</v>
      </c>
      <c r="G301" s="134">
        <v>2988231999.9999995</v>
      </c>
      <c r="H301" s="134">
        <v>198341000.00000006</v>
      </c>
      <c r="I301" s="134">
        <v>0</v>
      </c>
    </row>
    <row r="302" spans="1:9">
      <c r="C302" s="9"/>
      <c r="D302" s="9"/>
      <c r="E302" s="134"/>
      <c r="F302" s="134"/>
      <c r="G302" s="134"/>
      <c r="H302" s="134"/>
      <c r="I302" s="134"/>
    </row>
  </sheetData>
  <mergeCells count="1">
    <mergeCell ref="B1:D1"/>
  </mergeCells>
  <printOptions horizontalCentered="1"/>
  <pageMargins left="0.25" right="0.25" top="0.75" bottom="0.75" header="0.3" footer="0.3"/>
  <pageSetup scale="63" fitToHeight="6" orientation="landscape" r:id="rId1"/>
  <headerFooter differentFirst="1" scaleWithDoc="0">
    <oddHeader xml:space="preserve">&amp;L&amp;"Arial,Bold"&amp;16Appendix C:  Allocation of Deferred Inflows and Outflows - Total&amp;14 (continued)&amp;"Arial,Regular" </oddHeader>
    <oddFooter>&amp;C&amp;Z&amp;F&amp;A</oddFooter>
    <firstHeader>&amp;L&amp;"Arial,Bold"&amp;16Appendix C:  Allocation of Deferred Inflows and Outflows - Total</firstHeader>
  </headerFooter>
  <rowBreaks count="3" manualBreakCount="3">
    <brk id="82" max="16383" man="1"/>
    <brk id="160" max="16383" man="1"/>
    <brk id="23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FD48-B83D-4088-BE6E-AF72B971C3F7}">
  <dimension ref="A5:AM305"/>
  <sheetViews>
    <sheetView tabSelected="1" workbookViewId="0">
      <pane xSplit="2" ySplit="6" topLeftCell="C283" activePane="bottomRight" state="frozen"/>
      <selection pane="topRight" activeCell="C1" sqref="C1"/>
      <selection pane="bottomLeft" activeCell="A7" sqref="A7"/>
      <selection pane="bottomRight" activeCell="AM306" sqref="AM306"/>
    </sheetView>
  </sheetViews>
  <sheetFormatPr defaultRowHeight="15"/>
  <cols>
    <col min="2" max="2" width="64.85546875" bestFit="1" customWidth="1"/>
    <col min="3" max="3" width="11.140625" bestFit="1" customWidth="1"/>
    <col min="4" max="4" width="3.7109375" customWidth="1"/>
    <col min="5" max="9" width="19" customWidth="1"/>
    <col min="11" max="15" width="13.7109375" customWidth="1"/>
    <col min="17" max="21" width="16.7109375" customWidth="1"/>
    <col min="23" max="23" width="13.7109375" bestFit="1" customWidth="1"/>
    <col min="24" max="27" width="12.7109375" customWidth="1"/>
    <col min="29" max="33" width="13.7109375" customWidth="1"/>
    <col min="35" max="37" width="14.42578125" bestFit="1" customWidth="1"/>
    <col min="38" max="39" width="13.7109375" customWidth="1"/>
  </cols>
  <sheetData>
    <row r="5" spans="1:39" s="171" customFormat="1">
      <c r="E5" s="171">
        <v>2024</v>
      </c>
      <c r="F5" s="171">
        <v>2025</v>
      </c>
      <c r="G5" s="171">
        <v>2026</v>
      </c>
      <c r="H5" s="171">
        <v>2027</v>
      </c>
      <c r="I5" s="171">
        <v>2028</v>
      </c>
      <c r="K5" s="171">
        <v>2024</v>
      </c>
      <c r="L5" s="171">
        <v>2025</v>
      </c>
      <c r="M5" s="171">
        <v>2026</v>
      </c>
      <c r="N5" s="171">
        <v>2027</v>
      </c>
      <c r="O5" s="171">
        <v>2028</v>
      </c>
      <c r="Q5" s="171">
        <v>2024</v>
      </c>
      <c r="R5" s="171">
        <v>2025</v>
      </c>
      <c r="S5" s="171">
        <v>2026</v>
      </c>
      <c r="T5" s="171">
        <v>2027</v>
      </c>
      <c r="U5" s="171">
        <v>2028</v>
      </c>
      <c r="W5" s="171">
        <v>2024</v>
      </c>
      <c r="X5" s="171">
        <v>2025</v>
      </c>
      <c r="Y5" s="171">
        <v>2026</v>
      </c>
      <c r="Z5" s="171">
        <v>2027</v>
      </c>
      <c r="AA5" s="171">
        <v>2028</v>
      </c>
      <c r="AC5" s="171">
        <v>2024</v>
      </c>
      <c r="AD5" s="171">
        <v>2025</v>
      </c>
      <c r="AE5" s="171">
        <v>2026</v>
      </c>
      <c r="AF5" s="171">
        <v>2027</v>
      </c>
      <c r="AG5" s="171">
        <v>2028</v>
      </c>
      <c r="AI5" s="171">
        <v>2024</v>
      </c>
      <c r="AJ5" s="171">
        <v>2025</v>
      </c>
      <c r="AK5" s="171">
        <v>2026</v>
      </c>
      <c r="AL5" s="171">
        <v>2027</v>
      </c>
      <c r="AM5" s="171">
        <v>2028</v>
      </c>
    </row>
    <row r="6" spans="1:39" ht="195">
      <c r="A6" s="169" t="s">
        <v>12</v>
      </c>
      <c r="B6" s="169" t="s">
        <v>15</v>
      </c>
      <c r="C6" s="169" t="s">
        <v>16</v>
      </c>
      <c r="D6" s="170"/>
      <c r="E6" s="169" t="s">
        <v>343</v>
      </c>
      <c r="F6" s="169" t="s">
        <v>343</v>
      </c>
      <c r="G6" s="169" t="s">
        <v>343</v>
      </c>
      <c r="H6" s="169" t="s">
        <v>343</v>
      </c>
      <c r="I6" s="169" t="s">
        <v>343</v>
      </c>
      <c r="J6" s="170"/>
      <c r="K6" s="169" t="s">
        <v>18</v>
      </c>
      <c r="L6" s="169" t="s">
        <v>18</v>
      </c>
      <c r="M6" s="169" t="s">
        <v>18</v>
      </c>
      <c r="N6" s="169" t="s">
        <v>18</v>
      </c>
      <c r="O6" s="169" t="s">
        <v>18</v>
      </c>
      <c r="P6" s="170"/>
      <c r="Q6" s="169" t="s">
        <v>19</v>
      </c>
      <c r="R6" s="169" t="s">
        <v>19</v>
      </c>
      <c r="S6" s="169" t="s">
        <v>19</v>
      </c>
      <c r="T6" s="169" t="s">
        <v>19</v>
      </c>
      <c r="U6" s="169" t="s">
        <v>19</v>
      </c>
      <c r="V6" s="170"/>
      <c r="W6" s="169" t="s">
        <v>20</v>
      </c>
      <c r="X6" s="169" t="s">
        <v>20</v>
      </c>
      <c r="Y6" s="169" t="s">
        <v>20</v>
      </c>
      <c r="Z6" s="169" t="s">
        <v>20</v>
      </c>
      <c r="AA6" s="169" t="s">
        <v>20</v>
      </c>
      <c r="AB6" s="170"/>
      <c r="AC6" s="169" t="s">
        <v>381</v>
      </c>
      <c r="AD6" s="169" t="s">
        <v>381</v>
      </c>
      <c r="AE6" s="169" t="s">
        <v>381</v>
      </c>
      <c r="AF6" s="169" t="s">
        <v>381</v>
      </c>
      <c r="AG6" s="169" t="s">
        <v>381</v>
      </c>
      <c r="AH6" s="170"/>
      <c r="AI6" s="169" t="s">
        <v>382</v>
      </c>
      <c r="AJ6" s="169" t="s">
        <v>382</v>
      </c>
      <c r="AK6" s="169" t="s">
        <v>382</v>
      </c>
      <c r="AL6" s="169" t="s">
        <v>382</v>
      </c>
      <c r="AM6" s="169" t="s">
        <v>382</v>
      </c>
    </row>
    <row r="7" spans="1:39" s="8" customFormat="1">
      <c r="A7" s="3" t="s">
        <v>392</v>
      </c>
      <c r="B7" s="8" t="s">
        <v>393</v>
      </c>
      <c r="C7" s="9">
        <v>0</v>
      </c>
      <c r="D7" s="9"/>
      <c r="E7" s="95">
        <v>0</v>
      </c>
      <c r="F7" s="95">
        <v>0</v>
      </c>
      <c r="G7" s="95">
        <v>0</v>
      </c>
      <c r="H7" s="95">
        <v>0</v>
      </c>
      <c r="I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I7" s="95">
        <v>0</v>
      </c>
      <c r="AJ7" s="95">
        <v>0</v>
      </c>
      <c r="AK7" s="95">
        <v>0</v>
      </c>
      <c r="AL7" s="95">
        <v>0</v>
      </c>
      <c r="AM7" s="95">
        <v>0</v>
      </c>
    </row>
    <row r="8" spans="1:39" s="8" customFormat="1">
      <c r="A8" s="3">
        <v>10200</v>
      </c>
      <c r="B8" s="8" t="s">
        <v>27</v>
      </c>
      <c r="C8" s="9">
        <v>1.2144E-3</v>
      </c>
      <c r="D8" s="9"/>
      <c r="E8" s="133">
        <v>2719196.05179379</v>
      </c>
      <c r="F8" s="133">
        <v>1424708.0549937901</v>
      </c>
      <c r="G8" s="133">
        <v>3534017.7766698673</v>
      </c>
      <c r="H8" s="133">
        <v>240865.31040000002</v>
      </c>
      <c r="I8" s="133">
        <v>0</v>
      </c>
      <c r="K8" s="1">
        <f>VLOOKUP($A8,'App C  Exp'!$A$5:$I$299,5,FALSE)</f>
        <v>453946.36320000002</v>
      </c>
      <c r="L8" s="1">
        <f>VLOOKUP($A8,'App C  Exp'!$A$5:$I$299,6,FALSE)</f>
        <v>496998.0576</v>
      </c>
      <c r="M8" s="1">
        <f>VLOOKUP($A8,'App C  Exp'!$A$5:$I$299,7,FALSE)</f>
        <v>550187.56319999998</v>
      </c>
      <c r="N8" s="1">
        <f>VLOOKUP($A8,'App C  Exp'!$A$5:$I$299,8,FALSE)</f>
        <v>0</v>
      </c>
      <c r="O8" s="1">
        <f>VLOOKUP($A8,'App C  Exp'!$A$5:$I$299,9,FALSE)</f>
        <v>0</v>
      </c>
      <c r="Q8" s="1">
        <f>VLOOKUP($A8,'App C  Inv'!$A$5:$I$299,5,FALSE)</f>
        <v>1401220.8672</v>
      </c>
      <c r="R8" s="1">
        <f>VLOOKUP($A8,'App C  Inv'!$A$5:$I$299,6,FALSE)</f>
        <v>917828.94720000005</v>
      </c>
      <c r="S8" s="1">
        <f>VLOOKUP($A8,'App C  Inv'!$A$5:$I$299,7,FALSE)</f>
        <v>3078721.3776000002</v>
      </c>
      <c r="T8" s="1">
        <f>VLOOKUP($A8,'App C  Inv'!$A$5:$I$299,8,FALSE)</f>
        <v>240865.31040000002</v>
      </c>
      <c r="U8" s="1">
        <f>VLOOKUP($A8,'App C  Inv'!$A$5:$I$299,9,FALSE)</f>
        <v>0</v>
      </c>
      <c r="W8" s="1">
        <f>VLOOKUP($A8,'App C  Assums'!$A$5:$I$299,5,FALSE)</f>
        <v>711028.77119999996</v>
      </c>
      <c r="X8" s="1">
        <f>VLOOKUP($A8,'App C  Assums'!$A$5:$I$299,6,FALSE)</f>
        <v>0</v>
      </c>
      <c r="Y8" s="1">
        <f>VLOOKUP($A8,'App C  Assums'!$A$5:$I$299,7,FALSE)</f>
        <v>0</v>
      </c>
      <c r="Z8" s="1">
        <f>VLOOKUP($A8,'App C  Assums'!$A$5:$I$299,8,FALSE)</f>
        <v>0</v>
      </c>
      <c r="AA8" s="1">
        <f>VLOOKUP($A8,'App C  Assums'!$A$5:$I$299,9,FALSE)</f>
        <v>0</v>
      </c>
      <c r="AC8" s="1">
        <f>VLOOKUP($A8,'App C  Share Out'!$A$5:$I$299,5,FALSE)</f>
        <v>247891.21432392253</v>
      </c>
      <c r="AD8" s="1">
        <f>VLOOKUP($A8,'App C  Share Out'!$A$5:$I$299,6,FALSE)</f>
        <v>104772.21432392253</v>
      </c>
      <c r="AE8" s="1">
        <f>VLOOKUP($A8,'App C  Share Out'!$A$5:$I$299,7,FALSE)</f>
        <v>0</v>
      </c>
      <c r="AF8" s="1">
        <f>VLOOKUP($A8,'App C  Share Out'!$A$5:$I$299,8,FALSE)</f>
        <v>0</v>
      </c>
      <c r="AG8" s="1">
        <f>VLOOKUP($A8,'App C  Share Out'!$A$5:$I$299,9,FALSE)</f>
        <v>0</v>
      </c>
      <c r="AI8" s="1">
        <f>VLOOKUP($A8,'App C  Share In'!$A$5:$I$299,5,FALSE)</f>
        <v>-94891.164130132471</v>
      </c>
      <c r="AJ8" s="1">
        <f>VLOOKUP($A8,'App C  Share In'!$A$5:$I$299,6,FALSE)</f>
        <v>-94891.164130132471</v>
      </c>
      <c r="AK8" s="1">
        <f>VLOOKUP($A8,'App C  Share In'!$A$5:$I$299,7,FALSE)</f>
        <v>-94891.164130132471</v>
      </c>
      <c r="AL8" s="1">
        <f>VLOOKUP($A8,'App C  Share In'!$A$5:$I$299,8,FALSE)</f>
        <v>0</v>
      </c>
      <c r="AM8" s="1">
        <f>VLOOKUP($A8,'App C  Share In'!$A$5:$I$299,9,FALSE)</f>
        <v>0</v>
      </c>
    </row>
    <row r="9" spans="1:39">
      <c r="A9" s="3">
        <v>10400</v>
      </c>
      <c r="B9" s="8" t="s">
        <v>28</v>
      </c>
      <c r="C9" s="9">
        <v>3.3430999999999999E-3</v>
      </c>
      <c r="D9" s="9"/>
      <c r="E9" s="133">
        <v>7349441.9773383858</v>
      </c>
      <c r="F9" s="133">
        <v>3673169.896638385</v>
      </c>
      <c r="G9" s="133">
        <v>9924894.4173210002</v>
      </c>
      <c r="H9" s="133">
        <v>663073.79709999997</v>
      </c>
      <c r="I9" s="133">
        <v>0</v>
      </c>
      <c r="K9" s="1">
        <f>VLOOKUP($A9,'App C  Exp'!$A$5:$I$299,5,FALSE)</f>
        <v>1249660.8092999998</v>
      </c>
      <c r="L9" s="1">
        <f>VLOOKUP($A9,'App C  Exp'!$A$5:$I$299,6,FALSE)</f>
        <v>1368177.0474</v>
      </c>
      <c r="M9" s="1">
        <f>VLOOKUP($A9,'App C  Exp'!$A$5:$I$299,7,FALSE)</f>
        <v>1514601.4842999999</v>
      </c>
      <c r="N9" s="1">
        <f>VLOOKUP($A9,'App C  Exp'!$A$5:$I$299,8,FALSE)</f>
        <v>0</v>
      </c>
      <c r="O9" s="1">
        <f>VLOOKUP($A9,'App C  Exp'!$A$5:$I$299,9,FALSE)</f>
        <v>0</v>
      </c>
      <c r="Q9" s="1">
        <f>VLOOKUP($A9,'App C  Inv'!$A$5:$I$299,5,FALSE)</f>
        <v>3857395.8177999998</v>
      </c>
      <c r="R9" s="1">
        <f>VLOOKUP($A9,'App C  Inv'!$A$5:$I$299,6,FALSE)</f>
        <v>2526674.8627999998</v>
      </c>
      <c r="S9" s="1">
        <f>VLOOKUP($A9,'App C  Inv'!$A$5:$I$299,7,FALSE)</f>
        <v>8475356.9148999993</v>
      </c>
      <c r="T9" s="1">
        <f>VLOOKUP($A9,'App C  Inv'!$A$5:$I$299,8,FALSE)</f>
        <v>663073.79709999997</v>
      </c>
      <c r="U9" s="1">
        <f>VLOOKUP($A9,'App C  Inv'!$A$5:$I$299,9,FALSE)</f>
        <v>0</v>
      </c>
      <c r="W9" s="1">
        <f>VLOOKUP($A9,'App C  Assums'!$A$5:$I$299,5,FALSE)</f>
        <v>1957378.3637999999</v>
      </c>
      <c r="X9" s="1">
        <f>VLOOKUP($A9,'App C  Assums'!$A$5:$I$299,6,FALSE)</f>
        <v>0</v>
      </c>
      <c r="Y9" s="1">
        <f>VLOOKUP($A9,'App C  Assums'!$A$5:$I$299,7,FALSE)</f>
        <v>0</v>
      </c>
      <c r="Z9" s="1">
        <f>VLOOKUP($A9,'App C  Assums'!$A$5:$I$299,8,FALSE)</f>
        <v>0</v>
      </c>
      <c r="AA9" s="1">
        <f>VLOOKUP($A9,'App C  Assums'!$A$5:$I$299,9,FALSE)</f>
        <v>0</v>
      </c>
      <c r="AC9" s="1">
        <f>VLOOKUP($A9,'App C  Share Out'!$A$5:$I$299,5,FALSE)</f>
        <v>506689</v>
      </c>
      <c r="AD9" s="1">
        <f>VLOOKUP($A9,'App C  Share Out'!$A$5:$I$299,6,FALSE)</f>
        <v>0</v>
      </c>
      <c r="AE9" s="1">
        <f>VLOOKUP($A9,'App C  Share Out'!$A$5:$I$299,7,FALSE)</f>
        <v>0</v>
      </c>
      <c r="AF9" s="1">
        <f>VLOOKUP($A9,'App C  Share Out'!$A$5:$I$299,8,FALSE)</f>
        <v>0</v>
      </c>
      <c r="AG9" s="1">
        <f>VLOOKUP($A9,'App C  Share Out'!$A$5:$I$299,9,FALSE)</f>
        <v>0</v>
      </c>
      <c r="AI9" s="1">
        <f>VLOOKUP($A9,'App C  Share In'!$A$5:$I$299,5,FALSE)</f>
        <v>-221682.01356161479</v>
      </c>
      <c r="AJ9" s="1">
        <f>VLOOKUP($A9,'App C  Share In'!$A$5:$I$299,6,FALSE)</f>
        <v>-221682.01356161479</v>
      </c>
      <c r="AK9" s="1">
        <f>VLOOKUP($A9,'App C  Share In'!$A$5:$I$299,7,FALSE)</f>
        <v>-65063.981878999854</v>
      </c>
      <c r="AL9" s="1">
        <f>VLOOKUP($A9,'App C  Share In'!$A$5:$I$299,8,FALSE)</f>
        <v>0</v>
      </c>
      <c r="AM9" s="1">
        <f>VLOOKUP($A9,'App C  Share In'!$A$5:$I$299,9,FALSE)</f>
        <v>0</v>
      </c>
    </row>
    <row r="10" spans="1:39">
      <c r="A10" s="3">
        <v>10500</v>
      </c>
      <c r="B10" s="8" t="s">
        <v>29</v>
      </c>
      <c r="C10" s="9">
        <v>7.5690000000000002E-4</v>
      </c>
      <c r="D10" s="9"/>
      <c r="E10" s="133">
        <v>1632619.3409902439</v>
      </c>
      <c r="F10" s="133">
        <v>808035.72169024404</v>
      </c>
      <c r="G10" s="133">
        <v>2125262.7290862496</v>
      </c>
      <c r="H10" s="133">
        <v>150124.30290000001</v>
      </c>
      <c r="I10" s="133">
        <v>0</v>
      </c>
      <c r="K10" s="1">
        <f>VLOOKUP($A10,'App C  Exp'!$A$5:$I$299,5,FALSE)</f>
        <v>282931.49070000002</v>
      </c>
      <c r="L10" s="1">
        <f>VLOOKUP($A10,'App C  Exp'!$A$5:$I$299,6,FALSE)</f>
        <v>309764.35259999998</v>
      </c>
      <c r="M10" s="1">
        <f>VLOOKUP($A10,'App C  Exp'!$A$5:$I$299,7,FALSE)</f>
        <v>342915.81570000004</v>
      </c>
      <c r="N10" s="1">
        <f>VLOOKUP($A10,'App C  Exp'!$A$5:$I$299,8,FALSE)</f>
        <v>0</v>
      </c>
      <c r="O10" s="1">
        <f>VLOOKUP($A10,'App C  Exp'!$A$5:$I$299,9,FALSE)</f>
        <v>0</v>
      </c>
      <c r="Q10" s="1">
        <f>VLOOKUP($A10,'App C  Inv'!$A$5:$I$299,5,FALSE)</f>
        <v>873339.98219999997</v>
      </c>
      <c r="R10" s="1">
        <f>VLOOKUP($A10,'App C  Inv'!$A$5:$I$299,6,FALSE)</f>
        <v>572055.93720000004</v>
      </c>
      <c r="S10" s="1">
        <f>VLOOKUP($A10,'App C  Inv'!$A$5:$I$299,7,FALSE)</f>
        <v>1918876.9851000002</v>
      </c>
      <c r="T10" s="1">
        <f>VLOOKUP($A10,'App C  Inv'!$A$5:$I$299,8,FALSE)</f>
        <v>150124.30290000001</v>
      </c>
      <c r="U10" s="1">
        <f>VLOOKUP($A10,'App C  Inv'!$A$5:$I$299,9,FALSE)</f>
        <v>0</v>
      </c>
      <c r="W10" s="1">
        <f>VLOOKUP($A10,'App C  Assums'!$A$5:$I$299,5,FALSE)</f>
        <v>443163.4362</v>
      </c>
      <c r="X10" s="1">
        <f>VLOOKUP($A10,'App C  Assums'!$A$5:$I$299,6,FALSE)</f>
        <v>0</v>
      </c>
      <c r="Y10" s="1">
        <f>VLOOKUP($A10,'App C  Assums'!$A$5:$I$299,7,FALSE)</f>
        <v>0</v>
      </c>
      <c r="Z10" s="1">
        <f>VLOOKUP($A10,'App C  Assums'!$A$5:$I$299,8,FALSE)</f>
        <v>0</v>
      </c>
      <c r="AA10" s="1">
        <f>VLOOKUP($A10,'App C  Assums'!$A$5:$I$299,9,FALSE)</f>
        <v>0</v>
      </c>
      <c r="AC10" s="1">
        <f>VLOOKUP($A10,'App C  Share Out'!$A$5:$I$299,5,FALSE)</f>
        <v>169714.50360399479</v>
      </c>
      <c r="AD10" s="1">
        <f>VLOOKUP($A10,'App C  Share Out'!$A$5:$I$299,6,FALSE)</f>
        <v>62745.503603994788</v>
      </c>
      <c r="AE10" s="1">
        <f>VLOOKUP($A10,'App C  Share Out'!$A$5:$I$299,7,FALSE)</f>
        <v>0</v>
      </c>
      <c r="AF10" s="1">
        <f>VLOOKUP($A10,'App C  Share Out'!$A$5:$I$299,8,FALSE)</f>
        <v>0</v>
      </c>
      <c r="AG10" s="1">
        <f>VLOOKUP($A10,'App C  Share Out'!$A$5:$I$299,9,FALSE)</f>
        <v>0</v>
      </c>
      <c r="AI10" s="1">
        <f>VLOOKUP($A10,'App C  Share In'!$A$5:$I$299,5,FALSE)</f>
        <v>-136530.07171375072</v>
      </c>
      <c r="AJ10" s="1">
        <f>VLOOKUP($A10,'App C  Share In'!$A$5:$I$299,6,FALSE)</f>
        <v>-136530.07171375072</v>
      </c>
      <c r="AK10" s="1">
        <f>VLOOKUP($A10,'App C  Share In'!$A$5:$I$299,7,FALSE)</f>
        <v>-136530.07171375072</v>
      </c>
      <c r="AL10" s="1">
        <f>VLOOKUP($A10,'App C  Share In'!$A$5:$I$299,8,FALSE)</f>
        <v>0</v>
      </c>
      <c r="AM10" s="1">
        <f>VLOOKUP($A10,'App C  Share In'!$A$5:$I$299,9,FALSE)</f>
        <v>0</v>
      </c>
    </row>
    <row r="11" spans="1:39">
      <c r="A11" s="3">
        <v>10700</v>
      </c>
      <c r="B11" s="8" t="s">
        <v>354</v>
      </c>
      <c r="C11" s="9">
        <v>5.1308999999999999E-3</v>
      </c>
      <c r="D11" s="9"/>
      <c r="E11" s="133">
        <v>11252569.236914966</v>
      </c>
      <c r="F11" s="133">
        <v>5956493.339614965</v>
      </c>
      <c r="G11" s="133">
        <v>15396893.994695405</v>
      </c>
      <c r="H11" s="133">
        <v>1017667.8369</v>
      </c>
      <c r="I11" s="133">
        <v>0</v>
      </c>
      <c r="K11" s="1">
        <f>VLOOKUP($A11,'App C  Exp'!$A$5:$I$299,5,FALSE)</f>
        <v>1917945.8126999999</v>
      </c>
      <c r="L11" s="1">
        <f>VLOOKUP($A11,'App C  Exp'!$A$5:$I$299,6,FALSE)</f>
        <v>2099841.3486000001</v>
      </c>
      <c r="M11" s="1">
        <f>VLOOKUP($A11,'App C  Exp'!$A$5:$I$299,7,FALSE)</f>
        <v>2324569.6376999998</v>
      </c>
      <c r="N11" s="1">
        <f>VLOOKUP($A11,'App C  Exp'!$A$5:$I$299,8,FALSE)</f>
        <v>0</v>
      </c>
      <c r="O11" s="1">
        <f>VLOOKUP($A11,'App C  Exp'!$A$5:$I$299,9,FALSE)</f>
        <v>0</v>
      </c>
      <c r="Q11" s="1">
        <f>VLOOKUP($A11,'App C  Inv'!$A$5:$I$299,5,FALSE)</f>
        <v>5920227.3942</v>
      </c>
      <c r="R11" s="1">
        <f>VLOOKUP($A11,'App C  Inv'!$A$5:$I$299,6,FALSE)</f>
        <v>3877872.6491999999</v>
      </c>
      <c r="S11" s="1">
        <f>VLOOKUP($A11,'App C  Inv'!$A$5:$I$299,7,FALSE)</f>
        <v>13007749.9311</v>
      </c>
      <c r="T11" s="1">
        <f>VLOOKUP($A11,'App C  Inv'!$A$5:$I$299,8,FALSE)</f>
        <v>1017667.8369</v>
      </c>
      <c r="U11" s="1">
        <f>VLOOKUP($A11,'App C  Inv'!$A$5:$I$299,9,FALSE)</f>
        <v>0</v>
      </c>
      <c r="W11" s="1">
        <f>VLOOKUP($A11,'App C  Assums'!$A$5:$I$299,5,FALSE)</f>
        <v>3004131.6881999997</v>
      </c>
      <c r="X11" s="1">
        <f>VLOOKUP($A11,'App C  Assums'!$A$5:$I$299,6,FALSE)</f>
        <v>0</v>
      </c>
      <c r="Y11" s="1">
        <f>VLOOKUP($A11,'App C  Assums'!$A$5:$I$299,7,FALSE)</f>
        <v>0</v>
      </c>
      <c r="Z11" s="1">
        <f>VLOOKUP($A11,'App C  Assums'!$A$5:$I$299,8,FALSE)</f>
        <v>0</v>
      </c>
      <c r="AA11" s="1">
        <f>VLOOKUP($A11,'App C  Assums'!$A$5:$I$299,9,FALSE)</f>
        <v>0</v>
      </c>
      <c r="AC11" s="1">
        <f>VLOOKUP($A11,'App C  Share Out'!$A$5:$I$299,5,FALSE)</f>
        <v>496059.42589540523</v>
      </c>
      <c r="AD11" s="1">
        <f>VLOOKUP($A11,'App C  Share Out'!$A$5:$I$299,6,FALSE)</f>
        <v>64574.425895405235</v>
      </c>
      <c r="AE11" s="1">
        <f>VLOOKUP($A11,'App C  Share Out'!$A$5:$I$299,7,FALSE)</f>
        <v>64574.425895405235</v>
      </c>
      <c r="AF11" s="1">
        <f>VLOOKUP($A11,'App C  Share Out'!$A$5:$I$299,8,FALSE)</f>
        <v>0</v>
      </c>
      <c r="AG11" s="1">
        <f>VLOOKUP($A11,'App C  Share Out'!$A$5:$I$299,9,FALSE)</f>
        <v>0</v>
      </c>
      <c r="AI11" s="1">
        <f>VLOOKUP($A11,'App C  Share In'!$A$5:$I$299,5,FALSE)</f>
        <v>-85795.084080439527</v>
      </c>
      <c r="AJ11" s="1">
        <f>VLOOKUP($A11,'App C  Share In'!$A$5:$I$299,6,FALSE)</f>
        <v>-85795.084080439527</v>
      </c>
      <c r="AK11" s="1">
        <f>VLOOKUP($A11,'App C  Share In'!$A$5:$I$299,7,FALSE)</f>
        <v>0</v>
      </c>
      <c r="AL11" s="1">
        <f>VLOOKUP($A11,'App C  Share In'!$A$5:$I$299,8,FALSE)</f>
        <v>0</v>
      </c>
      <c r="AM11" s="1">
        <f>VLOOKUP($A11,'App C  Share In'!$A$5:$I$299,9,FALSE)</f>
        <v>0</v>
      </c>
    </row>
    <row r="12" spans="1:39">
      <c r="A12" s="3">
        <v>10800</v>
      </c>
      <c r="B12" s="8" t="s">
        <v>30</v>
      </c>
      <c r="C12" s="9">
        <v>2.21189E-2</v>
      </c>
      <c r="D12" s="9"/>
      <c r="E12" s="133">
        <v>53733179.898504063</v>
      </c>
      <c r="F12" s="133">
        <v>29942917.165204059</v>
      </c>
      <c r="G12" s="133">
        <v>69691487.341065526</v>
      </c>
      <c r="H12" s="133">
        <v>4387084.7449000003</v>
      </c>
      <c r="I12" s="133">
        <v>0</v>
      </c>
      <c r="K12" s="1">
        <f>VLOOKUP($A12,'App C  Exp'!$A$5:$I$299,5,FALSE)</f>
        <v>8268111.1766999997</v>
      </c>
      <c r="L12" s="1">
        <f>VLOOKUP($A12,'App C  Exp'!$A$5:$I$299,6,FALSE)</f>
        <v>9052248.3005999997</v>
      </c>
      <c r="M12" s="1">
        <f>VLOOKUP($A12,'App C  Exp'!$A$5:$I$299,7,FALSE)</f>
        <v>10021034.001700001</v>
      </c>
      <c r="N12" s="1">
        <f>VLOOKUP($A12,'App C  Exp'!$A$5:$I$299,8,FALSE)</f>
        <v>0</v>
      </c>
      <c r="O12" s="1">
        <f>VLOOKUP($A12,'App C  Exp'!$A$5:$I$299,9,FALSE)</f>
        <v>0</v>
      </c>
      <c r="Q12" s="1">
        <f>VLOOKUP($A12,'App C  Inv'!$A$5:$I$299,5,FALSE)</f>
        <v>25521627.338199999</v>
      </c>
      <c r="R12" s="1">
        <f>VLOOKUP($A12,'App C  Inv'!$A$5:$I$299,6,FALSE)</f>
        <v>16717199.1932</v>
      </c>
      <c r="S12" s="1">
        <f>VLOOKUP($A12,'App C  Inv'!$A$5:$I$299,7,FALSE)</f>
        <v>56075370.783100002</v>
      </c>
      <c r="T12" s="1">
        <f>VLOOKUP($A12,'App C  Inv'!$A$5:$I$299,8,FALSE)</f>
        <v>4387084.7449000003</v>
      </c>
      <c r="U12" s="1">
        <f>VLOOKUP($A12,'App C  Inv'!$A$5:$I$299,9,FALSE)</f>
        <v>0</v>
      </c>
      <c r="W12" s="1">
        <f>VLOOKUP($A12,'App C  Assums'!$A$5:$I$299,5,FALSE)</f>
        <v>12950571.712200001</v>
      </c>
      <c r="X12" s="1">
        <f>VLOOKUP($A12,'App C  Assums'!$A$5:$I$299,6,FALSE)</f>
        <v>0</v>
      </c>
      <c r="Y12" s="1">
        <f>VLOOKUP($A12,'App C  Assums'!$A$5:$I$299,7,FALSE)</f>
        <v>0</v>
      </c>
      <c r="Z12" s="1">
        <f>VLOOKUP($A12,'App C  Assums'!$A$5:$I$299,8,FALSE)</f>
        <v>0</v>
      </c>
      <c r="AA12" s="1">
        <f>VLOOKUP($A12,'App C  Assums'!$A$5:$I$299,9,FALSE)</f>
        <v>0</v>
      </c>
      <c r="AC12" s="1">
        <f>VLOOKUP($A12,'App C  Share Out'!$A$5:$I$299,5,FALSE)</f>
        <v>6992869.6714040609</v>
      </c>
      <c r="AD12" s="1">
        <f>VLOOKUP($A12,'App C  Share Out'!$A$5:$I$299,6,FALSE)</f>
        <v>4173469.6714040609</v>
      </c>
      <c r="AE12" s="1">
        <f>VLOOKUP($A12,'App C  Share Out'!$A$5:$I$299,7,FALSE)</f>
        <v>3595082.5562655302</v>
      </c>
      <c r="AF12" s="1">
        <f>VLOOKUP($A12,'App C  Share Out'!$A$5:$I$299,8,FALSE)</f>
        <v>0</v>
      </c>
      <c r="AG12" s="1">
        <f>VLOOKUP($A12,'App C  Share Out'!$A$5:$I$299,9,FALSE)</f>
        <v>0</v>
      </c>
      <c r="AI12" s="1">
        <f>VLOOKUP($A12,'App C  Share In'!$A$5:$I$299,5,FALSE)</f>
        <v>0</v>
      </c>
      <c r="AJ12" s="1">
        <f>VLOOKUP($A12,'App C  Share In'!$A$5:$I$299,6,FALSE)</f>
        <v>0</v>
      </c>
      <c r="AK12" s="1">
        <f>VLOOKUP($A12,'App C  Share In'!$A$5:$I$299,7,FALSE)</f>
        <v>0</v>
      </c>
      <c r="AL12" s="1">
        <f>VLOOKUP($A12,'App C  Share In'!$A$5:$I$299,8,FALSE)</f>
        <v>0</v>
      </c>
      <c r="AM12" s="1">
        <f>VLOOKUP($A12,'App C  Share In'!$A$5:$I$299,9,FALSE)</f>
        <v>0</v>
      </c>
    </row>
    <row r="13" spans="1:39">
      <c r="A13" s="3">
        <v>10850</v>
      </c>
      <c r="B13" s="8" t="s">
        <v>31</v>
      </c>
      <c r="C13" s="9">
        <v>1.8249999999999999E-4</v>
      </c>
      <c r="D13" s="9"/>
      <c r="E13" s="133">
        <v>536110.24322183873</v>
      </c>
      <c r="F13" s="133">
        <v>310586.54072183877</v>
      </c>
      <c r="G13" s="133">
        <v>644931.06879718136</v>
      </c>
      <c r="H13" s="133">
        <v>36197.232499999998</v>
      </c>
      <c r="I13" s="133">
        <v>0</v>
      </c>
      <c r="K13" s="1">
        <f>VLOOKUP($A13,'App C  Exp'!$A$5:$I$299,5,FALSE)</f>
        <v>68219.047500000001</v>
      </c>
      <c r="L13" s="1">
        <f>VLOOKUP($A13,'App C  Exp'!$A$5:$I$299,6,FALSE)</f>
        <v>74688.854999999996</v>
      </c>
      <c r="M13" s="1">
        <f>VLOOKUP($A13,'App C  Exp'!$A$5:$I$299,7,FALSE)</f>
        <v>82682.172500000001</v>
      </c>
      <c r="N13" s="1">
        <f>VLOOKUP($A13,'App C  Exp'!$A$5:$I$299,8,FALSE)</f>
        <v>0</v>
      </c>
      <c r="O13" s="1">
        <f>VLOOKUP($A13,'App C  Exp'!$A$5:$I$299,9,FALSE)</f>
        <v>0</v>
      </c>
      <c r="Q13" s="1">
        <f>VLOOKUP($A13,'App C  Inv'!$A$5:$I$299,5,FALSE)</f>
        <v>210575.435</v>
      </c>
      <c r="R13" s="1">
        <f>VLOOKUP($A13,'App C  Inv'!$A$5:$I$299,6,FALSE)</f>
        <v>137931.31</v>
      </c>
      <c r="S13" s="1">
        <f>VLOOKUP($A13,'App C  Inv'!$A$5:$I$299,7,FALSE)</f>
        <v>462670.16749999998</v>
      </c>
      <c r="T13" s="1">
        <f>VLOOKUP($A13,'App C  Inv'!$A$5:$I$299,8,FALSE)</f>
        <v>36197.232499999998</v>
      </c>
      <c r="U13" s="1">
        <f>VLOOKUP($A13,'App C  Inv'!$A$5:$I$299,9,FALSE)</f>
        <v>0</v>
      </c>
      <c r="W13" s="1">
        <f>VLOOKUP($A13,'App C  Assums'!$A$5:$I$299,5,FALSE)</f>
        <v>106853.38499999999</v>
      </c>
      <c r="X13" s="1">
        <f>VLOOKUP($A13,'App C  Assums'!$A$5:$I$299,6,FALSE)</f>
        <v>0</v>
      </c>
      <c r="Y13" s="1">
        <f>VLOOKUP($A13,'App C  Assums'!$A$5:$I$299,7,FALSE)</f>
        <v>0</v>
      </c>
      <c r="Z13" s="1">
        <f>VLOOKUP($A13,'App C  Assums'!$A$5:$I$299,8,FALSE)</f>
        <v>0</v>
      </c>
      <c r="AA13" s="1">
        <f>VLOOKUP($A13,'App C  Assums'!$A$5:$I$299,9,FALSE)</f>
        <v>0</v>
      </c>
      <c r="AC13" s="1">
        <f>VLOOKUP($A13,'App C  Share Out'!$A$5:$I$299,5,FALSE)</f>
        <v>152074.72879718133</v>
      </c>
      <c r="AD13" s="1">
        <f>VLOOKUP($A13,'App C  Share Out'!$A$5:$I$299,6,FALSE)</f>
        <v>99578.728797181335</v>
      </c>
      <c r="AE13" s="1">
        <f>VLOOKUP($A13,'App C  Share Out'!$A$5:$I$299,7,FALSE)</f>
        <v>99578.728797181335</v>
      </c>
      <c r="AF13" s="1">
        <f>VLOOKUP($A13,'App C  Share Out'!$A$5:$I$299,8,FALSE)</f>
        <v>0</v>
      </c>
      <c r="AG13" s="1">
        <f>VLOOKUP($A13,'App C  Share Out'!$A$5:$I$299,9,FALSE)</f>
        <v>0</v>
      </c>
      <c r="AI13" s="1">
        <f>VLOOKUP($A13,'App C  Share In'!$A$5:$I$299,5,FALSE)</f>
        <v>-1612.3530753425439</v>
      </c>
      <c r="AJ13" s="1">
        <f>VLOOKUP($A13,'App C  Share In'!$A$5:$I$299,6,FALSE)</f>
        <v>-1612.3530753425439</v>
      </c>
      <c r="AK13" s="1">
        <f>VLOOKUP($A13,'App C  Share In'!$A$5:$I$299,7,FALSE)</f>
        <v>0</v>
      </c>
      <c r="AL13" s="1">
        <f>VLOOKUP($A13,'App C  Share In'!$A$5:$I$299,8,FALSE)</f>
        <v>0</v>
      </c>
      <c r="AM13" s="1">
        <f>VLOOKUP($A13,'App C  Share In'!$A$5:$I$299,9,FALSE)</f>
        <v>0</v>
      </c>
    </row>
    <row r="14" spans="1:39">
      <c r="A14" s="3">
        <v>10900</v>
      </c>
      <c r="B14" s="8" t="s">
        <v>32</v>
      </c>
      <c r="C14" s="9">
        <v>1.7652E-3</v>
      </c>
      <c r="D14" s="9"/>
      <c r="E14" s="133">
        <v>4746630.3675862653</v>
      </c>
      <c r="F14" s="133">
        <v>2487250.543186265</v>
      </c>
      <c r="G14" s="133">
        <v>5563917.9015135691</v>
      </c>
      <c r="H14" s="133">
        <v>350111.53320000001</v>
      </c>
      <c r="I14" s="133">
        <v>0</v>
      </c>
      <c r="K14" s="1">
        <f>VLOOKUP($A14,'App C  Exp'!$A$5:$I$299,5,FALSE)</f>
        <v>659837.05559999996</v>
      </c>
      <c r="L14" s="1">
        <f>VLOOKUP($A14,'App C  Exp'!$A$5:$I$299,6,FALSE)</f>
        <v>722415.16079999995</v>
      </c>
      <c r="M14" s="1">
        <f>VLOOKUP($A14,'App C  Exp'!$A$5:$I$299,7,FALSE)</f>
        <v>799729.15559999994</v>
      </c>
      <c r="N14" s="1">
        <f>VLOOKUP($A14,'App C  Exp'!$A$5:$I$299,8,FALSE)</f>
        <v>0</v>
      </c>
      <c r="O14" s="1">
        <f>VLOOKUP($A14,'App C  Exp'!$A$5:$I$299,9,FALSE)</f>
        <v>0</v>
      </c>
      <c r="Q14" s="1">
        <f>VLOOKUP($A14,'App C  Inv'!$A$5:$I$299,5,FALSE)</f>
        <v>2036754.8376</v>
      </c>
      <c r="R14" s="1">
        <f>VLOOKUP($A14,'App C  Inv'!$A$5:$I$299,6,FALSE)</f>
        <v>1334116.9775999999</v>
      </c>
      <c r="S14" s="1">
        <f>VLOOKUP($A14,'App C  Inv'!$A$5:$I$299,7,FALSE)</f>
        <v>4475097.9708000002</v>
      </c>
      <c r="T14" s="1">
        <f>VLOOKUP($A14,'App C  Inv'!$A$5:$I$299,8,FALSE)</f>
        <v>350111.53320000001</v>
      </c>
      <c r="U14" s="1">
        <f>VLOOKUP($A14,'App C  Inv'!$A$5:$I$299,9,FALSE)</f>
        <v>0</v>
      </c>
      <c r="W14" s="1">
        <f>VLOOKUP($A14,'App C  Assums'!$A$5:$I$299,5,FALSE)</f>
        <v>1033521.0695999999</v>
      </c>
      <c r="X14" s="1">
        <f>VLOOKUP($A14,'App C  Assums'!$A$5:$I$299,6,FALSE)</f>
        <v>0</v>
      </c>
      <c r="Y14" s="1">
        <f>VLOOKUP($A14,'App C  Assums'!$A$5:$I$299,7,FALSE)</f>
        <v>0</v>
      </c>
      <c r="Z14" s="1">
        <f>VLOOKUP($A14,'App C  Assums'!$A$5:$I$299,8,FALSE)</f>
        <v>0</v>
      </c>
      <c r="AA14" s="1">
        <f>VLOOKUP($A14,'App C  Assums'!$A$5:$I$299,9,FALSE)</f>
        <v>0</v>
      </c>
      <c r="AC14" s="1">
        <f>VLOOKUP($A14,'App C  Share Out'!$A$5:$I$299,5,FALSE)</f>
        <v>1016517.4047862655</v>
      </c>
      <c r="AD14" s="1">
        <f>VLOOKUP($A14,'App C  Share Out'!$A$5:$I$299,6,FALSE)</f>
        <v>430718.40478626546</v>
      </c>
      <c r="AE14" s="1">
        <f>VLOOKUP($A14,'App C  Share Out'!$A$5:$I$299,7,FALSE)</f>
        <v>289090.77511356911</v>
      </c>
      <c r="AF14" s="1">
        <f>VLOOKUP($A14,'App C  Share Out'!$A$5:$I$299,8,FALSE)</f>
        <v>0</v>
      </c>
      <c r="AG14" s="1">
        <f>VLOOKUP($A14,'App C  Share Out'!$A$5:$I$299,9,FALSE)</f>
        <v>0</v>
      </c>
      <c r="AI14" s="1">
        <f>VLOOKUP($A14,'App C  Share In'!$A$5:$I$299,5,FALSE)</f>
        <v>0</v>
      </c>
      <c r="AJ14" s="1">
        <f>VLOOKUP($A14,'App C  Share In'!$A$5:$I$299,6,FALSE)</f>
        <v>0</v>
      </c>
      <c r="AK14" s="1">
        <f>VLOOKUP($A14,'App C  Share In'!$A$5:$I$299,7,FALSE)</f>
        <v>0</v>
      </c>
      <c r="AL14" s="1">
        <f>VLOOKUP($A14,'App C  Share In'!$A$5:$I$299,8,FALSE)</f>
        <v>0</v>
      </c>
      <c r="AM14" s="1">
        <f>VLOOKUP($A14,'App C  Share In'!$A$5:$I$299,9,FALSE)</f>
        <v>0</v>
      </c>
    </row>
    <row r="15" spans="1:39">
      <c r="A15" s="3">
        <v>10910</v>
      </c>
      <c r="B15" s="8" t="s">
        <v>33</v>
      </c>
      <c r="C15" s="9">
        <v>6.1090000000000005E-4</v>
      </c>
      <c r="D15" s="9"/>
      <c r="E15" s="133">
        <v>1854508.4883148028</v>
      </c>
      <c r="F15" s="133">
        <v>1050524.0310148029</v>
      </c>
      <c r="G15" s="133">
        <v>1994696.1606365046</v>
      </c>
      <c r="H15" s="133">
        <v>121166.51690000002</v>
      </c>
      <c r="I15" s="133">
        <v>0</v>
      </c>
      <c r="K15" s="1">
        <f>VLOOKUP($A15,'App C  Exp'!$A$5:$I$299,5,FALSE)</f>
        <v>228356.25270000001</v>
      </c>
      <c r="L15" s="1">
        <f>VLOOKUP($A15,'App C  Exp'!$A$5:$I$299,6,FALSE)</f>
        <v>250013.26860000001</v>
      </c>
      <c r="M15" s="1">
        <f>VLOOKUP($A15,'App C  Exp'!$A$5:$I$299,7,FALSE)</f>
        <v>276770.07770000002</v>
      </c>
      <c r="N15" s="1">
        <f>VLOOKUP($A15,'App C  Exp'!$A$5:$I$299,8,FALSE)</f>
        <v>0</v>
      </c>
      <c r="O15" s="1">
        <f>VLOOKUP($A15,'App C  Exp'!$A$5:$I$299,9,FALSE)</f>
        <v>0</v>
      </c>
      <c r="Q15" s="1">
        <f>VLOOKUP($A15,'App C  Inv'!$A$5:$I$299,5,FALSE)</f>
        <v>704879.63420000009</v>
      </c>
      <c r="R15" s="1">
        <f>VLOOKUP($A15,'App C  Inv'!$A$5:$I$299,6,FALSE)</f>
        <v>461710.88920000003</v>
      </c>
      <c r="S15" s="1">
        <f>VLOOKUP($A15,'App C  Inv'!$A$5:$I$299,7,FALSE)</f>
        <v>1548740.8511000001</v>
      </c>
      <c r="T15" s="1">
        <f>VLOOKUP($A15,'App C  Inv'!$A$5:$I$299,8,FALSE)</f>
        <v>121166.51690000002</v>
      </c>
      <c r="U15" s="1">
        <f>VLOOKUP($A15,'App C  Inv'!$A$5:$I$299,9,FALSE)</f>
        <v>0</v>
      </c>
      <c r="W15" s="1">
        <f>VLOOKUP($A15,'App C  Assums'!$A$5:$I$299,5,FALSE)</f>
        <v>357680.72820000001</v>
      </c>
      <c r="X15" s="1">
        <f>VLOOKUP($A15,'App C  Assums'!$A$5:$I$299,6,FALSE)</f>
        <v>0</v>
      </c>
      <c r="Y15" s="1">
        <f>VLOOKUP($A15,'App C  Assums'!$A$5:$I$299,7,FALSE)</f>
        <v>0</v>
      </c>
      <c r="Z15" s="1">
        <f>VLOOKUP($A15,'App C  Assums'!$A$5:$I$299,8,FALSE)</f>
        <v>0</v>
      </c>
      <c r="AA15" s="1">
        <f>VLOOKUP($A15,'App C  Assums'!$A$5:$I$299,9,FALSE)</f>
        <v>0</v>
      </c>
      <c r="AC15" s="1">
        <f>VLOOKUP($A15,'App C  Share Out'!$A$5:$I$299,5,FALSE)</f>
        <v>563591.8732148027</v>
      </c>
      <c r="AD15" s="1">
        <f>VLOOKUP($A15,'App C  Share Out'!$A$5:$I$299,6,FALSE)</f>
        <v>338799.8732148027</v>
      </c>
      <c r="AE15" s="1">
        <f>VLOOKUP($A15,'App C  Share Out'!$A$5:$I$299,7,FALSE)</f>
        <v>169185.23183650454</v>
      </c>
      <c r="AF15" s="1">
        <f>VLOOKUP($A15,'App C  Share Out'!$A$5:$I$299,8,FALSE)</f>
        <v>0</v>
      </c>
      <c r="AG15" s="1">
        <f>VLOOKUP($A15,'App C  Share Out'!$A$5:$I$299,9,FALSE)</f>
        <v>0</v>
      </c>
      <c r="AI15" s="1">
        <f>VLOOKUP($A15,'App C  Share In'!$A$5:$I$299,5,FALSE)</f>
        <v>0</v>
      </c>
      <c r="AJ15" s="1">
        <f>VLOOKUP($A15,'App C  Share In'!$A$5:$I$299,6,FALSE)</f>
        <v>0</v>
      </c>
      <c r="AK15" s="1">
        <f>VLOOKUP($A15,'App C  Share In'!$A$5:$I$299,7,FALSE)</f>
        <v>0</v>
      </c>
      <c r="AL15" s="1">
        <f>VLOOKUP($A15,'App C  Share In'!$A$5:$I$299,8,FALSE)</f>
        <v>0</v>
      </c>
      <c r="AM15" s="1">
        <f>VLOOKUP($A15,'App C  Share In'!$A$5:$I$299,9,FALSE)</f>
        <v>0</v>
      </c>
    </row>
    <row r="16" spans="1:39">
      <c r="A16" s="3">
        <v>10930</v>
      </c>
      <c r="B16" s="8" t="s">
        <v>34</v>
      </c>
      <c r="C16" s="9">
        <v>5.8050999999999997E-3</v>
      </c>
      <c r="D16" s="9"/>
      <c r="E16" s="133">
        <v>15244568.089672877</v>
      </c>
      <c r="F16" s="133">
        <v>8103192.1949728774</v>
      </c>
      <c r="G16" s="133">
        <v>18525642.400256015</v>
      </c>
      <c r="H16" s="133">
        <v>1151389.3391</v>
      </c>
      <c r="I16" s="133">
        <v>0</v>
      </c>
      <c r="K16" s="1">
        <f>VLOOKUP($A16,'App C  Exp'!$A$5:$I$299,5,FALSE)</f>
        <v>2169963.7952999999</v>
      </c>
      <c r="L16" s="1">
        <f>VLOOKUP($A16,'App C  Exp'!$A$5:$I$299,6,FALSE)</f>
        <v>2375760.3953999998</v>
      </c>
      <c r="M16" s="1">
        <f>VLOOKUP($A16,'App C  Exp'!$A$5:$I$299,7,FALSE)</f>
        <v>2630017.9702999997</v>
      </c>
      <c r="N16" s="1">
        <f>VLOOKUP($A16,'App C  Exp'!$A$5:$I$299,8,FALSE)</f>
        <v>0</v>
      </c>
      <c r="O16" s="1">
        <f>VLOOKUP($A16,'App C  Exp'!$A$5:$I$299,9,FALSE)</f>
        <v>0</v>
      </c>
      <c r="Q16" s="1">
        <f>VLOOKUP($A16,'App C  Inv'!$A$5:$I$299,5,FALSE)</f>
        <v>6698144.9737999998</v>
      </c>
      <c r="R16" s="1">
        <f>VLOOKUP($A16,'App C  Inv'!$A$5:$I$299,6,FALSE)</f>
        <v>4387424.9188000001</v>
      </c>
      <c r="S16" s="1">
        <f>VLOOKUP($A16,'App C  Inv'!$A$5:$I$299,7,FALSE)</f>
        <v>14716967.6129</v>
      </c>
      <c r="T16" s="1">
        <f>VLOOKUP($A16,'App C  Inv'!$A$5:$I$299,8,FALSE)</f>
        <v>1151389.3391</v>
      </c>
      <c r="U16" s="1">
        <f>VLOOKUP($A16,'App C  Inv'!$A$5:$I$299,9,FALSE)</f>
        <v>0</v>
      </c>
      <c r="W16" s="1">
        <f>VLOOKUP($A16,'App C  Assums'!$A$5:$I$299,5,FALSE)</f>
        <v>3398874.4397999998</v>
      </c>
      <c r="X16" s="1">
        <f>VLOOKUP($A16,'App C  Assums'!$A$5:$I$299,6,FALSE)</f>
        <v>0</v>
      </c>
      <c r="Y16" s="1">
        <f>VLOOKUP($A16,'App C  Assums'!$A$5:$I$299,7,FALSE)</f>
        <v>0</v>
      </c>
      <c r="Z16" s="1">
        <f>VLOOKUP($A16,'App C  Assums'!$A$5:$I$299,8,FALSE)</f>
        <v>0</v>
      </c>
      <c r="AA16" s="1">
        <f>VLOOKUP($A16,'App C  Assums'!$A$5:$I$299,9,FALSE)</f>
        <v>0</v>
      </c>
      <c r="AC16" s="1">
        <f>VLOOKUP($A16,'App C  Share Out'!$A$5:$I$299,5,FALSE)</f>
        <v>2977584.8807728775</v>
      </c>
      <c r="AD16" s="1">
        <f>VLOOKUP($A16,'App C  Share Out'!$A$5:$I$299,6,FALSE)</f>
        <v>1340006.8807728777</v>
      </c>
      <c r="AE16" s="1">
        <f>VLOOKUP($A16,'App C  Share Out'!$A$5:$I$299,7,FALSE)</f>
        <v>1178656.817056014</v>
      </c>
      <c r="AF16" s="1">
        <f>VLOOKUP($A16,'App C  Share Out'!$A$5:$I$299,8,FALSE)</f>
        <v>0</v>
      </c>
      <c r="AG16" s="1">
        <f>VLOOKUP($A16,'App C  Share Out'!$A$5:$I$299,9,FALSE)</f>
        <v>0</v>
      </c>
      <c r="AI16" s="1">
        <f>VLOOKUP($A16,'App C  Share In'!$A$5:$I$299,5,FALSE)</f>
        <v>0</v>
      </c>
      <c r="AJ16" s="1">
        <f>VLOOKUP($A16,'App C  Share In'!$A$5:$I$299,6,FALSE)</f>
        <v>0</v>
      </c>
      <c r="AK16" s="1">
        <f>VLOOKUP($A16,'App C  Share In'!$A$5:$I$299,7,FALSE)</f>
        <v>0</v>
      </c>
      <c r="AL16" s="1">
        <f>VLOOKUP($A16,'App C  Share In'!$A$5:$I$299,8,FALSE)</f>
        <v>0</v>
      </c>
      <c r="AM16" s="1">
        <f>VLOOKUP($A16,'App C  Share In'!$A$5:$I$299,9,FALSE)</f>
        <v>0</v>
      </c>
    </row>
    <row r="17" spans="1:39">
      <c r="A17" s="3">
        <v>10940</v>
      </c>
      <c r="B17" s="8" t="s">
        <v>35</v>
      </c>
      <c r="C17" s="9">
        <v>7.8759999999999995E-4</v>
      </c>
      <c r="D17" s="9"/>
      <c r="E17" s="133">
        <v>2151108.5022878936</v>
      </c>
      <c r="F17" s="133">
        <v>1270849.3050878937</v>
      </c>
      <c r="G17" s="133">
        <v>2538586.5747201964</v>
      </c>
      <c r="H17" s="133">
        <v>156213.37159999998</v>
      </c>
      <c r="I17" s="133">
        <v>0</v>
      </c>
      <c r="K17" s="1">
        <f>VLOOKUP($A17,'App C  Exp'!$A$5:$I$299,5,FALSE)</f>
        <v>294407.24280000001</v>
      </c>
      <c r="L17" s="1">
        <f>VLOOKUP($A17,'App C  Exp'!$A$5:$I$299,6,FALSE)</f>
        <v>322328.45039999997</v>
      </c>
      <c r="M17" s="1">
        <f>VLOOKUP($A17,'App C  Exp'!$A$5:$I$299,7,FALSE)</f>
        <v>356824.5428</v>
      </c>
      <c r="N17" s="1">
        <f>VLOOKUP($A17,'App C  Exp'!$A$5:$I$299,8,FALSE)</f>
        <v>0</v>
      </c>
      <c r="O17" s="1">
        <f>VLOOKUP($A17,'App C  Exp'!$A$5:$I$299,9,FALSE)</f>
        <v>0</v>
      </c>
      <c r="Q17" s="1">
        <f>VLOOKUP($A17,'App C  Inv'!$A$5:$I$299,5,FALSE)</f>
        <v>908762.8088</v>
      </c>
      <c r="R17" s="1">
        <f>VLOOKUP($A17,'App C  Inv'!$A$5:$I$299,6,FALSE)</f>
        <v>595258.62879999995</v>
      </c>
      <c r="S17" s="1">
        <f>VLOOKUP($A17,'App C  Inv'!$A$5:$I$299,7,FALSE)</f>
        <v>1996706.9803999998</v>
      </c>
      <c r="T17" s="1">
        <f>VLOOKUP($A17,'App C  Inv'!$A$5:$I$299,8,FALSE)</f>
        <v>156213.37159999998</v>
      </c>
      <c r="U17" s="1">
        <f>VLOOKUP($A17,'App C  Inv'!$A$5:$I$299,9,FALSE)</f>
        <v>0</v>
      </c>
      <c r="W17" s="1">
        <f>VLOOKUP($A17,'App C  Assums'!$A$5:$I$299,5,FALSE)</f>
        <v>461138.22479999997</v>
      </c>
      <c r="X17" s="1">
        <f>VLOOKUP($A17,'App C  Assums'!$A$5:$I$299,6,FALSE)</f>
        <v>0</v>
      </c>
      <c r="Y17" s="1">
        <f>VLOOKUP($A17,'App C  Assums'!$A$5:$I$299,7,FALSE)</f>
        <v>0</v>
      </c>
      <c r="Z17" s="1">
        <f>VLOOKUP($A17,'App C  Assums'!$A$5:$I$299,8,FALSE)</f>
        <v>0</v>
      </c>
      <c r="AA17" s="1">
        <f>VLOOKUP($A17,'App C  Assums'!$A$5:$I$299,9,FALSE)</f>
        <v>0</v>
      </c>
      <c r="AC17" s="1">
        <f>VLOOKUP($A17,'App C  Share Out'!$A$5:$I$299,5,FALSE)</f>
        <v>486800.2258878937</v>
      </c>
      <c r="AD17" s="1">
        <f>VLOOKUP($A17,'App C  Share Out'!$A$5:$I$299,6,FALSE)</f>
        <v>353262.2258878937</v>
      </c>
      <c r="AE17" s="1">
        <f>VLOOKUP($A17,'App C  Share Out'!$A$5:$I$299,7,FALSE)</f>
        <v>185055.05152019695</v>
      </c>
      <c r="AF17" s="1">
        <f>VLOOKUP($A17,'App C  Share Out'!$A$5:$I$299,8,FALSE)</f>
        <v>0</v>
      </c>
      <c r="AG17" s="1">
        <f>VLOOKUP($A17,'App C  Share Out'!$A$5:$I$299,9,FALSE)</f>
        <v>0</v>
      </c>
      <c r="AI17" s="1">
        <f>VLOOKUP($A17,'App C  Share In'!$A$5:$I$299,5,FALSE)</f>
        <v>0</v>
      </c>
      <c r="AJ17" s="1">
        <f>VLOOKUP($A17,'App C  Share In'!$A$5:$I$299,6,FALSE)</f>
        <v>0</v>
      </c>
      <c r="AK17" s="1">
        <f>VLOOKUP($A17,'App C  Share In'!$A$5:$I$299,7,FALSE)</f>
        <v>0</v>
      </c>
      <c r="AL17" s="1">
        <f>VLOOKUP($A17,'App C  Share In'!$A$5:$I$299,8,FALSE)</f>
        <v>0</v>
      </c>
      <c r="AM17" s="1">
        <f>VLOOKUP($A17,'App C  Share In'!$A$5:$I$299,9,FALSE)</f>
        <v>0</v>
      </c>
    </row>
    <row r="18" spans="1:39">
      <c r="A18" s="3">
        <v>10950</v>
      </c>
      <c r="B18" s="8" t="s">
        <v>36</v>
      </c>
      <c r="C18" s="9">
        <v>9.0970000000000005E-4</v>
      </c>
      <c r="D18" s="9"/>
      <c r="E18" s="133">
        <v>2489326.075815687</v>
      </c>
      <c r="F18" s="133">
        <v>1602899.2349156872</v>
      </c>
      <c r="G18" s="133">
        <v>3140193.978554016</v>
      </c>
      <c r="H18" s="133">
        <v>180430.8077</v>
      </c>
      <c r="I18" s="133">
        <v>0</v>
      </c>
      <c r="K18" s="1">
        <f>VLOOKUP($A18,'App C  Exp'!$A$5:$I$299,5,FALSE)</f>
        <v>340048.58910000004</v>
      </c>
      <c r="L18" s="1">
        <f>VLOOKUP($A18,'App C  Exp'!$A$5:$I$299,6,FALSE)</f>
        <v>372298.36379999999</v>
      </c>
      <c r="M18" s="1">
        <f>VLOOKUP($A18,'App C  Exp'!$A$5:$I$299,7,FALSE)</f>
        <v>412142.31410000002</v>
      </c>
      <c r="N18" s="1">
        <f>VLOOKUP($A18,'App C  Exp'!$A$5:$I$299,8,FALSE)</f>
        <v>0</v>
      </c>
      <c r="O18" s="1">
        <f>VLOOKUP($A18,'App C  Exp'!$A$5:$I$299,9,FALSE)</f>
        <v>0</v>
      </c>
      <c r="Q18" s="1">
        <f>VLOOKUP($A18,'App C  Inv'!$A$5:$I$299,5,FALSE)</f>
        <v>1049646.4286</v>
      </c>
      <c r="R18" s="1">
        <f>VLOOKUP($A18,'App C  Inv'!$A$5:$I$299,6,FALSE)</f>
        <v>687540.34360000002</v>
      </c>
      <c r="S18" s="1">
        <f>VLOOKUP($A18,'App C  Inv'!$A$5:$I$299,7,FALSE)</f>
        <v>2306252.3363000001</v>
      </c>
      <c r="T18" s="1">
        <f>VLOOKUP($A18,'App C  Inv'!$A$5:$I$299,8,FALSE)</f>
        <v>180430.8077</v>
      </c>
      <c r="U18" s="1">
        <f>VLOOKUP($A18,'App C  Inv'!$A$5:$I$299,9,FALSE)</f>
        <v>0</v>
      </c>
      <c r="W18" s="1">
        <f>VLOOKUP($A18,'App C  Assums'!$A$5:$I$299,5,FALSE)</f>
        <v>532627.53060000006</v>
      </c>
      <c r="X18" s="1">
        <f>VLOOKUP($A18,'App C  Assums'!$A$5:$I$299,6,FALSE)</f>
        <v>0</v>
      </c>
      <c r="Y18" s="1">
        <f>VLOOKUP($A18,'App C  Assums'!$A$5:$I$299,7,FALSE)</f>
        <v>0</v>
      </c>
      <c r="Z18" s="1">
        <f>VLOOKUP($A18,'App C  Assums'!$A$5:$I$299,8,FALSE)</f>
        <v>0</v>
      </c>
      <c r="AA18" s="1">
        <f>VLOOKUP($A18,'App C  Assums'!$A$5:$I$299,9,FALSE)</f>
        <v>0</v>
      </c>
      <c r="AC18" s="1">
        <f>VLOOKUP($A18,'App C  Share Out'!$A$5:$I$299,5,FALSE)</f>
        <v>567003.52751568716</v>
      </c>
      <c r="AD18" s="1">
        <f>VLOOKUP($A18,'App C  Share Out'!$A$5:$I$299,6,FALSE)</f>
        <v>543060.52751568716</v>
      </c>
      <c r="AE18" s="1">
        <f>VLOOKUP($A18,'App C  Share Out'!$A$5:$I$299,7,FALSE)</f>
        <v>421799.32815401559</v>
      </c>
      <c r="AF18" s="1">
        <f>VLOOKUP($A18,'App C  Share Out'!$A$5:$I$299,8,FALSE)</f>
        <v>0</v>
      </c>
      <c r="AG18" s="1">
        <f>VLOOKUP($A18,'App C  Share Out'!$A$5:$I$299,9,FALSE)</f>
        <v>0</v>
      </c>
      <c r="AI18" s="1">
        <f>VLOOKUP($A18,'App C  Share In'!$A$5:$I$299,5,FALSE)</f>
        <v>0</v>
      </c>
      <c r="AJ18" s="1">
        <f>VLOOKUP($A18,'App C  Share In'!$A$5:$I$299,6,FALSE)</f>
        <v>0</v>
      </c>
      <c r="AK18" s="1">
        <f>VLOOKUP($A18,'App C  Share In'!$A$5:$I$299,7,FALSE)</f>
        <v>0</v>
      </c>
      <c r="AL18" s="1">
        <f>VLOOKUP($A18,'App C  Share In'!$A$5:$I$299,8,FALSE)</f>
        <v>0</v>
      </c>
      <c r="AM18" s="1">
        <f>VLOOKUP($A18,'App C  Share In'!$A$5:$I$299,9,FALSE)</f>
        <v>0</v>
      </c>
    </row>
    <row r="19" spans="1:39">
      <c r="A19" s="3">
        <v>11050</v>
      </c>
      <c r="B19" s="8" t="s">
        <v>304</v>
      </c>
      <c r="C19" s="9">
        <v>2.5680000000000001E-4</v>
      </c>
      <c r="D19" s="9"/>
      <c r="E19" s="133">
        <v>640640.03468951862</v>
      </c>
      <c r="F19" s="133">
        <v>320492.72508951847</v>
      </c>
      <c r="G19" s="133">
        <v>817020.81534714624</v>
      </c>
      <c r="H19" s="133">
        <v>50933.968800000002</v>
      </c>
      <c r="I19" s="133">
        <v>0</v>
      </c>
      <c r="K19" s="1">
        <f>VLOOKUP($A19,'App C  Exp'!$A$5:$I$299,5,FALSE)</f>
        <v>95992.610400000005</v>
      </c>
      <c r="L19" s="1">
        <f>VLOOKUP($A19,'App C  Exp'!$A$5:$I$299,6,FALSE)</f>
        <v>105096.42720000001</v>
      </c>
      <c r="M19" s="1">
        <f>VLOOKUP($A19,'App C  Exp'!$A$5:$I$299,7,FALSE)</f>
        <v>116344.0104</v>
      </c>
      <c r="N19" s="1">
        <f>VLOOKUP($A19,'App C  Exp'!$A$5:$I$299,8,FALSE)</f>
        <v>0</v>
      </c>
      <c r="O19" s="1">
        <f>VLOOKUP($A19,'App C  Exp'!$A$5:$I$299,9,FALSE)</f>
        <v>0</v>
      </c>
      <c r="Q19" s="1">
        <f>VLOOKUP($A19,'App C  Inv'!$A$5:$I$299,5,FALSE)</f>
        <v>296305.59840000002</v>
      </c>
      <c r="R19" s="1">
        <f>VLOOKUP($A19,'App C  Inv'!$A$5:$I$299,6,FALSE)</f>
        <v>194086.3584</v>
      </c>
      <c r="S19" s="1">
        <f>VLOOKUP($A19,'App C  Inv'!$A$5:$I$299,7,FALSE)</f>
        <v>651033.96720000007</v>
      </c>
      <c r="T19" s="1">
        <f>VLOOKUP($A19,'App C  Inv'!$A$5:$I$299,8,FALSE)</f>
        <v>50933.968800000002</v>
      </c>
      <c r="U19" s="1">
        <f>VLOOKUP($A19,'App C  Inv'!$A$5:$I$299,9,FALSE)</f>
        <v>0</v>
      </c>
      <c r="W19" s="1">
        <f>VLOOKUP($A19,'App C  Assums'!$A$5:$I$299,5,FALSE)</f>
        <v>150355.88640000002</v>
      </c>
      <c r="X19" s="1">
        <f>VLOOKUP($A19,'App C  Assums'!$A$5:$I$299,6,FALSE)</f>
        <v>0</v>
      </c>
      <c r="Y19" s="1">
        <f>VLOOKUP($A19,'App C  Assums'!$A$5:$I$299,7,FALSE)</f>
        <v>0</v>
      </c>
      <c r="Z19" s="1">
        <f>VLOOKUP($A19,'App C  Assums'!$A$5:$I$299,8,FALSE)</f>
        <v>0</v>
      </c>
      <c r="AA19" s="1">
        <f>VLOOKUP($A19,'App C  Assums'!$A$5:$I$299,9,FALSE)</f>
        <v>0</v>
      </c>
      <c r="AC19" s="1">
        <f>VLOOKUP($A19,'App C  Share Out'!$A$5:$I$299,5,FALSE)</f>
        <v>126318.8377471461</v>
      </c>
      <c r="AD19" s="1">
        <f>VLOOKUP($A19,'App C  Share Out'!$A$5:$I$299,6,FALSE)</f>
        <v>49642.837747146099</v>
      </c>
      <c r="AE19" s="1">
        <f>VLOOKUP($A19,'App C  Share Out'!$A$5:$I$299,7,FALSE)</f>
        <v>49642.837747146099</v>
      </c>
      <c r="AF19" s="1">
        <f>VLOOKUP($A19,'App C  Share Out'!$A$5:$I$299,8,FALSE)</f>
        <v>0</v>
      </c>
      <c r="AG19" s="1">
        <f>VLOOKUP($A19,'App C  Share Out'!$A$5:$I$299,9,FALSE)</f>
        <v>0</v>
      </c>
      <c r="AI19" s="1">
        <f>VLOOKUP($A19,'App C  Share In'!$A$5:$I$299,5,FALSE)</f>
        <v>-28332.898257627588</v>
      </c>
      <c r="AJ19" s="1">
        <f>VLOOKUP($A19,'App C  Share In'!$A$5:$I$299,6,FALSE)</f>
        <v>-28332.898257627588</v>
      </c>
      <c r="AK19" s="1">
        <f>VLOOKUP($A19,'App C  Share In'!$A$5:$I$299,7,FALSE)</f>
        <v>0</v>
      </c>
      <c r="AL19" s="1">
        <f>VLOOKUP($A19,'App C  Share In'!$A$5:$I$299,8,FALSE)</f>
        <v>0</v>
      </c>
      <c r="AM19" s="1">
        <f>VLOOKUP($A19,'App C  Share In'!$A$5:$I$299,9,FALSE)</f>
        <v>0</v>
      </c>
    </row>
    <row r="20" spans="1:39">
      <c r="A20" s="3">
        <v>11300</v>
      </c>
      <c r="B20" s="8" t="s">
        <v>355</v>
      </c>
      <c r="C20" s="9">
        <v>4.7625000000000002E-3</v>
      </c>
      <c r="D20" s="9"/>
      <c r="E20" s="133">
        <v>11376105.690811716</v>
      </c>
      <c r="F20" s="133">
        <v>6091093.7283117147</v>
      </c>
      <c r="G20" s="133">
        <v>14557290.884596035</v>
      </c>
      <c r="H20" s="133">
        <v>944599.01250000007</v>
      </c>
      <c r="I20" s="133">
        <v>0</v>
      </c>
      <c r="K20" s="1">
        <f>VLOOKUP($A20,'App C  Exp'!$A$5:$I$299,5,FALSE)</f>
        <v>1780236.7875000001</v>
      </c>
      <c r="L20" s="1">
        <f>VLOOKUP($A20,'App C  Exp'!$A$5:$I$299,6,FALSE)</f>
        <v>1949072.175</v>
      </c>
      <c r="M20" s="1">
        <f>VLOOKUP($A20,'App C  Exp'!$A$5:$I$299,7,FALSE)</f>
        <v>2157664.9125000001</v>
      </c>
      <c r="N20" s="1">
        <f>VLOOKUP($A20,'App C  Exp'!$A$5:$I$299,8,FALSE)</f>
        <v>0</v>
      </c>
      <c r="O20" s="1">
        <f>VLOOKUP($A20,'App C  Exp'!$A$5:$I$299,9,FALSE)</f>
        <v>0</v>
      </c>
      <c r="Q20" s="1">
        <f>VLOOKUP($A20,'App C  Inv'!$A$5:$I$299,5,FALSE)</f>
        <v>5495153.4750000006</v>
      </c>
      <c r="R20" s="1">
        <f>VLOOKUP($A20,'App C  Inv'!$A$5:$I$299,6,FALSE)</f>
        <v>3599440.35</v>
      </c>
      <c r="S20" s="1">
        <f>VLOOKUP($A20,'App C  Inv'!$A$5:$I$299,7,FALSE)</f>
        <v>12073789.987500001</v>
      </c>
      <c r="T20" s="1">
        <f>VLOOKUP($A20,'App C  Inv'!$A$5:$I$299,8,FALSE)</f>
        <v>944599.01250000007</v>
      </c>
      <c r="U20" s="1">
        <f>VLOOKUP($A20,'App C  Inv'!$A$5:$I$299,9,FALSE)</f>
        <v>0</v>
      </c>
      <c r="W20" s="1">
        <f>VLOOKUP($A20,'App C  Assums'!$A$5:$I$299,5,FALSE)</f>
        <v>2788434.2250000001</v>
      </c>
      <c r="X20" s="1">
        <f>VLOOKUP($A20,'App C  Assums'!$A$5:$I$299,6,FALSE)</f>
        <v>0</v>
      </c>
      <c r="Y20" s="1">
        <f>VLOOKUP($A20,'App C  Assums'!$A$5:$I$299,7,FALSE)</f>
        <v>0</v>
      </c>
      <c r="Z20" s="1">
        <f>VLOOKUP($A20,'App C  Assums'!$A$5:$I$299,8,FALSE)</f>
        <v>0</v>
      </c>
      <c r="AA20" s="1">
        <f>VLOOKUP($A20,'App C  Assums'!$A$5:$I$299,9,FALSE)</f>
        <v>0</v>
      </c>
      <c r="AC20" s="1">
        <f>VLOOKUP($A20,'App C  Share Out'!$A$5:$I$299,5,FALSE)</f>
        <v>1312281.2033117143</v>
      </c>
      <c r="AD20" s="1">
        <f>VLOOKUP($A20,'App C  Share Out'!$A$5:$I$299,6,FALSE)</f>
        <v>542581.20331171446</v>
      </c>
      <c r="AE20" s="1">
        <f>VLOOKUP($A20,'App C  Share Out'!$A$5:$I$299,7,FALSE)</f>
        <v>325835.98459603509</v>
      </c>
      <c r="AF20" s="1">
        <f>VLOOKUP($A20,'App C  Share Out'!$A$5:$I$299,8,FALSE)</f>
        <v>0</v>
      </c>
      <c r="AG20" s="1">
        <f>VLOOKUP($A20,'App C  Share Out'!$A$5:$I$299,9,FALSE)</f>
        <v>0</v>
      </c>
      <c r="AI20" s="1">
        <f>VLOOKUP($A20,'App C  Share In'!$A$5:$I$299,5,FALSE)</f>
        <v>0</v>
      </c>
      <c r="AJ20" s="1">
        <f>VLOOKUP($A20,'App C  Share In'!$A$5:$I$299,6,FALSE)</f>
        <v>0</v>
      </c>
      <c r="AK20" s="1">
        <f>VLOOKUP($A20,'App C  Share In'!$A$5:$I$299,7,FALSE)</f>
        <v>0</v>
      </c>
      <c r="AL20" s="1">
        <f>VLOOKUP($A20,'App C  Share In'!$A$5:$I$299,8,FALSE)</f>
        <v>0</v>
      </c>
      <c r="AM20" s="1">
        <f>VLOOKUP($A20,'App C  Share In'!$A$5:$I$299,9,FALSE)</f>
        <v>0</v>
      </c>
    </row>
    <row r="21" spans="1:39">
      <c r="A21" s="3">
        <v>11310</v>
      </c>
      <c r="B21" s="8" t="s">
        <v>37</v>
      </c>
      <c r="C21" s="9">
        <v>5.7939999999999999E-4</v>
      </c>
      <c r="D21" s="9"/>
      <c r="E21" s="133">
        <v>1375160.815962747</v>
      </c>
      <c r="F21" s="133">
        <v>746405.4141627471</v>
      </c>
      <c r="G21" s="133">
        <v>1782016.0110197307</v>
      </c>
      <c r="H21" s="133">
        <v>114918.7754</v>
      </c>
      <c r="I21" s="133">
        <v>0</v>
      </c>
      <c r="K21" s="1">
        <f>VLOOKUP($A21,'App C  Exp'!$A$5:$I$299,5,FALSE)</f>
        <v>216581.45819999999</v>
      </c>
      <c r="L21" s="1">
        <f>VLOOKUP($A21,'App C  Exp'!$A$5:$I$299,6,FALSE)</f>
        <v>237121.76759999999</v>
      </c>
      <c r="M21" s="1">
        <f>VLOOKUP($A21,'App C  Exp'!$A$5:$I$299,7,FALSE)</f>
        <v>262498.90820000001</v>
      </c>
      <c r="N21" s="1">
        <f>VLOOKUP($A21,'App C  Exp'!$A$5:$I$299,8,FALSE)</f>
        <v>0</v>
      </c>
      <c r="O21" s="1">
        <f>VLOOKUP($A21,'App C  Exp'!$A$5:$I$299,9,FALSE)</f>
        <v>0</v>
      </c>
      <c r="Q21" s="1">
        <f>VLOOKUP($A21,'App C  Inv'!$A$5:$I$299,5,FALSE)</f>
        <v>668533.73719999997</v>
      </c>
      <c r="R21" s="1">
        <f>VLOOKUP($A21,'App C  Inv'!$A$5:$I$299,6,FALSE)</f>
        <v>437903.56719999999</v>
      </c>
      <c r="S21" s="1">
        <f>VLOOKUP($A21,'App C  Inv'!$A$5:$I$299,7,FALSE)</f>
        <v>1468882.7126</v>
      </c>
      <c r="T21" s="1">
        <f>VLOOKUP($A21,'App C  Inv'!$A$5:$I$299,8,FALSE)</f>
        <v>114918.7754</v>
      </c>
      <c r="U21" s="1">
        <f>VLOOKUP($A21,'App C  Inv'!$A$5:$I$299,9,FALSE)</f>
        <v>0</v>
      </c>
      <c r="W21" s="1">
        <f>VLOOKUP($A21,'App C  Assums'!$A$5:$I$299,5,FALSE)</f>
        <v>339237.54119999998</v>
      </c>
      <c r="X21" s="1">
        <f>VLOOKUP($A21,'App C  Assums'!$A$5:$I$299,6,FALSE)</f>
        <v>0</v>
      </c>
      <c r="Y21" s="1">
        <f>VLOOKUP($A21,'App C  Assums'!$A$5:$I$299,7,FALSE)</f>
        <v>0</v>
      </c>
      <c r="Z21" s="1">
        <f>VLOOKUP($A21,'App C  Assums'!$A$5:$I$299,8,FALSE)</f>
        <v>0</v>
      </c>
      <c r="AA21" s="1">
        <f>VLOOKUP($A21,'App C  Assums'!$A$5:$I$299,9,FALSE)</f>
        <v>0</v>
      </c>
      <c r="AC21" s="1">
        <f>VLOOKUP($A21,'App C  Share Out'!$A$5:$I$299,5,FALSE)</f>
        <v>150808.07936274711</v>
      </c>
      <c r="AD21" s="1">
        <f>VLOOKUP($A21,'App C  Share Out'!$A$5:$I$299,6,FALSE)</f>
        <v>71380.079362747114</v>
      </c>
      <c r="AE21" s="1">
        <f>VLOOKUP($A21,'App C  Share Out'!$A$5:$I$299,7,FALSE)</f>
        <v>50634.390219730762</v>
      </c>
      <c r="AF21" s="1">
        <f>VLOOKUP($A21,'App C  Share Out'!$A$5:$I$299,8,FALSE)</f>
        <v>0</v>
      </c>
      <c r="AG21" s="1">
        <f>VLOOKUP($A21,'App C  Share Out'!$A$5:$I$299,9,FALSE)</f>
        <v>0</v>
      </c>
      <c r="AI21" s="1">
        <f>VLOOKUP($A21,'App C  Share In'!$A$5:$I$299,5,FALSE)</f>
        <v>0</v>
      </c>
      <c r="AJ21" s="1">
        <f>VLOOKUP($A21,'App C  Share In'!$A$5:$I$299,6,FALSE)</f>
        <v>0</v>
      </c>
      <c r="AK21" s="1">
        <f>VLOOKUP($A21,'App C  Share In'!$A$5:$I$299,7,FALSE)</f>
        <v>0</v>
      </c>
      <c r="AL21" s="1">
        <f>VLOOKUP($A21,'App C  Share In'!$A$5:$I$299,8,FALSE)</f>
        <v>0</v>
      </c>
      <c r="AM21" s="1">
        <f>VLOOKUP($A21,'App C  Share In'!$A$5:$I$299,9,FALSE)</f>
        <v>0</v>
      </c>
    </row>
    <row r="22" spans="1:39">
      <c r="A22" s="3">
        <v>11600</v>
      </c>
      <c r="B22" s="8" t="s">
        <v>38</v>
      </c>
      <c r="C22" s="9">
        <v>2.4726000000000001E-3</v>
      </c>
      <c r="D22" s="9"/>
      <c r="E22" s="133">
        <v>5227043.015605825</v>
      </c>
      <c r="F22" s="133">
        <v>2883339.3734058253</v>
      </c>
      <c r="G22" s="133">
        <v>7368990.6482934607</v>
      </c>
      <c r="H22" s="133">
        <v>490417.95660000003</v>
      </c>
      <c r="I22" s="133">
        <v>0</v>
      </c>
      <c r="K22" s="1">
        <f>VLOOKUP($A22,'App C  Exp'!$A$5:$I$299,5,FALSE)</f>
        <v>924265.29780000006</v>
      </c>
      <c r="L22" s="1">
        <f>VLOOKUP($A22,'App C  Exp'!$A$5:$I$299,6,FALSE)</f>
        <v>1011921.4404000001</v>
      </c>
      <c r="M22" s="1">
        <f>VLOOKUP($A22,'App C  Exp'!$A$5:$I$299,7,FALSE)</f>
        <v>1120218.8478000001</v>
      </c>
      <c r="N22" s="1">
        <f>VLOOKUP($A22,'App C  Exp'!$A$5:$I$299,8,FALSE)</f>
        <v>0</v>
      </c>
      <c r="O22" s="1">
        <f>VLOOKUP($A22,'App C  Exp'!$A$5:$I$299,9,FALSE)</f>
        <v>0</v>
      </c>
      <c r="Q22" s="1">
        <f>VLOOKUP($A22,'App C  Inv'!$A$5:$I$299,5,FALSE)</f>
        <v>2852979.8388</v>
      </c>
      <c r="R22" s="1">
        <f>VLOOKUP($A22,'App C  Inv'!$A$5:$I$299,6,FALSE)</f>
        <v>1868761.4088000001</v>
      </c>
      <c r="S22" s="1">
        <f>VLOOKUP($A22,'App C  Inv'!$A$5:$I$299,7,FALSE)</f>
        <v>6268483.5954</v>
      </c>
      <c r="T22" s="1">
        <f>VLOOKUP($A22,'App C  Inv'!$A$5:$I$299,8,FALSE)</f>
        <v>490417.95660000003</v>
      </c>
      <c r="U22" s="1">
        <f>VLOOKUP($A22,'App C  Inv'!$A$5:$I$299,9,FALSE)</f>
        <v>0</v>
      </c>
      <c r="W22" s="1">
        <f>VLOOKUP($A22,'App C  Assums'!$A$5:$I$299,5,FALSE)</f>
        <v>1447702.3548000001</v>
      </c>
      <c r="X22" s="1">
        <f>VLOOKUP($A22,'App C  Assums'!$A$5:$I$299,6,FALSE)</f>
        <v>0</v>
      </c>
      <c r="Y22" s="1">
        <f>VLOOKUP($A22,'App C  Assums'!$A$5:$I$299,7,FALSE)</f>
        <v>0</v>
      </c>
      <c r="Z22" s="1">
        <f>VLOOKUP($A22,'App C  Assums'!$A$5:$I$299,8,FALSE)</f>
        <v>0</v>
      </c>
      <c r="AA22" s="1">
        <f>VLOOKUP($A22,'App C  Assums'!$A$5:$I$299,9,FALSE)</f>
        <v>0</v>
      </c>
      <c r="AC22" s="1">
        <f>VLOOKUP($A22,'App C  Share Out'!$A$5:$I$299,5,FALSE)</f>
        <v>22368.319112364436</v>
      </c>
      <c r="AD22" s="1">
        <f>VLOOKUP($A22,'App C  Share Out'!$A$5:$I$299,6,FALSE)</f>
        <v>22368.319112364436</v>
      </c>
      <c r="AE22" s="1">
        <f>VLOOKUP($A22,'App C  Share Out'!$A$5:$I$299,7,FALSE)</f>
        <v>0</v>
      </c>
      <c r="AF22" s="1">
        <f>VLOOKUP($A22,'App C  Share Out'!$A$5:$I$299,8,FALSE)</f>
        <v>0</v>
      </c>
      <c r="AG22" s="1">
        <f>VLOOKUP($A22,'App C  Share Out'!$A$5:$I$299,9,FALSE)</f>
        <v>0</v>
      </c>
      <c r="AI22" s="1">
        <f>VLOOKUP($A22,'App C  Share In'!$A$5:$I$299,5,FALSE)</f>
        <v>-20272.794906538911</v>
      </c>
      <c r="AJ22" s="1">
        <f>VLOOKUP($A22,'App C  Share In'!$A$5:$I$299,6,FALSE)</f>
        <v>-19711.794906538911</v>
      </c>
      <c r="AK22" s="1">
        <f>VLOOKUP($A22,'App C  Share In'!$A$5:$I$299,7,FALSE)</f>
        <v>-19711.794906538911</v>
      </c>
      <c r="AL22" s="1">
        <f>VLOOKUP($A22,'App C  Share In'!$A$5:$I$299,8,FALSE)</f>
        <v>0</v>
      </c>
      <c r="AM22" s="1">
        <f>VLOOKUP($A22,'App C  Share In'!$A$5:$I$299,9,FALSE)</f>
        <v>0</v>
      </c>
    </row>
    <row r="23" spans="1:39">
      <c r="A23" s="3">
        <v>11900</v>
      </c>
      <c r="B23" s="8" t="s">
        <v>39</v>
      </c>
      <c r="C23" s="9">
        <v>3.5419999999999999E-4</v>
      </c>
      <c r="D23" s="9"/>
      <c r="E23" s="133">
        <v>893791.78676605108</v>
      </c>
      <c r="F23" s="133">
        <v>231257.82936605118</v>
      </c>
      <c r="G23" s="133">
        <v>822512.39795021177</v>
      </c>
      <c r="H23" s="133">
        <v>70252.382199999993</v>
      </c>
      <c r="I23" s="133">
        <v>0</v>
      </c>
      <c r="K23" s="1">
        <f>VLOOKUP($A23,'App C  Exp'!$A$5:$I$299,5,FALSE)</f>
        <v>132401.0226</v>
      </c>
      <c r="L23" s="1">
        <f>VLOOKUP($A23,'App C  Exp'!$A$5:$I$299,6,FALSE)</f>
        <v>144957.76679999998</v>
      </c>
      <c r="M23" s="1">
        <f>VLOOKUP($A23,'App C  Exp'!$A$5:$I$299,7,FALSE)</f>
        <v>160471.3726</v>
      </c>
      <c r="N23" s="1">
        <f>VLOOKUP($A23,'App C  Exp'!$A$5:$I$299,8,FALSE)</f>
        <v>0</v>
      </c>
      <c r="O23" s="1">
        <f>VLOOKUP($A23,'App C  Exp'!$A$5:$I$299,9,FALSE)</f>
        <v>0</v>
      </c>
      <c r="Q23" s="1">
        <f>VLOOKUP($A23,'App C  Inv'!$A$5:$I$299,5,FALSE)</f>
        <v>408689.41959999996</v>
      </c>
      <c r="R23" s="1">
        <f>VLOOKUP($A23,'App C  Inv'!$A$5:$I$299,6,FALSE)</f>
        <v>267700.10959999997</v>
      </c>
      <c r="S23" s="1">
        <f>VLOOKUP($A23,'App C  Inv'!$A$5:$I$299,7,FALSE)</f>
        <v>897960.40179999999</v>
      </c>
      <c r="T23" s="1">
        <f>VLOOKUP($A23,'App C  Inv'!$A$5:$I$299,8,FALSE)</f>
        <v>70252.382199999993</v>
      </c>
      <c r="U23" s="1">
        <f>VLOOKUP($A23,'App C  Inv'!$A$5:$I$299,9,FALSE)</f>
        <v>0</v>
      </c>
      <c r="W23" s="1">
        <f>VLOOKUP($A23,'App C  Assums'!$A$5:$I$299,5,FALSE)</f>
        <v>207383.3916</v>
      </c>
      <c r="X23" s="1">
        <f>VLOOKUP($A23,'App C  Assums'!$A$5:$I$299,6,FALSE)</f>
        <v>0</v>
      </c>
      <c r="Y23" s="1">
        <f>VLOOKUP($A23,'App C  Assums'!$A$5:$I$299,7,FALSE)</f>
        <v>0</v>
      </c>
      <c r="Z23" s="1">
        <f>VLOOKUP($A23,'App C  Assums'!$A$5:$I$299,8,FALSE)</f>
        <v>0</v>
      </c>
      <c r="AA23" s="1">
        <f>VLOOKUP($A23,'App C  Assums'!$A$5:$I$299,9,FALSE)</f>
        <v>0</v>
      </c>
      <c r="AC23" s="1">
        <f>VLOOKUP($A23,'App C  Share Out'!$A$5:$I$299,5,FALSE)</f>
        <v>381237.32941583951</v>
      </c>
      <c r="AD23" s="1">
        <f>VLOOKUP($A23,'App C  Share Out'!$A$5:$I$299,6,FALSE)</f>
        <v>54519.329415839544</v>
      </c>
      <c r="AE23" s="1">
        <f>VLOOKUP($A23,'App C  Share Out'!$A$5:$I$299,7,FALSE)</f>
        <v>0</v>
      </c>
      <c r="AF23" s="1">
        <f>VLOOKUP($A23,'App C  Share Out'!$A$5:$I$299,8,FALSE)</f>
        <v>0</v>
      </c>
      <c r="AG23" s="1">
        <f>VLOOKUP($A23,'App C  Share Out'!$A$5:$I$299,9,FALSE)</f>
        <v>0</v>
      </c>
      <c r="AI23" s="1">
        <f>VLOOKUP($A23,'App C  Share In'!$A$5:$I$299,5,FALSE)</f>
        <v>-235919.37644978828</v>
      </c>
      <c r="AJ23" s="1">
        <f>VLOOKUP($A23,'App C  Share In'!$A$5:$I$299,6,FALSE)</f>
        <v>-235919.37644978828</v>
      </c>
      <c r="AK23" s="1">
        <f>VLOOKUP($A23,'App C  Share In'!$A$5:$I$299,7,FALSE)</f>
        <v>-235919.37644978828</v>
      </c>
      <c r="AL23" s="1">
        <f>VLOOKUP($A23,'App C  Share In'!$A$5:$I$299,8,FALSE)</f>
        <v>0</v>
      </c>
      <c r="AM23" s="1">
        <f>VLOOKUP($A23,'App C  Share In'!$A$5:$I$299,9,FALSE)</f>
        <v>0</v>
      </c>
    </row>
    <row r="24" spans="1:39">
      <c r="A24" s="3">
        <v>12100</v>
      </c>
      <c r="B24" s="8" t="s">
        <v>40</v>
      </c>
      <c r="C24" s="9">
        <v>3.257E-4</v>
      </c>
      <c r="D24" s="9"/>
      <c r="E24" s="133">
        <v>832996.03422319819</v>
      </c>
      <c r="F24" s="133">
        <v>456696.84132319828</v>
      </c>
      <c r="G24" s="133">
        <v>1045163.9259790353</v>
      </c>
      <c r="H24" s="133">
        <v>64599.663699999997</v>
      </c>
      <c r="I24" s="133">
        <v>0</v>
      </c>
      <c r="K24" s="1">
        <f>VLOOKUP($A24,'App C  Exp'!$A$5:$I$299,5,FALSE)</f>
        <v>121747.63710000001</v>
      </c>
      <c r="L24" s="1">
        <f>VLOOKUP($A24,'App C  Exp'!$A$5:$I$299,6,FALSE)</f>
        <v>133294.02780000001</v>
      </c>
      <c r="M24" s="1">
        <f>VLOOKUP($A24,'App C  Exp'!$A$5:$I$299,7,FALSE)</f>
        <v>147559.3621</v>
      </c>
      <c r="N24" s="1">
        <f>VLOOKUP($A24,'App C  Exp'!$A$5:$I$299,8,FALSE)</f>
        <v>0</v>
      </c>
      <c r="O24" s="1">
        <f>VLOOKUP($A24,'App C  Exp'!$A$5:$I$299,9,FALSE)</f>
        <v>0</v>
      </c>
      <c r="Q24" s="1">
        <f>VLOOKUP($A24,'App C  Inv'!$A$5:$I$299,5,FALSE)</f>
        <v>375805.03659999999</v>
      </c>
      <c r="R24" s="1">
        <f>VLOOKUP($A24,'App C  Inv'!$A$5:$I$299,6,FALSE)</f>
        <v>246160.15160000001</v>
      </c>
      <c r="S24" s="1">
        <f>VLOOKUP($A24,'App C  Inv'!$A$5:$I$299,7,FALSE)</f>
        <v>825707.8003</v>
      </c>
      <c r="T24" s="1">
        <f>VLOOKUP($A24,'App C  Inv'!$A$5:$I$299,8,FALSE)</f>
        <v>64599.663699999997</v>
      </c>
      <c r="U24" s="1">
        <f>VLOOKUP($A24,'App C  Inv'!$A$5:$I$299,9,FALSE)</f>
        <v>0</v>
      </c>
      <c r="W24" s="1">
        <f>VLOOKUP($A24,'App C  Assums'!$A$5:$I$299,5,FALSE)</f>
        <v>190696.6986</v>
      </c>
      <c r="X24" s="1">
        <f>VLOOKUP($A24,'App C  Assums'!$A$5:$I$299,6,FALSE)</f>
        <v>0</v>
      </c>
      <c r="Y24" s="1">
        <f>VLOOKUP($A24,'App C  Assums'!$A$5:$I$299,7,FALSE)</f>
        <v>0</v>
      </c>
      <c r="Z24" s="1">
        <f>VLOOKUP($A24,'App C  Assums'!$A$5:$I$299,8,FALSE)</f>
        <v>0</v>
      </c>
      <c r="AA24" s="1">
        <f>VLOOKUP($A24,'App C  Assums'!$A$5:$I$299,9,FALSE)</f>
        <v>0</v>
      </c>
      <c r="AC24" s="1">
        <f>VLOOKUP($A24,'App C  Share Out'!$A$5:$I$299,5,FALSE)</f>
        <v>144746.66192319826</v>
      </c>
      <c r="AD24" s="1">
        <f>VLOOKUP($A24,'App C  Share Out'!$A$5:$I$299,6,FALSE)</f>
        <v>77242.661923198262</v>
      </c>
      <c r="AE24" s="1">
        <f>VLOOKUP($A24,'App C  Share Out'!$A$5:$I$299,7,FALSE)</f>
        <v>71896.763579035294</v>
      </c>
      <c r="AF24" s="1">
        <f>VLOOKUP($A24,'App C  Share Out'!$A$5:$I$299,8,FALSE)</f>
        <v>0</v>
      </c>
      <c r="AG24" s="1">
        <f>VLOOKUP($A24,'App C  Share Out'!$A$5:$I$299,9,FALSE)</f>
        <v>0</v>
      </c>
      <c r="AI24" s="1">
        <f>VLOOKUP($A24,'App C  Share In'!$A$5:$I$299,5,FALSE)</f>
        <v>0</v>
      </c>
      <c r="AJ24" s="1">
        <f>VLOOKUP($A24,'App C  Share In'!$A$5:$I$299,6,FALSE)</f>
        <v>0</v>
      </c>
      <c r="AK24" s="1">
        <f>VLOOKUP($A24,'App C  Share In'!$A$5:$I$299,7,FALSE)</f>
        <v>0</v>
      </c>
      <c r="AL24" s="1">
        <f>VLOOKUP($A24,'App C  Share In'!$A$5:$I$299,8,FALSE)</f>
        <v>0</v>
      </c>
      <c r="AM24" s="1">
        <f>VLOOKUP($A24,'App C  Share In'!$A$5:$I$299,9,FALSE)</f>
        <v>0</v>
      </c>
    </row>
    <row r="25" spans="1:39">
      <c r="A25" s="3">
        <v>12150</v>
      </c>
      <c r="B25" s="8" t="s">
        <v>41</v>
      </c>
      <c r="C25" s="9">
        <v>4.9799999999999998E-5</v>
      </c>
      <c r="D25" s="9"/>
      <c r="E25" s="133">
        <v>130688.25475963898</v>
      </c>
      <c r="F25" s="133">
        <v>81884.024159638982</v>
      </c>
      <c r="G25" s="133">
        <v>165597.3083969185</v>
      </c>
      <c r="H25" s="133">
        <v>9877.3817999999992</v>
      </c>
      <c r="I25" s="133">
        <v>0</v>
      </c>
      <c r="K25" s="1">
        <f>VLOOKUP($A25,'App C  Exp'!$A$5:$I$299,5,FALSE)</f>
        <v>18615.3894</v>
      </c>
      <c r="L25" s="1">
        <f>VLOOKUP($A25,'App C  Exp'!$A$5:$I$299,6,FALSE)</f>
        <v>20380.849200000001</v>
      </c>
      <c r="M25" s="1">
        <f>VLOOKUP($A25,'App C  Exp'!$A$5:$I$299,7,FALSE)</f>
        <v>22562.039399999998</v>
      </c>
      <c r="N25" s="1">
        <f>VLOOKUP($A25,'App C  Exp'!$A$5:$I$299,8,FALSE)</f>
        <v>0</v>
      </c>
      <c r="O25" s="1">
        <f>VLOOKUP($A25,'App C  Exp'!$A$5:$I$299,9,FALSE)</f>
        <v>0</v>
      </c>
      <c r="Q25" s="1">
        <f>VLOOKUP($A25,'App C  Inv'!$A$5:$I$299,5,FALSE)</f>
        <v>57461.132399999995</v>
      </c>
      <c r="R25" s="1">
        <f>VLOOKUP($A25,'App C  Inv'!$A$5:$I$299,6,FALSE)</f>
        <v>37638.242399999996</v>
      </c>
      <c r="S25" s="1">
        <f>VLOOKUP($A25,'App C  Inv'!$A$5:$I$299,7,FALSE)</f>
        <v>126251.9142</v>
      </c>
      <c r="T25" s="1">
        <f>VLOOKUP($A25,'App C  Inv'!$A$5:$I$299,8,FALSE)</f>
        <v>9877.3817999999992</v>
      </c>
      <c r="U25" s="1">
        <f>VLOOKUP($A25,'App C  Inv'!$A$5:$I$299,9,FALSE)</f>
        <v>0</v>
      </c>
      <c r="W25" s="1">
        <f>VLOOKUP($A25,'App C  Assums'!$A$5:$I$299,5,FALSE)</f>
        <v>29157.8004</v>
      </c>
      <c r="X25" s="1">
        <f>VLOOKUP($A25,'App C  Assums'!$A$5:$I$299,6,FALSE)</f>
        <v>0</v>
      </c>
      <c r="Y25" s="1">
        <f>VLOOKUP($A25,'App C  Assums'!$A$5:$I$299,7,FALSE)</f>
        <v>0</v>
      </c>
      <c r="Z25" s="1">
        <f>VLOOKUP($A25,'App C  Assums'!$A$5:$I$299,8,FALSE)</f>
        <v>0</v>
      </c>
      <c r="AA25" s="1">
        <f>VLOOKUP($A25,'App C  Assums'!$A$5:$I$299,9,FALSE)</f>
        <v>0</v>
      </c>
      <c r="AC25" s="1">
        <f>VLOOKUP($A25,'App C  Share Out'!$A$5:$I$299,5,FALSE)</f>
        <v>25453.932559638986</v>
      </c>
      <c r="AD25" s="1">
        <f>VLOOKUP($A25,'App C  Share Out'!$A$5:$I$299,6,FALSE)</f>
        <v>23864.932559638986</v>
      </c>
      <c r="AE25" s="1">
        <f>VLOOKUP($A25,'App C  Share Out'!$A$5:$I$299,7,FALSE)</f>
        <v>16783.354796918491</v>
      </c>
      <c r="AF25" s="1">
        <f>VLOOKUP($A25,'App C  Share Out'!$A$5:$I$299,8,FALSE)</f>
        <v>0</v>
      </c>
      <c r="AG25" s="1">
        <f>VLOOKUP($A25,'App C  Share Out'!$A$5:$I$299,9,FALSE)</f>
        <v>0</v>
      </c>
      <c r="AI25" s="1">
        <f>VLOOKUP($A25,'App C  Share In'!$A$5:$I$299,5,FALSE)</f>
        <v>0</v>
      </c>
      <c r="AJ25" s="1">
        <f>VLOOKUP($A25,'App C  Share In'!$A$5:$I$299,6,FALSE)</f>
        <v>0</v>
      </c>
      <c r="AK25" s="1">
        <f>VLOOKUP($A25,'App C  Share In'!$A$5:$I$299,7,FALSE)</f>
        <v>0</v>
      </c>
      <c r="AL25" s="1">
        <f>VLOOKUP($A25,'App C  Share In'!$A$5:$I$299,8,FALSE)</f>
        <v>0</v>
      </c>
      <c r="AM25" s="1">
        <f>VLOOKUP($A25,'App C  Share In'!$A$5:$I$299,9,FALSE)</f>
        <v>0</v>
      </c>
    </row>
    <row r="26" spans="1:39">
      <c r="A26" s="3">
        <v>12160</v>
      </c>
      <c r="B26" s="8" t="s">
        <v>42</v>
      </c>
      <c r="C26" s="9">
        <v>2.0059000000000001E-3</v>
      </c>
      <c r="D26" s="9"/>
      <c r="E26" s="133">
        <v>4802004.0825684182</v>
      </c>
      <c r="F26" s="133">
        <v>2603366.3102684179</v>
      </c>
      <c r="G26" s="133">
        <v>6058471.767919343</v>
      </c>
      <c r="H26" s="133">
        <v>397852.21190000005</v>
      </c>
      <c r="I26" s="133">
        <v>0</v>
      </c>
      <c r="K26" s="1">
        <f>VLOOKUP($A26,'App C  Exp'!$A$5:$I$299,5,FALSE)</f>
        <v>749811.43770000001</v>
      </c>
      <c r="L26" s="1">
        <f>VLOOKUP($A26,'App C  Exp'!$A$5:$I$299,6,FALSE)</f>
        <v>820922.59860000003</v>
      </c>
      <c r="M26" s="1">
        <f>VLOOKUP($A26,'App C  Exp'!$A$5:$I$299,7,FALSE)</f>
        <v>908779.01270000008</v>
      </c>
      <c r="N26" s="1">
        <f>VLOOKUP($A26,'App C  Exp'!$A$5:$I$299,8,FALSE)</f>
        <v>0</v>
      </c>
      <c r="O26" s="1">
        <f>VLOOKUP($A26,'App C  Exp'!$A$5:$I$299,9,FALSE)</f>
        <v>0</v>
      </c>
      <c r="Q26" s="1">
        <f>VLOOKUP($A26,'App C  Inv'!$A$5:$I$299,5,FALSE)</f>
        <v>2314483.6442</v>
      </c>
      <c r="R26" s="1">
        <f>VLOOKUP($A26,'App C  Inv'!$A$5:$I$299,6,FALSE)</f>
        <v>1516035.1492000001</v>
      </c>
      <c r="S26" s="1">
        <f>VLOOKUP($A26,'App C  Inv'!$A$5:$I$299,7,FALSE)</f>
        <v>5085315.5561000006</v>
      </c>
      <c r="T26" s="1">
        <f>VLOOKUP($A26,'App C  Inv'!$A$5:$I$299,8,FALSE)</f>
        <v>397852.21190000005</v>
      </c>
      <c r="U26" s="1">
        <f>VLOOKUP($A26,'App C  Inv'!$A$5:$I$299,9,FALSE)</f>
        <v>0</v>
      </c>
      <c r="W26" s="1">
        <f>VLOOKUP($A26,'App C  Assums'!$A$5:$I$299,5,FALSE)</f>
        <v>1174450.4382</v>
      </c>
      <c r="X26" s="1">
        <f>VLOOKUP($A26,'App C  Assums'!$A$5:$I$299,6,FALSE)</f>
        <v>0</v>
      </c>
      <c r="Y26" s="1">
        <f>VLOOKUP($A26,'App C  Assums'!$A$5:$I$299,7,FALSE)</f>
        <v>0</v>
      </c>
      <c r="Z26" s="1">
        <f>VLOOKUP($A26,'App C  Assums'!$A$5:$I$299,8,FALSE)</f>
        <v>0</v>
      </c>
      <c r="AA26" s="1">
        <f>VLOOKUP($A26,'App C  Assums'!$A$5:$I$299,9,FALSE)</f>
        <v>0</v>
      </c>
      <c r="AC26" s="1">
        <f>VLOOKUP($A26,'App C  Share Out'!$A$5:$I$299,5,FALSE)</f>
        <v>563258.56246841804</v>
      </c>
      <c r="AD26" s="1">
        <f>VLOOKUP($A26,'App C  Share Out'!$A$5:$I$299,6,FALSE)</f>
        <v>266408.56246841804</v>
      </c>
      <c r="AE26" s="1">
        <f>VLOOKUP($A26,'App C  Share Out'!$A$5:$I$299,7,FALSE)</f>
        <v>64377.199119342346</v>
      </c>
      <c r="AF26" s="1">
        <f>VLOOKUP($A26,'App C  Share Out'!$A$5:$I$299,8,FALSE)</f>
        <v>0</v>
      </c>
      <c r="AG26" s="1">
        <f>VLOOKUP($A26,'App C  Share Out'!$A$5:$I$299,9,FALSE)</f>
        <v>0</v>
      </c>
      <c r="AI26" s="1">
        <f>VLOOKUP($A26,'App C  Share In'!$A$5:$I$299,5,FALSE)</f>
        <v>0</v>
      </c>
      <c r="AJ26" s="1">
        <f>VLOOKUP($A26,'App C  Share In'!$A$5:$I$299,6,FALSE)</f>
        <v>0</v>
      </c>
      <c r="AK26" s="1">
        <f>VLOOKUP($A26,'App C  Share In'!$A$5:$I$299,7,FALSE)</f>
        <v>0</v>
      </c>
      <c r="AL26" s="1">
        <f>VLOOKUP($A26,'App C  Share In'!$A$5:$I$299,8,FALSE)</f>
        <v>0</v>
      </c>
      <c r="AM26" s="1">
        <f>VLOOKUP($A26,'App C  Share In'!$A$5:$I$299,9,FALSE)</f>
        <v>0</v>
      </c>
    </row>
    <row r="27" spans="1:39">
      <c r="A27" s="3">
        <v>12220</v>
      </c>
      <c r="B27" s="8" t="s">
        <v>356</v>
      </c>
      <c r="C27" s="9">
        <v>4.5227399999999994E-2</v>
      </c>
      <c r="D27" s="9"/>
      <c r="E27" s="133">
        <v>96313031.206499904</v>
      </c>
      <c r="F27" s="133">
        <v>39024407.948699906</v>
      </c>
      <c r="G27" s="133">
        <v>130970890.30815077</v>
      </c>
      <c r="H27" s="133">
        <v>8970447.7433999982</v>
      </c>
      <c r="I27" s="133">
        <v>0</v>
      </c>
      <c r="K27" s="1">
        <f>VLOOKUP($A27,'App C  Exp'!$A$5:$I$299,5,FALSE)</f>
        <v>16906137.802199997</v>
      </c>
      <c r="L27" s="1">
        <f>VLOOKUP($A27,'App C  Exp'!$A$5:$I$299,6,FALSE)</f>
        <v>18509494.359599996</v>
      </c>
      <c r="M27" s="1">
        <f>VLOOKUP($A27,'App C  Exp'!$A$5:$I$299,7,FALSE)</f>
        <v>20490409.252199996</v>
      </c>
      <c r="N27" s="1">
        <f>VLOOKUP($A27,'App C  Exp'!$A$5:$I$299,8,FALSE)</f>
        <v>0</v>
      </c>
      <c r="O27" s="1">
        <f>VLOOKUP($A27,'App C  Exp'!$A$5:$I$299,9,FALSE)</f>
        <v>0</v>
      </c>
      <c r="Q27" s="1">
        <f>VLOOKUP($A27,'App C  Inv'!$A$5:$I$299,5,FALSE)</f>
        <v>52185092.761199996</v>
      </c>
      <c r="R27" s="1">
        <f>VLOOKUP($A27,'App C  Inv'!$A$5:$I$299,6,FALSE)</f>
        <v>34182326.191199996</v>
      </c>
      <c r="S27" s="1">
        <f>VLOOKUP($A27,'App C  Inv'!$A$5:$I$299,7,FALSE)</f>
        <v>114659554.70459999</v>
      </c>
      <c r="T27" s="1">
        <f>VLOOKUP($A27,'App C  Inv'!$A$5:$I$299,8,FALSE)</f>
        <v>8970447.7433999982</v>
      </c>
      <c r="U27" s="1">
        <f>VLOOKUP($A27,'App C  Inv'!$A$5:$I$299,9,FALSE)</f>
        <v>0</v>
      </c>
      <c r="W27" s="1">
        <f>VLOOKUP($A27,'App C  Assums'!$A$5:$I$299,5,FALSE)</f>
        <v>26480552.245199997</v>
      </c>
      <c r="X27" s="1">
        <f>VLOOKUP($A27,'App C  Assums'!$A$5:$I$299,6,FALSE)</f>
        <v>0</v>
      </c>
      <c r="Y27" s="1">
        <f>VLOOKUP($A27,'App C  Assums'!$A$5:$I$299,7,FALSE)</f>
        <v>0</v>
      </c>
      <c r="Z27" s="1">
        <f>VLOOKUP($A27,'App C  Assums'!$A$5:$I$299,8,FALSE)</f>
        <v>0</v>
      </c>
      <c r="AA27" s="1">
        <f>VLOOKUP($A27,'App C  Assums'!$A$5:$I$299,9,FALSE)</f>
        <v>0</v>
      </c>
      <c r="AC27" s="1">
        <f>VLOOKUP($A27,'App C  Share Out'!$A$5:$I$299,5,FALSE)</f>
        <v>14408661</v>
      </c>
      <c r="AD27" s="1">
        <f>VLOOKUP($A27,'App C  Share Out'!$A$5:$I$299,6,FALSE)</f>
        <v>0</v>
      </c>
      <c r="AE27" s="1">
        <f>VLOOKUP($A27,'App C  Share Out'!$A$5:$I$299,7,FALSE)</f>
        <v>0</v>
      </c>
      <c r="AF27" s="1">
        <f>VLOOKUP($A27,'App C  Share Out'!$A$5:$I$299,8,FALSE)</f>
        <v>0</v>
      </c>
      <c r="AG27" s="1">
        <f>VLOOKUP($A27,'App C  Share Out'!$A$5:$I$299,9,FALSE)</f>
        <v>0</v>
      </c>
      <c r="AI27" s="1">
        <f>VLOOKUP($A27,'App C  Share In'!$A$5:$I$299,5,FALSE)</f>
        <v>-13667412.602100093</v>
      </c>
      <c r="AJ27" s="1">
        <f>VLOOKUP($A27,'App C  Share In'!$A$5:$I$299,6,FALSE)</f>
        <v>-13667412.602100093</v>
      </c>
      <c r="AK27" s="1">
        <f>VLOOKUP($A27,'App C  Share In'!$A$5:$I$299,7,FALSE)</f>
        <v>-4179073.6486492082</v>
      </c>
      <c r="AL27" s="1">
        <f>VLOOKUP($A27,'App C  Share In'!$A$5:$I$299,8,FALSE)</f>
        <v>0</v>
      </c>
      <c r="AM27" s="1">
        <f>VLOOKUP($A27,'App C  Share In'!$A$5:$I$299,9,FALSE)</f>
        <v>0</v>
      </c>
    </row>
    <row r="28" spans="1:39">
      <c r="A28" s="3">
        <v>12510</v>
      </c>
      <c r="B28" s="8" t="s">
        <v>43</v>
      </c>
      <c r="C28" s="9">
        <v>4.4403000000000003E-3</v>
      </c>
      <c r="D28" s="9"/>
      <c r="E28" s="133">
        <v>11262148.302219167</v>
      </c>
      <c r="F28" s="133">
        <v>4905004.1931191664</v>
      </c>
      <c r="G28" s="133">
        <v>12085927.437358864</v>
      </c>
      <c r="H28" s="133">
        <v>880693.54230000009</v>
      </c>
      <c r="I28" s="133">
        <v>0</v>
      </c>
      <c r="K28" s="1">
        <f>VLOOKUP($A28,'App C  Exp'!$A$5:$I$299,5,FALSE)</f>
        <v>1659797.4609000001</v>
      </c>
      <c r="L28" s="1">
        <f>VLOOKUP($A28,'App C  Exp'!$A$5:$I$299,6,FALSE)</f>
        <v>1817210.5362000002</v>
      </c>
      <c r="M28" s="1">
        <f>VLOOKUP($A28,'App C  Exp'!$A$5:$I$299,7,FALSE)</f>
        <v>2011691.2359000002</v>
      </c>
      <c r="N28" s="1">
        <f>VLOOKUP($A28,'App C  Exp'!$A$5:$I$299,8,FALSE)</f>
        <v>0</v>
      </c>
      <c r="O28" s="1">
        <f>VLOOKUP($A28,'App C  Exp'!$A$5:$I$299,9,FALSE)</f>
        <v>0</v>
      </c>
      <c r="Q28" s="1">
        <f>VLOOKUP($A28,'App C  Inv'!$A$5:$I$299,5,FALSE)</f>
        <v>5123386.8714000005</v>
      </c>
      <c r="R28" s="1">
        <f>VLOOKUP($A28,'App C  Inv'!$A$5:$I$299,6,FALSE)</f>
        <v>3355925.4564</v>
      </c>
      <c r="S28" s="1">
        <f>VLOOKUP($A28,'App C  Inv'!$A$5:$I$299,7,FALSE)</f>
        <v>11256955.313700002</v>
      </c>
      <c r="T28" s="1">
        <f>VLOOKUP($A28,'App C  Inv'!$A$5:$I$299,8,FALSE)</f>
        <v>880693.54230000009</v>
      </c>
      <c r="U28" s="1">
        <f>VLOOKUP($A28,'App C  Inv'!$A$5:$I$299,9,FALSE)</f>
        <v>0</v>
      </c>
      <c r="W28" s="1">
        <f>VLOOKUP($A28,'App C  Assums'!$A$5:$I$299,5,FALSE)</f>
        <v>2599786.7694000001</v>
      </c>
      <c r="X28" s="1">
        <f>VLOOKUP($A28,'App C  Assums'!$A$5:$I$299,6,FALSE)</f>
        <v>0</v>
      </c>
      <c r="Y28" s="1">
        <f>VLOOKUP($A28,'App C  Assums'!$A$5:$I$299,7,FALSE)</f>
        <v>0</v>
      </c>
      <c r="Z28" s="1">
        <f>VLOOKUP($A28,'App C  Assums'!$A$5:$I$299,8,FALSE)</f>
        <v>0</v>
      </c>
      <c r="AA28" s="1">
        <f>VLOOKUP($A28,'App C  Assums'!$A$5:$I$299,9,FALSE)</f>
        <v>0</v>
      </c>
      <c r="AC28" s="1">
        <f>VLOOKUP($A28,'App C  Share Out'!$A$5:$I$299,5,FALSE)</f>
        <v>3061896.3127603047</v>
      </c>
      <c r="AD28" s="1">
        <f>VLOOKUP($A28,'App C  Share Out'!$A$5:$I$299,6,FALSE)</f>
        <v>914587.31276030466</v>
      </c>
      <c r="AE28" s="1">
        <f>VLOOKUP($A28,'App C  Share Out'!$A$5:$I$299,7,FALSE)</f>
        <v>0</v>
      </c>
      <c r="AF28" s="1">
        <f>VLOOKUP($A28,'App C  Share Out'!$A$5:$I$299,8,FALSE)</f>
        <v>0</v>
      </c>
      <c r="AG28" s="1">
        <f>VLOOKUP($A28,'App C  Share Out'!$A$5:$I$299,9,FALSE)</f>
        <v>0</v>
      </c>
      <c r="AI28" s="1">
        <f>VLOOKUP($A28,'App C  Share In'!$A$5:$I$299,5,FALSE)</f>
        <v>-1182719.1122411387</v>
      </c>
      <c r="AJ28" s="1">
        <f>VLOOKUP($A28,'App C  Share In'!$A$5:$I$299,6,FALSE)</f>
        <v>-1182719.1122411387</v>
      </c>
      <c r="AK28" s="1">
        <f>VLOOKUP($A28,'App C  Share In'!$A$5:$I$299,7,FALSE)</f>
        <v>-1182719.1122411387</v>
      </c>
      <c r="AL28" s="1">
        <f>VLOOKUP($A28,'App C  Share In'!$A$5:$I$299,8,FALSE)</f>
        <v>0</v>
      </c>
      <c r="AM28" s="1">
        <f>VLOOKUP($A28,'App C  Share In'!$A$5:$I$299,9,FALSE)</f>
        <v>0</v>
      </c>
    </row>
    <row r="29" spans="1:39">
      <c r="A29" s="3">
        <v>12600</v>
      </c>
      <c r="B29" s="8" t="s">
        <v>44</v>
      </c>
      <c r="C29" s="9">
        <v>1.9453000000000001E-3</v>
      </c>
      <c r="D29" s="9"/>
      <c r="E29" s="133">
        <v>4593310.2997524152</v>
      </c>
      <c r="F29" s="133">
        <v>2531012.2056524153</v>
      </c>
      <c r="G29" s="133">
        <v>6013431.5880862735</v>
      </c>
      <c r="H29" s="133">
        <v>385832.74729999999</v>
      </c>
      <c r="I29" s="133">
        <v>0</v>
      </c>
      <c r="K29" s="1">
        <f>VLOOKUP($A29,'App C  Exp'!$A$5:$I$299,5,FALSE)</f>
        <v>727158.97590000008</v>
      </c>
      <c r="L29" s="1">
        <f>VLOOKUP($A29,'App C  Exp'!$A$5:$I$299,6,FALSE)</f>
        <v>796121.80619999999</v>
      </c>
      <c r="M29" s="1">
        <f>VLOOKUP($A29,'App C  Exp'!$A$5:$I$299,7,FALSE)</f>
        <v>881324.00089999998</v>
      </c>
      <c r="N29" s="1">
        <f>VLOOKUP($A29,'App C  Exp'!$A$5:$I$299,8,FALSE)</f>
        <v>0</v>
      </c>
      <c r="O29" s="1">
        <f>VLOOKUP($A29,'App C  Exp'!$A$5:$I$299,9,FALSE)</f>
        <v>0</v>
      </c>
      <c r="Q29" s="1">
        <f>VLOOKUP($A29,'App C  Inv'!$A$5:$I$299,5,FALSE)</f>
        <v>2244561.0614</v>
      </c>
      <c r="R29" s="1">
        <f>VLOOKUP($A29,'App C  Inv'!$A$5:$I$299,6,FALSE)</f>
        <v>1470234.3964</v>
      </c>
      <c r="S29" s="1">
        <f>VLOOKUP($A29,'App C  Inv'!$A$5:$I$299,7,FALSE)</f>
        <v>4931683.7087000003</v>
      </c>
      <c r="T29" s="1">
        <f>VLOOKUP($A29,'App C  Inv'!$A$5:$I$299,8,FALSE)</f>
        <v>385832.74729999999</v>
      </c>
      <c r="U29" s="1">
        <f>VLOOKUP($A29,'App C  Inv'!$A$5:$I$299,9,FALSE)</f>
        <v>0</v>
      </c>
      <c r="W29" s="1">
        <f>VLOOKUP($A29,'App C  Assums'!$A$5:$I$299,5,FALSE)</f>
        <v>1138969.2594000001</v>
      </c>
      <c r="X29" s="1">
        <f>VLOOKUP($A29,'App C  Assums'!$A$5:$I$299,6,FALSE)</f>
        <v>0</v>
      </c>
      <c r="Y29" s="1">
        <f>VLOOKUP($A29,'App C  Assums'!$A$5:$I$299,7,FALSE)</f>
        <v>0</v>
      </c>
      <c r="Z29" s="1">
        <f>VLOOKUP($A29,'App C  Assums'!$A$5:$I$299,8,FALSE)</f>
        <v>0</v>
      </c>
      <c r="AA29" s="1">
        <f>VLOOKUP($A29,'App C  Assums'!$A$5:$I$299,9,FALSE)</f>
        <v>0</v>
      </c>
      <c r="AC29" s="1">
        <f>VLOOKUP($A29,'App C  Share Out'!$A$5:$I$299,5,FALSE)</f>
        <v>482621.00305241544</v>
      </c>
      <c r="AD29" s="1">
        <f>VLOOKUP($A29,'App C  Share Out'!$A$5:$I$299,6,FALSE)</f>
        <v>264656.00305241544</v>
      </c>
      <c r="AE29" s="1">
        <f>VLOOKUP($A29,'App C  Share Out'!$A$5:$I$299,7,FALSE)</f>
        <v>200423.8784862725</v>
      </c>
      <c r="AF29" s="1">
        <f>VLOOKUP($A29,'App C  Share Out'!$A$5:$I$299,8,FALSE)</f>
        <v>0</v>
      </c>
      <c r="AG29" s="1">
        <f>VLOOKUP($A29,'App C  Share Out'!$A$5:$I$299,9,FALSE)</f>
        <v>0</v>
      </c>
      <c r="AI29" s="1">
        <f>VLOOKUP($A29,'App C  Share In'!$A$5:$I$299,5,FALSE)</f>
        <v>0</v>
      </c>
      <c r="AJ29" s="1">
        <f>VLOOKUP($A29,'App C  Share In'!$A$5:$I$299,6,FALSE)</f>
        <v>0</v>
      </c>
      <c r="AK29" s="1">
        <f>VLOOKUP($A29,'App C  Share In'!$A$5:$I$299,7,FALSE)</f>
        <v>0</v>
      </c>
      <c r="AL29" s="1">
        <f>VLOOKUP($A29,'App C  Share In'!$A$5:$I$299,8,FALSE)</f>
        <v>0</v>
      </c>
      <c r="AM29" s="1">
        <f>VLOOKUP($A29,'App C  Share In'!$A$5:$I$299,9,FALSE)</f>
        <v>0</v>
      </c>
    </row>
    <row r="30" spans="1:39">
      <c r="A30" s="3">
        <v>12700</v>
      </c>
      <c r="B30" s="8" t="s">
        <v>45</v>
      </c>
      <c r="C30" s="9">
        <v>1.1333000000000001E-3</v>
      </c>
      <c r="D30" s="9"/>
      <c r="E30" s="133">
        <v>2851578.1325507471</v>
      </c>
      <c r="F30" s="133">
        <v>1662915.8024507472</v>
      </c>
      <c r="G30" s="133">
        <v>3576013.5061938833</v>
      </c>
      <c r="H30" s="133">
        <v>224779.85530000002</v>
      </c>
      <c r="I30" s="133">
        <v>0</v>
      </c>
      <c r="K30" s="1">
        <f>VLOOKUP($A30,'App C  Exp'!$A$5:$I$299,5,FALSE)</f>
        <v>423630.9399</v>
      </c>
      <c r="L30" s="1">
        <f>VLOOKUP($A30,'App C  Exp'!$A$5:$I$299,6,FALSE)</f>
        <v>463807.55820000003</v>
      </c>
      <c r="M30" s="1">
        <f>VLOOKUP($A30,'App C  Exp'!$A$5:$I$299,7,FALSE)</f>
        <v>513444.96490000002</v>
      </c>
      <c r="N30" s="1">
        <f>VLOOKUP($A30,'App C  Exp'!$A$5:$I$299,8,FALSE)</f>
        <v>0</v>
      </c>
      <c r="O30" s="1">
        <f>VLOOKUP($A30,'App C  Exp'!$A$5:$I$299,9,FALSE)</f>
        <v>0</v>
      </c>
      <c r="Q30" s="1">
        <f>VLOOKUP($A30,'App C  Inv'!$A$5:$I$299,5,FALSE)</f>
        <v>1307644.6054</v>
      </c>
      <c r="R30" s="1">
        <f>VLOOKUP($A30,'App C  Inv'!$A$5:$I$299,6,FALSE)</f>
        <v>856534.54040000006</v>
      </c>
      <c r="S30" s="1">
        <f>VLOOKUP($A30,'App C  Inv'!$A$5:$I$299,7,FALSE)</f>
        <v>2873118.3607000001</v>
      </c>
      <c r="T30" s="1">
        <f>VLOOKUP($A30,'App C  Inv'!$A$5:$I$299,8,FALSE)</f>
        <v>224779.85530000002</v>
      </c>
      <c r="U30" s="1">
        <f>VLOOKUP($A30,'App C  Inv'!$A$5:$I$299,9,FALSE)</f>
        <v>0</v>
      </c>
      <c r="W30" s="1">
        <f>VLOOKUP($A30,'App C  Assums'!$A$5:$I$299,5,FALSE)</f>
        <v>663544.88340000005</v>
      </c>
      <c r="X30" s="1">
        <f>VLOOKUP($A30,'App C  Assums'!$A$5:$I$299,6,FALSE)</f>
        <v>0</v>
      </c>
      <c r="Y30" s="1">
        <f>VLOOKUP($A30,'App C  Assums'!$A$5:$I$299,7,FALSE)</f>
        <v>0</v>
      </c>
      <c r="Z30" s="1">
        <f>VLOOKUP($A30,'App C  Assums'!$A$5:$I$299,8,FALSE)</f>
        <v>0</v>
      </c>
      <c r="AA30" s="1">
        <f>VLOOKUP($A30,'App C  Assums'!$A$5:$I$299,9,FALSE)</f>
        <v>0</v>
      </c>
      <c r="AC30" s="1">
        <f>VLOOKUP($A30,'App C  Share Out'!$A$5:$I$299,5,FALSE)</f>
        <v>456757.70385074697</v>
      </c>
      <c r="AD30" s="1">
        <f>VLOOKUP($A30,'App C  Share Out'!$A$5:$I$299,6,FALSE)</f>
        <v>342573.70385074697</v>
      </c>
      <c r="AE30" s="1">
        <f>VLOOKUP($A30,'App C  Share Out'!$A$5:$I$299,7,FALSE)</f>
        <v>189450.18059388318</v>
      </c>
      <c r="AF30" s="1">
        <f>VLOOKUP($A30,'App C  Share Out'!$A$5:$I$299,8,FALSE)</f>
        <v>0</v>
      </c>
      <c r="AG30" s="1">
        <f>VLOOKUP($A30,'App C  Share Out'!$A$5:$I$299,9,FALSE)</f>
        <v>0</v>
      </c>
      <c r="AI30" s="1">
        <f>VLOOKUP($A30,'App C  Share In'!$A$5:$I$299,5,FALSE)</f>
        <v>0</v>
      </c>
      <c r="AJ30" s="1">
        <f>VLOOKUP($A30,'App C  Share In'!$A$5:$I$299,6,FALSE)</f>
        <v>0</v>
      </c>
      <c r="AK30" s="1">
        <f>VLOOKUP($A30,'App C  Share In'!$A$5:$I$299,7,FALSE)</f>
        <v>0</v>
      </c>
      <c r="AL30" s="1">
        <f>VLOOKUP($A30,'App C  Share In'!$A$5:$I$299,8,FALSE)</f>
        <v>0</v>
      </c>
      <c r="AM30" s="1">
        <f>VLOOKUP($A30,'App C  Share In'!$A$5:$I$299,9,FALSE)</f>
        <v>0</v>
      </c>
    </row>
    <row r="31" spans="1:39">
      <c r="A31" s="3">
        <v>13500</v>
      </c>
      <c r="B31" s="8" t="s">
        <v>46</v>
      </c>
      <c r="C31" s="9">
        <v>4.4066000000000001E-3</v>
      </c>
      <c r="D31" s="9"/>
      <c r="E31" s="133">
        <v>10010964.415762424</v>
      </c>
      <c r="F31" s="133">
        <v>5315174.1755624237</v>
      </c>
      <c r="G31" s="133">
        <v>13302669.712807316</v>
      </c>
      <c r="H31" s="133">
        <v>874009.45059999998</v>
      </c>
      <c r="I31" s="133">
        <v>0</v>
      </c>
      <c r="K31" s="1">
        <f>VLOOKUP($A31,'App C  Exp'!$A$5:$I$299,5,FALSE)</f>
        <v>1647200.2998000002</v>
      </c>
      <c r="L31" s="1">
        <f>VLOOKUP($A31,'App C  Exp'!$A$5:$I$299,6,FALSE)</f>
        <v>1803418.6764</v>
      </c>
      <c r="M31" s="1">
        <f>VLOOKUP($A31,'App C  Exp'!$A$5:$I$299,7,FALSE)</f>
        <v>1996423.3498</v>
      </c>
      <c r="N31" s="1">
        <f>VLOOKUP($A31,'App C  Exp'!$A$5:$I$299,8,FALSE)</f>
        <v>0</v>
      </c>
      <c r="O31" s="1">
        <f>VLOOKUP($A31,'App C  Exp'!$A$5:$I$299,9,FALSE)</f>
        <v>0</v>
      </c>
      <c r="Q31" s="1">
        <f>VLOOKUP($A31,'App C  Inv'!$A$5:$I$299,5,FALSE)</f>
        <v>5084502.5307999998</v>
      </c>
      <c r="R31" s="1">
        <f>VLOOKUP($A31,'App C  Inv'!$A$5:$I$299,6,FALSE)</f>
        <v>3330455.4007999999</v>
      </c>
      <c r="S31" s="1">
        <f>VLOOKUP($A31,'App C  Inv'!$A$5:$I$299,7,FALSE)</f>
        <v>11171519.781400001</v>
      </c>
      <c r="T31" s="1">
        <f>VLOOKUP($A31,'App C  Inv'!$A$5:$I$299,8,FALSE)</f>
        <v>874009.45059999998</v>
      </c>
      <c r="U31" s="1">
        <f>VLOOKUP($A31,'App C  Inv'!$A$5:$I$299,9,FALSE)</f>
        <v>0</v>
      </c>
      <c r="W31" s="1">
        <f>VLOOKUP($A31,'App C  Assums'!$A$5:$I$299,5,FALSE)</f>
        <v>2580055.4868000001</v>
      </c>
      <c r="X31" s="1">
        <f>VLOOKUP($A31,'App C  Assums'!$A$5:$I$299,6,FALSE)</f>
        <v>0</v>
      </c>
      <c r="Y31" s="1">
        <f>VLOOKUP($A31,'App C  Assums'!$A$5:$I$299,7,FALSE)</f>
        <v>0</v>
      </c>
      <c r="Z31" s="1">
        <f>VLOOKUP($A31,'App C  Assums'!$A$5:$I$299,8,FALSE)</f>
        <v>0</v>
      </c>
      <c r="AA31" s="1">
        <f>VLOOKUP($A31,'App C  Assums'!$A$5:$I$299,9,FALSE)</f>
        <v>0</v>
      </c>
      <c r="AC31" s="1">
        <f>VLOOKUP($A31,'App C  Share Out'!$A$5:$I$299,5,FALSE)</f>
        <v>699206.09836242348</v>
      </c>
      <c r="AD31" s="1">
        <f>VLOOKUP($A31,'App C  Share Out'!$A$5:$I$299,6,FALSE)</f>
        <v>181300.09836242342</v>
      </c>
      <c r="AE31" s="1">
        <f>VLOOKUP($A31,'App C  Share Out'!$A$5:$I$299,7,FALSE)</f>
        <v>134726.5816073161</v>
      </c>
      <c r="AF31" s="1">
        <f>VLOOKUP($A31,'App C  Share Out'!$A$5:$I$299,8,FALSE)</f>
        <v>0</v>
      </c>
      <c r="AG31" s="1">
        <f>VLOOKUP($A31,'App C  Share Out'!$A$5:$I$299,9,FALSE)</f>
        <v>0</v>
      </c>
      <c r="AI31" s="1">
        <f>VLOOKUP($A31,'App C  Share In'!$A$5:$I$299,5,FALSE)</f>
        <v>0</v>
      </c>
      <c r="AJ31" s="1">
        <f>VLOOKUP($A31,'App C  Share In'!$A$5:$I$299,6,FALSE)</f>
        <v>0</v>
      </c>
      <c r="AK31" s="1">
        <f>VLOOKUP($A31,'App C  Share In'!$A$5:$I$299,7,FALSE)</f>
        <v>0</v>
      </c>
      <c r="AL31" s="1">
        <f>VLOOKUP($A31,'App C  Share In'!$A$5:$I$299,8,FALSE)</f>
        <v>0</v>
      </c>
      <c r="AM31" s="1">
        <f>VLOOKUP($A31,'App C  Share In'!$A$5:$I$299,9,FALSE)</f>
        <v>0</v>
      </c>
    </row>
    <row r="32" spans="1:39">
      <c r="A32" s="3">
        <v>13700</v>
      </c>
      <c r="B32" s="8" t="s">
        <v>47</v>
      </c>
      <c r="C32" s="9">
        <v>4.8230000000000001E-4</v>
      </c>
      <c r="D32" s="9"/>
      <c r="E32" s="133">
        <v>1170657.4874189617</v>
      </c>
      <c r="F32" s="133">
        <v>638521.30431896169</v>
      </c>
      <c r="G32" s="133">
        <v>1556741.1993752248</v>
      </c>
      <c r="H32" s="133">
        <v>95659.864300000001</v>
      </c>
      <c r="I32" s="133">
        <v>0</v>
      </c>
      <c r="K32" s="1">
        <f>VLOOKUP($A32,'App C  Exp'!$A$5:$I$299,5,FALSE)</f>
        <v>180285.1869</v>
      </c>
      <c r="L32" s="1">
        <f>VLOOKUP($A32,'App C  Exp'!$A$5:$I$299,6,FALSE)</f>
        <v>197383.20420000001</v>
      </c>
      <c r="M32" s="1">
        <f>VLOOKUP($A32,'App C  Exp'!$A$5:$I$299,7,FALSE)</f>
        <v>218507.46189999999</v>
      </c>
      <c r="N32" s="1">
        <f>VLOOKUP($A32,'App C  Exp'!$A$5:$I$299,8,FALSE)</f>
        <v>0</v>
      </c>
      <c r="O32" s="1">
        <f>VLOOKUP($A32,'App C  Exp'!$A$5:$I$299,9,FALSE)</f>
        <v>0</v>
      </c>
      <c r="Q32" s="1">
        <f>VLOOKUP($A32,'App C  Inv'!$A$5:$I$299,5,FALSE)</f>
        <v>556496.06740000006</v>
      </c>
      <c r="R32" s="1">
        <f>VLOOKUP($A32,'App C  Inv'!$A$5:$I$299,6,FALSE)</f>
        <v>364516.55239999999</v>
      </c>
      <c r="S32" s="1">
        <f>VLOOKUP($A32,'App C  Inv'!$A$5:$I$299,7,FALSE)</f>
        <v>1222716.8317</v>
      </c>
      <c r="T32" s="1">
        <f>VLOOKUP($A32,'App C  Inv'!$A$5:$I$299,8,FALSE)</f>
        <v>95659.864300000001</v>
      </c>
      <c r="U32" s="1">
        <f>VLOOKUP($A32,'App C  Inv'!$A$5:$I$299,9,FALSE)</f>
        <v>0</v>
      </c>
      <c r="W32" s="1">
        <f>VLOOKUP($A32,'App C  Assums'!$A$5:$I$299,5,FALSE)</f>
        <v>282385.68540000002</v>
      </c>
      <c r="X32" s="1">
        <f>VLOOKUP($A32,'App C  Assums'!$A$5:$I$299,6,FALSE)</f>
        <v>0</v>
      </c>
      <c r="Y32" s="1">
        <f>VLOOKUP($A32,'App C  Assums'!$A$5:$I$299,7,FALSE)</f>
        <v>0</v>
      </c>
      <c r="Z32" s="1">
        <f>VLOOKUP($A32,'App C  Assums'!$A$5:$I$299,8,FALSE)</f>
        <v>0</v>
      </c>
      <c r="AA32" s="1">
        <f>VLOOKUP($A32,'App C  Assums'!$A$5:$I$299,9,FALSE)</f>
        <v>0</v>
      </c>
      <c r="AC32" s="1">
        <f>VLOOKUP($A32,'App C  Share Out'!$A$5:$I$299,5,FALSE)</f>
        <v>190385.90577522488</v>
      </c>
      <c r="AD32" s="1">
        <f>VLOOKUP($A32,'App C  Share Out'!$A$5:$I$299,6,FALSE)</f>
        <v>115516.90577522488</v>
      </c>
      <c r="AE32" s="1">
        <f>VLOOKUP($A32,'App C  Share Out'!$A$5:$I$299,7,FALSE)</f>
        <v>115516.90577522488</v>
      </c>
      <c r="AF32" s="1">
        <f>VLOOKUP($A32,'App C  Share Out'!$A$5:$I$299,8,FALSE)</f>
        <v>0</v>
      </c>
      <c r="AG32" s="1">
        <f>VLOOKUP($A32,'App C  Share Out'!$A$5:$I$299,9,FALSE)</f>
        <v>0</v>
      </c>
      <c r="AI32" s="1">
        <f>VLOOKUP($A32,'App C  Share In'!$A$5:$I$299,5,FALSE)</f>
        <v>-38895.358056263125</v>
      </c>
      <c r="AJ32" s="1">
        <f>VLOOKUP($A32,'App C  Share In'!$A$5:$I$299,6,FALSE)</f>
        <v>-38895.358056263125</v>
      </c>
      <c r="AK32" s="1">
        <f>VLOOKUP($A32,'App C  Share In'!$A$5:$I$299,7,FALSE)</f>
        <v>0</v>
      </c>
      <c r="AL32" s="1">
        <f>VLOOKUP($A32,'App C  Share In'!$A$5:$I$299,8,FALSE)</f>
        <v>0</v>
      </c>
      <c r="AM32" s="1">
        <f>VLOOKUP($A32,'App C  Share In'!$A$5:$I$299,9,FALSE)</f>
        <v>0</v>
      </c>
    </row>
    <row r="33" spans="1:39">
      <c r="A33" s="3">
        <v>14300</v>
      </c>
      <c r="B33" s="8" t="s">
        <v>48</v>
      </c>
      <c r="C33" s="9">
        <v>1.5361000000000001E-3</v>
      </c>
      <c r="D33" s="9"/>
      <c r="E33" s="133">
        <v>3511414.7771613649</v>
      </c>
      <c r="F33" s="133">
        <v>1749334.9754613647</v>
      </c>
      <c r="G33" s="133">
        <v>4576839.8367027733</v>
      </c>
      <c r="H33" s="133">
        <v>304671.61009999999</v>
      </c>
      <c r="I33" s="133">
        <v>0</v>
      </c>
      <c r="K33" s="1">
        <f>VLOOKUP($A33,'App C  Exp'!$A$5:$I$299,5,FALSE)</f>
        <v>574198.78830000001</v>
      </c>
      <c r="L33" s="1">
        <f>VLOOKUP($A33,'App C  Exp'!$A$5:$I$299,6,FALSE)</f>
        <v>628655.06940000004</v>
      </c>
      <c r="M33" s="1">
        <f>VLOOKUP($A33,'App C  Exp'!$A$5:$I$299,7,FALSE)</f>
        <v>695934.71330000006</v>
      </c>
      <c r="N33" s="1">
        <f>VLOOKUP($A33,'App C  Exp'!$A$5:$I$299,8,FALSE)</f>
        <v>0</v>
      </c>
      <c r="O33" s="1">
        <f>VLOOKUP($A33,'App C  Exp'!$A$5:$I$299,9,FALSE)</f>
        <v>0</v>
      </c>
      <c r="Q33" s="1">
        <f>VLOOKUP($A33,'App C  Inv'!$A$5:$I$299,5,FALSE)</f>
        <v>1772410.5518</v>
      </c>
      <c r="R33" s="1">
        <f>VLOOKUP($A33,'App C  Inv'!$A$5:$I$299,6,FALSE)</f>
        <v>1160965.9468</v>
      </c>
      <c r="S33" s="1">
        <f>VLOOKUP($A33,'App C  Inv'!$A$5:$I$299,7,FALSE)</f>
        <v>3894288.4619000005</v>
      </c>
      <c r="T33" s="1">
        <f>VLOOKUP($A33,'App C  Inv'!$A$5:$I$299,8,FALSE)</f>
        <v>304671.61009999999</v>
      </c>
      <c r="U33" s="1">
        <f>VLOOKUP($A33,'App C  Inv'!$A$5:$I$299,9,FALSE)</f>
        <v>0</v>
      </c>
      <c r="W33" s="1">
        <f>VLOOKUP($A33,'App C  Assums'!$A$5:$I$299,5,FALSE)</f>
        <v>899383.47780000011</v>
      </c>
      <c r="X33" s="1">
        <f>VLOOKUP($A33,'App C  Assums'!$A$5:$I$299,6,FALSE)</f>
        <v>0</v>
      </c>
      <c r="Y33" s="1">
        <f>VLOOKUP($A33,'App C  Assums'!$A$5:$I$299,7,FALSE)</f>
        <v>0</v>
      </c>
      <c r="Z33" s="1">
        <f>VLOOKUP($A33,'App C  Assums'!$A$5:$I$299,8,FALSE)</f>
        <v>0</v>
      </c>
      <c r="AA33" s="1">
        <f>VLOOKUP($A33,'App C  Assums'!$A$5:$I$299,9,FALSE)</f>
        <v>0</v>
      </c>
      <c r="AC33" s="1">
        <f>VLOOKUP($A33,'App C  Share Out'!$A$5:$I$299,5,FALSE)</f>
        <v>305708</v>
      </c>
      <c r="AD33" s="1">
        <f>VLOOKUP($A33,'App C  Share Out'!$A$5:$I$299,6,FALSE)</f>
        <v>0</v>
      </c>
      <c r="AE33" s="1">
        <f>VLOOKUP($A33,'App C  Share Out'!$A$5:$I$299,7,FALSE)</f>
        <v>0</v>
      </c>
      <c r="AF33" s="1">
        <f>VLOOKUP($A33,'App C  Share Out'!$A$5:$I$299,8,FALSE)</f>
        <v>0</v>
      </c>
      <c r="AG33" s="1">
        <f>VLOOKUP($A33,'App C  Share Out'!$A$5:$I$299,9,FALSE)</f>
        <v>0</v>
      </c>
      <c r="AI33" s="1">
        <f>VLOOKUP($A33,'App C  Share In'!$A$5:$I$299,5,FALSE)</f>
        <v>-40286.040738635202</v>
      </c>
      <c r="AJ33" s="1">
        <f>VLOOKUP($A33,'App C  Share In'!$A$5:$I$299,6,FALSE)</f>
        <v>-40286.040738635202</v>
      </c>
      <c r="AK33" s="1">
        <f>VLOOKUP($A33,'App C  Share In'!$A$5:$I$299,7,FALSE)</f>
        <v>-13383.338497227262</v>
      </c>
      <c r="AL33" s="1">
        <f>VLOOKUP($A33,'App C  Share In'!$A$5:$I$299,8,FALSE)</f>
        <v>0</v>
      </c>
      <c r="AM33" s="1">
        <f>VLOOKUP($A33,'App C  Share In'!$A$5:$I$299,9,FALSE)</f>
        <v>0</v>
      </c>
    </row>
    <row r="34" spans="1:39">
      <c r="A34" s="3">
        <v>14300.2</v>
      </c>
      <c r="B34" s="8" t="s">
        <v>49</v>
      </c>
      <c r="C34" s="9">
        <v>2.0550000000000001E-4</v>
      </c>
      <c r="D34" s="9"/>
      <c r="E34" s="133">
        <v>385947.57842316676</v>
      </c>
      <c r="F34" s="133">
        <v>233268.64492316684</v>
      </c>
      <c r="G34" s="133">
        <v>599994.09814942873</v>
      </c>
      <c r="H34" s="133">
        <v>40759.075499999999</v>
      </c>
      <c r="I34" s="133">
        <v>0</v>
      </c>
      <c r="K34" s="1">
        <f>VLOOKUP($A34,'App C  Exp'!$A$5:$I$299,5,FALSE)</f>
        <v>76816.516499999998</v>
      </c>
      <c r="L34" s="1">
        <f>VLOOKUP($A34,'App C  Exp'!$A$5:$I$299,6,FALSE)</f>
        <v>84101.697</v>
      </c>
      <c r="M34" s="1">
        <f>VLOOKUP($A34,'App C  Exp'!$A$5:$I$299,7,FALSE)</f>
        <v>93102.391499999998</v>
      </c>
      <c r="N34" s="1">
        <f>VLOOKUP($A34,'App C  Exp'!$A$5:$I$299,8,FALSE)</f>
        <v>0</v>
      </c>
      <c r="O34" s="1">
        <f>VLOOKUP($A34,'App C  Exp'!$A$5:$I$299,9,FALSE)</f>
        <v>0</v>
      </c>
      <c r="Q34" s="1">
        <f>VLOOKUP($A34,'App C  Inv'!$A$5:$I$299,5,FALSE)</f>
        <v>237113.709</v>
      </c>
      <c r="R34" s="1">
        <f>VLOOKUP($A34,'App C  Inv'!$A$5:$I$299,6,FALSE)</f>
        <v>155314.43400000001</v>
      </c>
      <c r="S34" s="1">
        <f>VLOOKUP($A34,'App C  Inv'!$A$5:$I$299,7,FALSE)</f>
        <v>520979.28450000001</v>
      </c>
      <c r="T34" s="1">
        <f>VLOOKUP($A34,'App C  Inv'!$A$5:$I$299,8,FALSE)</f>
        <v>40759.075499999999</v>
      </c>
      <c r="U34" s="1">
        <f>VLOOKUP($A34,'App C  Inv'!$A$5:$I$299,9,FALSE)</f>
        <v>0</v>
      </c>
      <c r="W34" s="1">
        <f>VLOOKUP($A34,'App C  Assums'!$A$5:$I$299,5,FALSE)</f>
        <v>120319.83900000001</v>
      </c>
      <c r="X34" s="1">
        <f>VLOOKUP($A34,'App C  Assums'!$A$5:$I$299,6,FALSE)</f>
        <v>0</v>
      </c>
      <c r="Y34" s="1">
        <f>VLOOKUP($A34,'App C  Assums'!$A$5:$I$299,7,FALSE)</f>
        <v>0</v>
      </c>
      <c r="Z34" s="1">
        <f>VLOOKUP($A34,'App C  Assums'!$A$5:$I$299,8,FALSE)</f>
        <v>0</v>
      </c>
      <c r="AA34" s="1">
        <f>VLOOKUP($A34,'App C  Assums'!$A$5:$I$299,9,FALSE)</f>
        <v>0</v>
      </c>
      <c r="AC34" s="1">
        <f>VLOOKUP($A34,'App C  Share Out'!$A$5:$I$299,5,FALSE)</f>
        <v>7940.091773738066</v>
      </c>
      <c r="AD34" s="1">
        <f>VLOOKUP($A34,'App C  Share Out'!$A$5:$I$299,6,FALSE)</f>
        <v>7940.091773738066</v>
      </c>
      <c r="AE34" s="1">
        <f>VLOOKUP($A34,'App C  Share Out'!$A$5:$I$299,7,FALSE)</f>
        <v>0</v>
      </c>
      <c r="AF34" s="1">
        <f>VLOOKUP($A34,'App C  Share Out'!$A$5:$I$299,8,FALSE)</f>
        <v>0</v>
      </c>
      <c r="AG34" s="1">
        <f>VLOOKUP($A34,'App C  Share Out'!$A$5:$I$299,9,FALSE)</f>
        <v>0</v>
      </c>
      <c r="AI34" s="1">
        <f>VLOOKUP($A34,'App C  Share In'!$A$5:$I$299,5,FALSE)</f>
        <v>-56242.577850571237</v>
      </c>
      <c r="AJ34" s="1">
        <f>VLOOKUP($A34,'App C  Share In'!$A$5:$I$299,6,FALSE)</f>
        <v>-14087.577850571237</v>
      </c>
      <c r="AK34" s="1">
        <f>VLOOKUP($A34,'App C  Share In'!$A$5:$I$299,7,FALSE)</f>
        <v>-14087.577850571237</v>
      </c>
      <c r="AL34" s="1">
        <f>VLOOKUP($A34,'App C  Share In'!$A$5:$I$299,8,FALSE)</f>
        <v>0</v>
      </c>
      <c r="AM34" s="1">
        <f>VLOOKUP($A34,'App C  Share In'!$A$5:$I$299,9,FALSE)</f>
        <v>0</v>
      </c>
    </row>
    <row r="35" spans="1:39">
      <c r="A35" s="3">
        <v>18400</v>
      </c>
      <c r="B35" s="8" t="s">
        <v>50</v>
      </c>
      <c r="C35" s="9">
        <v>5.2868999999999998E-3</v>
      </c>
      <c r="D35" s="9"/>
      <c r="E35" s="133">
        <v>11540157.554147322</v>
      </c>
      <c r="F35" s="133">
        <v>6342661.5248473203</v>
      </c>
      <c r="G35" s="133">
        <v>15769478.676462473</v>
      </c>
      <c r="H35" s="133">
        <v>1048609.0329</v>
      </c>
      <c r="I35" s="133">
        <v>0</v>
      </c>
      <c r="K35" s="1">
        <f>VLOOKUP($A35,'App C  Exp'!$A$5:$I$299,5,FALSE)</f>
        <v>1976259.0806999998</v>
      </c>
      <c r="L35" s="1">
        <f>VLOOKUP($A35,'App C  Exp'!$A$5:$I$299,6,FALSE)</f>
        <v>2163684.9726</v>
      </c>
      <c r="M35" s="1">
        <f>VLOOKUP($A35,'App C  Exp'!$A$5:$I$299,7,FALSE)</f>
        <v>2395245.9057</v>
      </c>
      <c r="N35" s="1">
        <f>VLOOKUP($A35,'App C  Exp'!$A$5:$I$299,8,FALSE)</f>
        <v>0</v>
      </c>
      <c r="O35" s="1">
        <f>VLOOKUP($A35,'App C  Exp'!$A$5:$I$299,9,FALSE)</f>
        <v>0</v>
      </c>
      <c r="Q35" s="1">
        <f>VLOOKUP($A35,'App C  Inv'!$A$5:$I$299,5,FALSE)</f>
        <v>6100226.1222000001</v>
      </c>
      <c r="R35" s="1">
        <f>VLOOKUP($A35,'App C  Inv'!$A$5:$I$299,6,FALSE)</f>
        <v>3995775.5771999997</v>
      </c>
      <c r="S35" s="1">
        <f>VLOOKUP($A35,'App C  Inv'!$A$5:$I$299,7,FALSE)</f>
        <v>13403237.8551</v>
      </c>
      <c r="T35" s="1">
        <f>VLOOKUP($A35,'App C  Inv'!$A$5:$I$299,8,FALSE)</f>
        <v>1048609.0329</v>
      </c>
      <c r="U35" s="1">
        <f>VLOOKUP($A35,'App C  Inv'!$A$5:$I$299,9,FALSE)</f>
        <v>0</v>
      </c>
      <c r="W35" s="1">
        <f>VLOOKUP($A35,'App C  Assums'!$A$5:$I$299,5,FALSE)</f>
        <v>3095469.3761999998</v>
      </c>
      <c r="X35" s="1">
        <f>VLOOKUP($A35,'App C  Assums'!$A$5:$I$299,6,FALSE)</f>
        <v>0</v>
      </c>
      <c r="Y35" s="1">
        <f>VLOOKUP($A35,'App C  Assums'!$A$5:$I$299,7,FALSE)</f>
        <v>0</v>
      </c>
      <c r="Z35" s="1">
        <f>VLOOKUP($A35,'App C  Assums'!$A$5:$I$299,8,FALSE)</f>
        <v>0</v>
      </c>
      <c r="AA35" s="1">
        <f>VLOOKUP($A35,'App C  Assums'!$A$5:$I$299,9,FALSE)</f>
        <v>0</v>
      </c>
      <c r="AC35" s="1">
        <f>VLOOKUP($A35,'App C  Share Out'!$A$5:$I$299,5,FALSE)</f>
        <v>397208.05938484892</v>
      </c>
      <c r="AD35" s="1">
        <f>VLOOKUP($A35,'App C  Share Out'!$A$5:$I$299,6,FALSE)</f>
        <v>212206.05938484892</v>
      </c>
      <c r="AE35" s="1">
        <f>VLOOKUP($A35,'App C  Share Out'!$A$5:$I$299,7,FALSE)</f>
        <v>0</v>
      </c>
      <c r="AF35" s="1">
        <f>VLOOKUP($A35,'App C  Share Out'!$A$5:$I$299,8,FALSE)</f>
        <v>0</v>
      </c>
      <c r="AG35" s="1">
        <f>VLOOKUP($A35,'App C  Share Out'!$A$5:$I$299,9,FALSE)</f>
        <v>0</v>
      </c>
      <c r="AI35" s="1">
        <f>VLOOKUP($A35,'App C  Share In'!$A$5:$I$299,5,FALSE)</f>
        <v>-29005.084337527514</v>
      </c>
      <c r="AJ35" s="1">
        <f>VLOOKUP($A35,'App C  Share In'!$A$5:$I$299,6,FALSE)</f>
        <v>-29005.084337527514</v>
      </c>
      <c r="AK35" s="1">
        <f>VLOOKUP($A35,'App C  Share In'!$A$5:$I$299,7,FALSE)</f>
        <v>-29005.084337527514</v>
      </c>
      <c r="AL35" s="1">
        <f>VLOOKUP($A35,'App C  Share In'!$A$5:$I$299,8,FALSE)</f>
        <v>0</v>
      </c>
      <c r="AM35" s="1">
        <f>VLOOKUP($A35,'App C  Share In'!$A$5:$I$299,9,FALSE)</f>
        <v>0</v>
      </c>
    </row>
    <row r="36" spans="1:39">
      <c r="A36" s="3">
        <v>18600</v>
      </c>
      <c r="B36" s="8" t="s">
        <v>51</v>
      </c>
      <c r="C36" s="9">
        <v>1.33E-5</v>
      </c>
      <c r="D36" s="9"/>
      <c r="E36" s="133">
        <v>31299.078742130747</v>
      </c>
      <c r="F36" s="133">
        <v>13139.388642130747</v>
      </c>
      <c r="G36" s="133">
        <v>34716.770321482254</v>
      </c>
      <c r="H36" s="133">
        <v>2637.9353000000001</v>
      </c>
      <c r="I36" s="133">
        <v>0</v>
      </c>
      <c r="K36" s="1">
        <f>VLOOKUP($A36,'App C  Exp'!$A$5:$I$299,5,FALSE)</f>
        <v>4971.5798999999997</v>
      </c>
      <c r="L36" s="1">
        <f>VLOOKUP($A36,'App C  Exp'!$A$5:$I$299,6,FALSE)</f>
        <v>5443.0781999999999</v>
      </c>
      <c r="M36" s="1">
        <f>VLOOKUP($A36,'App C  Exp'!$A$5:$I$299,7,FALSE)</f>
        <v>6025.6049000000003</v>
      </c>
      <c r="N36" s="1">
        <f>VLOOKUP($A36,'App C  Exp'!$A$5:$I$299,8,FALSE)</f>
        <v>0</v>
      </c>
      <c r="O36" s="1">
        <f>VLOOKUP($A36,'App C  Exp'!$A$5:$I$299,9,FALSE)</f>
        <v>0</v>
      </c>
      <c r="Q36" s="1">
        <f>VLOOKUP($A36,'App C  Inv'!$A$5:$I$299,5,FALSE)</f>
        <v>15346.045399999999</v>
      </c>
      <c r="R36" s="1">
        <f>VLOOKUP($A36,'App C  Inv'!$A$5:$I$299,6,FALSE)</f>
        <v>10051.9804</v>
      </c>
      <c r="S36" s="1">
        <f>VLOOKUP($A36,'App C  Inv'!$A$5:$I$299,7,FALSE)</f>
        <v>33717.880700000002</v>
      </c>
      <c r="T36" s="1">
        <f>VLOOKUP($A36,'App C  Inv'!$A$5:$I$299,8,FALSE)</f>
        <v>2637.9353000000001</v>
      </c>
      <c r="U36" s="1">
        <f>VLOOKUP($A36,'App C  Inv'!$A$5:$I$299,9,FALSE)</f>
        <v>0</v>
      </c>
      <c r="W36" s="1">
        <f>VLOOKUP($A36,'App C  Assums'!$A$5:$I$299,5,FALSE)</f>
        <v>7787.1233999999995</v>
      </c>
      <c r="X36" s="1">
        <f>VLOOKUP($A36,'App C  Assums'!$A$5:$I$299,6,FALSE)</f>
        <v>0</v>
      </c>
      <c r="Y36" s="1">
        <f>VLOOKUP($A36,'App C  Assums'!$A$5:$I$299,7,FALSE)</f>
        <v>0</v>
      </c>
      <c r="Z36" s="1">
        <f>VLOOKUP($A36,'App C  Assums'!$A$5:$I$299,8,FALSE)</f>
        <v>0</v>
      </c>
      <c r="AA36" s="1">
        <f>VLOOKUP($A36,'App C  Assums'!$A$5:$I$299,9,FALSE)</f>
        <v>0</v>
      </c>
      <c r="AC36" s="1">
        <f>VLOOKUP($A36,'App C  Share Out'!$A$5:$I$299,5,FALSE)</f>
        <v>8221.0453206484926</v>
      </c>
      <c r="AD36" s="1">
        <f>VLOOKUP($A36,'App C  Share Out'!$A$5:$I$299,6,FALSE)</f>
        <v>2671.0453206484926</v>
      </c>
      <c r="AE36" s="1">
        <f>VLOOKUP($A36,'App C  Share Out'!$A$5:$I$299,7,FALSE)</f>
        <v>0</v>
      </c>
      <c r="AF36" s="1">
        <f>VLOOKUP($A36,'App C  Share Out'!$A$5:$I$299,8,FALSE)</f>
        <v>0</v>
      </c>
      <c r="AG36" s="1">
        <f>VLOOKUP($A36,'App C  Share Out'!$A$5:$I$299,9,FALSE)</f>
        <v>0</v>
      </c>
      <c r="AI36" s="1">
        <f>VLOOKUP($A36,'App C  Share In'!$A$5:$I$299,5,FALSE)</f>
        <v>-5026.7152785177459</v>
      </c>
      <c r="AJ36" s="1">
        <f>VLOOKUP($A36,'App C  Share In'!$A$5:$I$299,6,FALSE)</f>
        <v>-5026.7152785177459</v>
      </c>
      <c r="AK36" s="1">
        <f>VLOOKUP($A36,'App C  Share In'!$A$5:$I$299,7,FALSE)</f>
        <v>-5026.7152785177459</v>
      </c>
      <c r="AL36" s="1">
        <f>VLOOKUP($A36,'App C  Share In'!$A$5:$I$299,8,FALSE)</f>
        <v>0</v>
      </c>
      <c r="AM36" s="1">
        <f>VLOOKUP($A36,'App C  Share In'!$A$5:$I$299,9,FALSE)</f>
        <v>0</v>
      </c>
    </row>
    <row r="37" spans="1:39">
      <c r="A37" s="3">
        <v>18640</v>
      </c>
      <c r="B37" s="8" t="s">
        <v>52</v>
      </c>
      <c r="C37" s="9">
        <v>2.2000000000000001E-6</v>
      </c>
      <c r="D37" s="9"/>
      <c r="E37" s="133">
        <v>6143.8749288770005</v>
      </c>
      <c r="F37" s="133">
        <v>2919.0615288770009</v>
      </c>
      <c r="G37" s="133">
        <v>6475.7463587715001</v>
      </c>
      <c r="H37" s="133">
        <v>436.35020000000003</v>
      </c>
      <c r="I37" s="133">
        <v>0</v>
      </c>
      <c r="K37" s="1">
        <f>VLOOKUP($A37,'App C  Exp'!$A$5:$I$299,5,FALSE)</f>
        <v>822.36660000000006</v>
      </c>
      <c r="L37" s="1">
        <f>VLOOKUP($A37,'App C  Exp'!$A$5:$I$299,6,FALSE)</f>
        <v>900.35880000000009</v>
      </c>
      <c r="M37" s="1">
        <f>VLOOKUP($A37,'App C  Exp'!$A$5:$I$299,7,FALSE)</f>
        <v>996.71660000000008</v>
      </c>
      <c r="N37" s="1">
        <f>VLOOKUP($A37,'App C  Exp'!$A$5:$I$299,8,FALSE)</f>
        <v>0</v>
      </c>
      <c r="O37" s="1">
        <f>VLOOKUP($A37,'App C  Exp'!$A$5:$I$299,9,FALSE)</f>
        <v>0</v>
      </c>
      <c r="Q37" s="1">
        <f>VLOOKUP($A37,'App C  Inv'!$A$5:$I$299,5,FALSE)</f>
        <v>2538.4436000000001</v>
      </c>
      <c r="R37" s="1">
        <f>VLOOKUP($A37,'App C  Inv'!$A$5:$I$299,6,FALSE)</f>
        <v>1662.7336</v>
      </c>
      <c r="S37" s="1">
        <f>VLOOKUP($A37,'App C  Inv'!$A$5:$I$299,7,FALSE)</f>
        <v>5577.3938000000007</v>
      </c>
      <c r="T37" s="1">
        <f>VLOOKUP($A37,'App C  Inv'!$A$5:$I$299,8,FALSE)</f>
        <v>436.35020000000003</v>
      </c>
      <c r="U37" s="1">
        <f>VLOOKUP($A37,'App C  Inv'!$A$5:$I$299,9,FALSE)</f>
        <v>0</v>
      </c>
      <c r="W37" s="1">
        <f>VLOOKUP($A37,'App C  Assums'!$A$5:$I$299,5,FALSE)</f>
        <v>1288.0956000000001</v>
      </c>
      <c r="X37" s="1">
        <f>VLOOKUP($A37,'App C  Assums'!$A$5:$I$299,6,FALSE)</f>
        <v>0</v>
      </c>
      <c r="Y37" s="1">
        <f>VLOOKUP($A37,'App C  Assums'!$A$5:$I$299,7,FALSE)</f>
        <v>0</v>
      </c>
      <c r="Z37" s="1">
        <f>VLOOKUP($A37,'App C  Assums'!$A$5:$I$299,8,FALSE)</f>
        <v>0</v>
      </c>
      <c r="AA37" s="1">
        <f>VLOOKUP($A37,'App C  Assums'!$A$5:$I$299,9,FALSE)</f>
        <v>0</v>
      </c>
      <c r="AC37" s="1">
        <f>VLOOKUP($A37,'App C  Share Out'!$A$5:$I$299,5,FALSE)</f>
        <v>1593.3331701055006</v>
      </c>
      <c r="AD37" s="1">
        <f>VLOOKUP($A37,'App C  Share Out'!$A$5:$I$299,6,FALSE)</f>
        <v>454.33317010550059</v>
      </c>
      <c r="AE37" s="1">
        <f>VLOOKUP($A37,'App C  Share Out'!$A$5:$I$299,7,FALSE)</f>
        <v>0</v>
      </c>
      <c r="AF37" s="1">
        <f>VLOOKUP($A37,'App C  Share Out'!$A$5:$I$299,8,FALSE)</f>
        <v>0</v>
      </c>
      <c r="AG37" s="1">
        <f>VLOOKUP($A37,'App C  Share Out'!$A$5:$I$299,9,FALSE)</f>
        <v>0</v>
      </c>
      <c r="AI37" s="1">
        <f>VLOOKUP($A37,'App C  Share In'!$A$5:$I$299,5,FALSE)</f>
        <v>-98.364041228499957</v>
      </c>
      <c r="AJ37" s="1">
        <f>VLOOKUP($A37,'App C  Share In'!$A$5:$I$299,6,FALSE)</f>
        <v>-98.364041228499957</v>
      </c>
      <c r="AK37" s="1">
        <f>VLOOKUP($A37,'App C  Share In'!$A$5:$I$299,7,FALSE)</f>
        <v>-98.364041228499957</v>
      </c>
      <c r="AL37" s="1">
        <f>VLOOKUP($A37,'App C  Share In'!$A$5:$I$299,8,FALSE)</f>
        <v>0</v>
      </c>
      <c r="AM37" s="1">
        <f>VLOOKUP($A37,'App C  Share In'!$A$5:$I$299,9,FALSE)</f>
        <v>0</v>
      </c>
    </row>
    <row r="38" spans="1:39">
      <c r="A38" s="3">
        <v>18740</v>
      </c>
      <c r="B38" s="8" t="s">
        <v>53</v>
      </c>
      <c r="C38" s="9">
        <v>6.1999999999999999E-6</v>
      </c>
      <c r="D38" s="9"/>
      <c r="E38" s="133">
        <v>15313.170902842996</v>
      </c>
      <c r="F38" s="133">
        <v>8322.9695028429978</v>
      </c>
      <c r="G38" s="133">
        <v>19349.758464901501</v>
      </c>
      <c r="H38" s="133">
        <v>1229.7141999999999</v>
      </c>
      <c r="I38" s="133">
        <v>0</v>
      </c>
      <c r="K38" s="1">
        <f>VLOOKUP($A38,'App C  Exp'!$A$5:$I$299,5,FALSE)</f>
        <v>2317.5785999999998</v>
      </c>
      <c r="L38" s="1">
        <f>VLOOKUP($A38,'App C  Exp'!$A$5:$I$299,6,FALSE)</f>
        <v>2537.3748000000001</v>
      </c>
      <c r="M38" s="1">
        <f>VLOOKUP($A38,'App C  Exp'!$A$5:$I$299,7,FALSE)</f>
        <v>2808.9286000000002</v>
      </c>
      <c r="N38" s="1">
        <f>VLOOKUP($A38,'App C  Exp'!$A$5:$I$299,8,FALSE)</f>
        <v>0</v>
      </c>
      <c r="O38" s="1">
        <f>VLOOKUP($A38,'App C  Exp'!$A$5:$I$299,9,FALSE)</f>
        <v>0</v>
      </c>
      <c r="Q38" s="1">
        <f>VLOOKUP($A38,'App C  Inv'!$A$5:$I$299,5,FALSE)</f>
        <v>7153.7955999999995</v>
      </c>
      <c r="R38" s="1">
        <f>VLOOKUP($A38,'App C  Inv'!$A$5:$I$299,6,FALSE)</f>
        <v>4685.8855999999996</v>
      </c>
      <c r="S38" s="1">
        <f>VLOOKUP($A38,'App C  Inv'!$A$5:$I$299,7,FALSE)</f>
        <v>15718.1098</v>
      </c>
      <c r="T38" s="1">
        <f>VLOOKUP($A38,'App C  Inv'!$A$5:$I$299,8,FALSE)</f>
        <v>1229.7141999999999</v>
      </c>
      <c r="U38" s="1">
        <f>VLOOKUP($A38,'App C  Inv'!$A$5:$I$299,9,FALSE)</f>
        <v>0</v>
      </c>
      <c r="W38" s="1">
        <f>VLOOKUP($A38,'App C  Assums'!$A$5:$I$299,5,FALSE)</f>
        <v>3630.0875999999998</v>
      </c>
      <c r="X38" s="1">
        <f>VLOOKUP($A38,'App C  Assums'!$A$5:$I$299,6,FALSE)</f>
        <v>0</v>
      </c>
      <c r="Y38" s="1">
        <f>VLOOKUP($A38,'App C  Assums'!$A$5:$I$299,7,FALSE)</f>
        <v>0</v>
      </c>
      <c r="Z38" s="1">
        <f>VLOOKUP($A38,'App C  Assums'!$A$5:$I$299,8,FALSE)</f>
        <v>0</v>
      </c>
      <c r="AA38" s="1">
        <f>VLOOKUP($A38,'App C  Assums'!$A$5:$I$299,9,FALSE)</f>
        <v>0</v>
      </c>
      <c r="AC38" s="1">
        <f>VLOOKUP($A38,'App C  Share Out'!$A$5:$I$299,5,FALSE)</f>
        <v>2211.7091028429982</v>
      </c>
      <c r="AD38" s="1">
        <f>VLOOKUP($A38,'App C  Share Out'!$A$5:$I$299,6,FALSE)</f>
        <v>1099.7091028429982</v>
      </c>
      <c r="AE38" s="1">
        <f>VLOOKUP($A38,'App C  Share Out'!$A$5:$I$299,7,FALSE)</f>
        <v>822.72006490150034</v>
      </c>
      <c r="AF38" s="1">
        <f>VLOOKUP($A38,'App C  Share Out'!$A$5:$I$299,8,FALSE)</f>
        <v>0</v>
      </c>
      <c r="AG38" s="1">
        <f>VLOOKUP($A38,'App C  Share Out'!$A$5:$I$299,9,FALSE)</f>
        <v>0</v>
      </c>
      <c r="AI38" s="1">
        <f>VLOOKUP($A38,'App C  Share In'!$A$5:$I$299,5,FALSE)</f>
        <v>0</v>
      </c>
      <c r="AJ38" s="1">
        <f>VLOOKUP($A38,'App C  Share In'!$A$5:$I$299,6,FALSE)</f>
        <v>0</v>
      </c>
      <c r="AK38" s="1">
        <f>VLOOKUP($A38,'App C  Share In'!$A$5:$I$299,7,FALSE)</f>
        <v>0</v>
      </c>
      <c r="AL38" s="1">
        <f>VLOOKUP($A38,'App C  Share In'!$A$5:$I$299,8,FALSE)</f>
        <v>0</v>
      </c>
      <c r="AM38" s="1">
        <f>VLOOKUP($A38,'App C  Share In'!$A$5:$I$299,9,FALSE)</f>
        <v>0</v>
      </c>
    </row>
    <row r="39" spans="1:39">
      <c r="A39" s="3">
        <v>18780</v>
      </c>
      <c r="B39" s="8" t="s">
        <v>357</v>
      </c>
      <c r="C39" s="9">
        <v>2.7900000000000001E-5</v>
      </c>
      <c r="D39" s="9"/>
      <c r="E39" s="133">
        <v>60321.683896306771</v>
      </c>
      <c r="F39" s="133">
        <v>33891.777596306754</v>
      </c>
      <c r="G39" s="133">
        <v>85413.693146056758</v>
      </c>
      <c r="H39" s="133">
        <v>5533.7138999999997</v>
      </c>
      <c r="I39" s="133">
        <v>0</v>
      </c>
      <c r="K39" s="1">
        <f>VLOOKUP($A39,'App C  Exp'!$A$5:$I$299,5,FALSE)</f>
        <v>10429.1037</v>
      </c>
      <c r="L39" s="1">
        <f>VLOOKUP($A39,'App C  Exp'!$A$5:$I$299,6,FALSE)</f>
        <v>11418.186600000001</v>
      </c>
      <c r="M39" s="1">
        <f>VLOOKUP($A39,'App C  Exp'!$A$5:$I$299,7,FALSE)</f>
        <v>12640.1787</v>
      </c>
      <c r="N39" s="1">
        <f>VLOOKUP($A39,'App C  Exp'!$A$5:$I$299,8,FALSE)</f>
        <v>0</v>
      </c>
      <c r="O39" s="1">
        <f>VLOOKUP($A39,'App C  Exp'!$A$5:$I$299,9,FALSE)</f>
        <v>0</v>
      </c>
      <c r="Q39" s="1">
        <f>VLOOKUP($A39,'App C  Inv'!$A$5:$I$299,5,FALSE)</f>
        <v>32192.0802</v>
      </c>
      <c r="R39" s="1">
        <f>VLOOKUP($A39,'App C  Inv'!$A$5:$I$299,6,FALSE)</f>
        <v>21086.485199999999</v>
      </c>
      <c r="S39" s="1">
        <f>VLOOKUP($A39,'App C  Inv'!$A$5:$I$299,7,FALSE)</f>
        <v>70731.494099999996</v>
      </c>
      <c r="T39" s="1">
        <f>VLOOKUP($A39,'App C  Inv'!$A$5:$I$299,8,FALSE)</f>
        <v>5533.7138999999997</v>
      </c>
      <c r="U39" s="1">
        <f>VLOOKUP($A39,'App C  Inv'!$A$5:$I$299,9,FALSE)</f>
        <v>0</v>
      </c>
      <c r="W39" s="1">
        <f>VLOOKUP($A39,'App C  Assums'!$A$5:$I$299,5,FALSE)</f>
        <v>16335.394200000001</v>
      </c>
      <c r="X39" s="1">
        <f>VLOOKUP($A39,'App C  Assums'!$A$5:$I$299,6,FALSE)</f>
        <v>0</v>
      </c>
      <c r="Y39" s="1">
        <f>VLOOKUP($A39,'App C  Assums'!$A$5:$I$299,7,FALSE)</f>
        <v>0</v>
      </c>
      <c r="Z39" s="1">
        <f>VLOOKUP($A39,'App C  Assums'!$A$5:$I$299,8,FALSE)</f>
        <v>0</v>
      </c>
      <c r="AA39" s="1">
        <f>VLOOKUP($A39,'App C  Assums'!$A$5:$I$299,9,FALSE)</f>
        <v>0</v>
      </c>
      <c r="AC39" s="1">
        <f>VLOOKUP($A39,'App C  Share Out'!$A$5:$I$299,5,FALSE)</f>
        <v>2042.0203460567573</v>
      </c>
      <c r="AD39" s="1">
        <f>VLOOKUP($A39,'App C  Share Out'!$A$5:$I$299,6,FALSE)</f>
        <v>2042.0203460567573</v>
      </c>
      <c r="AE39" s="1">
        <f>VLOOKUP($A39,'App C  Share Out'!$A$5:$I$299,7,FALSE)</f>
        <v>2042.0203460567573</v>
      </c>
      <c r="AF39" s="1">
        <f>VLOOKUP($A39,'App C  Share Out'!$A$5:$I$299,8,FALSE)</f>
        <v>0</v>
      </c>
      <c r="AG39" s="1">
        <f>VLOOKUP($A39,'App C  Share Out'!$A$5:$I$299,9,FALSE)</f>
        <v>0</v>
      </c>
      <c r="AI39" s="1">
        <f>VLOOKUP($A39,'App C  Share In'!$A$5:$I$299,5,FALSE)</f>
        <v>-676.91454974999579</v>
      </c>
      <c r="AJ39" s="1">
        <f>VLOOKUP($A39,'App C  Share In'!$A$5:$I$299,6,FALSE)</f>
        <v>-654.91454974999579</v>
      </c>
      <c r="AK39" s="1">
        <f>VLOOKUP($A39,'App C  Share In'!$A$5:$I$299,7,FALSE)</f>
        <v>0</v>
      </c>
      <c r="AL39" s="1">
        <f>VLOOKUP($A39,'App C  Share In'!$A$5:$I$299,8,FALSE)</f>
        <v>0</v>
      </c>
      <c r="AM39" s="1">
        <f>VLOOKUP($A39,'App C  Share In'!$A$5:$I$299,9,FALSE)</f>
        <v>0</v>
      </c>
    </row>
    <row r="40" spans="1:39">
      <c r="A40" s="3">
        <v>19005</v>
      </c>
      <c r="B40" s="8" t="s">
        <v>54</v>
      </c>
      <c r="C40" s="9">
        <v>9.0589999999999996E-4</v>
      </c>
      <c r="D40" s="9"/>
      <c r="E40" s="133">
        <v>2582149.117522358</v>
      </c>
      <c r="F40" s="133">
        <v>1601178.0452223578</v>
      </c>
      <c r="G40" s="133">
        <v>3074463.4711495917</v>
      </c>
      <c r="H40" s="133">
        <v>179677.11189999999</v>
      </c>
      <c r="I40" s="133">
        <v>0</v>
      </c>
      <c r="K40" s="1">
        <f>VLOOKUP($A40,'App C  Exp'!$A$5:$I$299,5,FALSE)</f>
        <v>338628.13769999996</v>
      </c>
      <c r="L40" s="1">
        <f>VLOOKUP($A40,'App C  Exp'!$A$5:$I$299,6,FALSE)</f>
        <v>370743.1986</v>
      </c>
      <c r="M40" s="1">
        <f>VLOOKUP($A40,'App C  Exp'!$A$5:$I$299,7,FALSE)</f>
        <v>410420.71269999997</v>
      </c>
      <c r="N40" s="1">
        <f>VLOOKUP($A40,'App C  Exp'!$A$5:$I$299,8,FALSE)</f>
        <v>0</v>
      </c>
      <c r="O40" s="1">
        <f>VLOOKUP($A40,'App C  Exp'!$A$5:$I$299,9,FALSE)</f>
        <v>0</v>
      </c>
      <c r="Q40" s="1">
        <f>VLOOKUP($A40,'App C  Inv'!$A$5:$I$299,5,FALSE)</f>
        <v>1045261.8441999999</v>
      </c>
      <c r="R40" s="1">
        <f>VLOOKUP($A40,'App C  Inv'!$A$5:$I$299,6,FALSE)</f>
        <v>684668.34919999994</v>
      </c>
      <c r="S40" s="1">
        <f>VLOOKUP($A40,'App C  Inv'!$A$5:$I$299,7,FALSE)</f>
        <v>2296618.6560999998</v>
      </c>
      <c r="T40" s="1">
        <f>VLOOKUP($A40,'App C  Inv'!$A$5:$I$299,8,FALSE)</f>
        <v>179677.11189999999</v>
      </c>
      <c r="U40" s="1">
        <f>VLOOKUP($A40,'App C  Inv'!$A$5:$I$299,9,FALSE)</f>
        <v>0</v>
      </c>
      <c r="W40" s="1">
        <f>VLOOKUP($A40,'App C  Assums'!$A$5:$I$299,5,FALSE)</f>
        <v>530402.63819999993</v>
      </c>
      <c r="X40" s="1">
        <f>VLOOKUP($A40,'App C  Assums'!$A$5:$I$299,6,FALSE)</f>
        <v>0</v>
      </c>
      <c r="Y40" s="1">
        <f>VLOOKUP($A40,'App C  Assums'!$A$5:$I$299,7,FALSE)</f>
        <v>0</v>
      </c>
      <c r="Z40" s="1">
        <f>VLOOKUP($A40,'App C  Assums'!$A$5:$I$299,8,FALSE)</f>
        <v>0</v>
      </c>
      <c r="AA40" s="1">
        <f>VLOOKUP($A40,'App C  Assums'!$A$5:$I$299,9,FALSE)</f>
        <v>0</v>
      </c>
      <c r="AC40" s="1">
        <f>VLOOKUP($A40,'App C  Share Out'!$A$5:$I$299,5,FALSE)</f>
        <v>667856.49742235802</v>
      </c>
      <c r="AD40" s="1">
        <f>VLOOKUP($A40,'App C  Share Out'!$A$5:$I$299,6,FALSE)</f>
        <v>545766.49742235802</v>
      </c>
      <c r="AE40" s="1">
        <f>VLOOKUP($A40,'App C  Share Out'!$A$5:$I$299,7,FALSE)</f>
        <v>367424.10234959202</v>
      </c>
      <c r="AF40" s="1">
        <f>VLOOKUP($A40,'App C  Share Out'!$A$5:$I$299,8,FALSE)</f>
        <v>0</v>
      </c>
      <c r="AG40" s="1">
        <f>VLOOKUP($A40,'App C  Share Out'!$A$5:$I$299,9,FALSE)</f>
        <v>0</v>
      </c>
      <c r="AI40" s="1">
        <f>VLOOKUP($A40,'App C  Share In'!$A$5:$I$299,5,FALSE)</f>
        <v>0</v>
      </c>
      <c r="AJ40" s="1">
        <f>VLOOKUP($A40,'App C  Share In'!$A$5:$I$299,6,FALSE)</f>
        <v>0</v>
      </c>
      <c r="AK40" s="1">
        <f>VLOOKUP($A40,'App C  Share In'!$A$5:$I$299,7,FALSE)</f>
        <v>0</v>
      </c>
      <c r="AL40" s="1">
        <f>VLOOKUP($A40,'App C  Share In'!$A$5:$I$299,8,FALSE)</f>
        <v>0</v>
      </c>
      <c r="AM40" s="1">
        <f>VLOOKUP($A40,'App C  Share In'!$A$5:$I$299,9,FALSE)</f>
        <v>0</v>
      </c>
    </row>
    <row r="41" spans="1:39">
      <c r="A41" s="3">
        <v>19100</v>
      </c>
      <c r="B41" s="8" t="s">
        <v>55</v>
      </c>
      <c r="C41" s="9">
        <v>1.9601899999999998E-2</v>
      </c>
      <c r="D41" s="9"/>
      <c r="E41" s="133">
        <v>-61975098.911090687</v>
      </c>
      <c r="F41" s="133">
        <v>-94889431.495390683</v>
      </c>
      <c r="G41" s="133">
        <v>-46547757.426298819</v>
      </c>
      <c r="H41" s="133">
        <v>3887860.4478999996</v>
      </c>
      <c r="I41" s="133">
        <v>0</v>
      </c>
      <c r="K41" s="1">
        <f>VLOOKUP($A41,'App C  Exp'!$A$5:$I$299,5,FALSE)</f>
        <v>7327249.0256999992</v>
      </c>
      <c r="L41" s="1">
        <f>VLOOKUP($A41,'App C  Exp'!$A$5:$I$299,6,FALSE)</f>
        <v>8022155.9825999998</v>
      </c>
      <c r="M41" s="1">
        <f>VLOOKUP($A41,'App C  Exp'!$A$5:$I$299,7,FALSE)</f>
        <v>8880699.6006999984</v>
      </c>
      <c r="N41" s="1">
        <f>VLOOKUP($A41,'App C  Exp'!$A$5:$I$299,8,FALSE)</f>
        <v>0</v>
      </c>
      <c r="O41" s="1">
        <f>VLOOKUP($A41,'App C  Exp'!$A$5:$I$299,9,FALSE)</f>
        <v>0</v>
      </c>
      <c r="Q41" s="1">
        <f>VLOOKUP($A41,'App C  Inv'!$A$5:$I$299,5,FALSE)</f>
        <v>22617417.0922</v>
      </c>
      <c r="R41" s="1">
        <f>VLOOKUP($A41,'App C  Inv'!$A$5:$I$299,6,FALSE)</f>
        <v>14814880.797199998</v>
      </c>
      <c r="S41" s="1">
        <f>VLOOKUP($A41,'App C  Inv'!$A$5:$I$299,7,FALSE)</f>
        <v>49694325.240099996</v>
      </c>
      <c r="T41" s="1">
        <f>VLOOKUP($A41,'App C  Inv'!$A$5:$I$299,8,FALSE)</f>
        <v>3887860.4478999996</v>
      </c>
      <c r="U41" s="1">
        <f>VLOOKUP($A41,'App C  Inv'!$A$5:$I$299,9,FALSE)</f>
        <v>0</v>
      </c>
      <c r="W41" s="1">
        <f>VLOOKUP($A41,'App C  Assums'!$A$5:$I$299,5,FALSE)</f>
        <v>11476873.246199999</v>
      </c>
      <c r="X41" s="1">
        <f>VLOOKUP($A41,'App C  Assums'!$A$5:$I$299,6,FALSE)</f>
        <v>0</v>
      </c>
      <c r="Y41" s="1">
        <f>VLOOKUP($A41,'App C  Assums'!$A$5:$I$299,7,FALSE)</f>
        <v>0</v>
      </c>
      <c r="Z41" s="1">
        <f>VLOOKUP($A41,'App C  Assums'!$A$5:$I$299,8,FALSE)</f>
        <v>0</v>
      </c>
      <c r="AA41" s="1">
        <f>VLOOKUP($A41,'App C  Assums'!$A$5:$I$299,9,FALSE)</f>
        <v>0</v>
      </c>
      <c r="AC41" s="1">
        <f>VLOOKUP($A41,'App C  Share Out'!$A$5:$I$299,5,FALSE)</f>
        <v>14329830</v>
      </c>
      <c r="AD41" s="1">
        <f>VLOOKUP($A41,'App C  Share Out'!$A$5:$I$299,6,FALSE)</f>
        <v>0</v>
      </c>
      <c r="AE41" s="1">
        <f>VLOOKUP($A41,'App C  Share Out'!$A$5:$I$299,7,FALSE)</f>
        <v>0</v>
      </c>
      <c r="AF41" s="1">
        <f>VLOOKUP($A41,'App C  Share Out'!$A$5:$I$299,8,FALSE)</f>
        <v>0</v>
      </c>
      <c r="AG41" s="1">
        <f>VLOOKUP($A41,'App C  Share Out'!$A$5:$I$299,9,FALSE)</f>
        <v>0</v>
      </c>
      <c r="AI41" s="1">
        <f>VLOOKUP($A41,'App C  Share In'!$A$5:$I$299,5,FALSE)</f>
        <v>-117726468.27519068</v>
      </c>
      <c r="AJ41" s="1">
        <f>VLOOKUP($A41,'App C  Share In'!$A$5:$I$299,6,FALSE)</f>
        <v>-117726468.27519068</v>
      </c>
      <c r="AK41" s="1">
        <f>VLOOKUP($A41,'App C  Share In'!$A$5:$I$299,7,FALSE)</f>
        <v>-105122782.26709881</v>
      </c>
      <c r="AL41" s="1">
        <f>VLOOKUP($A41,'App C  Share In'!$A$5:$I$299,8,FALSE)</f>
        <v>0</v>
      </c>
      <c r="AM41" s="1">
        <f>VLOOKUP($A41,'App C  Share In'!$A$5:$I$299,9,FALSE)</f>
        <v>0</v>
      </c>
    </row>
    <row r="42" spans="1:39">
      <c r="A42" s="3">
        <v>19120</v>
      </c>
      <c r="B42" s="8" t="s">
        <v>387</v>
      </c>
      <c r="C42" s="9">
        <v>5.0665699999999994E-2</v>
      </c>
      <c r="D42" s="9"/>
      <c r="E42" s="133">
        <v>210524027.48656911</v>
      </c>
      <c r="F42" s="133">
        <v>162488029.31366912</v>
      </c>
      <c r="G42" s="133">
        <v>254861226.89666909</v>
      </c>
      <c r="H42" s="133">
        <v>10049085.603699999</v>
      </c>
      <c r="I42" s="133">
        <v>0</v>
      </c>
      <c r="K42" s="1">
        <f>VLOOKUP($A42,'App C  Exp'!$A$5:$I$299,5,FALSE)</f>
        <v>18938990.657099999</v>
      </c>
      <c r="L42" s="1">
        <f>VLOOKUP($A42,'App C  Exp'!$A$5:$I$299,6,FALSE)</f>
        <v>20735140.387799997</v>
      </c>
      <c r="M42" s="1">
        <f>VLOOKUP($A42,'App C  Exp'!$A$5:$I$299,7,FALSE)</f>
        <v>22954247.382099997</v>
      </c>
      <c r="N42" s="1">
        <f>VLOOKUP($A42,'App C  Exp'!$A$5:$I$299,8,FALSE)</f>
        <v>0</v>
      </c>
      <c r="O42" s="1">
        <f>VLOOKUP($A42,'App C  Exp'!$A$5:$I$299,9,FALSE)</f>
        <v>0</v>
      </c>
      <c r="Q42" s="1">
        <f>VLOOKUP($A42,'App C  Inv'!$A$5:$I$299,5,FALSE)</f>
        <v>58460009.956599995</v>
      </c>
      <c r="R42" s="1">
        <f>VLOOKUP($A42,'App C  Inv'!$A$5:$I$299,6,FALSE)</f>
        <v>38292528.071599998</v>
      </c>
      <c r="S42" s="1">
        <f>VLOOKUP($A42,'App C  Inv'!$A$5:$I$299,7,FALSE)</f>
        <v>128446618.66029999</v>
      </c>
      <c r="T42" s="1">
        <f>VLOOKUP($A42,'App C  Inv'!$A$5:$I$299,8,FALSE)</f>
        <v>10049085.603699999</v>
      </c>
      <c r="U42" s="1">
        <f>VLOOKUP($A42,'App C  Inv'!$A$5:$I$299,9,FALSE)</f>
        <v>0</v>
      </c>
      <c r="W42" s="1">
        <f>VLOOKUP($A42,'App C  Assums'!$A$5:$I$299,5,FALSE)</f>
        <v>29664666.018599998</v>
      </c>
      <c r="X42" s="1">
        <f>VLOOKUP($A42,'App C  Assums'!$A$5:$I$299,6,FALSE)</f>
        <v>0</v>
      </c>
      <c r="Y42" s="1">
        <f>VLOOKUP($A42,'App C  Assums'!$A$5:$I$299,7,FALSE)</f>
        <v>0</v>
      </c>
      <c r="Z42" s="1">
        <f>VLOOKUP($A42,'App C  Assums'!$A$5:$I$299,8,FALSE)</f>
        <v>0</v>
      </c>
      <c r="AA42" s="1">
        <f>VLOOKUP($A42,'App C  Assums'!$A$5:$I$299,9,FALSE)</f>
        <v>0</v>
      </c>
      <c r="AC42" s="1">
        <f>VLOOKUP($A42,'App C  Share Out'!$A$5:$I$299,5,FALSE)</f>
        <v>103460360.85426912</v>
      </c>
      <c r="AD42" s="1">
        <f>VLOOKUP($A42,'App C  Share Out'!$A$5:$I$299,6,FALSE)</f>
        <v>103460360.85426912</v>
      </c>
      <c r="AE42" s="1">
        <f>VLOOKUP($A42,'App C  Share Out'!$A$5:$I$299,7,FALSE)</f>
        <v>103460360.85426912</v>
      </c>
      <c r="AF42" s="1">
        <f>VLOOKUP($A42,'App C  Share Out'!$A$5:$I$299,8,FALSE)</f>
        <v>0</v>
      </c>
      <c r="AG42" s="1">
        <f>VLOOKUP($A42,'App C  Share Out'!$A$5:$I$299,9,FALSE)</f>
        <v>0</v>
      </c>
      <c r="AI42" s="1">
        <f>VLOOKUP($A42,'App C  Share In'!$A$5:$I$299,5,FALSE)</f>
        <v>0</v>
      </c>
      <c r="AJ42" s="1">
        <f>VLOOKUP($A42,'App C  Share In'!$A$5:$I$299,6,FALSE)</f>
        <v>0</v>
      </c>
      <c r="AK42" s="1">
        <f>VLOOKUP($A42,'App C  Share In'!$A$5:$I$299,7,FALSE)</f>
        <v>0</v>
      </c>
      <c r="AL42" s="1">
        <f>VLOOKUP($A42,'App C  Share In'!$A$5:$I$299,8,FALSE)</f>
        <v>0</v>
      </c>
      <c r="AM42" s="1">
        <f>VLOOKUP($A42,'App C  Share In'!$A$5:$I$299,9,FALSE)</f>
        <v>0</v>
      </c>
    </row>
    <row r="43" spans="1:39">
      <c r="A43" s="3">
        <v>20100</v>
      </c>
      <c r="B43" s="8" t="s">
        <v>56</v>
      </c>
      <c r="C43" s="9">
        <v>7.3802E-3</v>
      </c>
      <c r="D43" s="9"/>
      <c r="E43" s="133">
        <v>16796207.394820284</v>
      </c>
      <c r="F43" s="133">
        <v>9931730.9154202845</v>
      </c>
      <c r="G43" s="133">
        <v>23576200.872895557</v>
      </c>
      <c r="H43" s="133">
        <v>1463796.2482</v>
      </c>
      <c r="I43" s="133">
        <v>0</v>
      </c>
      <c r="K43" s="1">
        <f>VLOOKUP($A43,'App C  Exp'!$A$5:$I$299,5,FALSE)</f>
        <v>2758740.9005999998</v>
      </c>
      <c r="L43" s="1">
        <f>VLOOKUP($A43,'App C  Exp'!$A$5:$I$299,6,FALSE)</f>
        <v>3020376.3708000001</v>
      </c>
      <c r="M43" s="1">
        <f>VLOOKUP($A43,'App C  Exp'!$A$5:$I$299,7,FALSE)</f>
        <v>3343621.7505999999</v>
      </c>
      <c r="N43" s="1">
        <f>VLOOKUP($A43,'App C  Exp'!$A$5:$I$299,8,FALSE)</f>
        <v>0</v>
      </c>
      <c r="O43" s="1">
        <f>VLOOKUP($A43,'App C  Exp'!$A$5:$I$299,9,FALSE)</f>
        <v>0</v>
      </c>
      <c r="Q43" s="1">
        <f>VLOOKUP($A43,'App C  Inv'!$A$5:$I$299,5,FALSE)</f>
        <v>8515555.2075999994</v>
      </c>
      <c r="R43" s="1">
        <f>VLOOKUP($A43,'App C  Inv'!$A$5:$I$299,6,FALSE)</f>
        <v>5577866.5976</v>
      </c>
      <c r="S43" s="1">
        <f>VLOOKUP($A43,'App C  Inv'!$A$5:$I$299,7,FALSE)</f>
        <v>18710128.055799998</v>
      </c>
      <c r="T43" s="1">
        <f>VLOOKUP($A43,'App C  Inv'!$A$5:$I$299,8,FALSE)</f>
        <v>1463796.2482</v>
      </c>
      <c r="U43" s="1">
        <f>VLOOKUP($A43,'App C  Inv'!$A$5:$I$299,9,FALSE)</f>
        <v>0</v>
      </c>
      <c r="W43" s="1">
        <f>VLOOKUP($A43,'App C  Assums'!$A$5:$I$299,5,FALSE)</f>
        <v>4321092.3395999996</v>
      </c>
      <c r="X43" s="1">
        <f>VLOOKUP($A43,'App C  Assums'!$A$5:$I$299,6,FALSE)</f>
        <v>0</v>
      </c>
      <c r="Y43" s="1">
        <f>VLOOKUP($A43,'App C  Assums'!$A$5:$I$299,7,FALSE)</f>
        <v>0</v>
      </c>
      <c r="Z43" s="1">
        <f>VLOOKUP($A43,'App C  Assums'!$A$5:$I$299,8,FALSE)</f>
        <v>0</v>
      </c>
      <c r="AA43" s="1">
        <f>VLOOKUP($A43,'App C  Assums'!$A$5:$I$299,9,FALSE)</f>
        <v>0</v>
      </c>
      <c r="AC43" s="1">
        <f>VLOOKUP($A43,'App C  Share Out'!$A$5:$I$299,5,FALSE)</f>
        <v>1522451.0664955606</v>
      </c>
      <c r="AD43" s="1">
        <f>VLOOKUP($A43,'App C  Share Out'!$A$5:$I$299,6,FALSE)</f>
        <v>1522451.0664955606</v>
      </c>
      <c r="AE43" s="1">
        <f>VLOOKUP($A43,'App C  Share Out'!$A$5:$I$299,7,FALSE)</f>
        <v>1522451.0664955606</v>
      </c>
      <c r="AF43" s="1">
        <f>VLOOKUP($A43,'App C  Share Out'!$A$5:$I$299,8,FALSE)</f>
        <v>0</v>
      </c>
      <c r="AG43" s="1">
        <f>VLOOKUP($A43,'App C  Share Out'!$A$5:$I$299,9,FALSE)</f>
        <v>0</v>
      </c>
      <c r="AI43" s="1">
        <f>VLOOKUP($A43,'App C  Share In'!$A$5:$I$299,5,FALSE)</f>
        <v>-321632.11947527574</v>
      </c>
      <c r="AJ43" s="1">
        <f>VLOOKUP($A43,'App C  Share In'!$A$5:$I$299,6,FALSE)</f>
        <v>-188963.11947527574</v>
      </c>
      <c r="AK43" s="1">
        <f>VLOOKUP($A43,'App C  Share In'!$A$5:$I$299,7,FALSE)</f>
        <v>0</v>
      </c>
      <c r="AL43" s="1">
        <f>VLOOKUP($A43,'App C  Share In'!$A$5:$I$299,8,FALSE)</f>
        <v>0</v>
      </c>
      <c r="AM43" s="1">
        <f>VLOOKUP($A43,'App C  Share In'!$A$5:$I$299,9,FALSE)</f>
        <v>0</v>
      </c>
    </row>
    <row r="44" spans="1:39">
      <c r="A44" s="3">
        <v>20200</v>
      </c>
      <c r="B44" s="8" t="s">
        <v>57</v>
      </c>
      <c r="C44" s="9">
        <v>9.8780000000000005E-4</v>
      </c>
      <c r="D44" s="9"/>
      <c r="E44" s="133">
        <v>2325046.4035833627</v>
      </c>
      <c r="F44" s="133">
        <v>1326761.1869833628</v>
      </c>
      <c r="G44" s="133">
        <v>3051989.0536324037</v>
      </c>
      <c r="H44" s="133">
        <v>195921.23980000001</v>
      </c>
      <c r="I44" s="133">
        <v>0</v>
      </c>
      <c r="K44" s="1">
        <f>VLOOKUP($A44,'App C  Exp'!$A$5:$I$299,5,FALSE)</f>
        <v>369242.60340000002</v>
      </c>
      <c r="L44" s="1">
        <f>VLOOKUP($A44,'App C  Exp'!$A$5:$I$299,6,FALSE)</f>
        <v>404261.10120000003</v>
      </c>
      <c r="M44" s="1">
        <f>VLOOKUP($A44,'App C  Exp'!$A$5:$I$299,7,FALSE)</f>
        <v>447525.75340000005</v>
      </c>
      <c r="N44" s="1">
        <f>VLOOKUP($A44,'App C  Exp'!$A$5:$I$299,8,FALSE)</f>
        <v>0</v>
      </c>
      <c r="O44" s="1">
        <f>VLOOKUP($A44,'App C  Exp'!$A$5:$I$299,9,FALSE)</f>
        <v>0</v>
      </c>
      <c r="Q44" s="1">
        <f>VLOOKUP($A44,'App C  Inv'!$A$5:$I$299,5,FALSE)</f>
        <v>1139761.1764</v>
      </c>
      <c r="R44" s="1">
        <f>VLOOKUP($A44,'App C  Inv'!$A$5:$I$299,6,FALSE)</f>
        <v>746567.38640000008</v>
      </c>
      <c r="S44" s="1">
        <f>VLOOKUP($A44,'App C  Inv'!$A$5:$I$299,7,FALSE)</f>
        <v>2504249.8162000002</v>
      </c>
      <c r="T44" s="1">
        <f>VLOOKUP($A44,'App C  Inv'!$A$5:$I$299,8,FALSE)</f>
        <v>195921.23980000001</v>
      </c>
      <c r="U44" s="1">
        <f>VLOOKUP($A44,'App C  Inv'!$A$5:$I$299,9,FALSE)</f>
        <v>0</v>
      </c>
      <c r="W44" s="1">
        <f>VLOOKUP($A44,'App C  Assums'!$A$5:$I$299,5,FALSE)</f>
        <v>578354.92440000002</v>
      </c>
      <c r="X44" s="1">
        <f>VLOOKUP($A44,'App C  Assums'!$A$5:$I$299,6,FALSE)</f>
        <v>0</v>
      </c>
      <c r="Y44" s="1">
        <f>VLOOKUP($A44,'App C  Assums'!$A$5:$I$299,7,FALSE)</f>
        <v>0</v>
      </c>
      <c r="Z44" s="1">
        <f>VLOOKUP($A44,'App C  Assums'!$A$5:$I$299,8,FALSE)</f>
        <v>0</v>
      </c>
      <c r="AA44" s="1">
        <f>VLOOKUP($A44,'App C  Assums'!$A$5:$I$299,9,FALSE)</f>
        <v>0</v>
      </c>
      <c r="AC44" s="1">
        <f>VLOOKUP($A44,'App C  Share Out'!$A$5:$I$299,5,FALSE)</f>
        <v>237687.69938336269</v>
      </c>
      <c r="AD44" s="1">
        <f>VLOOKUP($A44,'App C  Share Out'!$A$5:$I$299,6,FALSE)</f>
        <v>175932.69938336269</v>
      </c>
      <c r="AE44" s="1">
        <f>VLOOKUP($A44,'App C  Share Out'!$A$5:$I$299,7,FALSE)</f>
        <v>100213.48403240382</v>
      </c>
      <c r="AF44" s="1">
        <f>VLOOKUP($A44,'App C  Share Out'!$A$5:$I$299,8,FALSE)</f>
        <v>0</v>
      </c>
      <c r="AG44" s="1">
        <f>VLOOKUP($A44,'App C  Share Out'!$A$5:$I$299,9,FALSE)</f>
        <v>0</v>
      </c>
      <c r="AI44" s="1">
        <f>VLOOKUP($A44,'App C  Share In'!$A$5:$I$299,5,FALSE)</f>
        <v>0</v>
      </c>
      <c r="AJ44" s="1">
        <f>VLOOKUP($A44,'App C  Share In'!$A$5:$I$299,6,FALSE)</f>
        <v>0</v>
      </c>
      <c r="AK44" s="1">
        <f>VLOOKUP($A44,'App C  Share In'!$A$5:$I$299,7,FALSE)</f>
        <v>0</v>
      </c>
      <c r="AL44" s="1">
        <f>VLOOKUP($A44,'App C  Share In'!$A$5:$I$299,8,FALSE)</f>
        <v>0</v>
      </c>
      <c r="AM44" s="1">
        <f>VLOOKUP($A44,'App C  Share In'!$A$5:$I$299,9,FALSE)</f>
        <v>0</v>
      </c>
    </row>
    <row r="45" spans="1:39">
      <c r="A45" s="3">
        <v>20300</v>
      </c>
      <c r="B45" s="8" t="s">
        <v>58</v>
      </c>
      <c r="C45" s="9">
        <v>1.32266E-2</v>
      </c>
      <c r="D45" s="9"/>
      <c r="E45" s="133">
        <v>26896545.362276141</v>
      </c>
      <c r="F45" s="133">
        <v>15489345.582076143</v>
      </c>
      <c r="G45" s="133">
        <v>41227429.006823972</v>
      </c>
      <c r="H45" s="133">
        <v>2623377.0705999997</v>
      </c>
      <c r="I45" s="133">
        <v>0</v>
      </c>
      <c r="K45" s="1">
        <f>VLOOKUP($A45,'App C  Exp'!$A$5:$I$299,5,FALSE)</f>
        <v>4944142.7598000001</v>
      </c>
      <c r="L45" s="1">
        <f>VLOOKUP($A45,'App C  Exp'!$A$5:$I$299,6,FALSE)</f>
        <v>5413038.9563999996</v>
      </c>
      <c r="M45" s="1">
        <f>VLOOKUP($A45,'App C  Exp'!$A$5:$I$299,7,FALSE)</f>
        <v>5992350.8097999999</v>
      </c>
      <c r="N45" s="1">
        <f>VLOOKUP($A45,'App C  Exp'!$A$5:$I$299,8,FALSE)</f>
        <v>0</v>
      </c>
      <c r="O45" s="1">
        <f>VLOOKUP($A45,'App C  Exp'!$A$5:$I$299,9,FALSE)</f>
        <v>0</v>
      </c>
      <c r="Q45" s="1">
        <f>VLOOKUP($A45,'App C  Inv'!$A$5:$I$299,5,FALSE)</f>
        <v>15261353.6908</v>
      </c>
      <c r="R45" s="1">
        <f>VLOOKUP($A45,'App C  Inv'!$A$5:$I$299,6,FALSE)</f>
        <v>9996505.5607999992</v>
      </c>
      <c r="S45" s="1">
        <f>VLOOKUP($A45,'App C  Inv'!$A$5:$I$299,7,FALSE)</f>
        <v>33531798.5614</v>
      </c>
      <c r="T45" s="1">
        <f>VLOOKUP($A45,'App C  Inv'!$A$5:$I$299,8,FALSE)</f>
        <v>2623377.0705999997</v>
      </c>
      <c r="U45" s="1">
        <f>VLOOKUP($A45,'App C  Inv'!$A$5:$I$299,9,FALSE)</f>
        <v>0</v>
      </c>
      <c r="W45" s="1">
        <f>VLOOKUP($A45,'App C  Assums'!$A$5:$I$299,5,FALSE)</f>
        <v>7744147.8467999995</v>
      </c>
      <c r="X45" s="1">
        <f>VLOOKUP($A45,'App C  Assums'!$A$5:$I$299,6,FALSE)</f>
        <v>0</v>
      </c>
      <c r="Y45" s="1">
        <f>VLOOKUP($A45,'App C  Assums'!$A$5:$I$299,7,FALSE)</f>
        <v>0</v>
      </c>
      <c r="Z45" s="1">
        <f>VLOOKUP($A45,'App C  Assums'!$A$5:$I$299,8,FALSE)</f>
        <v>0</v>
      </c>
      <c r="AA45" s="1">
        <f>VLOOKUP($A45,'App C  Assums'!$A$5:$I$299,9,FALSE)</f>
        <v>0</v>
      </c>
      <c r="AC45" s="1">
        <f>VLOOKUP($A45,'App C  Share Out'!$A$5:$I$299,5,FALSE)</f>
        <v>1703279.6356239668</v>
      </c>
      <c r="AD45" s="1">
        <f>VLOOKUP($A45,'App C  Share Out'!$A$5:$I$299,6,FALSE)</f>
        <v>1703279.6356239668</v>
      </c>
      <c r="AE45" s="1">
        <f>VLOOKUP($A45,'App C  Share Out'!$A$5:$I$299,7,FALSE)</f>
        <v>1703279.6356239668</v>
      </c>
      <c r="AF45" s="1">
        <f>VLOOKUP($A45,'App C  Share Out'!$A$5:$I$299,8,FALSE)</f>
        <v>0</v>
      </c>
      <c r="AG45" s="1">
        <f>VLOOKUP($A45,'App C  Share Out'!$A$5:$I$299,9,FALSE)</f>
        <v>0</v>
      </c>
      <c r="AI45" s="1">
        <f>VLOOKUP($A45,'App C  Share In'!$A$5:$I$299,5,FALSE)</f>
        <v>-2756378.5707478216</v>
      </c>
      <c r="AJ45" s="1">
        <f>VLOOKUP($A45,'App C  Share In'!$A$5:$I$299,6,FALSE)</f>
        <v>-1623478.5707478216</v>
      </c>
      <c r="AK45" s="1">
        <f>VLOOKUP($A45,'App C  Share In'!$A$5:$I$299,7,FALSE)</f>
        <v>0</v>
      </c>
      <c r="AL45" s="1">
        <f>VLOOKUP($A45,'App C  Share In'!$A$5:$I$299,8,FALSE)</f>
        <v>0</v>
      </c>
      <c r="AM45" s="1">
        <f>VLOOKUP($A45,'App C  Share In'!$A$5:$I$299,9,FALSE)</f>
        <v>0</v>
      </c>
    </row>
    <row r="46" spans="1:39">
      <c r="A46" s="3">
        <v>20400</v>
      </c>
      <c r="B46" s="8" t="s">
        <v>59</v>
      </c>
      <c r="C46" s="9">
        <v>1.0966999999999999E-3</v>
      </c>
      <c r="D46" s="9"/>
      <c r="E46" s="133">
        <v>2625200.878071527</v>
      </c>
      <c r="F46" s="133">
        <v>1504931.8981715275</v>
      </c>
      <c r="G46" s="133">
        <v>3461185.9911615923</v>
      </c>
      <c r="H46" s="133">
        <v>217520.5747</v>
      </c>
      <c r="I46" s="133">
        <v>0</v>
      </c>
      <c r="K46" s="1">
        <f>VLOOKUP($A46,'App C  Exp'!$A$5:$I$299,5,FALSE)</f>
        <v>409949.75009999995</v>
      </c>
      <c r="L46" s="1">
        <f>VLOOKUP($A46,'App C  Exp'!$A$5:$I$299,6,FALSE)</f>
        <v>448828.86179999996</v>
      </c>
      <c r="M46" s="1">
        <f>VLOOKUP($A46,'App C  Exp'!$A$5:$I$299,7,FALSE)</f>
        <v>496863.22509999998</v>
      </c>
      <c r="N46" s="1">
        <f>VLOOKUP($A46,'App C  Exp'!$A$5:$I$299,8,FALSE)</f>
        <v>0</v>
      </c>
      <c r="O46" s="1">
        <f>VLOOKUP($A46,'App C  Exp'!$A$5:$I$299,9,FALSE)</f>
        <v>0</v>
      </c>
      <c r="Q46" s="1">
        <f>VLOOKUP($A46,'App C  Inv'!$A$5:$I$299,5,FALSE)</f>
        <v>1265414.1346</v>
      </c>
      <c r="R46" s="1">
        <f>VLOOKUP($A46,'App C  Inv'!$A$5:$I$299,6,FALSE)</f>
        <v>828872.69959999993</v>
      </c>
      <c r="S46" s="1">
        <f>VLOOKUP($A46,'App C  Inv'!$A$5:$I$299,7,FALSE)</f>
        <v>2780330.8092999998</v>
      </c>
      <c r="T46" s="1">
        <f>VLOOKUP($A46,'App C  Inv'!$A$5:$I$299,8,FALSE)</f>
        <v>217520.5747</v>
      </c>
      <c r="U46" s="1">
        <f>VLOOKUP($A46,'App C  Inv'!$A$5:$I$299,9,FALSE)</f>
        <v>0</v>
      </c>
      <c r="W46" s="1">
        <f>VLOOKUP($A46,'App C  Assums'!$A$5:$I$299,5,FALSE)</f>
        <v>642115.65659999999</v>
      </c>
      <c r="X46" s="1">
        <f>VLOOKUP($A46,'App C  Assums'!$A$5:$I$299,6,FALSE)</f>
        <v>0</v>
      </c>
      <c r="Y46" s="1">
        <f>VLOOKUP($A46,'App C  Assums'!$A$5:$I$299,7,FALSE)</f>
        <v>0</v>
      </c>
      <c r="Z46" s="1">
        <f>VLOOKUP($A46,'App C  Assums'!$A$5:$I$299,8,FALSE)</f>
        <v>0</v>
      </c>
      <c r="AA46" s="1">
        <f>VLOOKUP($A46,'App C  Assums'!$A$5:$I$299,9,FALSE)</f>
        <v>0</v>
      </c>
      <c r="AC46" s="1">
        <f>VLOOKUP($A46,'App C  Share Out'!$A$5:$I$299,5,FALSE)</f>
        <v>307721.33677152754</v>
      </c>
      <c r="AD46" s="1">
        <f>VLOOKUP($A46,'App C  Share Out'!$A$5:$I$299,6,FALSE)</f>
        <v>227230.33677152754</v>
      </c>
      <c r="AE46" s="1">
        <f>VLOOKUP($A46,'App C  Share Out'!$A$5:$I$299,7,FALSE)</f>
        <v>183991.95676159265</v>
      </c>
      <c r="AF46" s="1">
        <f>VLOOKUP($A46,'App C  Share Out'!$A$5:$I$299,8,FALSE)</f>
        <v>0</v>
      </c>
      <c r="AG46" s="1">
        <f>VLOOKUP($A46,'App C  Share Out'!$A$5:$I$299,9,FALSE)</f>
        <v>0</v>
      </c>
      <c r="AI46" s="1">
        <f>VLOOKUP($A46,'App C  Share In'!$A$5:$I$299,5,FALSE)</f>
        <v>0</v>
      </c>
      <c r="AJ46" s="1">
        <f>VLOOKUP($A46,'App C  Share In'!$A$5:$I$299,6,FALSE)</f>
        <v>0</v>
      </c>
      <c r="AK46" s="1">
        <f>VLOOKUP($A46,'App C  Share In'!$A$5:$I$299,7,FALSE)</f>
        <v>0</v>
      </c>
      <c r="AL46" s="1">
        <f>VLOOKUP($A46,'App C  Share In'!$A$5:$I$299,8,FALSE)</f>
        <v>0</v>
      </c>
      <c r="AM46" s="1">
        <f>VLOOKUP($A46,'App C  Share In'!$A$5:$I$299,9,FALSE)</f>
        <v>0</v>
      </c>
    </row>
    <row r="47" spans="1:39">
      <c r="A47" s="3">
        <v>20600</v>
      </c>
      <c r="B47" s="8" t="s">
        <v>60</v>
      </c>
      <c r="C47" s="9">
        <v>2.1928E-3</v>
      </c>
      <c r="D47" s="9"/>
      <c r="E47" s="133">
        <v>5454675.1119054463</v>
      </c>
      <c r="F47" s="133">
        <v>3458833.0103054466</v>
      </c>
      <c r="G47" s="133">
        <v>7324677.2406900674</v>
      </c>
      <c r="H47" s="133">
        <v>434922.14480000001</v>
      </c>
      <c r="I47" s="133">
        <v>0</v>
      </c>
      <c r="K47" s="1">
        <f>VLOOKUP($A47,'App C  Exp'!$A$5:$I$299,5,FALSE)</f>
        <v>819675.21840000001</v>
      </c>
      <c r="L47" s="1">
        <f>VLOOKUP($A47,'App C  Exp'!$A$5:$I$299,6,FALSE)</f>
        <v>897412.17119999998</v>
      </c>
      <c r="M47" s="1">
        <f>VLOOKUP($A47,'App C  Exp'!$A$5:$I$299,7,FALSE)</f>
        <v>993454.61840000004</v>
      </c>
      <c r="N47" s="1">
        <f>VLOOKUP($A47,'App C  Exp'!$A$5:$I$299,8,FALSE)</f>
        <v>0</v>
      </c>
      <c r="O47" s="1">
        <f>VLOOKUP($A47,'App C  Exp'!$A$5:$I$299,9,FALSE)</f>
        <v>0</v>
      </c>
      <c r="Q47" s="1">
        <f>VLOOKUP($A47,'App C  Inv'!$A$5:$I$299,5,FALSE)</f>
        <v>2530135.9663999998</v>
      </c>
      <c r="R47" s="1">
        <f>VLOOKUP($A47,'App C  Inv'!$A$5:$I$299,6,FALSE)</f>
        <v>1657291.9264</v>
      </c>
      <c r="S47" s="1">
        <f>VLOOKUP($A47,'App C  Inv'!$A$5:$I$299,7,FALSE)</f>
        <v>5559140.5111999996</v>
      </c>
      <c r="T47" s="1">
        <f>VLOOKUP($A47,'App C  Inv'!$A$5:$I$299,8,FALSE)</f>
        <v>434922.14480000001</v>
      </c>
      <c r="U47" s="1">
        <f>VLOOKUP($A47,'App C  Inv'!$A$5:$I$299,9,FALSE)</f>
        <v>0</v>
      </c>
      <c r="W47" s="1">
        <f>VLOOKUP($A47,'App C  Assums'!$A$5:$I$299,5,FALSE)</f>
        <v>1283880.0144</v>
      </c>
      <c r="X47" s="1">
        <f>VLOOKUP($A47,'App C  Assums'!$A$5:$I$299,6,FALSE)</f>
        <v>0</v>
      </c>
      <c r="Y47" s="1">
        <f>VLOOKUP($A47,'App C  Assums'!$A$5:$I$299,7,FALSE)</f>
        <v>0</v>
      </c>
      <c r="Z47" s="1">
        <f>VLOOKUP($A47,'App C  Assums'!$A$5:$I$299,8,FALSE)</f>
        <v>0</v>
      </c>
      <c r="AA47" s="1">
        <f>VLOOKUP($A47,'App C  Assums'!$A$5:$I$299,9,FALSE)</f>
        <v>0</v>
      </c>
      <c r="AC47" s="1">
        <f>VLOOKUP($A47,'App C  Share Out'!$A$5:$I$299,5,FALSE)</f>
        <v>904128.91270544659</v>
      </c>
      <c r="AD47" s="1">
        <f>VLOOKUP($A47,'App C  Share Out'!$A$5:$I$299,6,FALSE)</f>
        <v>904128.91270544659</v>
      </c>
      <c r="AE47" s="1">
        <f>VLOOKUP($A47,'App C  Share Out'!$A$5:$I$299,7,FALSE)</f>
        <v>772082.11109006731</v>
      </c>
      <c r="AF47" s="1">
        <f>VLOOKUP($A47,'App C  Share Out'!$A$5:$I$299,8,FALSE)</f>
        <v>0</v>
      </c>
      <c r="AG47" s="1">
        <f>VLOOKUP($A47,'App C  Share Out'!$A$5:$I$299,9,FALSE)</f>
        <v>0</v>
      </c>
      <c r="AI47" s="1">
        <f>VLOOKUP($A47,'App C  Share In'!$A$5:$I$299,5,FALSE)</f>
        <v>-83145</v>
      </c>
      <c r="AJ47" s="1">
        <f>VLOOKUP($A47,'App C  Share In'!$A$5:$I$299,6,FALSE)</f>
        <v>0</v>
      </c>
      <c r="AK47" s="1">
        <f>VLOOKUP($A47,'App C  Share In'!$A$5:$I$299,7,FALSE)</f>
        <v>0</v>
      </c>
      <c r="AL47" s="1">
        <f>VLOOKUP($A47,'App C  Share In'!$A$5:$I$299,8,FALSE)</f>
        <v>0</v>
      </c>
      <c r="AM47" s="1">
        <f>VLOOKUP($A47,'App C  Share In'!$A$5:$I$299,9,FALSE)</f>
        <v>0</v>
      </c>
    </row>
    <row r="48" spans="1:39">
      <c r="A48" s="3">
        <v>20700</v>
      </c>
      <c r="B48" s="8" t="s">
        <v>61</v>
      </c>
      <c r="C48" s="9">
        <v>4.0670999999999997E-3</v>
      </c>
      <c r="D48" s="9"/>
      <c r="E48" s="133">
        <v>8675521.9206590094</v>
      </c>
      <c r="F48" s="133">
        <v>4575329.6119590122</v>
      </c>
      <c r="G48" s="133">
        <v>12325882.617446532</v>
      </c>
      <c r="H48" s="133">
        <v>806672.68109999993</v>
      </c>
      <c r="I48" s="133">
        <v>0</v>
      </c>
      <c r="K48" s="1">
        <f>VLOOKUP($A48,'App C  Exp'!$A$5:$I$299,5,FALSE)</f>
        <v>1520294.1812999998</v>
      </c>
      <c r="L48" s="1">
        <f>VLOOKUP($A48,'App C  Exp'!$A$5:$I$299,6,FALSE)</f>
        <v>1664476.9434</v>
      </c>
      <c r="M48" s="1">
        <f>VLOOKUP($A48,'App C  Exp'!$A$5:$I$299,7,FALSE)</f>
        <v>1842611.8562999999</v>
      </c>
      <c r="N48" s="1">
        <f>VLOOKUP($A48,'App C  Exp'!$A$5:$I$299,8,FALSE)</f>
        <v>0</v>
      </c>
      <c r="O48" s="1">
        <f>VLOOKUP($A48,'App C  Exp'!$A$5:$I$299,9,FALSE)</f>
        <v>0</v>
      </c>
      <c r="Q48" s="1">
        <f>VLOOKUP($A48,'App C  Inv'!$A$5:$I$299,5,FALSE)</f>
        <v>4692774.5297999997</v>
      </c>
      <c r="R48" s="1">
        <f>VLOOKUP($A48,'App C  Inv'!$A$5:$I$299,6,FALSE)</f>
        <v>3073865.3747999999</v>
      </c>
      <c r="S48" s="1">
        <f>VLOOKUP($A48,'App C  Inv'!$A$5:$I$299,7,FALSE)</f>
        <v>10310826.5109</v>
      </c>
      <c r="T48" s="1">
        <f>VLOOKUP($A48,'App C  Inv'!$A$5:$I$299,8,FALSE)</f>
        <v>806672.68109999993</v>
      </c>
      <c r="U48" s="1">
        <f>VLOOKUP($A48,'App C  Inv'!$A$5:$I$299,9,FALSE)</f>
        <v>0</v>
      </c>
      <c r="W48" s="1">
        <f>VLOOKUP($A48,'App C  Assums'!$A$5:$I$299,5,FALSE)</f>
        <v>2381278.9157999996</v>
      </c>
      <c r="X48" s="1">
        <f>VLOOKUP($A48,'App C  Assums'!$A$5:$I$299,6,FALSE)</f>
        <v>0</v>
      </c>
      <c r="Y48" s="1">
        <f>VLOOKUP($A48,'App C  Assums'!$A$5:$I$299,7,FALSE)</f>
        <v>0</v>
      </c>
      <c r="Z48" s="1">
        <f>VLOOKUP($A48,'App C  Assums'!$A$5:$I$299,8,FALSE)</f>
        <v>0</v>
      </c>
      <c r="AA48" s="1">
        <f>VLOOKUP($A48,'App C  Assums'!$A$5:$I$299,9,FALSE)</f>
        <v>0</v>
      </c>
      <c r="AC48" s="1">
        <f>VLOOKUP($A48,'App C  Share Out'!$A$5:$I$299,5,FALSE)</f>
        <v>416631.25024653296</v>
      </c>
      <c r="AD48" s="1">
        <f>VLOOKUP($A48,'App C  Share Out'!$A$5:$I$299,6,FALSE)</f>
        <v>172444.25024653296</v>
      </c>
      <c r="AE48" s="1">
        <f>VLOOKUP($A48,'App C  Share Out'!$A$5:$I$299,7,FALSE)</f>
        <v>172444.25024653296</v>
      </c>
      <c r="AF48" s="1">
        <f>VLOOKUP($A48,'App C  Share Out'!$A$5:$I$299,8,FALSE)</f>
        <v>0</v>
      </c>
      <c r="AG48" s="1">
        <f>VLOOKUP($A48,'App C  Share Out'!$A$5:$I$299,9,FALSE)</f>
        <v>0</v>
      </c>
      <c r="AI48" s="1">
        <f>VLOOKUP($A48,'App C  Share In'!$A$5:$I$299,5,FALSE)</f>
        <v>-335456.95648752106</v>
      </c>
      <c r="AJ48" s="1">
        <f>VLOOKUP($A48,'App C  Share In'!$A$5:$I$299,6,FALSE)</f>
        <v>-335456.95648752106</v>
      </c>
      <c r="AK48" s="1">
        <f>VLOOKUP($A48,'App C  Share In'!$A$5:$I$299,7,FALSE)</f>
        <v>0</v>
      </c>
      <c r="AL48" s="1">
        <f>VLOOKUP($A48,'App C  Share In'!$A$5:$I$299,8,FALSE)</f>
        <v>0</v>
      </c>
      <c r="AM48" s="1">
        <f>VLOOKUP($A48,'App C  Share In'!$A$5:$I$299,9,FALSE)</f>
        <v>0</v>
      </c>
    </row>
    <row r="49" spans="1:39">
      <c r="A49" s="3">
        <v>20800</v>
      </c>
      <c r="B49" s="8" t="s">
        <v>62</v>
      </c>
      <c r="C49" s="9">
        <v>3.1513000000000001E-3</v>
      </c>
      <c r="D49" s="9"/>
      <c r="E49" s="133">
        <v>6614436.0645222152</v>
      </c>
      <c r="F49" s="133">
        <v>3583085.988422215</v>
      </c>
      <c r="G49" s="133">
        <v>9261273.3099404704</v>
      </c>
      <c r="H49" s="133">
        <v>625031.99329999997</v>
      </c>
      <c r="I49" s="133">
        <v>0</v>
      </c>
      <c r="K49" s="1">
        <f>VLOOKUP($A49,'App C  Exp'!$A$5:$I$299,5,FALSE)</f>
        <v>1177965.3939</v>
      </c>
      <c r="L49" s="1">
        <f>VLOOKUP($A49,'App C  Exp'!$A$5:$I$299,6,FALSE)</f>
        <v>1289682.1302</v>
      </c>
      <c r="M49" s="1">
        <f>VLOOKUP($A49,'App C  Exp'!$A$5:$I$299,7,FALSE)</f>
        <v>1427705.9189000002</v>
      </c>
      <c r="N49" s="1">
        <f>VLOOKUP($A49,'App C  Exp'!$A$5:$I$299,8,FALSE)</f>
        <v>0</v>
      </c>
      <c r="O49" s="1">
        <f>VLOOKUP($A49,'App C  Exp'!$A$5:$I$299,9,FALSE)</f>
        <v>0</v>
      </c>
      <c r="Q49" s="1">
        <f>VLOOKUP($A49,'App C  Inv'!$A$5:$I$299,5,FALSE)</f>
        <v>3636089.6894</v>
      </c>
      <c r="R49" s="1">
        <f>VLOOKUP($A49,'App C  Inv'!$A$5:$I$299,6,FALSE)</f>
        <v>2381714.7244000002</v>
      </c>
      <c r="S49" s="1">
        <f>VLOOKUP($A49,'App C  Inv'!$A$5:$I$299,7,FALSE)</f>
        <v>7989109.5827000001</v>
      </c>
      <c r="T49" s="1">
        <f>VLOOKUP($A49,'App C  Inv'!$A$5:$I$299,8,FALSE)</f>
        <v>625031.99329999997</v>
      </c>
      <c r="U49" s="1">
        <f>VLOOKUP($A49,'App C  Inv'!$A$5:$I$299,9,FALSE)</f>
        <v>0</v>
      </c>
      <c r="W49" s="1">
        <f>VLOOKUP($A49,'App C  Assums'!$A$5:$I$299,5,FALSE)</f>
        <v>1845079.8474000001</v>
      </c>
      <c r="X49" s="1">
        <f>VLOOKUP($A49,'App C  Assums'!$A$5:$I$299,6,FALSE)</f>
        <v>0</v>
      </c>
      <c r="Y49" s="1">
        <f>VLOOKUP($A49,'App C  Assums'!$A$5:$I$299,7,FALSE)</f>
        <v>0</v>
      </c>
      <c r="Z49" s="1">
        <f>VLOOKUP($A49,'App C  Assums'!$A$5:$I$299,8,FALSE)</f>
        <v>0</v>
      </c>
      <c r="AA49" s="1">
        <f>VLOOKUP($A49,'App C  Assums'!$A$5:$I$299,9,FALSE)</f>
        <v>0</v>
      </c>
      <c r="AC49" s="1">
        <f>VLOOKUP($A49,'App C  Share Out'!$A$5:$I$299,5,FALSE)</f>
        <v>110843.32548174611</v>
      </c>
      <c r="AD49" s="1">
        <f>VLOOKUP($A49,'App C  Share Out'!$A$5:$I$299,6,FALSE)</f>
        <v>67231.325481746113</v>
      </c>
      <c r="AE49" s="1">
        <f>VLOOKUP($A49,'App C  Share Out'!$A$5:$I$299,7,FALSE)</f>
        <v>0</v>
      </c>
      <c r="AF49" s="1">
        <f>VLOOKUP($A49,'App C  Share Out'!$A$5:$I$299,8,FALSE)</f>
        <v>0</v>
      </c>
      <c r="AG49" s="1">
        <f>VLOOKUP($A49,'App C  Share Out'!$A$5:$I$299,9,FALSE)</f>
        <v>0</v>
      </c>
      <c r="AI49" s="1">
        <f>VLOOKUP($A49,'App C  Share In'!$A$5:$I$299,5,FALSE)</f>
        <v>-155542.19165953144</v>
      </c>
      <c r="AJ49" s="1">
        <f>VLOOKUP($A49,'App C  Share In'!$A$5:$I$299,6,FALSE)</f>
        <v>-155542.19165953144</v>
      </c>
      <c r="AK49" s="1">
        <f>VLOOKUP($A49,'App C  Share In'!$A$5:$I$299,7,FALSE)</f>
        <v>-155542.19165953144</v>
      </c>
      <c r="AL49" s="1">
        <f>VLOOKUP($A49,'App C  Share In'!$A$5:$I$299,8,FALSE)</f>
        <v>0</v>
      </c>
      <c r="AM49" s="1">
        <f>VLOOKUP($A49,'App C  Share In'!$A$5:$I$299,9,FALSE)</f>
        <v>0</v>
      </c>
    </row>
    <row r="50" spans="1:39">
      <c r="A50" s="3">
        <v>20900</v>
      </c>
      <c r="B50" s="8" t="s">
        <v>63</v>
      </c>
      <c r="C50" s="9">
        <v>5.0679000000000002E-3</v>
      </c>
      <c r="D50" s="9"/>
      <c r="E50" s="133">
        <v>10572216.454601059</v>
      </c>
      <c r="F50" s="133">
        <v>5386312.6683010589</v>
      </c>
      <c r="G50" s="133">
        <v>14914765.777901856</v>
      </c>
      <c r="H50" s="133">
        <v>1005172.3539</v>
      </c>
      <c r="I50" s="133">
        <v>0</v>
      </c>
      <c r="K50" s="1">
        <f>VLOOKUP($A50,'App C  Exp'!$A$5:$I$299,5,FALSE)</f>
        <v>1894396.2237</v>
      </c>
      <c r="L50" s="1">
        <f>VLOOKUP($A50,'App C  Exp'!$A$5:$I$299,6,FALSE)</f>
        <v>2074058.3466</v>
      </c>
      <c r="M50" s="1">
        <f>VLOOKUP($A50,'App C  Exp'!$A$5:$I$299,7,FALSE)</f>
        <v>2296027.2987000002</v>
      </c>
      <c r="N50" s="1">
        <f>VLOOKUP($A50,'App C  Exp'!$A$5:$I$299,8,FALSE)</f>
        <v>0</v>
      </c>
      <c r="O50" s="1">
        <f>VLOOKUP($A50,'App C  Exp'!$A$5:$I$299,9,FALSE)</f>
        <v>0</v>
      </c>
      <c r="Q50" s="1">
        <f>VLOOKUP($A50,'App C  Inv'!$A$5:$I$299,5,FALSE)</f>
        <v>5847535.6002000002</v>
      </c>
      <c r="R50" s="1">
        <f>VLOOKUP($A50,'App C  Inv'!$A$5:$I$299,6,FALSE)</f>
        <v>3830258.0052</v>
      </c>
      <c r="S50" s="1">
        <f>VLOOKUP($A50,'App C  Inv'!$A$5:$I$299,7,FALSE)</f>
        <v>12848033.654100001</v>
      </c>
      <c r="T50" s="1">
        <f>VLOOKUP($A50,'App C  Inv'!$A$5:$I$299,8,FALSE)</f>
        <v>1005172.3539</v>
      </c>
      <c r="U50" s="1">
        <f>VLOOKUP($A50,'App C  Inv'!$A$5:$I$299,9,FALSE)</f>
        <v>0</v>
      </c>
      <c r="W50" s="1">
        <f>VLOOKUP($A50,'App C  Assums'!$A$5:$I$299,5,FALSE)</f>
        <v>2967245.3141999999</v>
      </c>
      <c r="X50" s="1">
        <f>VLOOKUP($A50,'App C  Assums'!$A$5:$I$299,6,FALSE)</f>
        <v>0</v>
      </c>
      <c r="Y50" s="1">
        <f>VLOOKUP($A50,'App C  Assums'!$A$5:$I$299,7,FALSE)</f>
        <v>0</v>
      </c>
      <c r="Z50" s="1">
        <f>VLOOKUP($A50,'App C  Assums'!$A$5:$I$299,8,FALSE)</f>
        <v>0</v>
      </c>
      <c r="AA50" s="1">
        <f>VLOOKUP($A50,'App C  Assums'!$A$5:$I$299,9,FALSE)</f>
        <v>0</v>
      </c>
      <c r="AC50" s="1">
        <f>VLOOKUP($A50,'App C  Share Out'!$A$5:$I$299,5,FALSE)</f>
        <v>381043</v>
      </c>
      <c r="AD50" s="1">
        <f>VLOOKUP($A50,'App C  Share Out'!$A$5:$I$299,6,FALSE)</f>
        <v>0</v>
      </c>
      <c r="AE50" s="1">
        <f>VLOOKUP($A50,'App C  Share Out'!$A$5:$I$299,7,FALSE)</f>
        <v>0</v>
      </c>
      <c r="AF50" s="1">
        <f>VLOOKUP($A50,'App C  Share Out'!$A$5:$I$299,8,FALSE)</f>
        <v>0</v>
      </c>
      <c r="AG50" s="1">
        <f>VLOOKUP($A50,'App C  Share Out'!$A$5:$I$299,9,FALSE)</f>
        <v>0</v>
      </c>
      <c r="AI50" s="1">
        <f>VLOOKUP($A50,'App C  Share In'!$A$5:$I$299,5,FALSE)</f>
        <v>-518003.68349894171</v>
      </c>
      <c r="AJ50" s="1">
        <f>VLOOKUP($A50,'App C  Share In'!$A$5:$I$299,6,FALSE)</f>
        <v>-518003.68349894171</v>
      </c>
      <c r="AK50" s="1">
        <f>VLOOKUP($A50,'App C  Share In'!$A$5:$I$299,7,FALSE)</f>
        <v>-229295.1748981456</v>
      </c>
      <c r="AL50" s="1">
        <f>VLOOKUP($A50,'App C  Share In'!$A$5:$I$299,8,FALSE)</f>
        <v>0</v>
      </c>
      <c r="AM50" s="1">
        <f>VLOOKUP($A50,'App C  Share In'!$A$5:$I$299,9,FALSE)</f>
        <v>0</v>
      </c>
    </row>
    <row r="51" spans="1:39">
      <c r="A51" s="3">
        <v>21200</v>
      </c>
      <c r="B51" s="8" t="s">
        <v>64</v>
      </c>
      <c r="C51" s="9">
        <v>2.0268999999999999E-3</v>
      </c>
      <c r="D51" s="9"/>
      <c r="E51" s="133">
        <v>4481268.0402939487</v>
      </c>
      <c r="F51" s="133">
        <v>2521821.2309939493</v>
      </c>
      <c r="G51" s="133">
        <v>6413205.6712825233</v>
      </c>
      <c r="H51" s="133">
        <v>402017.37289999996</v>
      </c>
      <c r="I51" s="133">
        <v>0</v>
      </c>
      <c r="K51" s="1">
        <f>VLOOKUP($A51,'App C  Exp'!$A$5:$I$299,5,FALSE)</f>
        <v>757661.30069999991</v>
      </c>
      <c r="L51" s="1">
        <f>VLOOKUP($A51,'App C  Exp'!$A$5:$I$299,6,FALSE)</f>
        <v>829516.93259999994</v>
      </c>
      <c r="M51" s="1">
        <f>VLOOKUP($A51,'App C  Exp'!$A$5:$I$299,7,FALSE)</f>
        <v>918293.12569999998</v>
      </c>
      <c r="N51" s="1">
        <f>VLOOKUP($A51,'App C  Exp'!$A$5:$I$299,8,FALSE)</f>
        <v>0</v>
      </c>
      <c r="O51" s="1">
        <f>VLOOKUP($A51,'App C  Exp'!$A$5:$I$299,9,FALSE)</f>
        <v>0</v>
      </c>
      <c r="Q51" s="1">
        <f>VLOOKUP($A51,'App C  Inv'!$A$5:$I$299,5,FALSE)</f>
        <v>2338714.2421999997</v>
      </c>
      <c r="R51" s="1">
        <f>VLOOKUP($A51,'App C  Inv'!$A$5:$I$299,6,FALSE)</f>
        <v>1531906.6971999998</v>
      </c>
      <c r="S51" s="1">
        <f>VLOOKUP($A51,'App C  Inv'!$A$5:$I$299,7,FALSE)</f>
        <v>5138554.3150999993</v>
      </c>
      <c r="T51" s="1">
        <f>VLOOKUP($A51,'App C  Inv'!$A$5:$I$299,8,FALSE)</f>
        <v>402017.37289999996</v>
      </c>
      <c r="U51" s="1">
        <f>VLOOKUP($A51,'App C  Inv'!$A$5:$I$299,9,FALSE)</f>
        <v>0</v>
      </c>
      <c r="W51" s="1">
        <f>VLOOKUP($A51,'App C  Assums'!$A$5:$I$299,5,FALSE)</f>
        <v>1186745.8961999998</v>
      </c>
      <c r="X51" s="1">
        <f>VLOOKUP($A51,'App C  Assums'!$A$5:$I$299,6,FALSE)</f>
        <v>0</v>
      </c>
      <c r="Y51" s="1">
        <f>VLOOKUP($A51,'App C  Assums'!$A$5:$I$299,7,FALSE)</f>
        <v>0</v>
      </c>
      <c r="Z51" s="1">
        <f>VLOOKUP($A51,'App C  Assums'!$A$5:$I$299,8,FALSE)</f>
        <v>0</v>
      </c>
      <c r="AA51" s="1">
        <f>VLOOKUP($A51,'App C  Assums'!$A$5:$I$299,9,FALSE)</f>
        <v>0</v>
      </c>
      <c r="AC51" s="1">
        <f>VLOOKUP($A51,'App C  Share Out'!$A$5:$I$299,5,FALSE)</f>
        <v>394107.23048252467</v>
      </c>
      <c r="AD51" s="1">
        <f>VLOOKUP($A51,'App C  Share Out'!$A$5:$I$299,6,FALSE)</f>
        <v>356358.23048252467</v>
      </c>
      <c r="AE51" s="1">
        <f>VLOOKUP($A51,'App C  Share Out'!$A$5:$I$299,7,FALSE)</f>
        <v>356358.23048252467</v>
      </c>
      <c r="AF51" s="1">
        <f>VLOOKUP($A51,'App C  Share Out'!$A$5:$I$299,8,FALSE)</f>
        <v>0</v>
      </c>
      <c r="AG51" s="1">
        <f>VLOOKUP($A51,'App C  Share Out'!$A$5:$I$299,9,FALSE)</f>
        <v>0</v>
      </c>
      <c r="AI51" s="1">
        <f>VLOOKUP($A51,'App C  Share In'!$A$5:$I$299,5,FALSE)</f>
        <v>-195960.62928857515</v>
      </c>
      <c r="AJ51" s="1">
        <f>VLOOKUP($A51,'App C  Share In'!$A$5:$I$299,6,FALSE)</f>
        <v>-195960.62928857515</v>
      </c>
      <c r="AK51" s="1">
        <f>VLOOKUP($A51,'App C  Share In'!$A$5:$I$299,7,FALSE)</f>
        <v>0</v>
      </c>
      <c r="AL51" s="1">
        <f>VLOOKUP($A51,'App C  Share In'!$A$5:$I$299,8,FALSE)</f>
        <v>0</v>
      </c>
      <c r="AM51" s="1">
        <f>VLOOKUP($A51,'App C  Share In'!$A$5:$I$299,9,FALSE)</f>
        <v>0</v>
      </c>
    </row>
    <row r="52" spans="1:39">
      <c r="A52" s="3">
        <v>21300</v>
      </c>
      <c r="B52" s="8" t="s">
        <v>65</v>
      </c>
      <c r="C52" s="9">
        <v>2.1995399999999998E-2</v>
      </c>
      <c r="D52" s="9"/>
      <c r="E52" s="133">
        <v>45594775.173287168</v>
      </c>
      <c r="F52" s="133">
        <v>26498180.419487163</v>
      </c>
      <c r="G52" s="133">
        <v>68561889.090807751</v>
      </c>
      <c r="H52" s="133">
        <v>4362589.6313999994</v>
      </c>
      <c r="I52" s="133">
        <v>0</v>
      </c>
      <c r="K52" s="1">
        <f>VLOOKUP($A52,'App C  Exp'!$A$5:$I$299,5,FALSE)</f>
        <v>8221946.5061999997</v>
      </c>
      <c r="L52" s="1">
        <f>VLOOKUP($A52,'App C  Exp'!$A$5:$I$299,6,FALSE)</f>
        <v>9001705.4315999988</v>
      </c>
      <c r="M52" s="1">
        <f>VLOOKUP($A52,'App C  Exp'!$A$5:$I$299,7,FALSE)</f>
        <v>9965081.9561999999</v>
      </c>
      <c r="N52" s="1">
        <f>VLOOKUP($A52,'App C  Exp'!$A$5:$I$299,8,FALSE)</f>
        <v>0</v>
      </c>
      <c r="O52" s="1">
        <f>VLOOKUP($A52,'App C  Exp'!$A$5:$I$299,9,FALSE)</f>
        <v>0</v>
      </c>
      <c r="Q52" s="1">
        <f>VLOOKUP($A52,'App C  Inv'!$A$5:$I$299,5,FALSE)</f>
        <v>25379128.345199998</v>
      </c>
      <c r="R52" s="1">
        <f>VLOOKUP($A52,'App C  Inv'!$A$5:$I$299,6,FALSE)</f>
        <v>16623859.375199998</v>
      </c>
      <c r="S52" s="1">
        <f>VLOOKUP($A52,'App C  Inv'!$A$5:$I$299,7,FALSE)</f>
        <v>55762276.176599994</v>
      </c>
      <c r="T52" s="1">
        <f>VLOOKUP($A52,'App C  Inv'!$A$5:$I$299,8,FALSE)</f>
        <v>4362589.6313999994</v>
      </c>
      <c r="U52" s="1">
        <f>VLOOKUP($A52,'App C  Inv'!$A$5:$I$299,9,FALSE)</f>
        <v>0</v>
      </c>
      <c r="W52" s="1">
        <f>VLOOKUP($A52,'App C  Assums'!$A$5:$I$299,5,FALSE)</f>
        <v>12878262.709199999</v>
      </c>
      <c r="X52" s="1">
        <f>VLOOKUP($A52,'App C  Assums'!$A$5:$I$299,6,FALSE)</f>
        <v>0</v>
      </c>
      <c r="Y52" s="1">
        <f>VLOOKUP($A52,'App C  Assums'!$A$5:$I$299,7,FALSE)</f>
        <v>0</v>
      </c>
      <c r="Z52" s="1">
        <f>VLOOKUP($A52,'App C  Assums'!$A$5:$I$299,8,FALSE)</f>
        <v>0</v>
      </c>
      <c r="AA52" s="1">
        <f>VLOOKUP($A52,'App C  Assums'!$A$5:$I$299,9,FALSE)</f>
        <v>0</v>
      </c>
      <c r="AC52" s="1">
        <f>VLOOKUP($A52,'App C  Share Out'!$A$5:$I$299,5,FALSE)</f>
        <v>2834530.9580077492</v>
      </c>
      <c r="AD52" s="1">
        <f>VLOOKUP($A52,'App C  Share Out'!$A$5:$I$299,6,FALSE)</f>
        <v>2834530.9580077492</v>
      </c>
      <c r="AE52" s="1">
        <f>VLOOKUP($A52,'App C  Share Out'!$A$5:$I$299,7,FALSE)</f>
        <v>2834530.9580077492</v>
      </c>
      <c r="AF52" s="1">
        <f>VLOOKUP($A52,'App C  Share Out'!$A$5:$I$299,8,FALSE)</f>
        <v>0</v>
      </c>
      <c r="AG52" s="1">
        <f>VLOOKUP($A52,'App C  Share Out'!$A$5:$I$299,9,FALSE)</f>
        <v>0</v>
      </c>
      <c r="AI52" s="1">
        <f>VLOOKUP($A52,'App C  Share In'!$A$5:$I$299,5,FALSE)</f>
        <v>-3719093.3453205805</v>
      </c>
      <c r="AJ52" s="1">
        <f>VLOOKUP($A52,'App C  Share In'!$A$5:$I$299,6,FALSE)</f>
        <v>-1961915.3453205805</v>
      </c>
      <c r="AK52" s="1">
        <f>VLOOKUP($A52,'App C  Share In'!$A$5:$I$299,7,FALSE)</f>
        <v>0</v>
      </c>
      <c r="AL52" s="1">
        <f>VLOOKUP($A52,'App C  Share In'!$A$5:$I$299,8,FALSE)</f>
        <v>0</v>
      </c>
      <c r="AM52" s="1">
        <f>VLOOKUP($A52,'App C  Share In'!$A$5:$I$299,9,FALSE)</f>
        <v>0</v>
      </c>
    </row>
    <row r="53" spans="1:39">
      <c r="A53" s="3">
        <v>21520</v>
      </c>
      <c r="B53" s="8" t="s">
        <v>358</v>
      </c>
      <c r="C53" s="9">
        <v>3.3080100000000001E-2</v>
      </c>
      <c r="D53" s="9"/>
      <c r="E53" s="133">
        <v>74381024.60450837</v>
      </c>
      <c r="F53" s="133">
        <v>40170137.034808375</v>
      </c>
      <c r="G53" s="133">
        <v>103715994.10717195</v>
      </c>
      <c r="H53" s="133">
        <v>6561140.1140999999</v>
      </c>
      <c r="I53" s="133">
        <v>0</v>
      </c>
      <c r="K53" s="1">
        <f>VLOOKUP($A53,'App C  Exp'!$A$5:$I$299,5,FALSE)</f>
        <v>12365440.620300001</v>
      </c>
      <c r="L53" s="1">
        <f>VLOOKUP($A53,'App C  Exp'!$A$5:$I$299,6,FALSE)</f>
        <v>13538163.2454</v>
      </c>
      <c r="M53" s="1">
        <f>VLOOKUP($A53,'App C  Exp'!$A$5:$I$299,7,FALSE)</f>
        <v>14987038.545300001</v>
      </c>
      <c r="N53" s="1">
        <f>VLOOKUP($A53,'App C  Exp'!$A$5:$I$299,8,FALSE)</f>
        <v>0</v>
      </c>
      <c r="O53" s="1">
        <f>VLOOKUP($A53,'App C  Exp'!$A$5:$I$299,9,FALSE)</f>
        <v>0</v>
      </c>
      <c r="Q53" s="1">
        <f>VLOOKUP($A53,'App C  Inv'!$A$5:$I$299,5,FALSE)</f>
        <v>38169076.423799999</v>
      </c>
      <c r="R53" s="1">
        <f>VLOOKUP($A53,'App C  Inv'!$A$5:$I$299,6,FALSE)</f>
        <v>25001542.618799999</v>
      </c>
      <c r="S53" s="1">
        <f>VLOOKUP($A53,'App C  Inv'!$A$5:$I$299,7,FALSE)</f>
        <v>83863974.837899998</v>
      </c>
      <c r="T53" s="1">
        <f>VLOOKUP($A53,'App C  Inv'!$A$5:$I$299,8,FALSE)</f>
        <v>6561140.1140999999</v>
      </c>
      <c r="U53" s="1">
        <f>VLOOKUP($A53,'App C  Inv'!$A$5:$I$299,9,FALSE)</f>
        <v>0</v>
      </c>
      <c r="W53" s="1">
        <f>VLOOKUP($A53,'App C  Assums'!$A$5:$I$299,5,FALSE)</f>
        <v>19368332.389800001</v>
      </c>
      <c r="X53" s="1">
        <f>VLOOKUP($A53,'App C  Assums'!$A$5:$I$299,6,FALSE)</f>
        <v>0</v>
      </c>
      <c r="Y53" s="1">
        <f>VLOOKUP($A53,'App C  Assums'!$A$5:$I$299,7,FALSE)</f>
        <v>0</v>
      </c>
      <c r="Z53" s="1">
        <f>VLOOKUP($A53,'App C  Assums'!$A$5:$I$299,8,FALSE)</f>
        <v>0</v>
      </c>
      <c r="AA53" s="1">
        <f>VLOOKUP($A53,'App C  Assums'!$A$5:$I$299,9,FALSE)</f>
        <v>0</v>
      </c>
      <c r="AC53" s="1">
        <f>VLOOKUP($A53,'App C  Share Out'!$A$5:$I$299,5,FALSE)</f>
        <v>7712724.7239719499</v>
      </c>
      <c r="AD53" s="1">
        <f>VLOOKUP($A53,'App C  Share Out'!$A$5:$I$299,6,FALSE)</f>
        <v>4864980.7239719499</v>
      </c>
      <c r="AE53" s="1">
        <f>VLOOKUP($A53,'App C  Share Out'!$A$5:$I$299,7,FALSE)</f>
        <v>4864980.7239719499</v>
      </c>
      <c r="AF53" s="1">
        <f>VLOOKUP($A53,'App C  Share Out'!$A$5:$I$299,8,FALSE)</f>
        <v>0</v>
      </c>
      <c r="AG53" s="1">
        <f>VLOOKUP($A53,'App C  Share Out'!$A$5:$I$299,9,FALSE)</f>
        <v>0</v>
      </c>
      <c r="AI53" s="1">
        <f>VLOOKUP($A53,'App C  Share In'!$A$5:$I$299,5,FALSE)</f>
        <v>-3234549.5533635691</v>
      </c>
      <c r="AJ53" s="1">
        <f>VLOOKUP($A53,'App C  Share In'!$A$5:$I$299,6,FALSE)</f>
        <v>-3234549.5533635691</v>
      </c>
      <c r="AK53" s="1">
        <f>VLOOKUP($A53,'App C  Share In'!$A$5:$I$299,7,FALSE)</f>
        <v>0</v>
      </c>
      <c r="AL53" s="1">
        <f>VLOOKUP($A53,'App C  Share In'!$A$5:$I$299,8,FALSE)</f>
        <v>0</v>
      </c>
      <c r="AM53" s="1">
        <f>VLOOKUP($A53,'App C  Share In'!$A$5:$I$299,9,FALSE)</f>
        <v>0</v>
      </c>
    </row>
    <row r="54" spans="1:39">
      <c r="A54" s="3">
        <v>21525</v>
      </c>
      <c r="B54" s="8" t="s">
        <v>66</v>
      </c>
      <c r="C54" s="9">
        <v>1.1645E-3</v>
      </c>
      <c r="D54" s="9"/>
      <c r="E54" s="133">
        <v>3177713.0307153864</v>
      </c>
      <c r="F54" s="133">
        <v>1672457.0742153865</v>
      </c>
      <c r="G54" s="133">
        <v>3562928.6472920962</v>
      </c>
      <c r="H54" s="133">
        <v>230968.09449999998</v>
      </c>
      <c r="I54" s="133">
        <v>0</v>
      </c>
      <c r="K54" s="1">
        <f>VLOOKUP($A54,'App C  Exp'!$A$5:$I$299,5,FALSE)</f>
        <v>435293.59349999996</v>
      </c>
      <c r="L54" s="1">
        <f>VLOOKUP($A54,'App C  Exp'!$A$5:$I$299,6,FALSE)</f>
        <v>476576.283</v>
      </c>
      <c r="M54" s="1">
        <f>VLOOKUP($A54,'App C  Exp'!$A$5:$I$299,7,FALSE)</f>
        <v>527580.21849999996</v>
      </c>
      <c r="N54" s="1">
        <f>VLOOKUP($A54,'App C  Exp'!$A$5:$I$299,8,FALSE)</f>
        <v>0</v>
      </c>
      <c r="O54" s="1">
        <f>VLOOKUP($A54,'App C  Exp'!$A$5:$I$299,9,FALSE)</f>
        <v>0</v>
      </c>
      <c r="Q54" s="1">
        <f>VLOOKUP($A54,'App C  Inv'!$A$5:$I$299,5,FALSE)</f>
        <v>1343644.351</v>
      </c>
      <c r="R54" s="1">
        <f>VLOOKUP($A54,'App C  Inv'!$A$5:$I$299,6,FALSE)</f>
        <v>880115.12599999993</v>
      </c>
      <c r="S54" s="1">
        <f>VLOOKUP($A54,'App C  Inv'!$A$5:$I$299,7,FALSE)</f>
        <v>2952215.9454999999</v>
      </c>
      <c r="T54" s="1">
        <f>VLOOKUP($A54,'App C  Inv'!$A$5:$I$299,8,FALSE)</f>
        <v>230968.09449999998</v>
      </c>
      <c r="U54" s="1">
        <f>VLOOKUP($A54,'App C  Inv'!$A$5:$I$299,9,FALSE)</f>
        <v>0</v>
      </c>
      <c r="W54" s="1">
        <f>VLOOKUP($A54,'App C  Assums'!$A$5:$I$299,5,FALSE)</f>
        <v>681812.42099999997</v>
      </c>
      <c r="X54" s="1">
        <f>VLOOKUP($A54,'App C  Assums'!$A$5:$I$299,6,FALSE)</f>
        <v>0</v>
      </c>
      <c r="Y54" s="1">
        <f>VLOOKUP($A54,'App C  Assums'!$A$5:$I$299,7,FALSE)</f>
        <v>0</v>
      </c>
      <c r="Z54" s="1">
        <f>VLOOKUP($A54,'App C  Assums'!$A$5:$I$299,8,FALSE)</f>
        <v>0</v>
      </c>
      <c r="AA54" s="1">
        <f>VLOOKUP($A54,'App C  Assums'!$A$5:$I$299,9,FALSE)</f>
        <v>0</v>
      </c>
      <c r="AC54" s="1">
        <f>VLOOKUP($A54,'App C  Share Out'!$A$5:$I$299,5,FALSE)</f>
        <v>716962.66521538666</v>
      </c>
      <c r="AD54" s="1">
        <f>VLOOKUP($A54,'App C  Share Out'!$A$5:$I$299,6,FALSE)</f>
        <v>315765.66521538666</v>
      </c>
      <c r="AE54" s="1">
        <f>VLOOKUP($A54,'App C  Share Out'!$A$5:$I$299,7,FALSE)</f>
        <v>83132.483292096178</v>
      </c>
      <c r="AF54" s="1">
        <f>VLOOKUP($A54,'App C  Share Out'!$A$5:$I$299,8,FALSE)</f>
        <v>0</v>
      </c>
      <c r="AG54" s="1">
        <f>VLOOKUP($A54,'App C  Share Out'!$A$5:$I$299,9,FALSE)</f>
        <v>0</v>
      </c>
      <c r="AI54" s="1">
        <f>VLOOKUP($A54,'App C  Share In'!$A$5:$I$299,5,FALSE)</f>
        <v>0</v>
      </c>
      <c r="AJ54" s="1">
        <f>VLOOKUP($A54,'App C  Share In'!$A$5:$I$299,6,FALSE)</f>
        <v>0</v>
      </c>
      <c r="AK54" s="1">
        <f>VLOOKUP($A54,'App C  Share In'!$A$5:$I$299,7,FALSE)</f>
        <v>0</v>
      </c>
      <c r="AL54" s="1">
        <f>VLOOKUP($A54,'App C  Share In'!$A$5:$I$299,8,FALSE)</f>
        <v>0</v>
      </c>
      <c r="AM54" s="1">
        <f>VLOOKUP($A54,'App C  Share In'!$A$5:$I$299,9,FALSE)</f>
        <v>0</v>
      </c>
    </row>
    <row r="55" spans="1:39">
      <c r="A55" s="3">
        <v>21525.200000000001</v>
      </c>
      <c r="B55" s="8" t="s">
        <v>67</v>
      </c>
      <c r="C55" s="9">
        <v>1.717E-4</v>
      </c>
      <c r="D55" s="9"/>
      <c r="E55" s="133">
        <v>557508.9416508812</v>
      </c>
      <c r="F55" s="133">
        <v>329286.68675088126</v>
      </c>
      <c r="G55" s="133">
        <v>574936.02752103028</v>
      </c>
      <c r="H55" s="133">
        <v>34055.149700000002</v>
      </c>
      <c r="I55" s="133">
        <v>0</v>
      </c>
      <c r="K55" s="1">
        <f>VLOOKUP($A55,'App C  Exp'!$A$5:$I$299,5,FALSE)</f>
        <v>64181.975100000003</v>
      </c>
      <c r="L55" s="1">
        <f>VLOOKUP($A55,'App C  Exp'!$A$5:$I$299,6,FALSE)</f>
        <v>70268.911800000002</v>
      </c>
      <c r="M55" s="1">
        <f>VLOOKUP($A55,'App C  Exp'!$A$5:$I$299,7,FALSE)</f>
        <v>77789.200100000002</v>
      </c>
      <c r="N55" s="1">
        <f>VLOOKUP($A55,'App C  Exp'!$A$5:$I$299,8,FALSE)</f>
        <v>0</v>
      </c>
      <c r="O55" s="1">
        <f>VLOOKUP($A55,'App C  Exp'!$A$5:$I$299,9,FALSE)</f>
        <v>0</v>
      </c>
      <c r="Q55" s="1">
        <f>VLOOKUP($A55,'App C  Inv'!$A$5:$I$299,5,FALSE)</f>
        <v>198113.9846</v>
      </c>
      <c r="R55" s="1">
        <f>VLOOKUP($A55,'App C  Inv'!$A$5:$I$299,6,FALSE)</f>
        <v>129768.7996</v>
      </c>
      <c r="S55" s="1">
        <f>VLOOKUP($A55,'App C  Inv'!$A$5:$I$299,7,FALSE)</f>
        <v>435290.23430000001</v>
      </c>
      <c r="T55" s="1">
        <f>VLOOKUP($A55,'App C  Inv'!$A$5:$I$299,8,FALSE)</f>
        <v>34055.149700000002</v>
      </c>
      <c r="U55" s="1">
        <f>VLOOKUP($A55,'App C  Inv'!$A$5:$I$299,9,FALSE)</f>
        <v>0</v>
      </c>
      <c r="W55" s="1">
        <f>VLOOKUP($A55,'App C  Assums'!$A$5:$I$299,5,FALSE)</f>
        <v>100530.00659999999</v>
      </c>
      <c r="X55" s="1">
        <f>VLOOKUP($A55,'App C  Assums'!$A$5:$I$299,6,FALSE)</f>
        <v>0</v>
      </c>
      <c r="Y55" s="1">
        <f>VLOOKUP($A55,'App C  Assums'!$A$5:$I$299,7,FALSE)</f>
        <v>0</v>
      </c>
      <c r="Z55" s="1">
        <f>VLOOKUP($A55,'App C  Assums'!$A$5:$I$299,8,FALSE)</f>
        <v>0</v>
      </c>
      <c r="AA55" s="1">
        <f>VLOOKUP($A55,'App C  Assums'!$A$5:$I$299,9,FALSE)</f>
        <v>0</v>
      </c>
      <c r="AC55" s="1">
        <f>VLOOKUP($A55,'App C  Share Out'!$A$5:$I$299,5,FALSE)</f>
        <v>194682.97535088126</v>
      </c>
      <c r="AD55" s="1">
        <f>VLOOKUP($A55,'App C  Share Out'!$A$5:$I$299,6,FALSE)</f>
        <v>129248.97535088127</v>
      </c>
      <c r="AE55" s="1">
        <f>VLOOKUP($A55,'App C  Share Out'!$A$5:$I$299,7,FALSE)</f>
        <v>61856.593121030222</v>
      </c>
      <c r="AF55" s="1">
        <f>VLOOKUP($A55,'App C  Share Out'!$A$5:$I$299,8,FALSE)</f>
        <v>0</v>
      </c>
      <c r="AG55" s="1">
        <f>VLOOKUP($A55,'App C  Share Out'!$A$5:$I$299,9,FALSE)</f>
        <v>0</v>
      </c>
      <c r="AI55" s="1">
        <f>VLOOKUP($A55,'App C  Share In'!$A$5:$I$299,5,FALSE)</f>
        <v>0</v>
      </c>
      <c r="AJ55" s="1">
        <f>VLOOKUP($A55,'App C  Share In'!$A$5:$I$299,6,FALSE)</f>
        <v>0</v>
      </c>
      <c r="AK55" s="1">
        <f>VLOOKUP($A55,'App C  Share In'!$A$5:$I$299,7,FALSE)</f>
        <v>0</v>
      </c>
      <c r="AL55" s="1">
        <f>VLOOKUP($A55,'App C  Share In'!$A$5:$I$299,8,FALSE)</f>
        <v>0</v>
      </c>
      <c r="AM55" s="1">
        <f>VLOOKUP($A55,'App C  Share In'!$A$5:$I$299,9,FALSE)</f>
        <v>0</v>
      </c>
    </row>
    <row r="56" spans="1:39">
      <c r="A56" s="3">
        <v>21550</v>
      </c>
      <c r="B56" s="8" t="s">
        <v>68</v>
      </c>
      <c r="C56" s="9">
        <v>4.0001399999999999E-2</v>
      </c>
      <c r="D56" s="9"/>
      <c r="E56" s="133">
        <v>87254586.674346372</v>
      </c>
      <c r="F56" s="133">
        <v>47914260.338546365</v>
      </c>
      <c r="G56" s="133">
        <v>119712400.66971597</v>
      </c>
      <c r="H56" s="133">
        <v>7933917.6773999995</v>
      </c>
      <c r="I56" s="133">
        <v>0</v>
      </c>
      <c r="K56" s="1">
        <f>VLOOKUP($A56,'App C  Exp'!$A$5:$I$299,5,FALSE)</f>
        <v>14952643.324200001</v>
      </c>
      <c r="L56" s="1">
        <f>VLOOKUP($A56,'App C  Exp'!$A$5:$I$299,6,FALSE)</f>
        <v>16370732.955599999</v>
      </c>
      <c r="M56" s="1">
        <f>VLOOKUP($A56,'App C  Exp'!$A$5:$I$299,7,FALSE)</f>
        <v>18122754.2742</v>
      </c>
      <c r="N56" s="1">
        <f>VLOOKUP($A56,'App C  Exp'!$A$5:$I$299,8,FALSE)</f>
        <v>0</v>
      </c>
      <c r="O56" s="1">
        <f>VLOOKUP($A56,'App C  Exp'!$A$5:$I$299,9,FALSE)</f>
        <v>0</v>
      </c>
      <c r="Q56" s="1">
        <f>VLOOKUP($A56,'App C  Inv'!$A$5:$I$299,5,FALSE)</f>
        <v>46155135.373199999</v>
      </c>
      <c r="R56" s="1">
        <f>VLOOKUP($A56,'App C  Inv'!$A$5:$I$299,6,FALSE)</f>
        <v>30232578.1032</v>
      </c>
      <c r="S56" s="1">
        <f>VLOOKUP($A56,'App C  Inv'!$A$5:$I$299,7,FALSE)</f>
        <v>101410709.2506</v>
      </c>
      <c r="T56" s="1">
        <f>VLOOKUP($A56,'App C  Inv'!$A$5:$I$299,8,FALSE)</f>
        <v>7933917.6773999995</v>
      </c>
      <c r="U56" s="1">
        <f>VLOOKUP($A56,'App C  Inv'!$A$5:$I$299,9,FALSE)</f>
        <v>0</v>
      </c>
      <c r="W56" s="1">
        <f>VLOOKUP($A56,'App C  Assums'!$A$5:$I$299,5,FALSE)</f>
        <v>23420739.6972</v>
      </c>
      <c r="X56" s="1">
        <f>VLOOKUP($A56,'App C  Assums'!$A$5:$I$299,6,FALSE)</f>
        <v>0</v>
      </c>
      <c r="Y56" s="1">
        <f>VLOOKUP($A56,'App C  Assums'!$A$5:$I$299,7,FALSE)</f>
        <v>0</v>
      </c>
      <c r="Z56" s="1">
        <f>VLOOKUP($A56,'App C  Assums'!$A$5:$I$299,8,FALSE)</f>
        <v>0</v>
      </c>
      <c r="AA56" s="1">
        <f>VLOOKUP($A56,'App C  Assums'!$A$5:$I$299,9,FALSE)</f>
        <v>0</v>
      </c>
      <c r="AC56" s="1">
        <f>VLOOKUP($A56,'App C  Share Out'!$A$5:$I$299,5,FALSE)</f>
        <v>2726068.2797463704</v>
      </c>
      <c r="AD56" s="1">
        <f>VLOOKUP($A56,'App C  Share Out'!$A$5:$I$299,6,FALSE)</f>
        <v>1310949.2797463704</v>
      </c>
      <c r="AE56" s="1">
        <f>VLOOKUP($A56,'App C  Share Out'!$A$5:$I$299,7,FALSE)</f>
        <v>178937.14491596632</v>
      </c>
      <c r="AF56" s="1">
        <f>VLOOKUP($A56,'App C  Share Out'!$A$5:$I$299,8,FALSE)</f>
        <v>0</v>
      </c>
      <c r="AG56" s="1">
        <f>VLOOKUP($A56,'App C  Share Out'!$A$5:$I$299,9,FALSE)</f>
        <v>0</v>
      </c>
      <c r="AI56" s="1">
        <f>VLOOKUP($A56,'App C  Share In'!$A$5:$I$299,5,FALSE)</f>
        <v>0</v>
      </c>
      <c r="AJ56" s="1">
        <f>VLOOKUP($A56,'App C  Share In'!$A$5:$I$299,6,FALSE)</f>
        <v>0</v>
      </c>
      <c r="AK56" s="1">
        <f>VLOOKUP($A56,'App C  Share In'!$A$5:$I$299,7,FALSE)</f>
        <v>0</v>
      </c>
      <c r="AL56" s="1">
        <f>VLOOKUP($A56,'App C  Share In'!$A$5:$I$299,8,FALSE)</f>
        <v>0</v>
      </c>
      <c r="AM56" s="1">
        <f>VLOOKUP($A56,'App C  Share In'!$A$5:$I$299,9,FALSE)</f>
        <v>0</v>
      </c>
    </row>
    <row r="57" spans="1:39">
      <c r="A57" s="3">
        <v>21570</v>
      </c>
      <c r="B57" s="8" t="s">
        <v>69</v>
      </c>
      <c r="C57" s="9">
        <v>1.7929999999999999E-4</v>
      </c>
      <c r="D57" s="9"/>
      <c r="E57" s="133">
        <v>445061.95174035511</v>
      </c>
      <c r="F57" s="133">
        <v>247284.15964035518</v>
      </c>
      <c r="G57" s="133">
        <v>543937.91588187718</v>
      </c>
      <c r="H57" s="133">
        <v>35562.541299999997</v>
      </c>
      <c r="I57" s="133">
        <v>0</v>
      </c>
      <c r="K57" s="1">
        <f>VLOOKUP($A57,'App C  Exp'!$A$5:$I$299,5,FALSE)</f>
        <v>67022.877899999992</v>
      </c>
      <c r="L57" s="1">
        <f>VLOOKUP($A57,'App C  Exp'!$A$5:$I$299,6,FALSE)</f>
        <v>73379.242199999993</v>
      </c>
      <c r="M57" s="1">
        <f>VLOOKUP($A57,'App C  Exp'!$A$5:$I$299,7,FALSE)</f>
        <v>81232.402900000001</v>
      </c>
      <c r="N57" s="1">
        <f>VLOOKUP($A57,'App C  Exp'!$A$5:$I$299,8,FALSE)</f>
        <v>0</v>
      </c>
      <c r="O57" s="1">
        <f>VLOOKUP($A57,'App C  Exp'!$A$5:$I$299,9,FALSE)</f>
        <v>0</v>
      </c>
      <c r="Q57" s="1">
        <f>VLOOKUP($A57,'App C  Inv'!$A$5:$I$299,5,FALSE)</f>
        <v>206883.15339999998</v>
      </c>
      <c r="R57" s="1">
        <f>VLOOKUP($A57,'App C  Inv'!$A$5:$I$299,6,FALSE)</f>
        <v>135512.78839999999</v>
      </c>
      <c r="S57" s="1">
        <f>VLOOKUP($A57,'App C  Inv'!$A$5:$I$299,7,FALSE)</f>
        <v>454557.59469999996</v>
      </c>
      <c r="T57" s="1">
        <f>VLOOKUP($A57,'App C  Inv'!$A$5:$I$299,8,FALSE)</f>
        <v>35562.541299999997</v>
      </c>
      <c r="U57" s="1">
        <f>VLOOKUP($A57,'App C  Inv'!$A$5:$I$299,9,FALSE)</f>
        <v>0</v>
      </c>
      <c r="W57" s="1">
        <f>VLOOKUP($A57,'App C  Assums'!$A$5:$I$299,5,FALSE)</f>
        <v>104979.7914</v>
      </c>
      <c r="X57" s="1">
        <f>VLOOKUP($A57,'App C  Assums'!$A$5:$I$299,6,FALSE)</f>
        <v>0</v>
      </c>
      <c r="Y57" s="1">
        <f>VLOOKUP($A57,'App C  Assums'!$A$5:$I$299,7,FALSE)</f>
        <v>0</v>
      </c>
      <c r="Z57" s="1">
        <f>VLOOKUP($A57,'App C  Assums'!$A$5:$I$299,8,FALSE)</f>
        <v>0</v>
      </c>
      <c r="AA57" s="1">
        <f>VLOOKUP($A57,'App C  Assums'!$A$5:$I$299,9,FALSE)</f>
        <v>0</v>
      </c>
      <c r="AC57" s="1">
        <f>VLOOKUP($A57,'App C  Share Out'!$A$5:$I$299,5,FALSE)</f>
        <v>66176.129040355183</v>
      </c>
      <c r="AD57" s="1">
        <f>VLOOKUP($A57,'App C  Share Out'!$A$5:$I$299,6,FALSE)</f>
        <v>38392.12904035519</v>
      </c>
      <c r="AE57" s="1">
        <f>VLOOKUP($A57,'App C  Share Out'!$A$5:$I$299,7,FALSE)</f>
        <v>8147.9182818772315</v>
      </c>
      <c r="AF57" s="1">
        <f>VLOOKUP($A57,'App C  Share Out'!$A$5:$I$299,8,FALSE)</f>
        <v>0</v>
      </c>
      <c r="AG57" s="1">
        <f>VLOOKUP($A57,'App C  Share Out'!$A$5:$I$299,9,FALSE)</f>
        <v>0</v>
      </c>
      <c r="AI57" s="1">
        <f>VLOOKUP($A57,'App C  Share In'!$A$5:$I$299,5,FALSE)</f>
        <v>0</v>
      </c>
      <c r="AJ57" s="1">
        <f>VLOOKUP($A57,'App C  Share In'!$A$5:$I$299,6,FALSE)</f>
        <v>0</v>
      </c>
      <c r="AK57" s="1">
        <f>VLOOKUP($A57,'App C  Share In'!$A$5:$I$299,7,FALSE)</f>
        <v>0</v>
      </c>
      <c r="AL57" s="1">
        <f>VLOOKUP($A57,'App C  Share In'!$A$5:$I$299,8,FALSE)</f>
        <v>0</v>
      </c>
      <c r="AM57" s="1">
        <f>VLOOKUP($A57,'App C  Share In'!$A$5:$I$299,9,FALSE)</f>
        <v>0</v>
      </c>
    </row>
    <row r="58" spans="1:39">
      <c r="A58" s="3">
        <v>21800</v>
      </c>
      <c r="B58" s="8" t="s">
        <v>70</v>
      </c>
      <c r="C58" s="9">
        <v>3.5709000000000001E-3</v>
      </c>
      <c r="D58" s="9"/>
      <c r="E58" s="133">
        <v>8159798.3516139677</v>
      </c>
      <c r="F58" s="133">
        <v>4573446.7743139686</v>
      </c>
      <c r="G58" s="133">
        <v>11142077.594624704</v>
      </c>
      <c r="H58" s="133">
        <v>708255.87690000003</v>
      </c>
      <c r="I58" s="133">
        <v>0</v>
      </c>
      <c r="K58" s="1">
        <f>VLOOKUP($A58,'App C  Exp'!$A$5:$I$299,5,FALSE)</f>
        <v>1334813.1327</v>
      </c>
      <c r="L58" s="1">
        <f>VLOOKUP($A58,'App C  Exp'!$A$5:$I$299,6,FALSE)</f>
        <v>1461405.1086000002</v>
      </c>
      <c r="M58" s="1">
        <f>VLOOKUP($A58,'App C  Exp'!$A$5:$I$299,7,FALSE)</f>
        <v>1617806.9577000001</v>
      </c>
      <c r="N58" s="1">
        <f>VLOOKUP($A58,'App C  Exp'!$A$5:$I$299,8,FALSE)</f>
        <v>0</v>
      </c>
      <c r="O58" s="1">
        <f>VLOOKUP($A58,'App C  Exp'!$A$5:$I$299,9,FALSE)</f>
        <v>0</v>
      </c>
      <c r="Q58" s="1">
        <f>VLOOKUP($A58,'App C  Inv'!$A$5:$I$299,5,FALSE)</f>
        <v>4120240.1142000002</v>
      </c>
      <c r="R58" s="1">
        <f>VLOOKUP($A58,'App C  Inv'!$A$5:$I$299,6,FALSE)</f>
        <v>2698843.3692000001</v>
      </c>
      <c r="S58" s="1">
        <f>VLOOKUP($A58,'App C  Inv'!$A$5:$I$299,7,FALSE)</f>
        <v>9052870.6910999995</v>
      </c>
      <c r="T58" s="1">
        <f>VLOOKUP($A58,'App C  Inv'!$A$5:$I$299,8,FALSE)</f>
        <v>708255.87690000003</v>
      </c>
      <c r="U58" s="1">
        <f>VLOOKUP($A58,'App C  Inv'!$A$5:$I$299,9,FALSE)</f>
        <v>0</v>
      </c>
      <c r="W58" s="1">
        <f>VLOOKUP($A58,'App C  Assums'!$A$5:$I$299,5,FALSE)</f>
        <v>2090754.8082000001</v>
      </c>
      <c r="X58" s="1">
        <f>VLOOKUP($A58,'App C  Assums'!$A$5:$I$299,6,FALSE)</f>
        <v>0</v>
      </c>
      <c r="Y58" s="1">
        <f>VLOOKUP($A58,'App C  Assums'!$A$5:$I$299,7,FALSE)</f>
        <v>0</v>
      </c>
      <c r="Z58" s="1">
        <f>VLOOKUP($A58,'App C  Assums'!$A$5:$I$299,8,FALSE)</f>
        <v>0</v>
      </c>
      <c r="AA58" s="1">
        <f>VLOOKUP($A58,'App C  Assums'!$A$5:$I$299,9,FALSE)</f>
        <v>0</v>
      </c>
      <c r="AC58" s="1">
        <f>VLOOKUP($A58,'App C  Share Out'!$A$5:$I$299,5,FALSE)</f>
        <v>672191.94582470367</v>
      </c>
      <c r="AD58" s="1">
        <f>VLOOKUP($A58,'App C  Share Out'!$A$5:$I$299,6,FALSE)</f>
        <v>471399.94582470367</v>
      </c>
      <c r="AE58" s="1">
        <f>VLOOKUP($A58,'App C  Share Out'!$A$5:$I$299,7,FALSE)</f>
        <v>471399.94582470367</v>
      </c>
      <c r="AF58" s="1">
        <f>VLOOKUP($A58,'App C  Share Out'!$A$5:$I$299,8,FALSE)</f>
        <v>0</v>
      </c>
      <c r="AG58" s="1">
        <f>VLOOKUP($A58,'App C  Share Out'!$A$5:$I$299,9,FALSE)</f>
        <v>0</v>
      </c>
      <c r="AI58" s="1">
        <f>VLOOKUP($A58,'App C  Share In'!$A$5:$I$299,5,FALSE)</f>
        <v>-58201.649310734821</v>
      </c>
      <c r="AJ58" s="1">
        <f>VLOOKUP($A58,'App C  Share In'!$A$5:$I$299,6,FALSE)</f>
        <v>-58201.649310734821</v>
      </c>
      <c r="AK58" s="1">
        <f>VLOOKUP($A58,'App C  Share In'!$A$5:$I$299,7,FALSE)</f>
        <v>0</v>
      </c>
      <c r="AL58" s="1">
        <f>VLOOKUP($A58,'App C  Share In'!$A$5:$I$299,8,FALSE)</f>
        <v>0</v>
      </c>
      <c r="AM58" s="1">
        <f>VLOOKUP($A58,'App C  Share In'!$A$5:$I$299,9,FALSE)</f>
        <v>0</v>
      </c>
    </row>
    <row r="59" spans="1:39">
      <c r="A59" s="3">
        <v>21900</v>
      </c>
      <c r="B59" s="8" t="s">
        <v>71</v>
      </c>
      <c r="C59" s="9">
        <v>1.7574999999999999E-3</v>
      </c>
      <c r="D59" s="9"/>
      <c r="E59" s="133">
        <v>3832621.8332235999</v>
      </c>
      <c r="F59" s="133">
        <v>2153288.3557235999</v>
      </c>
      <c r="G59" s="133">
        <v>5556580.3145198701</v>
      </c>
      <c r="H59" s="133">
        <v>348584.3075</v>
      </c>
      <c r="I59" s="133">
        <v>0</v>
      </c>
      <c r="K59" s="1">
        <f>VLOOKUP($A59,'App C  Exp'!$A$5:$I$299,5,FALSE)</f>
        <v>656958.77249999996</v>
      </c>
      <c r="L59" s="1">
        <f>VLOOKUP($A59,'App C  Exp'!$A$5:$I$299,6,FALSE)</f>
        <v>719263.90500000003</v>
      </c>
      <c r="M59" s="1">
        <f>VLOOKUP($A59,'App C  Exp'!$A$5:$I$299,7,FALSE)</f>
        <v>796240.64749999996</v>
      </c>
      <c r="N59" s="1">
        <f>VLOOKUP($A59,'App C  Exp'!$A$5:$I$299,8,FALSE)</f>
        <v>0</v>
      </c>
      <c r="O59" s="1">
        <f>VLOOKUP($A59,'App C  Exp'!$A$5:$I$299,9,FALSE)</f>
        <v>0</v>
      </c>
      <c r="Q59" s="1">
        <f>VLOOKUP($A59,'App C  Inv'!$A$5:$I$299,5,FALSE)</f>
        <v>2027870.2849999999</v>
      </c>
      <c r="R59" s="1">
        <f>VLOOKUP($A59,'App C  Inv'!$A$5:$I$299,6,FALSE)</f>
        <v>1328297.4099999999</v>
      </c>
      <c r="S59" s="1">
        <f>VLOOKUP($A59,'App C  Inv'!$A$5:$I$299,7,FALSE)</f>
        <v>4455577.0925000003</v>
      </c>
      <c r="T59" s="1">
        <f>VLOOKUP($A59,'App C  Inv'!$A$5:$I$299,8,FALSE)</f>
        <v>348584.3075</v>
      </c>
      <c r="U59" s="1">
        <f>VLOOKUP($A59,'App C  Inv'!$A$5:$I$299,9,FALSE)</f>
        <v>0</v>
      </c>
      <c r="W59" s="1">
        <f>VLOOKUP($A59,'App C  Assums'!$A$5:$I$299,5,FALSE)</f>
        <v>1029012.735</v>
      </c>
      <c r="X59" s="1">
        <f>VLOOKUP($A59,'App C  Assums'!$A$5:$I$299,6,FALSE)</f>
        <v>0</v>
      </c>
      <c r="Y59" s="1">
        <f>VLOOKUP($A59,'App C  Assums'!$A$5:$I$299,7,FALSE)</f>
        <v>0</v>
      </c>
      <c r="Z59" s="1">
        <f>VLOOKUP($A59,'App C  Assums'!$A$5:$I$299,8,FALSE)</f>
        <v>0</v>
      </c>
      <c r="AA59" s="1">
        <f>VLOOKUP($A59,'App C  Assums'!$A$5:$I$299,9,FALSE)</f>
        <v>0</v>
      </c>
      <c r="AC59" s="1">
        <f>VLOOKUP($A59,'App C  Share Out'!$A$5:$I$299,5,FALSE)</f>
        <v>317815.57451986981</v>
      </c>
      <c r="AD59" s="1">
        <f>VLOOKUP($A59,'App C  Share Out'!$A$5:$I$299,6,FALSE)</f>
        <v>304762.57451986981</v>
      </c>
      <c r="AE59" s="1">
        <f>VLOOKUP($A59,'App C  Share Out'!$A$5:$I$299,7,FALSE)</f>
        <v>304762.57451986981</v>
      </c>
      <c r="AF59" s="1">
        <f>VLOOKUP($A59,'App C  Share Out'!$A$5:$I$299,8,FALSE)</f>
        <v>0</v>
      </c>
      <c r="AG59" s="1">
        <f>VLOOKUP($A59,'App C  Share Out'!$A$5:$I$299,9,FALSE)</f>
        <v>0</v>
      </c>
      <c r="AI59" s="1">
        <f>VLOOKUP($A59,'App C  Share In'!$A$5:$I$299,5,FALSE)</f>
        <v>-199035.53379627015</v>
      </c>
      <c r="AJ59" s="1">
        <f>VLOOKUP($A59,'App C  Share In'!$A$5:$I$299,6,FALSE)</f>
        <v>-199035.53379627015</v>
      </c>
      <c r="AK59" s="1">
        <f>VLOOKUP($A59,'App C  Share In'!$A$5:$I$299,7,FALSE)</f>
        <v>0</v>
      </c>
      <c r="AL59" s="1">
        <f>VLOOKUP($A59,'App C  Share In'!$A$5:$I$299,8,FALSE)</f>
        <v>0</v>
      </c>
      <c r="AM59" s="1">
        <f>VLOOKUP($A59,'App C  Share In'!$A$5:$I$299,9,FALSE)</f>
        <v>0</v>
      </c>
    </row>
    <row r="60" spans="1:39">
      <c r="A60" s="3">
        <v>22000</v>
      </c>
      <c r="B60" s="8" t="s">
        <v>72</v>
      </c>
      <c r="C60" s="9">
        <v>3.8690999999999999E-3</v>
      </c>
      <c r="D60" s="9"/>
      <c r="E60" s="133">
        <v>10398282.349309444</v>
      </c>
      <c r="F60" s="133">
        <v>6037473.2466094457</v>
      </c>
      <c r="G60" s="133">
        <v>12135330.088309096</v>
      </c>
      <c r="H60" s="133">
        <v>767401.16310000001</v>
      </c>
      <c r="I60" s="133">
        <v>0</v>
      </c>
      <c r="K60" s="1">
        <f>VLOOKUP($A60,'App C  Exp'!$A$5:$I$299,5,FALSE)</f>
        <v>1446281.1872999999</v>
      </c>
      <c r="L60" s="1">
        <f>VLOOKUP($A60,'App C  Exp'!$A$5:$I$299,6,FALSE)</f>
        <v>1583444.6513999999</v>
      </c>
      <c r="M60" s="1">
        <f>VLOOKUP($A60,'App C  Exp'!$A$5:$I$299,7,FALSE)</f>
        <v>1752907.3622999999</v>
      </c>
      <c r="N60" s="1">
        <f>VLOOKUP($A60,'App C  Exp'!$A$5:$I$299,8,FALSE)</f>
        <v>0</v>
      </c>
      <c r="O60" s="1">
        <f>VLOOKUP($A60,'App C  Exp'!$A$5:$I$299,9,FALSE)</f>
        <v>0</v>
      </c>
      <c r="Q60" s="1">
        <f>VLOOKUP($A60,'App C  Inv'!$A$5:$I$299,5,FALSE)</f>
        <v>4464314.6058</v>
      </c>
      <c r="R60" s="1">
        <f>VLOOKUP($A60,'App C  Inv'!$A$5:$I$299,6,FALSE)</f>
        <v>2924219.3508000001</v>
      </c>
      <c r="S60" s="1">
        <f>VLOOKUP($A60,'App C  Inv'!$A$5:$I$299,7,FALSE)</f>
        <v>9808861.0689000003</v>
      </c>
      <c r="T60" s="1">
        <f>VLOOKUP($A60,'App C  Inv'!$A$5:$I$299,8,FALSE)</f>
        <v>767401.16310000001</v>
      </c>
      <c r="U60" s="1">
        <f>VLOOKUP($A60,'App C  Inv'!$A$5:$I$299,9,FALSE)</f>
        <v>0</v>
      </c>
      <c r="W60" s="1">
        <f>VLOOKUP($A60,'App C  Assums'!$A$5:$I$299,5,FALSE)</f>
        <v>2265350.3117999998</v>
      </c>
      <c r="X60" s="1">
        <f>VLOOKUP($A60,'App C  Assums'!$A$5:$I$299,6,FALSE)</f>
        <v>0</v>
      </c>
      <c r="Y60" s="1">
        <f>VLOOKUP($A60,'App C  Assums'!$A$5:$I$299,7,FALSE)</f>
        <v>0</v>
      </c>
      <c r="Z60" s="1">
        <f>VLOOKUP($A60,'App C  Assums'!$A$5:$I$299,8,FALSE)</f>
        <v>0</v>
      </c>
      <c r="AA60" s="1">
        <f>VLOOKUP($A60,'App C  Assums'!$A$5:$I$299,9,FALSE)</f>
        <v>0</v>
      </c>
      <c r="AC60" s="1">
        <f>VLOOKUP($A60,'App C  Share Out'!$A$5:$I$299,5,FALSE)</f>
        <v>2222336.2444094461</v>
      </c>
      <c r="AD60" s="1">
        <f>VLOOKUP($A60,'App C  Share Out'!$A$5:$I$299,6,FALSE)</f>
        <v>1529809.2444094461</v>
      </c>
      <c r="AE60" s="1">
        <f>VLOOKUP($A60,'App C  Share Out'!$A$5:$I$299,7,FALSE)</f>
        <v>573561.65710909688</v>
      </c>
      <c r="AF60" s="1">
        <f>VLOOKUP($A60,'App C  Share Out'!$A$5:$I$299,8,FALSE)</f>
        <v>0</v>
      </c>
      <c r="AG60" s="1">
        <f>VLOOKUP($A60,'App C  Share Out'!$A$5:$I$299,9,FALSE)</f>
        <v>0</v>
      </c>
      <c r="AI60" s="1">
        <f>VLOOKUP($A60,'App C  Share In'!$A$5:$I$299,5,FALSE)</f>
        <v>0</v>
      </c>
      <c r="AJ60" s="1">
        <f>VLOOKUP($A60,'App C  Share In'!$A$5:$I$299,6,FALSE)</f>
        <v>0</v>
      </c>
      <c r="AK60" s="1">
        <f>VLOOKUP($A60,'App C  Share In'!$A$5:$I$299,7,FALSE)</f>
        <v>0</v>
      </c>
      <c r="AL60" s="1">
        <f>VLOOKUP($A60,'App C  Share In'!$A$5:$I$299,8,FALSE)</f>
        <v>0</v>
      </c>
      <c r="AM60" s="1">
        <f>VLOOKUP($A60,'App C  Share In'!$A$5:$I$299,9,FALSE)</f>
        <v>0</v>
      </c>
    </row>
    <row r="61" spans="1:39">
      <c r="A61" s="3">
        <v>23000</v>
      </c>
      <c r="B61" s="8" t="s">
        <v>73</v>
      </c>
      <c r="C61" s="9">
        <v>1.1203000000000001E-3</v>
      </c>
      <c r="D61" s="9"/>
      <c r="E61" s="133">
        <v>2420514.628765746</v>
      </c>
      <c r="F61" s="133">
        <v>1351246.5596657461</v>
      </c>
      <c r="G61" s="133">
        <v>3540935.0793069606</v>
      </c>
      <c r="H61" s="133">
        <v>222201.42230000001</v>
      </c>
      <c r="I61" s="133">
        <v>0</v>
      </c>
      <c r="K61" s="1">
        <f>VLOOKUP($A61,'App C  Exp'!$A$5:$I$299,5,FALSE)</f>
        <v>418771.50090000004</v>
      </c>
      <c r="L61" s="1">
        <f>VLOOKUP($A61,'App C  Exp'!$A$5:$I$299,6,FALSE)</f>
        <v>458487.2562</v>
      </c>
      <c r="M61" s="1">
        <f>VLOOKUP($A61,'App C  Exp'!$A$5:$I$299,7,FALSE)</f>
        <v>507555.27590000001</v>
      </c>
      <c r="N61" s="1">
        <f>VLOOKUP($A61,'App C  Exp'!$A$5:$I$299,8,FALSE)</f>
        <v>0</v>
      </c>
      <c r="O61" s="1">
        <f>VLOOKUP($A61,'App C  Exp'!$A$5:$I$299,9,FALSE)</f>
        <v>0</v>
      </c>
      <c r="Q61" s="1">
        <f>VLOOKUP($A61,'App C  Inv'!$A$5:$I$299,5,FALSE)</f>
        <v>1292644.7114000001</v>
      </c>
      <c r="R61" s="1">
        <f>VLOOKUP($A61,'App C  Inv'!$A$5:$I$299,6,FALSE)</f>
        <v>846709.29640000011</v>
      </c>
      <c r="S61" s="1">
        <f>VLOOKUP($A61,'App C  Inv'!$A$5:$I$299,7,FALSE)</f>
        <v>2840161.0337</v>
      </c>
      <c r="T61" s="1">
        <f>VLOOKUP($A61,'App C  Inv'!$A$5:$I$299,8,FALSE)</f>
        <v>222201.42230000001</v>
      </c>
      <c r="U61" s="1">
        <f>VLOOKUP($A61,'App C  Inv'!$A$5:$I$299,9,FALSE)</f>
        <v>0</v>
      </c>
      <c r="W61" s="1">
        <f>VLOOKUP($A61,'App C  Assums'!$A$5:$I$299,5,FALSE)</f>
        <v>655933.4094</v>
      </c>
      <c r="X61" s="1">
        <f>VLOOKUP($A61,'App C  Assums'!$A$5:$I$299,6,FALSE)</f>
        <v>0</v>
      </c>
      <c r="Y61" s="1">
        <f>VLOOKUP($A61,'App C  Assums'!$A$5:$I$299,7,FALSE)</f>
        <v>0</v>
      </c>
      <c r="Z61" s="1">
        <f>VLOOKUP($A61,'App C  Assums'!$A$5:$I$299,8,FALSE)</f>
        <v>0</v>
      </c>
      <c r="AA61" s="1">
        <f>VLOOKUP($A61,'App C  Assums'!$A$5:$I$299,9,FALSE)</f>
        <v>0</v>
      </c>
      <c r="AC61" s="1">
        <f>VLOOKUP($A61,'App C  Share Out'!$A$5:$I$299,5,FALSE)</f>
        <v>200333.76970696036</v>
      </c>
      <c r="AD61" s="1">
        <f>VLOOKUP($A61,'App C  Share Out'!$A$5:$I$299,6,FALSE)</f>
        <v>193218.76970696036</v>
      </c>
      <c r="AE61" s="1">
        <f>VLOOKUP($A61,'App C  Share Out'!$A$5:$I$299,7,FALSE)</f>
        <v>193218.76970696036</v>
      </c>
      <c r="AF61" s="1">
        <f>VLOOKUP($A61,'App C  Share Out'!$A$5:$I$299,8,FALSE)</f>
        <v>0</v>
      </c>
      <c r="AG61" s="1">
        <f>VLOOKUP($A61,'App C  Share Out'!$A$5:$I$299,9,FALSE)</f>
        <v>0</v>
      </c>
      <c r="AI61" s="1">
        <f>VLOOKUP($A61,'App C  Share In'!$A$5:$I$299,5,FALSE)</f>
        <v>-147168.76264121442</v>
      </c>
      <c r="AJ61" s="1">
        <f>VLOOKUP($A61,'App C  Share In'!$A$5:$I$299,6,FALSE)</f>
        <v>-147168.76264121442</v>
      </c>
      <c r="AK61" s="1">
        <f>VLOOKUP($A61,'App C  Share In'!$A$5:$I$299,7,FALSE)</f>
        <v>0</v>
      </c>
      <c r="AL61" s="1">
        <f>VLOOKUP($A61,'App C  Share In'!$A$5:$I$299,8,FALSE)</f>
        <v>0</v>
      </c>
      <c r="AM61" s="1">
        <f>VLOOKUP($A61,'App C  Share In'!$A$5:$I$299,9,FALSE)</f>
        <v>0</v>
      </c>
    </row>
    <row r="62" spans="1:39">
      <c r="A62" s="3">
        <v>23100</v>
      </c>
      <c r="B62" s="8" t="s">
        <v>74</v>
      </c>
      <c r="C62" s="9">
        <v>7.4136999999999996E-3</v>
      </c>
      <c r="D62" s="9"/>
      <c r="E62" s="133">
        <v>16040862.289381173</v>
      </c>
      <c r="F62" s="133">
        <v>8908910.5604811721</v>
      </c>
      <c r="G62" s="133">
        <v>23315703.467997391</v>
      </c>
      <c r="H62" s="133">
        <v>1470440.6716999998</v>
      </c>
      <c r="I62" s="133">
        <v>0</v>
      </c>
      <c r="K62" s="1">
        <f>VLOOKUP($A62,'App C  Exp'!$A$5:$I$299,5,FALSE)</f>
        <v>2771263.3010999998</v>
      </c>
      <c r="L62" s="1">
        <f>VLOOKUP($A62,'App C  Exp'!$A$5:$I$299,6,FALSE)</f>
        <v>3034086.3797999998</v>
      </c>
      <c r="M62" s="1">
        <f>VLOOKUP($A62,'App C  Exp'!$A$5:$I$299,7,FALSE)</f>
        <v>3358799.0260999999</v>
      </c>
      <c r="N62" s="1">
        <f>VLOOKUP($A62,'App C  Exp'!$A$5:$I$299,8,FALSE)</f>
        <v>0</v>
      </c>
      <c r="O62" s="1">
        <f>VLOOKUP($A62,'App C  Exp'!$A$5:$I$299,9,FALSE)</f>
        <v>0</v>
      </c>
      <c r="Q62" s="1">
        <f>VLOOKUP($A62,'App C  Inv'!$A$5:$I$299,5,FALSE)</f>
        <v>8554208.7806000002</v>
      </c>
      <c r="R62" s="1">
        <f>VLOOKUP($A62,'App C  Inv'!$A$5:$I$299,6,FALSE)</f>
        <v>5603185.4956</v>
      </c>
      <c r="S62" s="1">
        <f>VLOOKUP($A62,'App C  Inv'!$A$5:$I$299,7,FALSE)</f>
        <v>18795056.552299999</v>
      </c>
      <c r="T62" s="1">
        <f>VLOOKUP($A62,'App C  Inv'!$A$5:$I$299,8,FALSE)</f>
        <v>1470440.6716999998</v>
      </c>
      <c r="U62" s="1">
        <f>VLOOKUP($A62,'App C  Inv'!$A$5:$I$299,9,FALSE)</f>
        <v>0</v>
      </c>
      <c r="W62" s="1">
        <f>VLOOKUP($A62,'App C  Assums'!$A$5:$I$299,5,FALSE)</f>
        <v>4340706.5225999998</v>
      </c>
      <c r="X62" s="1">
        <f>VLOOKUP($A62,'App C  Assums'!$A$5:$I$299,6,FALSE)</f>
        <v>0</v>
      </c>
      <c r="Y62" s="1">
        <f>VLOOKUP($A62,'App C  Assums'!$A$5:$I$299,7,FALSE)</f>
        <v>0</v>
      </c>
      <c r="Z62" s="1">
        <f>VLOOKUP($A62,'App C  Assums'!$A$5:$I$299,8,FALSE)</f>
        <v>0</v>
      </c>
      <c r="AA62" s="1">
        <f>VLOOKUP($A62,'App C  Assums'!$A$5:$I$299,9,FALSE)</f>
        <v>0</v>
      </c>
      <c r="AC62" s="1">
        <f>VLOOKUP($A62,'App C  Share Out'!$A$5:$I$299,5,FALSE)</f>
        <v>1264892.889597394</v>
      </c>
      <c r="AD62" s="1">
        <f>VLOOKUP($A62,'App C  Share Out'!$A$5:$I$299,6,FALSE)</f>
        <v>1161847.889597394</v>
      </c>
      <c r="AE62" s="1">
        <f>VLOOKUP($A62,'App C  Share Out'!$A$5:$I$299,7,FALSE)</f>
        <v>1161847.889597394</v>
      </c>
      <c r="AF62" s="1">
        <f>VLOOKUP($A62,'App C  Share Out'!$A$5:$I$299,8,FALSE)</f>
        <v>0</v>
      </c>
      <c r="AG62" s="1">
        <f>VLOOKUP($A62,'App C  Share Out'!$A$5:$I$299,9,FALSE)</f>
        <v>0</v>
      </c>
      <c r="AI62" s="1">
        <f>VLOOKUP($A62,'App C  Share In'!$A$5:$I$299,5,FALSE)</f>
        <v>-890209.20451622084</v>
      </c>
      <c r="AJ62" s="1">
        <f>VLOOKUP($A62,'App C  Share In'!$A$5:$I$299,6,FALSE)</f>
        <v>-890209.20451622084</v>
      </c>
      <c r="AK62" s="1">
        <f>VLOOKUP($A62,'App C  Share In'!$A$5:$I$299,7,FALSE)</f>
        <v>0</v>
      </c>
      <c r="AL62" s="1">
        <f>VLOOKUP($A62,'App C  Share In'!$A$5:$I$299,8,FALSE)</f>
        <v>0</v>
      </c>
      <c r="AM62" s="1">
        <f>VLOOKUP($A62,'App C  Share In'!$A$5:$I$299,9,FALSE)</f>
        <v>0</v>
      </c>
    </row>
    <row r="63" spans="1:39">
      <c r="A63" s="3">
        <v>23200</v>
      </c>
      <c r="B63" s="8" t="s">
        <v>75</v>
      </c>
      <c r="C63" s="9">
        <v>4.5589000000000003E-3</v>
      </c>
      <c r="D63" s="9"/>
      <c r="E63" s="133">
        <v>10715526.788735982</v>
      </c>
      <c r="F63" s="133">
        <v>5818830.3754359819</v>
      </c>
      <c r="G63" s="133">
        <v>13993270.888742818</v>
      </c>
      <c r="H63" s="133">
        <v>904216.78490000009</v>
      </c>
      <c r="I63" s="133">
        <v>0</v>
      </c>
      <c r="K63" s="1">
        <f>VLOOKUP($A63,'App C  Exp'!$A$5:$I$299,5,FALSE)</f>
        <v>1704130.4967</v>
      </c>
      <c r="L63" s="1">
        <f>VLOOKUP($A63,'App C  Exp'!$A$5:$I$299,6,FALSE)</f>
        <v>1865748.0606000002</v>
      </c>
      <c r="M63" s="1">
        <f>VLOOKUP($A63,'App C  Exp'!$A$5:$I$299,7,FALSE)</f>
        <v>2065423.3217000002</v>
      </c>
      <c r="N63" s="1">
        <f>VLOOKUP($A63,'App C  Exp'!$A$5:$I$299,8,FALSE)</f>
        <v>0</v>
      </c>
      <c r="O63" s="1">
        <f>VLOOKUP($A63,'App C  Exp'!$A$5:$I$299,9,FALSE)</f>
        <v>0</v>
      </c>
      <c r="Q63" s="1">
        <f>VLOOKUP($A63,'App C  Inv'!$A$5:$I$299,5,FALSE)</f>
        <v>5260232.0582000008</v>
      </c>
      <c r="R63" s="1">
        <f>VLOOKUP($A63,'App C  Inv'!$A$5:$I$299,6,FALSE)</f>
        <v>3445561.9132000003</v>
      </c>
      <c r="S63" s="1">
        <f>VLOOKUP($A63,'App C  Inv'!$A$5:$I$299,7,FALSE)</f>
        <v>11557627.543100001</v>
      </c>
      <c r="T63" s="1">
        <f>VLOOKUP($A63,'App C  Inv'!$A$5:$I$299,8,FALSE)</f>
        <v>904216.78490000009</v>
      </c>
      <c r="U63" s="1">
        <f>VLOOKUP($A63,'App C  Inv'!$A$5:$I$299,9,FALSE)</f>
        <v>0</v>
      </c>
      <c r="W63" s="1">
        <f>VLOOKUP($A63,'App C  Assums'!$A$5:$I$299,5,FALSE)</f>
        <v>2669226.8322000001</v>
      </c>
      <c r="X63" s="1">
        <f>VLOOKUP($A63,'App C  Assums'!$A$5:$I$299,6,FALSE)</f>
        <v>0</v>
      </c>
      <c r="Y63" s="1">
        <f>VLOOKUP($A63,'App C  Assums'!$A$5:$I$299,7,FALSE)</f>
        <v>0</v>
      </c>
      <c r="Z63" s="1">
        <f>VLOOKUP($A63,'App C  Assums'!$A$5:$I$299,8,FALSE)</f>
        <v>0</v>
      </c>
      <c r="AA63" s="1">
        <f>VLOOKUP($A63,'App C  Assums'!$A$5:$I$299,9,FALSE)</f>
        <v>0</v>
      </c>
      <c r="AC63" s="1">
        <f>VLOOKUP($A63,'App C  Share Out'!$A$5:$I$299,5,FALSE)</f>
        <v>1081937.4016359816</v>
      </c>
      <c r="AD63" s="1">
        <f>VLOOKUP($A63,'App C  Share Out'!$A$5:$I$299,6,FALSE)</f>
        <v>507520.40163598163</v>
      </c>
      <c r="AE63" s="1">
        <f>VLOOKUP($A63,'App C  Share Out'!$A$5:$I$299,7,FALSE)</f>
        <v>370220.02394281561</v>
      </c>
      <c r="AF63" s="1">
        <f>VLOOKUP($A63,'App C  Share Out'!$A$5:$I$299,8,FALSE)</f>
        <v>0</v>
      </c>
      <c r="AG63" s="1">
        <f>VLOOKUP($A63,'App C  Share Out'!$A$5:$I$299,9,FALSE)</f>
        <v>0</v>
      </c>
      <c r="AI63" s="1">
        <f>VLOOKUP($A63,'App C  Share In'!$A$5:$I$299,5,FALSE)</f>
        <v>0</v>
      </c>
      <c r="AJ63" s="1">
        <f>VLOOKUP($A63,'App C  Share In'!$A$5:$I$299,6,FALSE)</f>
        <v>0</v>
      </c>
      <c r="AK63" s="1">
        <f>VLOOKUP($A63,'App C  Share In'!$A$5:$I$299,7,FALSE)</f>
        <v>0</v>
      </c>
      <c r="AL63" s="1">
        <f>VLOOKUP($A63,'App C  Share In'!$A$5:$I$299,8,FALSE)</f>
        <v>0</v>
      </c>
      <c r="AM63" s="1">
        <f>VLOOKUP($A63,'App C  Share In'!$A$5:$I$299,9,FALSE)</f>
        <v>0</v>
      </c>
    </row>
    <row r="64" spans="1:39">
      <c r="A64" s="3">
        <v>30000</v>
      </c>
      <c r="B64" s="8" t="s">
        <v>76</v>
      </c>
      <c r="C64" s="9">
        <v>8.2010000000000004E-4</v>
      </c>
      <c r="D64" s="9"/>
      <c r="E64" s="133">
        <v>1590578.1172235466</v>
      </c>
      <c r="F64" s="133">
        <v>961589.76752354647</v>
      </c>
      <c r="G64" s="133">
        <v>2481697.2390455035</v>
      </c>
      <c r="H64" s="133">
        <v>162659.4541</v>
      </c>
      <c r="I64" s="133">
        <v>0</v>
      </c>
      <c r="K64" s="1">
        <f>VLOOKUP($A64,'App C  Exp'!$A$5:$I$299,5,FALSE)</f>
        <v>306555.84030000004</v>
      </c>
      <c r="L64" s="1">
        <f>VLOOKUP($A64,'App C  Exp'!$A$5:$I$299,6,FALSE)</f>
        <v>335629.20540000004</v>
      </c>
      <c r="M64" s="1">
        <f>VLOOKUP($A64,'App C  Exp'!$A$5:$I$299,7,FALSE)</f>
        <v>371548.76530000003</v>
      </c>
      <c r="N64" s="1">
        <f>VLOOKUP($A64,'App C  Exp'!$A$5:$I$299,8,FALSE)</f>
        <v>0</v>
      </c>
      <c r="O64" s="1">
        <f>VLOOKUP($A64,'App C  Exp'!$A$5:$I$299,9,FALSE)</f>
        <v>0</v>
      </c>
      <c r="Q64" s="1">
        <f>VLOOKUP($A64,'App C  Inv'!$A$5:$I$299,5,FALSE)</f>
        <v>946262.5438000001</v>
      </c>
      <c r="R64" s="1">
        <f>VLOOKUP($A64,'App C  Inv'!$A$5:$I$299,6,FALSE)</f>
        <v>619821.73880000005</v>
      </c>
      <c r="S64" s="1">
        <f>VLOOKUP($A64,'App C  Inv'!$A$5:$I$299,7,FALSE)</f>
        <v>2079100.2979000001</v>
      </c>
      <c r="T64" s="1">
        <f>VLOOKUP($A64,'App C  Inv'!$A$5:$I$299,8,FALSE)</f>
        <v>162659.4541</v>
      </c>
      <c r="U64" s="1">
        <f>VLOOKUP($A64,'App C  Inv'!$A$5:$I$299,9,FALSE)</f>
        <v>0</v>
      </c>
      <c r="W64" s="1">
        <f>VLOOKUP($A64,'App C  Assums'!$A$5:$I$299,5,FALSE)</f>
        <v>480166.90980000002</v>
      </c>
      <c r="X64" s="1">
        <f>VLOOKUP($A64,'App C  Assums'!$A$5:$I$299,6,FALSE)</f>
        <v>0</v>
      </c>
      <c r="Y64" s="1">
        <f>VLOOKUP($A64,'App C  Assums'!$A$5:$I$299,7,FALSE)</f>
        <v>0</v>
      </c>
      <c r="Z64" s="1">
        <f>VLOOKUP($A64,'App C  Assums'!$A$5:$I$299,8,FALSE)</f>
        <v>0</v>
      </c>
      <c r="AA64" s="1">
        <f>VLOOKUP($A64,'App C  Assums'!$A$5:$I$299,9,FALSE)</f>
        <v>0</v>
      </c>
      <c r="AC64" s="1">
        <f>VLOOKUP($A64,'App C  Share Out'!$A$5:$I$299,5,FALSE)</f>
        <v>31048.175845503545</v>
      </c>
      <c r="AD64" s="1">
        <f>VLOOKUP($A64,'App C  Share Out'!$A$5:$I$299,6,FALSE)</f>
        <v>31048.175845503545</v>
      </c>
      <c r="AE64" s="1">
        <f>VLOOKUP($A64,'App C  Share Out'!$A$5:$I$299,7,FALSE)</f>
        <v>31048.175845503545</v>
      </c>
      <c r="AF64" s="1">
        <f>VLOOKUP($A64,'App C  Share Out'!$A$5:$I$299,8,FALSE)</f>
        <v>0</v>
      </c>
      <c r="AG64" s="1">
        <f>VLOOKUP($A64,'App C  Share Out'!$A$5:$I$299,9,FALSE)</f>
        <v>0</v>
      </c>
      <c r="AI64" s="1">
        <f>VLOOKUP($A64,'App C  Share In'!$A$5:$I$299,5,FALSE)</f>
        <v>-173455.35252195719</v>
      </c>
      <c r="AJ64" s="1">
        <f>VLOOKUP($A64,'App C  Share In'!$A$5:$I$299,6,FALSE)</f>
        <v>-24909.352521957189</v>
      </c>
      <c r="AK64" s="1">
        <f>VLOOKUP($A64,'App C  Share In'!$A$5:$I$299,7,FALSE)</f>
        <v>0</v>
      </c>
      <c r="AL64" s="1">
        <f>VLOOKUP($A64,'App C  Share In'!$A$5:$I$299,8,FALSE)</f>
        <v>0</v>
      </c>
      <c r="AM64" s="1">
        <f>VLOOKUP($A64,'App C  Share In'!$A$5:$I$299,9,FALSE)</f>
        <v>0</v>
      </c>
    </row>
    <row r="65" spans="1:39">
      <c r="A65" s="3">
        <v>30100</v>
      </c>
      <c r="B65" s="8" t="s">
        <v>77</v>
      </c>
      <c r="C65" s="9">
        <v>8.4659000000000002E-3</v>
      </c>
      <c r="D65" s="9"/>
      <c r="E65" s="133">
        <v>17130881.934932854</v>
      </c>
      <c r="F65" s="133">
        <v>9692969.5426328555</v>
      </c>
      <c r="G65" s="133">
        <v>24230732.163967296</v>
      </c>
      <c r="H65" s="133">
        <v>1679135.0719000001</v>
      </c>
      <c r="I65" s="133">
        <v>0</v>
      </c>
      <c r="K65" s="1">
        <f>VLOOKUP($A65,'App C  Exp'!$A$5:$I$299,5,FALSE)</f>
        <v>3164578.8177</v>
      </c>
      <c r="L65" s="1">
        <f>VLOOKUP($A65,'App C  Exp'!$A$5:$I$299,6,FALSE)</f>
        <v>3464703.4386</v>
      </c>
      <c r="M65" s="1">
        <f>VLOOKUP($A65,'App C  Exp'!$A$5:$I$299,7,FALSE)</f>
        <v>3835501.3927000002</v>
      </c>
      <c r="N65" s="1">
        <f>VLOOKUP($A65,'App C  Exp'!$A$5:$I$299,8,FALSE)</f>
        <v>0</v>
      </c>
      <c r="O65" s="1">
        <f>VLOOKUP($A65,'App C  Exp'!$A$5:$I$299,9,FALSE)</f>
        <v>0</v>
      </c>
      <c r="Q65" s="1">
        <f>VLOOKUP($A65,'App C  Inv'!$A$5:$I$299,5,FALSE)</f>
        <v>9768277.1241999995</v>
      </c>
      <c r="R65" s="1">
        <f>VLOOKUP($A65,'App C  Inv'!$A$5:$I$299,6,FALSE)</f>
        <v>6398425.6292000003</v>
      </c>
      <c r="S65" s="1">
        <f>VLOOKUP($A65,'App C  Inv'!$A$5:$I$299,7,FALSE)</f>
        <v>21462571.8961</v>
      </c>
      <c r="T65" s="1">
        <f>VLOOKUP($A65,'App C  Inv'!$A$5:$I$299,8,FALSE)</f>
        <v>1679135.0719000001</v>
      </c>
      <c r="U65" s="1">
        <f>VLOOKUP($A65,'App C  Inv'!$A$5:$I$299,9,FALSE)</f>
        <v>0</v>
      </c>
      <c r="W65" s="1">
        <f>VLOOKUP($A65,'App C  Assums'!$A$5:$I$299,5,FALSE)</f>
        <v>4956767.5181999998</v>
      </c>
      <c r="X65" s="1">
        <f>VLOOKUP($A65,'App C  Assums'!$A$5:$I$299,6,FALSE)</f>
        <v>0</v>
      </c>
      <c r="Y65" s="1">
        <f>VLOOKUP($A65,'App C  Assums'!$A$5:$I$299,7,FALSE)</f>
        <v>0</v>
      </c>
      <c r="Z65" s="1">
        <f>VLOOKUP($A65,'App C  Assums'!$A$5:$I$299,8,FALSE)</f>
        <v>0</v>
      </c>
      <c r="AA65" s="1">
        <f>VLOOKUP($A65,'App C  Assums'!$A$5:$I$299,9,FALSE)</f>
        <v>0</v>
      </c>
      <c r="AC65" s="1">
        <f>VLOOKUP($A65,'App C  Share Out'!$A$5:$I$299,5,FALSE)</f>
        <v>897181.59966556076</v>
      </c>
      <c r="AD65" s="1">
        <f>VLOOKUP($A65,'App C  Share Out'!$A$5:$I$299,6,FALSE)</f>
        <v>897181.59966556076</v>
      </c>
      <c r="AE65" s="1">
        <f>VLOOKUP($A65,'App C  Share Out'!$A$5:$I$299,7,FALSE)</f>
        <v>0</v>
      </c>
      <c r="AF65" s="1">
        <f>VLOOKUP($A65,'App C  Share Out'!$A$5:$I$299,8,FALSE)</f>
        <v>0</v>
      </c>
      <c r="AG65" s="1">
        <f>VLOOKUP($A65,'App C  Share Out'!$A$5:$I$299,9,FALSE)</f>
        <v>0</v>
      </c>
      <c r="AI65" s="1">
        <f>VLOOKUP($A65,'App C  Share In'!$A$5:$I$299,5,FALSE)</f>
        <v>-1655923.1248327051</v>
      </c>
      <c r="AJ65" s="1">
        <f>VLOOKUP($A65,'App C  Share In'!$A$5:$I$299,6,FALSE)</f>
        <v>-1067341.1248327051</v>
      </c>
      <c r="AK65" s="1">
        <f>VLOOKUP($A65,'App C  Share In'!$A$5:$I$299,7,FALSE)</f>
        <v>-1067341.1248327051</v>
      </c>
      <c r="AL65" s="1">
        <f>VLOOKUP($A65,'App C  Share In'!$A$5:$I$299,8,FALSE)</f>
        <v>0</v>
      </c>
      <c r="AM65" s="1">
        <f>VLOOKUP($A65,'App C  Share In'!$A$5:$I$299,9,FALSE)</f>
        <v>0</v>
      </c>
    </row>
    <row r="66" spans="1:39">
      <c r="A66" s="3">
        <v>30102</v>
      </c>
      <c r="B66" s="8" t="s">
        <v>78</v>
      </c>
      <c r="C66" s="9">
        <v>2.1460000000000001E-4</v>
      </c>
      <c r="D66" s="9"/>
      <c r="E66" s="133">
        <v>490956.19918472518</v>
      </c>
      <c r="F66" s="133">
        <v>292243.58298472513</v>
      </c>
      <c r="G66" s="133">
        <v>675085.24775907467</v>
      </c>
      <c r="H66" s="133">
        <v>42563.978600000002</v>
      </c>
      <c r="I66" s="133">
        <v>0</v>
      </c>
      <c r="K66" s="1">
        <f>VLOOKUP($A66,'App C  Exp'!$A$5:$I$299,5,FALSE)</f>
        <v>80218.123800000001</v>
      </c>
      <c r="L66" s="1">
        <f>VLOOKUP($A66,'App C  Exp'!$A$5:$I$299,6,FALSE)</f>
        <v>87825.9084</v>
      </c>
      <c r="M66" s="1">
        <f>VLOOKUP($A66,'App C  Exp'!$A$5:$I$299,7,FALSE)</f>
        <v>97225.173800000004</v>
      </c>
      <c r="N66" s="1">
        <f>VLOOKUP($A66,'App C  Exp'!$A$5:$I$299,8,FALSE)</f>
        <v>0</v>
      </c>
      <c r="O66" s="1">
        <f>VLOOKUP($A66,'App C  Exp'!$A$5:$I$299,9,FALSE)</f>
        <v>0</v>
      </c>
      <c r="Q66" s="1">
        <f>VLOOKUP($A66,'App C  Inv'!$A$5:$I$299,5,FALSE)</f>
        <v>247613.6348</v>
      </c>
      <c r="R66" s="1">
        <f>VLOOKUP($A66,'App C  Inv'!$A$5:$I$299,6,FALSE)</f>
        <v>162192.1048</v>
      </c>
      <c r="S66" s="1">
        <f>VLOOKUP($A66,'App C  Inv'!$A$5:$I$299,7,FALSE)</f>
        <v>544049.41340000008</v>
      </c>
      <c r="T66" s="1">
        <f>VLOOKUP($A66,'App C  Inv'!$A$5:$I$299,8,FALSE)</f>
        <v>42563.978600000002</v>
      </c>
      <c r="U66" s="1">
        <f>VLOOKUP($A66,'App C  Inv'!$A$5:$I$299,9,FALSE)</f>
        <v>0</v>
      </c>
      <c r="W66" s="1">
        <f>VLOOKUP($A66,'App C  Assums'!$A$5:$I$299,5,FALSE)</f>
        <v>125647.8708</v>
      </c>
      <c r="X66" s="1">
        <f>VLOOKUP($A66,'App C  Assums'!$A$5:$I$299,6,FALSE)</f>
        <v>0</v>
      </c>
      <c r="Y66" s="1">
        <f>VLOOKUP($A66,'App C  Assums'!$A$5:$I$299,7,FALSE)</f>
        <v>0</v>
      </c>
      <c r="Z66" s="1">
        <f>VLOOKUP($A66,'App C  Assums'!$A$5:$I$299,8,FALSE)</f>
        <v>0</v>
      </c>
      <c r="AA66" s="1">
        <f>VLOOKUP($A66,'App C  Assums'!$A$5:$I$299,9,FALSE)</f>
        <v>0</v>
      </c>
      <c r="AC66" s="1">
        <f>VLOOKUP($A66,'App C  Share Out'!$A$5:$I$299,5,FALSE)</f>
        <v>42225.569784725172</v>
      </c>
      <c r="AD66" s="1">
        <f>VLOOKUP($A66,'App C  Share Out'!$A$5:$I$299,6,FALSE)</f>
        <v>42225.569784725172</v>
      </c>
      <c r="AE66" s="1">
        <f>VLOOKUP($A66,'App C  Share Out'!$A$5:$I$299,7,FALSE)</f>
        <v>33810.660559074662</v>
      </c>
      <c r="AF66" s="1">
        <f>VLOOKUP($A66,'App C  Share Out'!$A$5:$I$299,8,FALSE)</f>
        <v>0</v>
      </c>
      <c r="AG66" s="1">
        <f>VLOOKUP($A66,'App C  Share Out'!$A$5:$I$299,9,FALSE)</f>
        <v>0</v>
      </c>
      <c r="AI66" s="1">
        <f>VLOOKUP($A66,'App C  Share In'!$A$5:$I$299,5,FALSE)</f>
        <v>-4749</v>
      </c>
      <c r="AJ66" s="1">
        <f>VLOOKUP($A66,'App C  Share In'!$A$5:$I$299,6,FALSE)</f>
        <v>0</v>
      </c>
      <c r="AK66" s="1">
        <f>VLOOKUP($A66,'App C  Share In'!$A$5:$I$299,7,FALSE)</f>
        <v>0</v>
      </c>
      <c r="AL66" s="1">
        <f>VLOOKUP($A66,'App C  Share In'!$A$5:$I$299,8,FALSE)</f>
        <v>0</v>
      </c>
      <c r="AM66" s="1">
        <f>VLOOKUP($A66,'App C  Share In'!$A$5:$I$299,9,FALSE)</f>
        <v>0</v>
      </c>
    </row>
    <row r="67" spans="1:39">
      <c r="A67" s="3">
        <v>30103</v>
      </c>
      <c r="B67" s="8" t="s">
        <v>79</v>
      </c>
      <c r="C67" s="9">
        <v>2.307E-4</v>
      </c>
      <c r="D67" s="9"/>
      <c r="E67" s="133">
        <v>429158.25228442671</v>
      </c>
      <c r="F67" s="133">
        <v>245145.27438442665</v>
      </c>
      <c r="G67" s="133">
        <v>679460.62982044765</v>
      </c>
      <c r="H67" s="133">
        <v>45757.268700000001</v>
      </c>
      <c r="I67" s="133">
        <v>0</v>
      </c>
      <c r="K67" s="1">
        <f>VLOOKUP($A67,'App C  Exp'!$A$5:$I$299,5,FALSE)</f>
        <v>86236.352100000004</v>
      </c>
      <c r="L67" s="1">
        <f>VLOOKUP($A67,'App C  Exp'!$A$5:$I$299,6,FALSE)</f>
        <v>94414.897799999992</v>
      </c>
      <c r="M67" s="1">
        <f>VLOOKUP($A67,'App C  Exp'!$A$5:$I$299,7,FALSE)</f>
        <v>104519.32709999999</v>
      </c>
      <c r="N67" s="1">
        <f>VLOOKUP($A67,'App C  Exp'!$A$5:$I$299,8,FALSE)</f>
        <v>0</v>
      </c>
      <c r="O67" s="1">
        <f>VLOOKUP($A67,'App C  Exp'!$A$5:$I$299,9,FALSE)</f>
        <v>0</v>
      </c>
      <c r="Q67" s="1">
        <f>VLOOKUP($A67,'App C  Inv'!$A$5:$I$299,5,FALSE)</f>
        <v>266190.42660000001</v>
      </c>
      <c r="R67" s="1">
        <f>VLOOKUP($A67,'App C  Inv'!$A$5:$I$299,6,FALSE)</f>
        <v>174360.2916</v>
      </c>
      <c r="S67" s="1">
        <f>VLOOKUP($A67,'App C  Inv'!$A$5:$I$299,7,FALSE)</f>
        <v>584865.7953</v>
      </c>
      <c r="T67" s="1">
        <f>VLOOKUP($A67,'App C  Inv'!$A$5:$I$299,8,FALSE)</f>
        <v>45757.268700000001</v>
      </c>
      <c r="U67" s="1">
        <f>VLOOKUP($A67,'App C  Inv'!$A$5:$I$299,9,FALSE)</f>
        <v>0</v>
      </c>
      <c r="W67" s="1">
        <f>VLOOKUP($A67,'App C  Assums'!$A$5:$I$299,5,FALSE)</f>
        <v>135074.38860000001</v>
      </c>
      <c r="X67" s="1">
        <f>VLOOKUP($A67,'App C  Assums'!$A$5:$I$299,6,FALSE)</f>
        <v>0</v>
      </c>
      <c r="Y67" s="1">
        <f>VLOOKUP($A67,'App C  Assums'!$A$5:$I$299,7,FALSE)</f>
        <v>0</v>
      </c>
      <c r="Z67" s="1">
        <f>VLOOKUP($A67,'App C  Assums'!$A$5:$I$299,8,FALSE)</f>
        <v>0</v>
      </c>
      <c r="AA67" s="1">
        <f>VLOOKUP($A67,'App C  Assums'!$A$5:$I$299,9,FALSE)</f>
        <v>0</v>
      </c>
      <c r="AC67" s="1">
        <f>VLOOKUP($A67,'App C  Share Out'!$A$5:$I$299,5,FALSE)</f>
        <v>0</v>
      </c>
      <c r="AD67" s="1">
        <f>VLOOKUP($A67,'App C  Share Out'!$A$5:$I$299,6,FALSE)</f>
        <v>0</v>
      </c>
      <c r="AE67" s="1">
        <f>VLOOKUP($A67,'App C  Share Out'!$A$5:$I$299,7,FALSE)</f>
        <v>0</v>
      </c>
      <c r="AF67" s="1">
        <f>VLOOKUP($A67,'App C  Share Out'!$A$5:$I$299,8,FALSE)</f>
        <v>0</v>
      </c>
      <c r="AG67" s="1">
        <f>VLOOKUP($A67,'App C  Share Out'!$A$5:$I$299,9,FALSE)</f>
        <v>0</v>
      </c>
      <c r="AI67" s="1">
        <f>VLOOKUP($A67,'App C  Share In'!$A$5:$I$299,5,FALSE)</f>
        <v>-58342.915015573308</v>
      </c>
      <c r="AJ67" s="1">
        <f>VLOOKUP($A67,'App C  Share In'!$A$5:$I$299,6,FALSE)</f>
        <v>-23629.915015573311</v>
      </c>
      <c r="AK67" s="1">
        <f>VLOOKUP($A67,'App C  Share In'!$A$5:$I$299,7,FALSE)</f>
        <v>-9924.492579552305</v>
      </c>
      <c r="AL67" s="1">
        <f>VLOOKUP($A67,'App C  Share In'!$A$5:$I$299,8,FALSE)</f>
        <v>0</v>
      </c>
      <c r="AM67" s="1">
        <f>VLOOKUP($A67,'App C  Share In'!$A$5:$I$299,9,FALSE)</f>
        <v>0</v>
      </c>
    </row>
    <row r="68" spans="1:39">
      <c r="A68" s="3">
        <v>30104</v>
      </c>
      <c r="B68" s="8" t="s">
        <v>80</v>
      </c>
      <c r="C68" s="9">
        <v>1.8450000000000001E-4</v>
      </c>
      <c r="D68" s="9"/>
      <c r="E68" s="133">
        <v>480710.47540295334</v>
      </c>
      <c r="F68" s="133">
        <v>303738.57890295336</v>
      </c>
      <c r="G68" s="133">
        <v>530818.80401824636</v>
      </c>
      <c r="H68" s="133">
        <v>36593.914499999999</v>
      </c>
      <c r="I68" s="133">
        <v>0</v>
      </c>
      <c r="K68" s="1">
        <f>VLOOKUP($A68,'App C  Exp'!$A$5:$I$299,5,FALSE)</f>
        <v>68966.6535</v>
      </c>
      <c r="L68" s="1">
        <f>VLOOKUP($A68,'App C  Exp'!$A$5:$I$299,6,FALSE)</f>
        <v>75507.363000000012</v>
      </c>
      <c r="M68" s="1">
        <f>VLOOKUP($A68,'App C  Exp'!$A$5:$I$299,7,FALSE)</f>
        <v>83588.2785</v>
      </c>
      <c r="N68" s="1">
        <f>VLOOKUP($A68,'App C  Exp'!$A$5:$I$299,8,FALSE)</f>
        <v>0</v>
      </c>
      <c r="O68" s="1">
        <f>VLOOKUP($A68,'App C  Exp'!$A$5:$I$299,9,FALSE)</f>
        <v>0</v>
      </c>
      <c r="Q68" s="1">
        <f>VLOOKUP($A68,'App C  Inv'!$A$5:$I$299,5,FALSE)</f>
        <v>212883.111</v>
      </c>
      <c r="R68" s="1">
        <f>VLOOKUP($A68,'App C  Inv'!$A$5:$I$299,6,FALSE)</f>
        <v>139442.886</v>
      </c>
      <c r="S68" s="1">
        <f>VLOOKUP($A68,'App C  Inv'!$A$5:$I$299,7,FALSE)</f>
        <v>467740.52550000005</v>
      </c>
      <c r="T68" s="1">
        <f>VLOOKUP($A68,'App C  Inv'!$A$5:$I$299,8,FALSE)</f>
        <v>36593.914499999999</v>
      </c>
      <c r="U68" s="1">
        <f>VLOOKUP($A68,'App C  Inv'!$A$5:$I$299,9,FALSE)</f>
        <v>0</v>
      </c>
      <c r="W68" s="1">
        <f>VLOOKUP($A68,'App C  Assums'!$A$5:$I$299,5,FALSE)</f>
        <v>108024.38100000001</v>
      </c>
      <c r="X68" s="1">
        <f>VLOOKUP($A68,'App C  Assums'!$A$5:$I$299,6,FALSE)</f>
        <v>0</v>
      </c>
      <c r="Y68" s="1">
        <f>VLOOKUP($A68,'App C  Assums'!$A$5:$I$299,7,FALSE)</f>
        <v>0</v>
      </c>
      <c r="Z68" s="1">
        <f>VLOOKUP($A68,'App C  Assums'!$A$5:$I$299,8,FALSE)</f>
        <v>0</v>
      </c>
      <c r="AA68" s="1">
        <f>VLOOKUP($A68,'App C  Assums'!$A$5:$I$299,9,FALSE)</f>
        <v>0</v>
      </c>
      <c r="AC68" s="1">
        <f>VLOOKUP($A68,'App C  Share Out'!$A$5:$I$299,5,FALSE)</f>
        <v>111346.32988470701</v>
      </c>
      <c r="AD68" s="1">
        <f>VLOOKUP($A68,'App C  Share Out'!$A$5:$I$299,6,FALSE)</f>
        <v>109298.32988470701</v>
      </c>
      <c r="AE68" s="1">
        <f>VLOOKUP($A68,'App C  Share Out'!$A$5:$I$299,7,FALSE)</f>
        <v>0</v>
      </c>
      <c r="AF68" s="1">
        <f>VLOOKUP($A68,'App C  Share Out'!$A$5:$I$299,8,FALSE)</f>
        <v>0</v>
      </c>
      <c r="AG68" s="1">
        <f>VLOOKUP($A68,'App C  Share Out'!$A$5:$I$299,9,FALSE)</f>
        <v>0</v>
      </c>
      <c r="AI68" s="1">
        <f>VLOOKUP($A68,'App C  Share In'!$A$5:$I$299,5,FALSE)</f>
        <v>-20509.999981753655</v>
      </c>
      <c r="AJ68" s="1">
        <f>VLOOKUP($A68,'App C  Share In'!$A$5:$I$299,6,FALSE)</f>
        <v>-20509.999981753655</v>
      </c>
      <c r="AK68" s="1">
        <f>VLOOKUP($A68,'App C  Share In'!$A$5:$I$299,7,FALSE)</f>
        <v>-20509.999981753655</v>
      </c>
      <c r="AL68" s="1">
        <f>VLOOKUP($A68,'App C  Share In'!$A$5:$I$299,8,FALSE)</f>
        <v>0</v>
      </c>
      <c r="AM68" s="1">
        <f>VLOOKUP($A68,'App C  Share In'!$A$5:$I$299,9,FALSE)</f>
        <v>0</v>
      </c>
    </row>
    <row r="69" spans="1:39">
      <c r="A69" s="3">
        <v>30105</v>
      </c>
      <c r="B69" s="8" t="s">
        <v>81</v>
      </c>
      <c r="C69" s="9">
        <v>8.0550000000000001E-4</v>
      </c>
      <c r="D69" s="9"/>
      <c r="E69" s="133">
        <v>1701315.1997949821</v>
      </c>
      <c r="F69" s="133">
        <v>966870.0662949821</v>
      </c>
      <c r="G69" s="133">
        <v>2401892.2284489293</v>
      </c>
      <c r="H69" s="133">
        <v>159763.67550000001</v>
      </c>
      <c r="I69" s="133">
        <v>0</v>
      </c>
      <c r="K69" s="1">
        <f>VLOOKUP($A69,'App C  Exp'!$A$5:$I$299,5,FALSE)</f>
        <v>301098.31650000002</v>
      </c>
      <c r="L69" s="1">
        <f>VLOOKUP($A69,'App C  Exp'!$A$5:$I$299,6,FALSE)</f>
        <v>329654.09700000001</v>
      </c>
      <c r="M69" s="1">
        <f>VLOOKUP($A69,'App C  Exp'!$A$5:$I$299,7,FALSE)</f>
        <v>364934.19150000002</v>
      </c>
      <c r="N69" s="1">
        <f>VLOOKUP($A69,'App C  Exp'!$A$5:$I$299,8,FALSE)</f>
        <v>0</v>
      </c>
      <c r="O69" s="1">
        <f>VLOOKUP($A69,'App C  Exp'!$A$5:$I$299,9,FALSE)</f>
        <v>0</v>
      </c>
      <c r="Q69" s="1">
        <f>VLOOKUP($A69,'App C  Inv'!$A$5:$I$299,5,FALSE)</f>
        <v>929416.50899999996</v>
      </c>
      <c r="R69" s="1">
        <f>VLOOKUP($A69,'App C  Inv'!$A$5:$I$299,6,FALSE)</f>
        <v>608787.23400000005</v>
      </c>
      <c r="S69" s="1">
        <f>VLOOKUP($A69,'App C  Inv'!$A$5:$I$299,7,FALSE)</f>
        <v>2042086.6845</v>
      </c>
      <c r="T69" s="1">
        <f>VLOOKUP($A69,'App C  Inv'!$A$5:$I$299,8,FALSE)</f>
        <v>159763.67550000001</v>
      </c>
      <c r="U69" s="1">
        <f>VLOOKUP($A69,'App C  Inv'!$A$5:$I$299,9,FALSE)</f>
        <v>0</v>
      </c>
      <c r="W69" s="1">
        <f>VLOOKUP($A69,'App C  Assums'!$A$5:$I$299,5,FALSE)</f>
        <v>471618.63900000002</v>
      </c>
      <c r="X69" s="1">
        <f>VLOOKUP($A69,'App C  Assums'!$A$5:$I$299,6,FALSE)</f>
        <v>0</v>
      </c>
      <c r="Y69" s="1">
        <f>VLOOKUP($A69,'App C  Assums'!$A$5:$I$299,7,FALSE)</f>
        <v>0</v>
      </c>
      <c r="Z69" s="1">
        <f>VLOOKUP($A69,'App C  Assums'!$A$5:$I$299,8,FALSE)</f>
        <v>0</v>
      </c>
      <c r="AA69" s="1">
        <f>VLOOKUP($A69,'App C  Assums'!$A$5:$I$299,9,FALSE)</f>
        <v>0</v>
      </c>
      <c r="AC69" s="1">
        <f>VLOOKUP($A69,'App C  Share Out'!$A$5:$I$299,5,FALSE)</f>
        <v>33557.382846053049</v>
      </c>
      <c r="AD69" s="1">
        <f>VLOOKUP($A69,'App C  Share Out'!$A$5:$I$299,6,FALSE)</f>
        <v>33557.382846053049</v>
      </c>
      <c r="AE69" s="1">
        <f>VLOOKUP($A69,'App C  Share Out'!$A$5:$I$299,7,FALSE)</f>
        <v>0</v>
      </c>
      <c r="AF69" s="1">
        <f>VLOOKUP($A69,'App C  Share Out'!$A$5:$I$299,8,FALSE)</f>
        <v>0</v>
      </c>
      <c r="AG69" s="1">
        <f>VLOOKUP($A69,'App C  Share Out'!$A$5:$I$299,9,FALSE)</f>
        <v>0</v>
      </c>
      <c r="AI69" s="1">
        <f>VLOOKUP($A69,'App C  Share In'!$A$5:$I$299,5,FALSE)</f>
        <v>-34375.647551070841</v>
      </c>
      <c r="AJ69" s="1">
        <f>VLOOKUP($A69,'App C  Share In'!$A$5:$I$299,6,FALSE)</f>
        <v>-5128.6475510708406</v>
      </c>
      <c r="AK69" s="1">
        <f>VLOOKUP($A69,'App C  Share In'!$A$5:$I$299,7,FALSE)</f>
        <v>-5128.6475510708406</v>
      </c>
      <c r="AL69" s="1">
        <f>VLOOKUP($A69,'App C  Share In'!$A$5:$I$299,8,FALSE)</f>
        <v>0</v>
      </c>
      <c r="AM69" s="1">
        <f>VLOOKUP($A69,'App C  Share In'!$A$5:$I$299,9,FALSE)</f>
        <v>0</v>
      </c>
    </row>
    <row r="70" spans="1:39">
      <c r="A70" s="3">
        <v>30200</v>
      </c>
      <c r="B70" s="8" t="s">
        <v>82</v>
      </c>
      <c r="C70" s="9">
        <v>1.8843E-3</v>
      </c>
      <c r="D70" s="9"/>
      <c r="E70" s="133">
        <v>3953618.0706710555</v>
      </c>
      <c r="F70" s="133">
        <v>2334864.8935710555</v>
      </c>
      <c r="G70" s="133">
        <v>5477404.1052937899</v>
      </c>
      <c r="H70" s="133">
        <v>373733.94630000001</v>
      </c>
      <c r="I70" s="133">
        <v>0</v>
      </c>
      <c r="K70" s="1">
        <f>VLOOKUP($A70,'App C  Exp'!$A$5:$I$299,5,FALSE)</f>
        <v>704356.99289999995</v>
      </c>
      <c r="L70" s="1">
        <f>VLOOKUP($A70,'App C  Exp'!$A$5:$I$299,6,FALSE)</f>
        <v>771157.31220000004</v>
      </c>
      <c r="M70" s="1">
        <f>VLOOKUP($A70,'App C  Exp'!$A$5:$I$299,7,FALSE)</f>
        <v>853687.76789999998</v>
      </c>
      <c r="N70" s="1">
        <f>VLOOKUP($A70,'App C  Exp'!$A$5:$I$299,8,FALSE)</f>
        <v>0</v>
      </c>
      <c r="O70" s="1">
        <f>VLOOKUP($A70,'App C  Exp'!$A$5:$I$299,9,FALSE)</f>
        <v>0</v>
      </c>
      <c r="Q70" s="1">
        <f>VLOOKUP($A70,'App C  Inv'!$A$5:$I$299,5,FALSE)</f>
        <v>2174176.9434000002</v>
      </c>
      <c r="R70" s="1">
        <f>VLOOKUP($A70,'App C  Inv'!$A$5:$I$299,6,FALSE)</f>
        <v>1424131.3284</v>
      </c>
      <c r="S70" s="1">
        <f>VLOOKUP($A70,'App C  Inv'!$A$5:$I$299,7,FALSE)</f>
        <v>4777037.7896999996</v>
      </c>
      <c r="T70" s="1">
        <f>VLOOKUP($A70,'App C  Inv'!$A$5:$I$299,8,FALSE)</f>
        <v>373733.94630000001</v>
      </c>
      <c r="U70" s="1">
        <f>VLOOKUP($A70,'App C  Inv'!$A$5:$I$299,9,FALSE)</f>
        <v>0</v>
      </c>
      <c r="W70" s="1">
        <f>VLOOKUP($A70,'App C  Assums'!$A$5:$I$299,5,FALSE)</f>
        <v>1103253.8814000001</v>
      </c>
      <c r="X70" s="1">
        <f>VLOOKUP($A70,'App C  Assums'!$A$5:$I$299,6,FALSE)</f>
        <v>0</v>
      </c>
      <c r="Y70" s="1">
        <f>VLOOKUP($A70,'App C  Assums'!$A$5:$I$299,7,FALSE)</f>
        <v>0</v>
      </c>
      <c r="Z70" s="1">
        <f>VLOOKUP($A70,'App C  Assums'!$A$5:$I$299,8,FALSE)</f>
        <v>0</v>
      </c>
      <c r="AA70" s="1">
        <f>VLOOKUP($A70,'App C  Assums'!$A$5:$I$299,9,FALSE)</f>
        <v>0</v>
      </c>
      <c r="AC70" s="1">
        <f>VLOOKUP($A70,'App C  Share Out'!$A$5:$I$299,5,FALSE)</f>
        <v>292897.7052772654</v>
      </c>
      <c r="AD70" s="1">
        <f>VLOOKUP($A70,'App C  Share Out'!$A$5:$I$299,6,FALSE)</f>
        <v>292897.7052772654</v>
      </c>
      <c r="AE70" s="1">
        <f>VLOOKUP($A70,'App C  Share Out'!$A$5:$I$299,7,FALSE)</f>
        <v>0</v>
      </c>
      <c r="AF70" s="1">
        <f>VLOOKUP($A70,'App C  Share Out'!$A$5:$I$299,8,FALSE)</f>
        <v>0</v>
      </c>
      <c r="AG70" s="1">
        <f>VLOOKUP($A70,'App C  Share Out'!$A$5:$I$299,9,FALSE)</f>
        <v>0</v>
      </c>
      <c r="AI70" s="1">
        <f>VLOOKUP($A70,'App C  Share In'!$A$5:$I$299,5,FALSE)</f>
        <v>-321067.45230620983</v>
      </c>
      <c r="AJ70" s="1">
        <f>VLOOKUP($A70,'App C  Share In'!$A$5:$I$299,6,FALSE)</f>
        <v>-153321.45230620983</v>
      </c>
      <c r="AK70" s="1">
        <f>VLOOKUP($A70,'App C  Share In'!$A$5:$I$299,7,FALSE)</f>
        <v>-153321.45230620983</v>
      </c>
      <c r="AL70" s="1">
        <f>VLOOKUP($A70,'App C  Share In'!$A$5:$I$299,8,FALSE)</f>
        <v>0</v>
      </c>
      <c r="AM70" s="1">
        <f>VLOOKUP($A70,'App C  Share In'!$A$5:$I$299,9,FALSE)</f>
        <v>0</v>
      </c>
    </row>
    <row r="71" spans="1:39">
      <c r="A71" s="3">
        <v>30300</v>
      </c>
      <c r="B71" s="8" t="s">
        <v>83</v>
      </c>
      <c r="C71" s="9">
        <v>6.6060000000000001E-4</v>
      </c>
      <c r="D71" s="9"/>
      <c r="E71" s="133">
        <v>1483938.2290020999</v>
      </c>
      <c r="F71" s="133">
        <v>909581.35080210003</v>
      </c>
      <c r="G71" s="133">
        <v>2071644.17890857</v>
      </c>
      <c r="H71" s="133">
        <v>131024.0646</v>
      </c>
      <c r="I71" s="133">
        <v>0</v>
      </c>
      <c r="K71" s="1">
        <f>VLOOKUP($A71,'App C  Exp'!$A$5:$I$299,5,FALSE)</f>
        <v>246934.26180000001</v>
      </c>
      <c r="L71" s="1">
        <f>VLOOKUP($A71,'App C  Exp'!$A$5:$I$299,6,FALSE)</f>
        <v>270353.1924</v>
      </c>
      <c r="M71" s="1">
        <f>VLOOKUP($A71,'App C  Exp'!$A$5:$I$299,7,FALSE)</f>
        <v>299286.81180000002</v>
      </c>
      <c r="N71" s="1">
        <f>VLOOKUP($A71,'App C  Exp'!$A$5:$I$299,8,FALSE)</f>
        <v>0</v>
      </c>
      <c r="O71" s="1">
        <f>VLOOKUP($A71,'App C  Exp'!$A$5:$I$299,9,FALSE)</f>
        <v>0</v>
      </c>
      <c r="Q71" s="1">
        <f>VLOOKUP($A71,'App C  Inv'!$A$5:$I$299,5,FALSE)</f>
        <v>762225.38280000002</v>
      </c>
      <c r="R71" s="1">
        <f>VLOOKUP($A71,'App C  Inv'!$A$5:$I$299,6,FALSE)</f>
        <v>499273.5528</v>
      </c>
      <c r="S71" s="1">
        <f>VLOOKUP($A71,'App C  Inv'!$A$5:$I$299,7,FALSE)</f>
        <v>1674739.2474</v>
      </c>
      <c r="T71" s="1">
        <f>VLOOKUP($A71,'App C  Inv'!$A$5:$I$299,8,FALSE)</f>
        <v>131024.0646</v>
      </c>
      <c r="U71" s="1">
        <f>VLOOKUP($A71,'App C  Inv'!$A$5:$I$299,9,FALSE)</f>
        <v>0</v>
      </c>
      <c r="W71" s="1">
        <f>VLOOKUP($A71,'App C  Assums'!$A$5:$I$299,5,FALSE)</f>
        <v>386779.97879999998</v>
      </c>
      <c r="X71" s="1">
        <f>VLOOKUP($A71,'App C  Assums'!$A$5:$I$299,6,FALSE)</f>
        <v>0</v>
      </c>
      <c r="Y71" s="1">
        <f>VLOOKUP($A71,'App C  Assums'!$A$5:$I$299,7,FALSE)</f>
        <v>0</v>
      </c>
      <c r="Z71" s="1">
        <f>VLOOKUP($A71,'App C  Assums'!$A$5:$I$299,8,FALSE)</f>
        <v>0</v>
      </c>
      <c r="AA71" s="1">
        <f>VLOOKUP($A71,'App C  Assums'!$A$5:$I$299,9,FALSE)</f>
        <v>0</v>
      </c>
      <c r="AC71" s="1">
        <f>VLOOKUP($A71,'App C  Share Out'!$A$5:$I$299,5,FALSE)</f>
        <v>139954.60560210003</v>
      </c>
      <c r="AD71" s="1">
        <f>VLOOKUP($A71,'App C  Share Out'!$A$5:$I$299,6,FALSE)</f>
        <v>139954.60560210003</v>
      </c>
      <c r="AE71" s="1">
        <f>VLOOKUP($A71,'App C  Share Out'!$A$5:$I$299,7,FALSE)</f>
        <v>97618.119708569953</v>
      </c>
      <c r="AF71" s="1">
        <f>VLOOKUP($A71,'App C  Share Out'!$A$5:$I$299,8,FALSE)</f>
        <v>0</v>
      </c>
      <c r="AG71" s="1">
        <f>VLOOKUP($A71,'App C  Share Out'!$A$5:$I$299,9,FALSE)</f>
        <v>0</v>
      </c>
      <c r="AI71" s="1">
        <f>VLOOKUP($A71,'App C  Share In'!$A$5:$I$299,5,FALSE)</f>
        <v>-51956</v>
      </c>
      <c r="AJ71" s="1">
        <f>VLOOKUP($A71,'App C  Share In'!$A$5:$I$299,6,FALSE)</f>
        <v>0</v>
      </c>
      <c r="AK71" s="1">
        <f>VLOOKUP($A71,'App C  Share In'!$A$5:$I$299,7,FALSE)</f>
        <v>0</v>
      </c>
      <c r="AL71" s="1">
        <f>VLOOKUP($A71,'App C  Share In'!$A$5:$I$299,8,FALSE)</f>
        <v>0</v>
      </c>
      <c r="AM71" s="1">
        <f>VLOOKUP($A71,'App C  Share In'!$A$5:$I$299,9,FALSE)</f>
        <v>0</v>
      </c>
    </row>
    <row r="72" spans="1:39">
      <c r="A72" s="3">
        <v>30400</v>
      </c>
      <c r="B72" s="8" t="s">
        <v>84</v>
      </c>
      <c r="C72" s="9">
        <v>1.2620999999999999E-3</v>
      </c>
      <c r="D72" s="9"/>
      <c r="E72" s="133">
        <v>2955184.6620521136</v>
      </c>
      <c r="F72" s="133">
        <v>1828733.4383521136</v>
      </c>
      <c r="G72" s="133">
        <v>3999026.7237368678</v>
      </c>
      <c r="H72" s="133">
        <v>250326.17609999998</v>
      </c>
      <c r="I72" s="133">
        <v>0</v>
      </c>
      <c r="K72" s="1">
        <f>VLOOKUP($A72,'App C  Exp'!$A$5:$I$299,5,FALSE)</f>
        <v>471776.76629999996</v>
      </c>
      <c r="L72" s="1">
        <f>VLOOKUP($A72,'App C  Exp'!$A$5:$I$299,6,FALSE)</f>
        <v>516519.47339999996</v>
      </c>
      <c r="M72" s="1">
        <f>VLOOKUP($A72,'App C  Exp'!$A$5:$I$299,7,FALSE)</f>
        <v>571798.19129999995</v>
      </c>
      <c r="N72" s="1">
        <f>VLOOKUP($A72,'App C  Exp'!$A$5:$I$299,8,FALSE)</f>
        <v>0</v>
      </c>
      <c r="O72" s="1">
        <f>VLOOKUP($A72,'App C  Exp'!$A$5:$I$299,9,FALSE)</f>
        <v>0</v>
      </c>
      <c r="Q72" s="1">
        <f>VLOOKUP($A72,'App C  Inv'!$A$5:$I$299,5,FALSE)</f>
        <v>1456258.9397999998</v>
      </c>
      <c r="R72" s="1">
        <f>VLOOKUP($A72,'App C  Inv'!$A$5:$I$299,6,FALSE)</f>
        <v>953880.03479999991</v>
      </c>
      <c r="S72" s="1">
        <f>VLOOKUP($A72,'App C  Inv'!$A$5:$I$299,7,FALSE)</f>
        <v>3199649.4158999999</v>
      </c>
      <c r="T72" s="1">
        <f>VLOOKUP($A72,'App C  Inv'!$A$5:$I$299,8,FALSE)</f>
        <v>250326.17609999998</v>
      </c>
      <c r="U72" s="1">
        <f>VLOOKUP($A72,'App C  Inv'!$A$5:$I$299,9,FALSE)</f>
        <v>0</v>
      </c>
      <c r="W72" s="1">
        <f>VLOOKUP($A72,'App C  Assums'!$A$5:$I$299,5,FALSE)</f>
        <v>738957.02579999994</v>
      </c>
      <c r="X72" s="1">
        <f>VLOOKUP($A72,'App C  Assums'!$A$5:$I$299,6,FALSE)</f>
        <v>0</v>
      </c>
      <c r="Y72" s="1">
        <f>VLOOKUP($A72,'App C  Assums'!$A$5:$I$299,7,FALSE)</f>
        <v>0</v>
      </c>
      <c r="Z72" s="1">
        <f>VLOOKUP($A72,'App C  Assums'!$A$5:$I$299,8,FALSE)</f>
        <v>0</v>
      </c>
      <c r="AA72" s="1">
        <f>VLOOKUP($A72,'App C  Assums'!$A$5:$I$299,9,FALSE)</f>
        <v>0</v>
      </c>
      <c r="AC72" s="1">
        <f>VLOOKUP($A72,'App C  Share Out'!$A$5:$I$299,5,FALSE)</f>
        <v>358333.93015211378</v>
      </c>
      <c r="AD72" s="1">
        <f>VLOOKUP($A72,'App C  Share Out'!$A$5:$I$299,6,FALSE)</f>
        <v>358333.93015211378</v>
      </c>
      <c r="AE72" s="1">
        <f>VLOOKUP($A72,'App C  Share Out'!$A$5:$I$299,7,FALSE)</f>
        <v>227579.1165368678</v>
      </c>
      <c r="AF72" s="1">
        <f>VLOOKUP($A72,'App C  Share Out'!$A$5:$I$299,8,FALSE)</f>
        <v>0</v>
      </c>
      <c r="AG72" s="1">
        <f>VLOOKUP($A72,'App C  Share Out'!$A$5:$I$299,9,FALSE)</f>
        <v>0</v>
      </c>
      <c r="AI72" s="1">
        <f>VLOOKUP($A72,'App C  Share In'!$A$5:$I$299,5,FALSE)</f>
        <v>-70142</v>
      </c>
      <c r="AJ72" s="1">
        <f>VLOOKUP($A72,'App C  Share In'!$A$5:$I$299,6,FALSE)</f>
        <v>0</v>
      </c>
      <c r="AK72" s="1">
        <f>VLOOKUP($A72,'App C  Share In'!$A$5:$I$299,7,FALSE)</f>
        <v>0</v>
      </c>
      <c r="AL72" s="1">
        <f>VLOOKUP($A72,'App C  Share In'!$A$5:$I$299,8,FALSE)</f>
        <v>0</v>
      </c>
      <c r="AM72" s="1">
        <f>VLOOKUP($A72,'App C  Share In'!$A$5:$I$299,9,FALSE)</f>
        <v>0</v>
      </c>
    </row>
    <row r="73" spans="1:39">
      <c r="A73" s="3">
        <v>30405</v>
      </c>
      <c r="B73" s="8" t="s">
        <v>85</v>
      </c>
      <c r="C73" s="9">
        <v>7.2550000000000002E-4</v>
      </c>
      <c r="D73" s="9"/>
      <c r="E73" s="133">
        <v>1641813.4716669791</v>
      </c>
      <c r="F73" s="133">
        <v>902123.09816697915</v>
      </c>
      <c r="G73" s="133">
        <v>2141306.0937503292</v>
      </c>
      <c r="H73" s="133">
        <v>143896.39550000001</v>
      </c>
      <c r="I73" s="133">
        <v>0</v>
      </c>
      <c r="K73" s="1">
        <f>VLOOKUP($A73,'App C  Exp'!$A$5:$I$299,5,FALSE)</f>
        <v>271194.07650000002</v>
      </c>
      <c r="L73" s="1">
        <f>VLOOKUP($A73,'App C  Exp'!$A$5:$I$299,6,FALSE)</f>
        <v>296913.777</v>
      </c>
      <c r="M73" s="1">
        <f>VLOOKUP($A73,'App C  Exp'!$A$5:$I$299,7,FALSE)</f>
        <v>328689.95150000002</v>
      </c>
      <c r="N73" s="1">
        <f>VLOOKUP($A73,'App C  Exp'!$A$5:$I$299,8,FALSE)</f>
        <v>0</v>
      </c>
      <c r="O73" s="1">
        <f>VLOOKUP($A73,'App C  Exp'!$A$5:$I$299,9,FALSE)</f>
        <v>0</v>
      </c>
      <c r="Q73" s="1">
        <f>VLOOKUP($A73,'App C  Inv'!$A$5:$I$299,5,FALSE)</f>
        <v>837109.46900000004</v>
      </c>
      <c r="R73" s="1">
        <f>VLOOKUP($A73,'App C  Inv'!$A$5:$I$299,6,FALSE)</f>
        <v>548324.19400000002</v>
      </c>
      <c r="S73" s="1">
        <f>VLOOKUP($A73,'App C  Inv'!$A$5:$I$299,7,FALSE)</f>
        <v>1839272.3645000001</v>
      </c>
      <c r="T73" s="1">
        <f>VLOOKUP($A73,'App C  Inv'!$A$5:$I$299,8,FALSE)</f>
        <v>143896.39550000001</v>
      </c>
      <c r="U73" s="1">
        <f>VLOOKUP($A73,'App C  Inv'!$A$5:$I$299,9,FALSE)</f>
        <v>0</v>
      </c>
      <c r="W73" s="1">
        <f>VLOOKUP($A73,'App C  Assums'!$A$5:$I$299,5,FALSE)</f>
        <v>424778.799</v>
      </c>
      <c r="X73" s="1">
        <f>VLOOKUP($A73,'App C  Assums'!$A$5:$I$299,6,FALSE)</f>
        <v>0</v>
      </c>
      <c r="Y73" s="1">
        <f>VLOOKUP($A73,'App C  Assums'!$A$5:$I$299,7,FALSE)</f>
        <v>0</v>
      </c>
      <c r="Z73" s="1">
        <f>VLOOKUP($A73,'App C  Assums'!$A$5:$I$299,8,FALSE)</f>
        <v>0</v>
      </c>
      <c r="AA73" s="1">
        <f>VLOOKUP($A73,'App C  Assums'!$A$5:$I$299,9,FALSE)</f>
        <v>0</v>
      </c>
      <c r="AC73" s="1">
        <f>VLOOKUP($A73,'App C  Share Out'!$A$5:$I$299,5,FALSE)</f>
        <v>135387.34941664996</v>
      </c>
      <c r="AD73" s="1">
        <f>VLOOKUP($A73,'App C  Share Out'!$A$5:$I$299,6,FALSE)</f>
        <v>83541.349416649959</v>
      </c>
      <c r="AE73" s="1">
        <f>VLOOKUP($A73,'App C  Share Out'!$A$5:$I$299,7,FALSE)</f>
        <v>0</v>
      </c>
      <c r="AF73" s="1">
        <f>VLOOKUP($A73,'App C  Share Out'!$A$5:$I$299,8,FALSE)</f>
        <v>0</v>
      </c>
      <c r="AG73" s="1">
        <f>VLOOKUP($A73,'App C  Share Out'!$A$5:$I$299,9,FALSE)</f>
        <v>0</v>
      </c>
      <c r="AI73" s="1">
        <f>VLOOKUP($A73,'App C  Share In'!$A$5:$I$299,5,FALSE)</f>
        <v>-26656.222249670886</v>
      </c>
      <c r="AJ73" s="1">
        <f>VLOOKUP($A73,'App C  Share In'!$A$5:$I$299,6,FALSE)</f>
        <v>-26656.222249670886</v>
      </c>
      <c r="AK73" s="1">
        <f>VLOOKUP($A73,'App C  Share In'!$A$5:$I$299,7,FALSE)</f>
        <v>-26656.222249670886</v>
      </c>
      <c r="AL73" s="1">
        <f>VLOOKUP($A73,'App C  Share In'!$A$5:$I$299,8,FALSE)</f>
        <v>0</v>
      </c>
      <c r="AM73" s="1">
        <f>VLOOKUP($A73,'App C  Share In'!$A$5:$I$299,9,FALSE)</f>
        <v>0</v>
      </c>
    </row>
    <row r="74" spans="1:39">
      <c r="A74" s="3">
        <v>30500</v>
      </c>
      <c r="B74" s="8" t="s">
        <v>86</v>
      </c>
      <c r="C74" s="9">
        <v>1.2095999999999999E-3</v>
      </c>
      <c r="D74" s="9"/>
      <c r="E74" s="133">
        <v>2613246.8479717779</v>
      </c>
      <c r="F74" s="133">
        <v>1608205.7167717782</v>
      </c>
      <c r="G74" s="133">
        <v>3800971.9770649122</v>
      </c>
      <c r="H74" s="133">
        <v>239913.27359999999</v>
      </c>
      <c r="I74" s="133">
        <v>0</v>
      </c>
      <c r="K74" s="1">
        <f>VLOOKUP($A74,'App C  Exp'!$A$5:$I$299,5,FALSE)</f>
        <v>452152.10879999999</v>
      </c>
      <c r="L74" s="1">
        <f>VLOOKUP($A74,'App C  Exp'!$A$5:$I$299,6,FALSE)</f>
        <v>495033.63839999994</v>
      </c>
      <c r="M74" s="1">
        <f>VLOOKUP($A74,'App C  Exp'!$A$5:$I$299,7,FALSE)</f>
        <v>548012.90879999998</v>
      </c>
      <c r="N74" s="1">
        <f>VLOOKUP($A74,'App C  Exp'!$A$5:$I$299,8,FALSE)</f>
        <v>0</v>
      </c>
      <c r="O74" s="1">
        <f>VLOOKUP($A74,'App C  Exp'!$A$5:$I$299,9,FALSE)</f>
        <v>0</v>
      </c>
      <c r="Q74" s="1">
        <f>VLOOKUP($A74,'App C  Inv'!$A$5:$I$299,5,FALSE)</f>
        <v>1395682.4447999999</v>
      </c>
      <c r="R74" s="1">
        <f>VLOOKUP($A74,'App C  Inv'!$A$5:$I$299,6,FALSE)</f>
        <v>914201.16479999991</v>
      </c>
      <c r="S74" s="1">
        <f>VLOOKUP($A74,'App C  Inv'!$A$5:$I$299,7,FALSE)</f>
        <v>3066552.5183999999</v>
      </c>
      <c r="T74" s="1">
        <f>VLOOKUP($A74,'App C  Inv'!$A$5:$I$299,8,FALSE)</f>
        <v>239913.27359999999</v>
      </c>
      <c r="U74" s="1">
        <f>VLOOKUP($A74,'App C  Inv'!$A$5:$I$299,9,FALSE)</f>
        <v>0</v>
      </c>
      <c r="W74" s="1">
        <f>VLOOKUP($A74,'App C  Assums'!$A$5:$I$299,5,FALSE)</f>
        <v>708218.38079999993</v>
      </c>
      <c r="X74" s="1">
        <f>VLOOKUP($A74,'App C  Assums'!$A$5:$I$299,6,FALSE)</f>
        <v>0</v>
      </c>
      <c r="Y74" s="1">
        <f>VLOOKUP($A74,'App C  Assums'!$A$5:$I$299,7,FALSE)</f>
        <v>0</v>
      </c>
      <c r="Z74" s="1">
        <f>VLOOKUP($A74,'App C  Assums'!$A$5:$I$299,8,FALSE)</f>
        <v>0</v>
      </c>
      <c r="AA74" s="1">
        <f>VLOOKUP($A74,'App C  Assums'!$A$5:$I$299,9,FALSE)</f>
        <v>0</v>
      </c>
      <c r="AC74" s="1">
        <f>VLOOKUP($A74,'App C  Share Out'!$A$5:$I$299,5,FALSE)</f>
        <v>198970.91357177822</v>
      </c>
      <c r="AD74" s="1">
        <f>VLOOKUP($A74,'App C  Share Out'!$A$5:$I$299,6,FALSE)</f>
        <v>198970.91357177822</v>
      </c>
      <c r="AE74" s="1">
        <f>VLOOKUP($A74,'App C  Share Out'!$A$5:$I$299,7,FALSE)</f>
        <v>186406.54986491229</v>
      </c>
      <c r="AF74" s="1">
        <f>VLOOKUP($A74,'App C  Share Out'!$A$5:$I$299,8,FALSE)</f>
        <v>0</v>
      </c>
      <c r="AG74" s="1">
        <f>VLOOKUP($A74,'App C  Share Out'!$A$5:$I$299,9,FALSE)</f>
        <v>0</v>
      </c>
      <c r="AI74" s="1">
        <f>VLOOKUP($A74,'App C  Share In'!$A$5:$I$299,5,FALSE)</f>
        <v>-141777</v>
      </c>
      <c r="AJ74" s="1">
        <f>VLOOKUP($A74,'App C  Share In'!$A$5:$I$299,6,FALSE)</f>
        <v>0</v>
      </c>
      <c r="AK74" s="1">
        <f>VLOOKUP($A74,'App C  Share In'!$A$5:$I$299,7,FALSE)</f>
        <v>0</v>
      </c>
      <c r="AL74" s="1">
        <f>VLOOKUP($A74,'App C  Share In'!$A$5:$I$299,8,FALSE)</f>
        <v>0</v>
      </c>
      <c r="AM74" s="1">
        <f>VLOOKUP($A74,'App C  Share In'!$A$5:$I$299,9,FALSE)</f>
        <v>0</v>
      </c>
    </row>
    <row r="75" spans="1:39">
      <c r="A75" s="3">
        <v>30600</v>
      </c>
      <c r="B75" s="8" t="s">
        <v>87</v>
      </c>
      <c r="C75" s="9">
        <v>9.6190000000000002E-4</v>
      </c>
      <c r="D75" s="9"/>
      <c r="E75" s="133">
        <v>2168792.4571540221</v>
      </c>
      <c r="F75" s="133">
        <v>1288336.9528540222</v>
      </c>
      <c r="G75" s="133">
        <v>2938867.3811514117</v>
      </c>
      <c r="H75" s="133">
        <v>190784.20790000001</v>
      </c>
      <c r="I75" s="133">
        <v>0</v>
      </c>
      <c r="K75" s="1">
        <f>VLOOKUP($A75,'App C  Exp'!$A$5:$I$299,5,FALSE)</f>
        <v>359561.10570000001</v>
      </c>
      <c r="L75" s="1">
        <f>VLOOKUP($A75,'App C  Exp'!$A$5:$I$299,6,FALSE)</f>
        <v>393661.42259999999</v>
      </c>
      <c r="M75" s="1">
        <f>VLOOKUP($A75,'App C  Exp'!$A$5:$I$299,7,FALSE)</f>
        <v>435791.68070000003</v>
      </c>
      <c r="N75" s="1">
        <f>VLOOKUP($A75,'App C  Exp'!$A$5:$I$299,8,FALSE)</f>
        <v>0</v>
      </c>
      <c r="O75" s="1">
        <f>VLOOKUP($A75,'App C  Exp'!$A$5:$I$299,9,FALSE)</f>
        <v>0</v>
      </c>
      <c r="Q75" s="1">
        <f>VLOOKUP($A75,'App C  Inv'!$A$5:$I$299,5,FALSE)</f>
        <v>1109876.7722</v>
      </c>
      <c r="R75" s="1">
        <f>VLOOKUP($A75,'App C  Inv'!$A$5:$I$299,6,FALSE)</f>
        <v>726992.47719999996</v>
      </c>
      <c r="S75" s="1">
        <f>VLOOKUP($A75,'App C  Inv'!$A$5:$I$299,7,FALSE)</f>
        <v>2438588.6801</v>
      </c>
      <c r="T75" s="1">
        <f>VLOOKUP($A75,'App C  Inv'!$A$5:$I$299,8,FALSE)</f>
        <v>190784.20790000001</v>
      </c>
      <c r="U75" s="1">
        <f>VLOOKUP($A75,'App C  Inv'!$A$5:$I$299,9,FALSE)</f>
        <v>0</v>
      </c>
      <c r="W75" s="1">
        <f>VLOOKUP($A75,'App C  Assums'!$A$5:$I$299,5,FALSE)</f>
        <v>563190.52619999996</v>
      </c>
      <c r="X75" s="1">
        <f>VLOOKUP($A75,'App C  Assums'!$A$5:$I$299,6,FALSE)</f>
        <v>0</v>
      </c>
      <c r="Y75" s="1">
        <f>VLOOKUP($A75,'App C  Assums'!$A$5:$I$299,7,FALSE)</f>
        <v>0</v>
      </c>
      <c r="Z75" s="1">
        <f>VLOOKUP($A75,'App C  Assums'!$A$5:$I$299,8,FALSE)</f>
        <v>0</v>
      </c>
      <c r="AA75" s="1">
        <f>VLOOKUP($A75,'App C  Assums'!$A$5:$I$299,9,FALSE)</f>
        <v>0</v>
      </c>
      <c r="AC75" s="1">
        <f>VLOOKUP($A75,'App C  Share Out'!$A$5:$I$299,5,FALSE)</f>
        <v>167683.05305402222</v>
      </c>
      <c r="AD75" s="1">
        <f>VLOOKUP($A75,'App C  Share Out'!$A$5:$I$299,6,FALSE)</f>
        <v>167683.05305402222</v>
      </c>
      <c r="AE75" s="1">
        <f>VLOOKUP($A75,'App C  Share Out'!$A$5:$I$299,7,FALSE)</f>
        <v>64487.020351411862</v>
      </c>
      <c r="AF75" s="1">
        <f>VLOOKUP($A75,'App C  Share Out'!$A$5:$I$299,8,FALSE)</f>
        <v>0</v>
      </c>
      <c r="AG75" s="1">
        <f>VLOOKUP($A75,'App C  Share Out'!$A$5:$I$299,9,FALSE)</f>
        <v>0</v>
      </c>
      <c r="AI75" s="1">
        <f>VLOOKUP($A75,'App C  Share In'!$A$5:$I$299,5,FALSE)</f>
        <v>-31519</v>
      </c>
      <c r="AJ75" s="1">
        <f>VLOOKUP($A75,'App C  Share In'!$A$5:$I$299,6,FALSE)</f>
        <v>0</v>
      </c>
      <c r="AK75" s="1">
        <f>VLOOKUP($A75,'App C  Share In'!$A$5:$I$299,7,FALSE)</f>
        <v>0</v>
      </c>
      <c r="AL75" s="1">
        <f>VLOOKUP($A75,'App C  Share In'!$A$5:$I$299,8,FALSE)</f>
        <v>0</v>
      </c>
      <c r="AM75" s="1">
        <f>VLOOKUP($A75,'App C  Share In'!$A$5:$I$299,9,FALSE)</f>
        <v>0</v>
      </c>
    </row>
    <row r="76" spans="1:39">
      <c r="A76" s="3">
        <v>30601</v>
      </c>
      <c r="B76" s="8" t="s">
        <v>88</v>
      </c>
      <c r="C76" s="9">
        <v>0</v>
      </c>
      <c r="D76" s="9"/>
      <c r="E76" s="133">
        <v>-9725</v>
      </c>
      <c r="F76" s="133">
        <v>0</v>
      </c>
      <c r="G76" s="133">
        <v>0</v>
      </c>
      <c r="H76" s="133">
        <v>0</v>
      </c>
      <c r="I76" s="133">
        <v>0</v>
      </c>
      <c r="K76" s="1">
        <f>VLOOKUP($A76,'App C  Exp'!$A$5:$I$299,5,FALSE)</f>
        <v>0</v>
      </c>
      <c r="L76" s="1">
        <f>VLOOKUP($A76,'App C  Exp'!$A$5:$I$299,6,FALSE)</f>
        <v>0</v>
      </c>
      <c r="M76" s="1">
        <f>VLOOKUP($A76,'App C  Exp'!$A$5:$I$299,7,FALSE)</f>
        <v>0</v>
      </c>
      <c r="N76" s="1">
        <f>VLOOKUP($A76,'App C  Exp'!$A$5:$I$299,8,FALSE)</f>
        <v>0</v>
      </c>
      <c r="O76" s="1">
        <f>VLOOKUP($A76,'App C  Exp'!$A$5:$I$299,9,FALSE)</f>
        <v>0</v>
      </c>
      <c r="Q76" s="1">
        <f>VLOOKUP($A76,'App C  Inv'!$A$5:$I$299,5,FALSE)</f>
        <v>0</v>
      </c>
      <c r="R76" s="1">
        <f>VLOOKUP($A76,'App C  Inv'!$A$5:$I$299,6,FALSE)</f>
        <v>0</v>
      </c>
      <c r="S76" s="1">
        <f>VLOOKUP($A76,'App C  Inv'!$A$5:$I$299,7,FALSE)</f>
        <v>0</v>
      </c>
      <c r="T76" s="1">
        <f>VLOOKUP($A76,'App C  Inv'!$A$5:$I$299,8,FALSE)</f>
        <v>0</v>
      </c>
      <c r="U76" s="1">
        <f>VLOOKUP($A76,'App C  Inv'!$A$5:$I$299,9,FALSE)</f>
        <v>0</v>
      </c>
      <c r="W76" s="1">
        <f>VLOOKUP($A76,'App C  Assums'!$A$5:$I$299,5,FALSE)</f>
        <v>0</v>
      </c>
      <c r="X76" s="1">
        <f>VLOOKUP($A76,'App C  Assums'!$A$5:$I$299,6,FALSE)</f>
        <v>0</v>
      </c>
      <c r="Y76" s="1">
        <f>VLOOKUP($A76,'App C  Assums'!$A$5:$I$299,7,FALSE)</f>
        <v>0</v>
      </c>
      <c r="Z76" s="1">
        <f>VLOOKUP($A76,'App C  Assums'!$A$5:$I$299,8,FALSE)</f>
        <v>0</v>
      </c>
      <c r="AA76" s="1">
        <f>VLOOKUP($A76,'App C  Assums'!$A$5:$I$299,9,FALSE)</f>
        <v>0</v>
      </c>
      <c r="AC76" s="1">
        <f>VLOOKUP($A76,'App C  Share Out'!$A$5:$I$299,5,FALSE)</f>
        <v>0</v>
      </c>
      <c r="AD76" s="1">
        <f>VLOOKUP($A76,'App C  Share Out'!$A$5:$I$299,6,FALSE)</f>
        <v>0</v>
      </c>
      <c r="AE76" s="1">
        <f>VLOOKUP($A76,'App C  Share Out'!$A$5:$I$299,7,FALSE)</f>
        <v>0</v>
      </c>
      <c r="AF76" s="1">
        <f>VLOOKUP($A76,'App C  Share Out'!$A$5:$I$299,8,FALSE)</f>
        <v>0</v>
      </c>
      <c r="AG76" s="1">
        <f>VLOOKUP($A76,'App C  Share Out'!$A$5:$I$299,9,FALSE)</f>
        <v>0</v>
      </c>
      <c r="AI76" s="1">
        <f>VLOOKUP($A76,'App C  Share In'!$A$5:$I$299,5,FALSE)</f>
        <v>-9725</v>
      </c>
      <c r="AJ76" s="1">
        <f>VLOOKUP($A76,'App C  Share In'!$A$5:$I$299,6,FALSE)</f>
        <v>0</v>
      </c>
      <c r="AK76" s="1">
        <f>VLOOKUP($A76,'App C  Share In'!$A$5:$I$299,7,FALSE)</f>
        <v>0</v>
      </c>
      <c r="AL76" s="1">
        <f>VLOOKUP($A76,'App C  Share In'!$A$5:$I$299,8,FALSE)</f>
        <v>0</v>
      </c>
      <c r="AM76" s="1">
        <f>VLOOKUP($A76,'App C  Share In'!$A$5:$I$299,9,FALSE)</f>
        <v>0</v>
      </c>
    </row>
    <row r="77" spans="1:39">
      <c r="A77" s="3">
        <v>30700</v>
      </c>
      <c r="B77" s="8" t="s">
        <v>89</v>
      </c>
      <c r="C77" s="9">
        <v>2.4987E-3</v>
      </c>
      <c r="D77" s="9"/>
      <c r="E77" s="133">
        <v>5419526.8831039434</v>
      </c>
      <c r="F77" s="133">
        <v>3309725.9092039438</v>
      </c>
      <c r="G77" s="133">
        <v>7091951.2073001582</v>
      </c>
      <c r="H77" s="133">
        <v>495594.65669999999</v>
      </c>
      <c r="I77" s="133">
        <v>0</v>
      </c>
      <c r="K77" s="1">
        <f>VLOOKUP($A77,'App C  Exp'!$A$5:$I$299,5,FALSE)</f>
        <v>934021.55610000005</v>
      </c>
      <c r="L77" s="1">
        <f>VLOOKUP($A77,'App C  Exp'!$A$5:$I$299,6,FALSE)</f>
        <v>1022602.9698</v>
      </c>
      <c r="M77" s="1">
        <f>VLOOKUP($A77,'App C  Exp'!$A$5:$I$299,7,FALSE)</f>
        <v>1132043.5311</v>
      </c>
      <c r="N77" s="1">
        <f>VLOOKUP($A77,'App C  Exp'!$A$5:$I$299,8,FALSE)</f>
        <v>0</v>
      </c>
      <c r="O77" s="1">
        <f>VLOOKUP($A77,'App C  Exp'!$A$5:$I$299,9,FALSE)</f>
        <v>0</v>
      </c>
      <c r="Q77" s="1">
        <f>VLOOKUP($A77,'App C  Inv'!$A$5:$I$299,5,FALSE)</f>
        <v>2883095.0106000002</v>
      </c>
      <c r="R77" s="1">
        <f>VLOOKUP($A77,'App C  Inv'!$A$5:$I$299,6,FALSE)</f>
        <v>1888487.4756</v>
      </c>
      <c r="S77" s="1">
        <f>VLOOKUP($A77,'App C  Inv'!$A$5:$I$299,7,FALSE)</f>
        <v>6334651.7672999995</v>
      </c>
      <c r="T77" s="1">
        <f>VLOOKUP($A77,'App C  Inv'!$A$5:$I$299,8,FALSE)</f>
        <v>495594.65669999999</v>
      </c>
      <c r="U77" s="1">
        <f>VLOOKUP($A77,'App C  Inv'!$A$5:$I$299,9,FALSE)</f>
        <v>0</v>
      </c>
      <c r="W77" s="1">
        <f>VLOOKUP($A77,'App C  Assums'!$A$5:$I$299,5,FALSE)</f>
        <v>1462983.8525999999</v>
      </c>
      <c r="X77" s="1">
        <f>VLOOKUP($A77,'App C  Assums'!$A$5:$I$299,6,FALSE)</f>
        <v>0</v>
      </c>
      <c r="Y77" s="1">
        <f>VLOOKUP($A77,'App C  Assums'!$A$5:$I$299,7,FALSE)</f>
        <v>0</v>
      </c>
      <c r="Z77" s="1">
        <f>VLOOKUP($A77,'App C  Assums'!$A$5:$I$299,8,FALSE)</f>
        <v>0</v>
      </c>
      <c r="AA77" s="1">
        <f>VLOOKUP($A77,'App C  Assums'!$A$5:$I$299,9,FALSE)</f>
        <v>0</v>
      </c>
      <c r="AC77" s="1">
        <f>VLOOKUP($A77,'App C  Share Out'!$A$5:$I$299,5,FALSE)</f>
        <v>773379.554903785</v>
      </c>
      <c r="AD77" s="1">
        <f>VLOOKUP($A77,'App C  Share Out'!$A$5:$I$299,6,FALSE)</f>
        <v>773379.554903785</v>
      </c>
      <c r="AE77" s="1">
        <f>VLOOKUP($A77,'App C  Share Out'!$A$5:$I$299,7,FALSE)</f>
        <v>0</v>
      </c>
      <c r="AF77" s="1">
        <f>VLOOKUP($A77,'App C  Share Out'!$A$5:$I$299,8,FALSE)</f>
        <v>0</v>
      </c>
      <c r="AG77" s="1">
        <f>VLOOKUP($A77,'App C  Share Out'!$A$5:$I$299,9,FALSE)</f>
        <v>0</v>
      </c>
      <c r="AI77" s="1">
        <f>VLOOKUP($A77,'App C  Share In'!$A$5:$I$299,5,FALSE)</f>
        <v>-633953.09109984152</v>
      </c>
      <c r="AJ77" s="1">
        <f>VLOOKUP($A77,'App C  Share In'!$A$5:$I$299,6,FALSE)</f>
        <v>-374744.09109984152</v>
      </c>
      <c r="AK77" s="1">
        <f>VLOOKUP($A77,'App C  Share In'!$A$5:$I$299,7,FALSE)</f>
        <v>-374744.09109984152</v>
      </c>
      <c r="AL77" s="1">
        <f>VLOOKUP($A77,'App C  Share In'!$A$5:$I$299,8,FALSE)</f>
        <v>0</v>
      </c>
      <c r="AM77" s="1">
        <f>VLOOKUP($A77,'App C  Share In'!$A$5:$I$299,9,FALSE)</f>
        <v>0</v>
      </c>
    </row>
    <row r="78" spans="1:39">
      <c r="A78" s="3">
        <v>30705</v>
      </c>
      <c r="B78" s="8" t="s">
        <v>90</v>
      </c>
      <c r="C78" s="9">
        <v>5.1920000000000004E-4</v>
      </c>
      <c r="D78" s="9"/>
      <c r="E78" s="133">
        <v>1167685.917845923</v>
      </c>
      <c r="F78" s="133">
        <v>657281.95544592279</v>
      </c>
      <c r="G78" s="133">
        <v>1614599.7205060741</v>
      </c>
      <c r="H78" s="133">
        <v>102978.64720000001</v>
      </c>
      <c r="I78" s="133">
        <v>0</v>
      </c>
      <c r="K78" s="1">
        <f>VLOOKUP($A78,'App C  Exp'!$A$5:$I$299,5,FALSE)</f>
        <v>194078.51760000002</v>
      </c>
      <c r="L78" s="1">
        <f>VLOOKUP($A78,'App C  Exp'!$A$5:$I$299,6,FALSE)</f>
        <v>212484.67680000002</v>
      </c>
      <c r="M78" s="1">
        <f>VLOOKUP($A78,'App C  Exp'!$A$5:$I$299,7,FALSE)</f>
        <v>235225.11760000003</v>
      </c>
      <c r="N78" s="1">
        <f>VLOOKUP($A78,'App C  Exp'!$A$5:$I$299,8,FALSE)</f>
        <v>0</v>
      </c>
      <c r="O78" s="1">
        <f>VLOOKUP($A78,'App C  Exp'!$A$5:$I$299,9,FALSE)</f>
        <v>0</v>
      </c>
      <c r="Q78" s="1">
        <f>VLOOKUP($A78,'App C  Inv'!$A$5:$I$299,5,FALSE)</f>
        <v>599072.68960000004</v>
      </c>
      <c r="R78" s="1">
        <f>VLOOKUP($A78,'App C  Inv'!$A$5:$I$299,6,FALSE)</f>
        <v>392405.12960000004</v>
      </c>
      <c r="S78" s="1">
        <f>VLOOKUP($A78,'App C  Inv'!$A$5:$I$299,7,FALSE)</f>
        <v>1316264.9368</v>
      </c>
      <c r="T78" s="1">
        <f>VLOOKUP($A78,'App C  Inv'!$A$5:$I$299,8,FALSE)</f>
        <v>102978.64720000001</v>
      </c>
      <c r="U78" s="1">
        <f>VLOOKUP($A78,'App C  Inv'!$A$5:$I$299,9,FALSE)</f>
        <v>0</v>
      </c>
      <c r="W78" s="1">
        <f>VLOOKUP($A78,'App C  Assums'!$A$5:$I$299,5,FALSE)</f>
        <v>303990.56160000002</v>
      </c>
      <c r="X78" s="1">
        <f>VLOOKUP($A78,'App C  Assums'!$A$5:$I$299,6,FALSE)</f>
        <v>0</v>
      </c>
      <c r="Y78" s="1">
        <f>VLOOKUP($A78,'App C  Assums'!$A$5:$I$299,7,FALSE)</f>
        <v>0</v>
      </c>
      <c r="Z78" s="1">
        <f>VLOOKUP($A78,'App C  Assums'!$A$5:$I$299,8,FALSE)</f>
        <v>0</v>
      </c>
      <c r="AA78" s="1">
        <f>VLOOKUP($A78,'App C  Assums'!$A$5:$I$299,9,FALSE)</f>
        <v>0</v>
      </c>
      <c r="AC78" s="1">
        <f>VLOOKUP($A78,'App C  Share Out'!$A$5:$I$299,5,FALSE)</f>
        <v>81261.666106074146</v>
      </c>
      <c r="AD78" s="1">
        <f>VLOOKUP($A78,'App C  Share Out'!$A$5:$I$299,6,FALSE)</f>
        <v>63109.666106074146</v>
      </c>
      <c r="AE78" s="1">
        <f>VLOOKUP($A78,'App C  Share Out'!$A$5:$I$299,7,FALSE)</f>
        <v>63109.666106074146</v>
      </c>
      <c r="AF78" s="1">
        <f>VLOOKUP($A78,'App C  Share Out'!$A$5:$I$299,8,FALSE)</f>
        <v>0</v>
      </c>
      <c r="AG78" s="1">
        <f>VLOOKUP($A78,'App C  Share Out'!$A$5:$I$299,9,FALSE)</f>
        <v>0</v>
      </c>
      <c r="AI78" s="1">
        <f>VLOOKUP($A78,'App C  Share In'!$A$5:$I$299,5,FALSE)</f>
        <v>-10717.51706015144</v>
      </c>
      <c r="AJ78" s="1">
        <f>VLOOKUP($A78,'App C  Share In'!$A$5:$I$299,6,FALSE)</f>
        <v>-10717.51706015144</v>
      </c>
      <c r="AK78" s="1">
        <f>VLOOKUP($A78,'App C  Share In'!$A$5:$I$299,7,FALSE)</f>
        <v>0</v>
      </c>
      <c r="AL78" s="1">
        <f>VLOOKUP($A78,'App C  Share In'!$A$5:$I$299,8,FALSE)</f>
        <v>0</v>
      </c>
      <c r="AM78" s="1">
        <f>VLOOKUP($A78,'App C  Share In'!$A$5:$I$299,9,FALSE)</f>
        <v>0</v>
      </c>
    </row>
    <row r="79" spans="1:39">
      <c r="A79" s="3">
        <v>30800</v>
      </c>
      <c r="B79" s="8" t="s">
        <v>91</v>
      </c>
      <c r="C79" s="9">
        <v>7.1509999999999998E-4</v>
      </c>
      <c r="D79" s="9"/>
      <c r="E79" s="133">
        <v>1572513.6467500986</v>
      </c>
      <c r="F79" s="133">
        <v>981467.48205009848</v>
      </c>
      <c r="G79" s="133">
        <v>2234545.5840935907</v>
      </c>
      <c r="H79" s="133">
        <v>141833.64910000001</v>
      </c>
      <c r="I79" s="133">
        <v>0</v>
      </c>
      <c r="K79" s="1">
        <f>VLOOKUP($A79,'App C  Exp'!$A$5:$I$299,5,FALSE)</f>
        <v>267306.52529999998</v>
      </c>
      <c r="L79" s="1">
        <f>VLOOKUP($A79,'App C  Exp'!$A$5:$I$299,6,FALSE)</f>
        <v>292657.53539999999</v>
      </c>
      <c r="M79" s="1">
        <f>VLOOKUP($A79,'App C  Exp'!$A$5:$I$299,7,FALSE)</f>
        <v>323978.20029999997</v>
      </c>
      <c r="N79" s="1">
        <f>VLOOKUP($A79,'App C  Exp'!$A$5:$I$299,8,FALSE)</f>
        <v>0</v>
      </c>
      <c r="O79" s="1">
        <f>VLOOKUP($A79,'App C  Exp'!$A$5:$I$299,9,FALSE)</f>
        <v>0</v>
      </c>
      <c r="Q79" s="1">
        <f>VLOOKUP($A79,'App C  Inv'!$A$5:$I$299,5,FALSE)</f>
        <v>825109.55379999999</v>
      </c>
      <c r="R79" s="1">
        <f>VLOOKUP($A79,'App C  Inv'!$A$5:$I$299,6,FALSE)</f>
        <v>540463.99879999994</v>
      </c>
      <c r="S79" s="1">
        <f>VLOOKUP($A79,'App C  Inv'!$A$5:$I$299,7,FALSE)</f>
        <v>1812906.5029</v>
      </c>
      <c r="T79" s="1">
        <f>VLOOKUP($A79,'App C  Inv'!$A$5:$I$299,8,FALSE)</f>
        <v>141833.64910000001</v>
      </c>
      <c r="U79" s="1">
        <f>VLOOKUP($A79,'App C  Inv'!$A$5:$I$299,9,FALSE)</f>
        <v>0</v>
      </c>
      <c r="W79" s="1">
        <f>VLOOKUP($A79,'App C  Assums'!$A$5:$I$299,5,FALSE)</f>
        <v>418689.61979999999</v>
      </c>
      <c r="X79" s="1">
        <f>VLOOKUP($A79,'App C  Assums'!$A$5:$I$299,6,FALSE)</f>
        <v>0</v>
      </c>
      <c r="Y79" s="1">
        <f>VLOOKUP($A79,'App C  Assums'!$A$5:$I$299,7,FALSE)</f>
        <v>0</v>
      </c>
      <c r="Z79" s="1">
        <f>VLOOKUP($A79,'App C  Assums'!$A$5:$I$299,8,FALSE)</f>
        <v>0</v>
      </c>
      <c r="AA79" s="1">
        <f>VLOOKUP($A79,'App C  Assums'!$A$5:$I$299,9,FALSE)</f>
        <v>0</v>
      </c>
      <c r="AC79" s="1">
        <f>VLOOKUP($A79,'App C  Share Out'!$A$5:$I$299,5,FALSE)</f>
        <v>148345.9478500986</v>
      </c>
      <c r="AD79" s="1">
        <f>VLOOKUP($A79,'App C  Share Out'!$A$5:$I$299,6,FALSE)</f>
        <v>148345.9478500986</v>
      </c>
      <c r="AE79" s="1">
        <f>VLOOKUP($A79,'App C  Share Out'!$A$5:$I$299,7,FALSE)</f>
        <v>97660.880893590875</v>
      </c>
      <c r="AF79" s="1">
        <f>VLOOKUP($A79,'App C  Share Out'!$A$5:$I$299,8,FALSE)</f>
        <v>0</v>
      </c>
      <c r="AG79" s="1">
        <f>VLOOKUP($A79,'App C  Share Out'!$A$5:$I$299,9,FALSE)</f>
        <v>0</v>
      </c>
      <c r="AI79" s="1">
        <f>VLOOKUP($A79,'App C  Share In'!$A$5:$I$299,5,FALSE)</f>
        <v>-86938</v>
      </c>
      <c r="AJ79" s="1">
        <f>VLOOKUP($A79,'App C  Share In'!$A$5:$I$299,6,FALSE)</f>
        <v>0</v>
      </c>
      <c r="AK79" s="1">
        <f>VLOOKUP($A79,'App C  Share In'!$A$5:$I$299,7,FALSE)</f>
        <v>0</v>
      </c>
      <c r="AL79" s="1">
        <f>VLOOKUP($A79,'App C  Share In'!$A$5:$I$299,8,FALSE)</f>
        <v>0</v>
      </c>
      <c r="AM79" s="1">
        <f>VLOOKUP($A79,'App C  Share In'!$A$5:$I$299,9,FALSE)</f>
        <v>0</v>
      </c>
    </row>
    <row r="80" spans="1:39">
      <c r="A80" s="3">
        <v>30900</v>
      </c>
      <c r="B80" s="8" t="s">
        <v>92</v>
      </c>
      <c r="C80" s="9">
        <v>1.7244999999999999E-3</v>
      </c>
      <c r="D80" s="9"/>
      <c r="E80" s="133">
        <v>4283759.952735927</v>
      </c>
      <c r="F80" s="133">
        <v>2643435.6762359273</v>
      </c>
      <c r="G80" s="133">
        <v>5827065.896686296</v>
      </c>
      <c r="H80" s="133">
        <v>342039.05449999997</v>
      </c>
      <c r="I80" s="133">
        <v>0</v>
      </c>
      <c r="K80" s="1">
        <f>VLOOKUP($A80,'App C  Exp'!$A$5:$I$299,5,FALSE)</f>
        <v>644623.27350000001</v>
      </c>
      <c r="L80" s="1">
        <f>VLOOKUP($A80,'App C  Exp'!$A$5:$I$299,6,FALSE)</f>
        <v>705758.52299999993</v>
      </c>
      <c r="M80" s="1">
        <f>VLOOKUP($A80,'App C  Exp'!$A$5:$I$299,7,FALSE)</f>
        <v>781289.89850000001</v>
      </c>
      <c r="N80" s="1">
        <f>VLOOKUP($A80,'App C  Exp'!$A$5:$I$299,8,FALSE)</f>
        <v>0</v>
      </c>
      <c r="O80" s="1">
        <f>VLOOKUP($A80,'App C  Exp'!$A$5:$I$299,9,FALSE)</f>
        <v>0</v>
      </c>
      <c r="Q80" s="1">
        <f>VLOOKUP($A80,'App C  Inv'!$A$5:$I$299,5,FALSE)</f>
        <v>1989793.6309999998</v>
      </c>
      <c r="R80" s="1">
        <f>VLOOKUP($A80,'App C  Inv'!$A$5:$I$299,6,FALSE)</f>
        <v>1303356.406</v>
      </c>
      <c r="S80" s="1">
        <f>VLOOKUP($A80,'App C  Inv'!$A$5:$I$299,7,FALSE)</f>
        <v>4371916.1854999997</v>
      </c>
      <c r="T80" s="1">
        <f>VLOOKUP($A80,'App C  Inv'!$A$5:$I$299,8,FALSE)</f>
        <v>342039.05449999997</v>
      </c>
      <c r="U80" s="1">
        <f>VLOOKUP($A80,'App C  Inv'!$A$5:$I$299,9,FALSE)</f>
        <v>0</v>
      </c>
      <c r="W80" s="1">
        <f>VLOOKUP($A80,'App C  Assums'!$A$5:$I$299,5,FALSE)</f>
        <v>1009691.301</v>
      </c>
      <c r="X80" s="1">
        <f>VLOOKUP($A80,'App C  Assums'!$A$5:$I$299,6,FALSE)</f>
        <v>0</v>
      </c>
      <c r="Y80" s="1">
        <f>VLOOKUP($A80,'App C  Assums'!$A$5:$I$299,7,FALSE)</f>
        <v>0</v>
      </c>
      <c r="Z80" s="1">
        <f>VLOOKUP($A80,'App C  Assums'!$A$5:$I$299,8,FALSE)</f>
        <v>0</v>
      </c>
      <c r="AA80" s="1">
        <f>VLOOKUP($A80,'App C  Assums'!$A$5:$I$299,9,FALSE)</f>
        <v>0</v>
      </c>
      <c r="AC80" s="1">
        <f>VLOOKUP($A80,'App C  Share Out'!$A$5:$I$299,5,FALSE)</f>
        <v>679190.81268629641</v>
      </c>
      <c r="AD80" s="1">
        <f>VLOOKUP($A80,'App C  Share Out'!$A$5:$I$299,6,FALSE)</f>
        <v>673859.81268629641</v>
      </c>
      <c r="AE80" s="1">
        <f>VLOOKUP($A80,'App C  Share Out'!$A$5:$I$299,7,FALSE)</f>
        <v>673859.81268629641</v>
      </c>
      <c r="AF80" s="1">
        <f>VLOOKUP($A80,'App C  Share Out'!$A$5:$I$299,8,FALSE)</f>
        <v>0</v>
      </c>
      <c r="AG80" s="1">
        <f>VLOOKUP($A80,'App C  Share Out'!$A$5:$I$299,9,FALSE)</f>
        <v>0</v>
      </c>
      <c r="AI80" s="1">
        <f>VLOOKUP($A80,'App C  Share In'!$A$5:$I$299,5,FALSE)</f>
        <v>-39539.065450369148</v>
      </c>
      <c r="AJ80" s="1">
        <f>VLOOKUP($A80,'App C  Share In'!$A$5:$I$299,6,FALSE)</f>
        <v>-39539.065450369148</v>
      </c>
      <c r="AK80" s="1">
        <f>VLOOKUP($A80,'App C  Share In'!$A$5:$I$299,7,FALSE)</f>
        <v>0</v>
      </c>
      <c r="AL80" s="1">
        <f>VLOOKUP($A80,'App C  Share In'!$A$5:$I$299,8,FALSE)</f>
        <v>0</v>
      </c>
      <c r="AM80" s="1">
        <f>VLOOKUP($A80,'App C  Share In'!$A$5:$I$299,9,FALSE)</f>
        <v>0</v>
      </c>
    </row>
    <row r="81" spans="1:39">
      <c r="A81" s="3">
        <v>30905</v>
      </c>
      <c r="B81" s="8" t="s">
        <v>93</v>
      </c>
      <c r="C81" s="9">
        <v>3.054E-4</v>
      </c>
      <c r="D81" s="9"/>
      <c r="E81" s="133">
        <v>743841.23195701011</v>
      </c>
      <c r="F81" s="133">
        <v>458121.4081570101</v>
      </c>
      <c r="G81" s="133">
        <v>973824.13069782557</v>
      </c>
      <c r="H81" s="133">
        <v>60573.341399999998</v>
      </c>
      <c r="I81" s="133">
        <v>0</v>
      </c>
      <c r="K81" s="1">
        <f>VLOOKUP($A81,'App C  Exp'!$A$5:$I$299,5,FALSE)</f>
        <v>114159.4362</v>
      </c>
      <c r="L81" s="1">
        <f>VLOOKUP($A81,'App C  Exp'!$A$5:$I$299,6,FALSE)</f>
        <v>124986.1716</v>
      </c>
      <c r="M81" s="1">
        <f>VLOOKUP($A81,'App C  Exp'!$A$5:$I$299,7,FALSE)</f>
        <v>138362.38620000001</v>
      </c>
      <c r="N81" s="1">
        <f>VLOOKUP($A81,'App C  Exp'!$A$5:$I$299,8,FALSE)</f>
        <v>0</v>
      </c>
      <c r="O81" s="1">
        <f>VLOOKUP($A81,'App C  Exp'!$A$5:$I$299,9,FALSE)</f>
        <v>0</v>
      </c>
      <c r="Q81" s="1">
        <f>VLOOKUP($A81,'App C  Inv'!$A$5:$I$299,5,FALSE)</f>
        <v>352382.12520000001</v>
      </c>
      <c r="R81" s="1">
        <f>VLOOKUP($A81,'App C  Inv'!$A$5:$I$299,6,FALSE)</f>
        <v>230817.65520000001</v>
      </c>
      <c r="S81" s="1">
        <f>VLOOKUP($A81,'App C  Inv'!$A$5:$I$299,7,FALSE)</f>
        <v>774243.6666</v>
      </c>
      <c r="T81" s="1">
        <f>VLOOKUP($A81,'App C  Inv'!$A$5:$I$299,8,FALSE)</f>
        <v>60573.341399999998</v>
      </c>
      <c r="U81" s="1">
        <f>VLOOKUP($A81,'App C  Inv'!$A$5:$I$299,9,FALSE)</f>
        <v>0</v>
      </c>
      <c r="W81" s="1">
        <f>VLOOKUP($A81,'App C  Assums'!$A$5:$I$299,5,FALSE)</f>
        <v>178811.08919999999</v>
      </c>
      <c r="X81" s="1">
        <f>VLOOKUP($A81,'App C  Assums'!$A$5:$I$299,6,FALSE)</f>
        <v>0</v>
      </c>
      <c r="Y81" s="1">
        <f>VLOOKUP($A81,'App C  Assums'!$A$5:$I$299,7,FALSE)</f>
        <v>0</v>
      </c>
      <c r="Z81" s="1">
        <f>VLOOKUP($A81,'App C  Assums'!$A$5:$I$299,8,FALSE)</f>
        <v>0</v>
      </c>
      <c r="AA81" s="1">
        <f>VLOOKUP($A81,'App C  Assums'!$A$5:$I$299,9,FALSE)</f>
        <v>0</v>
      </c>
      <c r="AC81" s="1">
        <f>VLOOKUP($A81,'App C  Share Out'!$A$5:$I$299,5,FALSE)</f>
        <v>102317.58135701009</v>
      </c>
      <c r="AD81" s="1">
        <f>VLOOKUP($A81,'App C  Share Out'!$A$5:$I$299,6,FALSE)</f>
        <v>102317.58135701009</v>
      </c>
      <c r="AE81" s="1">
        <f>VLOOKUP($A81,'App C  Share Out'!$A$5:$I$299,7,FALSE)</f>
        <v>61218.077897825606</v>
      </c>
      <c r="AF81" s="1">
        <f>VLOOKUP($A81,'App C  Share Out'!$A$5:$I$299,8,FALSE)</f>
        <v>0</v>
      </c>
      <c r="AG81" s="1">
        <f>VLOOKUP($A81,'App C  Share Out'!$A$5:$I$299,9,FALSE)</f>
        <v>0</v>
      </c>
      <c r="AI81" s="1">
        <f>VLOOKUP($A81,'App C  Share In'!$A$5:$I$299,5,FALSE)</f>
        <v>-3829</v>
      </c>
      <c r="AJ81" s="1">
        <f>VLOOKUP($A81,'App C  Share In'!$A$5:$I$299,6,FALSE)</f>
        <v>0</v>
      </c>
      <c r="AK81" s="1">
        <f>VLOOKUP($A81,'App C  Share In'!$A$5:$I$299,7,FALSE)</f>
        <v>0</v>
      </c>
      <c r="AL81" s="1">
        <f>VLOOKUP($A81,'App C  Share In'!$A$5:$I$299,8,FALSE)</f>
        <v>0</v>
      </c>
      <c r="AM81" s="1">
        <f>VLOOKUP($A81,'App C  Share In'!$A$5:$I$299,9,FALSE)</f>
        <v>0</v>
      </c>
    </row>
    <row r="82" spans="1:39">
      <c r="A82" s="3">
        <v>31000</v>
      </c>
      <c r="B82" s="8" t="s">
        <v>94</v>
      </c>
      <c r="C82" s="9">
        <v>5.0330000000000001E-3</v>
      </c>
      <c r="D82" s="9"/>
      <c r="E82" s="133">
        <v>10997590.041827848</v>
      </c>
      <c r="F82" s="133">
        <v>6337395.8408278488</v>
      </c>
      <c r="G82" s="133">
        <v>15248941.62171207</v>
      </c>
      <c r="H82" s="133">
        <v>998250.25300000003</v>
      </c>
      <c r="I82" s="133">
        <v>0</v>
      </c>
      <c r="K82" s="1">
        <f>VLOOKUP($A82,'App C  Exp'!$A$5:$I$299,5,FALSE)</f>
        <v>1881350.4990000001</v>
      </c>
      <c r="L82" s="1">
        <f>VLOOKUP($A82,'App C  Exp'!$A$5:$I$299,6,FALSE)</f>
        <v>2059775.382</v>
      </c>
      <c r="M82" s="1">
        <f>VLOOKUP($A82,'App C  Exp'!$A$5:$I$299,7,FALSE)</f>
        <v>2280215.7489999998</v>
      </c>
      <c r="N82" s="1">
        <f>VLOOKUP($A82,'App C  Exp'!$A$5:$I$299,8,FALSE)</f>
        <v>0</v>
      </c>
      <c r="O82" s="1">
        <f>VLOOKUP($A82,'App C  Exp'!$A$5:$I$299,9,FALSE)</f>
        <v>0</v>
      </c>
      <c r="Q82" s="1">
        <f>VLOOKUP($A82,'App C  Inv'!$A$5:$I$299,5,FALSE)</f>
        <v>5807266.6540000001</v>
      </c>
      <c r="R82" s="1">
        <f>VLOOKUP($A82,'App C  Inv'!$A$5:$I$299,6,FALSE)</f>
        <v>3803881.0040000002</v>
      </c>
      <c r="S82" s="1">
        <f>VLOOKUP($A82,'App C  Inv'!$A$5:$I$299,7,FALSE)</f>
        <v>12759555.907</v>
      </c>
      <c r="T82" s="1">
        <f>VLOOKUP($A82,'App C  Inv'!$A$5:$I$299,8,FALSE)</f>
        <v>998250.25300000003</v>
      </c>
      <c r="U82" s="1">
        <f>VLOOKUP($A82,'App C  Inv'!$A$5:$I$299,9,FALSE)</f>
        <v>0</v>
      </c>
      <c r="W82" s="1">
        <f>VLOOKUP($A82,'App C  Assums'!$A$5:$I$299,5,FALSE)</f>
        <v>2946811.4339999999</v>
      </c>
      <c r="X82" s="1">
        <f>VLOOKUP($A82,'App C  Assums'!$A$5:$I$299,6,FALSE)</f>
        <v>0</v>
      </c>
      <c r="Y82" s="1">
        <f>VLOOKUP($A82,'App C  Assums'!$A$5:$I$299,7,FALSE)</f>
        <v>0</v>
      </c>
      <c r="Z82" s="1">
        <f>VLOOKUP($A82,'App C  Assums'!$A$5:$I$299,8,FALSE)</f>
        <v>0</v>
      </c>
      <c r="AA82" s="1">
        <f>VLOOKUP($A82,'App C  Assums'!$A$5:$I$299,9,FALSE)</f>
        <v>0</v>
      </c>
      <c r="AC82" s="1">
        <f>VLOOKUP($A82,'App C  Share Out'!$A$5:$I$299,5,FALSE)</f>
        <v>473739.45482784894</v>
      </c>
      <c r="AD82" s="1">
        <f>VLOOKUP($A82,'App C  Share Out'!$A$5:$I$299,6,FALSE)</f>
        <v>473739.45482784894</v>
      </c>
      <c r="AE82" s="1">
        <f>VLOOKUP($A82,'App C  Share Out'!$A$5:$I$299,7,FALSE)</f>
        <v>209169.96571207105</v>
      </c>
      <c r="AF82" s="1">
        <f>VLOOKUP($A82,'App C  Share Out'!$A$5:$I$299,8,FALSE)</f>
        <v>0</v>
      </c>
      <c r="AG82" s="1">
        <f>VLOOKUP($A82,'App C  Share Out'!$A$5:$I$299,9,FALSE)</f>
        <v>0</v>
      </c>
      <c r="AI82" s="1">
        <f>VLOOKUP($A82,'App C  Share In'!$A$5:$I$299,5,FALSE)</f>
        <v>-111578</v>
      </c>
      <c r="AJ82" s="1">
        <f>VLOOKUP($A82,'App C  Share In'!$A$5:$I$299,6,FALSE)</f>
        <v>0</v>
      </c>
      <c r="AK82" s="1">
        <f>VLOOKUP($A82,'App C  Share In'!$A$5:$I$299,7,FALSE)</f>
        <v>0</v>
      </c>
      <c r="AL82" s="1">
        <f>VLOOKUP($A82,'App C  Share In'!$A$5:$I$299,8,FALSE)</f>
        <v>0</v>
      </c>
      <c r="AM82" s="1">
        <f>VLOOKUP($A82,'App C  Share In'!$A$5:$I$299,9,FALSE)</f>
        <v>0</v>
      </c>
    </row>
    <row r="83" spans="1:39">
      <c r="A83" s="3">
        <v>31005</v>
      </c>
      <c r="B83" s="8" t="s">
        <v>95</v>
      </c>
      <c r="C83" s="9">
        <v>4.863E-4</v>
      </c>
      <c r="D83" s="9"/>
      <c r="E83" s="133">
        <v>1179307.7434922047</v>
      </c>
      <c r="F83" s="133">
        <v>664865.17239220464</v>
      </c>
      <c r="G83" s="133">
        <v>1527340.6500253547</v>
      </c>
      <c r="H83" s="133">
        <v>96453.228300000002</v>
      </c>
      <c r="I83" s="133">
        <v>0</v>
      </c>
      <c r="K83" s="1">
        <f>VLOOKUP($A83,'App C  Exp'!$A$5:$I$299,5,FALSE)</f>
        <v>181780.3989</v>
      </c>
      <c r="L83" s="1">
        <f>VLOOKUP($A83,'App C  Exp'!$A$5:$I$299,6,FALSE)</f>
        <v>199020.22020000001</v>
      </c>
      <c r="M83" s="1">
        <f>VLOOKUP($A83,'App C  Exp'!$A$5:$I$299,7,FALSE)</f>
        <v>220319.67389999999</v>
      </c>
      <c r="N83" s="1">
        <f>VLOOKUP($A83,'App C  Exp'!$A$5:$I$299,8,FALSE)</f>
        <v>0</v>
      </c>
      <c r="O83" s="1">
        <f>VLOOKUP($A83,'App C  Exp'!$A$5:$I$299,9,FALSE)</f>
        <v>0</v>
      </c>
      <c r="Q83" s="1">
        <f>VLOOKUP($A83,'App C  Inv'!$A$5:$I$299,5,FALSE)</f>
        <v>561111.41940000001</v>
      </c>
      <c r="R83" s="1">
        <f>VLOOKUP($A83,'App C  Inv'!$A$5:$I$299,6,FALSE)</f>
        <v>367539.70439999999</v>
      </c>
      <c r="S83" s="1">
        <f>VLOOKUP($A83,'App C  Inv'!$A$5:$I$299,7,FALSE)</f>
        <v>1232857.5477</v>
      </c>
      <c r="T83" s="1">
        <f>VLOOKUP($A83,'App C  Inv'!$A$5:$I$299,8,FALSE)</f>
        <v>96453.228300000002</v>
      </c>
      <c r="U83" s="1">
        <f>VLOOKUP($A83,'App C  Inv'!$A$5:$I$299,9,FALSE)</f>
        <v>0</v>
      </c>
      <c r="W83" s="1">
        <f>VLOOKUP($A83,'App C  Assums'!$A$5:$I$299,5,FALSE)</f>
        <v>284727.67739999999</v>
      </c>
      <c r="X83" s="1">
        <f>VLOOKUP($A83,'App C  Assums'!$A$5:$I$299,6,FALSE)</f>
        <v>0</v>
      </c>
      <c r="Y83" s="1">
        <f>VLOOKUP($A83,'App C  Assums'!$A$5:$I$299,7,FALSE)</f>
        <v>0</v>
      </c>
      <c r="Z83" s="1">
        <f>VLOOKUP($A83,'App C  Assums'!$A$5:$I$299,8,FALSE)</f>
        <v>0</v>
      </c>
      <c r="AA83" s="1">
        <f>VLOOKUP($A83,'App C  Assums'!$A$5:$I$299,9,FALSE)</f>
        <v>0</v>
      </c>
      <c r="AC83" s="1">
        <f>VLOOKUP($A83,'App C  Share Out'!$A$5:$I$299,5,FALSE)</f>
        <v>151688.24779220467</v>
      </c>
      <c r="AD83" s="1">
        <f>VLOOKUP($A83,'App C  Share Out'!$A$5:$I$299,6,FALSE)</f>
        <v>98305.247792204653</v>
      </c>
      <c r="AE83" s="1">
        <f>VLOOKUP($A83,'App C  Share Out'!$A$5:$I$299,7,FALSE)</f>
        <v>74163.428425354723</v>
      </c>
      <c r="AF83" s="1">
        <f>VLOOKUP($A83,'App C  Share Out'!$A$5:$I$299,8,FALSE)</f>
        <v>0</v>
      </c>
      <c r="AG83" s="1">
        <f>VLOOKUP($A83,'App C  Share Out'!$A$5:$I$299,9,FALSE)</f>
        <v>0</v>
      </c>
      <c r="AI83" s="1">
        <f>VLOOKUP($A83,'App C  Share In'!$A$5:$I$299,5,FALSE)</f>
        <v>0</v>
      </c>
      <c r="AJ83" s="1">
        <f>VLOOKUP($A83,'App C  Share In'!$A$5:$I$299,6,FALSE)</f>
        <v>0</v>
      </c>
      <c r="AK83" s="1">
        <f>VLOOKUP($A83,'App C  Share In'!$A$5:$I$299,7,FALSE)</f>
        <v>0</v>
      </c>
      <c r="AL83" s="1">
        <f>VLOOKUP($A83,'App C  Share In'!$A$5:$I$299,8,FALSE)</f>
        <v>0</v>
      </c>
      <c r="AM83" s="1">
        <f>VLOOKUP($A83,'App C  Share In'!$A$5:$I$299,9,FALSE)</f>
        <v>0</v>
      </c>
    </row>
    <row r="84" spans="1:39">
      <c r="A84" s="3">
        <v>31100</v>
      </c>
      <c r="B84" s="8" t="s">
        <v>96</v>
      </c>
      <c r="C84" s="9">
        <v>9.7932999999999996E-3</v>
      </c>
      <c r="D84" s="9"/>
      <c r="E84" s="133">
        <v>20040847.122961067</v>
      </c>
      <c r="F84" s="133">
        <v>11576874.772861065</v>
      </c>
      <c r="G84" s="133">
        <v>29505131.135373335</v>
      </c>
      <c r="H84" s="133">
        <v>1942412.9153</v>
      </c>
      <c r="I84" s="133">
        <v>0</v>
      </c>
      <c r="K84" s="1">
        <f>VLOOKUP($A84,'App C  Exp'!$A$5:$I$299,5,FALSE)</f>
        <v>3660764.9198999996</v>
      </c>
      <c r="L84" s="1">
        <f>VLOOKUP($A84,'App C  Exp'!$A$5:$I$299,6,FALSE)</f>
        <v>4007947.1982</v>
      </c>
      <c r="M84" s="1">
        <f>VLOOKUP($A84,'App C  Exp'!$A$5:$I$299,7,FALSE)</f>
        <v>4436883.9448999995</v>
      </c>
      <c r="N84" s="1">
        <f>VLOOKUP($A84,'App C  Exp'!$A$5:$I$299,8,FALSE)</f>
        <v>0</v>
      </c>
      <c r="O84" s="1">
        <f>VLOOKUP($A84,'App C  Exp'!$A$5:$I$299,9,FALSE)</f>
        <v>0</v>
      </c>
      <c r="Q84" s="1">
        <f>VLOOKUP($A84,'App C  Inv'!$A$5:$I$299,5,FALSE)</f>
        <v>11299881.6854</v>
      </c>
      <c r="R84" s="1">
        <f>VLOOKUP($A84,'App C  Inv'!$A$5:$I$299,6,FALSE)</f>
        <v>7401658.6203999994</v>
      </c>
      <c r="S84" s="1">
        <f>VLOOKUP($A84,'App C  Inv'!$A$5:$I$299,7,FALSE)</f>
        <v>24827768.500700001</v>
      </c>
      <c r="T84" s="1">
        <f>VLOOKUP($A84,'App C  Inv'!$A$5:$I$299,8,FALSE)</f>
        <v>1942412.9153</v>
      </c>
      <c r="U84" s="1">
        <f>VLOOKUP($A84,'App C  Inv'!$A$5:$I$299,9,FALSE)</f>
        <v>0</v>
      </c>
      <c r="W84" s="1">
        <f>VLOOKUP($A84,'App C  Assums'!$A$5:$I$299,5,FALSE)</f>
        <v>5733957.5633999994</v>
      </c>
      <c r="X84" s="1">
        <f>VLOOKUP($A84,'App C  Assums'!$A$5:$I$299,6,FALSE)</f>
        <v>0</v>
      </c>
      <c r="Y84" s="1">
        <f>VLOOKUP($A84,'App C  Assums'!$A$5:$I$299,7,FALSE)</f>
        <v>0</v>
      </c>
      <c r="Z84" s="1">
        <f>VLOOKUP($A84,'App C  Assums'!$A$5:$I$299,8,FALSE)</f>
        <v>0</v>
      </c>
      <c r="AA84" s="1">
        <f>VLOOKUP($A84,'App C  Assums'!$A$5:$I$299,9,FALSE)</f>
        <v>0</v>
      </c>
      <c r="AC84" s="1">
        <f>VLOOKUP($A84,'App C  Share Out'!$A$5:$I$299,5,FALSE)</f>
        <v>240478.68977333466</v>
      </c>
      <c r="AD84" s="1">
        <f>VLOOKUP($A84,'App C  Share Out'!$A$5:$I$299,6,FALSE)</f>
        <v>240478.68977333466</v>
      </c>
      <c r="AE84" s="1">
        <f>VLOOKUP($A84,'App C  Share Out'!$A$5:$I$299,7,FALSE)</f>
        <v>240478.68977333466</v>
      </c>
      <c r="AF84" s="1">
        <f>VLOOKUP($A84,'App C  Share Out'!$A$5:$I$299,8,FALSE)</f>
        <v>0</v>
      </c>
      <c r="AG84" s="1">
        <f>VLOOKUP($A84,'App C  Share Out'!$A$5:$I$299,9,FALSE)</f>
        <v>0</v>
      </c>
      <c r="AI84" s="1">
        <f>VLOOKUP($A84,'App C  Share In'!$A$5:$I$299,5,FALSE)</f>
        <v>-894235.7355122678</v>
      </c>
      <c r="AJ84" s="1">
        <f>VLOOKUP($A84,'App C  Share In'!$A$5:$I$299,6,FALSE)</f>
        <v>-73209.735512267798</v>
      </c>
      <c r="AK84" s="1">
        <f>VLOOKUP($A84,'App C  Share In'!$A$5:$I$299,7,FALSE)</f>
        <v>0</v>
      </c>
      <c r="AL84" s="1">
        <f>VLOOKUP($A84,'App C  Share In'!$A$5:$I$299,8,FALSE)</f>
        <v>0</v>
      </c>
      <c r="AM84" s="1">
        <f>VLOOKUP($A84,'App C  Share In'!$A$5:$I$299,9,FALSE)</f>
        <v>0</v>
      </c>
    </row>
    <row r="85" spans="1:39">
      <c r="A85" s="3">
        <v>31101</v>
      </c>
      <c r="B85" s="8" t="s">
        <v>97</v>
      </c>
      <c r="C85" s="9">
        <v>6.4999999999999994E-5</v>
      </c>
      <c r="D85" s="9"/>
      <c r="E85" s="133">
        <v>160146.04245576647</v>
      </c>
      <c r="F85" s="133">
        <v>103953.7374557665</v>
      </c>
      <c r="G85" s="133">
        <v>206048.00564261249</v>
      </c>
      <c r="H85" s="133">
        <v>12892.164999999999</v>
      </c>
      <c r="I85" s="133">
        <v>0</v>
      </c>
      <c r="K85" s="1">
        <f>VLOOKUP($A85,'App C  Exp'!$A$5:$I$299,5,FALSE)</f>
        <v>24297.194999999996</v>
      </c>
      <c r="L85" s="1">
        <f>VLOOKUP($A85,'App C  Exp'!$A$5:$I$299,6,FALSE)</f>
        <v>26601.51</v>
      </c>
      <c r="M85" s="1">
        <f>VLOOKUP($A85,'App C  Exp'!$A$5:$I$299,7,FALSE)</f>
        <v>29448.444999999996</v>
      </c>
      <c r="N85" s="1">
        <f>VLOOKUP($A85,'App C  Exp'!$A$5:$I$299,8,FALSE)</f>
        <v>0</v>
      </c>
      <c r="O85" s="1">
        <f>VLOOKUP($A85,'App C  Exp'!$A$5:$I$299,9,FALSE)</f>
        <v>0</v>
      </c>
      <c r="Q85" s="1">
        <f>VLOOKUP($A85,'App C  Inv'!$A$5:$I$299,5,FALSE)</f>
        <v>74999.469999999987</v>
      </c>
      <c r="R85" s="1">
        <f>VLOOKUP($A85,'App C  Inv'!$A$5:$I$299,6,FALSE)</f>
        <v>49126.219999999994</v>
      </c>
      <c r="S85" s="1">
        <f>VLOOKUP($A85,'App C  Inv'!$A$5:$I$299,7,FALSE)</f>
        <v>164786.63499999998</v>
      </c>
      <c r="T85" s="1">
        <f>VLOOKUP($A85,'App C  Inv'!$A$5:$I$299,8,FALSE)</f>
        <v>12892.164999999999</v>
      </c>
      <c r="U85" s="1">
        <f>VLOOKUP($A85,'App C  Inv'!$A$5:$I$299,9,FALSE)</f>
        <v>0</v>
      </c>
      <c r="W85" s="1">
        <f>VLOOKUP($A85,'App C  Assums'!$A$5:$I$299,5,FALSE)</f>
        <v>38057.369999999995</v>
      </c>
      <c r="X85" s="1">
        <f>VLOOKUP($A85,'App C  Assums'!$A$5:$I$299,6,FALSE)</f>
        <v>0</v>
      </c>
      <c r="Y85" s="1">
        <f>VLOOKUP($A85,'App C  Assums'!$A$5:$I$299,7,FALSE)</f>
        <v>0</v>
      </c>
      <c r="Z85" s="1">
        <f>VLOOKUP($A85,'App C  Assums'!$A$5:$I$299,8,FALSE)</f>
        <v>0</v>
      </c>
      <c r="AA85" s="1">
        <f>VLOOKUP($A85,'App C  Assums'!$A$5:$I$299,9,FALSE)</f>
        <v>0</v>
      </c>
      <c r="AC85" s="1">
        <f>VLOOKUP($A85,'App C  Share Out'!$A$5:$I$299,5,FALSE)</f>
        <v>28226.007455766503</v>
      </c>
      <c r="AD85" s="1">
        <f>VLOOKUP($A85,'App C  Share Out'!$A$5:$I$299,6,FALSE)</f>
        <v>28226.007455766503</v>
      </c>
      <c r="AE85" s="1">
        <f>VLOOKUP($A85,'App C  Share Out'!$A$5:$I$299,7,FALSE)</f>
        <v>11812.925642612496</v>
      </c>
      <c r="AF85" s="1">
        <f>VLOOKUP($A85,'App C  Share Out'!$A$5:$I$299,8,FALSE)</f>
        <v>0</v>
      </c>
      <c r="AG85" s="1">
        <f>VLOOKUP($A85,'App C  Share Out'!$A$5:$I$299,9,FALSE)</f>
        <v>0</v>
      </c>
      <c r="AI85" s="1">
        <f>VLOOKUP($A85,'App C  Share In'!$A$5:$I$299,5,FALSE)</f>
        <v>-5434</v>
      </c>
      <c r="AJ85" s="1">
        <f>VLOOKUP($A85,'App C  Share In'!$A$5:$I$299,6,FALSE)</f>
        <v>0</v>
      </c>
      <c r="AK85" s="1">
        <f>VLOOKUP($A85,'App C  Share In'!$A$5:$I$299,7,FALSE)</f>
        <v>0</v>
      </c>
      <c r="AL85" s="1">
        <f>VLOOKUP($A85,'App C  Share In'!$A$5:$I$299,8,FALSE)</f>
        <v>0</v>
      </c>
      <c r="AM85" s="1">
        <f>VLOOKUP($A85,'App C  Share In'!$A$5:$I$299,9,FALSE)</f>
        <v>0</v>
      </c>
    </row>
    <row r="86" spans="1:39">
      <c r="A86" s="3">
        <v>31102</v>
      </c>
      <c r="B86" s="8" t="s">
        <v>98</v>
      </c>
      <c r="C86" s="9">
        <v>1.784E-4</v>
      </c>
      <c r="D86" s="9"/>
      <c r="E86" s="133">
        <v>357491.94666524854</v>
      </c>
      <c r="F86" s="133">
        <v>186002.44186524858</v>
      </c>
      <c r="G86" s="133">
        <v>515517.89222619811</v>
      </c>
      <c r="H86" s="133">
        <v>35384.034399999997</v>
      </c>
      <c r="I86" s="133">
        <v>0</v>
      </c>
      <c r="K86" s="1">
        <f>VLOOKUP($A86,'App C  Exp'!$A$5:$I$299,5,FALSE)</f>
        <v>66686.455199999997</v>
      </c>
      <c r="L86" s="1">
        <f>VLOOKUP($A86,'App C  Exp'!$A$5:$I$299,6,FALSE)</f>
        <v>73010.9136</v>
      </c>
      <c r="M86" s="1">
        <f>VLOOKUP($A86,'App C  Exp'!$A$5:$I$299,7,FALSE)</f>
        <v>80824.655199999994</v>
      </c>
      <c r="N86" s="1">
        <f>VLOOKUP($A86,'App C  Exp'!$A$5:$I$299,8,FALSE)</f>
        <v>0</v>
      </c>
      <c r="O86" s="1">
        <f>VLOOKUP($A86,'App C  Exp'!$A$5:$I$299,9,FALSE)</f>
        <v>0</v>
      </c>
      <c r="Q86" s="1">
        <f>VLOOKUP($A86,'App C  Inv'!$A$5:$I$299,5,FALSE)</f>
        <v>205844.6992</v>
      </c>
      <c r="R86" s="1">
        <f>VLOOKUP($A86,'App C  Inv'!$A$5:$I$299,6,FALSE)</f>
        <v>134832.57920000001</v>
      </c>
      <c r="S86" s="1">
        <f>VLOOKUP($A86,'App C  Inv'!$A$5:$I$299,7,FALSE)</f>
        <v>452275.93359999999</v>
      </c>
      <c r="T86" s="1">
        <f>VLOOKUP($A86,'App C  Inv'!$A$5:$I$299,8,FALSE)</f>
        <v>35384.034399999997</v>
      </c>
      <c r="U86" s="1">
        <f>VLOOKUP($A86,'App C  Inv'!$A$5:$I$299,9,FALSE)</f>
        <v>0</v>
      </c>
      <c r="W86" s="1">
        <f>VLOOKUP($A86,'App C  Assums'!$A$5:$I$299,5,FALSE)</f>
        <v>104452.8432</v>
      </c>
      <c r="X86" s="1">
        <f>VLOOKUP($A86,'App C  Assums'!$A$5:$I$299,6,FALSE)</f>
        <v>0</v>
      </c>
      <c r="Y86" s="1">
        <f>VLOOKUP($A86,'App C  Assums'!$A$5:$I$299,7,FALSE)</f>
        <v>0</v>
      </c>
      <c r="Z86" s="1">
        <f>VLOOKUP($A86,'App C  Assums'!$A$5:$I$299,8,FALSE)</f>
        <v>0</v>
      </c>
      <c r="AA86" s="1">
        <f>VLOOKUP($A86,'App C  Assums'!$A$5:$I$299,9,FALSE)</f>
        <v>0</v>
      </c>
      <c r="AC86" s="1">
        <f>VLOOKUP($A86,'App C  Share Out'!$A$5:$I$299,5,FALSE)</f>
        <v>2349</v>
      </c>
      <c r="AD86" s="1">
        <f>VLOOKUP($A86,'App C  Share Out'!$A$5:$I$299,6,FALSE)</f>
        <v>0</v>
      </c>
      <c r="AE86" s="1">
        <f>VLOOKUP($A86,'App C  Share Out'!$A$5:$I$299,7,FALSE)</f>
        <v>0</v>
      </c>
      <c r="AF86" s="1">
        <f>VLOOKUP($A86,'App C  Share Out'!$A$5:$I$299,8,FALSE)</f>
        <v>0</v>
      </c>
      <c r="AG86" s="1">
        <f>VLOOKUP($A86,'App C  Share Out'!$A$5:$I$299,9,FALSE)</f>
        <v>0</v>
      </c>
      <c r="AI86" s="1">
        <f>VLOOKUP($A86,'App C  Share In'!$A$5:$I$299,5,FALSE)</f>
        <v>-21841.050934751434</v>
      </c>
      <c r="AJ86" s="1">
        <f>VLOOKUP($A86,'App C  Share In'!$A$5:$I$299,6,FALSE)</f>
        <v>-21841.050934751434</v>
      </c>
      <c r="AK86" s="1">
        <f>VLOOKUP($A86,'App C  Share In'!$A$5:$I$299,7,FALSE)</f>
        <v>-17582.696573801895</v>
      </c>
      <c r="AL86" s="1">
        <f>VLOOKUP($A86,'App C  Share In'!$A$5:$I$299,8,FALSE)</f>
        <v>0</v>
      </c>
      <c r="AM86" s="1">
        <f>VLOOKUP($A86,'App C  Share In'!$A$5:$I$299,9,FALSE)</f>
        <v>0</v>
      </c>
    </row>
    <row r="87" spans="1:39">
      <c r="A87" s="3">
        <v>31105</v>
      </c>
      <c r="B87" s="8" t="s">
        <v>99</v>
      </c>
      <c r="C87" s="9">
        <v>1.5043999999999999E-3</v>
      </c>
      <c r="D87" s="9"/>
      <c r="E87" s="133">
        <v>3274017.3362551043</v>
      </c>
      <c r="F87" s="133">
        <v>1772390.2094551045</v>
      </c>
      <c r="G87" s="133">
        <v>4553885.7111522937</v>
      </c>
      <c r="H87" s="133">
        <v>298384.20039999997</v>
      </c>
      <c r="I87" s="133">
        <v>0</v>
      </c>
      <c r="K87" s="1">
        <f>VLOOKUP($A87,'App C  Exp'!$A$5:$I$299,5,FALSE)</f>
        <v>562349.23320000002</v>
      </c>
      <c r="L87" s="1">
        <f>VLOOKUP($A87,'App C  Exp'!$A$5:$I$299,6,FALSE)</f>
        <v>615681.71759999997</v>
      </c>
      <c r="M87" s="1">
        <f>VLOOKUP($A87,'App C  Exp'!$A$5:$I$299,7,FALSE)</f>
        <v>681572.93319999997</v>
      </c>
      <c r="N87" s="1">
        <f>VLOOKUP($A87,'App C  Exp'!$A$5:$I$299,8,FALSE)</f>
        <v>0</v>
      </c>
      <c r="O87" s="1">
        <f>VLOOKUP($A87,'App C  Exp'!$A$5:$I$299,9,FALSE)</f>
        <v>0</v>
      </c>
      <c r="Q87" s="1">
        <f>VLOOKUP($A87,'App C  Inv'!$A$5:$I$299,5,FALSE)</f>
        <v>1735833.8872</v>
      </c>
      <c r="R87" s="1">
        <f>VLOOKUP($A87,'App C  Inv'!$A$5:$I$299,6,FALSE)</f>
        <v>1137007.4671999998</v>
      </c>
      <c r="S87" s="1">
        <f>VLOOKUP($A87,'App C  Inv'!$A$5:$I$299,7,FALSE)</f>
        <v>3813923.2875999999</v>
      </c>
      <c r="T87" s="1">
        <f>VLOOKUP($A87,'App C  Inv'!$A$5:$I$299,8,FALSE)</f>
        <v>298384.20039999997</v>
      </c>
      <c r="U87" s="1">
        <f>VLOOKUP($A87,'App C  Inv'!$A$5:$I$299,9,FALSE)</f>
        <v>0</v>
      </c>
      <c r="W87" s="1">
        <f>VLOOKUP($A87,'App C  Assums'!$A$5:$I$299,5,FALSE)</f>
        <v>880823.1912</v>
      </c>
      <c r="X87" s="1">
        <f>VLOOKUP($A87,'App C  Assums'!$A$5:$I$299,6,FALSE)</f>
        <v>0</v>
      </c>
      <c r="Y87" s="1">
        <f>VLOOKUP($A87,'App C  Assums'!$A$5:$I$299,7,FALSE)</f>
        <v>0</v>
      </c>
      <c r="Z87" s="1">
        <f>VLOOKUP($A87,'App C  Assums'!$A$5:$I$299,8,FALSE)</f>
        <v>0</v>
      </c>
      <c r="AA87" s="1">
        <f>VLOOKUP($A87,'App C  Assums'!$A$5:$I$299,9,FALSE)</f>
        <v>0</v>
      </c>
      <c r="AC87" s="1">
        <f>VLOOKUP($A87,'App C  Share Out'!$A$5:$I$299,5,FALSE)</f>
        <v>133699.4903522933</v>
      </c>
      <c r="AD87" s="1">
        <f>VLOOKUP($A87,'App C  Share Out'!$A$5:$I$299,6,FALSE)</f>
        <v>58389.490352293302</v>
      </c>
      <c r="AE87" s="1">
        <f>VLOOKUP($A87,'App C  Share Out'!$A$5:$I$299,7,FALSE)</f>
        <v>58389.490352293302</v>
      </c>
      <c r="AF87" s="1">
        <f>VLOOKUP($A87,'App C  Share Out'!$A$5:$I$299,8,FALSE)</f>
        <v>0</v>
      </c>
      <c r="AG87" s="1">
        <f>VLOOKUP($A87,'App C  Share Out'!$A$5:$I$299,9,FALSE)</f>
        <v>0</v>
      </c>
      <c r="AI87" s="1">
        <f>VLOOKUP($A87,'App C  Share In'!$A$5:$I$299,5,FALSE)</f>
        <v>-38688.465697188745</v>
      </c>
      <c r="AJ87" s="1">
        <f>VLOOKUP($A87,'App C  Share In'!$A$5:$I$299,6,FALSE)</f>
        <v>-38688.465697188745</v>
      </c>
      <c r="AK87" s="1">
        <f>VLOOKUP($A87,'App C  Share In'!$A$5:$I$299,7,FALSE)</f>
        <v>0</v>
      </c>
      <c r="AL87" s="1">
        <f>VLOOKUP($A87,'App C  Share In'!$A$5:$I$299,8,FALSE)</f>
        <v>0</v>
      </c>
      <c r="AM87" s="1">
        <f>VLOOKUP($A87,'App C  Share In'!$A$5:$I$299,9,FALSE)</f>
        <v>0</v>
      </c>
    </row>
    <row r="88" spans="1:39">
      <c r="A88" s="3">
        <v>31110</v>
      </c>
      <c r="B88" s="8" t="s">
        <v>100</v>
      </c>
      <c r="C88" s="9">
        <v>2.2426E-3</v>
      </c>
      <c r="D88" s="9"/>
      <c r="E88" s="133">
        <v>4148729.7366854264</v>
      </c>
      <c r="F88" s="133">
        <v>2306051.4044854264</v>
      </c>
      <c r="G88" s="133">
        <v>6586765.2309389859</v>
      </c>
      <c r="H88" s="133">
        <v>444799.52659999998</v>
      </c>
      <c r="I88" s="133">
        <v>0</v>
      </c>
      <c r="K88" s="1">
        <f>VLOOKUP($A88,'App C  Exp'!$A$5:$I$299,5,FALSE)</f>
        <v>838290.6078</v>
      </c>
      <c r="L88" s="1">
        <f>VLOOKUP($A88,'App C  Exp'!$A$5:$I$299,6,FALSE)</f>
        <v>917793.02040000004</v>
      </c>
      <c r="M88" s="1">
        <f>VLOOKUP($A88,'App C  Exp'!$A$5:$I$299,7,FALSE)</f>
        <v>1016016.6578</v>
      </c>
      <c r="N88" s="1">
        <f>VLOOKUP($A88,'App C  Exp'!$A$5:$I$299,8,FALSE)</f>
        <v>0</v>
      </c>
      <c r="O88" s="1">
        <f>VLOOKUP($A88,'App C  Exp'!$A$5:$I$299,9,FALSE)</f>
        <v>0</v>
      </c>
      <c r="Q88" s="1">
        <f>VLOOKUP($A88,'App C  Inv'!$A$5:$I$299,5,FALSE)</f>
        <v>2587597.0987999998</v>
      </c>
      <c r="R88" s="1">
        <f>VLOOKUP($A88,'App C  Inv'!$A$5:$I$299,6,FALSE)</f>
        <v>1694930.1687999999</v>
      </c>
      <c r="S88" s="1">
        <f>VLOOKUP($A88,'App C  Inv'!$A$5:$I$299,7,FALSE)</f>
        <v>5685392.4254000001</v>
      </c>
      <c r="T88" s="1">
        <f>VLOOKUP($A88,'App C  Inv'!$A$5:$I$299,8,FALSE)</f>
        <v>444799.52659999998</v>
      </c>
      <c r="U88" s="1">
        <f>VLOOKUP($A88,'App C  Inv'!$A$5:$I$299,9,FALSE)</f>
        <v>0</v>
      </c>
      <c r="W88" s="1">
        <f>VLOOKUP($A88,'App C  Assums'!$A$5:$I$299,5,FALSE)</f>
        <v>1313037.8148000001</v>
      </c>
      <c r="X88" s="1">
        <f>VLOOKUP($A88,'App C  Assums'!$A$5:$I$299,6,FALSE)</f>
        <v>0</v>
      </c>
      <c r="Y88" s="1">
        <f>VLOOKUP($A88,'App C  Assums'!$A$5:$I$299,7,FALSE)</f>
        <v>0</v>
      </c>
      <c r="Z88" s="1">
        <f>VLOOKUP($A88,'App C  Assums'!$A$5:$I$299,8,FALSE)</f>
        <v>0</v>
      </c>
      <c r="AA88" s="1">
        <f>VLOOKUP($A88,'App C  Assums'!$A$5:$I$299,9,FALSE)</f>
        <v>0</v>
      </c>
      <c r="AC88" s="1">
        <f>VLOOKUP($A88,'App C  Share Out'!$A$5:$I$299,5,FALSE)</f>
        <v>0</v>
      </c>
      <c r="AD88" s="1">
        <f>VLOOKUP($A88,'App C  Share Out'!$A$5:$I$299,6,FALSE)</f>
        <v>0</v>
      </c>
      <c r="AE88" s="1">
        <f>VLOOKUP($A88,'App C  Share Out'!$A$5:$I$299,7,FALSE)</f>
        <v>0</v>
      </c>
      <c r="AF88" s="1">
        <f>VLOOKUP($A88,'App C  Share Out'!$A$5:$I$299,8,FALSE)</f>
        <v>0</v>
      </c>
      <c r="AG88" s="1">
        <f>VLOOKUP($A88,'App C  Share Out'!$A$5:$I$299,9,FALSE)</f>
        <v>0</v>
      </c>
      <c r="AI88" s="1">
        <f>VLOOKUP($A88,'App C  Share In'!$A$5:$I$299,5,FALSE)</f>
        <v>-590195.78471457365</v>
      </c>
      <c r="AJ88" s="1">
        <f>VLOOKUP($A88,'App C  Share In'!$A$5:$I$299,6,FALSE)</f>
        <v>-306671.78471457365</v>
      </c>
      <c r="AK88" s="1">
        <f>VLOOKUP($A88,'App C  Share In'!$A$5:$I$299,7,FALSE)</f>
        <v>-114643.8522610144</v>
      </c>
      <c r="AL88" s="1">
        <f>VLOOKUP($A88,'App C  Share In'!$A$5:$I$299,8,FALSE)</f>
        <v>0</v>
      </c>
      <c r="AM88" s="1">
        <f>VLOOKUP($A88,'App C  Share In'!$A$5:$I$299,9,FALSE)</f>
        <v>0</v>
      </c>
    </row>
    <row r="89" spans="1:39">
      <c r="A89" s="3">
        <v>31200</v>
      </c>
      <c r="B89" s="8" t="s">
        <v>101</v>
      </c>
      <c r="C89" s="9">
        <v>4.2112E-3</v>
      </c>
      <c r="D89" s="9"/>
      <c r="E89" s="133">
        <v>8801151.8041737154</v>
      </c>
      <c r="F89" s="133">
        <v>5629045.717773716</v>
      </c>
      <c r="G89" s="133">
        <v>12597218.068128066</v>
      </c>
      <c r="H89" s="133">
        <v>835253.61919999996</v>
      </c>
      <c r="I89" s="133">
        <v>0</v>
      </c>
      <c r="K89" s="1">
        <f>VLOOKUP($A89,'App C  Exp'!$A$5:$I$299,5,FALSE)</f>
        <v>1574159.1936000001</v>
      </c>
      <c r="L89" s="1">
        <f>VLOOKUP($A89,'App C  Exp'!$A$5:$I$299,6,FALSE)</f>
        <v>1723450.4447999999</v>
      </c>
      <c r="M89" s="1">
        <f>VLOOKUP($A89,'App C  Exp'!$A$5:$I$299,7,FALSE)</f>
        <v>1907896.7936</v>
      </c>
      <c r="N89" s="1">
        <f>VLOOKUP($A89,'App C  Exp'!$A$5:$I$299,8,FALSE)</f>
        <v>0</v>
      </c>
      <c r="O89" s="1">
        <f>VLOOKUP($A89,'App C  Exp'!$A$5:$I$299,9,FALSE)</f>
        <v>0</v>
      </c>
      <c r="Q89" s="1">
        <f>VLOOKUP($A89,'App C  Inv'!$A$5:$I$299,5,FALSE)</f>
        <v>4859042.5855999999</v>
      </c>
      <c r="R89" s="1">
        <f>VLOOKUP($A89,'App C  Inv'!$A$5:$I$299,6,FALSE)</f>
        <v>3182774.4256000002</v>
      </c>
      <c r="S89" s="1">
        <f>VLOOKUP($A89,'App C  Inv'!$A$5:$I$299,7,FALSE)</f>
        <v>10676145.8048</v>
      </c>
      <c r="T89" s="1">
        <f>VLOOKUP($A89,'App C  Inv'!$A$5:$I$299,8,FALSE)</f>
        <v>835253.61919999996</v>
      </c>
      <c r="U89" s="1">
        <f>VLOOKUP($A89,'App C  Inv'!$A$5:$I$299,9,FALSE)</f>
        <v>0</v>
      </c>
      <c r="W89" s="1">
        <f>VLOOKUP($A89,'App C  Assums'!$A$5:$I$299,5,FALSE)</f>
        <v>2465649.1776000001</v>
      </c>
      <c r="X89" s="1">
        <f>VLOOKUP($A89,'App C  Assums'!$A$5:$I$299,6,FALSE)</f>
        <v>0</v>
      </c>
      <c r="Y89" s="1">
        <f>VLOOKUP($A89,'App C  Assums'!$A$5:$I$299,7,FALSE)</f>
        <v>0</v>
      </c>
      <c r="Z89" s="1">
        <f>VLOOKUP($A89,'App C  Assums'!$A$5:$I$299,8,FALSE)</f>
        <v>0</v>
      </c>
      <c r="AA89" s="1">
        <f>VLOOKUP($A89,'App C  Assums'!$A$5:$I$299,9,FALSE)</f>
        <v>0</v>
      </c>
      <c r="AC89" s="1">
        <f>VLOOKUP($A89,'App C  Share Out'!$A$5:$I$299,5,FALSE)</f>
        <v>722820.8473737156</v>
      </c>
      <c r="AD89" s="1">
        <f>VLOOKUP($A89,'App C  Share Out'!$A$5:$I$299,6,FALSE)</f>
        <v>722820.8473737156</v>
      </c>
      <c r="AE89" s="1">
        <f>VLOOKUP($A89,'App C  Share Out'!$A$5:$I$299,7,FALSE)</f>
        <v>13175.469728065189</v>
      </c>
      <c r="AF89" s="1">
        <f>VLOOKUP($A89,'App C  Share Out'!$A$5:$I$299,8,FALSE)</f>
        <v>0</v>
      </c>
      <c r="AG89" s="1">
        <f>VLOOKUP($A89,'App C  Share Out'!$A$5:$I$299,9,FALSE)</f>
        <v>0</v>
      </c>
      <c r="AI89" s="1">
        <f>VLOOKUP($A89,'App C  Share In'!$A$5:$I$299,5,FALSE)</f>
        <v>-820520</v>
      </c>
      <c r="AJ89" s="1">
        <f>VLOOKUP($A89,'App C  Share In'!$A$5:$I$299,6,FALSE)</f>
        <v>0</v>
      </c>
      <c r="AK89" s="1">
        <f>VLOOKUP($A89,'App C  Share In'!$A$5:$I$299,7,FALSE)</f>
        <v>0</v>
      </c>
      <c r="AL89" s="1">
        <f>VLOOKUP($A89,'App C  Share In'!$A$5:$I$299,8,FALSE)</f>
        <v>0</v>
      </c>
      <c r="AM89" s="1">
        <f>VLOOKUP($A89,'App C  Share In'!$A$5:$I$299,9,FALSE)</f>
        <v>0</v>
      </c>
    </row>
    <row r="90" spans="1:39">
      <c r="A90" s="3">
        <v>31205</v>
      </c>
      <c r="B90" s="8" t="s">
        <v>102</v>
      </c>
      <c r="C90" s="9">
        <v>4.6030000000000002E-4</v>
      </c>
      <c r="D90" s="9"/>
      <c r="E90" s="133">
        <v>1057867.342987064</v>
      </c>
      <c r="F90" s="133">
        <v>557904.29388706421</v>
      </c>
      <c r="G90" s="133">
        <v>1386401.1191075097</v>
      </c>
      <c r="H90" s="133">
        <v>91296.362300000008</v>
      </c>
      <c r="I90" s="133">
        <v>0</v>
      </c>
      <c r="K90" s="1">
        <f>VLOOKUP($A90,'App C  Exp'!$A$5:$I$299,5,FALSE)</f>
        <v>172061.5209</v>
      </c>
      <c r="L90" s="1">
        <f>VLOOKUP($A90,'App C  Exp'!$A$5:$I$299,6,FALSE)</f>
        <v>188379.61620000002</v>
      </c>
      <c r="M90" s="1">
        <f>VLOOKUP($A90,'App C  Exp'!$A$5:$I$299,7,FALSE)</f>
        <v>208540.2959</v>
      </c>
      <c r="N90" s="1">
        <f>VLOOKUP($A90,'App C  Exp'!$A$5:$I$299,8,FALSE)</f>
        <v>0</v>
      </c>
      <c r="O90" s="1">
        <f>VLOOKUP($A90,'App C  Exp'!$A$5:$I$299,9,FALSE)</f>
        <v>0</v>
      </c>
      <c r="Q90" s="1">
        <f>VLOOKUP($A90,'App C  Inv'!$A$5:$I$299,5,FALSE)</f>
        <v>531111.63140000007</v>
      </c>
      <c r="R90" s="1">
        <f>VLOOKUP($A90,'App C  Inv'!$A$5:$I$299,6,FALSE)</f>
        <v>347889.21640000003</v>
      </c>
      <c r="S90" s="1">
        <f>VLOOKUP($A90,'App C  Inv'!$A$5:$I$299,7,FALSE)</f>
        <v>1166942.8937000001</v>
      </c>
      <c r="T90" s="1">
        <f>VLOOKUP($A90,'App C  Inv'!$A$5:$I$299,8,FALSE)</f>
        <v>91296.362300000008</v>
      </c>
      <c r="U90" s="1">
        <f>VLOOKUP($A90,'App C  Inv'!$A$5:$I$299,9,FALSE)</f>
        <v>0</v>
      </c>
      <c r="W90" s="1">
        <f>VLOOKUP($A90,'App C  Assums'!$A$5:$I$299,5,FALSE)</f>
        <v>269504.72940000001</v>
      </c>
      <c r="X90" s="1">
        <f>VLOOKUP($A90,'App C  Assums'!$A$5:$I$299,6,FALSE)</f>
        <v>0</v>
      </c>
      <c r="Y90" s="1">
        <f>VLOOKUP($A90,'App C  Assums'!$A$5:$I$299,7,FALSE)</f>
        <v>0</v>
      </c>
      <c r="Z90" s="1">
        <f>VLOOKUP($A90,'App C  Assums'!$A$5:$I$299,8,FALSE)</f>
        <v>0</v>
      </c>
      <c r="AA90" s="1">
        <f>VLOOKUP($A90,'App C  Assums'!$A$5:$I$299,9,FALSE)</f>
        <v>0</v>
      </c>
      <c r="AC90" s="1">
        <f>VLOOKUP($A90,'App C  Share Out'!$A$5:$I$299,5,FALSE)</f>
        <v>85189.461287064099</v>
      </c>
      <c r="AD90" s="1">
        <f>VLOOKUP($A90,'App C  Share Out'!$A$5:$I$299,6,FALSE)</f>
        <v>21635.461287064099</v>
      </c>
      <c r="AE90" s="1">
        <f>VLOOKUP($A90,'App C  Share Out'!$A$5:$I$299,7,FALSE)</f>
        <v>10917.92950750966</v>
      </c>
      <c r="AF90" s="1">
        <f>VLOOKUP($A90,'App C  Share Out'!$A$5:$I$299,8,FALSE)</f>
        <v>0</v>
      </c>
      <c r="AG90" s="1">
        <f>VLOOKUP($A90,'App C  Share Out'!$A$5:$I$299,9,FALSE)</f>
        <v>0</v>
      </c>
      <c r="AI90" s="1">
        <f>VLOOKUP($A90,'App C  Share In'!$A$5:$I$299,5,FALSE)</f>
        <v>0</v>
      </c>
      <c r="AJ90" s="1">
        <f>VLOOKUP($A90,'App C  Share In'!$A$5:$I$299,6,FALSE)</f>
        <v>0</v>
      </c>
      <c r="AK90" s="1">
        <f>VLOOKUP($A90,'App C  Share In'!$A$5:$I$299,7,FALSE)</f>
        <v>0</v>
      </c>
      <c r="AL90" s="1">
        <f>VLOOKUP($A90,'App C  Share In'!$A$5:$I$299,8,FALSE)</f>
        <v>0</v>
      </c>
      <c r="AM90" s="1">
        <f>VLOOKUP($A90,'App C  Share In'!$A$5:$I$299,9,FALSE)</f>
        <v>0</v>
      </c>
    </row>
    <row r="91" spans="1:39">
      <c r="A91" s="3">
        <v>31300</v>
      </c>
      <c r="B91" s="8" t="s">
        <v>103</v>
      </c>
      <c r="C91" s="9">
        <v>1.28109E-2</v>
      </c>
      <c r="D91" s="9"/>
      <c r="E91" s="133">
        <v>25913845.030683767</v>
      </c>
      <c r="F91" s="133">
        <v>13465316.173383765</v>
      </c>
      <c r="G91" s="133">
        <v>37835259.918853007</v>
      </c>
      <c r="H91" s="133">
        <v>2540926.7168999999</v>
      </c>
      <c r="I91" s="133">
        <v>0</v>
      </c>
      <c r="K91" s="1">
        <f>VLOOKUP($A91,'App C  Exp'!$A$5:$I$299,5,FALSE)</f>
        <v>4788752.8526999997</v>
      </c>
      <c r="L91" s="1">
        <f>VLOOKUP($A91,'App C  Exp'!$A$5:$I$299,6,FALSE)</f>
        <v>5242912.0685999999</v>
      </c>
      <c r="M91" s="1">
        <f>VLOOKUP($A91,'App C  Exp'!$A$5:$I$299,7,FALSE)</f>
        <v>5804016.6776999999</v>
      </c>
      <c r="N91" s="1">
        <f>VLOOKUP($A91,'App C  Exp'!$A$5:$I$299,8,FALSE)</f>
        <v>0</v>
      </c>
      <c r="O91" s="1">
        <f>VLOOKUP($A91,'App C  Exp'!$A$5:$I$299,9,FALSE)</f>
        <v>0</v>
      </c>
      <c r="Q91" s="1">
        <f>VLOOKUP($A91,'App C  Inv'!$A$5:$I$299,5,FALSE)</f>
        <v>14781703.234200001</v>
      </c>
      <c r="R91" s="1">
        <f>VLOOKUP($A91,'App C  Inv'!$A$5:$I$299,6,FALSE)</f>
        <v>9682324.4891999997</v>
      </c>
      <c r="S91" s="1">
        <f>VLOOKUP($A91,'App C  Inv'!$A$5:$I$299,7,FALSE)</f>
        <v>32477924.651099999</v>
      </c>
      <c r="T91" s="1">
        <f>VLOOKUP($A91,'App C  Inv'!$A$5:$I$299,8,FALSE)</f>
        <v>2540926.7168999999</v>
      </c>
      <c r="U91" s="1">
        <f>VLOOKUP($A91,'App C  Inv'!$A$5:$I$299,9,FALSE)</f>
        <v>0</v>
      </c>
      <c r="W91" s="1">
        <f>VLOOKUP($A91,'App C  Assums'!$A$5:$I$299,5,FALSE)</f>
        <v>7500756.3282000003</v>
      </c>
      <c r="X91" s="1">
        <f>VLOOKUP($A91,'App C  Assums'!$A$5:$I$299,6,FALSE)</f>
        <v>0</v>
      </c>
      <c r="Y91" s="1">
        <f>VLOOKUP($A91,'App C  Assums'!$A$5:$I$299,7,FALSE)</f>
        <v>0</v>
      </c>
      <c r="Z91" s="1">
        <f>VLOOKUP($A91,'App C  Assums'!$A$5:$I$299,8,FALSE)</f>
        <v>0</v>
      </c>
      <c r="AA91" s="1">
        <f>VLOOKUP($A91,'App C  Assums'!$A$5:$I$299,9,FALSE)</f>
        <v>0</v>
      </c>
      <c r="AC91" s="1">
        <f>VLOOKUP($A91,'App C  Share Out'!$A$5:$I$299,5,FALSE)</f>
        <v>302553</v>
      </c>
      <c r="AD91" s="1">
        <f>VLOOKUP($A91,'App C  Share Out'!$A$5:$I$299,6,FALSE)</f>
        <v>0</v>
      </c>
      <c r="AE91" s="1">
        <f>VLOOKUP($A91,'App C  Share Out'!$A$5:$I$299,7,FALSE)</f>
        <v>0</v>
      </c>
      <c r="AF91" s="1">
        <f>VLOOKUP($A91,'App C  Share Out'!$A$5:$I$299,8,FALSE)</f>
        <v>0</v>
      </c>
      <c r="AG91" s="1">
        <f>VLOOKUP($A91,'App C  Share Out'!$A$5:$I$299,9,FALSE)</f>
        <v>0</v>
      </c>
      <c r="AI91" s="1">
        <f>VLOOKUP($A91,'App C  Share In'!$A$5:$I$299,5,FALSE)</f>
        <v>-1459920.3844162333</v>
      </c>
      <c r="AJ91" s="1">
        <f>VLOOKUP($A91,'App C  Share In'!$A$5:$I$299,6,FALSE)</f>
        <v>-1459920.3844162333</v>
      </c>
      <c r="AK91" s="1">
        <f>VLOOKUP($A91,'App C  Share In'!$A$5:$I$299,7,FALSE)</f>
        <v>-446681.40994699067</v>
      </c>
      <c r="AL91" s="1">
        <f>VLOOKUP($A91,'App C  Share In'!$A$5:$I$299,8,FALSE)</f>
        <v>0</v>
      </c>
      <c r="AM91" s="1">
        <f>VLOOKUP($A91,'App C  Share In'!$A$5:$I$299,9,FALSE)</f>
        <v>0</v>
      </c>
    </row>
    <row r="92" spans="1:39">
      <c r="A92" s="3">
        <v>31301</v>
      </c>
      <c r="B92" s="8" t="s">
        <v>104</v>
      </c>
      <c r="C92" s="9">
        <v>2.242E-4</v>
      </c>
      <c r="D92" s="9"/>
      <c r="E92" s="133">
        <v>353206.1185164316</v>
      </c>
      <c r="F92" s="133">
        <v>201937.77111643163</v>
      </c>
      <c r="G92" s="133">
        <v>645011.55523698661</v>
      </c>
      <c r="H92" s="133">
        <v>44468.052199999998</v>
      </c>
      <c r="I92" s="133">
        <v>0</v>
      </c>
      <c r="K92" s="1">
        <f>VLOOKUP($A92,'App C  Exp'!$A$5:$I$299,5,FALSE)</f>
        <v>83806.632599999997</v>
      </c>
      <c r="L92" s="1">
        <f>VLOOKUP($A92,'App C  Exp'!$A$5:$I$299,6,FALSE)</f>
        <v>91754.746799999994</v>
      </c>
      <c r="M92" s="1">
        <f>VLOOKUP($A92,'App C  Exp'!$A$5:$I$299,7,FALSE)</f>
        <v>101574.4826</v>
      </c>
      <c r="N92" s="1">
        <f>VLOOKUP($A92,'App C  Exp'!$A$5:$I$299,8,FALSE)</f>
        <v>0</v>
      </c>
      <c r="O92" s="1">
        <f>VLOOKUP($A92,'App C  Exp'!$A$5:$I$299,9,FALSE)</f>
        <v>0</v>
      </c>
      <c r="Q92" s="1">
        <f>VLOOKUP($A92,'App C  Inv'!$A$5:$I$299,5,FALSE)</f>
        <v>258690.47959999999</v>
      </c>
      <c r="R92" s="1">
        <f>VLOOKUP($A92,'App C  Inv'!$A$5:$I$299,6,FALSE)</f>
        <v>169447.66959999999</v>
      </c>
      <c r="S92" s="1">
        <f>VLOOKUP($A92,'App C  Inv'!$A$5:$I$299,7,FALSE)</f>
        <v>568387.13179999997</v>
      </c>
      <c r="T92" s="1">
        <f>VLOOKUP($A92,'App C  Inv'!$A$5:$I$299,8,FALSE)</f>
        <v>44468.052199999998</v>
      </c>
      <c r="U92" s="1">
        <f>VLOOKUP($A92,'App C  Inv'!$A$5:$I$299,9,FALSE)</f>
        <v>0</v>
      </c>
      <c r="W92" s="1">
        <f>VLOOKUP($A92,'App C  Assums'!$A$5:$I$299,5,FALSE)</f>
        <v>131268.65160000001</v>
      </c>
      <c r="X92" s="1">
        <f>VLOOKUP($A92,'App C  Assums'!$A$5:$I$299,6,FALSE)</f>
        <v>0</v>
      </c>
      <c r="Y92" s="1">
        <f>VLOOKUP($A92,'App C  Assums'!$A$5:$I$299,7,FALSE)</f>
        <v>0</v>
      </c>
      <c r="Z92" s="1">
        <f>VLOOKUP($A92,'App C  Assums'!$A$5:$I$299,8,FALSE)</f>
        <v>0</v>
      </c>
      <c r="AA92" s="1">
        <f>VLOOKUP($A92,'App C  Assums'!$A$5:$I$299,9,FALSE)</f>
        <v>0</v>
      </c>
      <c r="AC92" s="1">
        <f>VLOOKUP($A92,'App C  Share Out'!$A$5:$I$299,5,FALSE)</f>
        <v>0</v>
      </c>
      <c r="AD92" s="1">
        <f>VLOOKUP($A92,'App C  Share Out'!$A$5:$I$299,6,FALSE)</f>
        <v>0</v>
      </c>
      <c r="AE92" s="1">
        <f>VLOOKUP($A92,'App C  Share Out'!$A$5:$I$299,7,FALSE)</f>
        <v>0</v>
      </c>
      <c r="AF92" s="1">
        <f>VLOOKUP($A92,'App C  Share Out'!$A$5:$I$299,8,FALSE)</f>
        <v>0</v>
      </c>
      <c r="AG92" s="1">
        <f>VLOOKUP($A92,'App C  Share Out'!$A$5:$I$299,9,FALSE)</f>
        <v>0</v>
      </c>
      <c r="AI92" s="1">
        <f>VLOOKUP($A92,'App C  Share In'!$A$5:$I$299,5,FALSE)</f>
        <v>-120559.64528356836</v>
      </c>
      <c r="AJ92" s="1">
        <f>VLOOKUP($A92,'App C  Share In'!$A$5:$I$299,6,FALSE)</f>
        <v>-59264.645283568359</v>
      </c>
      <c r="AK92" s="1">
        <f>VLOOKUP($A92,'App C  Share In'!$A$5:$I$299,7,FALSE)</f>
        <v>-24950.059163013368</v>
      </c>
      <c r="AL92" s="1">
        <f>VLOOKUP($A92,'App C  Share In'!$A$5:$I$299,8,FALSE)</f>
        <v>0</v>
      </c>
      <c r="AM92" s="1">
        <f>VLOOKUP($A92,'App C  Share In'!$A$5:$I$299,9,FALSE)</f>
        <v>0</v>
      </c>
    </row>
    <row r="93" spans="1:39">
      <c r="A93" s="3">
        <v>31320</v>
      </c>
      <c r="B93" s="8" t="s">
        <v>105</v>
      </c>
      <c r="C93" s="9">
        <v>2.1557E-3</v>
      </c>
      <c r="D93" s="9"/>
      <c r="E93" s="133">
        <v>4414408.6886528432</v>
      </c>
      <c r="F93" s="133">
        <v>2562140.9857528433</v>
      </c>
      <c r="G93" s="133">
        <v>6545176.8448695084</v>
      </c>
      <c r="H93" s="133">
        <v>427563.6937</v>
      </c>
      <c r="I93" s="133">
        <v>0</v>
      </c>
      <c r="K93" s="1">
        <f>VLOOKUP($A93,'App C  Exp'!$A$5:$I$299,5,FALSE)</f>
        <v>805807.12710000004</v>
      </c>
      <c r="L93" s="1">
        <f>VLOOKUP($A93,'App C  Exp'!$A$5:$I$299,6,FALSE)</f>
        <v>882228.84779999999</v>
      </c>
      <c r="M93" s="1">
        <f>VLOOKUP($A93,'App C  Exp'!$A$5:$I$299,7,FALSE)</f>
        <v>976646.35210000002</v>
      </c>
      <c r="N93" s="1">
        <f>VLOOKUP($A93,'App C  Exp'!$A$5:$I$299,8,FALSE)</f>
        <v>0</v>
      </c>
      <c r="O93" s="1">
        <f>VLOOKUP($A93,'App C  Exp'!$A$5:$I$299,9,FALSE)</f>
        <v>0</v>
      </c>
      <c r="Q93" s="1">
        <f>VLOOKUP($A93,'App C  Inv'!$A$5:$I$299,5,FALSE)</f>
        <v>2487328.5765999998</v>
      </c>
      <c r="R93" s="1">
        <f>VLOOKUP($A93,'App C  Inv'!$A$5:$I$299,6,FALSE)</f>
        <v>1629252.1916</v>
      </c>
      <c r="S93" s="1">
        <f>VLOOKUP($A93,'App C  Inv'!$A$5:$I$299,7,FALSE)</f>
        <v>5465085.3702999996</v>
      </c>
      <c r="T93" s="1">
        <f>VLOOKUP($A93,'App C  Inv'!$A$5:$I$299,8,FALSE)</f>
        <v>427563.6937</v>
      </c>
      <c r="U93" s="1">
        <f>VLOOKUP($A93,'App C  Inv'!$A$5:$I$299,9,FALSE)</f>
        <v>0</v>
      </c>
      <c r="W93" s="1">
        <f>VLOOKUP($A93,'App C  Assums'!$A$5:$I$299,5,FALSE)</f>
        <v>1262158.0386000001</v>
      </c>
      <c r="X93" s="1">
        <f>VLOOKUP($A93,'App C  Assums'!$A$5:$I$299,6,FALSE)</f>
        <v>0</v>
      </c>
      <c r="Y93" s="1">
        <f>VLOOKUP($A93,'App C  Assums'!$A$5:$I$299,7,FALSE)</f>
        <v>0</v>
      </c>
      <c r="Z93" s="1">
        <f>VLOOKUP($A93,'App C  Assums'!$A$5:$I$299,8,FALSE)</f>
        <v>0</v>
      </c>
      <c r="AA93" s="1">
        <f>VLOOKUP($A93,'App C  Assums'!$A$5:$I$299,9,FALSE)</f>
        <v>0</v>
      </c>
      <c r="AC93" s="1">
        <f>VLOOKUP($A93,'App C  Share Out'!$A$5:$I$299,5,FALSE)</f>
        <v>103445.12246950943</v>
      </c>
      <c r="AD93" s="1">
        <f>VLOOKUP($A93,'App C  Share Out'!$A$5:$I$299,6,FALSE)</f>
        <v>103445.12246950943</v>
      </c>
      <c r="AE93" s="1">
        <f>VLOOKUP($A93,'App C  Share Out'!$A$5:$I$299,7,FALSE)</f>
        <v>103445.12246950943</v>
      </c>
      <c r="AF93" s="1">
        <f>VLOOKUP($A93,'App C  Share Out'!$A$5:$I$299,8,FALSE)</f>
        <v>0</v>
      </c>
      <c r="AG93" s="1">
        <f>VLOOKUP($A93,'App C  Share Out'!$A$5:$I$299,9,FALSE)</f>
        <v>0</v>
      </c>
      <c r="AI93" s="1">
        <f>VLOOKUP($A93,'App C  Share In'!$A$5:$I$299,5,FALSE)</f>
        <v>-244330.17611666629</v>
      </c>
      <c r="AJ93" s="1">
        <f>VLOOKUP($A93,'App C  Share In'!$A$5:$I$299,6,FALSE)</f>
        <v>-52785.176116666291</v>
      </c>
      <c r="AK93" s="1">
        <f>VLOOKUP($A93,'App C  Share In'!$A$5:$I$299,7,FALSE)</f>
        <v>0</v>
      </c>
      <c r="AL93" s="1">
        <f>VLOOKUP($A93,'App C  Share In'!$A$5:$I$299,8,FALSE)</f>
        <v>0</v>
      </c>
      <c r="AM93" s="1">
        <f>VLOOKUP($A93,'App C  Share In'!$A$5:$I$299,9,FALSE)</f>
        <v>0</v>
      </c>
    </row>
    <row r="94" spans="1:39">
      <c r="A94" s="3">
        <v>31400</v>
      </c>
      <c r="B94" s="8" t="s">
        <v>106</v>
      </c>
      <c r="C94" s="9">
        <v>3.9785999999999997E-3</v>
      </c>
      <c r="D94" s="9"/>
      <c r="E94" s="133">
        <v>8102935.5092456965</v>
      </c>
      <c r="F94" s="133">
        <v>5085493.7850456974</v>
      </c>
      <c r="G94" s="133">
        <v>11811580.462543404</v>
      </c>
      <c r="H94" s="133">
        <v>789119.50259999989</v>
      </c>
      <c r="I94" s="133">
        <v>0</v>
      </c>
      <c r="K94" s="1">
        <f>VLOOKUP($A94,'App C  Exp'!$A$5:$I$299,5,FALSE)</f>
        <v>1487212.6157999998</v>
      </c>
      <c r="L94" s="1">
        <f>VLOOKUP($A94,'App C  Exp'!$A$5:$I$299,6,FALSE)</f>
        <v>1628257.9643999999</v>
      </c>
      <c r="M94" s="1">
        <f>VLOOKUP($A94,'App C  Exp'!$A$5:$I$299,7,FALSE)</f>
        <v>1802516.6657999998</v>
      </c>
      <c r="N94" s="1">
        <f>VLOOKUP($A94,'App C  Exp'!$A$5:$I$299,8,FALSE)</f>
        <v>0</v>
      </c>
      <c r="O94" s="1">
        <f>VLOOKUP($A94,'App C  Exp'!$A$5:$I$299,9,FALSE)</f>
        <v>0</v>
      </c>
      <c r="Q94" s="1">
        <f>VLOOKUP($A94,'App C  Inv'!$A$5:$I$299,5,FALSE)</f>
        <v>4590659.8668</v>
      </c>
      <c r="R94" s="1">
        <f>VLOOKUP($A94,'App C  Inv'!$A$5:$I$299,6,FALSE)</f>
        <v>3006978.1368</v>
      </c>
      <c r="S94" s="1">
        <f>VLOOKUP($A94,'App C  Inv'!$A$5:$I$299,7,FALSE)</f>
        <v>10086463.169399999</v>
      </c>
      <c r="T94" s="1">
        <f>VLOOKUP($A94,'App C  Inv'!$A$5:$I$299,8,FALSE)</f>
        <v>789119.50259999989</v>
      </c>
      <c r="U94" s="1">
        <f>VLOOKUP($A94,'App C  Inv'!$A$5:$I$299,9,FALSE)</f>
        <v>0</v>
      </c>
      <c r="W94" s="1">
        <f>VLOOKUP($A94,'App C  Assums'!$A$5:$I$299,5,FALSE)</f>
        <v>2329462.3427999998</v>
      </c>
      <c r="X94" s="1">
        <f>VLOOKUP($A94,'App C  Assums'!$A$5:$I$299,6,FALSE)</f>
        <v>0</v>
      </c>
      <c r="Y94" s="1">
        <f>VLOOKUP($A94,'App C  Assums'!$A$5:$I$299,7,FALSE)</f>
        <v>0</v>
      </c>
      <c r="Z94" s="1">
        <f>VLOOKUP($A94,'App C  Assums'!$A$5:$I$299,8,FALSE)</f>
        <v>0</v>
      </c>
      <c r="AA94" s="1">
        <f>VLOOKUP($A94,'App C  Assums'!$A$5:$I$299,9,FALSE)</f>
        <v>0</v>
      </c>
      <c r="AC94" s="1">
        <f>VLOOKUP($A94,'App C  Share Out'!$A$5:$I$299,5,FALSE)</f>
        <v>527657.0565022924</v>
      </c>
      <c r="AD94" s="1">
        <f>VLOOKUP($A94,'App C  Share Out'!$A$5:$I$299,6,FALSE)</f>
        <v>527657.0565022924</v>
      </c>
      <c r="AE94" s="1">
        <f>VLOOKUP($A94,'App C  Share Out'!$A$5:$I$299,7,FALSE)</f>
        <v>0</v>
      </c>
      <c r="AF94" s="1">
        <f>VLOOKUP($A94,'App C  Share Out'!$A$5:$I$299,8,FALSE)</f>
        <v>0</v>
      </c>
      <c r="AG94" s="1">
        <f>VLOOKUP($A94,'App C  Share Out'!$A$5:$I$299,9,FALSE)</f>
        <v>0</v>
      </c>
      <c r="AI94" s="1">
        <f>VLOOKUP($A94,'App C  Share In'!$A$5:$I$299,5,FALSE)</f>
        <v>-832056.37265659415</v>
      </c>
      <c r="AJ94" s="1">
        <f>VLOOKUP($A94,'App C  Share In'!$A$5:$I$299,6,FALSE)</f>
        <v>-77399.372656594147</v>
      </c>
      <c r="AK94" s="1">
        <f>VLOOKUP($A94,'App C  Share In'!$A$5:$I$299,7,FALSE)</f>
        <v>-77399.372656594147</v>
      </c>
      <c r="AL94" s="1">
        <f>VLOOKUP($A94,'App C  Share In'!$A$5:$I$299,8,FALSE)</f>
        <v>0</v>
      </c>
      <c r="AM94" s="1">
        <f>VLOOKUP($A94,'App C  Share In'!$A$5:$I$299,9,FALSE)</f>
        <v>0</v>
      </c>
    </row>
    <row r="95" spans="1:39">
      <c r="A95" s="3">
        <v>31405</v>
      </c>
      <c r="B95" s="8" t="s">
        <v>107</v>
      </c>
      <c r="C95" s="9">
        <v>9.5799999999999998E-4</v>
      </c>
      <c r="D95" s="9"/>
      <c r="E95" s="133">
        <v>2444778.5221446841</v>
      </c>
      <c r="F95" s="133">
        <v>1418930.5961446841</v>
      </c>
      <c r="G95" s="133">
        <v>3044483.153062135</v>
      </c>
      <c r="H95" s="133">
        <v>190010.67799999999</v>
      </c>
      <c r="I95" s="133">
        <v>0</v>
      </c>
      <c r="K95" s="1">
        <f>VLOOKUP($A95,'App C  Exp'!$A$5:$I$299,5,FALSE)</f>
        <v>358103.27399999998</v>
      </c>
      <c r="L95" s="1">
        <f>VLOOKUP($A95,'App C  Exp'!$A$5:$I$299,6,FALSE)</f>
        <v>392065.33199999999</v>
      </c>
      <c r="M95" s="1">
        <f>VLOOKUP($A95,'App C  Exp'!$A$5:$I$299,7,FALSE)</f>
        <v>434024.77399999998</v>
      </c>
      <c r="N95" s="1">
        <f>VLOOKUP($A95,'App C  Exp'!$A$5:$I$299,8,FALSE)</f>
        <v>0</v>
      </c>
      <c r="O95" s="1">
        <f>VLOOKUP($A95,'App C  Exp'!$A$5:$I$299,9,FALSE)</f>
        <v>0</v>
      </c>
      <c r="Q95" s="1">
        <f>VLOOKUP($A95,'App C  Inv'!$A$5:$I$299,5,FALSE)</f>
        <v>1105376.804</v>
      </c>
      <c r="R95" s="1">
        <f>VLOOKUP($A95,'App C  Inv'!$A$5:$I$299,6,FALSE)</f>
        <v>724044.90399999998</v>
      </c>
      <c r="S95" s="1">
        <f>VLOOKUP($A95,'App C  Inv'!$A$5:$I$299,7,FALSE)</f>
        <v>2428701.4819999998</v>
      </c>
      <c r="T95" s="1">
        <f>VLOOKUP($A95,'App C  Inv'!$A$5:$I$299,8,FALSE)</f>
        <v>190010.67799999999</v>
      </c>
      <c r="U95" s="1">
        <f>VLOOKUP($A95,'App C  Inv'!$A$5:$I$299,9,FALSE)</f>
        <v>0</v>
      </c>
      <c r="W95" s="1">
        <f>VLOOKUP($A95,'App C  Assums'!$A$5:$I$299,5,FALSE)</f>
        <v>560907.08400000003</v>
      </c>
      <c r="X95" s="1">
        <f>VLOOKUP($A95,'App C  Assums'!$A$5:$I$299,6,FALSE)</f>
        <v>0</v>
      </c>
      <c r="Y95" s="1">
        <f>VLOOKUP($A95,'App C  Assums'!$A$5:$I$299,7,FALSE)</f>
        <v>0</v>
      </c>
      <c r="Z95" s="1">
        <f>VLOOKUP($A95,'App C  Assums'!$A$5:$I$299,8,FALSE)</f>
        <v>0</v>
      </c>
      <c r="AA95" s="1">
        <f>VLOOKUP($A95,'App C  Assums'!$A$5:$I$299,9,FALSE)</f>
        <v>0</v>
      </c>
      <c r="AC95" s="1">
        <f>VLOOKUP($A95,'App C  Share Out'!$A$5:$I$299,5,FALSE)</f>
        <v>420391.36014468409</v>
      </c>
      <c r="AD95" s="1">
        <f>VLOOKUP($A95,'App C  Share Out'!$A$5:$I$299,6,FALSE)</f>
        <v>302820.36014468409</v>
      </c>
      <c r="AE95" s="1">
        <f>VLOOKUP($A95,'App C  Share Out'!$A$5:$I$299,7,FALSE)</f>
        <v>181756.89706213513</v>
      </c>
      <c r="AF95" s="1">
        <f>VLOOKUP($A95,'App C  Share Out'!$A$5:$I$299,8,FALSE)</f>
        <v>0</v>
      </c>
      <c r="AG95" s="1">
        <f>VLOOKUP($A95,'App C  Share Out'!$A$5:$I$299,9,FALSE)</f>
        <v>0</v>
      </c>
      <c r="AI95" s="1">
        <f>VLOOKUP($A95,'App C  Share In'!$A$5:$I$299,5,FALSE)</f>
        <v>0</v>
      </c>
      <c r="AJ95" s="1">
        <f>VLOOKUP($A95,'App C  Share In'!$A$5:$I$299,6,FALSE)</f>
        <v>0</v>
      </c>
      <c r="AK95" s="1">
        <f>VLOOKUP($A95,'App C  Share In'!$A$5:$I$299,7,FALSE)</f>
        <v>0</v>
      </c>
      <c r="AL95" s="1">
        <f>VLOOKUP($A95,'App C  Share In'!$A$5:$I$299,8,FALSE)</f>
        <v>0</v>
      </c>
      <c r="AM95" s="1">
        <f>VLOOKUP($A95,'App C  Share In'!$A$5:$I$299,9,FALSE)</f>
        <v>0</v>
      </c>
    </row>
    <row r="96" spans="1:39">
      <c r="A96" s="3">
        <v>31500</v>
      </c>
      <c r="B96" s="8" t="s">
        <v>108</v>
      </c>
      <c r="C96" s="9">
        <v>7.7280000000000003E-4</v>
      </c>
      <c r="D96" s="9"/>
      <c r="E96" s="133">
        <v>1818898.9179506148</v>
      </c>
      <c r="F96" s="133">
        <v>1146602.5563506149</v>
      </c>
      <c r="G96" s="133">
        <v>2347129.0063419165</v>
      </c>
      <c r="H96" s="133">
        <v>153277.92480000001</v>
      </c>
      <c r="I96" s="133">
        <v>0</v>
      </c>
      <c r="K96" s="1">
        <f>VLOOKUP($A96,'App C  Exp'!$A$5:$I$299,5,FALSE)</f>
        <v>288874.9584</v>
      </c>
      <c r="L96" s="1">
        <f>VLOOKUP($A96,'App C  Exp'!$A$5:$I$299,6,FALSE)</f>
        <v>316271.49119999999</v>
      </c>
      <c r="M96" s="1">
        <f>VLOOKUP($A96,'App C  Exp'!$A$5:$I$299,7,FALSE)</f>
        <v>350119.35840000003</v>
      </c>
      <c r="N96" s="1">
        <f>VLOOKUP($A96,'App C  Exp'!$A$5:$I$299,8,FALSE)</f>
        <v>0</v>
      </c>
      <c r="O96" s="1">
        <f>VLOOKUP($A96,'App C  Exp'!$A$5:$I$299,9,FALSE)</f>
        <v>0</v>
      </c>
      <c r="Q96" s="1">
        <f>VLOOKUP($A96,'App C  Inv'!$A$5:$I$299,5,FALSE)</f>
        <v>891686.00640000007</v>
      </c>
      <c r="R96" s="1">
        <f>VLOOKUP($A96,'App C  Inv'!$A$5:$I$299,6,FALSE)</f>
        <v>584072.96640000003</v>
      </c>
      <c r="S96" s="1">
        <f>VLOOKUP($A96,'App C  Inv'!$A$5:$I$299,7,FALSE)</f>
        <v>1959186.3312000001</v>
      </c>
      <c r="T96" s="1">
        <f>VLOOKUP($A96,'App C  Inv'!$A$5:$I$299,8,FALSE)</f>
        <v>153277.92480000001</v>
      </c>
      <c r="U96" s="1">
        <f>VLOOKUP($A96,'App C  Inv'!$A$5:$I$299,9,FALSE)</f>
        <v>0</v>
      </c>
      <c r="W96" s="1">
        <f>VLOOKUP($A96,'App C  Assums'!$A$5:$I$299,5,FALSE)</f>
        <v>452472.85440000001</v>
      </c>
      <c r="X96" s="1">
        <f>VLOOKUP($A96,'App C  Assums'!$A$5:$I$299,6,FALSE)</f>
        <v>0</v>
      </c>
      <c r="Y96" s="1">
        <f>VLOOKUP($A96,'App C  Assums'!$A$5:$I$299,7,FALSE)</f>
        <v>0</v>
      </c>
      <c r="Z96" s="1">
        <f>VLOOKUP($A96,'App C  Assums'!$A$5:$I$299,8,FALSE)</f>
        <v>0</v>
      </c>
      <c r="AA96" s="1">
        <f>VLOOKUP($A96,'App C  Assums'!$A$5:$I$299,9,FALSE)</f>
        <v>0</v>
      </c>
      <c r="AC96" s="1">
        <f>VLOOKUP($A96,'App C  Share Out'!$A$5:$I$299,5,FALSE)</f>
        <v>246258.09875061468</v>
      </c>
      <c r="AD96" s="1">
        <f>VLOOKUP($A96,'App C  Share Out'!$A$5:$I$299,6,FALSE)</f>
        <v>246258.09875061468</v>
      </c>
      <c r="AE96" s="1">
        <f>VLOOKUP($A96,'App C  Share Out'!$A$5:$I$299,7,FALSE)</f>
        <v>37823.316741916191</v>
      </c>
      <c r="AF96" s="1">
        <f>VLOOKUP($A96,'App C  Share Out'!$A$5:$I$299,8,FALSE)</f>
        <v>0</v>
      </c>
      <c r="AG96" s="1">
        <f>VLOOKUP($A96,'App C  Share Out'!$A$5:$I$299,9,FALSE)</f>
        <v>0</v>
      </c>
      <c r="AI96" s="1">
        <f>VLOOKUP($A96,'App C  Share In'!$A$5:$I$299,5,FALSE)</f>
        <v>-60393</v>
      </c>
      <c r="AJ96" s="1">
        <f>VLOOKUP($A96,'App C  Share In'!$A$5:$I$299,6,FALSE)</f>
        <v>0</v>
      </c>
      <c r="AK96" s="1">
        <f>VLOOKUP($A96,'App C  Share In'!$A$5:$I$299,7,FALSE)</f>
        <v>0</v>
      </c>
      <c r="AL96" s="1">
        <f>VLOOKUP($A96,'App C  Share In'!$A$5:$I$299,8,FALSE)</f>
        <v>0</v>
      </c>
      <c r="AM96" s="1">
        <f>VLOOKUP($A96,'App C  Share In'!$A$5:$I$299,9,FALSE)</f>
        <v>0</v>
      </c>
    </row>
    <row r="97" spans="1:39">
      <c r="A97" s="3">
        <v>31600</v>
      </c>
      <c r="B97" s="8" t="s">
        <v>109</v>
      </c>
      <c r="C97" s="9">
        <v>3.2445E-3</v>
      </c>
      <c r="D97" s="9"/>
      <c r="E97" s="133">
        <v>6825386.1916044857</v>
      </c>
      <c r="F97" s="133">
        <v>4113606.475104487</v>
      </c>
      <c r="G97" s="133">
        <v>9326716.1030756962</v>
      </c>
      <c r="H97" s="133">
        <v>643517.37450000003</v>
      </c>
      <c r="I97" s="133">
        <v>0</v>
      </c>
      <c r="K97" s="1">
        <f>VLOOKUP($A97,'App C  Exp'!$A$5:$I$299,5,FALSE)</f>
        <v>1212803.8334999999</v>
      </c>
      <c r="L97" s="1">
        <f>VLOOKUP($A97,'App C  Exp'!$A$5:$I$299,6,FALSE)</f>
        <v>1327824.6029999999</v>
      </c>
      <c r="M97" s="1">
        <f>VLOOKUP($A97,'App C  Exp'!$A$5:$I$299,7,FALSE)</f>
        <v>1469930.4584999999</v>
      </c>
      <c r="N97" s="1">
        <f>VLOOKUP($A97,'App C  Exp'!$A$5:$I$299,8,FALSE)</f>
        <v>0</v>
      </c>
      <c r="O97" s="1">
        <f>VLOOKUP($A97,'App C  Exp'!$A$5:$I$299,9,FALSE)</f>
        <v>0</v>
      </c>
      <c r="Q97" s="1">
        <f>VLOOKUP($A97,'App C  Inv'!$A$5:$I$299,5,FALSE)</f>
        <v>3743627.3909999998</v>
      </c>
      <c r="R97" s="1">
        <f>VLOOKUP($A97,'App C  Inv'!$A$5:$I$299,6,FALSE)</f>
        <v>2452154.1660000002</v>
      </c>
      <c r="S97" s="1">
        <f>VLOOKUP($A97,'App C  Inv'!$A$5:$I$299,7,FALSE)</f>
        <v>8225388.2654999997</v>
      </c>
      <c r="T97" s="1">
        <f>VLOOKUP($A97,'App C  Inv'!$A$5:$I$299,8,FALSE)</f>
        <v>643517.37450000003</v>
      </c>
      <c r="U97" s="1">
        <f>VLOOKUP($A97,'App C  Inv'!$A$5:$I$299,9,FALSE)</f>
        <v>0</v>
      </c>
      <c r="W97" s="1">
        <f>VLOOKUP($A97,'App C  Assums'!$A$5:$I$299,5,FALSE)</f>
        <v>1899648.2609999999</v>
      </c>
      <c r="X97" s="1">
        <f>VLOOKUP($A97,'App C  Assums'!$A$5:$I$299,6,FALSE)</f>
        <v>0</v>
      </c>
      <c r="Y97" s="1">
        <f>VLOOKUP($A97,'App C  Assums'!$A$5:$I$299,7,FALSE)</f>
        <v>0</v>
      </c>
      <c r="Z97" s="1">
        <f>VLOOKUP($A97,'App C  Assums'!$A$5:$I$299,8,FALSE)</f>
        <v>0</v>
      </c>
      <c r="AA97" s="1">
        <f>VLOOKUP($A97,'App C  Assums'!$A$5:$I$299,9,FALSE)</f>
        <v>0</v>
      </c>
      <c r="AC97" s="1">
        <f>VLOOKUP($A97,'App C  Share Out'!$A$5:$I$299,5,FALSE)</f>
        <v>702230.32702879072</v>
      </c>
      <c r="AD97" s="1">
        <f>VLOOKUP($A97,'App C  Share Out'!$A$5:$I$299,6,FALSE)</f>
        <v>702230.32702879072</v>
      </c>
      <c r="AE97" s="1">
        <f>VLOOKUP($A97,'App C  Share Out'!$A$5:$I$299,7,FALSE)</f>
        <v>0</v>
      </c>
      <c r="AF97" s="1">
        <f>VLOOKUP($A97,'App C  Share Out'!$A$5:$I$299,8,FALSE)</f>
        <v>0</v>
      </c>
      <c r="AG97" s="1">
        <f>VLOOKUP($A97,'App C  Share Out'!$A$5:$I$299,9,FALSE)</f>
        <v>0</v>
      </c>
      <c r="AI97" s="1">
        <f>VLOOKUP($A97,'App C  Share In'!$A$5:$I$299,5,FALSE)</f>
        <v>-732923.62092430377</v>
      </c>
      <c r="AJ97" s="1">
        <f>VLOOKUP($A97,'App C  Share In'!$A$5:$I$299,6,FALSE)</f>
        <v>-368602.62092430377</v>
      </c>
      <c r="AK97" s="1">
        <f>VLOOKUP($A97,'App C  Share In'!$A$5:$I$299,7,FALSE)</f>
        <v>-368602.62092430377</v>
      </c>
      <c r="AL97" s="1">
        <f>VLOOKUP($A97,'App C  Share In'!$A$5:$I$299,8,FALSE)</f>
        <v>0</v>
      </c>
      <c r="AM97" s="1">
        <f>VLOOKUP($A97,'App C  Share In'!$A$5:$I$299,9,FALSE)</f>
        <v>0</v>
      </c>
    </row>
    <row r="98" spans="1:39">
      <c r="A98" s="3">
        <v>31605</v>
      </c>
      <c r="B98" s="8" t="s">
        <v>110</v>
      </c>
      <c r="C98" s="9">
        <v>5.1809999999999996E-4</v>
      </c>
      <c r="D98" s="9"/>
      <c r="E98" s="133">
        <v>1233089.0170527073</v>
      </c>
      <c r="F98" s="133">
        <v>731542.96135270735</v>
      </c>
      <c r="G98" s="133">
        <v>1623476.5755006885</v>
      </c>
      <c r="H98" s="133">
        <v>102760.4721</v>
      </c>
      <c r="I98" s="133">
        <v>0</v>
      </c>
      <c r="K98" s="1">
        <f>VLOOKUP($A98,'App C  Exp'!$A$5:$I$299,5,FALSE)</f>
        <v>193667.33429999999</v>
      </c>
      <c r="L98" s="1">
        <f>VLOOKUP($A98,'App C  Exp'!$A$5:$I$299,6,FALSE)</f>
        <v>212034.49739999999</v>
      </c>
      <c r="M98" s="1">
        <f>VLOOKUP($A98,'App C  Exp'!$A$5:$I$299,7,FALSE)</f>
        <v>234726.75929999998</v>
      </c>
      <c r="N98" s="1">
        <f>VLOOKUP($A98,'App C  Exp'!$A$5:$I$299,8,FALSE)</f>
        <v>0</v>
      </c>
      <c r="O98" s="1">
        <f>VLOOKUP($A98,'App C  Exp'!$A$5:$I$299,9,FALSE)</f>
        <v>0</v>
      </c>
      <c r="Q98" s="1">
        <f>VLOOKUP($A98,'App C  Inv'!$A$5:$I$299,5,FALSE)</f>
        <v>597803.46779999998</v>
      </c>
      <c r="R98" s="1">
        <f>VLOOKUP($A98,'App C  Inv'!$A$5:$I$299,6,FALSE)</f>
        <v>391573.76279999997</v>
      </c>
      <c r="S98" s="1">
        <f>VLOOKUP($A98,'App C  Inv'!$A$5:$I$299,7,FALSE)</f>
        <v>1313476.2398999999</v>
      </c>
      <c r="T98" s="1">
        <f>VLOOKUP($A98,'App C  Inv'!$A$5:$I$299,8,FALSE)</f>
        <v>102760.4721</v>
      </c>
      <c r="U98" s="1">
        <f>VLOOKUP($A98,'App C  Inv'!$A$5:$I$299,9,FALSE)</f>
        <v>0</v>
      </c>
      <c r="W98" s="1">
        <f>VLOOKUP($A98,'App C  Assums'!$A$5:$I$299,5,FALSE)</f>
        <v>303346.51379999996</v>
      </c>
      <c r="X98" s="1">
        <f>VLOOKUP($A98,'App C  Assums'!$A$5:$I$299,6,FALSE)</f>
        <v>0</v>
      </c>
      <c r="Y98" s="1">
        <f>VLOOKUP($A98,'App C  Assums'!$A$5:$I$299,7,FALSE)</f>
        <v>0</v>
      </c>
      <c r="Z98" s="1">
        <f>VLOOKUP($A98,'App C  Assums'!$A$5:$I$299,8,FALSE)</f>
        <v>0</v>
      </c>
      <c r="AA98" s="1">
        <f>VLOOKUP($A98,'App C  Assums'!$A$5:$I$299,9,FALSE)</f>
        <v>0</v>
      </c>
      <c r="AC98" s="1">
        <f>VLOOKUP($A98,'App C  Share Out'!$A$5:$I$299,5,FALSE)</f>
        <v>138271.70115270745</v>
      </c>
      <c r="AD98" s="1">
        <f>VLOOKUP($A98,'App C  Share Out'!$A$5:$I$299,6,FALSE)</f>
        <v>127934.70115270745</v>
      </c>
      <c r="AE98" s="1">
        <f>VLOOKUP($A98,'App C  Share Out'!$A$5:$I$299,7,FALSE)</f>
        <v>75273.576300688495</v>
      </c>
      <c r="AF98" s="1">
        <f>VLOOKUP($A98,'App C  Share Out'!$A$5:$I$299,8,FALSE)</f>
        <v>0</v>
      </c>
      <c r="AG98" s="1">
        <f>VLOOKUP($A98,'App C  Share Out'!$A$5:$I$299,9,FALSE)</f>
        <v>0</v>
      </c>
      <c r="AI98" s="1">
        <f>VLOOKUP($A98,'App C  Share In'!$A$5:$I$299,5,FALSE)</f>
        <v>0</v>
      </c>
      <c r="AJ98" s="1">
        <f>VLOOKUP($A98,'App C  Share In'!$A$5:$I$299,6,FALSE)</f>
        <v>0</v>
      </c>
      <c r="AK98" s="1">
        <f>VLOOKUP($A98,'App C  Share In'!$A$5:$I$299,7,FALSE)</f>
        <v>0</v>
      </c>
      <c r="AL98" s="1">
        <f>VLOOKUP($A98,'App C  Share In'!$A$5:$I$299,8,FALSE)</f>
        <v>0</v>
      </c>
      <c r="AM98" s="1">
        <f>VLOOKUP($A98,'App C  Share In'!$A$5:$I$299,9,FALSE)</f>
        <v>0</v>
      </c>
    </row>
    <row r="99" spans="1:39">
      <c r="A99" s="3">
        <v>31700</v>
      </c>
      <c r="B99" s="8" t="s">
        <v>111</v>
      </c>
      <c r="C99" s="9">
        <v>8.8590000000000001E-4</v>
      </c>
      <c r="D99" s="9"/>
      <c r="E99" s="133">
        <v>1928723.4242458893</v>
      </c>
      <c r="F99" s="133">
        <v>1194654.2919458891</v>
      </c>
      <c r="G99" s="133">
        <v>2761676.4079109426</v>
      </c>
      <c r="H99" s="133">
        <v>175710.29190000001</v>
      </c>
      <c r="I99" s="133">
        <v>0</v>
      </c>
      <c r="K99" s="1">
        <f>VLOOKUP($A99,'App C  Exp'!$A$5:$I$299,5,FALSE)</f>
        <v>331152.07770000002</v>
      </c>
      <c r="L99" s="1">
        <f>VLOOKUP($A99,'App C  Exp'!$A$5:$I$299,6,FALSE)</f>
        <v>362558.11859999999</v>
      </c>
      <c r="M99" s="1">
        <f>VLOOKUP($A99,'App C  Exp'!$A$5:$I$299,7,FALSE)</f>
        <v>401359.65269999998</v>
      </c>
      <c r="N99" s="1">
        <f>VLOOKUP($A99,'App C  Exp'!$A$5:$I$299,8,FALSE)</f>
        <v>0</v>
      </c>
      <c r="O99" s="1">
        <f>VLOOKUP($A99,'App C  Exp'!$A$5:$I$299,9,FALSE)</f>
        <v>0</v>
      </c>
      <c r="Q99" s="1">
        <f>VLOOKUP($A99,'App C  Inv'!$A$5:$I$299,5,FALSE)</f>
        <v>1022185.0842</v>
      </c>
      <c r="R99" s="1">
        <f>VLOOKUP($A99,'App C  Inv'!$A$5:$I$299,6,FALSE)</f>
        <v>669552.58920000005</v>
      </c>
      <c r="S99" s="1">
        <f>VLOOKUP($A99,'App C  Inv'!$A$5:$I$299,7,FALSE)</f>
        <v>2245915.0761000002</v>
      </c>
      <c r="T99" s="1">
        <f>VLOOKUP($A99,'App C  Inv'!$A$5:$I$299,8,FALSE)</f>
        <v>175710.29190000001</v>
      </c>
      <c r="U99" s="1">
        <f>VLOOKUP($A99,'App C  Inv'!$A$5:$I$299,9,FALSE)</f>
        <v>0</v>
      </c>
      <c r="W99" s="1">
        <f>VLOOKUP($A99,'App C  Assums'!$A$5:$I$299,5,FALSE)</f>
        <v>518692.67820000002</v>
      </c>
      <c r="X99" s="1">
        <f>VLOOKUP($A99,'App C  Assums'!$A$5:$I$299,6,FALSE)</f>
        <v>0</v>
      </c>
      <c r="Y99" s="1">
        <f>VLOOKUP($A99,'App C  Assums'!$A$5:$I$299,7,FALSE)</f>
        <v>0</v>
      </c>
      <c r="Z99" s="1">
        <f>VLOOKUP($A99,'App C  Assums'!$A$5:$I$299,8,FALSE)</f>
        <v>0</v>
      </c>
      <c r="AA99" s="1">
        <f>VLOOKUP($A99,'App C  Assums'!$A$5:$I$299,9,FALSE)</f>
        <v>0</v>
      </c>
      <c r="AC99" s="1">
        <f>VLOOKUP($A99,'App C  Share Out'!$A$5:$I$299,5,FALSE)</f>
        <v>162543.58414588904</v>
      </c>
      <c r="AD99" s="1">
        <f>VLOOKUP($A99,'App C  Share Out'!$A$5:$I$299,6,FALSE)</f>
        <v>162543.58414588904</v>
      </c>
      <c r="AE99" s="1">
        <f>VLOOKUP($A99,'App C  Share Out'!$A$5:$I$299,7,FALSE)</f>
        <v>114401.67911094223</v>
      </c>
      <c r="AF99" s="1">
        <f>VLOOKUP($A99,'App C  Share Out'!$A$5:$I$299,8,FALSE)</f>
        <v>0</v>
      </c>
      <c r="AG99" s="1">
        <f>VLOOKUP($A99,'App C  Share Out'!$A$5:$I$299,9,FALSE)</f>
        <v>0</v>
      </c>
      <c r="AI99" s="1">
        <f>VLOOKUP($A99,'App C  Share In'!$A$5:$I$299,5,FALSE)</f>
        <v>-105850</v>
      </c>
      <c r="AJ99" s="1">
        <f>VLOOKUP($A99,'App C  Share In'!$A$5:$I$299,6,FALSE)</f>
        <v>0</v>
      </c>
      <c r="AK99" s="1">
        <f>VLOOKUP($A99,'App C  Share In'!$A$5:$I$299,7,FALSE)</f>
        <v>0</v>
      </c>
      <c r="AL99" s="1">
        <f>VLOOKUP($A99,'App C  Share In'!$A$5:$I$299,8,FALSE)</f>
        <v>0</v>
      </c>
      <c r="AM99" s="1">
        <f>VLOOKUP($A99,'App C  Share In'!$A$5:$I$299,9,FALSE)</f>
        <v>0</v>
      </c>
    </row>
    <row r="100" spans="1:39">
      <c r="A100" s="3">
        <v>31800</v>
      </c>
      <c r="B100" s="8" t="s">
        <v>112</v>
      </c>
      <c r="C100" s="9">
        <v>5.7080999999999998E-3</v>
      </c>
      <c r="D100" s="9"/>
      <c r="E100" s="133">
        <v>12255898.907112798</v>
      </c>
      <c r="F100" s="133">
        <v>7550292.4214127967</v>
      </c>
      <c r="G100" s="133">
        <v>17047331.573516361</v>
      </c>
      <c r="H100" s="133">
        <v>1132150.2620999999</v>
      </c>
      <c r="I100" s="133">
        <v>0</v>
      </c>
      <c r="K100" s="1">
        <f>VLOOKUP($A100,'App C  Exp'!$A$5:$I$299,5,FALSE)</f>
        <v>2133704.9043000001</v>
      </c>
      <c r="L100" s="1">
        <f>VLOOKUP($A100,'App C  Exp'!$A$5:$I$299,6,FALSE)</f>
        <v>2336062.7574</v>
      </c>
      <c r="M100" s="1">
        <f>VLOOKUP($A100,'App C  Exp'!$A$5:$I$299,7,FALSE)</f>
        <v>2586071.8292999999</v>
      </c>
      <c r="N100" s="1">
        <f>VLOOKUP($A100,'App C  Exp'!$A$5:$I$299,8,FALSE)</f>
        <v>0</v>
      </c>
      <c r="O100" s="1">
        <f>VLOOKUP($A100,'App C  Exp'!$A$5:$I$299,9,FALSE)</f>
        <v>0</v>
      </c>
      <c r="Q100" s="1">
        <f>VLOOKUP($A100,'App C  Inv'!$A$5:$I$299,5,FALSE)</f>
        <v>6586222.6877999995</v>
      </c>
      <c r="R100" s="1">
        <f>VLOOKUP($A100,'App C  Inv'!$A$5:$I$299,6,FALSE)</f>
        <v>4314113.4827999994</v>
      </c>
      <c r="S100" s="1">
        <f>VLOOKUP($A100,'App C  Inv'!$A$5:$I$299,7,FALSE)</f>
        <v>14471055.2499</v>
      </c>
      <c r="T100" s="1">
        <f>VLOOKUP($A100,'App C  Inv'!$A$5:$I$299,8,FALSE)</f>
        <v>1132150.2620999999</v>
      </c>
      <c r="U100" s="1">
        <f>VLOOKUP($A100,'App C  Inv'!$A$5:$I$299,9,FALSE)</f>
        <v>0</v>
      </c>
      <c r="W100" s="1">
        <f>VLOOKUP($A100,'App C  Assums'!$A$5:$I$299,5,FALSE)</f>
        <v>3342081.1338</v>
      </c>
      <c r="X100" s="1">
        <f>VLOOKUP($A100,'App C  Assums'!$A$5:$I$299,6,FALSE)</f>
        <v>0</v>
      </c>
      <c r="Y100" s="1">
        <f>VLOOKUP($A100,'App C  Assums'!$A$5:$I$299,7,FALSE)</f>
        <v>0</v>
      </c>
      <c r="Z100" s="1">
        <f>VLOOKUP($A100,'App C  Assums'!$A$5:$I$299,8,FALSE)</f>
        <v>0</v>
      </c>
      <c r="AA100" s="1">
        <f>VLOOKUP($A100,'App C  Assums'!$A$5:$I$299,9,FALSE)</f>
        <v>0</v>
      </c>
      <c r="AC100" s="1">
        <f>VLOOKUP($A100,'App C  Share Out'!$A$5:$I$299,5,FALSE)</f>
        <v>909911.68689643638</v>
      </c>
      <c r="AD100" s="1">
        <f>VLOOKUP($A100,'App C  Share Out'!$A$5:$I$299,6,FALSE)</f>
        <v>909911.68689643638</v>
      </c>
      <c r="AE100" s="1">
        <f>VLOOKUP($A100,'App C  Share Out'!$A$5:$I$299,7,FALSE)</f>
        <v>0</v>
      </c>
      <c r="AF100" s="1">
        <f>VLOOKUP($A100,'App C  Share Out'!$A$5:$I$299,8,FALSE)</f>
        <v>0</v>
      </c>
      <c r="AG100" s="1">
        <f>VLOOKUP($A100,'App C  Share Out'!$A$5:$I$299,9,FALSE)</f>
        <v>0</v>
      </c>
      <c r="AI100" s="1">
        <f>VLOOKUP($A100,'App C  Share In'!$A$5:$I$299,5,FALSE)</f>
        <v>-716021.50568363874</v>
      </c>
      <c r="AJ100" s="1">
        <f>VLOOKUP($A100,'App C  Share In'!$A$5:$I$299,6,FALSE)</f>
        <v>-9795.5056836387375</v>
      </c>
      <c r="AK100" s="1">
        <f>VLOOKUP($A100,'App C  Share In'!$A$5:$I$299,7,FALSE)</f>
        <v>-9795.5056836387375</v>
      </c>
      <c r="AL100" s="1">
        <f>VLOOKUP($A100,'App C  Share In'!$A$5:$I$299,8,FALSE)</f>
        <v>0</v>
      </c>
      <c r="AM100" s="1">
        <f>VLOOKUP($A100,'App C  Share In'!$A$5:$I$299,9,FALSE)</f>
        <v>0</v>
      </c>
    </row>
    <row r="101" spans="1:39">
      <c r="A101" s="3">
        <v>31805</v>
      </c>
      <c r="B101" s="8" t="s">
        <v>113</v>
      </c>
      <c r="C101" s="9">
        <v>1.2769999999999999E-3</v>
      </c>
      <c r="D101" s="9"/>
      <c r="E101" s="133">
        <v>3087530.1583975884</v>
      </c>
      <c r="F101" s="133">
        <v>1800190.2893975885</v>
      </c>
      <c r="G101" s="133">
        <v>3889775.2879280015</v>
      </c>
      <c r="H101" s="133">
        <v>253281.45699999999</v>
      </c>
      <c r="I101" s="133">
        <v>0</v>
      </c>
      <c r="K101" s="1">
        <f>VLOOKUP($A101,'App C  Exp'!$A$5:$I$299,5,FALSE)</f>
        <v>477346.43099999998</v>
      </c>
      <c r="L101" s="1">
        <f>VLOOKUP($A101,'App C  Exp'!$A$5:$I$299,6,FALSE)</f>
        <v>522617.35799999995</v>
      </c>
      <c r="M101" s="1">
        <f>VLOOKUP($A101,'App C  Exp'!$A$5:$I$299,7,FALSE)</f>
        <v>578548.68099999998</v>
      </c>
      <c r="N101" s="1">
        <f>VLOOKUP($A101,'App C  Exp'!$A$5:$I$299,8,FALSE)</f>
        <v>0</v>
      </c>
      <c r="O101" s="1">
        <f>VLOOKUP($A101,'App C  Exp'!$A$5:$I$299,9,FALSE)</f>
        <v>0</v>
      </c>
      <c r="Q101" s="1">
        <f>VLOOKUP($A101,'App C  Inv'!$A$5:$I$299,5,FALSE)</f>
        <v>1473451.1259999999</v>
      </c>
      <c r="R101" s="1">
        <f>VLOOKUP($A101,'App C  Inv'!$A$5:$I$299,6,FALSE)</f>
        <v>965141.27599999995</v>
      </c>
      <c r="S101" s="1">
        <f>VLOOKUP($A101,'App C  Inv'!$A$5:$I$299,7,FALSE)</f>
        <v>3237423.5829999996</v>
      </c>
      <c r="T101" s="1">
        <f>VLOOKUP($A101,'App C  Inv'!$A$5:$I$299,8,FALSE)</f>
        <v>253281.45699999999</v>
      </c>
      <c r="U101" s="1">
        <f>VLOOKUP($A101,'App C  Inv'!$A$5:$I$299,9,FALSE)</f>
        <v>0</v>
      </c>
      <c r="W101" s="1">
        <f>VLOOKUP($A101,'App C  Assums'!$A$5:$I$299,5,FALSE)</f>
        <v>747680.946</v>
      </c>
      <c r="X101" s="1">
        <f>VLOOKUP($A101,'App C  Assums'!$A$5:$I$299,6,FALSE)</f>
        <v>0</v>
      </c>
      <c r="Y101" s="1">
        <f>VLOOKUP($A101,'App C  Assums'!$A$5:$I$299,7,FALSE)</f>
        <v>0</v>
      </c>
      <c r="Z101" s="1">
        <f>VLOOKUP($A101,'App C  Assums'!$A$5:$I$299,8,FALSE)</f>
        <v>0</v>
      </c>
      <c r="AA101" s="1">
        <f>VLOOKUP($A101,'App C  Assums'!$A$5:$I$299,9,FALSE)</f>
        <v>0</v>
      </c>
      <c r="AC101" s="1">
        <f>VLOOKUP($A101,'App C  Share Out'!$A$5:$I$299,5,FALSE)</f>
        <v>389051.6553975885</v>
      </c>
      <c r="AD101" s="1">
        <f>VLOOKUP($A101,'App C  Share Out'!$A$5:$I$299,6,FALSE)</f>
        <v>312431.6553975885</v>
      </c>
      <c r="AE101" s="1">
        <f>VLOOKUP($A101,'App C  Share Out'!$A$5:$I$299,7,FALSE)</f>
        <v>73803.023928002105</v>
      </c>
      <c r="AF101" s="1">
        <f>VLOOKUP($A101,'App C  Share Out'!$A$5:$I$299,8,FALSE)</f>
        <v>0</v>
      </c>
      <c r="AG101" s="1">
        <f>VLOOKUP($A101,'App C  Share Out'!$A$5:$I$299,9,FALSE)</f>
        <v>0</v>
      </c>
      <c r="AI101" s="1">
        <f>VLOOKUP($A101,'App C  Share In'!$A$5:$I$299,5,FALSE)</f>
        <v>0</v>
      </c>
      <c r="AJ101" s="1">
        <f>VLOOKUP($A101,'App C  Share In'!$A$5:$I$299,6,FALSE)</f>
        <v>0</v>
      </c>
      <c r="AK101" s="1">
        <f>VLOOKUP($A101,'App C  Share In'!$A$5:$I$299,7,FALSE)</f>
        <v>0</v>
      </c>
      <c r="AL101" s="1">
        <f>VLOOKUP($A101,'App C  Share In'!$A$5:$I$299,8,FALSE)</f>
        <v>0</v>
      </c>
      <c r="AM101" s="1">
        <f>VLOOKUP($A101,'App C  Share In'!$A$5:$I$299,9,FALSE)</f>
        <v>0</v>
      </c>
    </row>
    <row r="102" spans="1:39">
      <c r="A102" s="3">
        <v>31810</v>
      </c>
      <c r="B102" s="8" t="s">
        <v>114</v>
      </c>
      <c r="C102" s="9">
        <v>1.3416999999999999E-3</v>
      </c>
      <c r="D102" s="9"/>
      <c r="E102" s="133">
        <v>2754698.9041641941</v>
      </c>
      <c r="F102" s="133">
        <v>1594331.1592641943</v>
      </c>
      <c r="G102" s="133">
        <v>3904336.2680400549</v>
      </c>
      <c r="H102" s="133">
        <v>266114.11969999998</v>
      </c>
      <c r="I102" s="133">
        <v>0</v>
      </c>
      <c r="K102" s="1">
        <f>VLOOKUP($A102,'App C  Exp'!$A$5:$I$299,5,FALSE)</f>
        <v>501531.48509999999</v>
      </c>
      <c r="L102" s="1">
        <f>VLOOKUP($A102,'App C  Exp'!$A$5:$I$299,6,FALSE)</f>
        <v>549096.09179999994</v>
      </c>
      <c r="M102" s="1">
        <f>VLOOKUP($A102,'App C  Exp'!$A$5:$I$299,7,FALSE)</f>
        <v>607861.21009999991</v>
      </c>
      <c r="N102" s="1">
        <f>VLOOKUP($A102,'App C  Exp'!$A$5:$I$299,8,FALSE)</f>
        <v>0</v>
      </c>
      <c r="O102" s="1">
        <f>VLOOKUP($A102,'App C  Exp'!$A$5:$I$299,9,FALSE)</f>
        <v>0</v>
      </c>
      <c r="Q102" s="1">
        <f>VLOOKUP($A102,'App C  Inv'!$A$5:$I$299,5,FALSE)</f>
        <v>1548104.4445999998</v>
      </c>
      <c r="R102" s="1">
        <f>VLOOKUP($A102,'App C  Inv'!$A$5:$I$299,6,FALSE)</f>
        <v>1014040.7596</v>
      </c>
      <c r="S102" s="1">
        <f>VLOOKUP($A102,'App C  Inv'!$A$5:$I$299,7,FALSE)</f>
        <v>3401449.6642999998</v>
      </c>
      <c r="T102" s="1">
        <f>VLOOKUP($A102,'App C  Inv'!$A$5:$I$299,8,FALSE)</f>
        <v>266114.11969999998</v>
      </c>
      <c r="U102" s="1">
        <f>VLOOKUP($A102,'App C  Inv'!$A$5:$I$299,9,FALSE)</f>
        <v>0</v>
      </c>
      <c r="W102" s="1">
        <f>VLOOKUP($A102,'App C  Assums'!$A$5:$I$299,5,FALSE)</f>
        <v>785562.6666</v>
      </c>
      <c r="X102" s="1">
        <f>VLOOKUP($A102,'App C  Assums'!$A$5:$I$299,6,FALSE)</f>
        <v>0</v>
      </c>
      <c r="Y102" s="1">
        <f>VLOOKUP($A102,'App C  Assums'!$A$5:$I$299,7,FALSE)</f>
        <v>0</v>
      </c>
      <c r="Z102" s="1">
        <f>VLOOKUP($A102,'App C  Assums'!$A$5:$I$299,8,FALSE)</f>
        <v>0</v>
      </c>
      <c r="AA102" s="1">
        <f>VLOOKUP($A102,'App C  Assums'!$A$5:$I$299,9,FALSE)</f>
        <v>0</v>
      </c>
      <c r="AC102" s="1">
        <f>VLOOKUP($A102,'App C  Share Out'!$A$5:$I$299,5,FALSE)</f>
        <v>136168.91422413907</v>
      </c>
      <c r="AD102" s="1">
        <f>VLOOKUP($A102,'App C  Share Out'!$A$5:$I$299,6,FALSE)</f>
        <v>136168.91422413907</v>
      </c>
      <c r="AE102" s="1">
        <f>VLOOKUP($A102,'App C  Share Out'!$A$5:$I$299,7,FALSE)</f>
        <v>0</v>
      </c>
      <c r="AF102" s="1">
        <f>VLOOKUP($A102,'App C  Share Out'!$A$5:$I$299,8,FALSE)</f>
        <v>0</v>
      </c>
      <c r="AG102" s="1">
        <f>VLOOKUP($A102,'App C  Share Out'!$A$5:$I$299,9,FALSE)</f>
        <v>0</v>
      </c>
      <c r="AI102" s="1">
        <f>VLOOKUP($A102,'App C  Share In'!$A$5:$I$299,5,FALSE)</f>
        <v>-216668.60635994465</v>
      </c>
      <c r="AJ102" s="1">
        <f>VLOOKUP($A102,'App C  Share In'!$A$5:$I$299,6,FALSE)</f>
        <v>-104974.60635994465</v>
      </c>
      <c r="AK102" s="1">
        <f>VLOOKUP($A102,'App C  Share In'!$A$5:$I$299,7,FALSE)</f>
        <v>-104974.60635994465</v>
      </c>
      <c r="AL102" s="1">
        <f>VLOOKUP($A102,'App C  Share In'!$A$5:$I$299,8,FALSE)</f>
        <v>0</v>
      </c>
      <c r="AM102" s="1">
        <f>VLOOKUP($A102,'App C  Share In'!$A$5:$I$299,9,FALSE)</f>
        <v>0</v>
      </c>
    </row>
    <row r="103" spans="1:39">
      <c r="A103" s="3">
        <v>31820</v>
      </c>
      <c r="B103" s="8" t="s">
        <v>115</v>
      </c>
      <c r="C103" s="9">
        <v>1.1341999999999999E-3</v>
      </c>
      <c r="D103" s="9"/>
      <c r="E103" s="133">
        <v>2226082.008027344</v>
      </c>
      <c r="F103" s="133">
        <v>1210162.3906273439</v>
      </c>
      <c r="G103" s="133">
        <v>3278052.989629562</v>
      </c>
      <c r="H103" s="133">
        <v>224958.36219999997</v>
      </c>
      <c r="I103" s="133">
        <v>0</v>
      </c>
      <c r="K103" s="1">
        <f>VLOOKUP($A103,'App C  Exp'!$A$5:$I$299,5,FALSE)</f>
        <v>423967.36259999999</v>
      </c>
      <c r="L103" s="1">
        <f>VLOOKUP($A103,'App C  Exp'!$A$5:$I$299,6,FALSE)</f>
        <v>464175.88679999998</v>
      </c>
      <c r="M103" s="1">
        <f>VLOOKUP($A103,'App C  Exp'!$A$5:$I$299,7,FALSE)</f>
        <v>513852.71259999997</v>
      </c>
      <c r="N103" s="1">
        <f>VLOOKUP($A103,'App C  Exp'!$A$5:$I$299,8,FALSE)</f>
        <v>0</v>
      </c>
      <c r="O103" s="1">
        <f>VLOOKUP($A103,'App C  Exp'!$A$5:$I$299,9,FALSE)</f>
        <v>0</v>
      </c>
      <c r="Q103" s="1">
        <f>VLOOKUP($A103,'App C  Inv'!$A$5:$I$299,5,FALSE)</f>
        <v>1308683.0595999998</v>
      </c>
      <c r="R103" s="1">
        <f>VLOOKUP($A103,'App C  Inv'!$A$5:$I$299,6,FALSE)</f>
        <v>857214.74959999998</v>
      </c>
      <c r="S103" s="1">
        <f>VLOOKUP($A103,'App C  Inv'!$A$5:$I$299,7,FALSE)</f>
        <v>2875400.0217999998</v>
      </c>
      <c r="T103" s="1">
        <f>VLOOKUP($A103,'App C  Inv'!$A$5:$I$299,8,FALSE)</f>
        <v>224958.36219999997</v>
      </c>
      <c r="U103" s="1">
        <f>VLOOKUP($A103,'App C  Inv'!$A$5:$I$299,9,FALSE)</f>
        <v>0</v>
      </c>
      <c r="W103" s="1">
        <f>VLOOKUP($A103,'App C  Assums'!$A$5:$I$299,5,FALSE)</f>
        <v>664071.83159999992</v>
      </c>
      <c r="X103" s="1">
        <f>VLOOKUP($A103,'App C  Assums'!$A$5:$I$299,6,FALSE)</f>
        <v>0</v>
      </c>
      <c r="Y103" s="1">
        <f>VLOOKUP($A103,'App C  Assums'!$A$5:$I$299,7,FALSE)</f>
        <v>0</v>
      </c>
      <c r="Z103" s="1">
        <f>VLOOKUP($A103,'App C  Assums'!$A$5:$I$299,8,FALSE)</f>
        <v>0</v>
      </c>
      <c r="AA103" s="1">
        <f>VLOOKUP($A103,'App C  Assums'!$A$5:$I$299,9,FALSE)</f>
        <v>0</v>
      </c>
      <c r="AC103" s="1">
        <f>VLOOKUP($A103,'App C  Share Out'!$A$5:$I$299,5,FALSE)</f>
        <v>0</v>
      </c>
      <c r="AD103" s="1">
        <f>VLOOKUP($A103,'App C  Share Out'!$A$5:$I$299,6,FALSE)</f>
        <v>0</v>
      </c>
      <c r="AE103" s="1">
        <f>VLOOKUP($A103,'App C  Share Out'!$A$5:$I$299,7,FALSE)</f>
        <v>0</v>
      </c>
      <c r="AF103" s="1">
        <f>VLOOKUP($A103,'App C  Share Out'!$A$5:$I$299,8,FALSE)</f>
        <v>0</v>
      </c>
      <c r="AG103" s="1">
        <f>VLOOKUP($A103,'App C  Share Out'!$A$5:$I$299,9,FALSE)</f>
        <v>0</v>
      </c>
      <c r="AI103" s="1">
        <f>VLOOKUP($A103,'App C  Share In'!$A$5:$I$299,5,FALSE)</f>
        <v>-170640.24577265602</v>
      </c>
      <c r="AJ103" s="1">
        <f>VLOOKUP($A103,'App C  Share In'!$A$5:$I$299,6,FALSE)</f>
        <v>-111228.24577265602</v>
      </c>
      <c r="AK103" s="1">
        <f>VLOOKUP($A103,'App C  Share In'!$A$5:$I$299,7,FALSE)</f>
        <v>-111199.74477043768</v>
      </c>
      <c r="AL103" s="1">
        <f>VLOOKUP($A103,'App C  Share In'!$A$5:$I$299,8,FALSE)</f>
        <v>0</v>
      </c>
      <c r="AM103" s="1">
        <f>VLOOKUP($A103,'App C  Share In'!$A$5:$I$299,9,FALSE)</f>
        <v>0</v>
      </c>
    </row>
    <row r="104" spans="1:39">
      <c r="A104" s="3">
        <v>31900</v>
      </c>
      <c r="B104" s="8" t="s">
        <v>116</v>
      </c>
      <c r="C104" s="9">
        <v>3.7552000000000002E-3</v>
      </c>
      <c r="D104" s="9"/>
      <c r="E104" s="133">
        <v>7673540.2555556912</v>
      </c>
      <c r="F104" s="133">
        <v>4418607.4011556897</v>
      </c>
      <c r="G104" s="133">
        <v>11071639.943793247</v>
      </c>
      <c r="H104" s="133">
        <v>744810.12320000003</v>
      </c>
      <c r="I104" s="133">
        <v>0</v>
      </c>
      <c r="K104" s="1">
        <f>VLOOKUP($A104,'App C  Exp'!$A$5:$I$299,5,FALSE)</f>
        <v>1403705.0256000001</v>
      </c>
      <c r="L104" s="1">
        <f>VLOOKUP($A104,'App C  Exp'!$A$5:$I$299,6,FALSE)</f>
        <v>1536830.6208000001</v>
      </c>
      <c r="M104" s="1">
        <f>VLOOKUP($A104,'App C  Exp'!$A$5:$I$299,7,FALSE)</f>
        <v>1701304.6256000001</v>
      </c>
      <c r="N104" s="1">
        <f>VLOOKUP($A104,'App C  Exp'!$A$5:$I$299,8,FALSE)</f>
        <v>0</v>
      </c>
      <c r="O104" s="1">
        <f>VLOOKUP($A104,'App C  Exp'!$A$5:$I$299,9,FALSE)</f>
        <v>0</v>
      </c>
      <c r="Q104" s="1">
        <f>VLOOKUP($A104,'App C  Inv'!$A$5:$I$299,5,FALSE)</f>
        <v>4332892.4576000003</v>
      </c>
      <c r="R104" s="1">
        <f>VLOOKUP($A104,'App C  Inv'!$A$5:$I$299,6,FALSE)</f>
        <v>2838135.0976</v>
      </c>
      <c r="S104" s="1">
        <f>VLOOKUP($A104,'App C  Inv'!$A$5:$I$299,7,FALSE)</f>
        <v>9520104.1808000002</v>
      </c>
      <c r="T104" s="1">
        <f>VLOOKUP($A104,'App C  Inv'!$A$5:$I$299,8,FALSE)</f>
        <v>744810.12320000003</v>
      </c>
      <c r="U104" s="1">
        <f>VLOOKUP($A104,'App C  Inv'!$A$5:$I$299,9,FALSE)</f>
        <v>0</v>
      </c>
      <c r="W104" s="1">
        <f>VLOOKUP($A104,'App C  Assums'!$A$5:$I$299,5,FALSE)</f>
        <v>2198662.0896000001</v>
      </c>
      <c r="X104" s="1">
        <f>VLOOKUP($A104,'App C  Assums'!$A$5:$I$299,6,FALSE)</f>
        <v>0</v>
      </c>
      <c r="Y104" s="1">
        <f>VLOOKUP($A104,'App C  Assums'!$A$5:$I$299,7,FALSE)</f>
        <v>0</v>
      </c>
      <c r="Z104" s="1">
        <f>VLOOKUP($A104,'App C  Assums'!$A$5:$I$299,8,FALSE)</f>
        <v>0</v>
      </c>
      <c r="AA104" s="1">
        <f>VLOOKUP($A104,'App C  Assums'!$A$5:$I$299,9,FALSE)</f>
        <v>0</v>
      </c>
      <c r="AC104" s="1">
        <f>VLOOKUP($A104,'App C  Share Out'!$A$5:$I$299,5,FALSE)</f>
        <v>193410.54536244529</v>
      </c>
      <c r="AD104" s="1">
        <f>VLOOKUP($A104,'App C  Share Out'!$A$5:$I$299,6,FALSE)</f>
        <v>193410.54536244529</v>
      </c>
      <c r="AE104" s="1">
        <f>VLOOKUP($A104,'App C  Share Out'!$A$5:$I$299,7,FALSE)</f>
        <v>0</v>
      </c>
      <c r="AF104" s="1">
        <f>VLOOKUP($A104,'App C  Share Out'!$A$5:$I$299,8,FALSE)</f>
        <v>0</v>
      </c>
      <c r="AG104" s="1">
        <f>VLOOKUP($A104,'App C  Share Out'!$A$5:$I$299,9,FALSE)</f>
        <v>0</v>
      </c>
      <c r="AI104" s="1">
        <f>VLOOKUP($A104,'App C  Share In'!$A$5:$I$299,5,FALSE)</f>
        <v>-455129.8626067554</v>
      </c>
      <c r="AJ104" s="1">
        <f>VLOOKUP($A104,'App C  Share In'!$A$5:$I$299,6,FALSE)</f>
        <v>-149768.8626067554</v>
      </c>
      <c r="AK104" s="1">
        <f>VLOOKUP($A104,'App C  Share In'!$A$5:$I$299,7,FALSE)</f>
        <v>-149768.8626067554</v>
      </c>
      <c r="AL104" s="1">
        <f>VLOOKUP($A104,'App C  Share In'!$A$5:$I$299,8,FALSE)</f>
        <v>0</v>
      </c>
      <c r="AM104" s="1">
        <f>VLOOKUP($A104,'App C  Share In'!$A$5:$I$299,9,FALSE)</f>
        <v>0</v>
      </c>
    </row>
    <row r="105" spans="1:39">
      <c r="A105" s="3">
        <v>32000</v>
      </c>
      <c r="B105" s="8" t="s">
        <v>117</v>
      </c>
      <c r="C105" s="9">
        <v>1.4193000000000001E-3</v>
      </c>
      <c r="D105" s="9"/>
      <c r="E105" s="133">
        <v>2865737.3294322733</v>
      </c>
      <c r="F105" s="133">
        <v>1767943.2573322733</v>
      </c>
      <c r="G105" s="133">
        <v>4281674.7021581773</v>
      </c>
      <c r="H105" s="133">
        <v>281505.38130000001</v>
      </c>
      <c r="I105" s="133">
        <v>0</v>
      </c>
      <c r="K105" s="1">
        <f>VLOOKUP($A105,'App C  Exp'!$A$5:$I$299,5,FALSE)</f>
        <v>530538.59790000005</v>
      </c>
      <c r="L105" s="1">
        <f>VLOOKUP($A105,'App C  Exp'!$A$5:$I$299,6,FALSE)</f>
        <v>580854.20220000006</v>
      </c>
      <c r="M105" s="1">
        <f>VLOOKUP($A105,'App C  Exp'!$A$5:$I$299,7,FALSE)</f>
        <v>643018.12290000007</v>
      </c>
      <c r="N105" s="1">
        <f>VLOOKUP($A105,'App C  Exp'!$A$5:$I$299,8,FALSE)</f>
        <v>0</v>
      </c>
      <c r="O105" s="1">
        <f>VLOOKUP($A105,'App C  Exp'!$A$5:$I$299,9,FALSE)</f>
        <v>0</v>
      </c>
      <c r="Q105" s="1">
        <f>VLOOKUP($A105,'App C  Inv'!$A$5:$I$299,5,FALSE)</f>
        <v>1637642.2734000001</v>
      </c>
      <c r="R105" s="1">
        <f>VLOOKUP($A105,'App C  Inv'!$A$5:$I$299,6,FALSE)</f>
        <v>1072689.9084000001</v>
      </c>
      <c r="S105" s="1">
        <f>VLOOKUP($A105,'App C  Inv'!$A$5:$I$299,7,FALSE)</f>
        <v>3598179.5547000002</v>
      </c>
      <c r="T105" s="1">
        <f>VLOOKUP($A105,'App C  Inv'!$A$5:$I$299,8,FALSE)</f>
        <v>281505.38130000001</v>
      </c>
      <c r="U105" s="1">
        <f>VLOOKUP($A105,'App C  Inv'!$A$5:$I$299,9,FALSE)</f>
        <v>0</v>
      </c>
      <c r="W105" s="1">
        <f>VLOOKUP($A105,'App C  Assums'!$A$5:$I$299,5,FALSE)</f>
        <v>830997.31140000001</v>
      </c>
      <c r="X105" s="1">
        <f>VLOOKUP($A105,'App C  Assums'!$A$5:$I$299,6,FALSE)</f>
        <v>0</v>
      </c>
      <c r="Y105" s="1">
        <f>VLOOKUP($A105,'App C  Assums'!$A$5:$I$299,7,FALSE)</f>
        <v>0</v>
      </c>
      <c r="Z105" s="1">
        <f>VLOOKUP($A105,'App C  Assums'!$A$5:$I$299,8,FALSE)</f>
        <v>0</v>
      </c>
      <c r="AA105" s="1">
        <f>VLOOKUP($A105,'App C  Assums'!$A$5:$I$299,9,FALSE)</f>
        <v>0</v>
      </c>
      <c r="AC105" s="1">
        <f>VLOOKUP($A105,'App C  Share Out'!$A$5:$I$299,5,FALSE)</f>
        <v>114399.14673227308</v>
      </c>
      <c r="AD105" s="1">
        <f>VLOOKUP($A105,'App C  Share Out'!$A$5:$I$299,6,FALSE)</f>
        <v>114399.14673227308</v>
      </c>
      <c r="AE105" s="1">
        <f>VLOOKUP($A105,'App C  Share Out'!$A$5:$I$299,7,FALSE)</f>
        <v>40477.024558177131</v>
      </c>
      <c r="AF105" s="1">
        <f>VLOOKUP($A105,'App C  Share Out'!$A$5:$I$299,8,FALSE)</f>
        <v>0</v>
      </c>
      <c r="AG105" s="1">
        <f>VLOOKUP($A105,'App C  Share Out'!$A$5:$I$299,9,FALSE)</f>
        <v>0</v>
      </c>
      <c r="AI105" s="1">
        <f>VLOOKUP($A105,'App C  Share In'!$A$5:$I$299,5,FALSE)</f>
        <v>-247840</v>
      </c>
      <c r="AJ105" s="1">
        <f>VLOOKUP($A105,'App C  Share In'!$A$5:$I$299,6,FALSE)</f>
        <v>0</v>
      </c>
      <c r="AK105" s="1">
        <f>VLOOKUP($A105,'App C  Share In'!$A$5:$I$299,7,FALSE)</f>
        <v>0</v>
      </c>
      <c r="AL105" s="1">
        <f>VLOOKUP($A105,'App C  Share In'!$A$5:$I$299,8,FALSE)</f>
        <v>0</v>
      </c>
      <c r="AM105" s="1">
        <f>VLOOKUP($A105,'App C  Share In'!$A$5:$I$299,9,FALSE)</f>
        <v>0</v>
      </c>
    </row>
    <row r="106" spans="1:39">
      <c r="A106" s="3">
        <v>32005</v>
      </c>
      <c r="B106" s="8" t="s">
        <v>118</v>
      </c>
      <c r="C106" s="9">
        <v>3.6289999999999998E-4</v>
      </c>
      <c r="D106" s="9"/>
      <c r="E106" s="133">
        <v>874607.17443002667</v>
      </c>
      <c r="F106" s="133">
        <v>452791.7731300267</v>
      </c>
      <c r="G106" s="133">
        <v>1080476.8786444443</v>
      </c>
      <c r="H106" s="133">
        <v>71977.948900000003</v>
      </c>
      <c r="I106" s="133">
        <v>0</v>
      </c>
      <c r="K106" s="1">
        <f>VLOOKUP($A106,'App C  Exp'!$A$5:$I$299,5,FALSE)</f>
        <v>135653.10869999998</v>
      </c>
      <c r="L106" s="1">
        <f>VLOOKUP($A106,'App C  Exp'!$A$5:$I$299,6,FALSE)</f>
        <v>148518.27659999998</v>
      </c>
      <c r="M106" s="1">
        <f>VLOOKUP($A106,'App C  Exp'!$A$5:$I$299,7,FALSE)</f>
        <v>164412.93369999999</v>
      </c>
      <c r="N106" s="1">
        <f>VLOOKUP($A106,'App C  Exp'!$A$5:$I$299,8,FALSE)</f>
        <v>0</v>
      </c>
      <c r="O106" s="1">
        <f>VLOOKUP($A106,'App C  Exp'!$A$5:$I$299,9,FALSE)</f>
        <v>0</v>
      </c>
      <c r="Q106" s="1">
        <f>VLOOKUP($A106,'App C  Inv'!$A$5:$I$299,5,FALSE)</f>
        <v>418727.81020000001</v>
      </c>
      <c r="R106" s="1">
        <f>VLOOKUP($A106,'App C  Inv'!$A$5:$I$299,6,FALSE)</f>
        <v>274275.46519999998</v>
      </c>
      <c r="S106" s="1">
        <f>VLOOKUP($A106,'App C  Inv'!$A$5:$I$299,7,FALSE)</f>
        <v>920016.45909999998</v>
      </c>
      <c r="T106" s="1">
        <f>VLOOKUP($A106,'App C  Inv'!$A$5:$I$299,8,FALSE)</f>
        <v>71977.948900000003</v>
      </c>
      <c r="U106" s="1">
        <f>VLOOKUP($A106,'App C  Inv'!$A$5:$I$299,9,FALSE)</f>
        <v>0</v>
      </c>
      <c r="W106" s="1">
        <f>VLOOKUP($A106,'App C  Assums'!$A$5:$I$299,5,FALSE)</f>
        <v>212477.2242</v>
      </c>
      <c r="X106" s="1">
        <f>VLOOKUP($A106,'App C  Assums'!$A$5:$I$299,6,FALSE)</f>
        <v>0</v>
      </c>
      <c r="Y106" s="1">
        <f>VLOOKUP($A106,'App C  Assums'!$A$5:$I$299,7,FALSE)</f>
        <v>0</v>
      </c>
      <c r="Z106" s="1">
        <f>VLOOKUP($A106,'App C  Assums'!$A$5:$I$299,8,FALSE)</f>
        <v>0</v>
      </c>
      <c r="AA106" s="1">
        <f>VLOOKUP($A106,'App C  Assums'!$A$5:$I$299,9,FALSE)</f>
        <v>0</v>
      </c>
      <c r="AC106" s="1">
        <f>VLOOKUP($A106,'App C  Share Out'!$A$5:$I$299,5,FALSE)</f>
        <v>111701.54548558246</v>
      </c>
      <c r="AD106" s="1">
        <f>VLOOKUP($A106,'App C  Share Out'!$A$5:$I$299,6,FALSE)</f>
        <v>33950.545485582465</v>
      </c>
      <c r="AE106" s="1">
        <f>VLOOKUP($A106,'App C  Share Out'!$A$5:$I$299,7,FALSE)</f>
        <v>0</v>
      </c>
      <c r="AF106" s="1">
        <f>VLOOKUP($A106,'App C  Share Out'!$A$5:$I$299,8,FALSE)</f>
        <v>0</v>
      </c>
      <c r="AG106" s="1">
        <f>VLOOKUP($A106,'App C  Share Out'!$A$5:$I$299,9,FALSE)</f>
        <v>0</v>
      </c>
      <c r="AI106" s="1">
        <f>VLOOKUP($A106,'App C  Share In'!$A$5:$I$299,5,FALSE)</f>
        <v>-3952.5141555556911</v>
      </c>
      <c r="AJ106" s="1">
        <f>VLOOKUP($A106,'App C  Share In'!$A$5:$I$299,6,FALSE)</f>
        <v>-3952.5141555556911</v>
      </c>
      <c r="AK106" s="1">
        <f>VLOOKUP($A106,'App C  Share In'!$A$5:$I$299,7,FALSE)</f>
        <v>-3952.5141555556911</v>
      </c>
      <c r="AL106" s="1">
        <f>VLOOKUP($A106,'App C  Share In'!$A$5:$I$299,8,FALSE)</f>
        <v>0</v>
      </c>
      <c r="AM106" s="1">
        <f>VLOOKUP($A106,'App C  Share In'!$A$5:$I$299,9,FALSE)</f>
        <v>0</v>
      </c>
    </row>
    <row r="107" spans="1:39">
      <c r="A107" s="3">
        <v>32100</v>
      </c>
      <c r="B107" s="8" t="s">
        <v>119</v>
      </c>
      <c r="C107" s="9">
        <v>8.0840000000000003E-4</v>
      </c>
      <c r="D107" s="9"/>
      <c r="E107" s="133">
        <v>1767726.8668046165</v>
      </c>
      <c r="F107" s="133">
        <v>1165831.2520046167</v>
      </c>
      <c r="G107" s="133">
        <v>2498451.3604616737</v>
      </c>
      <c r="H107" s="133">
        <v>160338.86439999999</v>
      </c>
      <c r="I107" s="133">
        <v>0</v>
      </c>
      <c r="K107" s="1">
        <f>VLOOKUP($A107,'App C  Exp'!$A$5:$I$299,5,FALSE)</f>
        <v>302182.34519999998</v>
      </c>
      <c r="L107" s="1">
        <f>VLOOKUP($A107,'App C  Exp'!$A$5:$I$299,6,FALSE)</f>
        <v>330840.93359999999</v>
      </c>
      <c r="M107" s="1">
        <f>VLOOKUP($A107,'App C  Exp'!$A$5:$I$299,7,FALSE)</f>
        <v>366248.04519999999</v>
      </c>
      <c r="N107" s="1">
        <f>VLOOKUP($A107,'App C  Exp'!$A$5:$I$299,8,FALSE)</f>
        <v>0</v>
      </c>
      <c r="O107" s="1">
        <f>VLOOKUP($A107,'App C  Exp'!$A$5:$I$299,9,FALSE)</f>
        <v>0</v>
      </c>
      <c r="Q107" s="1">
        <f>VLOOKUP($A107,'App C  Inv'!$A$5:$I$299,5,FALSE)</f>
        <v>932762.63919999998</v>
      </c>
      <c r="R107" s="1">
        <f>VLOOKUP($A107,'App C  Inv'!$A$5:$I$299,6,FALSE)</f>
        <v>610979.01919999998</v>
      </c>
      <c r="S107" s="1">
        <f>VLOOKUP($A107,'App C  Inv'!$A$5:$I$299,7,FALSE)</f>
        <v>2049438.7036000001</v>
      </c>
      <c r="T107" s="1">
        <f>VLOOKUP($A107,'App C  Inv'!$A$5:$I$299,8,FALSE)</f>
        <v>160338.86439999999</v>
      </c>
      <c r="U107" s="1">
        <f>VLOOKUP($A107,'App C  Inv'!$A$5:$I$299,9,FALSE)</f>
        <v>0</v>
      </c>
      <c r="W107" s="1">
        <f>VLOOKUP($A107,'App C  Assums'!$A$5:$I$299,5,FALSE)</f>
        <v>473316.58319999999</v>
      </c>
      <c r="X107" s="1">
        <f>VLOOKUP($A107,'App C  Assums'!$A$5:$I$299,6,FALSE)</f>
        <v>0</v>
      </c>
      <c r="Y107" s="1">
        <f>VLOOKUP($A107,'App C  Assums'!$A$5:$I$299,7,FALSE)</f>
        <v>0</v>
      </c>
      <c r="Z107" s="1">
        <f>VLOOKUP($A107,'App C  Assums'!$A$5:$I$299,8,FALSE)</f>
        <v>0</v>
      </c>
      <c r="AA107" s="1">
        <f>VLOOKUP($A107,'App C  Assums'!$A$5:$I$299,9,FALSE)</f>
        <v>0</v>
      </c>
      <c r="AC107" s="1">
        <f>VLOOKUP($A107,'App C  Share Out'!$A$5:$I$299,5,FALSE)</f>
        <v>224011.29920461669</v>
      </c>
      <c r="AD107" s="1">
        <f>VLOOKUP($A107,'App C  Share Out'!$A$5:$I$299,6,FALSE)</f>
        <v>224011.29920461669</v>
      </c>
      <c r="AE107" s="1">
        <f>VLOOKUP($A107,'App C  Share Out'!$A$5:$I$299,7,FALSE)</f>
        <v>82764.611661673523</v>
      </c>
      <c r="AF107" s="1">
        <f>VLOOKUP($A107,'App C  Share Out'!$A$5:$I$299,8,FALSE)</f>
        <v>0</v>
      </c>
      <c r="AG107" s="1">
        <f>VLOOKUP($A107,'App C  Share Out'!$A$5:$I$299,9,FALSE)</f>
        <v>0</v>
      </c>
      <c r="AI107" s="1">
        <f>VLOOKUP($A107,'App C  Share In'!$A$5:$I$299,5,FALSE)</f>
        <v>-164546</v>
      </c>
      <c r="AJ107" s="1">
        <f>VLOOKUP($A107,'App C  Share In'!$A$5:$I$299,6,FALSE)</f>
        <v>0</v>
      </c>
      <c r="AK107" s="1">
        <f>VLOOKUP($A107,'App C  Share In'!$A$5:$I$299,7,FALSE)</f>
        <v>0</v>
      </c>
      <c r="AL107" s="1">
        <f>VLOOKUP($A107,'App C  Share In'!$A$5:$I$299,8,FALSE)</f>
        <v>0</v>
      </c>
      <c r="AM107" s="1">
        <f>VLOOKUP($A107,'App C  Share In'!$A$5:$I$299,9,FALSE)</f>
        <v>0</v>
      </c>
    </row>
    <row r="108" spans="1:39">
      <c r="A108" s="3">
        <v>32200</v>
      </c>
      <c r="B108" s="8" t="s">
        <v>120</v>
      </c>
      <c r="C108" s="9">
        <v>6.1530000000000005E-4</v>
      </c>
      <c r="D108" s="9"/>
      <c r="E108" s="133">
        <v>1411790.8643311409</v>
      </c>
      <c r="F108" s="133">
        <v>882822.78023114079</v>
      </c>
      <c r="G108" s="133">
        <v>1921788.8461020477</v>
      </c>
      <c r="H108" s="133">
        <v>122039.2173</v>
      </c>
      <c r="I108" s="133">
        <v>0</v>
      </c>
      <c r="K108" s="1">
        <f>VLOOKUP($A108,'App C  Exp'!$A$5:$I$299,5,FALSE)</f>
        <v>230000.98590000003</v>
      </c>
      <c r="L108" s="1">
        <f>VLOOKUP($A108,'App C  Exp'!$A$5:$I$299,6,FALSE)</f>
        <v>251813.98620000001</v>
      </c>
      <c r="M108" s="1">
        <f>VLOOKUP($A108,'App C  Exp'!$A$5:$I$299,7,FALSE)</f>
        <v>278763.51089999999</v>
      </c>
      <c r="N108" s="1">
        <f>VLOOKUP($A108,'App C  Exp'!$A$5:$I$299,8,FALSE)</f>
        <v>0</v>
      </c>
      <c r="O108" s="1">
        <f>VLOOKUP($A108,'App C  Exp'!$A$5:$I$299,9,FALSE)</f>
        <v>0</v>
      </c>
      <c r="Q108" s="1">
        <f>VLOOKUP($A108,'App C  Inv'!$A$5:$I$299,5,FALSE)</f>
        <v>709956.52140000009</v>
      </c>
      <c r="R108" s="1">
        <f>VLOOKUP($A108,'App C  Inv'!$A$5:$I$299,6,FALSE)</f>
        <v>465036.35640000005</v>
      </c>
      <c r="S108" s="1">
        <f>VLOOKUP($A108,'App C  Inv'!$A$5:$I$299,7,FALSE)</f>
        <v>1559895.6387</v>
      </c>
      <c r="T108" s="1">
        <f>VLOOKUP($A108,'App C  Inv'!$A$5:$I$299,8,FALSE)</f>
        <v>122039.2173</v>
      </c>
      <c r="U108" s="1">
        <f>VLOOKUP($A108,'App C  Inv'!$A$5:$I$299,9,FALSE)</f>
        <v>0</v>
      </c>
      <c r="W108" s="1">
        <f>VLOOKUP($A108,'App C  Assums'!$A$5:$I$299,5,FALSE)</f>
        <v>360256.91940000001</v>
      </c>
      <c r="X108" s="1">
        <f>VLOOKUP($A108,'App C  Assums'!$A$5:$I$299,6,FALSE)</f>
        <v>0</v>
      </c>
      <c r="Y108" s="1">
        <f>VLOOKUP($A108,'App C  Assums'!$A$5:$I$299,7,FALSE)</f>
        <v>0</v>
      </c>
      <c r="Z108" s="1">
        <f>VLOOKUP($A108,'App C  Assums'!$A$5:$I$299,8,FALSE)</f>
        <v>0</v>
      </c>
      <c r="AA108" s="1">
        <f>VLOOKUP($A108,'App C  Assums'!$A$5:$I$299,9,FALSE)</f>
        <v>0</v>
      </c>
      <c r="AC108" s="1">
        <f>VLOOKUP($A108,'App C  Share Out'!$A$5:$I$299,5,FALSE)</f>
        <v>165972.4376311407</v>
      </c>
      <c r="AD108" s="1">
        <f>VLOOKUP($A108,'App C  Share Out'!$A$5:$I$299,6,FALSE)</f>
        <v>165972.4376311407</v>
      </c>
      <c r="AE108" s="1">
        <f>VLOOKUP($A108,'App C  Share Out'!$A$5:$I$299,7,FALSE)</f>
        <v>83129.696502047707</v>
      </c>
      <c r="AF108" s="1">
        <f>VLOOKUP($A108,'App C  Share Out'!$A$5:$I$299,8,FALSE)</f>
        <v>0</v>
      </c>
      <c r="AG108" s="1">
        <f>VLOOKUP($A108,'App C  Share Out'!$A$5:$I$299,9,FALSE)</f>
        <v>0</v>
      </c>
      <c r="AI108" s="1">
        <f>VLOOKUP($A108,'App C  Share In'!$A$5:$I$299,5,FALSE)</f>
        <v>-54396</v>
      </c>
      <c r="AJ108" s="1">
        <f>VLOOKUP($A108,'App C  Share In'!$A$5:$I$299,6,FALSE)</f>
        <v>0</v>
      </c>
      <c r="AK108" s="1">
        <f>VLOOKUP($A108,'App C  Share In'!$A$5:$I$299,7,FALSE)</f>
        <v>0</v>
      </c>
      <c r="AL108" s="1">
        <f>VLOOKUP($A108,'App C  Share In'!$A$5:$I$299,8,FALSE)</f>
        <v>0</v>
      </c>
      <c r="AM108" s="1">
        <f>VLOOKUP($A108,'App C  Share In'!$A$5:$I$299,9,FALSE)</f>
        <v>0</v>
      </c>
    </row>
    <row r="109" spans="1:39">
      <c r="A109" s="3">
        <v>32300</v>
      </c>
      <c r="B109" s="8" t="s">
        <v>121</v>
      </c>
      <c r="C109" s="9">
        <v>5.5862000000000004E-3</v>
      </c>
      <c r="D109" s="9"/>
      <c r="E109" s="133">
        <v>11864062.112111814</v>
      </c>
      <c r="F109" s="133">
        <v>7078964.6507118121</v>
      </c>
      <c r="G109" s="133">
        <v>16613912.529072255</v>
      </c>
      <c r="H109" s="133">
        <v>1107972.4942000001</v>
      </c>
      <c r="I109" s="133">
        <v>0</v>
      </c>
      <c r="K109" s="1">
        <f>VLOOKUP($A109,'App C  Exp'!$A$5:$I$299,5,FALSE)</f>
        <v>2088138.3186000001</v>
      </c>
      <c r="L109" s="1">
        <f>VLOOKUP($A109,'App C  Exp'!$A$5:$I$299,6,FALSE)</f>
        <v>2286174.6948000002</v>
      </c>
      <c r="M109" s="1">
        <f>VLOOKUP($A109,'App C  Exp'!$A$5:$I$299,7,FALSE)</f>
        <v>2530844.6686</v>
      </c>
      <c r="N109" s="1">
        <f>VLOOKUP($A109,'App C  Exp'!$A$5:$I$299,8,FALSE)</f>
        <v>0</v>
      </c>
      <c r="O109" s="1">
        <f>VLOOKUP($A109,'App C  Exp'!$A$5:$I$299,9,FALSE)</f>
        <v>0</v>
      </c>
      <c r="Q109" s="1">
        <f>VLOOKUP($A109,'App C  Inv'!$A$5:$I$299,5,FALSE)</f>
        <v>6445569.8356000008</v>
      </c>
      <c r="R109" s="1">
        <f>VLOOKUP($A109,'App C  Inv'!$A$5:$I$299,6,FALSE)</f>
        <v>4221982.9256000007</v>
      </c>
      <c r="S109" s="1">
        <f>VLOOKUP($A109,'App C  Inv'!$A$5:$I$299,7,FALSE)</f>
        <v>14162016.9298</v>
      </c>
      <c r="T109" s="1">
        <f>VLOOKUP($A109,'App C  Inv'!$A$5:$I$299,8,FALSE)</f>
        <v>1107972.4942000001</v>
      </c>
      <c r="U109" s="1">
        <f>VLOOKUP($A109,'App C  Inv'!$A$5:$I$299,9,FALSE)</f>
        <v>0</v>
      </c>
      <c r="W109" s="1">
        <f>VLOOKUP($A109,'App C  Assums'!$A$5:$I$299,5,FALSE)</f>
        <v>3270708.9276000001</v>
      </c>
      <c r="X109" s="1">
        <f>VLOOKUP($A109,'App C  Assums'!$A$5:$I$299,6,FALSE)</f>
        <v>0</v>
      </c>
      <c r="Y109" s="1">
        <f>VLOOKUP($A109,'App C  Assums'!$A$5:$I$299,7,FALSE)</f>
        <v>0</v>
      </c>
      <c r="Z109" s="1">
        <f>VLOOKUP($A109,'App C  Assums'!$A$5:$I$299,8,FALSE)</f>
        <v>0</v>
      </c>
      <c r="AA109" s="1">
        <f>VLOOKUP($A109,'App C  Assums'!$A$5:$I$299,9,FALSE)</f>
        <v>0</v>
      </c>
      <c r="AC109" s="1">
        <f>VLOOKUP($A109,'App C  Share Out'!$A$5:$I$299,5,FALSE)</f>
        <v>649756.09963955823</v>
      </c>
      <c r="AD109" s="1">
        <f>VLOOKUP($A109,'App C  Share Out'!$A$5:$I$299,6,FALSE)</f>
        <v>649756.09963955823</v>
      </c>
      <c r="AE109" s="1">
        <f>VLOOKUP($A109,'App C  Share Out'!$A$5:$I$299,7,FALSE)</f>
        <v>0</v>
      </c>
      <c r="AF109" s="1">
        <f>VLOOKUP($A109,'App C  Share Out'!$A$5:$I$299,8,FALSE)</f>
        <v>0</v>
      </c>
      <c r="AG109" s="1">
        <f>VLOOKUP($A109,'App C  Share Out'!$A$5:$I$299,9,FALSE)</f>
        <v>0</v>
      </c>
      <c r="AI109" s="1">
        <f>VLOOKUP($A109,'App C  Share In'!$A$5:$I$299,5,FALSE)</f>
        <v>-590111.06932774617</v>
      </c>
      <c r="AJ109" s="1">
        <f>VLOOKUP($A109,'App C  Share In'!$A$5:$I$299,6,FALSE)</f>
        <v>-78949.069327746169</v>
      </c>
      <c r="AK109" s="1">
        <f>VLOOKUP($A109,'App C  Share In'!$A$5:$I$299,7,FALSE)</f>
        <v>-78949.069327746169</v>
      </c>
      <c r="AL109" s="1">
        <f>VLOOKUP($A109,'App C  Share In'!$A$5:$I$299,8,FALSE)</f>
        <v>0</v>
      </c>
      <c r="AM109" s="1">
        <f>VLOOKUP($A109,'App C  Share In'!$A$5:$I$299,9,FALSE)</f>
        <v>0</v>
      </c>
    </row>
    <row r="110" spans="1:39">
      <c r="A110" s="3">
        <v>32305</v>
      </c>
      <c r="B110" s="8" t="s">
        <v>359</v>
      </c>
      <c r="C110" s="9">
        <v>6.9149999999999995E-4</v>
      </c>
      <c r="D110" s="9"/>
      <c r="E110" s="133">
        <v>1700927.8146684598</v>
      </c>
      <c r="F110" s="133">
        <v>1027860.73916846</v>
      </c>
      <c r="G110" s="133">
        <v>2231032.6762082232</v>
      </c>
      <c r="H110" s="133">
        <v>137152.8015</v>
      </c>
      <c r="I110" s="133">
        <v>0</v>
      </c>
      <c r="K110" s="1">
        <f>VLOOKUP($A110,'App C  Exp'!$A$5:$I$299,5,FALSE)</f>
        <v>258484.77449999997</v>
      </c>
      <c r="L110" s="1">
        <f>VLOOKUP($A110,'App C  Exp'!$A$5:$I$299,6,FALSE)</f>
        <v>282999.141</v>
      </c>
      <c r="M110" s="1">
        <f>VLOOKUP($A110,'App C  Exp'!$A$5:$I$299,7,FALSE)</f>
        <v>313286.1495</v>
      </c>
      <c r="N110" s="1">
        <f>VLOOKUP($A110,'App C  Exp'!$A$5:$I$299,8,FALSE)</f>
        <v>0</v>
      </c>
      <c r="O110" s="1">
        <f>VLOOKUP($A110,'App C  Exp'!$A$5:$I$299,9,FALSE)</f>
        <v>0</v>
      </c>
      <c r="Q110" s="1">
        <f>VLOOKUP($A110,'App C  Inv'!$A$5:$I$299,5,FALSE)</f>
        <v>797878.97699999996</v>
      </c>
      <c r="R110" s="1">
        <f>VLOOKUP($A110,'App C  Inv'!$A$5:$I$299,6,FALSE)</f>
        <v>522627.40199999994</v>
      </c>
      <c r="S110" s="1">
        <f>VLOOKUP($A110,'App C  Inv'!$A$5:$I$299,7,FALSE)</f>
        <v>1753076.2784999998</v>
      </c>
      <c r="T110" s="1">
        <f>VLOOKUP($A110,'App C  Inv'!$A$5:$I$299,8,FALSE)</f>
        <v>137152.8015</v>
      </c>
      <c r="U110" s="1">
        <f>VLOOKUP($A110,'App C  Inv'!$A$5:$I$299,9,FALSE)</f>
        <v>0</v>
      </c>
      <c r="W110" s="1">
        <f>VLOOKUP($A110,'App C  Assums'!$A$5:$I$299,5,FALSE)</f>
        <v>404871.86699999997</v>
      </c>
      <c r="X110" s="1">
        <f>VLOOKUP($A110,'App C  Assums'!$A$5:$I$299,6,FALSE)</f>
        <v>0</v>
      </c>
      <c r="Y110" s="1">
        <f>VLOOKUP($A110,'App C  Assums'!$A$5:$I$299,7,FALSE)</f>
        <v>0</v>
      </c>
      <c r="Z110" s="1">
        <f>VLOOKUP($A110,'App C  Assums'!$A$5:$I$299,8,FALSE)</f>
        <v>0</v>
      </c>
      <c r="AA110" s="1">
        <f>VLOOKUP($A110,'App C  Assums'!$A$5:$I$299,9,FALSE)</f>
        <v>0</v>
      </c>
      <c r="AC110" s="1">
        <f>VLOOKUP($A110,'App C  Share Out'!$A$5:$I$299,5,FALSE)</f>
        <v>239692.19616846001</v>
      </c>
      <c r="AD110" s="1">
        <f>VLOOKUP($A110,'App C  Share Out'!$A$5:$I$299,6,FALSE)</f>
        <v>222234.19616846001</v>
      </c>
      <c r="AE110" s="1">
        <f>VLOOKUP($A110,'App C  Share Out'!$A$5:$I$299,7,FALSE)</f>
        <v>164670.24820822361</v>
      </c>
      <c r="AF110" s="1">
        <f>VLOOKUP($A110,'App C  Share Out'!$A$5:$I$299,8,FALSE)</f>
        <v>0</v>
      </c>
      <c r="AG110" s="1">
        <f>VLOOKUP($A110,'App C  Share Out'!$A$5:$I$299,9,FALSE)</f>
        <v>0</v>
      </c>
      <c r="AI110" s="1">
        <f>VLOOKUP($A110,'App C  Share In'!$A$5:$I$299,5,FALSE)</f>
        <v>0</v>
      </c>
      <c r="AJ110" s="1">
        <f>VLOOKUP($A110,'App C  Share In'!$A$5:$I$299,6,FALSE)</f>
        <v>0</v>
      </c>
      <c r="AK110" s="1">
        <f>VLOOKUP($A110,'App C  Share In'!$A$5:$I$299,7,FALSE)</f>
        <v>0</v>
      </c>
      <c r="AL110" s="1">
        <f>VLOOKUP($A110,'App C  Share In'!$A$5:$I$299,8,FALSE)</f>
        <v>0</v>
      </c>
      <c r="AM110" s="1">
        <f>VLOOKUP($A110,'App C  Share In'!$A$5:$I$299,9,FALSE)</f>
        <v>0</v>
      </c>
    </row>
    <row r="111" spans="1:39">
      <c r="A111" s="3">
        <v>32400</v>
      </c>
      <c r="B111" s="8" t="s">
        <v>122</v>
      </c>
      <c r="C111" s="9">
        <v>2.0240000000000002E-3</v>
      </c>
      <c r="D111" s="9"/>
      <c r="E111" s="133">
        <v>4492706.6202512253</v>
      </c>
      <c r="F111" s="133">
        <v>2789453.2922512251</v>
      </c>
      <c r="G111" s="133">
        <v>6143160.5583537798</v>
      </c>
      <c r="H111" s="133">
        <v>401442.18400000007</v>
      </c>
      <c r="I111" s="133">
        <v>0</v>
      </c>
      <c r="K111" s="1">
        <f>VLOOKUP($A111,'App C  Exp'!$A$5:$I$299,5,FALSE)</f>
        <v>756577.27200000011</v>
      </c>
      <c r="L111" s="1">
        <f>VLOOKUP($A111,'App C  Exp'!$A$5:$I$299,6,FALSE)</f>
        <v>828330.09600000014</v>
      </c>
      <c r="M111" s="1">
        <f>VLOOKUP($A111,'App C  Exp'!$A$5:$I$299,7,FALSE)</f>
        <v>916979.27200000011</v>
      </c>
      <c r="N111" s="1">
        <f>VLOOKUP($A111,'App C  Exp'!$A$5:$I$299,8,FALSE)</f>
        <v>0</v>
      </c>
      <c r="O111" s="1">
        <f>VLOOKUP($A111,'App C  Exp'!$A$5:$I$299,9,FALSE)</f>
        <v>0</v>
      </c>
      <c r="Q111" s="1">
        <f>VLOOKUP($A111,'App C  Inv'!$A$5:$I$299,5,FALSE)</f>
        <v>2335368.1120000002</v>
      </c>
      <c r="R111" s="1">
        <f>VLOOKUP($A111,'App C  Inv'!$A$5:$I$299,6,FALSE)</f>
        <v>1529714.9120000002</v>
      </c>
      <c r="S111" s="1">
        <f>VLOOKUP($A111,'App C  Inv'!$A$5:$I$299,7,FALSE)</f>
        <v>5131202.2960000001</v>
      </c>
      <c r="T111" s="1">
        <f>VLOOKUP($A111,'App C  Inv'!$A$5:$I$299,8,FALSE)</f>
        <v>401442.18400000007</v>
      </c>
      <c r="U111" s="1">
        <f>VLOOKUP($A111,'App C  Inv'!$A$5:$I$299,9,FALSE)</f>
        <v>0</v>
      </c>
      <c r="W111" s="1">
        <f>VLOOKUP($A111,'App C  Assums'!$A$5:$I$299,5,FALSE)</f>
        <v>1185047.952</v>
      </c>
      <c r="X111" s="1">
        <f>VLOOKUP($A111,'App C  Assums'!$A$5:$I$299,6,FALSE)</f>
        <v>0</v>
      </c>
      <c r="Y111" s="1">
        <f>VLOOKUP($A111,'App C  Assums'!$A$5:$I$299,7,FALSE)</f>
        <v>0</v>
      </c>
      <c r="Z111" s="1">
        <f>VLOOKUP($A111,'App C  Assums'!$A$5:$I$299,8,FALSE)</f>
        <v>0</v>
      </c>
      <c r="AA111" s="1">
        <f>VLOOKUP($A111,'App C  Assums'!$A$5:$I$299,9,FALSE)</f>
        <v>0</v>
      </c>
      <c r="AC111" s="1">
        <f>VLOOKUP($A111,'App C  Share Out'!$A$5:$I$299,5,FALSE)</f>
        <v>431408.2842512246</v>
      </c>
      <c r="AD111" s="1">
        <f>VLOOKUP($A111,'App C  Share Out'!$A$5:$I$299,6,FALSE)</f>
        <v>431408.2842512246</v>
      </c>
      <c r="AE111" s="1">
        <f>VLOOKUP($A111,'App C  Share Out'!$A$5:$I$299,7,FALSE)</f>
        <v>94978.990353780217</v>
      </c>
      <c r="AF111" s="1">
        <f>VLOOKUP($A111,'App C  Share Out'!$A$5:$I$299,8,FALSE)</f>
        <v>0</v>
      </c>
      <c r="AG111" s="1">
        <f>VLOOKUP($A111,'App C  Share Out'!$A$5:$I$299,9,FALSE)</f>
        <v>0</v>
      </c>
      <c r="AI111" s="1">
        <f>VLOOKUP($A111,'App C  Share In'!$A$5:$I$299,5,FALSE)</f>
        <v>-215695</v>
      </c>
      <c r="AJ111" s="1">
        <f>VLOOKUP($A111,'App C  Share In'!$A$5:$I$299,6,FALSE)</f>
        <v>0</v>
      </c>
      <c r="AK111" s="1">
        <f>VLOOKUP($A111,'App C  Share In'!$A$5:$I$299,7,FALSE)</f>
        <v>0</v>
      </c>
      <c r="AL111" s="1">
        <f>VLOOKUP($A111,'App C  Share In'!$A$5:$I$299,8,FALSE)</f>
        <v>0</v>
      </c>
      <c r="AM111" s="1">
        <f>VLOOKUP($A111,'App C  Share In'!$A$5:$I$299,9,FALSE)</f>
        <v>0</v>
      </c>
    </row>
    <row r="112" spans="1:39">
      <c r="A112" s="3">
        <v>32405</v>
      </c>
      <c r="B112" s="8" t="s">
        <v>123</v>
      </c>
      <c r="C112" s="9">
        <v>4.9370000000000002E-4</v>
      </c>
      <c r="D112" s="9"/>
      <c r="E112" s="133">
        <v>1011944.6861832989</v>
      </c>
      <c r="F112" s="133">
        <v>590761.19728329894</v>
      </c>
      <c r="G112" s="133">
        <v>1485192.9812884955</v>
      </c>
      <c r="H112" s="133">
        <v>97920.951700000005</v>
      </c>
      <c r="I112" s="133">
        <v>0</v>
      </c>
      <c r="K112" s="1">
        <f>VLOOKUP($A112,'App C  Exp'!$A$5:$I$299,5,FALSE)</f>
        <v>184546.5411</v>
      </c>
      <c r="L112" s="1">
        <f>VLOOKUP($A112,'App C  Exp'!$A$5:$I$299,6,FALSE)</f>
        <v>202048.6998</v>
      </c>
      <c r="M112" s="1">
        <f>VLOOKUP($A112,'App C  Exp'!$A$5:$I$299,7,FALSE)</f>
        <v>223672.26610000001</v>
      </c>
      <c r="N112" s="1">
        <f>VLOOKUP($A112,'App C  Exp'!$A$5:$I$299,8,FALSE)</f>
        <v>0</v>
      </c>
      <c r="O112" s="1">
        <f>VLOOKUP($A112,'App C  Exp'!$A$5:$I$299,9,FALSE)</f>
        <v>0</v>
      </c>
      <c r="Q112" s="1">
        <f>VLOOKUP($A112,'App C  Inv'!$A$5:$I$299,5,FALSE)</f>
        <v>569649.82059999998</v>
      </c>
      <c r="R112" s="1">
        <f>VLOOKUP($A112,'App C  Inv'!$A$5:$I$299,6,FALSE)</f>
        <v>373132.5356</v>
      </c>
      <c r="S112" s="1">
        <f>VLOOKUP($A112,'App C  Inv'!$A$5:$I$299,7,FALSE)</f>
        <v>1251617.8723000002</v>
      </c>
      <c r="T112" s="1">
        <f>VLOOKUP($A112,'App C  Inv'!$A$5:$I$299,8,FALSE)</f>
        <v>97920.951700000005</v>
      </c>
      <c r="U112" s="1">
        <f>VLOOKUP($A112,'App C  Inv'!$A$5:$I$299,9,FALSE)</f>
        <v>0</v>
      </c>
      <c r="W112" s="1">
        <f>VLOOKUP($A112,'App C  Assums'!$A$5:$I$299,5,FALSE)</f>
        <v>289060.36259999999</v>
      </c>
      <c r="X112" s="1">
        <f>VLOOKUP($A112,'App C  Assums'!$A$5:$I$299,6,FALSE)</f>
        <v>0</v>
      </c>
      <c r="Y112" s="1">
        <f>VLOOKUP($A112,'App C  Assums'!$A$5:$I$299,7,FALSE)</f>
        <v>0</v>
      </c>
      <c r="Z112" s="1">
        <f>VLOOKUP($A112,'App C  Assums'!$A$5:$I$299,8,FALSE)</f>
        <v>0</v>
      </c>
      <c r="AA112" s="1">
        <f>VLOOKUP($A112,'App C  Assums'!$A$5:$I$299,9,FALSE)</f>
        <v>0</v>
      </c>
      <c r="AC112" s="1">
        <f>VLOOKUP($A112,'App C  Share Out'!$A$5:$I$299,5,FALSE)</f>
        <v>15579.961883298878</v>
      </c>
      <c r="AD112" s="1">
        <f>VLOOKUP($A112,'App C  Share Out'!$A$5:$I$299,6,FALSE)</f>
        <v>15579.961883298878</v>
      </c>
      <c r="AE112" s="1">
        <f>VLOOKUP($A112,'App C  Share Out'!$A$5:$I$299,7,FALSE)</f>
        <v>9902.8428884953028</v>
      </c>
      <c r="AF112" s="1">
        <f>VLOOKUP($A112,'App C  Share Out'!$A$5:$I$299,8,FALSE)</f>
        <v>0</v>
      </c>
      <c r="AG112" s="1">
        <f>VLOOKUP($A112,'App C  Share Out'!$A$5:$I$299,9,FALSE)</f>
        <v>0</v>
      </c>
      <c r="AI112" s="1">
        <f>VLOOKUP($A112,'App C  Share In'!$A$5:$I$299,5,FALSE)</f>
        <v>-46892</v>
      </c>
      <c r="AJ112" s="1">
        <f>VLOOKUP($A112,'App C  Share In'!$A$5:$I$299,6,FALSE)</f>
        <v>0</v>
      </c>
      <c r="AK112" s="1">
        <f>VLOOKUP($A112,'App C  Share In'!$A$5:$I$299,7,FALSE)</f>
        <v>0</v>
      </c>
      <c r="AL112" s="1">
        <f>VLOOKUP($A112,'App C  Share In'!$A$5:$I$299,8,FALSE)</f>
        <v>0</v>
      </c>
      <c r="AM112" s="1">
        <f>VLOOKUP($A112,'App C  Share In'!$A$5:$I$299,9,FALSE)</f>
        <v>0</v>
      </c>
    </row>
    <row r="113" spans="1:39">
      <c r="A113" s="3">
        <v>32410</v>
      </c>
      <c r="B113" s="8" t="s">
        <v>124</v>
      </c>
      <c r="C113" s="9">
        <v>9.123E-4</v>
      </c>
      <c r="D113" s="9"/>
      <c r="E113" s="133">
        <v>2151350.6028601145</v>
      </c>
      <c r="F113" s="133">
        <v>1330035.7097601146</v>
      </c>
      <c r="G113" s="133">
        <v>2671222.0693601999</v>
      </c>
      <c r="H113" s="133">
        <v>180946.49429999999</v>
      </c>
      <c r="I113" s="133">
        <v>0</v>
      </c>
      <c r="K113" s="1">
        <f>VLOOKUP($A113,'App C  Exp'!$A$5:$I$299,5,FALSE)</f>
        <v>341020.47690000001</v>
      </c>
      <c r="L113" s="1">
        <f>VLOOKUP($A113,'App C  Exp'!$A$5:$I$299,6,FALSE)</f>
        <v>373362.42420000001</v>
      </c>
      <c r="M113" s="1">
        <f>VLOOKUP($A113,'App C  Exp'!$A$5:$I$299,7,FALSE)</f>
        <v>413320.25189999997</v>
      </c>
      <c r="N113" s="1">
        <f>VLOOKUP($A113,'App C  Exp'!$A$5:$I$299,8,FALSE)</f>
        <v>0</v>
      </c>
      <c r="O113" s="1">
        <f>VLOOKUP($A113,'App C  Exp'!$A$5:$I$299,9,FALSE)</f>
        <v>0</v>
      </c>
      <c r="Q113" s="1">
        <f>VLOOKUP($A113,'App C  Inv'!$A$5:$I$299,5,FALSE)</f>
        <v>1052646.4073999999</v>
      </c>
      <c r="R113" s="1">
        <f>VLOOKUP($A113,'App C  Inv'!$A$5:$I$299,6,FALSE)</f>
        <v>689505.39240000001</v>
      </c>
      <c r="S113" s="1">
        <f>VLOOKUP($A113,'App C  Inv'!$A$5:$I$299,7,FALSE)</f>
        <v>2312843.8017000002</v>
      </c>
      <c r="T113" s="1">
        <f>VLOOKUP($A113,'App C  Inv'!$A$5:$I$299,8,FALSE)</f>
        <v>180946.49429999999</v>
      </c>
      <c r="U113" s="1">
        <f>VLOOKUP($A113,'App C  Inv'!$A$5:$I$299,9,FALSE)</f>
        <v>0</v>
      </c>
      <c r="W113" s="1">
        <f>VLOOKUP($A113,'App C  Assums'!$A$5:$I$299,5,FALSE)</f>
        <v>534149.82539999997</v>
      </c>
      <c r="X113" s="1">
        <f>VLOOKUP($A113,'App C  Assums'!$A$5:$I$299,6,FALSE)</f>
        <v>0</v>
      </c>
      <c r="Y113" s="1">
        <f>VLOOKUP($A113,'App C  Assums'!$A$5:$I$299,7,FALSE)</f>
        <v>0</v>
      </c>
      <c r="Z113" s="1">
        <f>VLOOKUP($A113,'App C  Assums'!$A$5:$I$299,8,FALSE)</f>
        <v>0</v>
      </c>
      <c r="AA113" s="1">
        <f>VLOOKUP($A113,'App C  Assums'!$A$5:$I$299,9,FALSE)</f>
        <v>0</v>
      </c>
      <c r="AC113" s="1">
        <f>VLOOKUP($A113,'App C  Share Out'!$A$5:$I$299,5,FALSE)</f>
        <v>322109.8773999149</v>
      </c>
      <c r="AD113" s="1">
        <f>VLOOKUP($A113,'App C  Share Out'!$A$5:$I$299,6,FALSE)</f>
        <v>322109.8773999149</v>
      </c>
      <c r="AE113" s="1">
        <f>VLOOKUP($A113,'App C  Share Out'!$A$5:$I$299,7,FALSE)</f>
        <v>0</v>
      </c>
      <c r="AF113" s="1">
        <f>VLOOKUP($A113,'App C  Share Out'!$A$5:$I$299,8,FALSE)</f>
        <v>0</v>
      </c>
      <c r="AG113" s="1">
        <f>VLOOKUP($A113,'App C  Share Out'!$A$5:$I$299,9,FALSE)</f>
        <v>0</v>
      </c>
      <c r="AI113" s="1">
        <f>VLOOKUP($A113,'App C  Share In'!$A$5:$I$299,5,FALSE)</f>
        <v>-98575.984239800324</v>
      </c>
      <c r="AJ113" s="1">
        <f>VLOOKUP($A113,'App C  Share In'!$A$5:$I$299,6,FALSE)</f>
        <v>-54941.984239800324</v>
      </c>
      <c r="AK113" s="1">
        <f>VLOOKUP($A113,'App C  Share In'!$A$5:$I$299,7,FALSE)</f>
        <v>-54941.984239800324</v>
      </c>
      <c r="AL113" s="1">
        <f>VLOOKUP($A113,'App C  Share In'!$A$5:$I$299,8,FALSE)</f>
        <v>0</v>
      </c>
      <c r="AM113" s="1">
        <f>VLOOKUP($A113,'App C  Share In'!$A$5:$I$299,9,FALSE)</f>
        <v>0</v>
      </c>
    </row>
    <row r="114" spans="1:39">
      <c r="A114" s="3">
        <v>32500</v>
      </c>
      <c r="B114" s="8" t="s">
        <v>360</v>
      </c>
      <c r="C114" s="9">
        <v>4.7984999999999998E-3</v>
      </c>
      <c r="D114" s="9"/>
      <c r="E114" s="133">
        <v>9891238.0009570532</v>
      </c>
      <c r="F114" s="133">
        <v>5865127.5464570522</v>
      </c>
      <c r="G114" s="133">
        <v>14201363.694735201</v>
      </c>
      <c r="H114" s="133">
        <v>951739.28849999991</v>
      </c>
      <c r="I114" s="133">
        <v>0</v>
      </c>
      <c r="K114" s="1">
        <f>VLOOKUP($A114,'App C  Exp'!$A$5:$I$299,5,FALSE)</f>
        <v>1793693.6954999999</v>
      </c>
      <c r="L114" s="1">
        <f>VLOOKUP($A114,'App C  Exp'!$A$5:$I$299,6,FALSE)</f>
        <v>1963805.3189999999</v>
      </c>
      <c r="M114" s="1">
        <f>VLOOKUP($A114,'App C  Exp'!$A$5:$I$299,7,FALSE)</f>
        <v>2173974.8204999999</v>
      </c>
      <c r="N114" s="1">
        <f>VLOOKUP($A114,'App C  Exp'!$A$5:$I$299,8,FALSE)</f>
        <v>0</v>
      </c>
      <c r="O114" s="1">
        <f>VLOOKUP($A114,'App C  Exp'!$A$5:$I$299,9,FALSE)</f>
        <v>0</v>
      </c>
      <c r="Q114" s="1">
        <f>VLOOKUP($A114,'App C  Inv'!$A$5:$I$299,5,FALSE)</f>
        <v>5536691.6430000002</v>
      </c>
      <c r="R114" s="1">
        <f>VLOOKUP($A114,'App C  Inv'!$A$5:$I$299,6,FALSE)</f>
        <v>3626648.7179999999</v>
      </c>
      <c r="S114" s="1">
        <f>VLOOKUP($A114,'App C  Inv'!$A$5:$I$299,7,FALSE)</f>
        <v>12165056.431499999</v>
      </c>
      <c r="T114" s="1">
        <f>VLOOKUP($A114,'App C  Inv'!$A$5:$I$299,8,FALSE)</f>
        <v>951739.28849999991</v>
      </c>
      <c r="U114" s="1">
        <f>VLOOKUP($A114,'App C  Inv'!$A$5:$I$299,9,FALSE)</f>
        <v>0</v>
      </c>
      <c r="W114" s="1">
        <f>VLOOKUP($A114,'App C  Assums'!$A$5:$I$299,5,FALSE)</f>
        <v>2809512.1529999999</v>
      </c>
      <c r="X114" s="1">
        <f>VLOOKUP($A114,'App C  Assums'!$A$5:$I$299,6,FALSE)</f>
        <v>0</v>
      </c>
      <c r="Y114" s="1">
        <f>VLOOKUP($A114,'App C  Assums'!$A$5:$I$299,7,FALSE)</f>
        <v>0</v>
      </c>
      <c r="Z114" s="1">
        <f>VLOOKUP($A114,'App C  Assums'!$A$5:$I$299,8,FALSE)</f>
        <v>0</v>
      </c>
      <c r="AA114" s="1">
        <f>VLOOKUP($A114,'App C  Assums'!$A$5:$I$299,9,FALSE)</f>
        <v>0</v>
      </c>
      <c r="AC114" s="1">
        <f>VLOOKUP($A114,'App C  Share Out'!$A$5:$I$299,5,FALSE)</f>
        <v>412341.06672185007</v>
      </c>
      <c r="AD114" s="1">
        <f>VLOOKUP($A114,'App C  Share Out'!$A$5:$I$299,6,FALSE)</f>
        <v>412341.06672185007</v>
      </c>
      <c r="AE114" s="1">
        <f>VLOOKUP($A114,'App C  Share Out'!$A$5:$I$299,7,FALSE)</f>
        <v>0</v>
      </c>
      <c r="AF114" s="1">
        <f>VLOOKUP($A114,'App C  Share Out'!$A$5:$I$299,8,FALSE)</f>
        <v>0</v>
      </c>
      <c r="AG114" s="1">
        <f>VLOOKUP($A114,'App C  Share Out'!$A$5:$I$299,9,FALSE)</f>
        <v>0</v>
      </c>
      <c r="AI114" s="1">
        <f>VLOOKUP($A114,'App C  Share In'!$A$5:$I$299,5,FALSE)</f>
        <v>-661000.55726479704</v>
      </c>
      <c r="AJ114" s="1">
        <f>VLOOKUP($A114,'App C  Share In'!$A$5:$I$299,6,FALSE)</f>
        <v>-137667.55726479704</v>
      </c>
      <c r="AK114" s="1">
        <f>VLOOKUP($A114,'App C  Share In'!$A$5:$I$299,7,FALSE)</f>
        <v>-137667.55726479704</v>
      </c>
      <c r="AL114" s="1">
        <f>VLOOKUP($A114,'App C  Share In'!$A$5:$I$299,8,FALSE)</f>
        <v>0</v>
      </c>
      <c r="AM114" s="1">
        <f>VLOOKUP($A114,'App C  Share In'!$A$5:$I$299,9,FALSE)</f>
        <v>0</v>
      </c>
    </row>
    <row r="115" spans="1:39">
      <c r="A115" s="3">
        <v>32505</v>
      </c>
      <c r="B115" s="8" t="s">
        <v>125</v>
      </c>
      <c r="C115" s="9">
        <v>7.7010000000000002E-4</v>
      </c>
      <c r="D115" s="9"/>
      <c r="E115" s="133">
        <v>1750534.9297803738</v>
      </c>
      <c r="F115" s="133">
        <v>958568.43008037366</v>
      </c>
      <c r="G115" s="133">
        <v>2341010.9061988778</v>
      </c>
      <c r="H115" s="133">
        <v>152742.40410000001</v>
      </c>
      <c r="I115" s="133">
        <v>0</v>
      </c>
      <c r="K115" s="1">
        <f>VLOOKUP($A115,'App C  Exp'!$A$5:$I$299,5,FALSE)</f>
        <v>287865.69030000002</v>
      </c>
      <c r="L115" s="1">
        <f>VLOOKUP($A115,'App C  Exp'!$A$5:$I$299,6,FALSE)</f>
        <v>315166.50540000002</v>
      </c>
      <c r="M115" s="1">
        <f>VLOOKUP($A115,'App C  Exp'!$A$5:$I$299,7,FALSE)</f>
        <v>348896.1153</v>
      </c>
      <c r="N115" s="1">
        <f>VLOOKUP($A115,'App C  Exp'!$A$5:$I$299,8,FALSE)</f>
        <v>0</v>
      </c>
      <c r="O115" s="1">
        <f>VLOOKUP($A115,'App C  Exp'!$A$5:$I$299,9,FALSE)</f>
        <v>0</v>
      </c>
      <c r="Q115" s="1">
        <f>VLOOKUP($A115,'App C  Inv'!$A$5:$I$299,5,FALSE)</f>
        <v>888570.64379999996</v>
      </c>
      <c r="R115" s="1">
        <f>VLOOKUP($A115,'App C  Inv'!$A$5:$I$299,6,FALSE)</f>
        <v>582032.33880000003</v>
      </c>
      <c r="S115" s="1">
        <f>VLOOKUP($A115,'App C  Inv'!$A$5:$I$299,7,FALSE)</f>
        <v>1952341.3478999999</v>
      </c>
      <c r="T115" s="1">
        <f>VLOOKUP($A115,'App C  Inv'!$A$5:$I$299,8,FALSE)</f>
        <v>152742.40410000001</v>
      </c>
      <c r="U115" s="1">
        <f>VLOOKUP($A115,'App C  Inv'!$A$5:$I$299,9,FALSE)</f>
        <v>0</v>
      </c>
      <c r="W115" s="1">
        <f>VLOOKUP($A115,'App C  Assums'!$A$5:$I$299,5,FALSE)</f>
        <v>450892.0098</v>
      </c>
      <c r="X115" s="1">
        <f>VLOOKUP($A115,'App C  Assums'!$A$5:$I$299,6,FALSE)</f>
        <v>0</v>
      </c>
      <c r="Y115" s="1">
        <f>VLOOKUP($A115,'App C  Assums'!$A$5:$I$299,7,FALSE)</f>
        <v>0</v>
      </c>
      <c r="Z115" s="1">
        <f>VLOOKUP($A115,'App C  Assums'!$A$5:$I$299,8,FALSE)</f>
        <v>0</v>
      </c>
      <c r="AA115" s="1">
        <f>VLOOKUP($A115,'App C  Assums'!$A$5:$I$299,9,FALSE)</f>
        <v>0</v>
      </c>
      <c r="AC115" s="1">
        <f>VLOOKUP($A115,'App C  Share Out'!$A$5:$I$299,5,FALSE)</f>
        <v>123206.58588037356</v>
      </c>
      <c r="AD115" s="1">
        <f>VLOOKUP($A115,'App C  Share Out'!$A$5:$I$299,6,FALSE)</f>
        <v>61369.585880373561</v>
      </c>
      <c r="AE115" s="1">
        <f>VLOOKUP($A115,'App C  Share Out'!$A$5:$I$299,7,FALSE)</f>
        <v>39773.442998877916</v>
      </c>
      <c r="AF115" s="1">
        <f>VLOOKUP($A115,'App C  Share Out'!$A$5:$I$299,8,FALSE)</f>
        <v>0</v>
      </c>
      <c r="AG115" s="1">
        <f>VLOOKUP($A115,'App C  Share Out'!$A$5:$I$299,9,FALSE)</f>
        <v>0</v>
      </c>
      <c r="AI115" s="1">
        <f>VLOOKUP($A115,'App C  Share In'!$A$5:$I$299,5,FALSE)</f>
        <v>0</v>
      </c>
      <c r="AJ115" s="1">
        <f>VLOOKUP($A115,'App C  Share In'!$A$5:$I$299,6,FALSE)</f>
        <v>0</v>
      </c>
      <c r="AK115" s="1">
        <f>VLOOKUP($A115,'App C  Share In'!$A$5:$I$299,7,FALSE)</f>
        <v>0</v>
      </c>
      <c r="AL115" s="1">
        <f>VLOOKUP($A115,'App C  Share In'!$A$5:$I$299,8,FALSE)</f>
        <v>0</v>
      </c>
      <c r="AM115" s="1">
        <f>VLOOKUP($A115,'App C  Share In'!$A$5:$I$299,9,FALSE)</f>
        <v>0</v>
      </c>
    </row>
    <row r="116" spans="1:39">
      <c r="A116" s="3">
        <v>32600</v>
      </c>
      <c r="B116" s="8" t="s">
        <v>126</v>
      </c>
      <c r="C116" s="9">
        <v>1.7491199999999998E-2</v>
      </c>
      <c r="D116" s="9"/>
      <c r="E116" s="133">
        <v>37696254.100707978</v>
      </c>
      <c r="F116" s="133">
        <v>21207440.854307983</v>
      </c>
      <c r="G116" s="133">
        <v>49604040.416907653</v>
      </c>
      <c r="H116" s="133">
        <v>3469222.0991999996</v>
      </c>
      <c r="I116" s="133">
        <v>0</v>
      </c>
      <c r="K116" s="1">
        <f>VLOOKUP($A116,'App C  Exp'!$A$5:$I$299,5,FALSE)</f>
        <v>6538263.0335999997</v>
      </c>
      <c r="L116" s="1">
        <f>VLOOKUP($A116,'App C  Exp'!$A$5:$I$299,6,FALSE)</f>
        <v>7158343.5647999989</v>
      </c>
      <c r="M116" s="1">
        <f>VLOOKUP($A116,'App C  Exp'!$A$5:$I$299,7,FALSE)</f>
        <v>7924440.6335999994</v>
      </c>
      <c r="N116" s="1">
        <f>VLOOKUP($A116,'App C  Exp'!$A$5:$I$299,8,FALSE)</f>
        <v>0</v>
      </c>
      <c r="O116" s="1">
        <f>VLOOKUP($A116,'App C  Exp'!$A$5:$I$299,9,FALSE)</f>
        <v>0</v>
      </c>
      <c r="Q116" s="1">
        <f>VLOOKUP($A116,'App C  Inv'!$A$5:$I$299,5,FALSE)</f>
        <v>20182011.225599997</v>
      </c>
      <c r="R116" s="1">
        <f>VLOOKUP($A116,'App C  Inv'!$A$5:$I$299,6,FALSE)</f>
        <v>13219639.065599998</v>
      </c>
      <c r="S116" s="1">
        <f>VLOOKUP($A116,'App C  Inv'!$A$5:$I$299,7,FALSE)</f>
        <v>44343322.924799994</v>
      </c>
      <c r="T116" s="1">
        <f>VLOOKUP($A116,'App C  Inv'!$A$5:$I$299,8,FALSE)</f>
        <v>3469222.0991999996</v>
      </c>
      <c r="U116" s="1">
        <f>VLOOKUP($A116,'App C  Inv'!$A$5:$I$299,9,FALSE)</f>
        <v>0</v>
      </c>
      <c r="W116" s="1">
        <f>VLOOKUP($A116,'App C  Assums'!$A$5:$I$299,5,FALSE)</f>
        <v>10241062.6176</v>
      </c>
      <c r="X116" s="1">
        <f>VLOOKUP($A116,'App C  Assums'!$A$5:$I$299,6,FALSE)</f>
        <v>0</v>
      </c>
      <c r="Y116" s="1">
        <f>VLOOKUP($A116,'App C  Assums'!$A$5:$I$299,7,FALSE)</f>
        <v>0</v>
      </c>
      <c r="Z116" s="1">
        <f>VLOOKUP($A116,'App C  Assums'!$A$5:$I$299,8,FALSE)</f>
        <v>0</v>
      </c>
      <c r="AA116" s="1">
        <f>VLOOKUP($A116,'App C  Assums'!$A$5:$I$299,9,FALSE)</f>
        <v>0</v>
      </c>
      <c r="AC116" s="1">
        <f>VLOOKUP($A116,'App C  Share Out'!$A$5:$I$299,5,FALSE)</f>
        <v>3493181.3654003181</v>
      </c>
      <c r="AD116" s="1">
        <f>VLOOKUP($A116,'App C  Share Out'!$A$5:$I$299,6,FALSE)</f>
        <v>3493181.3654003181</v>
      </c>
      <c r="AE116" s="1">
        <f>VLOOKUP($A116,'App C  Share Out'!$A$5:$I$299,7,FALSE)</f>
        <v>0</v>
      </c>
      <c r="AF116" s="1">
        <f>VLOOKUP($A116,'App C  Share Out'!$A$5:$I$299,8,FALSE)</f>
        <v>0</v>
      </c>
      <c r="AG116" s="1">
        <f>VLOOKUP($A116,'App C  Share Out'!$A$5:$I$299,9,FALSE)</f>
        <v>0</v>
      </c>
      <c r="AI116" s="1">
        <f>VLOOKUP($A116,'App C  Share In'!$A$5:$I$299,5,FALSE)</f>
        <v>-2758264.1414923333</v>
      </c>
      <c r="AJ116" s="1">
        <f>VLOOKUP($A116,'App C  Share In'!$A$5:$I$299,6,FALSE)</f>
        <v>-2663723.1414923333</v>
      </c>
      <c r="AK116" s="1">
        <f>VLOOKUP($A116,'App C  Share In'!$A$5:$I$299,7,FALSE)</f>
        <v>-2663723.1414923333</v>
      </c>
      <c r="AL116" s="1">
        <f>VLOOKUP($A116,'App C  Share In'!$A$5:$I$299,8,FALSE)</f>
        <v>0</v>
      </c>
      <c r="AM116" s="1">
        <f>VLOOKUP($A116,'App C  Share In'!$A$5:$I$299,9,FALSE)</f>
        <v>0</v>
      </c>
    </row>
    <row r="117" spans="1:39">
      <c r="A117" s="3">
        <v>32605</v>
      </c>
      <c r="B117" s="8" t="s">
        <v>127</v>
      </c>
      <c r="C117" s="9">
        <v>3.0879000000000002E-3</v>
      </c>
      <c r="D117" s="9"/>
      <c r="E117" s="133">
        <v>7789780.4674078068</v>
      </c>
      <c r="F117" s="133">
        <v>4380302.7411078075</v>
      </c>
      <c r="G117" s="133">
        <v>9851193.9913635068</v>
      </c>
      <c r="H117" s="133">
        <v>612457.17390000005</v>
      </c>
      <c r="I117" s="133">
        <v>0</v>
      </c>
      <c r="K117" s="1">
        <f>VLOOKUP($A117,'App C  Exp'!$A$5:$I$299,5,FALSE)</f>
        <v>1154266.2837</v>
      </c>
      <c r="L117" s="1">
        <f>VLOOKUP($A117,'App C  Exp'!$A$5:$I$299,6,FALSE)</f>
        <v>1263735.4266000001</v>
      </c>
      <c r="M117" s="1">
        <f>VLOOKUP($A117,'App C  Exp'!$A$5:$I$299,7,FALSE)</f>
        <v>1398982.3587</v>
      </c>
      <c r="N117" s="1">
        <f>VLOOKUP($A117,'App C  Exp'!$A$5:$I$299,8,FALSE)</f>
        <v>0</v>
      </c>
      <c r="O117" s="1">
        <f>VLOOKUP($A117,'App C  Exp'!$A$5:$I$299,9,FALSE)</f>
        <v>0</v>
      </c>
      <c r="Q117" s="1">
        <f>VLOOKUP($A117,'App C  Inv'!$A$5:$I$299,5,FALSE)</f>
        <v>3562936.3602</v>
      </c>
      <c r="R117" s="1">
        <f>VLOOKUP($A117,'App C  Inv'!$A$5:$I$299,6,FALSE)</f>
        <v>2333797.7652000003</v>
      </c>
      <c r="S117" s="1">
        <f>VLOOKUP($A117,'App C  Inv'!$A$5:$I$299,7,FALSE)</f>
        <v>7828379.2341000009</v>
      </c>
      <c r="T117" s="1">
        <f>VLOOKUP($A117,'App C  Inv'!$A$5:$I$299,8,FALSE)</f>
        <v>612457.17390000005</v>
      </c>
      <c r="U117" s="1">
        <f>VLOOKUP($A117,'App C  Inv'!$A$5:$I$299,9,FALSE)</f>
        <v>0</v>
      </c>
      <c r="W117" s="1">
        <f>VLOOKUP($A117,'App C  Assums'!$A$5:$I$299,5,FALSE)</f>
        <v>1807959.2742000001</v>
      </c>
      <c r="X117" s="1">
        <f>VLOOKUP($A117,'App C  Assums'!$A$5:$I$299,6,FALSE)</f>
        <v>0</v>
      </c>
      <c r="Y117" s="1">
        <f>VLOOKUP($A117,'App C  Assums'!$A$5:$I$299,7,FALSE)</f>
        <v>0</v>
      </c>
      <c r="Z117" s="1">
        <f>VLOOKUP($A117,'App C  Assums'!$A$5:$I$299,8,FALSE)</f>
        <v>0</v>
      </c>
      <c r="AA117" s="1">
        <f>VLOOKUP($A117,'App C  Assums'!$A$5:$I$299,9,FALSE)</f>
        <v>0</v>
      </c>
      <c r="AC117" s="1">
        <f>VLOOKUP($A117,'App C  Share Out'!$A$5:$I$299,5,FALSE)</f>
        <v>1264618.5493078073</v>
      </c>
      <c r="AD117" s="1">
        <f>VLOOKUP($A117,'App C  Share Out'!$A$5:$I$299,6,FALSE)</f>
        <v>782769.54930780735</v>
      </c>
      <c r="AE117" s="1">
        <f>VLOOKUP($A117,'App C  Share Out'!$A$5:$I$299,7,FALSE)</f>
        <v>623832.39856350608</v>
      </c>
      <c r="AF117" s="1">
        <f>VLOOKUP($A117,'App C  Share Out'!$A$5:$I$299,8,FALSE)</f>
        <v>0</v>
      </c>
      <c r="AG117" s="1">
        <f>VLOOKUP($A117,'App C  Share Out'!$A$5:$I$299,9,FALSE)</f>
        <v>0</v>
      </c>
      <c r="AI117" s="1">
        <f>VLOOKUP($A117,'App C  Share In'!$A$5:$I$299,5,FALSE)</f>
        <v>0</v>
      </c>
      <c r="AJ117" s="1">
        <f>VLOOKUP($A117,'App C  Share In'!$A$5:$I$299,6,FALSE)</f>
        <v>0</v>
      </c>
      <c r="AK117" s="1">
        <f>VLOOKUP($A117,'App C  Share In'!$A$5:$I$299,7,FALSE)</f>
        <v>0</v>
      </c>
      <c r="AL117" s="1">
        <f>VLOOKUP($A117,'App C  Share In'!$A$5:$I$299,8,FALSE)</f>
        <v>0</v>
      </c>
      <c r="AM117" s="1">
        <f>VLOOKUP($A117,'App C  Share In'!$A$5:$I$299,9,FALSE)</f>
        <v>0</v>
      </c>
    </row>
    <row r="118" spans="1:39">
      <c r="A118" s="3">
        <v>32700</v>
      </c>
      <c r="B118" s="8" t="s">
        <v>128</v>
      </c>
      <c r="C118" s="9">
        <v>1.8181E-3</v>
      </c>
      <c r="D118" s="9"/>
      <c r="E118" s="133">
        <v>4100975.9624798289</v>
      </c>
      <c r="F118" s="133">
        <v>2409940.8067798289</v>
      </c>
      <c r="G118" s="133">
        <v>5518115.828540938</v>
      </c>
      <c r="H118" s="133">
        <v>360603.7721</v>
      </c>
      <c r="I118" s="133">
        <v>0</v>
      </c>
      <c r="K118" s="1">
        <f>VLOOKUP($A118,'App C  Exp'!$A$5:$I$299,5,FALSE)</f>
        <v>679611.23430000001</v>
      </c>
      <c r="L118" s="1">
        <f>VLOOKUP($A118,'App C  Exp'!$A$5:$I$299,6,FALSE)</f>
        <v>744064.69739999995</v>
      </c>
      <c r="M118" s="1">
        <f>VLOOKUP($A118,'App C  Exp'!$A$5:$I$299,7,FALSE)</f>
        <v>823695.65930000006</v>
      </c>
      <c r="N118" s="1">
        <f>VLOOKUP($A118,'App C  Exp'!$A$5:$I$299,8,FALSE)</f>
        <v>0</v>
      </c>
      <c r="O118" s="1">
        <f>VLOOKUP($A118,'App C  Exp'!$A$5:$I$299,9,FALSE)</f>
        <v>0</v>
      </c>
      <c r="Q118" s="1">
        <f>VLOOKUP($A118,'App C  Inv'!$A$5:$I$299,5,FALSE)</f>
        <v>2097792.8678000001</v>
      </c>
      <c r="R118" s="1">
        <f>VLOOKUP($A118,'App C  Inv'!$A$5:$I$299,6,FALSE)</f>
        <v>1374098.1628</v>
      </c>
      <c r="S118" s="1">
        <f>VLOOKUP($A118,'App C  Inv'!$A$5:$I$299,7,FALSE)</f>
        <v>4609208.9398999996</v>
      </c>
      <c r="T118" s="1">
        <f>VLOOKUP($A118,'App C  Inv'!$A$5:$I$299,8,FALSE)</f>
        <v>360603.7721</v>
      </c>
      <c r="U118" s="1">
        <f>VLOOKUP($A118,'App C  Inv'!$A$5:$I$299,9,FALSE)</f>
        <v>0</v>
      </c>
      <c r="W118" s="1">
        <f>VLOOKUP($A118,'App C  Assums'!$A$5:$I$299,5,FALSE)</f>
        <v>1064493.9138</v>
      </c>
      <c r="X118" s="1">
        <f>VLOOKUP($A118,'App C  Assums'!$A$5:$I$299,6,FALSE)</f>
        <v>0</v>
      </c>
      <c r="Y118" s="1">
        <f>VLOOKUP($A118,'App C  Assums'!$A$5:$I$299,7,FALSE)</f>
        <v>0</v>
      </c>
      <c r="Z118" s="1">
        <f>VLOOKUP($A118,'App C  Assums'!$A$5:$I$299,8,FALSE)</f>
        <v>0</v>
      </c>
      <c r="AA118" s="1">
        <f>VLOOKUP($A118,'App C  Assums'!$A$5:$I$299,9,FALSE)</f>
        <v>0</v>
      </c>
      <c r="AC118" s="1">
        <f>VLOOKUP($A118,'App C  Share Out'!$A$5:$I$299,5,FALSE)</f>
        <v>291777.94657982874</v>
      </c>
      <c r="AD118" s="1">
        <f>VLOOKUP($A118,'App C  Share Out'!$A$5:$I$299,6,FALSE)</f>
        <v>291777.94657982874</v>
      </c>
      <c r="AE118" s="1">
        <f>VLOOKUP($A118,'App C  Share Out'!$A$5:$I$299,7,FALSE)</f>
        <v>85211.229340938182</v>
      </c>
      <c r="AF118" s="1">
        <f>VLOOKUP($A118,'App C  Share Out'!$A$5:$I$299,8,FALSE)</f>
        <v>0</v>
      </c>
      <c r="AG118" s="1">
        <f>VLOOKUP($A118,'App C  Share Out'!$A$5:$I$299,9,FALSE)</f>
        <v>0</v>
      </c>
      <c r="AI118" s="1">
        <f>VLOOKUP($A118,'App C  Share In'!$A$5:$I$299,5,FALSE)</f>
        <v>-32700</v>
      </c>
      <c r="AJ118" s="1">
        <f>VLOOKUP($A118,'App C  Share In'!$A$5:$I$299,6,FALSE)</f>
        <v>0</v>
      </c>
      <c r="AK118" s="1">
        <f>VLOOKUP($A118,'App C  Share In'!$A$5:$I$299,7,FALSE)</f>
        <v>0</v>
      </c>
      <c r="AL118" s="1">
        <f>VLOOKUP($A118,'App C  Share In'!$A$5:$I$299,8,FALSE)</f>
        <v>0</v>
      </c>
      <c r="AM118" s="1">
        <f>VLOOKUP($A118,'App C  Share In'!$A$5:$I$299,9,FALSE)</f>
        <v>0</v>
      </c>
    </row>
    <row r="119" spans="1:39">
      <c r="A119" s="3">
        <v>32800</v>
      </c>
      <c r="B119" s="8" t="s">
        <v>129</v>
      </c>
      <c r="C119" s="9">
        <v>2.3904999999999998E-3</v>
      </c>
      <c r="D119" s="9"/>
      <c r="E119" s="133">
        <v>5013945.6124970922</v>
      </c>
      <c r="F119" s="133">
        <v>3003815.7339970926</v>
      </c>
      <c r="G119" s="133">
        <v>7075520.8098729393</v>
      </c>
      <c r="H119" s="133">
        <v>474134.16049999994</v>
      </c>
      <c r="I119" s="133">
        <v>0</v>
      </c>
      <c r="K119" s="1">
        <f>VLOOKUP($A119,'App C  Exp'!$A$5:$I$299,5,FALSE)</f>
        <v>893576.07149999996</v>
      </c>
      <c r="L119" s="1">
        <f>VLOOKUP($A119,'App C  Exp'!$A$5:$I$299,6,FALSE)</f>
        <v>978321.68699999992</v>
      </c>
      <c r="M119" s="1">
        <f>VLOOKUP($A119,'App C  Exp'!$A$5:$I$299,7,FALSE)</f>
        <v>1083023.1964999998</v>
      </c>
      <c r="N119" s="1">
        <f>VLOOKUP($A119,'App C  Exp'!$A$5:$I$299,8,FALSE)</f>
        <v>0</v>
      </c>
      <c r="O119" s="1">
        <f>VLOOKUP($A119,'App C  Exp'!$A$5:$I$299,9,FALSE)</f>
        <v>0</v>
      </c>
      <c r="Q119" s="1">
        <f>VLOOKUP($A119,'App C  Inv'!$A$5:$I$299,5,FALSE)</f>
        <v>2758249.7389999996</v>
      </c>
      <c r="R119" s="1">
        <f>VLOOKUP($A119,'App C  Inv'!$A$5:$I$299,6,FALSE)</f>
        <v>1806711.2139999999</v>
      </c>
      <c r="S119" s="1">
        <f>VLOOKUP($A119,'App C  Inv'!$A$5:$I$299,7,FALSE)</f>
        <v>6060345.3994999994</v>
      </c>
      <c r="T119" s="1">
        <f>VLOOKUP($A119,'App C  Inv'!$A$5:$I$299,8,FALSE)</f>
        <v>474134.16049999994</v>
      </c>
      <c r="U119" s="1">
        <f>VLOOKUP($A119,'App C  Inv'!$A$5:$I$299,9,FALSE)</f>
        <v>0</v>
      </c>
      <c r="W119" s="1">
        <f>VLOOKUP($A119,'App C  Assums'!$A$5:$I$299,5,FALSE)</f>
        <v>1399632.9689999998</v>
      </c>
      <c r="X119" s="1">
        <f>VLOOKUP($A119,'App C  Assums'!$A$5:$I$299,6,FALSE)</f>
        <v>0</v>
      </c>
      <c r="Y119" s="1">
        <f>VLOOKUP($A119,'App C  Assums'!$A$5:$I$299,7,FALSE)</f>
        <v>0</v>
      </c>
      <c r="Z119" s="1">
        <f>VLOOKUP($A119,'App C  Assums'!$A$5:$I$299,8,FALSE)</f>
        <v>0</v>
      </c>
      <c r="AA119" s="1">
        <f>VLOOKUP($A119,'App C  Assums'!$A$5:$I$299,9,FALSE)</f>
        <v>0</v>
      </c>
      <c r="AC119" s="1">
        <f>VLOOKUP($A119,'App C  Share Out'!$A$5:$I$299,5,FALSE)</f>
        <v>286630.61912415246</v>
      </c>
      <c r="AD119" s="1">
        <f>VLOOKUP($A119,'App C  Share Out'!$A$5:$I$299,6,FALSE)</f>
        <v>286630.61912415246</v>
      </c>
      <c r="AE119" s="1">
        <f>VLOOKUP($A119,'App C  Share Out'!$A$5:$I$299,7,FALSE)</f>
        <v>0</v>
      </c>
      <c r="AF119" s="1">
        <f>VLOOKUP($A119,'App C  Share Out'!$A$5:$I$299,8,FALSE)</f>
        <v>0</v>
      </c>
      <c r="AG119" s="1">
        <f>VLOOKUP($A119,'App C  Share Out'!$A$5:$I$299,9,FALSE)</f>
        <v>0</v>
      </c>
      <c r="AI119" s="1">
        <f>VLOOKUP($A119,'App C  Share In'!$A$5:$I$299,5,FALSE)</f>
        <v>-324143.78612705966</v>
      </c>
      <c r="AJ119" s="1">
        <f>VLOOKUP($A119,'App C  Share In'!$A$5:$I$299,6,FALSE)</f>
        <v>-67847.786127059662</v>
      </c>
      <c r="AK119" s="1">
        <f>VLOOKUP($A119,'App C  Share In'!$A$5:$I$299,7,FALSE)</f>
        <v>-67847.786127059662</v>
      </c>
      <c r="AL119" s="1">
        <f>VLOOKUP($A119,'App C  Share In'!$A$5:$I$299,8,FALSE)</f>
        <v>0</v>
      </c>
      <c r="AM119" s="1">
        <f>VLOOKUP($A119,'App C  Share In'!$A$5:$I$299,9,FALSE)</f>
        <v>0</v>
      </c>
    </row>
    <row r="120" spans="1:39">
      <c r="A120" s="3">
        <v>32900</v>
      </c>
      <c r="B120" s="8" t="s">
        <v>130</v>
      </c>
      <c r="C120" s="9">
        <v>6.0558000000000001E-3</v>
      </c>
      <c r="D120" s="9"/>
      <c r="E120" s="133">
        <v>12015609.678835904</v>
      </c>
      <c r="F120" s="133">
        <v>7100800.8662359035</v>
      </c>
      <c r="G120" s="133">
        <v>17802499.88243112</v>
      </c>
      <c r="H120" s="133">
        <v>1201113.4277999999</v>
      </c>
      <c r="I120" s="133">
        <v>0</v>
      </c>
      <c r="K120" s="1">
        <f>VLOOKUP($A120,'App C  Exp'!$A$5:$I$299,5,FALSE)</f>
        <v>2263676.2074000002</v>
      </c>
      <c r="L120" s="1">
        <f>VLOOKUP($A120,'App C  Exp'!$A$5:$I$299,6,FALSE)</f>
        <v>2478360.3731999998</v>
      </c>
      <c r="M120" s="1">
        <f>VLOOKUP($A120,'App C  Exp'!$A$5:$I$299,7,FALSE)</f>
        <v>2743598.3574000001</v>
      </c>
      <c r="N120" s="1">
        <f>VLOOKUP($A120,'App C  Exp'!$A$5:$I$299,8,FALSE)</f>
        <v>0</v>
      </c>
      <c r="O120" s="1">
        <f>VLOOKUP($A120,'App C  Exp'!$A$5:$I$299,9,FALSE)</f>
        <v>0</v>
      </c>
      <c r="Q120" s="1">
        <f>VLOOKUP($A120,'App C  Inv'!$A$5:$I$299,5,FALSE)</f>
        <v>6987412.1604000004</v>
      </c>
      <c r="R120" s="1">
        <f>VLOOKUP($A120,'App C  Inv'!$A$5:$I$299,6,FALSE)</f>
        <v>4576900.9704</v>
      </c>
      <c r="S120" s="1">
        <f>VLOOKUP($A120,'App C  Inv'!$A$5:$I$299,7,FALSE)</f>
        <v>15352536.9882</v>
      </c>
      <c r="T120" s="1">
        <f>VLOOKUP($A120,'App C  Inv'!$A$5:$I$299,8,FALSE)</f>
        <v>1201113.4277999999</v>
      </c>
      <c r="U120" s="1">
        <f>VLOOKUP($A120,'App C  Inv'!$A$5:$I$299,9,FALSE)</f>
        <v>0</v>
      </c>
      <c r="W120" s="1">
        <f>VLOOKUP($A120,'App C  Assums'!$A$5:$I$299,5,FALSE)</f>
        <v>3545658.7884</v>
      </c>
      <c r="X120" s="1">
        <f>VLOOKUP($A120,'App C  Assums'!$A$5:$I$299,6,FALSE)</f>
        <v>0</v>
      </c>
      <c r="Y120" s="1">
        <f>VLOOKUP($A120,'App C  Assums'!$A$5:$I$299,7,FALSE)</f>
        <v>0</v>
      </c>
      <c r="Z120" s="1">
        <f>VLOOKUP($A120,'App C  Assums'!$A$5:$I$299,8,FALSE)</f>
        <v>0</v>
      </c>
      <c r="AA120" s="1">
        <f>VLOOKUP($A120,'App C  Assums'!$A$5:$I$299,9,FALSE)</f>
        <v>0</v>
      </c>
      <c r="AC120" s="1">
        <f>VLOOKUP($A120,'App C  Share Out'!$A$5:$I$299,5,FALSE)</f>
        <v>339174.98580478784</v>
      </c>
      <c r="AD120" s="1">
        <f>VLOOKUP($A120,'App C  Share Out'!$A$5:$I$299,6,FALSE)</f>
        <v>339174.98580478784</v>
      </c>
      <c r="AE120" s="1">
        <f>VLOOKUP($A120,'App C  Share Out'!$A$5:$I$299,7,FALSE)</f>
        <v>0</v>
      </c>
      <c r="AF120" s="1">
        <f>VLOOKUP($A120,'App C  Share Out'!$A$5:$I$299,8,FALSE)</f>
        <v>0</v>
      </c>
      <c r="AG120" s="1">
        <f>VLOOKUP($A120,'App C  Share Out'!$A$5:$I$299,9,FALSE)</f>
        <v>0</v>
      </c>
      <c r="AI120" s="1">
        <f>VLOOKUP($A120,'App C  Share In'!$A$5:$I$299,5,FALSE)</f>
        <v>-1120312.4631688837</v>
      </c>
      <c r="AJ120" s="1">
        <f>VLOOKUP($A120,'App C  Share In'!$A$5:$I$299,6,FALSE)</f>
        <v>-293635.4631688837</v>
      </c>
      <c r="AK120" s="1">
        <f>VLOOKUP($A120,'App C  Share In'!$A$5:$I$299,7,FALSE)</f>
        <v>-293635.4631688837</v>
      </c>
      <c r="AL120" s="1">
        <f>VLOOKUP($A120,'App C  Share In'!$A$5:$I$299,8,FALSE)</f>
        <v>0</v>
      </c>
      <c r="AM120" s="1">
        <f>VLOOKUP($A120,'App C  Share In'!$A$5:$I$299,9,FALSE)</f>
        <v>0</v>
      </c>
    </row>
    <row r="121" spans="1:39">
      <c r="A121" s="3">
        <v>32901</v>
      </c>
      <c r="B121" s="8" t="s">
        <v>361</v>
      </c>
      <c r="C121" s="9">
        <v>9.4300000000000002E-5</v>
      </c>
      <c r="D121" s="9"/>
      <c r="E121" s="133">
        <v>43055.302438885265</v>
      </c>
      <c r="F121" s="133">
        <v>21109.755338885268</v>
      </c>
      <c r="G121" s="133">
        <v>163029.61601661475</v>
      </c>
      <c r="H121" s="133">
        <v>18703.5563</v>
      </c>
      <c r="I121" s="133">
        <v>0</v>
      </c>
      <c r="K121" s="1">
        <f>VLOOKUP($A121,'App C  Exp'!$A$5:$I$299,5,FALSE)</f>
        <v>35249.622900000002</v>
      </c>
      <c r="L121" s="1">
        <f>VLOOKUP($A121,'App C  Exp'!$A$5:$I$299,6,FALSE)</f>
        <v>38592.652200000004</v>
      </c>
      <c r="M121" s="1">
        <f>VLOOKUP($A121,'App C  Exp'!$A$5:$I$299,7,FALSE)</f>
        <v>42722.897900000004</v>
      </c>
      <c r="N121" s="1">
        <f>VLOOKUP($A121,'App C  Exp'!$A$5:$I$299,8,FALSE)</f>
        <v>0</v>
      </c>
      <c r="O121" s="1">
        <f>VLOOKUP($A121,'App C  Exp'!$A$5:$I$299,9,FALSE)</f>
        <v>0</v>
      </c>
      <c r="Q121" s="1">
        <f>VLOOKUP($A121,'App C  Inv'!$A$5:$I$299,5,FALSE)</f>
        <v>108806.9234</v>
      </c>
      <c r="R121" s="1">
        <f>VLOOKUP($A121,'App C  Inv'!$A$5:$I$299,6,FALSE)</f>
        <v>71270.808399999994</v>
      </c>
      <c r="S121" s="1">
        <f>VLOOKUP($A121,'App C  Inv'!$A$5:$I$299,7,FALSE)</f>
        <v>239067.37969999999</v>
      </c>
      <c r="T121" s="1">
        <f>VLOOKUP($A121,'App C  Inv'!$A$5:$I$299,8,FALSE)</f>
        <v>18703.5563</v>
      </c>
      <c r="U121" s="1">
        <f>VLOOKUP($A121,'App C  Inv'!$A$5:$I$299,9,FALSE)</f>
        <v>0</v>
      </c>
      <c r="W121" s="1">
        <f>VLOOKUP($A121,'App C  Assums'!$A$5:$I$299,5,FALSE)</f>
        <v>55212.4614</v>
      </c>
      <c r="X121" s="1">
        <f>VLOOKUP($A121,'App C  Assums'!$A$5:$I$299,6,FALSE)</f>
        <v>0</v>
      </c>
      <c r="Y121" s="1">
        <f>VLOOKUP($A121,'App C  Assums'!$A$5:$I$299,7,FALSE)</f>
        <v>0</v>
      </c>
      <c r="Z121" s="1">
        <f>VLOOKUP($A121,'App C  Assums'!$A$5:$I$299,8,FALSE)</f>
        <v>0</v>
      </c>
      <c r="AA121" s="1">
        <f>VLOOKUP($A121,'App C  Assums'!$A$5:$I$299,9,FALSE)</f>
        <v>0</v>
      </c>
      <c r="AC121" s="1">
        <f>VLOOKUP($A121,'App C  Share Out'!$A$5:$I$299,5,FALSE)</f>
        <v>30006.956322270504</v>
      </c>
      <c r="AD121" s="1">
        <f>VLOOKUP($A121,'App C  Share Out'!$A$5:$I$299,6,FALSE)</f>
        <v>30006.956322270504</v>
      </c>
      <c r="AE121" s="1">
        <f>VLOOKUP($A121,'App C  Share Out'!$A$5:$I$299,7,FALSE)</f>
        <v>0</v>
      </c>
      <c r="AF121" s="1">
        <f>VLOOKUP($A121,'App C  Share Out'!$A$5:$I$299,8,FALSE)</f>
        <v>0</v>
      </c>
      <c r="AG121" s="1">
        <f>VLOOKUP($A121,'App C  Share Out'!$A$5:$I$299,9,FALSE)</f>
        <v>0</v>
      </c>
      <c r="AI121" s="1">
        <f>VLOOKUP($A121,'App C  Share In'!$A$5:$I$299,5,FALSE)</f>
        <v>-186220.66158338523</v>
      </c>
      <c r="AJ121" s="1">
        <f>VLOOKUP($A121,'App C  Share In'!$A$5:$I$299,6,FALSE)</f>
        <v>-118760.66158338523</v>
      </c>
      <c r="AK121" s="1">
        <f>VLOOKUP($A121,'App C  Share In'!$A$5:$I$299,7,FALSE)</f>
        <v>-118760.66158338523</v>
      </c>
      <c r="AL121" s="1">
        <f>VLOOKUP($A121,'App C  Share In'!$A$5:$I$299,8,FALSE)</f>
        <v>0</v>
      </c>
      <c r="AM121" s="1">
        <f>VLOOKUP($A121,'App C  Share In'!$A$5:$I$299,9,FALSE)</f>
        <v>0</v>
      </c>
    </row>
    <row r="122" spans="1:39">
      <c r="A122" s="3">
        <v>32904</v>
      </c>
      <c r="B122" s="8" t="s">
        <v>349</v>
      </c>
      <c r="C122" s="9">
        <v>1.0069999999999999E-4</v>
      </c>
      <c r="D122" s="9"/>
      <c r="E122" s="133">
        <v>349065.67796951218</v>
      </c>
      <c r="F122" s="133">
        <v>242416.3100695122</v>
      </c>
      <c r="G122" s="133">
        <v>358366.14536722266</v>
      </c>
      <c r="H122" s="133">
        <v>19972.938699999999</v>
      </c>
      <c r="I122" s="133">
        <v>0</v>
      </c>
      <c r="K122" s="1">
        <f>VLOOKUP($A122,'App C  Exp'!$A$5:$I$299,5,FALSE)</f>
        <v>37641.962099999997</v>
      </c>
      <c r="L122" s="1">
        <f>VLOOKUP($A122,'App C  Exp'!$A$5:$I$299,6,FALSE)</f>
        <v>41211.877799999995</v>
      </c>
      <c r="M122" s="1">
        <f>VLOOKUP($A122,'App C  Exp'!$A$5:$I$299,7,FALSE)</f>
        <v>45622.437099999996</v>
      </c>
      <c r="N122" s="1">
        <f>VLOOKUP($A122,'App C  Exp'!$A$5:$I$299,8,FALSE)</f>
        <v>0</v>
      </c>
      <c r="O122" s="1">
        <f>VLOOKUP($A122,'App C  Exp'!$A$5:$I$299,9,FALSE)</f>
        <v>0</v>
      </c>
      <c r="Q122" s="1">
        <f>VLOOKUP($A122,'App C  Inv'!$A$5:$I$299,5,FALSE)</f>
        <v>116191.48659999999</v>
      </c>
      <c r="R122" s="1">
        <f>VLOOKUP($A122,'App C  Inv'!$A$5:$I$299,6,FALSE)</f>
        <v>76107.851599999995</v>
      </c>
      <c r="S122" s="1">
        <f>VLOOKUP($A122,'App C  Inv'!$A$5:$I$299,7,FALSE)</f>
        <v>255292.52529999998</v>
      </c>
      <c r="T122" s="1">
        <f>VLOOKUP($A122,'App C  Inv'!$A$5:$I$299,8,FALSE)</f>
        <v>19972.938699999999</v>
      </c>
      <c r="U122" s="1">
        <f>VLOOKUP($A122,'App C  Inv'!$A$5:$I$299,9,FALSE)</f>
        <v>0</v>
      </c>
      <c r="W122" s="1">
        <f>VLOOKUP($A122,'App C  Assums'!$A$5:$I$299,5,FALSE)</f>
        <v>58959.6486</v>
      </c>
      <c r="X122" s="1">
        <f>VLOOKUP($A122,'App C  Assums'!$A$5:$I$299,6,FALSE)</f>
        <v>0</v>
      </c>
      <c r="Y122" s="1">
        <f>VLOOKUP($A122,'App C  Assums'!$A$5:$I$299,7,FALSE)</f>
        <v>0</v>
      </c>
      <c r="Z122" s="1">
        <f>VLOOKUP($A122,'App C  Assums'!$A$5:$I$299,8,FALSE)</f>
        <v>0</v>
      </c>
      <c r="AA122" s="1">
        <f>VLOOKUP($A122,'App C  Assums'!$A$5:$I$299,9,FALSE)</f>
        <v>0</v>
      </c>
      <c r="AC122" s="1">
        <f>VLOOKUP($A122,'App C  Share Out'!$A$5:$I$299,5,FALSE)</f>
        <v>136272.58066951222</v>
      </c>
      <c r="AD122" s="1">
        <f>VLOOKUP($A122,'App C  Share Out'!$A$5:$I$299,6,FALSE)</f>
        <v>125096.58066951222</v>
      </c>
      <c r="AE122" s="1">
        <f>VLOOKUP($A122,'App C  Share Out'!$A$5:$I$299,7,FALSE)</f>
        <v>57451.18296722271</v>
      </c>
      <c r="AF122" s="1">
        <f>VLOOKUP($A122,'App C  Share Out'!$A$5:$I$299,8,FALSE)</f>
        <v>0</v>
      </c>
      <c r="AG122" s="1">
        <f>VLOOKUP($A122,'App C  Share Out'!$A$5:$I$299,9,FALSE)</f>
        <v>0</v>
      </c>
      <c r="AI122" s="1">
        <f>VLOOKUP($A122,'App C  Share In'!$A$5:$I$299,5,FALSE)</f>
        <v>0</v>
      </c>
      <c r="AJ122" s="1">
        <f>VLOOKUP($A122,'App C  Share In'!$A$5:$I$299,6,FALSE)</f>
        <v>0</v>
      </c>
      <c r="AK122" s="1">
        <f>VLOOKUP($A122,'App C  Share In'!$A$5:$I$299,7,FALSE)</f>
        <v>0</v>
      </c>
      <c r="AL122" s="1">
        <f>VLOOKUP($A122,'App C  Share In'!$A$5:$I$299,8,FALSE)</f>
        <v>0</v>
      </c>
      <c r="AM122" s="1">
        <f>VLOOKUP($A122,'App C  Share In'!$A$5:$I$299,9,FALSE)</f>
        <v>0</v>
      </c>
    </row>
    <row r="123" spans="1:39">
      <c r="A123" s="3">
        <v>32905</v>
      </c>
      <c r="B123" s="8" t="s">
        <v>131</v>
      </c>
      <c r="C123" s="9">
        <v>8.6970000000000005E-4</v>
      </c>
      <c r="D123" s="9"/>
      <c r="E123" s="133">
        <v>1900142.3179566828</v>
      </c>
      <c r="F123" s="133">
        <v>1042414.3570566826</v>
      </c>
      <c r="G123" s="133">
        <v>2610909.9815887152</v>
      </c>
      <c r="H123" s="133">
        <v>172497.16770000002</v>
      </c>
      <c r="I123" s="133">
        <v>0</v>
      </c>
      <c r="K123" s="1">
        <f>VLOOKUP($A123,'App C  Exp'!$A$5:$I$299,5,FALSE)</f>
        <v>325096.46910000005</v>
      </c>
      <c r="L123" s="1">
        <f>VLOOKUP($A123,'App C  Exp'!$A$5:$I$299,6,FALSE)</f>
        <v>355928.20380000002</v>
      </c>
      <c r="M123" s="1">
        <f>VLOOKUP($A123,'App C  Exp'!$A$5:$I$299,7,FALSE)</f>
        <v>394020.19410000002</v>
      </c>
      <c r="N123" s="1">
        <f>VLOOKUP($A123,'App C  Exp'!$A$5:$I$299,8,FALSE)</f>
        <v>0</v>
      </c>
      <c r="O123" s="1">
        <f>VLOOKUP($A123,'App C  Exp'!$A$5:$I$299,9,FALSE)</f>
        <v>0</v>
      </c>
      <c r="Q123" s="1">
        <f>VLOOKUP($A123,'App C  Inv'!$A$5:$I$299,5,FALSE)</f>
        <v>1003492.9086000001</v>
      </c>
      <c r="R123" s="1">
        <f>VLOOKUP($A123,'App C  Inv'!$A$5:$I$299,6,FALSE)</f>
        <v>657308.8236</v>
      </c>
      <c r="S123" s="1">
        <f>VLOOKUP($A123,'App C  Inv'!$A$5:$I$299,7,FALSE)</f>
        <v>2204845.1762999999</v>
      </c>
      <c r="T123" s="1">
        <f>VLOOKUP($A123,'App C  Inv'!$A$5:$I$299,8,FALSE)</f>
        <v>172497.16770000002</v>
      </c>
      <c r="U123" s="1">
        <f>VLOOKUP($A123,'App C  Inv'!$A$5:$I$299,9,FALSE)</f>
        <v>0</v>
      </c>
      <c r="W123" s="1">
        <f>VLOOKUP($A123,'App C  Assums'!$A$5:$I$299,5,FALSE)</f>
        <v>509207.61060000001</v>
      </c>
      <c r="X123" s="1">
        <f>VLOOKUP($A123,'App C  Assums'!$A$5:$I$299,6,FALSE)</f>
        <v>0</v>
      </c>
      <c r="Y123" s="1">
        <f>VLOOKUP($A123,'App C  Assums'!$A$5:$I$299,7,FALSE)</f>
        <v>0</v>
      </c>
      <c r="Z123" s="1">
        <f>VLOOKUP($A123,'App C  Assums'!$A$5:$I$299,8,FALSE)</f>
        <v>0</v>
      </c>
      <c r="AA123" s="1">
        <f>VLOOKUP($A123,'App C  Assums'!$A$5:$I$299,9,FALSE)</f>
        <v>0</v>
      </c>
      <c r="AC123" s="1">
        <f>VLOOKUP($A123,'App C  Share Out'!$A$5:$I$299,5,FALSE)</f>
        <v>62345.329656682588</v>
      </c>
      <c r="AD123" s="1">
        <f>VLOOKUP($A123,'App C  Share Out'!$A$5:$I$299,6,FALSE)</f>
        <v>29177.329656682588</v>
      </c>
      <c r="AE123" s="1">
        <f>VLOOKUP($A123,'App C  Share Out'!$A$5:$I$299,7,FALSE)</f>
        <v>12044.611188715528</v>
      </c>
      <c r="AF123" s="1">
        <f>VLOOKUP($A123,'App C  Share Out'!$A$5:$I$299,8,FALSE)</f>
        <v>0</v>
      </c>
      <c r="AG123" s="1">
        <f>VLOOKUP($A123,'App C  Share Out'!$A$5:$I$299,9,FALSE)</f>
        <v>0</v>
      </c>
      <c r="AI123" s="1">
        <f>VLOOKUP($A123,'App C  Share In'!$A$5:$I$299,5,FALSE)</f>
        <v>0</v>
      </c>
      <c r="AJ123" s="1">
        <f>VLOOKUP($A123,'App C  Share In'!$A$5:$I$299,6,FALSE)</f>
        <v>0</v>
      </c>
      <c r="AK123" s="1">
        <f>VLOOKUP($A123,'App C  Share In'!$A$5:$I$299,7,FALSE)</f>
        <v>0</v>
      </c>
      <c r="AL123" s="1">
        <f>VLOOKUP($A123,'App C  Share In'!$A$5:$I$299,8,FALSE)</f>
        <v>0</v>
      </c>
      <c r="AM123" s="1">
        <f>VLOOKUP($A123,'App C  Share In'!$A$5:$I$299,9,FALSE)</f>
        <v>0</v>
      </c>
    </row>
    <row r="124" spans="1:39">
      <c r="A124" s="3">
        <v>32910</v>
      </c>
      <c r="B124" s="8" t="s">
        <v>132</v>
      </c>
      <c r="C124" s="9">
        <v>1.1812000000000001E-3</v>
      </c>
      <c r="D124" s="9"/>
      <c r="E124" s="133">
        <v>2484275.3849076009</v>
      </c>
      <c r="F124" s="133">
        <v>1455686.2085076002</v>
      </c>
      <c r="G124" s="133">
        <v>3435985.44465859</v>
      </c>
      <c r="H124" s="133">
        <v>234280.38920000001</v>
      </c>
      <c r="I124" s="133">
        <v>0</v>
      </c>
      <c r="K124" s="1">
        <f>VLOOKUP($A124,'App C  Exp'!$A$5:$I$299,5,FALSE)</f>
        <v>441536.10360000003</v>
      </c>
      <c r="L124" s="1">
        <f>VLOOKUP($A124,'App C  Exp'!$A$5:$I$299,6,FALSE)</f>
        <v>483410.82480000006</v>
      </c>
      <c r="M124" s="1">
        <f>VLOOKUP($A124,'App C  Exp'!$A$5:$I$299,7,FALSE)</f>
        <v>535146.20360000001</v>
      </c>
      <c r="N124" s="1">
        <f>VLOOKUP($A124,'App C  Exp'!$A$5:$I$299,8,FALSE)</f>
        <v>0</v>
      </c>
      <c r="O124" s="1">
        <f>VLOOKUP($A124,'App C  Exp'!$A$5:$I$299,9,FALSE)</f>
        <v>0</v>
      </c>
      <c r="Q124" s="1">
        <f>VLOOKUP($A124,'App C  Inv'!$A$5:$I$299,5,FALSE)</f>
        <v>1362913.4456000002</v>
      </c>
      <c r="R124" s="1">
        <f>VLOOKUP($A124,'App C  Inv'!$A$5:$I$299,6,FALSE)</f>
        <v>892736.78560000006</v>
      </c>
      <c r="S124" s="1">
        <f>VLOOKUP($A124,'App C  Inv'!$A$5:$I$299,7,FALSE)</f>
        <v>2994553.4348000004</v>
      </c>
      <c r="T124" s="1">
        <f>VLOOKUP($A124,'App C  Inv'!$A$5:$I$299,8,FALSE)</f>
        <v>234280.38920000001</v>
      </c>
      <c r="U124" s="1">
        <f>VLOOKUP($A124,'App C  Inv'!$A$5:$I$299,9,FALSE)</f>
        <v>0</v>
      </c>
      <c r="W124" s="1">
        <f>VLOOKUP($A124,'App C  Assums'!$A$5:$I$299,5,FALSE)</f>
        <v>691590.23760000011</v>
      </c>
      <c r="X124" s="1">
        <f>VLOOKUP($A124,'App C  Assums'!$A$5:$I$299,6,FALSE)</f>
        <v>0</v>
      </c>
      <c r="Y124" s="1">
        <f>VLOOKUP($A124,'App C  Assums'!$A$5:$I$299,7,FALSE)</f>
        <v>0</v>
      </c>
      <c r="Z124" s="1">
        <f>VLOOKUP($A124,'App C  Assums'!$A$5:$I$299,8,FALSE)</f>
        <v>0</v>
      </c>
      <c r="AA124" s="1">
        <f>VLOOKUP($A124,'App C  Assums'!$A$5:$I$299,9,FALSE)</f>
        <v>0</v>
      </c>
      <c r="AC124" s="1">
        <f>VLOOKUP($A124,'App C  Share Out'!$A$5:$I$299,5,FALSE)</f>
        <v>173252.79184901086</v>
      </c>
      <c r="AD124" s="1">
        <f>VLOOKUP($A124,'App C  Share Out'!$A$5:$I$299,6,FALSE)</f>
        <v>173252.79184901086</v>
      </c>
      <c r="AE124" s="1">
        <f>VLOOKUP($A124,'App C  Share Out'!$A$5:$I$299,7,FALSE)</f>
        <v>0</v>
      </c>
      <c r="AF124" s="1">
        <f>VLOOKUP($A124,'App C  Share Out'!$A$5:$I$299,8,FALSE)</f>
        <v>0</v>
      </c>
      <c r="AG124" s="1">
        <f>VLOOKUP($A124,'App C  Share Out'!$A$5:$I$299,9,FALSE)</f>
        <v>0</v>
      </c>
      <c r="AI124" s="1">
        <f>VLOOKUP($A124,'App C  Share In'!$A$5:$I$299,5,FALSE)</f>
        <v>-185017.19374141071</v>
      </c>
      <c r="AJ124" s="1">
        <f>VLOOKUP($A124,'App C  Share In'!$A$5:$I$299,6,FALSE)</f>
        <v>-93714.193741410709</v>
      </c>
      <c r="AK124" s="1">
        <f>VLOOKUP($A124,'App C  Share In'!$A$5:$I$299,7,FALSE)</f>
        <v>-93714.193741410709</v>
      </c>
      <c r="AL124" s="1">
        <f>VLOOKUP($A124,'App C  Share In'!$A$5:$I$299,8,FALSE)</f>
        <v>0</v>
      </c>
      <c r="AM124" s="1">
        <f>VLOOKUP($A124,'App C  Share In'!$A$5:$I$299,9,FALSE)</f>
        <v>0</v>
      </c>
    </row>
    <row r="125" spans="1:39">
      <c r="A125" s="3">
        <v>32915</v>
      </c>
      <c r="B125" s="8" t="s">
        <v>362</v>
      </c>
      <c r="C125" s="9">
        <v>1.3870000000000001E-4</v>
      </c>
      <c r="D125" s="9"/>
      <c r="E125" s="133">
        <v>580711.6706229687</v>
      </c>
      <c r="F125" s="133">
        <v>275932.6167229687</v>
      </c>
      <c r="G125" s="133">
        <v>464298.67759945773</v>
      </c>
      <c r="H125" s="133">
        <v>27509.896700000001</v>
      </c>
      <c r="I125" s="133">
        <v>0</v>
      </c>
      <c r="K125" s="1">
        <f>VLOOKUP($A125,'App C  Exp'!$A$5:$I$299,5,FALSE)</f>
        <v>51846.476100000007</v>
      </c>
      <c r="L125" s="1">
        <f>VLOOKUP($A125,'App C  Exp'!$A$5:$I$299,6,FALSE)</f>
        <v>56763.529800000004</v>
      </c>
      <c r="M125" s="1">
        <f>VLOOKUP($A125,'App C  Exp'!$A$5:$I$299,7,FALSE)</f>
        <v>62838.451100000006</v>
      </c>
      <c r="N125" s="1">
        <f>VLOOKUP($A125,'App C  Exp'!$A$5:$I$299,8,FALSE)</f>
        <v>0</v>
      </c>
      <c r="O125" s="1">
        <f>VLOOKUP($A125,'App C  Exp'!$A$5:$I$299,9,FALSE)</f>
        <v>0</v>
      </c>
      <c r="Q125" s="1">
        <f>VLOOKUP($A125,'App C  Inv'!$A$5:$I$299,5,FALSE)</f>
        <v>160037.33060000002</v>
      </c>
      <c r="R125" s="1">
        <f>VLOOKUP($A125,'App C  Inv'!$A$5:$I$299,6,FALSE)</f>
        <v>104827.79560000001</v>
      </c>
      <c r="S125" s="1">
        <f>VLOOKUP($A125,'App C  Inv'!$A$5:$I$299,7,FALSE)</f>
        <v>351629.3273</v>
      </c>
      <c r="T125" s="1">
        <f>VLOOKUP($A125,'App C  Inv'!$A$5:$I$299,8,FALSE)</f>
        <v>27509.896700000001</v>
      </c>
      <c r="U125" s="1">
        <f>VLOOKUP($A125,'App C  Inv'!$A$5:$I$299,9,FALSE)</f>
        <v>0</v>
      </c>
      <c r="W125" s="1">
        <f>VLOOKUP($A125,'App C  Assums'!$A$5:$I$299,5,FALSE)</f>
        <v>81208.5726</v>
      </c>
      <c r="X125" s="1">
        <f>VLOOKUP($A125,'App C  Assums'!$A$5:$I$299,6,FALSE)</f>
        <v>0</v>
      </c>
      <c r="Y125" s="1">
        <f>VLOOKUP($A125,'App C  Assums'!$A$5:$I$299,7,FALSE)</f>
        <v>0</v>
      </c>
      <c r="Z125" s="1">
        <f>VLOOKUP($A125,'App C  Assums'!$A$5:$I$299,8,FALSE)</f>
        <v>0</v>
      </c>
      <c r="AA125" s="1">
        <f>VLOOKUP($A125,'App C  Assums'!$A$5:$I$299,9,FALSE)</f>
        <v>0</v>
      </c>
      <c r="AC125" s="1">
        <f>VLOOKUP($A125,'App C  Share Out'!$A$5:$I$299,5,FALSE)</f>
        <v>287619.29132296867</v>
      </c>
      <c r="AD125" s="1">
        <f>VLOOKUP($A125,'App C  Share Out'!$A$5:$I$299,6,FALSE)</f>
        <v>114341.29132296868</v>
      </c>
      <c r="AE125" s="1">
        <f>VLOOKUP($A125,'App C  Share Out'!$A$5:$I$299,7,FALSE)</f>
        <v>49830.899199457737</v>
      </c>
      <c r="AF125" s="1">
        <f>VLOOKUP($A125,'App C  Share Out'!$A$5:$I$299,8,FALSE)</f>
        <v>0</v>
      </c>
      <c r="AG125" s="1">
        <f>VLOOKUP($A125,'App C  Share Out'!$A$5:$I$299,9,FALSE)</f>
        <v>0</v>
      </c>
      <c r="AI125" s="1">
        <f>VLOOKUP($A125,'App C  Share In'!$A$5:$I$299,5,FALSE)</f>
        <v>0</v>
      </c>
      <c r="AJ125" s="1">
        <f>VLOOKUP($A125,'App C  Share In'!$A$5:$I$299,6,FALSE)</f>
        <v>0</v>
      </c>
      <c r="AK125" s="1">
        <f>VLOOKUP($A125,'App C  Share In'!$A$5:$I$299,7,FALSE)</f>
        <v>0</v>
      </c>
      <c r="AL125" s="1">
        <f>VLOOKUP($A125,'App C  Share In'!$A$5:$I$299,8,FALSE)</f>
        <v>0</v>
      </c>
      <c r="AM125" s="1">
        <f>VLOOKUP($A125,'App C  Share In'!$A$5:$I$299,9,FALSE)</f>
        <v>0</v>
      </c>
    </row>
    <row r="126" spans="1:39">
      <c r="A126" s="3">
        <v>32920</v>
      </c>
      <c r="B126" s="8" t="s">
        <v>133</v>
      </c>
      <c r="C126" s="9">
        <v>9.4939999999999998E-4</v>
      </c>
      <c r="D126" s="9"/>
      <c r="E126" s="133">
        <v>1708649.7006757259</v>
      </c>
      <c r="F126" s="133">
        <v>919125.4088757257</v>
      </c>
      <c r="G126" s="133">
        <v>2765459.7569647552</v>
      </c>
      <c r="H126" s="133">
        <v>188304.9454</v>
      </c>
      <c r="I126" s="133">
        <v>0</v>
      </c>
      <c r="K126" s="1">
        <f>VLOOKUP($A126,'App C  Exp'!$A$5:$I$299,5,FALSE)</f>
        <v>354888.56819999998</v>
      </c>
      <c r="L126" s="1">
        <f>VLOOKUP($A126,'App C  Exp'!$A$5:$I$299,6,FALSE)</f>
        <v>388545.7476</v>
      </c>
      <c r="M126" s="1">
        <f>VLOOKUP($A126,'App C  Exp'!$A$5:$I$299,7,FALSE)</f>
        <v>430128.51819999999</v>
      </c>
      <c r="N126" s="1">
        <f>VLOOKUP($A126,'App C  Exp'!$A$5:$I$299,8,FALSE)</f>
        <v>0</v>
      </c>
      <c r="O126" s="1">
        <f>VLOOKUP($A126,'App C  Exp'!$A$5:$I$299,9,FALSE)</f>
        <v>0</v>
      </c>
      <c r="Q126" s="1">
        <f>VLOOKUP($A126,'App C  Inv'!$A$5:$I$299,5,FALSE)</f>
        <v>1095453.7971999999</v>
      </c>
      <c r="R126" s="1">
        <f>VLOOKUP($A126,'App C  Inv'!$A$5:$I$299,6,FALSE)</f>
        <v>717545.12719999999</v>
      </c>
      <c r="S126" s="1">
        <f>VLOOKUP($A126,'App C  Inv'!$A$5:$I$299,7,FALSE)</f>
        <v>2406898.9426000002</v>
      </c>
      <c r="T126" s="1">
        <f>VLOOKUP($A126,'App C  Inv'!$A$5:$I$299,8,FALSE)</f>
        <v>188304.9454</v>
      </c>
      <c r="U126" s="1">
        <f>VLOOKUP($A126,'App C  Inv'!$A$5:$I$299,9,FALSE)</f>
        <v>0</v>
      </c>
      <c r="W126" s="1">
        <f>VLOOKUP($A126,'App C  Assums'!$A$5:$I$299,5,FALSE)</f>
        <v>555871.80119999999</v>
      </c>
      <c r="X126" s="1">
        <f>VLOOKUP($A126,'App C  Assums'!$A$5:$I$299,6,FALSE)</f>
        <v>0</v>
      </c>
      <c r="Y126" s="1">
        <f>VLOOKUP($A126,'App C  Assums'!$A$5:$I$299,7,FALSE)</f>
        <v>0</v>
      </c>
      <c r="Z126" s="1">
        <f>VLOOKUP($A126,'App C  Assums'!$A$5:$I$299,8,FALSE)</f>
        <v>0</v>
      </c>
      <c r="AA126" s="1">
        <f>VLOOKUP($A126,'App C  Assums'!$A$5:$I$299,9,FALSE)</f>
        <v>0</v>
      </c>
      <c r="AC126" s="1">
        <f>VLOOKUP($A126,'App C  Share Out'!$A$5:$I$299,5,FALSE)</f>
        <v>0</v>
      </c>
      <c r="AD126" s="1">
        <f>VLOOKUP($A126,'App C  Share Out'!$A$5:$I$299,6,FALSE)</f>
        <v>0</v>
      </c>
      <c r="AE126" s="1">
        <f>VLOOKUP($A126,'App C  Share Out'!$A$5:$I$299,7,FALSE)</f>
        <v>0</v>
      </c>
      <c r="AF126" s="1">
        <f>VLOOKUP($A126,'App C  Share Out'!$A$5:$I$299,8,FALSE)</f>
        <v>0</v>
      </c>
      <c r="AG126" s="1">
        <f>VLOOKUP($A126,'App C  Share Out'!$A$5:$I$299,9,FALSE)</f>
        <v>0</v>
      </c>
      <c r="AI126" s="1">
        <f>VLOOKUP($A126,'App C  Share In'!$A$5:$I$299,5,FALSE)</f>
        <v>-297564.46592427412</v>
      </c>
      <c r="AJ126" s="1">
        <f>VLOOKUP($A126,'App C  Share In'!$A$5:$I$299,6,FALSE)</f>
        <v>-186965.46592427412</v>
      </c>
      <c r="AK126" s="1">
        <f>VLOOKUP($A126,'App C  Share In'!$A$5:$I$299,7,FALSE)</f>
        <v>-71567.703835244713</v>
      </c>
      <c r="AL126" s="1">
        <f>VLOOKUP($A126,'App C  Share In'!$A$5:$I$299,8,FALSE)</f>
        <v>0</v>
      </c>
      <c r="AM126" s="1">
        <f>VLOOKUP($A126,'App C  Share In'!$A$5:$I$299,9,FALSE)</f>
        <v>0</v>
      </c>
    </row>
    <row r="127" spans="1:39">
      <c r="A127" s="3">
        <v>33000</v>
      </c>
      <c r="B127" s="8" t="s">
        <v>134</v>
      </c>
      <c r="C127" s="9">
        <v>2.3134000000000002E-3</v>
      </c>
      <c r="D127" s="9"/>
      <c r="E127" s="133">
        <v>4594965.4723213576</v>
      </c>
      <c r="F127" s="133">
        <v>2931294.8725213571</v>
      </c>
      <c r="G127" s="133">
        <v>6993289.5507910866</v>
      </c>
      <c r="H127" s="133">
        <v>458842.06940000004</v>
      </c>
      <c r="I127" s="133">
        <v>0</v>
      </c>
      <c r="K127" s="1">
        <f>VLOOKUP($A127,'App C  Exp'!$A$5:$I$299,5,FALSE)</f>
        <v>864755.86020000011</v>
      </c>
      <c r="L127" s="1">
        <f>VLOOKUP($A127,'App C  Exp'!$A$5:$I$299,6,FALSE)</f>
        <v>946768.20360000012</v>
      </c>
      <c r="M127" s="1">
        <f>VLOOKUP($A127,'App C  Exp'!$A$5:$I$299,7,FALSE)</f>
        <v>1048092.8102000001</v>
      </c>
      <c r="N127" s="1">
        <f>VLOOKUP($A127,'App C  Exp'!$A$5:$I$299,8,FALSE)</f>
        <v>0</v>
      </c>
      <c r="O127" s="1">
        <f>VLOOKUP($A127,'App C  Exp'!$A$5:$I$299,9,FALSE)</f>
        <v>0</v>
      </c>
      <c r="Q127" s="1">
        <f>VLOOKUP($A127,'App C  Inv'!$A$5:$I$299,5,FALSE)</f>
        <v>2669288.8292</v>
      </c>
      <c r="R127" s="1">
        <f>VLOOKUP($A127,'App C  Inv'!$A$5:$I$299,6,FALSE)</f>
        <v>1748439.9592000002</v>
      </c>
      <c r="S127" s="1">
        <f>VLOOKUP($A127,'App C  Inv'!$A$5:$I$299,7,FALSE)</f>
        <v>5864883.0986000001</v>
      </c>
      <c r="T127" s="1">
        <f>VLOOKUP($A127,'App C  Inv'!$A$5:$I$299,8,FALSE)</f>
        <v>458842.06940000004</v>
      </c>
      <c r="U127" s="1">
        <f>VLOOKUP($A127,'App C  Inv'!$A$5:$I$299,9,FALSE)</f>
        <v>0</v>
      </c>
      <c r="W127" s="1">
        <f>VLOOKUP($A127,'App C  Assums'!$A$5:$I$299,5,FALSE)</f>
        <v>1354491.0732000002</v>
      </c>
      <c r="X127" s="1">
        <f>VLOOKUP($A127,'App C  Assums'!$A$5:$I$299,6,FALSE)</f>
        <v>0</v>
      </c>
      <c r="Y127" s="1">
        <f>VLOOKUP($A127,'App C  Assums'!$A$5:$I$299,7,FALSE)</f>
        <v>0</v>
      </c>
      <c r="Z127" s="1">
        <f>VLOOKUP($A127,'App C  Assums'!$A$5:$I$299,8,FALSE)</f>
        <v>0</v>
      </c>
      <c r="AA127" s="1">
        <f>VLOOKUP($A127,'App C  Assums'!$A$5:$I$299,9,FALSE)</f>
        <v>0</v>
      </c>
      <c r="AC127" s="1">
        <f>VLOOKUP($A127,'App C  Share Out'!$A$5:$I$299,5,FALSE)</f>
        <v>236086.7097213571</v>
      </c>
      <c r="AD127" s="1">
        <f>VLOOKUP($A127,'App C  Share Out'!$A$5:$I$299,6,FALSE)</f>
        <v>236086.7097213571</v>
      </c>
      <c r="AE127" s="1">
        <f>VLOOKUP($A127,'App C  Share Out'!$A$5:$I$299,7,FALSE)</f>
        <v>80313.641991085839</v>
      </c>
      <c r="AF127" s="1">
        <f>VLOOKUP($A127,'App C  Share Out'!$A$5:$I$299,8,FALSE)</f>
        <v>0</v>
      </c>
      <c r="AG127" s="1">
        <f>VLOOKUP($A127,'App C  Share Out'!$A$5:$I$299,9,FALSE)</f>
        <v>0</v>
      </c>
      <c r="AI127" s="1">
        <f>VLOOKUP($A127,'App C  Share In'!$A$5:$I$299,5,FALSE)</f>
        <v>-529657</v>
      </c>
      <c r="AJ127" s="1">
        <f>VLOOKUP($A127,'App C  Share In'!$A$5:$I$299,6,FALSE)</f>
        <v>0</v>
      </c>
      <c r="AK127" s="1">
        <f>VLOOKUP($A127,'App C  Share In'!$A$5:$I$299,7,FALSE)</f>
        <v>0</v>
      </c>
      <c r="AL127" s="1">
        <f>VLOOKUP($A127,'App C  Share In'!$A$5:$I$299,8,FALSE)</f>
        <v>0</v>
      </c>
      <c r="AM127" s="1">
        <f>VLOOKUP($A127,'App C  Share In'!$A$5:$I$299,9,FALSE)</f>
        <v>0</v>
      </c>
    </row>
    <row r="128" spans="1:39">
      <c r="A128" s="3">
        <v>33001</v>
      </c>
      <c r="B128" s="8" t="s">
        <v>135</v>
      </c>
      <c r="C128" s="9">
        <v>3.6999999999999998E-5</v>
      </c>
      <c r="D128" s="9"/>
      <c r="E128" s="133">
        <v>32423.082364290523</v>
      </c>
      <c r="F128" s="133">
        <v>14902.493364290502</v>
      </c>
      <c r="G128" s="133">
        <v>80049.482291702501</v>
      </c>
      <c r="H128" s="133">
        <v>7338.6169999999993</v>
      </c>
      <c r="I128" s="133">
        <v>0</v>
      </c>
      <c r="K128" s="1">
        <f>VLOOKUP($A128,'App C  Exp'!$A$5:$I$299,5,FALSE)</f>
        <v>13830.710999999999</v>
      </c>
      <c r="L128" s="1">
        <f>VLOOKUP($A128,'App C  Exp'!$A$5:$I$299,6,FALSE)</f>
        <v>15142.397999999999</v>
      </c>
      <c r="M128" s="1">
        <f>VLOOKUP($A128,'App C  Exp'!$A$5:$I$299,7,FALSE)</f>
        <v>16762.960999999999</v>
      </c>
      <c r="N128" s="1">
        <f>VLOOKUP($A128,'App C  Exp'!$A$5:$I$299,8,FALSE)</f>
        <v>0</v>
      </c>
      <c r="O128" s="1">
        <f>VLOOKUP($A128,'App C  Exp'!$A$5:$I$299,9,FALSE)</f>
        <v>0</v>
      </c>
      <c r="Q128" s="1">
        <f>VLOOKUP($A128,'App C  Inv'!$A$5:$I$299,5,FALSE)</f>
        <v>42692.006000000001</v>
      </c>
      <c r="R128" s="1">
        <f>VLOOKUP($A128,'App C  Inv'!$A$5:$I$299,6,FALSE)</f>
        <v>27964.155999999999</v>
      </c>
      <c r="S128" s="1">
        <f>VLOOKUP($A128,'App C  Inv'!$A$5:$I$299,7,FALSE)</f>
        <v>93801.622999999992</v>
      </c>
      <c r="T128" s="1">
        <f>VLOOKUP($A128,'App C  Inv'!$A$5:$I$299,8,FALSE)</f>
        <v>7338.6169999999993</v>
      </c>
      <c r="U128" s="1">
        <f>VLOOKUP($A128,'App C  Inv'!$A$5:$I$299,9,FALSE)</f>
        <v>0</v>
      </c>
      <c r="W128" s="1">
        <f>VLOOKUP($A128,'App C  Assums'!$A$5:$I$299,5,FALSE)</f>
        <v>21663.425999999999</v>
      </c>
      <c r="X128" s="1">
        <f>VLOOKUP($A128,'App C  Assums'!$A$5:$I$299,6,FALSE)</f>
        <v>0</v>
      </c>
      <c r="Y128" s="1">
        <f>VLOOKUP($A128,'App C  Assums'!$A$5:$I$299,7,FALSE)</f>
        <v>0</v>
      </c>
      <c r="Z128" s="1">
        <f>VLOOKUP($A128,'App C  Assums'!$A$5:$I$299,8,FALSE)</f>
        <v>0</v>
      </c>
      <c r="AA128" s="1">
        <f>VLOOKUP($A128,'App C  Assums'!$A$5:$I$299,9,FALSE)</f>
        <v>0</v>
      </c>
      <c r="AC128" s="1">
        <f>VLOOKUP($A128,'App C  Share Out'!$A$5:$I$299,5,FALSE)</f>
        <v>2311.0410725880029</v>
      </c>
      <c r="AD128" s="1">
        <f>VLOOKUP($A128,'App C  Share Out'!$A$5:$I$299,6,FALSE)</f>
        <v>2311.0410725880029</v>
      </c>
      <c r="AE128" s="1">
        <f>VLOOKUP($A128,'App C  Share Out'!$A$5:$I$299,7,FALSE)</f>
        <v>0</v>
      </c>
      <c r="AF128" s="1">
        <f>VLOOKUP($A128,'App C  Share Out'!$A$5:$I$299,8,FALSE)</f>
        <v>0</v>
      </c>
      <c r="AG128" s="1">
        <f>VLOOKUP($A128,'App C  Share Out'!$A$5:$I$299,9,FALSE)</f>
        <v>0</v>
      </c>
      <c r="AI128" s="1">
        <f>VLOOKUP($A128,'App C  Share In'!$A$5:$I$299,5,FALSE)</f>
        <v>-48074.101708297494</v>
      </c>
      <c r="AJ128" s="1">
        <f>VLOOKUP($A128,'App C  Share In'!$A$5:$I$299,6,FALSE)</f>
        <v>-30515.101708297494</v>
      </c>
      <c r="AK128" s="1">
        <f>VLOOKUP($A128,'App C  Share In'!$A$5:$I$299,7,FALSE)</f>
        <v>-30515.101708297494</v>
      </c>
      <c r="AL128" s="1">
        <f>VLOOKUP($A128,'App C  Share In'!$A$5:$I$299,8,FALSE)</f>
        <v>0</v>
      </c>
      <c r="AM128" s="1">
        <f>VLOOKUP($A128,'App C  Share In'!$A$5:$I$299,9,FALSE)</f>
        <v>0</v>
      </c>
    </row>
    <row r="129" spans="1:39">
      <c r="A129" s="3">
        <v>33027</v>
      </c>
      <c r="B129" s="8" t="s">
        <v>136</v>
      </c>
      <c r="C129" s="9">
        <v>3.836E-4</v>
      </c>
      <c r="D129" s="9"/>
      <c r="E129" s="133">
        <v>820632.44710081536</v>
      </c>
      <c r="F129" s="133">
        <v>444461.43790081545</v>
      </c>
      <c r="G129" s="133">
        <v>1132285.366037067</v>
      </c>
      <c r="H129" s="133">
        <v>76083.607600000003</v>
      </c>
      <c r="I129" s="133">
        <v>0</v>
      </c>
      <c r="K129" s="1">
        <f>VLOOKUP($A129,'App C  Exp'!$A$5:$I$299,5,FALSE)</f>
        <v>143390.8308</v>
      </c>
      <c r="L129" s="1">
        <f>VLOOKUP($A129,'App C  Exp'!$A$5:$I$299,6,FALSE)</f>
        <v>156989.83439999999</v>
      </c>
      <c r="M129" s="1">
        <f>VLOOKUP($A129,'App C  Exp'!$A$5:$I$299,7,FALSE)</f>
        <v>173791.13080000001</v>
      </c>
      <c r="N129" s="1">
        <f>VLOOKUP($A129,'App C  Exp'!$A$5:$I$299,8,FALSE)</f>
        <v>0</v>
      </c>
      <c r="O129" s="1">
        <f>VLOOKUP($A129,'App C  Exp'!$A$5:$I$299,9,FALSE)</f>
        <v>0</v>
      </c>
      <c r="Q129" s="1">
        <f>VLOOKUP($A129,'App C  Inv'!$A$5:$I$299,5,FALSE)</f>
        <v>442612.25679999997</v>
      </c>
      <c r="R129" s="1">
        <f>VLOOKUP($A129,'App C  Inv'!$A$5:$I$299,6,FALSE)</f>
        <v>289920.27679999999</v>
      </c>
      <c r="S129" s="1">
        <f>VLOOKUP($A129,'App C  Inv'!$A$5:$I$299,7,FALSE)</f>
        <v>972494.66440000001</v>
      </c>
      <c r="T129" s="1">
        <f>VLOOKUP($A129,'App C  Inv'!$A$5:$I$299,8,FALSE)</f>
        <v>76083.607600000003</v>
      </c>
      <c r="U129" s="1">
        <f>VLOOKUP($A129,'App C  Inv'!$A$5:$I$299,9,FALSE)</f>
        <v>0</v>
      </c>
      <c r="W129" s="1">
        <f>VLOOKUP($A129,'App C  Assums'!$A$5:$I$299,5,FALSE)</f>
        <v>224597.03279999999</v>
      </c>
      <c r="X129" s="1">
        <f>VLOOKUP($A129,'App C  Assums'!$A$5:$I$299,6,FALSE)</f>
        <v>0</v>
      </c>
      <c r="Y129" s="1">
        <f>VLOOKUP($A129,'App C  Assums'!$A$5:$I$299,7,FALSE)</f>
        <v>0</v>
      </c>
      <c r="Z129" s="1">
        <f>VLOOKUP($A129,'App C  Assums'!$A$5:$I$299,8,FALSE)</f>
        <v>0</v>
      </c>
      <c r="AA129" s="1">
        <f>VLOOKUP($A129,'App C  Assums'!$A$5:$I$299,9,FALSE)</f>
        <v>0</v>
      </c>
      <c r="AC129" s="1">
        <f>VLOOKUP($A129,'App C  Share Out'!$A$5:$I$299,5,FALSE)</f>
        <v>24032.75586374852</v>
      </c>
      <c r="AD129" s="1">
        <f>VLOOKUP($A129,'App C  Share Out'!$A$5:$I$299,6,FALSE)</f>
        <v>11551.75586374852</v>
      </c>
      <c r="AE129" s="1">
        <f>VLOOKUP($A129,'App C  Share Out'!$A$5:$I$299,7,FALSE)</f>
        <v>0</v>
      </c>
      <c r="AF129" s="1">
        <f>VLOOKUP($A129,'App C  Share Out'!$A$5:$I$299,8,FALSE)</f>
        <v>0</v>
      </c>
      <c r="AG129" s="1">
        <f>VLOOKUP($A129,'App C  Share Out'!$A$5:$I$299,9,FALSE)</f>
        <v>0</v>
      </c>
      <c r="AI129" s="1">
        <f>VLOOKUP($A129,'App C  Share In'!$A$5:$I$299,5,FALSE)</f>
        <v>-14000.429162933069</v>
      </c>
      <c r="AJ129" s="1">
        <f>VLOOKUP($A129,'App C  Share In'!$A$5:$I$299,6,FALSE)</f>
        <v>-14000.429162933069</v>
      </c>
      <c r="AK129" s="1">
        <f>VLOOKUP($A129,'App C  Share In'!$A$5:$I$299,7,FALSE)</f>
        <v>-14000.429162933069</v>
      </c>
      <c r="AL129" s="1">
        <f>VLOOKUP($A129,'App C  Share In'!$A$5:$I$299,8,FALSE)</f>
        <v>0</v>
      </c>
      <c r="AM129" s="1">
        <f>VLOOKUP($A129,'App C  Share In'!$A$5:$I$299,9,FALSE)</f>
        <v>0</v>
      </c>
    </row>
    <row r="130" spans="1:39">
      <c r="A130" s="3">
        <v>33100</v>
      </c>
      <c r="B130" s="8" t="s">
        <v>137</v>
      </c>
      <c r="C130" s="9">
        <v>3.3124999999999999E-3</v>
      </c>
      <c r="D130" s="9"/>
      <c r="E130" s="133">
        <v>7196118.5671238834</v>
      </c>
      <c r="F130" s="133">
        <v>4165820.2546238834</v>
      </c>
      <c r="G130" s="133">
        <v>10122444.453271907</v>
      </c>
      <c r="H130" s="133">
        <v>657004.5625</v>
      </c>
      <c r="I130" s="133">
        <v>0</v>
      </c>
      <c r="K130" s="1">
        <f>VLOOKUP($A130,'App C  Exp'!$A$5:$I$299,5,FALSE)</f>
        <v>1238222.4375</v>
      </c>
      <c r="L130" s="1">
        <f>VLOOKUP($A130,'App C  Exp'!$A$5:$I$299,6,FALSE)</f>
        <v>1355653.875</v>
      </c>
      <c r="M130" s="1">
        <f>VLOOKUP($A130,'App C  Exp'!$A$5:$I$299,7,FALSE)</f>
        <v>1500738.0625</v>
      </c>
      <c r="N130" s="1">
        <f>VLOOKUP($A130,'App C  Exp'!$A$5:$I$299,8,FALSE)</f>
        <v>0</v>
      </c>
      <c r="O130" s="1">
        <f>VLOOKUP($A130,'App C  Exp'!$A$5:$I$299,9,FALSE)</f>
        <v>0</v>
      </c>
      <c r="Q130" s="1">
        <f>VLOOKUP($A130,'App C  Inv'!$A$5:$I$299,5,FALSE)</f>
        <v>3822088.375</v>
      </c>
      <c r="R130" s="1">
        <f>VLOOKUP($A130,'App C  Inv'!$A$5:$I$299,6,FALSE)</f>
        <v>2503547.75</v>
      </c>
      <c r="S130" s="1">
        <f>VLOOKUP($A130,'App C  Inv'!$A$5:$I$299,7,FALSE)</f>
        <v>8397780.4375</v>
      </c>
      <c r="T130" s="1">
        <f>VLOOKUP($A130,'App C  Inv'!$A$5:$I$299,8,FALSE)</f>
        <v>657004.5625</v>
      </c>
      <c r="U130" s="1">
        <f>VLOOKUP($A130,'App C  Inv'!$A$5:$I$299,9,FALSE)</f>
        <v>0</v>
      </c>
      <c r="W130" s="1">
        <f>VLOOKUP($A130,'App C  Assums'!$A$5:$I$299,5,FALSE)</f>
        <v>1939462.125</v>
      </c>
      <c r="X130" s="1">
        <f>VLOOKUP($A130,'App C  Assums'!$A$5:$I$299,6,FALSE)</f>
        <v>0</v>
      </c>
      <c r="Y130" s="1">
        <f>VLOOKUP($A130,'App C  Assums'!$A$5:$I$299,7,FALSE)</f>
        <v>0</v>
      </c>
      <c r="Z130" s="1">
        <f>VLOOKUP($A130,'App C  Assums'!$A$5:$I$299,8,FALSE)</f>
        <v>0</v>
      </c>
      <c r="AA130" s="1">
        <f>VLOOKUP($A130,'App C  Assums'!$A$5:$I$299,9,FALSE)</f>
        <v>0</v>
      </c>
      <c r="AC130" s="1">
        <f>VLOOKUP($A130,'App C  Share Out'!$A$5:$I$299,5,FALSE)</f>
        <v>306618.62962388335</v>
      </c>
      <c r="AD130" s="1">
        <f>VLOOKUP($A130,'App C  Share Out'!$A$5:$I$299,6,FALSE)</f>
        <v>306618.62962388335</v>
      </c>
      <c r="AE130" s="1">
        <f>VLOOKUP($A130,'App C  Share Out'!$A$5:$I$299,7,FALSE)</f>
        <v>223925.95327190653</v>
      </c>
      <c r="AF130" s="1">
        <f>VLOOKUP($A130,'App C  Share Out'!$A$5:$I$299,8,FALSE)</f>
        <v>0</v>
      </c>
      <c r="AG130" s="1">
        <f>VLOOKUP($A130,'App C  Share Out'!$A$5:$I$299,9,FALSE)</f>
        <v>0</v>
      </c>
      <c r="AI130" s="1">
        <f>VLOOKUP($A130,'App C  Share In'!$A$5:$I$299,5,FALSE)</f>
        <v>-110273</v>
      </c>
      <c r="AJ130" s="1">
        <f>VLOOKUP($A130,'App C  Share In'!$A$5:$I$299,6,FALSE)</f>
        <v>0</v>
      </c>
      <c r="AK130" s="1">
        <f>VLOOKUP($A130,'App C  Share In'!$A$5:$I$299,7,FALSE)</f>
        <v>0</v>
      </c>
      <c r="AL130" s="1">
        <f>VLOOKUP($A130,'App C  Share In'!$A$5:$I$299,8,FALSE)</f>
        <v>0</v>
      </c>
      <c r="AM130" s="1">
        <f>VLOOKUP($A130,'App C  Share In'!$A$5:$I$299,9,FALSE)</f>
        <v>0</v>
      </c>
    </row>
    <row r="131" spans="1:39">
      <c r="A131" s="3">
        <v>33105</v>
      </c>
      <c r="B131" s="8" t="s">
        <v>138</v>
      </c>
      <c r="C131" s="9">
        <v>4.3649999999999998E-4</v>
      </c>
      <c r="D131" s="9"/>
      <c r="E131" s="133">
        <v>1059050.4801615921</v>
      </c>
      <c r="F131" s="133">
        <v>612486.13966159208</v>
      </c>
      <c r="G131" s="133">
        <v>1368014.1367364363</v>
      </c>
      <c r="H131" s="133">
        <v>86575.8465</v>
      </c>
      <c r="I131" s="133">
        <v>0</v>
      </c>
      <c r="K131" s="1">
        <f>VLOOKUP($A131,'App C  Exp'!$A$5:$I$299,5,FALSE)</f>
        <v>163165.00949999999</v>
      </c>
      <c r="L131" s="1">
        <f>VLOOKUP($A131,'App C  Exp'!$A$5:$I$299,6,FALSE)</f>
        <v>178639.37099999998</v>
      </c>
      <c r="M131" s="1">
        <f>VLOOKUP($A131,'App C  Exp'!$A$5:$I$299,7,FALSE)</f>
        <v>197757.63449999999</v>
      </c>
      <c r="N131" s="1">
        <f>VLOOKUP($A131,'App C  Exp'!$A$5:$I$299,8,FALSE)</f>
        <v>0</v>
      </c>
      <c r="O131" s="1">
        <f>VLOOKUP($A131,'App C  Exp'!$A$5:$I$299,9,FALSE)</f>
        <v>0</v>
      </c>
      <c r="Q131" s="1">
        <f>VLOOKUP($A131,'App C  Inv'!$A$5:$I$299,5,FALSE)</f>
        <v>503650.28700000001</v>
      </c>
      <c r="R131" s="1">
        <f>VLOOKUP($A131,'App C  Inv'!$A$5:$I$299,6,FALSE)</f>
        <v>329901.462</v>
      </c>
      <c r="S131" s="1">
        <f>VLOOKUP($A131,'App C  Inv'!$A$5:$I$299,7,FALSE)</f>
        <v>1106605.6335</v>
      </c>
      <c r="T131" s="1">
        <f>VLOOKUP($A131,'App C  Inv'!$A$5:$I$299,8,FALSE)</f>
        <v>86575.8465</v>
      </c>
      <c r="U131" s="1">
        <f>VLOOKUP($A131,'App C  Inv'!$A$5:$I$299,9,FALSE)</f>
        <v>0</v>
      </c>
      <c r="W131" s="1">
        <f>VLOOKUP($A131,'App C  Assums'!$A$5:$I$299,5,FALSE)</f>
        <v>255569.87699999998</v>
      </c>
      <c r="X131" s="1">
        <f>VLOOKUP($A131,'App C  Assums'!$A$5:$I$299,6,FALSE)</f>
        <v>0</v>
      </c>
      <c r="Y131" s="1">
        <f>VLOOKUP($A131,'App C  Assums'!$A$5:$I$299,7,FALSE)</f>
        <v>0</v>
      </c>
      <c r="Z131" s="1">
        <f>VLOOKUP($A131,'App C  Assums'!$A$5:$I$299,8,FALSE)</f>
        <v>0</v>
      </c>
      <c r="AA131" s="1">
        <f>VLOOKUP($A131,'App C  Assums'!$A$5:$I$299,9,FALSE)</f>
        <v>0</v>
      </c>
      <c r="AC131" s="1">
        <f>VLOOKUP($A131,'App C  Share Out'!$A$5:$I$299,5,FALSE)</f>
        <v>136665.30666159216</v>
      </c>
      <c r="AD131" s="1">
        <f>VLOOKUP($A131,'App C  Share Out'!$A$5:$I$299,6,FALSE)</f>
        <v>103945.30666159214</v>
      </c>
      <c r="AE131" s="1">
        <f>VLOOKUP($A131,'App C  Share Out'!$A$5:$I$299,7,FALSE)</f>
        <v>63650.868736436343</v>
      </c>
      <c r="AF131" s="1">
        <f>VLOOKUP($A131,'App C  Share Out'!$A$5:$I$299,8,FALSE)</f>
        <v>0</v>
      </c>
      <c r="AG131" s="1">
        <f>VLOOKUP($A131,'App C  Share Out'!$A$5:$I$299,9,FALSE)</f>
        <v>0</v>
      </c>
      <c r="AI131" s="1">
        <f>VLOOKUP($A131,'App C  Share In'!$A$5:$I$299,5,FALSE)</f>
        <v>0</v>
      </c>
      <c r="AJ131" s="1">
        <f>VLOOKUP($A131,'App C  Share In'!$A$5:$I$299,6,FALSE)</f>
        <v>0</v>
      </c>
      <c r="AK131" s="1">
        <f>VLOOKUP($A131,'App C  Share In'!$A$5:$I$299,7,FALSE)</f>
        <v>0</v>
      </c>
      <c r="AL131" s="1">
        <f>VLOOKUP($A131,'App C  Share In'!$A$5:$I$299,8,FALSE)</f>
        <v>0</v>
      </c>
      <c r="AM131" s="1">
        <f>VLOOKUP($A131,'App C  Share In'!$A$5:$I$299,9,FALSE)</f>
        <v>0</v>
      </c>
    </row>
    <row r="132" spans="1:39">
      <c r="A132" s="3">
        <v>33200</v>
      </c>
      <c r="B132" s="8" t="s">
        <v>139</v>
      </c>
      <c r="C132" s="9">
        <v>1.5823400000000001E-2</v>
      </c>
      <c r="D132" s="9"/>
      <c r="E132" s="133">
        <v>30367815.944886815</v>
      </c>
      <c r="F132" s="133">
        <v>17039850.87508681</v>
      </c>
      <c r="G132" s="133">
        <v>46085552.754097179</v>
      </c>
      <c r="H132" s="133">
        <v>3138428.9794000001</v>
      </c>
      <c r="I132" s="133">
        <v>0</v>
      </c>
      <c r="K132" s="1">
        <f>VLOOKUP($A132,'App C  Exp'!$A$5:$I$299,5,FALSE)</f>
        <v>5914834.3902000003</v>
      </c>
      <c r="L132" s="1">
        <f>VLOOKUP($A132,'App C  Exp'!$A$5:$I$299,6,FALSE)</f>
        <v>6475789.7436000006</v>
      </c>
      <c r="M132" s="1">
        <f>VLOOKUP($A132,'App C  Exp'!$A$5:$I$299,7,FALSE)</f>
        <v>7168838.8402000004</v>
      </c>
      <c r="N132" s="1">
        <f>VLOOKUP($A132,'App C  Exp'!$A$5:$I$299,8,FALSE)</f>
        <v>0</v>
      </c>
      <c r="O132" s="1">
        <f>VLOOKUP($A132,'App C  Exp'!$A$5:$I$299,9,FALSE)</f>
        <v>0</v>
      </c>
      <c r="Q132" s="1">
        <f>VLOOKUP($A132,'App C  Inv'!$A$5:$I$299,5,FALSE)</f>
        <v>18257640.209200002</v>
      </c>
      <c r="R132" s="1">
        <f>VLOOKUP($A132,'App C  Inv'!$A$5:$I$299,6,FALSE)</f>
        <v>11959135.839200001</v>
      </c>
      <c r="S132" s="1">
        <f>VLOOKUP($A132,'App C  Inv'!$A$5:$I$299,7,FALSE)</f>
        <v>40115151.388600007</v>
      </c>
      <c r="T132" s="1">
        <f>VLOOKUP($A132,'App C  Inv'!$A$5:$I$299,8,FALSE)</f>
        <v>3138428.9794000001</v>
      </c>
      <c r="U132" s="1">
        <f>VLOOKUP($A132,'App C  Inv'!$A$5:$I$299,9,FALSE)</f>
        <v>0</v>
      </c>
      <c r="W132" s="1">
        <f>VLOOKUP($A132,'App C  Assums'!$A$5:$I$299,5,FALSE)</f>
        <v>9264569.0532000009</v>
      </c>
      <c r="X132" s="1">
        <f>VLOOKUP($A132,'App C  Assums'!$A$5:$I$299,6,FALSE)</f>
        <v>0</v>
      </c>
      <c r="Y132" s="1">
        <f>VLOOKUP($A132,'App C  Assums'!$A$5:$I$299,7,FALSE)</f>
        <v>0</v>
      </c>
      <c r="Z132" s="1">
        <f>VLOOKUP($A132,'App C  Assums'!$A$5:$I$299,8,FALSE)</f>
        <v>0</v>
      </c>
      <c r="AA132" s="1">
        <f>VLOOKUP($A132,'App C  Assums'!$A$5:$I$299,9,FALSE)</f>
        <v>0</v>
      </c>
      <c r="AC132" s="1">
        <f>VLOOKUP($A132,'App C  Share Out'!$A$5:$I$299,5,FALSE)</f>
        <v>0</v>
      </c>
      <c r="AD132" s="1">
        <f>VLOOKUP($A132,'App C  Share Out'!$A$5:$I$299,6,FALSE)</f>
        <v>0</v>
      </c>
      <c r="AE132" s="1">
        <f>VLOOKUP($A132,'App C  Share Out'!$A$5:$I$299,7,FALSE)</f>
        <v>0</v>
      </c>
      <c r="AF132" s="1">
        <f>VLOOKUP($A132,'App C  Share Out'!$A$5:$I$299,8,FALSE)</f>
        <v>0</v>
      </c>
      <c r="AG132" s="1">
        <f>VLOOKUP($A132,'App C  Share Out'!$A$5:$I$299,9,FALSE)</f>
        <v>0</v>
      </c>
      <c r="AI132" s="1">
        <f>VLOOKUP($A132,'App C  Share In'!$A$5:$I$299,5,FALSE)</f>
        <v>-3069227.7077131895</v>
      </c>
      <c r="AJ132" s="1">
        <f>VLOOKUP($A132,'App C  Share In'!$A$5:$I$299,6,FALSE)</f>
        <v>-1395074.7077131895</v>
      </c>
      <c r="AK132" s="1">
        <f>VLOOKUP($A132,'App C  Share In'!$A$5:$I$299,7,FALSE)</f>
        <v>-1198437.4747028304</v>
      </c>
      <c r="AL132" s="1">
        <f>VLOOKUP($A132,'App C  Share In'!$A$5:$I$299,8,FALSE)</f>
        <v>0</v>
      </c>
      <c r="AM132" s="1">
        <f>VLOOKUP($A132,'App C  Share In'!$A$5:$I$299,9,FALSE)</f>
        <v>0</v>
      </c>
    </row>
    <row r="133" spans="1:39">
      <c r="A133" s="3">
        <v>33202</v>
      </c>
      <c r="B133" s="8" t="s">
        <v>140</v>
      </c>
      <c r="C133" s="9">
        <v>2.855E-4</v>
      </c>
      <c r="D133" s="9"/>
      <c r="E133" s="133">
        <v>479103.24063548079</v>
      </c>
      <c r="F133" s="133">
        <v>222690.54713548085</v>
      </c>
      <c r="G133" s="133">
        <v>682527.9295400288</v>
      </c>
      <c r="H133" s="133">
        <v>56626.355499999998</v>
      </c>
      <c r="I133" s="133">
        <v>0</v>
      </c>
      <c r="K133" s="1">
        <f>VLOOKUP($A133,'App C  Exp'!$A$5:$I$299,5,FALSE)</f>
        <v>106720.7565</v>
      </c>
      <c r="L133" s="1">
        <f>VLOOKUP($A133,'App C  Exp'!$A$5:$I$299,6,FALSE)</f>
        <v>116842.01700000001</v>
      </c>
      <c r="M133" s="1">
        <f>VLOOKUP($A133,'App C  Exp'!$A$5:$I$299,7,FALSE)</f>
        <v>129346.6315</v>
      </c>
      <c r="N133" s="1">
        <f>VLOOKUP($A133,'App C  Exp'!$A$5:$I$299,8,FALSE)</f>
        <v>0</v>
      </c>
      <c r="O133" s="1">
        <f>VLOOKUP($A133,'App C  Exp'!$A$5:$I$299,9,FALSE)</f>
        <v>0</v>
      </c>
      <c r="Q133" s="1">
        <f>VLOOKUP($A133,'App C  Inv'!$A$5:$I$299,5,FALSE)</f>
        <v>329420.74900000001</v>
      </c>
      <c r="R133" s="1">
        <f>VLOOKUP($A133,'App C  Inv'!$A$5:$I$299,6,FALSE)</f>
        <v>215777.47399999999</v>
      </c>
      <c r="S133" s="1">
        <f>VLOOKUP($A133,'App C  Inv'!$A$5:$I$299,7,FALSE)</f>
        <v>723793.60450000002</v>
      </c>
      <c r="T133" s="1">
        <f>VLOOKUP($A133,'App C  Inv'!$A$5:$I$299,8,FALSE)</f>
        <v>56626.355499999998</v>
      </c>
      <c r="U133" s="1">
        <f>VLOOKUP($A133,'App C  Inv'!$A$5:$I$299,9,FALSE)</f>
        <v>0</v>
      </c>
      <c r="W133" s="1">
        <f>VLOOKUP($A133,'App C  Assums'!$A$5:$I$299,5,FALSE)</f>
        <v>167159.679</v>
      </c>
      <c r="X133" s="1">
        <f>VLOOKUP($A133,'App C  Assums'!$A$5:$I$299,6,FALSE)</f>
        <v>0</v>
      </c>
      <c r="Y133" s="1">
        <f>VLOOKUP($A133,'App C  Assums'!$A$5:$I$299,7,FALSE)</f>
        <v>0</v>
      </c>
      <c r="Z133" s="1">
        <f>VLOOKUP($A133,'App C  Assums'!$A$5:$I$299,8,FALSE)</f>
        <v>0</v>
      </c>
      <c r="AA133" s="1">
        <f>VLOOKUP($A133,'App C  Assums'!$A$5:$I$299,9,FALSE)</f>
        <v>0</v>
      </c>
      <c r="AC133" s="1">
        <f>VLOOKUP($A133,'App C  Share Out'!$A$5:$I$299,5,FALSE)</f>
        <v>60683.362595452141</v>
      </c>
      <c r="AD133" s="1">
        <f>VLOOKUP($A133,'App C  Share Out'!$A$5:$I$299,6,FALSE)</f>
        <v>60683.362595452141</v>
      </c>
      <c r="AE133" s="1">
        <f>VLOOKUP($A133,'App C  Share Out'!$A$5:$I$299,7,FALSE)</f>
        <v>0</v>
      </c>
      <c r="AF133" s="1">
        <f>VLOOKUP($A133,'App C  Share Out'!$A$5:$I$299,8,FALSE)</f>
        <v>0</v>
      </c>
      <c r="AG133" s="1">
        <f>VLOOKUP($A133,'App C  Share Out'!$A$5:$I$299,9,FALSE)</f>
        <v>0</v>
      </c>
      <c r="AI133" s="1">
        <f>VLOOKUP($A133,'App C  Share In'!$A$5:$I$299,5,FALSE)</f>
        <v>-184881.3064599713</v>
      </c>
      <c r="AJ133" s="1">
        <f>VLOOKUP($A133,'App C  Share In'!$A$5:$I$299,6,FALSE)</f>
        <v>-170612.3064599713</v>
      </c>
      <c r="AK133" s="1">
        <f>VLOOKUP($A133,'App C  Share In'!$A$5:$I$299,7,FALSE)</f>
        <v>-170612.3064599713</v>
      </c>
      <c r="AL133" s="1">
        <f>VLOOKUP($A133,'App C  Share In'!$A$5:$I$299,8,FALSE)</f>
        <v>0</v>
      </c>
      <c r="AM133" s="1">
        <f>VLOOKUP($A133,'App C  Share In'!$A$5:$I$299,9,FALSE)</f>
        <v>0</v>
      </c>
    </row>
    <row r="134" spans="1:39">
      <c r="A134" s="3">
        <v>33203</v>
      </c>
      <c r="B134" s="8" t="s">
        <v>141</v>
      </c>
      <c r="C134" s="9">
        <v>2.7300000000000002E-4</v>
      </c>
      <c r="D134" s="9"/>
      <c r="E134" s="133">
        <v>719089.30553283461</v>
      </c>
      <c r="F134" s="133">
        <v>441598.82453283458</v>
      </c>
      <c r="G134" s="133">
        <v>879178.27215337264</v>
      </c>
      <c r="H134" s="133">
        <v>54147.093000000008</v>
      </c>
      <c r="I134" s="133">
        <v>0</v>
      </c>
      <c r="K134" s="1">
        <f>VLOOKUP($A134,'App C  Exp'!$A$5:$I$299,5,FALSE)</f>
        <v>102048.21900000001</v>
      </c>
      <c r="L134" s="1">
        <f>VLOOKUP($A134,'App C  Exp'!$A$5:$I$299,6,FALSE)</f>
        <v>111726.342</v>
      </c>
      <c r="M134" s="1">
        <f>VLOOKUP($A134,'App C  Exp'!$A$5:$I$299,7,FALSE)</f>
        <v>123683.46900000001</v>
      </c>
      <c r="N134" s="1">
        <f>VLOOKUP($A134,'App C  Exp'!$A$5:$I$299,8,FALSE)</f>
        <v>0</v>
      </c>
      <c r="O134" s="1">
        <f>VLOOKUP($A134,'App C  Exp'!$A$5:$I$299,9,FALSE)</f>
        <v>0</v>
      </c>
      <c r="Q134" s="1">
        <f>VLOOKUP($A134,'App C  Inv'!$A$5:$I$299,5,FALSE)</f>
        <v>314997.77400000003</v>
      </c>
      <c r="R134" s="1">
        <f>VLOOKUP($A134,'App C  Inv'!$A$5:$I$299,6,FALSE)</f>
        <v>206330.12400000001</v>
      </c>
      <c r="S134" s="1">
        <f>VLOOKUP($A134,'App C  Inv'!$A$5:$I$299,7,FALSE)</f>
        <v>692103.86700000009</v>
      </c>
      <c r="T134" s="1">
        <f>VLOOKUP($A134,'App C  Inv'!$A$5:$I$299,8,FALSE)</f>
        <v>54147.093000000008</v>
      </c>
      <c r="U134" s="1">
        <f>VLOOKUP($A134,'App C  Inv'!$A$5:$I$299,9,FALSE)</f>
        <v>0</v>
      </c>
      <c r="W134" s="1">
        <f>VLOOKUP($A134,'App C  Assums'!$A$5:$I$299,5,FALSE)</f>
        <v>159840.95400000003</v>
      </c>
      <c r="X134" s="1">
        <f>VLOOKUP($A134,'App C  Assums'!$A$5:$I$299,6,FALSE)</f>
        <v>0</v>
      </c>
      <c r="Y134" s="1">
        <f>VLOOKUP($A134,'App C  Assums'!$A$5:$I$299,7,FALSE)</f>
        <v>0</v>
      </c>
      <c r="Z134" s="1">
        <f>VLOOKUP($A134,'App C  Assums'!$A$5:$I$299,8,FALSE)</f>
        <v>0</v>
      </c>
      <c r="AA134" s="1">
        <f>VLOOKUP($A134,'App C  Assums'!$A$5:$I$299,9,FALSE)</f>
        <v>0</v>
      </c>
      <c r="AC134" s="1">
        <f>VLOOKUP($A134,'App C  Share Out'!$A$5:$I$299,5,FALSE)</f>
        <v>142202.35853283457</v>
      </c>
      <c r="AD134" s="1">
        <f>VLOOKUP($A134,'App C  Share Out'!$A$5:$I$299,6,FALSE)</f>
        <v>123542.35853283455</v>
      </c>
      <c r="AE134" s="1">
        <f>VLOOKUP($A134,'App C  Share Out'!$A$5:$I$299,7,FALSE)</f>
        <v>63390.936153372546</v>
      </c>
      <c r="AF134" s="1">
        <f>VLOOKUP($A134,'App C  Share Out'!$A$5:$I$299,8,FALSE)</f>
        <v>0</v>
      </c>
      <c r="AG134" s="1">
        <f>VLOOKUP($A134,'App C  Share Out'!$A$5:$I$299,9,FALSE)</f>
        <v>0</v>
      </c>
      <c r="AI134" s="1">
        <f>VLOOKUP($A134,'App C  Share In'!$A$5:$I$299,5,FALSE)</f>
        <v>0</v>
      </c>
      <c r="AJ134" s="1">
        <f>VLOOKUP($A134,'App C  Share In'!$A$5:$I$299,6,FALSE)</f>
        <v>0</v>
      </c>
      <c r="AK134" s="1">
        <f>VLOOKUP($A134,'App C  Share In'!$A$5:$I$299,7,FALSE)</f>
        <v>0</v>
      </c>
      <c r="AL134" s="1">
        <f>VLOOKUP($A134,'App C  Share In'!$A$5:$I$299,8,FALSE)</f>
        <v>0</v>
      </c>
      <c r="AM134" s="1">
        <f>VLOOKUP($A134,'App C  Share In'!$A$5:$I$299,9,FALSE)</f>
        <v>0</v>
      </c>
    </row>
    <row r="135" spans="1:39">
      <c r="A135" s="3">
        <v>33204</v>
      </c>
      <c r="B135" s="8" t="s">
        <v>142</v>
      </c>
      <c r="C135" s="9">
        <v>4.9669999999999998E-4</v>
      </c>
      <c r="D135" s="9"/>
      <c r="E135" s="133">
        <v>1066151.0231736724</v>
      </c>
      <c r="F135" s="133">
        <v>591798.24327367241</v>
      </c>
      <c r="G135" s="133">
        <v>1512705.599546093</v>
      </c>
      <c r="H135" s="133">
        <v>98515.974699999992</v>
      </c>
      <c r="I135" s="133">
        <v>0</v>
      </c>
      <c r="K135" s="1">
        <f>VLOOKUP($A135,'App C  Exp'!$A$5:$I$299,5,FALSE)</f>
        <v>185667.95009999999</v>
      </c>
      <c r="L135" s="1">
        <f>VLOOKUP($A135,'App C  Exp'!$A$5:$I$299,6,FALSE)</f>
        <v>203276.46179999999</v>
      </c>
      <c r="M135" s="1">
        <f>VLOOKUP($A135,'App C  Exp'!$A$5:$I$299,7,FALSE)</f>
        <v>225031.42509999999</v>
      </c>
      <c r="N135" s="1">
        <f>VLOOKUP($A135,'App C  Exp'!$A$5:$I$299,8,FALSE)</f>
        <v>0</v>
      </c>
      <c r="O135" s="1">
        <f>VLOOKUP($A135,'App C  Exp'!$A$5:$I$299,9,FALSE)</f>
        <v>0</v>
      </c>
      <c r="Q135" s="1">
        <f>VLOOKUP($A135,'App C  Inv'!$A$5:$I$299,5,FALSE)</f>
        <v>573111.33459999994</v>
      </c>
      <c r="R135" s="1">
        <f>VLOOKUP($A135,'App C  Inv'!$A$5:$I$299,6,FALSE)</f>
        <v>375399.8996</v>
      </c>
      <c r="S135" s="1">
        <f>VLOOKUP($A135,'App C  Inv'!$A$5:$I$299,7,FALSE)</f>
        <v>1259223.4092999999</v>
      </c>
      <c r="T135" s="1">
        <f>VLOOKUP($A135,'App C  Inv'!$A$5:$I$299,8,FALSE)</f>
        <v>98515.974699999992</v>
      </c>
      <c r="U135" s="1">
        <f>VLOOKUP($A135,'App C  Inv'!$A$5:$I$299,9,FALSE)</f>
        <v>0</v>
      </c>
      <c r="W135" s="1">
        <f>VLOOKUP($A135,'App C  Assums'!$A$5:$I$299,5,FALSE)</f>
        <v>290816.8566</v>
      </c>
      <c r="X135" s="1">
        <f>VLOOKUP($A135,'App C  Assums'!$A$5:$I$299,6,FALSE)</f>
        <v>0</v>
      </c>
      <c r="Y135" s="1">
        <f>VLOOKUP($A135,'App C  Assums'!$A$5:$I$299,7,FALSE)</f>
        <v>0</v>
      </c>
      <c r="Z135" s="1">
        <f>VLOOKUP($A135,'App C  Assums'!$A$5:$I$299,8,FALSE)</f>
        <v>0</v>
      </c>
      <c r="AA135" s="1">
        <f>VLOOKUP($A135,'App C  Assums'!$A$5:$I$299,9,FALSE)</f>
        <v>0</v>
      </c>
      <c r="AC135" s="1">
        <f>VLOOKUP($A135,'App C  Share Out'!$A$5:$I$299,5,FALSE)</f>
        <v>31883.765146092963</v>
      </c>
      <c r="AD135" s="1">
        <f>VLOOKUP($A135,'App C  Share Out'!$A$5:$I$299,6,FALSE)</f>
        <v>28450.765146092963</v>
      </c>
      <c r="AE135" s="1">
        <f>VLOOKUP($A135,'App C  Share Out'!$A$5:$I$299,7,FALSE)</f>
        <v>28450.765146092963</v>
      </c>
      <c r="AF135" s="1">
        <f>VLOOKUP($A135,'App C  Share Out'!$A$5:$I$299,8,FALSE)</f>
        <v>0</v>
      </c>
      <c r="AG135" s="1">
        <f>VLOOKUP($A135,'App C  Share Out'!$A$5:$I$299,9,FALSE)</f>
        <v>0</v>
      </c>
      <c r="AI135" s="1">
        <f>VLOOKUP($A135,'App C  Share In'!$A$5:$I$299,5,FALSE)</f>
        <v>-15328.883272420615</v>
      </c>
      <c r="AJ135" s="1">
        <f>VLOOKUP($A135,'App C  Share In'!$A$5:$I$299,6,FALSE)</f>
        <v>-15328.883272420615</v>
      </c>
      <c r="AK135" s="1">
        <f>VLOOKUP($A135,'App C  Share In'!$A$5:$I$299,7,FALSE)</f>
        <v>0</v>
      </c>
      <c r="AL135" s="1">
        <f>VLOOKUP($A135,'App C  Share In'!$A$5:$I$299,8,FALSE)</f>
        <v>0</v>
      </c>
      <c r="AM135" s="1">
        <f>VLOOKUP($A135,'App C  Share In'!$A$5:$I$299,9,FALSE)</f>
        <v>0</v>
      </c>
    </row>
    <row r="136" spans="1:39">
      <c r="A136" s="3">
        <v>33205</v>
      </c>
      <c r="B136" s="8" t="s">
        <v>143</v>
      </c>
      <c r="C136" s="9">
        <v>1.3216E-3</v>
      </c>
      <c r="D136" s="9"/>
      <c r="E136" s="133">
        <v>3141149.0643883417</v>
      </c>
      <c r="F136" s="133">
        <v>1744465.0691883415</v>
      </c>
      <c r="G136" s="133">
        <v>4093664.5271165525</v>
      </c>
      <c r="H136" s="133">
        <v>262127.4656</v>
      </c>
      <c r="I136" s="133">
        <v>0</v>
      </c>
      <c r="K136" s="1">
        <f>VLOOKUP($A136,'App C  Exp'!$A$5:$I$299,5,FALSE)</f>
        <v>494018.04480000003</v>
      </c>
      <c r="L136" s="1">
        <f>VLOOKUP($A136,'App C  Exp'!$A$5:$I$299,6,FALSE)</f>
        <v>540870.08640000003</v>
      </c>
      <c r="M136" s="1">
        <f>VLOOKUP($A136,'App C  Exp'!$A$5:$I$299,7,FALSE)</f>
        <v>598754.84479999996</v>
      </c>
      <c r="N136" s="1">
        <f>VLOOKUP($A136,'App C  Exp'!$A$5:$I$299,8,FALSE)</f>
        <v>0</v>
      </c>
      <c r="O136" s="1">
        <f>VLOOKUP($A136,'App C  Exp'!$A$5:$I$299,9,FALSE)</f>
        <v>0</v>
      </c>
      <c r="Q136" s="1">
        <f>VLOOKUP($A136,'App C  Inv'!$A$5:$I$299,5,FALSE)</f>
        <v>1524912.3008000001</v>
      </c>
      <c r="R136" s="1">
        <f>VLOOKUP($A136,'App C  Inv'!$A$5:$I$299,6,FALSE)</f>
        <v>998849.42080000008</v>
      </c>
      <c r="S136" s="1">
        <f>VLOOKUP($A136,'App C  Inv'!$A$5:$I$299,7,FALSE)</f>
        <v>3350492.5663999999</v>
      </c>
      <c r="T136" s="1">
        <f>VLOOKUP($A136,'App C  Inv'!$A$5:$I$299,8,FALSE)</f>
        <v>262127.4656</v>
      </c>
      <c r="U136" s="1">
        <f>VLOOKUP($A136,'App C  Inv'!$A$5:$I$299,9,FALSE)</f>
        <v>0</v>
      </c>
      <c r="W136" s="1">
        <f>VLOOKUP($A136,'App C  Assums'!$A$5:$I$299,5,FALSE)</f>
        <v>773794.1568</v>
      </c>
      <c r="X136" s="1">
        <f>VLOOKUP($A136,'App C  Assums'!$A$5:$I$299,6,FALSE)</f>
        <v>0</v>
      </c>
      <c r="Y136" s="1">
        <f>VLOOKUP($A136,'App C  Assums'!$A$5:$I$299,7,FALSE)</f>
        <v>0</v>
      </c>
      <c r="Z136" s="1">
        <f>VLOOKUP($A136,'App C  Assums'!$A$5:$I$299,8,FALSE)</f>
        <v>0</v>
      </c>
      <c r="AA136" s="1">
        <f>VLOOKUP($A136,'App C  Assums'!$A$5:$I$299,9,FALSE)</f>
        <v>0</v>
      </c>
      <c r="AC136" s="1">
        <f>VLOOKUP($A136,'App C  Share Out'!$A$5:$I$299,5,FALSE)</f>
        <v>348424.56198834145</v>
      </c>
      <c r="AD136" s="1">
        <f>VLOOKUP($A136,'App C  Share Out'!$A$5:$I$299,6,FALSE)</f>
        <v>204745.56198834145</v>
      </c>
      <c r="AE136" s="1">
        <f>VLOOKUP($A136,'App C  Share Out'!$A$5:$I$299,7,FALSE)</f>
        <v>144417.11591655231</v>
      </c>
      <c r="AF136" s="1">
        <f>VLOOKUP($A136,'App C  Share Out'!$A$5:$I$299,8,FALSE)</f>
        <v>0</v>
      </c>
      <c r="AG136" s="1">
        <f>VLOOKUP($A136,'App C  Share Out'!$A$5:$I$299,9,FALSE)</f>
        <v>0</v>
      </c>
      <c r="AI136" s="1">
        <f>VLOOKUP($A136,'App C  Share In'!$A$5:$I$299,5,FALSE)</f>
        <v>0</v>
      </c>
      <c r="AJ136" s="1">
        <f>VLOOKUP($A136,'App C  Share In'!$A$5:$I$299,6,FALSE)</f>
        <v>0</v>
      </c>
      <c r="AK136" s="1">
        <f>VLOOKUP($A136,'App C  Share In'!$A$5:$I$299,7,FALSE)</f>
        <v>0</v>
      </c>
      <c r="AL136" s="1">
        <f>VLOOKUP($A136,'App C  Share In'!$A$5:$I$299,8,FALSE)</f>
        <v>0</v>
      </c>
      <c r="AM136" s="1">
        <f>VLOOKUP($A136,'App C  Share In'!$A$5:$I$299,9,FALSE)</f>
        <v>0</v>
      </c>
    </row>
    <row r="137" spans="1:39">
      <c r="A137" s="3">
        <v>33206</v>
      </c>
      <c r="B137" s="8" t="s">
        <v>144</v>
      </c>
      <c r="C137" s="9">
        <v>1.238E-4</v>
      </c>
      <c r="D137" s="9"/>
      <c r="E137" s="133">
        <v>288916.70815690898</v>
      </c>
      <c r="F137" s="133">
        <v>150757.29955690898</v>
      </c>
      <c r="G137" s="133">
        <v>360968.49678832345</v>
      </c>
      <c r="H137" s="133">
        <v>24554.6158</v>
      </c>
      <c r="I137" s="133">
        <v>0</v>
      </c>
      <c r="K137" s="1">
        <f>VLOOKUP($A137,'App C  Exp'!$A$5:$I$299,5,FALSE)</f>
        <v>46276.811399999999</v>
      </c>
      <c r="L137" s="1">
        <f>VLOOKUP($A137,'App C  Exp'!$A$5:$I$299,6,FALSE)</f>
        <v>50665.645199999999</v>
      </c>
      <c r="M137" s="1">
        <f>VLOOKUP($A137,'App C  Exp'!$A$5:$I$299,7,FALSE)</f>
        <v>56087.9614</v>
      </c>
      <c r="N137" s="1">
        <f>VLOOKUP($A137,'App C  Exp'!$A$5:$I$299,8,FALSE)</f>
        <v>0</v>
      </c>
      <c r="O137" s="1">
        <f>VLOOKUP($A137,'App C  Exp'!$A$5:$I$299,9,FALSE)</f>
        <v>0</v>
      </c>
      <c r="Q137" s="1">
        <f>VLOOKUP($A137,'App C  Inv'!$A$5:$I$299,5,FALSE)</f>
        <v>142845.14439999999</v>
      </c>
      <c r="R137" s="1">
        <f>VLOOKUP($A137,'App C  Inv'!$A$5:$I$299,6,FALSE)</f>
        <v>93566.554399999994</v>
      </c>
      <c r="S137" s="1">
        <f>VLOOKUP($A137,'App C  Inv'!$A$5:$I$299,7,FALSE)</f>
        <v>313855.16019999998</v>
      </c>
      <c r="T137" s="1">
        <f>VLOOKUP($A137,'App C  Inv'!$A$5:$I$299,8,FALSE)</f>
        <v>24554.6158</v>
      </c>
      <c r="U137" s="1">
        <f>VLOOKUP($A137,'App C  Inv'!$A$5:$I$299,9,FALSE)</f>
        <v>0</v>
      </c>
      <c r="W137" s="1">
        <f>VLOOKUP($A137,'App C  Assums'!$A$5:$I$299,5,FALSE)</f>
        <v>72484.652400000006</v>
      </c>
      <c r="X137" s="1">
        <f>VLOOKUP($A137,'App C  Assums'!$A$5:$I$299,6,FALSE)</f>
        <v>0</v>
      </c>
      <c r="Y137" s="1">
        <f>VLOOKUP($A137,'App C  Assums'!$A$5:$I$299,7,FALSE)</f>
        <v>0</v>
      </c>
      <c r="Z137" s="1">
        <f>VLOOKUP($A137,'App C  Assums'!$A$5:$I$299,8,FALSE)</f>
        <v>0</v>
      </c>
      <c r="AA137" s="1">
        <f>VLOOKUP($A137,'App C  Assums'!$A$5:$I$299,9,FALSE)</f>
        <v>0</v>
      </c>
      <c r="AC137" s="1">
        <f>VLOOKUP($A137,'App C  Share Out'!$A$5:$I$299,5,FALSE)</f>
        <v>36284.724768585467</v>
      </c>
      <c r="AD137" s="1">
        <f>VLOOKUP($A137,'App C  Share Out'!$A$5:$I$299,6,FALSE)</f>
        <v>15499.724768585467</v>
      </c>
      <c r="AE137" s="1">
        <f>VLOOKUP($A137,'App C  Share Out'!$A$5:$I$299,7,FALSE)</f>
        <v>0</v>
      </c>
      <c r="AF137" s="1">
        <f>VLOOKUP($A137,'App C  Share Out'!$A$5:$I$299,8,FALSE)</f>
        <v>0</v>
      </c>
      <c r="AG137" s="1">
        <f>VLOOKUP($A137,'App C  Share Out'!$A$5:$I$299,9,FALSE)</f>
        <v>0</v>
      </c>
      <c r="AI137" s="1">
        <f>VLOOKUP($A137,'App C  Share In'!$A$5:$I$299,5,FALSE)</f>
        <v>-8974.62481167648</v>
      </c>
      <c r="AJ137" s="1">
        <f>VLOOKUP($A137,'App C  Share In'!$A$5:$I$299,6,FALSE)</f>
        <v>-8974.62481167648</v>
      </c>
      <c r="AK137" s="1">
        <f>VLOOKUP($A137,'App C  Share In'!$A$5:$I$299,7,FALSE)</f>
        <v>-8974.62481167648</v>
      </c>
      <c r="AL137" s="1">
        <f>VLOOKUP($A137,'App C  Share In'!$A$5:$I$299,8,FALSE)</f>
        <v>0</v>
      </c>
      <c r="AM137" s="1">
        <f>VLOOKUP($A137,'App C  Share In'!$A$5:$I$299,9,FALSE)</f>
        <v>0</v>
      </c>
    </row>
    <row r="138" spans="1:39">
      <c r="A138" s="3">
        <v>33207</v>
      </c>
      <c r="B138" s="8" t="s">
        <v>145</v>
      </c>
      <c r="C138" s="9">
        <v>5.6860000000000005E-4</v>
      </c>
      <c r="D138" s="9"/>
      <c r="E138" s="133">
        <v>1124841.5444104807</v>
      </c>
      <c r="F138" s="133">
        <v>525098.5902104805</v>
      </c>
      <c r="G138" s="133">
        <v>1593416.8047955798</v>
      </c>
      <c r="H138" s="133">
        <v>112776.69260000001</v>
      </c>
      <c r="I138" s="133">
        <v>0</v>
      </c>
      <c r="K138" s="1">
        <f>VLOOKUP($A138,'App C  Exp'!$A$5:$I$299,5,FALSE)</f>
        <v>212544.38580000002</v>
      </c>
      <c r="L138" s="1">
        <f>VLOOKUP($A138,'App C  Exp'!$A$5:$I$299,6,FALSE)</f>
        <v>232701.82440000001</v>
      </c>
      <c r="M138" s="1">
        <f>VLOOKUP($A138,'App C  Exp'!$A$5:$I$299,7,FALSE)</f>
        <v>257605.93580000004</v>
      </c>
      <c r="N138" s="1">
        <f>VLOOKUP($A138,'App C  Exp'!$A$5:$I$299,8,FALSE)</f>
        <v>0</v>
      </c>
      <c r="O138" s="1">
        <f>VLOOKUP($A138,'App C  Exp'!$A$5:$I$299,9,FALSE)</f>
        <v>0</v>
      </c>
      <c r="Q138" s="1">
        <f>VLOOKUP($A138,'App C  Inv'!$A$5:$I$299,5,FALSE)</f>
        <v>656072.2868</v>
      </c>
      <c r="R138" s="1">
        <f>VLOOKUP($A138,'App C  Inv'!$A$5:$I$299,6,FALSE)</f>
        <v>429741.05680000002</v>
      </c>
      <c r="S138" s="1">
        <f>VLOOKUP($A138,'App C  Inv'!$A$5:$I$299,7,FALSE)</f>
        <v>1441502.7794000001</v>
      </c>
      <c r="T138" s="1">
        <f>VLOOKUP($A138,'App C  Inv'!$A$5:$I$299,8,FALSE)</f>
        <v>112776.69260000001</v>
      </c>
      <c r="U138" s="1">
        <f>VLOOKUP($A138,'App C  Inv'!$A$5:$I$299,9,FALSE)</f>
        <v>0</v>
      </c>
      <c r="W138" s="1">
        <f>VLOOKUP($A138,'App C  Assums'!$A$5:$I$299,5,FALSE)</f>
        <v>332914.16280000005</v>
      </c>
      <c r="X138" s="1">
        <f>VLOOKUP($A138,'App C  Assums'!$A$5:$I$299,6,FALSE)</f>
        <v>0</v>
      </c>
      <c r="Y138" s="1">
        <f>VLOOKUP($A138,'App C  Assums'!$A$5:$I$299,7,FALSE)</f>
        <v>0</v>
      </c>
      <c r="Z138" s="1">
        <f>VLOOKUP($A138,'App C  Assums'!$A$5:$I$299,8,FALSE)</f>
        <v>0</v>
      </c>
      <c r="AA138" s="1">
        <f>VLOOKUP($A138,'App C  Assums'!$A$5:$I$299,9,FALSE)</f>
        <v>0</v>
      </c>
      <c r="AC138" s="1">
        <f>VLOOKUP($A138,'App C  Share Out'!$A$5:$I$299,5,FALSE)</f>
        <v>60655</v>
      </c>
      <c r="AD138" s="1">
        <f>VLOOKUP($A138,'App C  Share Out'!$A$5:$I$299,6,FALSE)</f>
        <v>0</v>
      </c>
      <c r="AE138" s="1">
        <f>VLOOKUP($A138,'App C  Share Out'!$A$5:$I$299,7,FALSE)</f>
        <v>0</v>
      </c>
      <c r="AF138" s="1">
        <f>VLOOKUP($A138,'App C  Share Out'!$A$5:$I$299,8,FALSE)</f>
        <v>0</v>
      </c>
      <c r="AG138" s="1">
        <f>VLOOKUP($A138,'App C  Share Out'!$A$5:$I$299,9,FALSE)</f>
        <v>0</v>
      </c>
      <c r="AI138" s="1">
        <f>VLOOKUP($A138,'App C  Share In'!$A$5:$I$299,5,FALSE)</f>
        <v>-137344.29098951956</v>
      </c>
      <c r="AJ138" s="1">
        <f>VLOOKUP($A138,'App C  Share In'!$A$5:$I$299,6,FALSE)</f>
        <v>-137344.29098951956</v>
      </c>
      <c r="AK138" s="1">
        <f>VLOOKUP($A138,'App C  Share In'!$A$5:$I$299,7,FALSE)</f>
        <v>-105691.91040442044</v>
      </c>
      <c r="AL138" s="1">
        <f>VLOOKUP($A138,'App C  Share In'!$A$5:$I$299,8,FALSE)</f>
        <v>0</v>
      </c>
      <c r="AM138" s="1">
        <f>VLOOKUP($A138,'App C  Share In'!$A$5:$I$299,9,FALSE)</f>
        <v>0</v>
      </c>
    </row>
    <row r="139" spans="1:39">
      <c r="A139" s="3">
        <v>33209</v>
      </c>
      <c r="B139" s="8" t="s">
        <v>146</v>
      </c>
      <c r="C139" s="9">
        <v>0</v>
      </c>
      <c r="D139" s="9"/>
      <c r="E139" s="133">
        <v>0</v>
      </c>
      <c r="F139" s="133">
        <v>0</v>
      </c>
      <c r="G139" s="133">
        <v>0</v>
      </c>
      <c r="H139" s="133">
        <v>0</v>
      </c>
      <c r="I139" s="133">
        <v>0</v>
      </c>
      <c r="K139" s="1">
        <f>VLOOKUP($A139,'App C  Exp'!$A$5:$I$299,5,FALSE)</f>
        <v>0</v>
      </c>
      <c r="L139" s="1">
        <f>VLOOKUP($A139,'App C  Exp'!$A$5:$I$299,6,FALSE)</f>
        <v>0</v>
      </c>
      <c r="M139" s="1">
        <f>VLOOKUP($A139,'App C  Exp'!$A$5:$I$299,7,FALSE)</f>
        <v>0</v>
      </c>
      <c r="N139" s="1">
        <f>VLOOKUP($A139,'App C  Exp'!$A$5:$I$299,8,FALSE)</f>
        <v>0</v>
      </c>
      <c r="O139" s="1">
        <f>VLOOKUP($A139,'App C  Exp'!$A$5:$I$299,9,FALSE)</f>
        <v>0</v>
      </c>
      <c r="Q139" s="1">
        <f>VLOOKUP($A139,'App C  Inv'!$A$5:$I$299,5,FALSE)</f>
        <v>0</v>
      </c>
      <c r="R139" s="1">
        <f>VLOOKUP($A139,'App C  Inv'!$A$5:$I$299,6,FALSE)</f>
        <v>0</v>
      </c>
      <c r="S139" s="1">
        <f>VLOOKUP($A139,'App C  Inv'!$A$5:$I$299,7,FALSE)</f>
        <v>0</v>
      </c>
      <c r="T139" s="1">
        <f>VLOOKUP($A139,'App C  Inv'!$A$5:$I$299,8,FALSE)</f>
        <v>0</v>
      </c>
      <c r="U139" s="1">
        <f>VLOOKUP($A139,'App C  Inv'!$A$5:$I$299,9,FALSE)</f>
        <v>0</v>
      </c>
      <c r="W139" s="1">
        <f>VLOOKUP($A139,'App C  Assums'!$A$5:$I$299,5,FALSE)</f>
        <v>0</v>
      </c>
      <c r="X139" s="1">
        <f>VLOOKUP($A139,'App C  Assums'!$A$5:$I$299,6,FALSE)</f>
        <v>0</v>
      </c>
      <c r="Y139" s="1">
        <f>VLOOKUP($A139,'App C  Assums'!$A$5:$I$299,7,FALSE)</f>
        <v>0</v>
      </c>
      <c r="Z139" s="1">
        <f>VLOOKUP($A139,'App C  Assums'!$A$5:$I$299,8,FALSE)</f>
        <v>0</v>
      </c>
      <c r="AA139" s="1">
        <f>VLOOKUP($A139,'App C  Assums'!$A$5:$I$299,9,FALSE)</f>
        <v>0</v>
      </c>
      <c r="AC139" s="1">
        <f>VLOOKUP($A139,'App C  Share Out'!$A$5:$I$299,5,FALSE)</f>
        <v>0</v>
      </c>
      <c r="AD139" s="1">
        <f>VLOOKUP($A139,'App C  Share Out'!$A$5:$I$299,6,FALSE)</f>
        <v>0</v>
      </c>
      <c r="AE139" s="1">
        <f>VLOOKUP($A139,'App C  Share Out'!$A$5:$I$299,7,FALSE)</f>
        <v>0</v>
      </c>
      <c r="AF139" s="1">
        <f>VLOOKUP($A139,'App C  Share Out'!$A$5:$I$299,8,FALSE)</f>
        <v>0</v>
      </c>
      <c r="AG139" s="1">
        <f>VLOOKUP($A139,'App C  Share Out'!$A$5:$I$299,9,FALSE)</f>
        <v>0</v>
      </c>
      <c r="AI139" s="1">
        <f>VLOOKUP($A139,'App C  Share In'!$A$5:$I$299,5,FALSE)</f>
        <v>0</v>
      </c>
      <c r="AJ139" s="1">
        <f>VLOOKUP($A139,'App C  Share In'!$A$5:$I$299,6,FALSE)</f>
        <v>0</v>
      </c>
      <c r="AK139" s="1">
        <f>VLOOKUP($A139,'App C  Share In'!$A$5:$I$299,7,FALSE)</f>
        <v>0</v>
      </c>
      <c r="AL139" s="1">
        <f>VLOOKUP($A139,'App C  Share In'!$A$5:$I$299,8,FALSE)</f>
        <v>0</v>
      </c>
      <c r="AM139" s="1">
        <f>VLOOKUP($A139,'App C  Share In'!$A$5:$I$299,9,FALSE)</f>
        <v>0</v>
      </c>
    </row>
    <row r="140" spans="1:39">
      <c r="A140" s="3">
        <v>33300</v>
      </c>
      <c r="B140" s="8" t="s">
        <v>147</v>
      </c>
      <c r="C140" s="9">
        <v>2.2477E-3</v>
      </c>
      <c r="D140" s="9"/>
      <c r="E140" s="133">
        <v>4600893.3575337017</v>
      </c>
      <c r="F140" s="133">
        <v>2808751.7306337026</v>
      </c>
      <c r="G140" s="133">
        <v>6653699.8558905004</v>
      </c>
      <c r="H140" s="133">
        <v>445811.06570000004</v>
      </c>
      <c r="I140" s="133">
        <v>0</v>
      </c>
      <c r="K140" s="1">
        <f>VLOOKUP($A140,'App C  Exp'!$A$5:$I$299,5,FALSE)</f>
        <v>840197.00309999997</v>
      </c>
      <c r="L140" s="1">
        <f>VLOOKUP($A140,'App C  Exp'!$A$5:$I$299,6,FALSE)</f>
        <v>919880.21580000001</v>
      </c>
      <c r="M140" s="1">
        <f>VLOOKUP($A140,'App C  Exp'!$A$5:$I$299,7,FALSE)</f>
        <v>1018327.2281000001</v>
      </c>
      <c r="N140" s="1">
        <f>VLOOKUP($A140,'App C  Exp'!$A$5:$I$299,8,FALSE)</f>
        <v>0</v>
      </c>
      <c r="O140" s="1">
        <f>VLOOKUP($A140,'App C  Exp'!$A$5:$I$299,9,FALSE)</f>
        <v>0</v>
      </c>
      <c r="Q140" s="1">
        <f>VLOOKUP($A140,'App C  Inv'!$A$5:$I$299,5,FALSE)</f>
        <v>2593481.6726000002</v>
      </c>
      <c r="R140" s="1">
        <f>VLOOKUP($A140,'App C  Inv'!$A$5:$I$299,6,FALSE)</f>
        <v>1698784.6876000001</v>
      </c>
      <c r="S140" s="1">
        <f>VLOOKUP($A140,'App C  Inv'!$A$5:$I$299,7,FALSE)</f>
        <v>5698321.8382999999</v>
      </c>
      <c r="T140" s="1">
        <f>VLOOKUP($A140,'App C  Inv'!$A$5:$I$299,8,FALSE)</f>
        <v>445811.06570000004</v>
      </c>
      <c r="U140" s="1">
        <f>VLOOKUP($A140,'App C  Inv'!$A$5:$I$299,9,FALSE)</f>
        <v>0</v>
      </c>
      <c r="W140" s="1">
        <f>VLOOKUP($A140,'App C  Assums'!$A$5:$I$299,5,FALSE)</f>
        <v>1316023.8546</v>
      </c>
      <c r="X140" s="1">
        <f>VLOOKUP($A140,'App C  Assums'!$A$5:$I$299,6,FALSE)</f>
        <v>0</v>
      </c>
      <c r="Y140" s="1">
        <f>VLOOKUP($A140,'App C  Assums'!$A$5:$I$299,7,FALSE)</f>
        <v>0</v>
      </c>
      <c r="Z140" s="1">
        <f>VLOOKUP($A140,'App C  Assums'!$A$5:$I$299,8,FALSE)</f>
        <v>0</v>
      </c>
      <c r="AA140" s="1">
        <f>VLOOKUP($A140,'App C  Assums'!$A$5:$I$299,9,FALSE)</f>
        <v>0</v>
      </c>
      <c r="AC140" s="1">
        <f>VLOOKUP($A140,'App C  Share Out'!$A$5:$I$299,5,FALSE)</f>
        <v>253036.03774320171</v>
      </c>
      <c r="AD140" s="1">
        <f>VLOOKUP($A140,'App C  Share Out'!$A$5:$I$299,6,FALSE)</f>
        <v>253036.03774320171</v>
      </c>
      <c r="AE140" s="1">
        <f>VLOOKUP($A140,'App C  Share Out'!$A$5:$I$299,7,FALSE)</f>
        <v>0</v>
      </c>
      <c r="AF140" s="1">
        <f>VLOOKUP($A140,'App C  Share Out'!$A$5:$I$299,8,FALSE)</f>
        <v>0</v>
      </c>
      <c r="AG140" s="1">
        <f>VLOOKUP($A140,'App C  Share Out'!$A$5:$I$299,9,FALSE)</f>
        <v>0</v>
      </c>
      <c r="AI140" s="1">
        <f>VLOOKUP($A140,'App C  Share In'!$A$5:$I$299,5,FALSE)</f>
        <v>-401845.21050949919</v>
      </c>
      <c r="AJ140" s="1">
        <f>VLOOKUP($A140,'App C  Share In'!$A$5:$I$299,6,FALSE)</f>
        <v>-62949.210509499186</v>
      </c>
      <c r="AK140" s="1">
        <f>VLOOKUP($A140,'App C  Share In'!$A$5:$I$299,7,FALSE)</f>
        <v>-62949.210509499186</v>
      </c>
      <c r="AL140" s="1">
        <f>VLOOKUP($A140,'App C  Share In'!$A$5:$I$299,8,FALSE)</f>
        <v>0</v>
      </c>
      <c r="AM140" s="1">
        <f>VLOOKUP($A140,'App C  Share In'!$A$5:$I$299,9,FALSE)</f>
        <v>0</v>
      </c>
    </row>
    <row r="141" spans="1:39">
      <c r="A141" s="3">
        <v>33305</v>
      </c>
      <c r="B141" s="8" t="s">
        <v>148</v>
      </c>
      <c r="C141" s="9">
        <v>4.661E-4</v>
      </c>
      <c r="D141" s="9"/>
      <c r="E141" s="133">
        <v>1040991.4522243517</v>
      </c>
      <c r="F141" s="133">
        <v>654669.44052435167</v>
      </c>
      <c r="G141" s="133">
        <v>1489378.4102009982</v>
      </c>
      <c r="H141" s="133">
        <v>92446.740099999995</v>
      </c>
      <c r="I141" s="133">
        <v>0</v>
      </c>
      <c r="K141" s="1">
        <f>VLOOKUP($A141,'App C  Exp'!$A$5:$I$299,5,FALSE)</f>
        <v>174229.57829999999</v>
      </c>
      <c r="L141" s="1">
        <f>VLOOKUP($A141,'App C  Exp'!$A$5:$I$299,6,FALSE)</f>
        <v>190753.28940000001</v>
      </c>
      <c r="M141" s="1">
        <f>VLOOKUP($A141,'App C  Exp'!$A$5:$I$299,7,FALSE)</f>
        <v>211168.00330000001</v>
      </c>
      <c r="N141" s="1">
        <f>VLOOKUP($A141,'App C  Exp'!$A$5:$I$299,8,FALSE)</f>
        <v>0</v>
      </c>
      <c r="O141" s="1">
        <f>VLOOKUP($A141,'App C  Exp'!$A$5:$I$299,9,FALSE)</f>
        <v>0</v>
      </c>
      <c r="Q141" s="1">
        <f>VLOOKUP($A141,'App C  Inv'!$A$5:$I$299,5,FALSE)</f>
        <v>537803.89179999998</v>
      </c>
      <c r="R141" s="1">
        <f>VLOOKUP($A141,'App C  Inv'!$A$5:$I$299,6,FALSE)</f>
        <v>352272.7868</v>
      </c>
      <c r="S141" s="1">
        <f>VLOOKUP($A141,'App C  Inv'!$A$5:$I$299,7,FALSE)</f>
        <v>1181646.9319</v>
      </c>
      <c r="T141" s="1">
        <f>VLOOKUP($A141,'App C  Inv'!$A$5:$I$299,8,FALSE)</f>
        <v>92446.740099999995</v>
      </c>
      <c r="U141" s="1">
        <f>VLOOKUP($A141,'App C  Inv'!$A$5:$I$299,9,FALSE)</f>
        <v>0</v>
      </c>
      <c r="W141" s="1">
        <f>VLOOKUP($A141,'App C  Assums'!$A$5:$I$299,5,FALSE)</f>
        <v>272900.61780000001</v>
      </c>
      <c r="X141" s="1">
        <f>VLOOKUP($A141,'App C  Assums'!$A$5:$I$299,6,FALSE)</f>
        <v>0</v>
      </c>
      <c r="Y141" s="1">
        <f>VLOOKUP($A141,'App C  Assums'!$A$5:$I$299,7,FALSE)</f>
        <v>0</v>
      </c>
      <c r="Z141" s="1">
        <f>VLOOKUP($A141,'App C  Assums'!$A$5:$I$299,8,FALSE)</f>
        <v>0</v>
      </c>
      <c r="AA141" s="1">
        <f>VLOOKUP($A141,'App C  Assums'!$A$5:$I$299,9,FALSE)</f>
        <v>0</v>
      </c>
      <c r="AC141" s="1">
        <f>VLOOKUP($A141,'App C  Share Out'!$A$5:$I$299,5,FALSE)</f>
        <v>111643.36432435166</v>
      </c>
      <c r="AD141" s="1">
        <f>VLOOKUP($A141,'App C  Share Out'!$A$5:$I$299,6,FALSE)</f>
        <v>111643.36432435166</v>
      </c>
      <c r="AE141" s="1">
        <f>VLOOKUP($A141,'App C  Share Out'!$A$5:$I$299,7,FALSE)</f>
        <v>96563.475000998267</v>
      </c>
      <c r="AF141" s="1">
        <f>VLOOKUP($A141,'App C  Share Out'!$A$5:$I$299,8,FALSE)</f>
        <v>0</v>
      </c>
      <c r="AG141" s="1">
        <f>VLOOKUP($A141,'App C  Share Out'!$A$5:$I$299,9,FALSE)</f>
        <v>0</v>
      </c>
      <c r="AI141" s="1">
        <f>VLOOKUP($A141,'App C  Share In'!$A$5:$I$299,5,FALSE)</f>
        <v>-55586</v>
      </c>
      <c r="AJ141" s="1">
        <f>VLOOKUP($A141,'App C  Share In'!$A$5:$I$299,6,FALSE)</f>
        <v>0</v>
      </c>
      <c r="AK141" s="1">
        <f>VLOOKUP($A141,'App C  Share In'!$A$5:$I$299,7,FALSE)</f>
        <v>0</v>
      </c>
      <c r="AL141" s="1">
        <f>VLOOKUP($A141,'App C  Share In'!$A$5:$I$299,8,FALSE)</f>
        <v>0</v>
      </c>
      <c r="AM141" s="1">
        <f>VLOOKUP($A141,'App C  Share In'!$A$5:$I$299,9,FALSE)</f>
        <v>0</v>
      </c>
    </row>
    <row r="142" spans="1:39">
      <c r="A142" s="3">
        <v>33400</v>
      </c>
      <c r="B142" s="8" t="s">
        <v>149</v>
      </c>
      <c r="C142" s="9">
        <v>2.1417599999999998E-2</v>
      </c>
      <c r="D142" s="9"/>
      <c r="E142" s="133">
        <v>46978851.102077588</v>
      </c>
      <c r="F142" s="133">
        <v>27585116.794877589</v>
      </c>
      <c r="G142" s="133">
        <v>64756396.394289665</v>
      </c>
      <c r="H142" s="133">
        <v>4247988.2015999993</v>
      </c>
      <c r="I142" s="133">
        <v>0</v>
      </c>
      <c r="K142" s="1">
        <f>VLOOKUP($A142,'App C  Exp'!$A$5:$I$299,5,FALSE)</f>
        <v>8005963.1327999998</v>
      </c>
      <c r="L142" s="1">
        <f>VLOOKUP($A142,'App C  Exp'!$A$5:$I$299,6,FALSE)</f>
        <v>8765238.4704</v>
      </c>
      <c r="M142" s="1">
        <f>VLOOKUP($A142,'App C  Exp'!$A$5:$I$299,7,FALSE)</f>
        <v>9703307.9327999987</v>
      </c>
      <c r="N142" s="1">
        <f>VLOOKUP($A142,'App C  Exp'!$A$5:$I$299,8,FALSE)</f>
        <v>0</v>
      </c>
      <c r="O142" s="1">
        <f>VLOOKUP($A142,'App C  Exp'!$A$5:$I$299,9,FALSE)</f>
        <v>0</v>
      </c>
      <c r="Q142" s="1">
        <f>VLOOKUP($A142,'App C  Inv'!$A$5:$I$299,5,FALSE)</f>
        <v>24712440.748799998</v>
      </c>
      <c r="R142" s="1">
        <f>VLOOKUP($A142,'App C  Inv'!$A$5:$I$299,6,FALSE)</f>
        <v>16187165.068799999</v>
      </c>
      <c r="S142" s="1">
        <f>VLOOKUP($A142,'App C  Inv'!$A$5:$I$299,7,FALSE)</f>
        <v>54297449.750399999</v>
      </c>
      <c r="T142" s="1">
        <f>VLOOKUP($A142,'App C  Inv'!$A$5:$I$299,8,FALSE)</f>
        <v>4247988.2015999993</v>
      </c>
      <c r="U142" s="1">
        <f>VLOOKUP($A142,'App C  Inv'!$A$5:$I$299,9,FALSE)</f>
        <v>0</v>
      </c>
      <c r="W142" s="1">
        <f>VLOOKUP($A142,'App C  Assums'!$A$5:$I$299,5,FALSE)</f>
        <v>12539961.964799998</v>
      </c>
      <c r="X142" s="1">
        <f>VLOOKUP($A142,'App C  Assums'!$A$5:$I$299,6,FALSE)</f>
        <v>0</v>
      </c>
      <c r="Y142" s="1">
        <f>VLOOKUP($A142,'App C  Assums'!$A$5:$I$299,7,FALSE)</f>
        <v>0</v>
      </c>
      <c r="Z142" s="1">
        <f>VLOOKUP($A142,'App C  Assums'!$A$5:$I$299,8,FALSE)</f>
        <v>0</v>
      </c>
      <c r="AA142" s="1">
        <f>VLOOKUP($A142,'App C  Assums'!$A$5:$I$299,9,FALSE)</f>
        <v>0</v>
      </c>
      <c r="AC142" s="1">
        <f>VLOOKUP($A142,'App C  Share Out'!$A$5:$I$299,5,FALSE)</f>
        <v>2632713.2556775878</v>
      </c>
      <c r="AD142" s="1">
        <f>VLOOKUP($A142,'App C  Share Out'!$A$5:$I$299,6,FALSE)</f>
        <v>2632713.2556775878</v>
      </c>
      <c r="AE142" s="1">
        <f>VLOOKUP($A142,'App C  Share Out'!$A$5:$I$299,7,FALSE)</f>
        <v>755638.7110896646</v>
      </c>
      <c r="AF142" s="1">
        <f>VLOOKUP($A142,'App C  Share Out'!$A$5:$I$299,8,FALSE)</f>
        <v>0</v>
      </c>
      <c r="AG142" s="1">
        <f>VLOOKUP($A142,'App C  Share Out'!$A$5:$I$299,9,FALSE)</f>
        <v>0</v>
      </c>
      <c r="AI142" s="1">
        <f>VLOOKUP($A142,'App C  Share In'!$A$5:$I$299,5,FALSE)</f>
        <v>-912228</v>
      </c>
      <c r="AJ142" s="1">
        <f>VLOOKUP($A142,'App C  Share In'!$A$5:$I$299,6,FALSE)</f>
        <v>0</v>
      </c>
      <c r="AK142" s="1">
        <f>VLOOKUP($A142,'App C  Share In'!$A$5:$I$299,7,FALSE)</f>
        <v>0</v>
      </c>
      <c r="AL142" s="1">
        <f>VLOOKUP($A142,'App C  Share In'!$A$5:$I$299,8,FALSE)</f>
        <v>0</v>
      </c>
      <c r="AM142" s="1">
        <f>VLOOKUP($A142,'App C  Share In'!$A$5:$I$299,9,FALSE)</f>
        <v>0</v>
      </c>
    </row>
    <row r="143" spans="1:39">
      <c r="A143" s="3">
        <v>33402</v>
      </c>
      <c r="B143" s="8" t="s">
        <v>150</v>
      </c>
      <c r="C143" s="9">
        <v>2.0379999999999999E-4</v>
      </c>
      <c r="D143" s="9"/>
      <c r="E143" s="133">
        <v>411656.37132176704</v>
      </c>
      <c r="F143" s="133">
        <v>241249.20272176701</v>
      </c>
      <c r="G143" s="133">
        <v>607306.56554692355</v>
      </c>
      <c r="H143" s="133">
        <v>40421.895799999998</v>
      </c>
      <c r="I143" s="133">
        <v>0</v>
      </c>
      <c r="K143" s="1">
        <f>VLOOKUP($A143,'App C  Exp'!$A$5:$I$299,5,FALSE)</f>
        <v>76181.051399999997</v>
      </c>
      <c r="L143" s="1">
        <f>VLOOKUP($A143,'App C  Exp'!$A$5:$I$299,6,FALSE)</f>
        <v>83405.965199999991</v>
      </c>
      <c r="M143" s="1">
        <f>VLOOKUP($A143,'App C  Exp'!$A$5:$I$299,7,FALSE)</f>
        <v>92332.201399999991</v>
      </c>
      <c r="N143" s="1">
        <f>VLOOKUP($A143,'App C  Exp'!$A$5:$I$299,8,FALSE)</f>
        <v>0</v>
      </c>
      <c r="O143" s="1">
        <f>VLOOKUP($A143,'App C  Exp'!$A$5:$I$299,9,FALSE)</f>
        <v>0</v>
      </c>
      <c r="Q143" s="1">
        <f>VLOOKUP($A143,'App C  Inv'!$A$5:$I$299,5,FALSE)</f>
        <v>235152.1844</v>
      </c>
      <c r="R143" s="1">
        <f>VLOOKUP($A143,'App C  Inv'!$A$5:$I$299,6,FALSE)</f>
        <v>154029.5944</v>
      </c>
      <c r="S143" s="1">
        <f>VLOOKUP($A143,'App C  Inv'!$A$5:$I$299,7,FALSE)</f>
        <v>516669.48019999999</v>
      </c>
      <c r="T143" s="1">
        <f>VLOOKUP($A143,'App C  Inv'!$A$5:$I$299,8,FALSE)</f>
        <v>40421.895799999998</v>
      </c>
      <c r="U143" s="1">
        <f>VLOOKUP($A143,'App C  Inv'!$A$5:$I$299,9,FALSE)</f>
        <v>0</v>
      </c>
      <c r="W143" s="1">
        <f>VLOOKUP($A143,'App C  Assums'!$A$5:$I$299,5,FALSE)</f>
        <v>119324.4924</v>
      </c>
      <c r="X143" s="1">
        <f>VLOOKUP($A143,'App C  Assums'!$A$5:$I$299,6,FALSE)</f>
        <v>0</v>
      </c>
      <c r="Y143" s="1">
        <f>VLOOKUP($A143,'App C  Assums'!$A$5:$I$299,7,FALSE)</f>
        <v>0</v>
      </c>
      <c r="Z143" s="1">
        <f>VLOOKUP($A143,'App C  Assums'!$A$5:$I$299,8,FALSE)</f>
        <v>0</v>
      </c>
      <c r="AA143" s="1">
        <f>VLOOKUP($A143,'App C  Assums'!$A$5:$I$299,9,FALSE)</f>
        <v>0</v>
      </c>
      <c r="AC143" s="1">
        <f>VLOOKUP($A143,'App C  Share Out'!$A$5:$I$299,5,FALSE)</f>
        <v>5508.7591748435079</v>
      </c>
      <c r="AD143" s="1">
        <f>VLOOKUP($A143,'App C  Share Out'!$A$5:$I$299,6,FALSE)</f>
        <v>5508.7591748435079</v>
      </c>
      <c r="AE143" s="1">
        <f>VLOOKUP($A143,'App C  Share Out'!$A$5:$I$299,7,FALSE)</f>
        <v>0</v>
      </c>
      <c r="AF143" s="1">
        <f>VLOOKUP($A143,'App C  Share Out'!$A$5:$I$299,8,FALSE)</f>
        <v>0</v>
      </c>
      <c r="AG143" s="1">
        <f>VLOOKUP($A143,'App C  Share Out'!$A$5:$I$299,9,FALSE)</f>
        <v>0</v>
      </c>
      <c r="AI143" s="1">
        <f>VLOOKUP($A143,'App C  Share In'!$A$5:$I$299,5,FALSE)</f>
        <v>-24510.116053076468</v>
      </c>
      <c r="AJ143" s="1">
        <f>VLOOKUP($A143,'App C  Share In'!$A$5:$I$299,6,FALSE)</f>
        <v>-1695.1160530764682</v>
      </c>
      <c r="AK143" s="1">
        <f>VLOOKUP($A143,'App C  Share In'!$A$5:$I$299,7,FALSE)</f>
        <v>-1695.1160530764682</v>
      </c>
      <c r="AL143" s="1">
        <f>VLOOKUP($A143,'App C  Share In'!$A$5:$I$299,8,FALSE)</f>
        <v>0</v>
      </c>
      <c r="AM143" s="1">
        <f>VLOOKUP($A143,'App C  Share In'!$A$5:$I$299,9,FALSE)</f>
        <v>0</v>
      </c>
    </row>
    <row r="144" spans="1:39">
      <c r="A144" s="3">
        <v>33405</v>
      </c>
      <c r="B144" s="8" t="s">
        <v>151</v>
      </c>
      <c r="C144" s="9">
        <v>1.8741000000000001E-3</v>
      </c>
      <c r="D144" s="9"/>
      <c r="E144" s="133">
        <v>4161938.7096569799</v>
      </c>
      <c r="F144" s="133">
        <v>2161583.1219569799</v>
      </c>
      <c r="G144" s="133">
        <v>5664745.3543347586</v>
      </c>
      <c r="H144" s="133">
        <v>371710.86810000002</v>
      </c>
      <c r="I144" s="133">
        <v>0</v>
      </c>
      <c r="K144" s="1">
        <f>VLOOKUP($A144,'App C  Exp'!$A$5:$I$299,5,FALSE)</f>
        <v>700544.2023</v>
      </c>
      <c r="L144" s="1">
        <f>VLOOKUP($A144,'App C  Exp'!$A$5:$I$299,6,FALSE)</f>
        <v>766982.92139999999</v>
      </c>
      <c r="M144" s="1">
        <f>VLOOKUP($A144,'App C  Exp'!$A$5:$I$299,7,FALSE)</f>
        <v>849066.62730000005</v>
      </c>
      <c r="N144" s="1">
        <f>VLOOKUP($A144,'App C  Exp'!$A$5:$I$299,8,FALSE)</f>
        <v>0</v>
      </c>
      <c r="O144" s="1">
        <f>VLOOKUP($A144,'App C  Exp'!$A$5:$I$299,9,FALSE)</f>
        <v>0</v>
      </c>
      <c r="Q144" s="1">
        <f>VLOOKUP($A144,'App C  Inv'!$A$5:$I$299,5,FALSE)</f>
        <v>2162407.7958</v>
      </c>
      <c r="R144" s="1">
        <f>VLOOKUP($A144,'App C  Inv'!$A$5:$I$299,6,FALSE)</f>
        <v>1416422.2908000001</v>
      </c>
      <c r="S144" s="1">
        <f>VLOOKUP($A144,'App C  Inv'!$A$5:$I$299,7,FALSE)</f>
        <v>4751178.9638999999</v>
      </c>
      <c r="T144" s="1">
        <f>VLOOKUP($A144,'App C  Inv'!$A$5:$I$299,8,FALSE)</f>
        <v>371710.86810000002</v>
      </c>
      <c r="U144" s="1">
        <f>VLOOKUP($A144,'App C  Inv'!$A$5:$I$299,9,FALSE)</f>
        <v>0</v>
      </c>
      <c r="W144" s="1">
        <f>VLOOKUP($A144,'App C  Assums'!$A$5:$I$299,5,FALSE)</f>
        <v>1097281.8018</v>
      </c>
      <c r="X144" s="1">
        <f>VLOOKUP($A144,'App C  Assums'!$A$5:$I$299,6,FALSE)</f>
        <v>0</v>
      </c>
      <c r="Y144" s="1">
        <f>VLOOKUP($A144,'App C  Assums'!$A$5:$I$299,7,FALSE)</f>
        <v>0</v>
      </c>
      <c r="Z144" s="1">
        <f>VLOOKUP($A144,'App C  Assums'!$A$5:$I$299,8,FALSE)</f>
        <v>0</v>
      </c>
      <c r="AA144" s="1">
        <f>VLOOKUP($A144,'App C  Assums'!$A$5:$I$299,9,FALSE)</f>
        <v>0</v>
      </c>
      <c r="AC144" s="1">
        <f>VLOOKUP($A144,'App C  Share Out'!$A$5:$I$299,5,FALSE)</f>
        <v>288026.76313475915</v>
      </c>
      <c r="AD144" s="1">
        <f>VLOOKUP($A144,'App C  Share Out'!$A$5:$I$299,6,FALSE)</f>
        <v>64499.763134759152</v>
      </c>
      <c r="AE144" s="1">
        <f>VLOOKUP($A144,'App C  Share Out'!$A$5:$I$299,7,FALSE)</f>
        <v>64499.763134759152</v>
      </c>
      <c r="AF144" s="1">
        <f>VLOOKUP($A144,'App C  Share Out'!$A$5:$I$299,8,FALSE)</f>
        <v>0</v>
      </c>
      <c r="AG144" s="1">
        <f>VLOOKUP($A144,'App C  Share Out'!$A$5:$I$299,9,FALSE)</f>
        <v>0</v>
      </c>
      <c r="AI144" s="1">
        <f>VLOOKUP($A144,'App C  Share In'!$A$5:$I$299,5,FALSE)</f>
        <v>-86321.853377779014</v>
      </c>
      <c r="AJ144" s="1">
        <f>VLOOKUP($A144,'App C  Share In'!$A$5:$I$299,6,FALSE)</f>
        <v>-86321.853377779014</v>
      </c>
      <c r="AK144" s="1">
        <f>VLOOKUP($A144,'App C  Share In'!$A$5:$I$299,7,FALSE)</f>
        <v>0</v>
      </c>
      <c r="AL144" s="1">
        <f>VLOOKUP($A144,'App C  Share In'!$A$5:$I$299,8,FALSE)</f>
        <v>0</v>
      </c>
      <c r="AM144" s="1">
        <f>VLOOKUP($A144,'App C  Share In'!$A$5:$I$299,9,FALSE)</f>
        <v>0</v>
      </c>
    </row>
    <row r="145" spans="1:39">
      <c r="A145" s="3">
        <v>33500</v>
      </c>
      <c r="B145" s="8" t="s">
        <v>152</v>
      </c>
      <c r="C145" s="9">
        <v>3.1034999999999999E-3</v>
      </c>
      <c r="D145" s="9"/>
      <c r="E145" s="133">
        <v>6372887.6076636557</v>
      </c>
      <c r="F145" s="133">
        <v>3794212.5681636557</v>
      </c>
      <c r="G145" s="133">
        <v>9294055.4021166153</v>
      </c>
      <c r="H145" s="133">
        <v>615551.29350000003</v>
      </c>
      <c r="I145" s="133">
        <v>0</v>
      </c>
      <c r="K145" s="1">
        <f>VLOOKUP($A145,'App C  Exp'!$A$5:$I$299,5,FALSE)</f>
        <v>1160097.6105</v>
      </c>
      <c r="L145" s="1">
        <f>VLOOKUP($A145,'App C  Exp'!$A$5:$I$299,6,FALSE)</f>
        <v>1270119.7889999999</v>
      </c>
      <c r="M145" s="1">
        <f>VLOOKUP($A145,'App C  Exp'!$A$5:$I$299,7,FALSE)</f>
        <v>1406049.9855</v>
      </c>
      <c r="N145" s="1">
        <f>VLOOKUP($A145,'App C  Exp'!$A$5:$I$299,8,FALSE)</f>
        <v>0</v>
      </c>
      <c r="O145" s="1">
        <f>VLOOKUP($A145,'App C  Exp'!$A$5:$I$299,9,FALSE)</f>
        <v>0</v>
      </c>
      <c r="Q145" s="1">
        <f>VLOOKUP($A145,'App C  Inv'!$A$5:$I$299,5,FALSE)</f>
        <v>3580936.233</v>
      </c>
      <c r="R145" s="1">
        <f>VLOOKUP($A145,'App C  Inv'!$A$5:$I$299,6,FALSE)</f>
        <v>2345588.0579999997</v>
      </c>
      <c r="S145" s="1">
        <f>VLOOKUP($A145,'App C  Inv'!$A$5:$I$299,7,FALSE)</f>
        <v>7867928.0264999997</v>
      </c>
      <c r="T145" s="1">
        <f>VLOOKUP($A145,'App C  Inv'!$A$5:$I$299,8,FALSE)</f>
        <v>615551.29350000003</v>
      </c>
      <c r="U145" s="1">
        <f>VLOOKUP($A145,'App C  Inv'!$A$5:$I$299,9,FALSE)</f>
        <v>0</v>
      </c>
      <c r="W145" s="1">
        <f>VLOOKUP($A145,'App C  Assums'!$A$5:$I$299,5,FALSE)</f>
        <v>1817093.0430000001</v>
      </c>
      <c r="X145" s="1">
        <f>VLOOKUP($A145,'App C  Assums'!$A$5:$I$299,6,FALSE)</f>
        <v>0</v>
      </c>
      <c r="Y145" s="1">
        <f>VLOOKUP($A145,'App C  Assums'!$A$5:$I$299,7,FALSE)</f>
        <v>0</v>
      </c>
      <c r="Z145" s="1">
        <f>VLOOKUP($A145,'App C  Assums'!$A$5:$I$299,8,FALSE)</f>
        <v>0</v>
      </c>
      <c r="AA145" s="1">
        <f>VLOOKUP($A145,'App C  Assums'!$A$5:$I$299,9,FALSE)</f>
        <v>0</v>
      </c>
      <c r="AC145" s="1">
        <f>VLOOKUP($A145,'App C  Share Out'!$A$5:$I$299,5,FALSE)</f>
        <v>178504.7211636561</v>
      </c>
      <c r="AD145" s="1">
        <f>VLOOKUP($A145,'App C  Share Out'!$A$5:$I$299,6,FALSE)</f>
        <v>178504.7211636561</v>
      </c>
      <c r="AE145" s="1">
        <f>VLOOKUP($A145,'App C  Share Out'!$A$5:$I$299,7,FALSE)</f>
        <v>20077.390116616152</v>
      </c>
      <c r="AF145" s="1">
        <f>VLOOKUP($A145,'App C  Share Out'!$A$5:$I$299,8,FALSE)</f>
        <v>0</v>
      </c>
      <c r="AG145" s="1">
        <f>VLOOKUP($A145,'App C  Share Out'!$A$5:$I$299,9,FALSE)</f>
        <v>0</v>
      </c>
      <c r="AI145" s="1">
        <f>VLOOKUP($A145,'App C  Share In'!$A$5:$I$299,5,FALSE)</f>
        <v>-363744</v>
      </c>
      <c r="AJ145" s="1">
        <f>VLOOKUP($A145,'App C  Share In'!$A$5:$I$299,6,FALSE)</f>
        <v>0</v>
      </c>
      <c r="AK145" s="1">
        <f>VLOOKUP($A145,'App C  Share In'!$A$5:$I$299,7,FALSE)</f>
        <v>0</v>
      </c>
      <c r="AL145" s="1">
        <f>VLOOKUP($A145,'App C  Share In'!$A$5:$I$299,8,FALSE)</f>
        <v>0</v>
      </c>
      <c r="AM145" s="1">
        <f>VLOOKUP($A145,'App C  Share In'!$A$5:$I$299,9,FALSE)</f>
        <v>0</v>
      </c>
    </row>
    <row r="146" spans="1:39">
      <c r="A146" s="3">
        <v>33501</v>
      </c>
      <c r="B146" s="8" t="s">
        <v>153</v>
      </c>
      <c r="C146" s="9">
        <v>1.3109999999999999E-4</v>
      </c>
      <c r="D146" s="9"/>
      <c r="E146" s="133">
        <v>349229.8632618828</v>
      </c>
      <c r="F146" s="133">
        <v>215147.34656188279</v>
      </c>
      <c r="G146" s="133">
        <v>418243.91207461071</v>
      </c>
      <c r="H146" s="133">
        <v>26002.505099999998</v>
      </c>
      <c r="I146" s="133">
        <v>0</v>
      </c>
      <c r="K146" s="1">
        <f>VLOOKUP($A146,'App C  Exp'!$A$5:$I$299,5,FALSE)</f>
        <v>49005.573299999996</v>
      </c>
      <c r="L146" s="1">
        <f>VLOOKUP($A146,'App C  Exp'!$A$5:$I$299,6,FALSE)</f>
        <v>53653.199399999998</v>
      </c>
      <c r="M146" s="1">
        <f>VLOOKUP($A146,'App C  Exp'!$A$5:$I$299,7,FALSE)</f>
        <v>59395.248299999992</v>
      </c>
      <c r="N146" s="1">
        <f>VLOOKUP($A146,'App C  Exp'!$A$5:$I$299,8,FALSE)</f>
        <v>0</v>
      </c>
      <c r="O146" s="1">
        <f>VLOOKUP($A146,'App C  Exp'!$A$5:$I$299,9,FALSE)</f>
        <v>0</v>
      </c>
      <c r="Q146" s="1">
        <f>VLOOKUP($A146,'App C  Inv'!$A$5:$I$299,5,FALSE)</f>
        <v>151268.16179999997</v>
      </c>
      <c r="R146" s="1">
        <f>VLOOKUP($A146,'App C  Inv'!$A$5:$I$299,6,FALSE)</f>
        <v>99083.806799999991</v>
      </c>
      <c r="S146" s="1">
        <f>VLOOKUP($A146,'App C  Inv'!$A$5:$I$299,7,FALSE)</f>
        <v>332361.96689999994</v>
      </c>
      <c r="T146" s="1">
        <f>VLOOKUP($A146,'App C  Inv'!$A$5:$I$299,8,FALSE)</f>
        <v>26002.505099999998</v>
      </c>
      <c r="U146" s="1">
        <f>VLOOKUP($A146,'App C  Inv'!$A$5:$I$299,9,FALSE)</f>
        <v>0</v>
      </c>
      <c r="W146" s="1">
        <f>VLOOKUP($A146,'App C  Assums'!$A$5:$I$299,5,FALSE)</f>
        <v>76758.787799999991</v>
      </c>
      <c r="X146" s="1">
        <f>VLOOKUP($A146,'App C  Assums'!$A$5:$I$299,6,FALSE)</f>
        <v>0</v>
      </c>
      <c r="Y146" s="1">
        <f>VLOOKUP($A146,'App C  Assums'!$A$5:$I$299,7,FALSE)</f>
        <v>0</v>
      </c>
      <c r="Z146" s="1">
        <f>VLOOKUP($A146,'App C  Assums'!$A$5:$I$299,8,FALSE)</f>
        <v>0</v>
      </c>
      <c r="AA146" s="1">
        <f>VLOOKUP($A146,'App C  Assums'!$A$5:$I$299,9,FALSE)</f>
        <v>0</v>
      </c>
      <c r="AC146" s="1">
        <f>VLOOKUP($A146,'App C  Share Out'!$A$5:$I$299,5,FALSE)</f>
        <v>72197.340361882787</v>
      </c>
      <c r="AD146" s="1">
        <f>VLOOKUP($A146,'App C  Share Out'!$A$5:$I$299,6,FALSE)</f>
        <v>62410.340361882794</v>
      </c>
      <c r="AE146" s="1">
        <f>VLOOKUP($A146,'App C  Share Out'!$A$5:$I$299,7,FALSE)</f>
        <v>26486.696874610781</v>
      </c>
      <c r="AF146" s="1">
        <f>VLOOKUP($A146,'App C  Share Out'!$A$5:$I$299,8,FALSE)</f>
        <v>0</v>
      </c>
      <c r="AG146" s="1">
        <f>VLOOKUP($A146,'App C  Share Out'!$A$5:$I$299,9,FALSE)</f>
        <v>0</v>
      </c>
      <c r="AI146" s="1">
        <f>VLOOKUP($A146,'App C  Share In'!$A$5:$I$299,5,FALSE)</f>
        <v>0</v>
      </c>
      <c r="AJ146" s="1">
        <f>VLOOKUP($A146,'App C  Share In'!$A$5:$I$299,6,FALSE)</f>
        <v>0</v>
      </c>
      <c r="AK146" s="1">
        <f>VLOOKUP($A146,'App C  Share In'!$A$5:$I$299,7,FALSE)</f>
        <v>0</v>
      </c>
      <c r="AL146" s="1">
        <f>VLOOKUP($A146,'App C  Share In'!$A$5:$I$299,8,FALSE)</f>
        <v>0</v>
      </c>
      <c r="AM146" s="1">
        <f>VLOOKUP($A146,'App C  Share In'!$A$5:$I$299,9,FALSE)</f>
        <v>0</v>
      </c>
    </row>
    <row r="147" spans="1:39">
      <c r="A147" s="3">
        <v>33600</v>
      </c>
      <c r="B147" s="8" t="s">
        <v>154</v>
      </c>
      <c r="C147" s="9">
        <v>1.0320599999999999E-2</v>
      </c>
      <c r="D147" s="9"/>
      <c r="E147" s="133">
        <v>17996196.3864186</v>
      </c>
      <c r="F147" s="133">
        <v>9385855.4882186018</v>
      </c>
      <c r="G147" s="133">
        <v>28802775.810568519</v>
      </c>
      <c r="H147" s="133">
        <v>2046998.1245999997</v>
      </c>
      <c r="I147" s="133">
        <v>0</v>
      </c>
      <c r="K147" s="1">
        <f>VLOOKUP($A147,'App C  Exp'!$A$5:$I$299,5,FALSE)</f>
        <v>3857871.2417999995</v>
      </c>
      <c r="L147" s="1">
        <f>VLOOKUP($A147,'App C  Exp'!$A$5:$I$299,6,FALSE)</f>
        <v>4223746.8323999997</v>
      </c>
      <c r="M147" s="1">
        <f>VLOOKUP($A147,'App C  Exp'!$A$5:$I$299,7,FALSE)</f>
        <v>4675778.7917999998</v>
      </c>
      <c r="N147" s="1">
        <f>VLOOKUP($A147,'App C  Exp'!$A$5:$I$299,8,FALSE)</f>
        <v>0</v>
      </c>
      <c r="O147" s="1">
        <f>VLOOKUP($A147,'App C  Exp'!$A$5:$I$299,9,FALSE)</f>
        <v>0</v>
      </c>
      <c r="Q147" s="1">
        <f>VLOOKUP($A147,'App C  Inv'!$A$5:$I$299,5,FALSE)</f>
        <v>11908300.4628</v>
      </c>
      <c r="R147" s="1">
        <f>VLOOKUP($A147,'App C  Inv'!$A$5:$I$299,6,FALSE)</f>
        <v>7800185.6327999998</v>
      </c>
      <c r="S147" s="1">
        <f>VLOOKUP($A147,'App C  Inv'!$A$5:$I$299,7,FALSE)</f>
        <v>26164568.387399998</v>
      </c>
      <c r="T147" s="1">
        <f>VLOOKUP($A147,'App C  Inv'!$A$5:$I$299,8,FALSE)</f>
        <v>2046998.1245999997</v>
      </c>
      <c r="U147" s="1">
        <f>VLOOKUP($A147,'App C  Inv'!$A$5:$I$299,9,FALSE)</f>
        <v>0</v>
      </c>
      <c r="W147" s="1">
        <f>VLOOKUP($A147,'App C  Assums'!$A$5:$I$299,5,FALSE)</f>
        <v>6042690.6587999994</v>
      </c>
      <c r="X147" s="1">
        <f>VLOOKUP($A147,'App C  Assums'!$A$5:$I$299,6,FALSE)</f>
        <v>0</v>
      </c>
      <c r="Y147" s="1">
        <f>VLOOKUP($A147,'App C  Assums'!$A$5:$I$299,7,FALSE)</f>
        <v>0</v>
      </c>
      <c r="Z147" s="1">
        <f>VLOOKUP($A147,'App C  Assums'!$A$5:$I$299,8,FALSE)</f>
        <v>0</v>
      </c>
      <c r="AA147" s="1">
        <f>VLOOKUP($A147,'App C  Assums'!$A$5:$I$299,9,FALSE)</f>
        <v>0</v>
      </c>
      <c r="AC147" s="1">
        <f>VLOOKUP($A147,'App C  Share Out'!$A$5:$I$299,5,FALSE)</f>
        <v>0</v>
      </c>
      <c r="AD147" s="1">
        <f>VLOOKUP($A147,'App C  Share Out'!$A$5:$I$299,6,FALSE)</f>
        <v>0</v>
      </c>
      <c r="AE147" s="1">
        <f>VLOOKUP($A147,'App C  Share Out'!$A$5:$I$299,7,FALSE)</f>
        <v>0</v>
      </c>
      <c r="AF147" s="1">
        <f>VLOOKUP($A147,'App C  Share Out'!$A$5:$I$299,8,FALSE)</f>
        <v>0</v>
      </c>
      <c r="AG147" s="1">
        <f>VLOOKUP($A147,'App C  Share Out'!$A$5:$I$299,9,FALSE)</f>
        <v>0</v>
      </c>
      <c r="AI147" s="1">
        <f>VLOOKUP($A147,'App C  Share In'!$A$5:$I$299,5,FALSE)</f>
        <v>-3812665.9769813977</v>
      </c>
      <c r="AJ147" s="1">
        <f>VLOOKUP($A147,'App C  Share In'!$A$5:$I$299,6,FALSE)</f>
        <v>-2638076.9769813977</v>
      </c>
      <c r="AK147" s="1">
        <f>VLOOKUP($A147,'App C  Share In'!$A$5:$I$299,7,FALSE)</f>
        <v>-2037571.3686314803</v>
      </c>
      <c r="AL147" s="1">
        <f>VLOOKUP($A147,'App C  Share In'!$A$5:$I$299,8,FALSE)</f>
        <v>0</v>
      </c>
      <c r="AM147" s="1">
        <f>VLOOKUP($A147,'App C  Share In'!$A$5:$I$299,9,FALSE)</f>
        <v>0</v>
      </c>
    </row>
    <row r="148" spans="1:39">
      <c r="A148" s="3">
        <v>33605</v>
      </c>
      <c r="B148" s="8" t="s">
        <v>155</v>
      </c>
      <c r="C148" s="9">
        <v>1.3082E-3</v>
      </c>
      <c r="D148" s="9"/>
      <c r="E148" s="133">
        <v>3249110.4677194175</v>
      </c>
      <c r="F148" s="133">
        <v>1885606.9723194176</v>
      </c>
      <c r="G148" s="133">
        <v>4190824.021398217</v>
      </c>
      <c r="H148" s="133">
        <v>259469.69620000001</v>
      </c>
      <c r="I148" s="133">
        <v>0</v>
      </c>
      <c r="K148" s="1">
        <f>VLOOKUP($A148,'App C  Exp'!$A$5:$I$299,5,FALSE)</f>
        <v>489009.0846</v>
      </c>
      <c r="L148" s="1">
        <f>VLOOKUP($A148,'App C  Exp'!$A$5:$I$299,6,FALSE)</f>
        <v>535386.08279999997</v>
      </c>
      <c r="M148" s="1">
        <f>VLOOKUP($A148,'App C  Exp'!$A$5:$I$299,7,FALSE)</f>
        <v>592683.93460000004</v>
      </c>
      <c r="N148" s="1">
        <f>VLOOKUP($A148,'App C  Exp'!$A$5:$I$299,8,FALSE)</f>
        <v>0</v>
      </c>
      <c r="O148" s="1">
        <f>VLOOKUP($A148,'App C  Exp'!$A$5:$I$299,9,FALSE)</f>
        <v>0</v>
      </c>
      <c r="Q148" s="1">
        <f>VLOOKUP($A148,'App C  Inv'!$A$5:$I$299,5,FALSE)</f>
        <v>1509450.8716</v>
      </c>
      <c r="R148" s="1">
        <f>VLOOKUP($A148,'App C  Inv'!$A$5:$I$299,6,FALSE)</f>
        <v>988721.86160000006</v>
      </c>
      <c r="S148" s="1">
        <f>VLOOKUP($A148,'App C  Inv'!$A$5:$I$299,7,FALSE)</f>
        <v>3316521.1677999999</v>
      </c>
      <c r="T148" s="1">
        <f>VLOOKUP($A148,'App C  Inv'!$A$5:$I$299,8,FALSE)</f>
        <v>259469.69620000001</v>
      </c>
      <c r="U148" s="1">
        <f>VLOOKUP($A148,'App C  Inv'!$A$5:$I$299,9,FALSE)</f>
        <v>0</v>
      </c>
      <c r="W148" s="1">
        <f>VLOOKUP($A148,'App C  Assums'!$A$5:$I$299,5,FALSE)</f>
        <v>765948.48360000004</v>
      </c>
      <c r="X148" s="1">
        <f>VLOOKUP($A148,'App C  Assums'!$A$5:$I$299,6,FALSE)</f>
        <v>0</v>
      </c>
      <c r="Y148" s="1">
        <f>VLOOKUP($A148,'App C  Assums'!$A$5:$I$299,7,FALSE)</f>
        <v>0</v>
      </c>
      <c r="Z148" s="1">
        <f>VLOOKUP($A148,'App C  Assums'!$A$5:$I$299,8,FALSE)</f>
        <v>0</v>
      </c>
      <c r="AA148" s="1">
        <f>VLOOKUP($A148,'App C  Assums'!$A$5:$I$299,9,FALSE)</f>
        <v>0</v>
      </c>
      <c r="AC148" s="1">
        <f>VLOOKUP($A148,'App C  Share Out'!$A$5:$I$299,5,FALSE)</f>
        <v>484702.02791941783</v>
      </c>
      <c r="AD148" s="1">
        <f>VLOOKUP($A148,'App C  Share Out'!$A$5:$I$299,6,FALSE)</f>
        <v>361499.02791941783</v>
      </c>
      <c r="AE148" s="1">
        <f>VLOOKUP($A148,'App C  Share Out'!$A$5:$I$299,7,FALSE)</f>
        <v>281618.91899821663</v>
      </c>
      <c r="AF148" s="1">
        <f>VLOOKUP($A148,'App C  Share Out'!$A$5:$I$299,8,FALSE)</f>
        <v>0</v>
      </c>
      <c r="AG148" s="1">
        <f>VLOOKUP($A148,'App C  Share Out'!$A$5:$I$299,9,FALSE)</f>
        <v>0</v>
      </c>
      <c r="AI148" s="1">
        <f>VLOOKUP($A148,'App C  Share In'!$A$5:$I$299,5,FALSE)</f>
        <v>0</v>
      </c>
      <c r="AJ148" s="1">
        <f>VLOOKUP($A148,'App C  Share In'!$A$5:$I$299,6,FALSE)</f>
        <v>0</v>
      </c>
      <c r="AK148" s="1">
        <f>VLOOKUP($A148,'App C  Share In'!$A$5:$I$299,7,FALSE)</f>
        <v>0</v>
      </c>
      <c r="AL148" s="1">
        <f>VLOOKUP($A148,'App C  Share In'!$A$5:$I$299,8,FALSE)</f>
        <v>0</v>
      </c>
      <c r="AM148" s="1">
        <f>VLOOKUP($A148,'App C  Share In'!$A$5:$I$299,9,FALSE)</f>
        <v>0</v>
      </c>
    </row>
    <row r="149" spans="1:39">
      <c r="A149" s="3">
        <v>33700</v>
      </c>
      <c r="B149" s="8" t="s">
        <v>156</v>
      </c>
      <c r="C149" s="9">
        <v>7.6710000000000005E-4</v>
      </c>
      <c r="D149" s="9"/>
      <c r="E149" s="133">
        <v>1652146.4609698672</v>
      </c>
      <c r="F149" s="133">
        <v>965688.25226986711</v>
      </c>
      <c r="G149" s="133">
        <v>2242527.5490292809</v>
      </c>
      <c r="H149" s="133">
        <v>152147.3811</v>
      </c>
      <c r="I149" s="133">
        <v>0</v>
      </c>
      <c r="K149" s="1">
        <f>VLOOKUP($A149,'App C  Exp'!$A$5:$I$299,5,FALSE)</f>
        <v>286744.28130000003</v>
      </c>
      <c r="L149" s="1">
        <f>VLOOKUP($A149,'App C  Exp'!$A$5:$I$299,6,FALSE)</f>
        <v>313938.74340000004</v>
      </c>
      <c r="M149" s="1">
        <f>VLOOKUP($A149,'App C  Exp'!$A$5:$I$299,7,FALSE)</f>
        <v>347536.95630000002</v>
      </c>
      <c r="N149" s="1">
        <f>VLOOKUP($A149,'App C  Exp'!$A$5:$I$299,8,FALSE)</f>
        <v>0</v>
      </c>
      <c r="O149" s="1">
        <f>VLOOKUP($A149,'App C  Exp'!$A$5:$I$299,9,FALSE)</f>
        <v>0</v>
      </c>
      <c r="Q149" s="1">
        <f>VLOOKUP($A149,'App C  Inv'!$A$5:$I$299,5,FALSE)</f>
        <v>885109.12980000011</v>
      </c>
      <c r="R149" s="1">
        <f>VLOOKUP($A149,'App C  Inv'!$A$5:$I$299,6,FALSE)</f>
        <v>579764.97480000008</v>
      </c>
      <c r="S149" s="1">
        <f>VLOOKUP($A149,'App C  Inv'!$A$5:$I$299,7,FALSE)</f>
        <v>1944735.8109000002</v>
      </c>
      <c r="T149" s="1">
        <f>VLOOKUP($A149,'App C  Inv'!$A$5:$I$299,8,FALSE)</f>
        <v>152147.3811</v>
      </c>
      <c r="U149" s="1">
        <f>VLOOKUP($A149,'App C  Inv'!$A$5:$I$299,9,FALSE)</f>
        <v>0</v>
      </c>
      <c r="W149" s="1">
        <f>VLOOKUP($A149,'App C  Assums'!$A$5:$I$299,5,FALSE)</f>
        <v>449135.51580000005</v>
      </c>
      <c r="X149" s="1">
        <f>VLOOKUP($A149,'App C  Assums'!$A$5:$I$299,6,FALSE)</f>
        <v>0</v>
      </c>
      <c r="Y149" s="1">
        <f>VLOOKUP($A149,'App C  Assums'!$A$5:$I$299,7,FALSE)</f>
        <v>0</v>
      </c>
      <c r="Z149" s="1">
        <f>VLOOKUP($A149,'App C  Assums'!$A$5:$I$299,8,FALSE)</f>
        <v>0</v>
      </c>
      <c r="AA149" s="1">
        <f>VLOOKUP($A149,'App C  Assums'!$A$5:$I$299,9,FALSE)</f>
        <v>0</v>
      </c>
      <c r="AC149" s="1">
        <f>VLOOKUP($A149,'App C  Share Out'!$A$5:$I$299,5,FALSE)</f>
        <v>121729.75224058609</v>
      </c>
      <c r="AD149" s="1">
        <f>VLOOKUP($A149,'App C  Share Out'!$A$5:$I$299,6,FALSE)</f>
        <v>121729.75224058609</v>
      </c>
      <c r="AE149" s="1">
        <f>VLOOKUP($A149,'App C  Share Out'!$A$5:$I$299,7,FALSE)</f>
        <v>0</v>
      </c>
      <c r="AF149" s="1">
        <f>VLOOKUP($A149,'App C  Share Out'!$A$5:$I$299,8,FALSE)</f>
        <v>0</v>
      </c>
      <c r="AG149" s="1">
        <f>VLOOKUP($A149,'App C  Share Out'!$A$5:$I$299,9,FALSE)</f>
        <v>0</v>
      </c>
      <c r="AI149" s="1">
        <f>VLOOKUP($A149,'App C  Share In'!$A$5:$I$299,5,FALSE)</f>
        <v>-90572.218170719105</v>
      </c>
      <c r="AJ149" s="1">
        <f>VLOOKUP($A149,'App C  Share In'!$A$5:$I$299,6,FALSE)</f>
        <v>-49745.218170719105</v>
      </c>
      <c r="AK149" s="1">
        <f>VLOOKUP($A149,'App C  Share In'!$A$5:$I$299,7,FALSE)</f>
        <v>-49745.218170719105</v>
      </c>
      <c r="AL149" s="1">
        <f>VLOOKUP($A149,'App C  Share In'!$A$5:$I$299,8,FALSE)</f>
        <v>0</v>
      </c>
      <c r="AM149" s="1">
        <f>VLOOKUP($A149,'App C  Share In'!$A$5:$I$299,9,FALSE)</f>
        <v>0</v>
      </c>
    </row>
    <row r="150" spans="1:39">
      <c r="A150" s="3">
        <v>33800</v>
      </c>
      <c r="B150" s="8" t="s">
        <v>157</v>
      </c>
      <c r="C150" s="9">
        <v>6.0459999999999995E-4</v>
      </c>
      <c r="D150" s="9"/>
      <c r="E150" s="133">
        <v>1416637.0853850758</v>
      </c>
      <c r="F150" s="133">
        <v>925130.63918507588</v>
      </c>
      <c r="G150" s="133">
        <v>1881898.8833587491</v>
      </c>
      <c r="H150" s="133">
        <v>119916.96859999999</v>
      </c>
      <c r="I150" s="133">
        <v>0</v>
      </c>
      <c r="K150" s="1">
        <f>VLOOKUP($A150,'App C  Exp'!$A$5:$I$299,5,FALSE)</f>
        <v>226001.29379999998</v>
      </c>
      <c r="L150" s="1">
        <f>VLOOKUP($A150,'App C  Exp'!$A$5:$I$299,6,FALSE)</f>
        <v>247434.96839999998</v>
      </c>
      <c r="M150" s="1">
        <f>VLOOKUP($A150,'App C  Exp'!$A$5:$I$299,7,FALSE)</f>
        <v>273915.84379999997</v>
      </c>
      <c r="N150" s="1">
        <f>VLOOKUP($A150,'App C  Exp'!$A$5:$I$299,8,FALSE)</f>
        <v>0</v>
      </c>
      <c r="O150" s="1">
        <f>VLOOKUP($A150,'App C  Exp'!$A$5:$I$299,9,FALSE)</f>
        <v>0</v>
      </c>
      <c r="Q150" s="1">
        <f>VLOOKUP($A150,'App C  Inv'!$A$5:$I$299,5,FALSE)</f>
        <v>697610.45479999995</v>
      </c>
      <c r="R150" s="1">
        <f>VLOOKUP($A150,'App C  Inv'!$A$5:$I$299,6,FALSE)</f>
        <v>456949.42479999998</v>
      </c>
      <c r="S150" s="1">
        <f>VLOOKUP($A150,'App C  Inv'!$A$5:$I$299,7,FALSE)</f>
        <v>1532769.2233999998</v>
      </c>
      <c r="T150" s="1">
        <f>VLOOKUP($A150,'App C  Inv'!$A$5:$I$299,8,FALSE)</f>
        <v>119916.96859999999</v>
      </c>
      <c r="U150" s="1">
        <f>VLOOKUP($A150,'App C  Inv'!$A$5:$I$299,9,FALSE)</f>
        <v>0</v>
      </c>
      <c r="W150" s="1">
        <f>VLOOKUP($A150,'App C  Assums'!$A$5:$I$299,5,FALSE)</f>
        <v>353992.09079999995</v>
      </c>
      <c r="X150" s="1">
        <f>VLOOKUP($A150,'App C  Assums'!$A$5:$I$299,6,FALSE)</f>
        <v>0</v>
      </c>
      <c r="Y150" s="1">
        <f>VLOOKUP($A150,'App C  Assums'!$A$5:$I$299,7,FALSE)</f>
        <v>0</v>
      </c>
      <c r="Z150" s="1">
        <f>VLOOKUP($A150,'App C  Assums'!$A$5:$I$299,8,FALSE)</f>
        <v>0</v>
      </c>
      <c r="AA150" s="1">
        <f>VLOOKUP($A150,'App C  Assums'!$A$5:$I$299,9,FALSE)</f>
        <v>0</v>
      </c>
      <c r="AC150" s="1">
        <f>VLOOKUP($A150,'App C  Share Out'!$A$5:$I$299,5,FALSE)</f>
        <v>220746.24598507589</v>
      </c>
      <c r="AD150" s="1">
        <f>VLOOKUP($A150,'App C  Share Out'!$A$5:$I$299,6,FALSE)</f>
        <v>220746.24598507589</v>
      </c>
      <c r="AE150" s="1">
        <f>VLOOKUP($A150,'App C  Share Out'!$A$5:$I$299,7,FALSE)</f>
        <v>75213.816158749396</v>
      </c>
      <c r="AF150" s="1">
        <f>VLOOKUP($A150,'App C  Share Out'!$A$5:$I$299,8,FALSE)</f>
        <v>0</v>
      </c>
      <c r="AG150" s="1">
        <f>VLOOKUP($A150,'App C  Share Out'!$A$5:$I$299,9,FALSE)</f>
        <v>0</v>
      </c>
      <c r="AI150" s="1">
        <f>VLOOKUP($A150,'App C  Share In'!$A$5:$I$299,5,FALSE)</f>
        <v>-81713</v>
      </c>
      <c r="AJ150" s="1">
        <f>VLOOKUP($A150,'App C  Share In'!$A$5:$I$299,6,FALSE)</f>
        <v>0</v>
      </c>
      <c r="AK150" s="1">
        <f>VLOOKUP($A150,'App C  Share In'!$A$5:$I$299,7,FALSE)</f>
        <v>0</v>
      </c>
      <c r="AL150" s="1">
        <f>VLOOKUP($A150,'App C  Share In'!$A$5:$I$299,8,FALSE)</f>
        <v>0</v>
      </c>
      <c r="AM150" s="1">
        <f>VLOOKUP($A150,'App C  Share In'!$A$5:$I$299,9,FALSE)</f>
        <v>0</v>
      </c>
    </row>
    <row r="151" spans="1:39">
      <c r="A151" s="3">
        <v>33900</v>
      </c>
      <c r="B151" s="8" t="s">
        <v>363</v>
      </c>
      <c r="C151" s="9">
        <v>2.3820999999999998E-3</v>
      </c>
      <c r="D151" s="9"/>
      <c r="E151" s="133">
        <v>4522021.3752956418</v>
      </c>
      <c r="F151" s="133">
        <v>2721605.5115956422</v>
      </c>
      <c r="G151" s="133">
        <v>7081475.0936812684</v>
      </c>
      <c r="H151" s="133">
        <v>472468.09609999997</v>
      </c>
      <c r="I151" s="133">
        <v>0</v>
      </c>
      <c r="K151" s="1">
        <f>VLOOKUP($A151,'App C  Exp'!$A$5:$I$299,5,FALSE)</f>
        <v>890436.12629999989</v>
      </c>
      <c r="L151" s="1">
        <f>VLOOKUP($A151,'App C  Exp'!$A$5:$I$299,6,FALSE)</f>
        <v>974883.95339999988</v>
      </c>
      <c r="M151" s="1">
        <f>VLOOKUP($A151,'App C  Exp'!$A$5:$I$299,7,FALSE)</f>
        <v>1079217.5512999999</v>
      </c>
      <c r="N151" s="1">
        <f>VLOOKUP($A151,'App C  Exp'!$A$5:$I$299,8,FALSE)</f>
        <v>0</v>
      </c>
      <c r="O151" s="1">
        <f>VLOOKUP($A151,'App C  Exp'!$A$5:$I$299,9,FALSE)</f>
        <v>0</v>
      </c>
      <c r="Q151" s="1">
        <f>VLOOKUP($A151,'App C  Inv'!$A$5:$I$299,5,FALSE)</f>
        <v>2748557.4997999999</v>
      </c>
      <c r="R151" s="1">
        <f>VLOOKUP($A151,'App C  Inv'!$A$5:$I$299,6,FALSE)</f>
        <v>1800362.5947999998</v>
      </c>
      <c r="S151" s="1">
        <f>VLOOKUP($A151,'App C  Inv'!$A$5:$I$299,7,FALSE)</f>
        <v>6039049.8958999999</v>
      </c>
      <c r="T151" s="1">
        <f>VLOOKUP($A151,'App C  Inv'!$A$5:$I$299,8,FALSE)</f>
        <v>472468.09609999997</v>
      </c>
      <c r="U151" s="1">
        <f>VLOOKUP($A151,'App C  Inv'!$A$5:$I$299,9,FALSE)</f>
        <v>0</v>
      </c>
      <c r="W151" s="1">
        <f>VLOOKUP($A151,'App C  Assums'!$A$5:$I$299,5,FALSE)</f>
        <v>1394714.7858</v>
      </c>
      <c r="X151" s="1">
        <f>VLOOKUP($A151,'App C  Assums'!$A$5:$I$299,6,FALSE)</f>
        <v>0</v>
      </c>
      <c r="Y151" s="1">
        <f>VLOOKUP($A151,'App C  Assums'!$A$5:$I$299,7,FALSE)</f>
        <v>0</v>
      </c>
      <c r="Z151" s="1">
        <f>VLOOKUP($A151,'App C  Assums'!$A$5:$I$299,8,FALSE)</f>
        <v>0</v>
      </c>
      <c r="AA151" s="1">
        <f>VLOOKUP($A151,'App C  Assums'!$A$5:$I$299,9,FALSE)</f>
        <v>0</v>
      </c>
      <c r="AC151" s="1">
        <f>VLOOKUP($A151,'App C  Share Out'!$A$5:$I$299,5,FALSE)</f>
        <v>0</v>
      </c>
      <c r="AD151" s="1">
        <f>VLOOKUP($A151,'App C  Share Out'!$A$5:$I$299,6,FALSE)</f>
        <v>0</v>
      </c>
      <c r="AE151" s="1">
        <f>VLOOKUP($A151,'App C  Share Out'!$A$5:$I$299,7,FALSE)</f>
        <v>0</v>
      </c>
      <c r="AF151" s="1">
        <f>VLOOKUP($A151,'App C  Share Out'!$A$5:$I$299,8,FALSE)</f>
        <v>0</v>
      </c>
      <c r="AG151" s="1">
        <f>VLOOKUP($A151,'App C  Share Out'!$A$5:$I$299,9,FALSE)</f>
        <v>0</v>
      </c>
      <c r="AI151" s="1">
        <f>VLOOKUP($A151,'App C  Share In'!$A$5:$I$299,5,FALSE)</f>
        <v>-511687.03660435759</v>
      </c>
      <c r="AJ151" s="1">
        <f>VLOOKUP($A151,'App C  Share In'!$A$5:$I$299,6,FALSE)</f>
        <v>-53641.036604357592</v>
      </c>
      <c r="AK151" s="1">
        <f>VLOOKUP($A151,'App C  Share In'!$A$5:$I$299,7,FALSE)</f>
        <v>-36792.353518732067</v>
      </c>
      <c r="AL151" s="1">
        <f>VLOOKUP($A151,'App C  Share In'!$A$5:$I$299,8,FALSE)</f>
        <v>0</v>
      </c>
      <c r="AM151" s="1">
        <f>VLOOKUP($A151,'App C  Share In'!$A$5:$I$299,9,FALSE)</f>
        <v>0</v>
      </c>
    </row>
    <row r="152" spans="1:39">
      <c r="A152" s="3">
        <v>34000</v>
      </c>
      <c r="B152" s="8" t="s">
        <v>158</v>
      </c>
      <c r="C152" s="9">
        <v>1.3366000000000001E-3</v>
      </c>
      <c r="D152" s="9"/>
      <c r="E152" s="133">
        <v>3068290.3421408925</v>
      </c>
      <c r="F152" s="133">
        <v>1900686.8919408924</v>
      </c>
      <c r="G152" s="133">
        <v>4225056.4989805408</v>
      </c>
      <c r="H152" s="133">
        <v>265102.58059999999</v>
      </c>
      <c r="I152" s="133">
        <v>0</v>
      </c>
      <c r="K152" s="1">
        <f>VLOOKUP($A152,'App C  Exp'!$A$5:$I$299,5,FALSE)</f>
        <v>499625.08980000002</v>
      </c>
      <c r="L152" s="1">
        <f>VLOOKUP($A152,'App C  Exp'!$A$5:$I$299,6,FALSE)</f>
        <v>547008.89640000009</v>
      </c>
      <c r="M152" s="1">
        <f>VLOOKUP($A152,'App C  Exp'!$A$5:$I$299,7,FALSE)</f>
        <v>605550.6398</v>
      </c>
      <c r="N152" s="1">
        <f>VLOOKUP($A152,'App C  Exp'!$A$5:$I$299,8,FALSE)</f>
        <v>0</v>
      </c>
      <c r="O152" s="1">
        <f>VLOOKUP($A152,'App C  Exp'!$A$5:$I$299,9,FALSE)</f>
        <v>0</v>
      </c>
      <c r="Q152" s="1">
        <f>VLOOKUP($A152,'App C  Inv'!$A$5:$I$299,5,FALSE)</f>
        <v>1542219.8708000001</v>
      </c>
      <c r="R152" s="1">
        <f>VLOOKUP($A152,'App C  Inv'!$A$5:$I$299,6,FALSE)</f>
        <v>1010186.2408</v>
      </c>
      <c r="S152" s="1">
        <f>VLOOKUP($A152,'App C  Inv'!$A$5:$I$299,7,FALSE)</f>
        <v>3388520.2514</v>
      </c>
      <c r="T152" s="1">
        <f>VLOOKUP($A152,'App C  Inv'!$A$5:$I$299,8,FALSE)</f>
        <v>265102.58059999999</v>
      </c>
      <c r="U152" s="1">
        <f>VLOOKUP($A152,'App C  Inv'!$A$5:$I$299,9,FALSE)</f>
        <v>0</v>
      </c>
      <c r="W152" s="1">
        <f>VLOOKUP($A152,'App C  Assums'!$A$5:$I$299,5,FALSE)</f>
        <v>782576.62680000009</v>
      </c>
      <c r="X152" s="1">
        <f>VLOOKUP($A152,'App C  Assums'!$A$5:$I$299,6,FALSE)</f>
        <v>0</v>
      </c>
      <c r="Y152" s="1">
        <f>VLOOKUP($A152,'App C  Assums'!$A$5:$I$299,7,FALSE)</f>
        <v>0</v>
      </c>
      <c r="Z152" s="1">
        <f>VLOOKUP($A152,'App C  Assums'!$A$5:$I$299,8,FALSE)</f>
        <v>0</v>
      </c>
      <c r="AA152" s="1">
        <f>VLOOKUP($A152,'App C  Assums'!$A$5:$I$299,9,FALSE)</f>
        <v>0</v>
      </c>
      <c r="AC152" s="1">
        <f>VLOOKUP($A152,'App C  Share Out'!$A$5:$I$299,5,FALSE)</f>
        <v>343491.75474089221</v>
      </c>
      <c r="AD152" s="1">
        <f>VLOOKUP($A152,'App C  Share Out'!$A$5:$I$299,6,FALSE)</f>
        <v>343491.75474089221</v>
      </c>
      <c r="AE152" s="1">
        <f>VLOOKUP($A152,'App C  Share Out'!$A$5:$I$299,7,FALSE)</f>
        <v>230985.60778054036</v>
      </c>
      <c r="AF152" s="1">
        <f>VLOOKUP($A152,'App C  Share Out'!$A$5:$I$299,8,FALSE)</f>
        <v>0</v>
      </c>
      <c r="AG152" s="1">
        <f>VLOOKUP($A152,'App C  Share Out'!$A$5:$I$299,9,FALSE)</f>
        <v>0</v>
      </c>
      <c r="AI152" s="1">
        <f>VLOOKUP($A152,'App C  Share In'!$A$5:$I$299,5,FALSE)</f>
        <v>-99623</v>
      </c>
      <c r="AJ152" s="1">
        <f>VLOOKUP($A152,'App C  Share In'!$A$5:$I$299,6,FALSE)</f>
        <v>0</v>
      </c>
      <c r="AK152" s="1">
        <f>VLOOKUP($A152,'App C  Share In'!$A$5:$I$299,7,FALSE)</f>
        <v>0</v>
      </c>
      <c r="AL152" s="1">
        <f>VLOOKUP($A152,'App C  Share In'!$A$5:$I$299,8,FALSE)</f>
        <v>0</v>
      </c>
      <c r="AM152" s="1">
        <f>VLOOKUP($A152,'App C  Share In'!$A$5:$I$299,9,FALSE)</f>
        <v>0</v>
      </c>
    </row>
    <row r="153" spans="1:39">
      <c r="A153" s="3">
        <v>34100</v>
      </c>
      <c r="B153" s="8" t="s">
        <v>159</v>
      </c>
      <c r="C153" s="9">
        <v>2.8091499999999998E-2</v>
      </c>
      <c r="D153" s="9"/>
      <c r="E153" s="133">
        <v>55619293.19277031</v>
      </c>
      <c r="F153" s="133">
        <v>31121051.317270312</v>
      </c>
      <c r="G153" s="133">
        <v>83096571.188046724</v>
      </c>
      <c r="H153" s="133">
        <v>5571696.2014999995</v>
      </c>
      <c r="I153" s="133">
        <v>0</v>
      </c>
      <c r="K153" s="1">
        <f>VLOOKUP($A153,'App C  Exp'!$A$5:$I$299,5,FALSE)</f>
        <v>10500686.974499999</v>
      </c>
      <c r="L153" s="1">
        <f>VLOOKUP($A153,'App C  Exp'!$A$5:$I$299,6,FALSE)</f>
        <v>11496558.740999999</v>
      </c>
      <c r="M153" s="1">
        <f>VLOOKUP($A153,'App C  Exp'!$A$5:$I$299,7,FALSE)</f>
        <v>12726938.349499999</v>
      </c>
      <c r="N153" s="1">
        <f>VLOOKUP($A153,'App C  Exp'!$A$5:$I$299,8,FALSE)</f>
        <v>0</v>
      </c>
      <c r="O153" s="1">
        <f>VLOOKUP($A153,'App C  Exp'!$A$5:$I$299,9,FALSE)</f>
        <v>0</v>
      </c>
      <c r="Q153" s="1">
        <f>VLOOKUP($A153,'App C  Inv'!$A$5:$I$299,5,FALSE)</f>
        <v>32413040.176999997</v>
      </c>
      <c r="R153" s="1">
        <f>VLOOKUP($A153,'App C  Inv'!$A$5:$I$299,6,FALSE)</f>
        <v>21231218.601999998</v>
      </c>
      <c r="S153" s="1">
        <f>VLOOKUP($A153,'App C  Inv'!$A$5:$I$299,7,FALSE)</f>
        <v>71216980.8785</v>
      </c>
      <c r="T153" s="1">
        <f>VLOOKUP($A153,'App C  Inv'!$A$5:$I$299,8,FALSE)</f>
        <v>5571696.2014999995</v>
      </c>
      <c r="U153" s="1">
        <f>VLOOKUP($A153,'App C  Inv'!$A$5:$I$299,9,FALSE)</f>
        <v>0</v>
      </c>
      <c r="W153" s="1">
        <f>VLOOKUP($A153,'App C  Assums'!$A$5:$I$299,5,FALSE)</f>
        <v>16447517.067</v>
      </c>
      <c r="X153" s="1">
        <f>VLOOKUP($A153,'App C  Assums'!$A$5:$I$299,6,FALSE)</f>
        <v>0</v>
      </c>
      <c r="Y153" s="1">
        <f>VLOOKUP($A153,'App C  Assums'!$A$5:$I$299,7,FALSE)</f>
        <v>0</v>
      </c>
      <c r="Z153" s="1">
        <f>VLOOKUP($A153,'App C  Assums'!$A$5:$I$299,8,FALSE)</f>
        <v>0</v>
      </c>
      <c r="AA153" s="1">
        <f>VLOOKUP($A153,'App C  Assums'!$A$5:$I$299,9,FALSE)</f>
        <v>0</v>
      </c>
      <c r="AC153" s="1">
        <f>VLOOKUP($A153,'App C  Share Out'!$A$5:$I$299,5,FALSE)</f>
        <v>0</v>
      </c>
      <c r="AD153" s="1">
        <f>VLOOKUP($A153,'App C  Share Out'!$A$5:$I$299,6,FALSE)</f>
        <v>0</v>
      </c>
      <c r="AE153" s="1">
        <f>VLOOKUP($A153,'App C  Share Out'!$A$5:$I$299,7,FALSE)</f>
        <v>0</v>
      </c>
      <c r="AF153" s="1">
        <f>VLOOKUP($A153,'App C  Share Out'!$A$5:$I$299,8,FALSE)</f>
        <v>0</v>
      </c>
      <c r="AG153" s="1">
        <f>VLOOKUP($A153,'App C  Share Out'!$A$5:$I$299,9,FALSE)</f>
        <v>0</v>
      </c>
      <c r="AI153" s="1">
        <f>VLOOKUP($A153,'App C  Share In'!$A$5:$I$299,5,FALSE)</f>
        <v>-3741951.0257296837</v>
      </c>
      <c r="AJ153" s="1">
        <f>VLOOKUP($A153,'App C  Share In'!$A$5:$I$299,6,FALSE)</f>
        <v>-1606726.0257296837</v>
      </c>
      <c r="AK153" s="1">
        <f>VLOOKUP($A153,'App C  Share In'!$A$5:$I$299,7,FALSE)</f>
        <v>-847348.0399532835</v>
      </c>
      <c r="AL153" s="1">
        <f>VLOOKUP($A153,'App C  Share In'!$A$5:$I$299,8,FALSE)</f>
        <v>0</v>
      </c>
      <c r="AM153" s="1">
        <f>VLOOKUP($A153,'App C  Share In'!$A$5:$I$299,9,FALSE)</f>
        <v>0</v>
      </c>
    </row>
    <row r="154" spans="1:39">
      <c r="A154" s="3">
        <v>34105</v>
      </c>
      <c r="B154" s="8" t="s">
        <v>160</v>
      </c>
      <c r="C154" s="9">
        <v>2.1749E-3</v>
      </c>
      <c r="D154" s="9"/>
      <c r="E154" s="133">
        <v>4942892.3560564825</v>
      </c>
      <c r="F154" s="133">
        <v>2785506.190756483</v>
      </c>
      <c r="G154" s="133">
        <v>6815961.4238973344</v>
      </c>
      <c r="H154" s="133">
        <v>431371.84090000001</v>
      </c>
      <c r="I154" s="133">
        <v>0</v>
      </c>
      <c r="K154" s="1">
        <f>VLOOKUP($A154,'App C  Exp'!$A$5:$I$299,5,FALSE)</f>
        <v>812984.14469999995</v>
      </c>
      <c r="L154" s="1">
        <f>VLOOKUP($A154,'App C  Exp'!$A$5:$I$299,6,FALSE)</f>
        <v>890086.5246</v>
      </c>
      <c r="M154" s="1">
        <f>VLOOKUP($A154,'App C  Exp'!$A$5:$I$299,7,FALSE)</f>
        <v>985344.96970000002</v>
      </c>
      <c r="N154" s="1">
        <f>VLOOKUP($A154,'App C  Exp'!$A$5:$I$299,8,FALSE)</f>
        <v>0</v>
      </c>
      <c r="O154" s="1">
        <f>VLOOKUP($A154,'App C  Exp'!$A$5:$I$299,9,FALSE)</f>
        <v>0</v>
      </c>
      <c r="Q154" s="1">
        <f>VLOOKUP($A154,'App C  Inv'!$A$5:$I$299,5,FALSE)</f>
        <v>2509482.2662</v>
      </c>
      <c r="R154" s="1">
        <f>VLOOKUP($A154,'App C  Inv'!$A$5:$I$299,6,FALSE)</f>
        <v>1643763.3212000001</v>
      </c>
      <c r="S154" s="1">
        <f>VLOOKUP($A154,'App C  Inv'!$A$5:$I$299,7,FALSE)</f>
        <v>5513760.8070999999</v>
      </c>
      <c r="T154" s="1">
        <f>VLOOKUP($A154,'App C  Inv'!$A$5:$I$299,8,FALSE)</f>
        <v>431371.84090000001</v>
      </c>
      <c r="U154" s="1">
        <f>VLOOKUP($A154,'App C  Inv'!$A$5:$I$299,9,FALSE)</f>
        <v>0</v>
      </c>
      <c r="W154" s="1">
        <f>VLOOKUP($A154,'App C  Assums'!$A$5:$I$299,5,FALSE)</f>
        <v>1273399.6002</v>
      </c>
      <c r="X154" s="1">
        <f>VLOOKUP($A154,'App C  Assums'!$A$5:$I$299,6,FALSE)</f>
        <v>0</v>
      </c>
      <c r="Y154" s="1">
        <f>VLOOKUP($A154,'App C  Assums'!$A$5:$I$299,7,FALSE)</f>
        <v>0</v>
      </c>
      <c r="Z154" s="1">
        <f>VLOOKUP($A154,'App C  Assums'!$A$5:$I$299,8,FALSE)</f>
        <v>0</v>
      </c>
      <c r="AA154" s="1">
        <f>VLOOKUP($A154,'App C  Assums'!$A$5:$I$299,9,FALSE)</f>
        <v>0</v>
      </c>
      <c r="AC154" s="1">
        <f>VLOOKUP($A154,'App C  Share Out'!$A$5:$I$299,5,FALSE)</f>
        <v>412225.6470973345</v>
      </c>
      <c r="AD154" s="1">
        <f>VLOOKUP($A154,'App C  Share Out'!$A$5:$I$299,6,FALSE)</f>
        <v>316855.6470973345</v>
      </c>
      <c r="AE154" s="1">
        <f>VLOOKUP($A154,'App C  Share Out'!$A$5:$I$299,7,FALSE)</f>
        <v>316855.6470973345</v>
      </c>
      <c r="AF154" s="1">
        <f>VLOOKUP($A154,'App C  Share Out'!$A$5:$I$299,8,FALSE)</f>
        <v>0</v>
      </c>
      <c r="AG154" s="1">
        <f>VLOOKUP($A154,'App C  Share Out'!$A$5:$I$299,9,FALSE)</f>
        <v>0</v>
      </c>
      <c r="AI154" s="1">
        <f>VLOOKUP($A154,'App C  Share In'!$A$5:$I$299,5,FALSE)</f>
        <v>-65199.302140851738</v>
      </c>
      <c r="AJ154" s="1">
        <f>VLOOKUP($A154,'App C  Share In'!$A$5:$I$299,6,FALSE)</f>
        <v>-65199.302140851738</v>
      </c>
      <c r="AK154" s="1">
        <f>VLOOKUP($A154,'App C  Share In'!$A$5:$I$299,7,FALSE)</f>
        <v>0</v>
      </c>
      <c r="AL154" s="1">
        <f>VLOOKUP($A154,'App C  Share In'!$A$5:$I$299,8,FALSE)</f>
        <v>0</v>
      </c>
      <c r="AM154" s="1">
        <f>VLOOKUP($A154,'App C  Share In'!$A$5:$I$299,9,FALSE)</f>
        <v>0</v>
      </c>
    </row>
    <row r="155" spans="1:39">
      <c r="A155" s="3">
        <v>34200</v>
      </c>
      <c r="B155" s="8" t="s">
        <v>161</v>
      </c>
      <c r="C155" s="9">
        <v>8.2870000000000003E-4</v>
      </c>
      <c r="D155" s="9"/>
      <c r="E155" s="133">
        <v>1669093.0867186366</v>
      </c>
      <c r="F155" s="133">
        <v>1063040.1028186365</v>
      </c>
      <c r="G155" s="133">
        <v>2363905.2687468831</v>
      </c>
      <c r="H155" s="133">
        <v>164365.18670000002</v>
      </c>
      <c r="I155" s="133">
        <v>0</v>
      </c>
      <c r="K155" s="1">
        <f>VLOOKUP($A155,'App C  Exp'!$A$5:$I$299,5,FALSE)</f>
        <v>309770.54610000004</v>
      </c>
      <c r="L155" s="1">
        <f>VLOOKUP($A155,'App C  Exp'!$A$5:$I$299,6,FALSE)</f>
        <v>339148.78980000003</v>
      </c>
      <c r="M155" s="1">
        <f>VLOOKUP($A155,'App C  Exp'!$A$5:$I$299,7,FALSE)</f>
        <v>375445.02110000001</v>
      </c>
      <c r="N155" s="1">
        <f>VLOOKUP($A155,'App C  Exp'!$A$5:$I$299,8,FALSE)</f>
        <v>0</v>
      </c>
      <c r="O155" s="1">
        <f>VLOOKUP($A155,'App C  Exp'!$A$5:$I$299,9,FALSE)</f>
        <v>0</v>
      </c>
      <c r="Q155" s="1">
        <f>VLOOKUP($A155,'App C  Inv'!$A$5:$I$299,5,FALSE)</f>
        <v>956185.55060000008</v>
      </c>
      <c r="R155" s="1">
        <f>VLOOKUP($A155,'App C  Inv'!$A$5:$I$299,6,FALSE)</f>
        <v>626321.51560000004</v>
      </c>
      <c r="S155" s="1">
        <f>VLOOKUP($A155,'App C  Inv'!$A$5:$I$299,7,FALSE)</f>
        <v>2100902.8373000002</v>
      </c>
      <c r="T155" s="1">
        <f>VLOOKUP($A155,'App C  Inv'!$A$5:$I$299,8,FALSE)</f>
        <v>164365.18670000002</v>
      </c>
      <c r="U155" s="1">
        <f>VLOOKUP($A155,'App C  Inv'!$A$5:$I$299,9,FALSE)</f>
        <v>0</v>
      </c>
      <c r="W155" s="1">
        <f>VLOOKUP($A155,'App C  Assums'!$A$5:$I$299,5,FALSE)</f>
        <v>485202.19260000001</v>
      </c>
      <c r="X155" s="1">
        <f>VLOOKUP($A155,'App C  Assums'!$A$5:$I$299,6,FALSE)</f>
        <v>0</v>
      </c>
      <c r="Y155" s="1">
        <f>VLOOKUP($A155,'App C  Assums'!$A$5:$I$299,7,FALSE)</f>
        <v>0</v>
      </c>
      <c r="Z155" s="1">
        <f>VLOOKUP($A155,'App C  Assums'!$A$5:$I$299,8,FALSE)</f>
        <v>0</v>
      </c>
      <c r="AA155" s="1">
        <f>VLOOKUP($A155,'App C  Assums'!$A$5:$I$299,9,FALSE)</f>
        <v>0</v>
      </c>
      <c r="AC155" s="1">
        <f>VLOOKUP($A155,'App C  Share Out'!$A$5:$I$299,5,FALSE)</f>
        <v>210012.3870717535</v>
      </c>
      <c r="AD155" s="1">
        <f>VLOOKUP($A155,'App C  Share Out'!$A$5:$I$299,6,FALSE)</f>
        <v>210012.3870717535</v>
      </c>
      <c r="AE155" s="1">
        <f>VLOOKUP($A155,'App C  Share Out'!$A$5:$I$299,7,FALSE)</f>
        <v>0</v>
      </c>
      <c r="AF155" s="1">
        <f>VLOOKUP($A155,'App C  Share Out'!$A$5:$I$299,8,FALSE)</f>
        <v>0</v>
      </c>
      <c r="AG155" s="1">
        <f>VLOOKUP($A155,'App C  Share Out'!$A$5:$I$299,9,FALSE)</f>
        <v>0</v>
      </c>
      <c r="AI155" s="1">
        <f>VLOOKUP($A155,'App C  Share In'!$A$5:$I$299,5,FALSE)</f>
        <v>-292077.58965311712</v>
      </c>
      <c r="AJ155" s="1">
        <f>VLOOKUP($A155,'App C  Share In'!$A$5:$I$299,6,FALSE)</f>
        <v>-112442.58965311712</v>
      </c>
      <c r="AK155" s="1">
        <f>VLOOKUP($A155,'App C  Share In'!$A$5:$I$299,7,FALSE)</f>
        <v>-112442.58965311712</v>
      </c>
      <c r="AL155" s="1">
        <f>VLOOKUP($A155,'App C  Share In'!$A$5:$I$299,8,FALSE)</f>
        <v>0</v>
      </c>
      <c r="AM155" s="1">
        <f>VLOOKUP($A155,'App C  Share In'!$A$5:$I$299,9,FALSE)</f>
        <v>0</v>
      </c>
    </row>
    <row r="156" spans="1:39">
      <c r="A156" s="3">
        <v>34205</v>
      </c>
      <c r="B156" s="8" t="s">
        <v>162</v>
      </c>
      <c r="C156" s="9">
        <v>3.4880000000000002E-4</v>
      </c>
      <c r="D156" s="9"/>
      <c r="E156" s="133">
        <v>735794.60118192283</v>
      </c>
      <c r="F156" s="133">
        <v>311347.36758192279</v>
      </c>
      <c r="G156" s="133">
        <v>1008955.6349801365</v>
      </c>
      <c r="H156" s="133">
        <v>69181.340800000005</v>
      </c>
      <c r="I156" s="133">
        <v>0</v>
      </c>
      <c r="K156" s="1">
        <f>VLOOKUP($A156,'App C  Exp'!$A$5:$I$299,5,FALSE)</f>
        <v>130382.48640000001</v>
      </c>
      <c r="L156" s="1">
        <f>VLOOKUP($A156,'App C  Exp'!$A$5:$I$299,6,FALSE)</f>
        <v>142747.79520000002</v>
      </c>
      <c r="M156" s="1">
        <f>VLOOKUP($A156,'App C  Exp'!$A$5:$I$299,7,FALSE)</f>
        <v>158024.88640000002</v>
      </c>
      <c r="N156" s="1">
        <f>VLOOKUP($A156,'App C  Exp'!$A$5:$I$299,8,FALSE)</f>
        <v>0</v>
      </c>
      <c r="O156" s="1">
        <f>VLOOKUP($A156,'App C  Exp'!$A$5:$I$299,9,FALSE)</f>
        <v>0</v>
      </c>
      <c r="Q156" s="1">
        <f>VLOOKUP($A156,'App C  Inv'!$A$5:$I$299,5,FALSE)</f>
        <v>402458.69440000004</v>
      </c>
      <c r="R156" s="1">
        <f>VLOOKUP($A156,'App C  Inv'!$A$5:$I$299,6,FALSE)</f>
        <v>263618.85440000001</v>
      </c>
      <c r="S156" s="1">
        <f>VLOOKUP($A156,'App C  Inv'!$A$5:$I$299,7,FALSE)</f>
        <v>884270.43520000007</v>
      </c>
      <c r="T156" s="1">
        <f>VLOOKUP($A156,'App C  Inv'!$A$5:$I$299,8,FALSE)</f>
        <v>69181.340800000005</v>
      </c>
      <c r="U156" s="1">
        <f>VLOOKUP($A156,'App C  Inv'!$A$5:$I$299,9,FALSE)</f>
        <v>0</v>
      </c>
      <c r="W156" s="1">
        <f>VLOOKUP($A156,'App C  Assums'!$A$5:$I$299,5,FALSE)</f>
        <v>204221.70240000001</v>
      </c>
      <c r="X156" s="1">
        <f>VLOOKUP($A156,'App C  Assums'!$A$5:$I$299,6,FALSE)</f>
        <v>0</v>
      </c>
      <c r="Y156" s="1">
        <f>VLOOKUP($A156,'App C  Assums'!$A$5:$I$299,7,FALSE)</f>
        <v>0</v>
      </c>
      <c r="Z156" s="1">
        <f>VLOOKUP($A156,'App C  Assums'!$A$5:$I$299,8,FALSE)</f>
        <v>0</v>
      </c>
      <c r="AA156" s="1">
        <f>VLOOKUP($A156,'App C  Assums'!$A$5:$I$299,9,FALSE)</f>
        <v>0</v>
      </c>
      <c r="AC156" s="1">
        <f>VLOOKUP($A156,'App C  Share Out'!$A$5:$I$299,5,FALSE)</f>
        <v>93751</v>
      </c>
      <c r="AD156" s="1">
        <f>VLOOKUP($A156,'App C  Share Out'!$A$5:$I$299,6,FALSE)</f>
        <v>0</v>
      </c>
      <c r="AE156" s="1">
        <f>VLOOKUP($A156,'App C  Share Out'!$A$5:$I$299,7,FALSE)</f>
        <v>0</v>
      </c>
      <c r="AF156" s="1">
        <f>VLOOKUP($A156,'App C  Share Out'!$A$5:$I$299,8,FALSE)</f>
        <v>0</v>
      </c>
      <c r="AG156" s="1">
        <f>VLOOKUP($A156,'App C  Share Out'!$A$5:$I$299,9,FALSE)</f>
        <v>0</v>
      </c>
      <c r="AI156" s="1">
        <f>VLOOKUP($A156,'App C  Share In'!$A$5:$I$299,5,FALSE)</f>
        <v>-95019.282018077181</v>
      </c>
      <c r="AJ156" s="1">
        <f>VLOOKUP($A156,'App C  Share In'!$A$5:$I$299,6,FALSE)</f>
        <v>-95019.282018077181</v>
      </c>
      <c r="AK156" s="1">
        <f>VLOOKUP($A156,'App C  Share In'!$A$5:$I$299,7,FALSE)</f>
        <v>-33339.686619863671</v>
      </c>
      <c r="AL156" s="1">
        <f>VLOOKUP($A156,'App C  Share In'!$A$5:$I$299,8,FALSE)</f>
        <v>0</v>
      </c>
      <c r="AM156" s="1">
        <f>VLOOKUP($A156,'App C  Share In'!$A$5:$I$299,9,FALSE)</f>
        <v>0</v>
      </c>
    </row>
    <row r="157" spans="1:39">
      <c r="A157" s="3">
        <v>34220</v>
      </c>
      <c r="B157" s="8" t="s">
        <v>163</v>
      </c>
      <c r="C157" s="9">
        <v>1.0222E-3</v>
      </c>
      <c r="D157" s="9"/>
      <c r="E157" s="133">
        <v>2094794.2982488098</v>
      </c>
      <c r="F157" s="133">
        <v>1259795.54484881</v>
      </c>
      <c r="G157" s="133">
        <v>3047375.5153019223</v>
      </c>
      <c r="H157" s="133">
        <v>202744.17019999999</v>
      </c>
      <c r="I157" s="133">
        <v>0</v>
      </c>
      <c r="K157" s="1">
        <f>VLOOKUP($A157,'App C  Exp'!$A$5:$I$299,5,FALSE)</f>
        <v>382101.42660000001</v>
      </c>
      <c r="L157" s="1">
        <f>VLOOKUP($A157,'App C  Exp'!$A$5:$I$299,6,FALSE)</f>
        <v>418339.4388</v>
      </c>
      <c r="M157" s="1">
        <f>VLOOKUP($A157,'App C  Exp'!$A$5:$I$299,7,FALSE)</f>
        <v>463110.77659999998</v>
      </c>
      <c r="N157" s="1">
        <f>VLOOKUP($A157,'App C  Exp'!$A$5:$I$299,8,FALSE)</f>
        <v>0</v>
      </c>
      <c r="O157" s="1">
        <f>VLOOKUP($A157,'App C  Exp'!$A$5:$I$299,9,FALSE)</f>
        <v>0</v>
      </c>
      <c r="Q157" s="1">
        <f>VLOOKUP($A157,'App C  Inv'!$A$5:$I$299,5,FALSE)</f>
        <v>1179453.2036000001</v>
      </c>
      <c r="R157" s="1">
        <f>VLOOKUP($A157,'App C  Inv'!$A$5:$I$299,6,FALSE)</f>
        <v>772566.49360000005</v>
      </c>
      <c r="S157" s="1">
        <f>VLOOKUP($A157,'App C  Inv'!$A$5:$I$299,7,FALSE)</f>
        <v>2591459.9738000003</v>
      </c>
      <c r="T157" s="1">
        <f>VLOOKUP($A157,'App C  Inv'!$A$5:$I$299,8,FALSE)</f>
        <v>202744.17019999999</v>
      </c>
      <c r="U157" s="1">
        <f>VLOOKUP($A157,'App C  Inv'!$A$5:$I$299,9,FALSE)</f>
        <v>0</v>
      </c>
      <c r="W157" s="1">
        <f>VLOOKUP($A157,'App C  Assums'!$A$5:$I$299,5,FALSE)</f>
        <v>598496.05559999996</v>
      </c>
      <c r="X157" s="1">
        <f>VLOOKUP($A157,'App C  Assums'!$A$5:$I$299,6,FALSE)</f>
        <v>0</v>
      </c>
      <c r="Y157" s="1">
        <f>VLOOKUP($A157,'App C  Assums'!$A$5:$I$299,7,FALSE)</f>
        <v>0</v>
      </c>
      <c r="Z157" s="1">
        <f>VLOOKUP($A157,'App C  Assums'!$A$5:$I$299,8,FALSE)</f>
        <v>0</v>
      </c>
      <c r="AA157" s="1">
        <f>VLOOKUP($A157,'App C  Assums'!$A$5:$I$299,9,FALSE)</f>
        <v>0</v>
      </c>
      <c r="AC157" s="1">
        <f>VLOOKUP($A157,'App C  Share Out'!$A$5:$I$299,5,FALSE)</f>
        <v>76084.847546887817</v>
      </c>
      <c r="AD157" s="1">
        <f>VLOOKUP($A157,'App C  Share Out'!$A$5:$I$299,6,FALSE)</f>
        <v>76084.847546887817</v>
      </c>
      <c r="AE157" s="1">
        <f>VLOOKUP($A157,'App C  Share Out'!$A$5:$I$299,7,FALSE)</f>
        <v>0</v>
      </c>
      <c r="AF157" s="1">
        <f>VLOOKUP($A157,'App C  Share Out'!$A$5:$I$299,8,FALSE)</f>
        <v>0</v>
      </c>
      <c r="AG157" s="1">
        <f>VLOOKUP($A157,'App C  Share Out'!$A$5:$I$299,9,FALSE)</f>
        <v>0</v>
      </c>
      <c r="AI157" s="1">
        <f>VLOOKUP($A157,'App C  Share In'!$A$5:$I$299,5,FALSE)</f>
        <v>-141341.23509807803</v>
      </c>
      <c r="AJ157" s="1">
        <f>VLOOKUP($A157,'App C  Share In'!$A$5:$I$299,6,FALSE)</f>
        <v>-7195.2350980780175</v>
      </c>
      <c r="AK157" s="1">
        <f>VLOOKUP($A157,'App C  Share In'!$A$5:$I$299,7,FALSE)</f>
        <v>-7195.2350980780175</v>
      </c>
      <c r="AL157" s="1">
        <f>VLOOKUP($A157,'App C  Share In'!$A$5:$I$299,8,FALSE)</f>
        <v>0</v>
      </c>
      <c r="AM157" s="1">
        <f>VLOOKUP($A157,'App C  Share In'!$A$5:$I$299,9,FALSE)</f>
        <v>0</v>
      </c>
    </row>
    <row r="158" spans="1:39">
      <c r="A158" s="3">
        <v>34230</v>
      </c>
      <c r="B158" s="8" t="s">
        <v>164</v>
      </c>
      <c r="C158" s="9">
        <v>3.7369999999999998E-4</v>
      </c>
      <c r="D158" s="9"/>
      <c r="E158" s="133">
        <v>904170.58361887187</v>
      </c>
      <c r="F158" s="133">
        <v>592651.73471887188</v>
      </c>
      <c r="G158" s="133">
        <v>1286008.2503205952</v>
      </c>
      <c r="H158" s="133">
        <v>74120.031699999992</v>
      </c>
      <c r="I158" s="133">
        <v>0</v>
      </c>
      <c r="K158" s="1">
        <f>VLOOKUP($A158,'App C  Exp'!$A$5:$I$299,5,FALSE)</f>
        <v>139690.18109999999</v>
      </c>
      <c r="L158" s="1">
        <f>VLOOKUP($A158,'App C  Exp'!$A$5:$I$299,6,FALSE)</f>
        <v>152938.21979999999</v>
      </c>
      <c r="M158" s="1">
        <f>VLOOKUP($A158,'App C  Exp'!$A$5:$I$299,7,FALSE)</f>
        <v>169305.90609999999</v>
      </c>
      <c r="N158" s="1">
        <f>VLOOKUP($A158,'App C  Exp'!$A$5:$I$299,8,FALSE)</f>
        <v>0</v>
      </c>
      <c r="O158" s="1">
        <f>VLOOKUP($A158,'App C  Exp'!$A$5:$I$299,9,FALSE)</f>
        <v>0</v>
      </c>
      <c r="Q158" s="1">
        <f>VLOOKUP($A158,'App C  Inv'!$A$5:$I$299,5,FALSE)</f>
        <v>431189.26059999998</v>
      </c>
      <c r="R158" s="1">
        <f>VLOOKUP($A158,'App C  Inv'!$A$5:$I$299,6,FALSE)</f>
        <v>282437.97560000001</v>
      </c>
      <c r="S158" s="1">
        <f>VLOOKUP($A158,'App C  Inv'!$A$5:$I$299,7,FALSE)</f>
        <v>947396.39229999995</v>
      </c>
      <c r="T158" s="1">
        <f>VLOOKUP($A158,'App C  Inv'!$A$5:$I$299,8,FALSE)</f>
        <v>74120.031699999992</v>
      </c>
      <c r="U158" s="1">
        <f>VLOOKUP($A158,'App C  Inv'!$A$5:$I$299,9,FALSE)</f>
        <v>0</v>
      </c>
      <c r="W158" s="1">
        <f>VLOOKUP($A158,'App C  Assums'!$A$5:$I$299,5,FALSE)</f>
        <v>218800.60259999998</v>
      </c>
      <c r="X158" s="1">
        <f>VLOOKUP($A158,'App C  Assums'!$A$5:$I$299,6,FALSE)</f>
        <v>0</v>
      </c>
      <c r="Y158" s="1">
        <f>VLOOKUP($A158,'App C  Assums'!$A$5:$I$299,7,FALSE)</f>
        <v>0</v>
      </c>
      <c r="Z158" s="1">
        <f>VLOOKUP($A158,'App C  Assums'!$A$5:$I$299,8,FALSE)</f>
        <v>0</v>
      </c>
      <c r="AA158" s="1">
        <f>VLOOKUP($A158,'App C  Assums'!$A$5:$I$299,9,FALSE)</f>
        <v>0</v>
      </c>
      <c r="AC158" s="1">
        <f>VLOOKUP($A158,'App C  Share Out'!$A$5:$I$299,5,FALSE)</f>
        <v>169305.95192059537</v>
      </c>
      <c r="AD158" s="1">
        <f>VLOOKUP($A158,'App C  Share Out'!$A$5:$I$299,6,FALSE)</f>
        <v>169305.95192059537</v>
      </c>
      <c r="AE158" s="1">
        <f>VLOOKUP($A158,'App C  Share Out'!$A$5:$I$299,7,FALSE)</f>
        <v>169305.95192059537</v>
      </c>
      <c r="AF158" s="1">
        <f>VLOOKUP($A158,'App C  Share Out'!$A$5:$I$299,8,FALSE)</f>
        <v>0</v>
      </c>
      <c r="AG158" s="1">
        <f>VLOOKUP($A158,'App C  Share Out'!$A$5:$I$299,9,FALSE)</f>
        <v>0</v>
      </c>
      <c r="AI158" s="1">
        <f>VLOOKUP($A158,'App C  Share In'!$A$5:$I$299,5,FALSE)</f>
        <v>-54815.412601723452</v>
      </c>
      <c r="AJ158" s="1">
        <f>VLOOKUP($A158,'App C  Share In'!$A$5:$I$299,6,FALSE)</f>
        <v>-12030.412601723452</v>
      </c>
      <c r="AK158" s="1">
        <f>VLOOKUP($A158,'App C  Share In'!$A$5:$I$299,7,FALSE)</f>
        <v>0</v>
      </c>
      <c r="AL158" s="1">
        <f>VLOOKUP($A158,'App C  Share In'!$A$5:$I$299,8,FALSE)</f>
        <v>0</v>
      </c>
      <c r="AM158" s="1">
        <f>VLOOKUP($A158,'App C  Share In'!$A$5:$I$299,9,FALSE)</f>
        <v>0</v>
      </c>
    </row>
    <row r="159" spans="1:39">
      <c r="A159" s="3">
        <v>34300</v>
      </c>
      <c r="B159" s="8" t="s">
        <v>165</v>
      </c>
      <c r="C159" s="9">
        <v>6.5915000000000001E-3</v>
      </c>
      <c r="D159" s="9"/>
      <c r="E159" s="133">
        <v>12392263.586363418</v>
      </c>
      <c r="F159" s="133">
        <v>7057018.2108634189</v>
      </c>
      <c r="G159" s="133">
        <v>19002855.107349973</v>
      </c>
      <c r="H159" s="133">
        <v>1307364.7015</v>
      </c>
      <c r="I159" s="133">
        <v>0</v>
      </c>
      <c r="K159" s="1">
        <f>VLOOKUP($A159,'App C  Exp'!$A$5:$I$299,5,FALSE)</f>
        <v>2463922.4745</v>
      </c>
      <c r="L159" s="1">
        <f>VLOOKUP($A159,'App C  Exp'!$A$5:$I$299,6,FALSE)</f>
        <v>2697597.7409999999</v>
      </c>
      <c r="M159" s="1">
        <f>VLOOKUP($A159,'App C  Exp'!$A$5:$I$299,7,FALSE)</f>
        <v>2986298.8495</v>
      </c>
      <c r="N159" s="1">
        <f>VLOOKUP($A159,'App C  Exp'!$A$5:$I$299,8,FALSE)</f>
        <v>0</v>
      </c>
      <c r="O159" s="1">
        <f>VLOOKUP($A159,'App C  Exp'!$A$5:$I$299,9,FALSE)</f>
        <v>0</v>
      </c>
      <c r="Q159" s="1">
        <f>VLOOKUP($A159,'App C  Inv'!$A$5:$I$299,5,FALSE)</f>
        <v>7605523.1770000001</v>
      </c>
      <c r="R159" s="1">
        <f>VLOOKUP($A159,'App C  Inv'!$A$5:$I$299,6,FALSE)</f>
        <v>4981776.602</v>
      </c>
      <c r="S159" s="1">
        <f>VLOOKUP($A159,'App C  Inv'!$A$5:$I$299,7,FALSE)</f>
        <v>16710632.3785</v>
      </c>
      <c r="T159" s="1">
        <f>VLOOKUP($A159,'App C  Inv'!$A$5:$I$299,8,FALSE)</f>
        <v>1307364.7015</v>
      </c>
      <c r="U159" s="1">
        <f>VLOOKUP($A159,'App C  Inv'!$A$5:$I$299,9,FALSE)</f>
        <v>0</v>
      </c>
      <c r="W159" s="1">
        <f>VLOOKUP($A159,'App C  Assums'!$A$5:$I$299,5,FALSE)</f>
        <v>3859310.0670000003</v>
      </c>
      <c r="X159" s="1">
        <f>VLOOKUP($A159,'App C  Assums'!$A$5:$I$299,6,FALSE)</f>
        <v>0</v>
      </c>
      <c r="Y159" s="1">
        <f>VLOOKUP($A159,'App C  Assums'!$A$5:$I$299,7,FALSE)</f>
        <v>0</v>
      </c>
      <c r="Z159" s="1">
        <f>VLOOKUP($A159,'App C  Assums'!$A$5:$I$299,8,FALSE)</f>
        <v>0</v>
      </c>
      <c r="AA159" s="1">
        <f>VLOOKUP($A159,'App C  Assums'!$A$5:$I$299,9,FALSE)</f>
        <v>0</v>
      </c>
      <c r="AC159" s="1">
        <f>VLOOKUP($A159,'App C  Share Out'!$A$5:$I$299,5,FALSE)</f>
        <v>71719.988513445947</v>
      </c>
      <c r="AD159" s="1">
        <f>VLOOKUP($A159,'App C  Share Out'!$A$5:$I$299,6,FALSE)</f>
        <v>71719.988513445947</v>
      </c>
      <c r="AE159" s="1">
        <f>VLOOKUP($A159,'App C  Share Out'!$A$5:$I$299,7,FALSE)</f>
        <v>0</v>
      </c>
      <c r="AF159" s="1">
        <f>VLOOKUP($A159,'App C  Share Out'!$A$5:$I$299,8,FALSE)</f>
        <v>0</v>
      </c>
      <c r="AG159" s="1">
        <f>VLOOKUP($A159,'App C  Share Out'!$A$5:$I$299,9,FALSE)</f>
        <v>0</v>
      </c>
      <c r="AI159" s="1">
        <f>VLOOKUP($A159,'App C  Share In'!$A$5:$I$299,5,FALSE)</f>
        <v>-1608212.1206500269</v>
      </c>
      <c r="AJ159" s="1">
        <f>VLOOKUP($A159,'App C  Share In'!$A$5:$I$299,6,FALSE)</f>
        <v>-694076.12065002695</v>
      </c>
      <c r="AK159" s="1">
        <f>VLOOKUP($A159,'App C  Share In'!$A$5:$I$299,7,FALSE)</f>
        <v>-694076.12065002695</v>
      </c>
      <c r="AL159" s="1">
        <f>VLOOKUP($A159,'App C  Share In'!$A$5:$I$299,8,FALSE)</f>
        <v>0</v>
      </c>
      <c r="AM159" s="1">
        <f>VLOOKUP($A159,'App C  Share In'!$A$5:$I$299,9,FALSE)</f>
        <v>0</v>
      </c>
    </row>
    <row r="160" spans="1:39">
      <c r="A160" s="3">
        <v>34400</v>
      </c>
      <c r="B160" s="8" t="s">
        <v>166</v>
      </c>
      <c r="C160" s="9">
        <v>2.7288E-3</v>
      </c>
      <c r="D160" s="9"/>
      <c r="E160" s="133">
        <v>5330490.1979997642</v>
      </c>
      <c r="F160" s="133">
        <v>2941265.1043997649</v>
      </c>
      <c r="G160" s="133">
        <v>7863464.611911485</v>
      </c>
      <c r="H160" s="133">
        <v>541232.92079999996</v>
      </c>
      <c r="I160" s="133">
        <v>0</v>
      </c>
      <c r="K160" s="1">
        <f>VLOOKUP($A160,'App C  Exp'!$A$5:$I$299,5,FALSE)</f>
        <v>1020033.6264</v>
      </c>
      <c r="L160" s="1">
        <f>VLOOKUP($A160,'App C  Exp'!$A$5:$I$299,6,FALSE)</f>
        <v>1116772.3152000001</v>
      </c>
      <c r="M160" s="1">
        <f>VLOOKUP($A160,'App C  Exp'!$A$5:$I$299,7,FALSE)</f>
        <v>1236291.0264000001</v>
      </c>
      <c r="N160" s="1">
        <f>VLOOKUP($A160,'App C  Exp'!$A$5:$I$299,8,FALSE)</f>
        <v>0</v>
      </c>
      <c r="O160" s="1">
        <f>VLOOKUP($A160,'App C  Exp'!$A$5:$I$299,9,FALSE)</f>
        <v>0</v>
      </c>
      <c r="Q160" s="1">
        <f>VLOOKUP($A160,'App C  Inv'!$A$5:$I$299,5,FALSE)</f>
        <v>3148593.1343999999</v>
      </c>
      <c r="R160" s="1">
        <f>VLOOKUP($A160,'App C  Inv'!$A$5:$I$299,6,FALSE)</f>
        <v>2062394.2944</v>
      </c>
      <c r="S160" s="1">
        <f>VLOOKUP($A160,'App C  Inv'!$A$5:$I$299,7,FALSE)</f>
        <v>6917996.4551999997</v>
      </c>
      <c r="T160" s="1">
        <f>VLOOKUP($A160,'App C  Inv'!$A$5:$I$299,8,FALSE)</f>
        <v>541232.92079999996</v>
      </c>
      <c r="U160" s="1">
        <f>VLOOKUP($A160,'App C  Inv'!$A$5:$I$299,9,FALSE)</f>
        <v>0</v>
      </c>
      <c r="W160" s="1">
        <f>VLOOKUP($A160,'App C  Assums'!$A$5:$I$299,5,FALSE)</f>
        <v>1597706.9424000001</v>
      </c>
      <c r="X160" s="1">
        <f>VLOOKUP($A160,'App C  Assums'!$A$5:$I$299,6,FALSE)</f>
        <v>0</v>
      </c>
      <c r="Y160" s="1">
        <f>VLOOKUP($A160,'App C  Assums'!$A$5:$I$299,7,FALSE)</f>
        <v>0</v>
      </c>
      <c r="Z160" s="1">
        <f>VLOOKUP($A160,'App C  Assums'!$A$5:$I$299,8,FALSE)</f>
        <v>0</v>
      </c>
      <c r="AA160" s="1">
        <f>VLOOKUP($A160,'App C  Assums'!$A$5:$I$299,9,FALSE)</f>
        <v>0</v>
      </c>
      <c r="AC160" s="1">
        <f>VLOOKUP($A160,'App C  Share Out'!$A$5:$I$299,5,FALSE)</f>
        <v>52921.364488279214</v>
      </c>
      <c r="AD160" s="1">
        <f>VLOOKUP($A160,'App C  Share Out'!$A$5:$I$299,6,FALSE)</f>
        <v>52921.364488279214</v>
      </c>
      <c r="AE160" s="1">
        <f>VLOOKUP($A160,'App C  Share Out'!$A$5:$I$299,7,FALSE)</f>
        <v>0</v>
      </c>
      <c r="AF160" s="1">
        <f>VLOOKUP($A160,'App C  Share Out'!$A$5:$I$299,8,FALSE)</f>
        <v>0</v>
      </c>
      <c r="AG160" s="1">
        <f>VLOOKUP($A160,'App C  Share Out'!$A$5:$I$299,9,FALSE)</f>
        <v>0</v>
      </c>
      <c r="AI160" s="1">
        <f>VLOOKUP($A160,'App C  Share In'!$A$5:$I$299,5,FALSE)</f>
        <v>-488764.86968851474</v>
      </c>
      <c r="AJ160" s="1">
        <f>VLOOKUP($A160,'App C  Share In'!$A$5:$I$299,6,FALSE)</f>
        <v>-290822.86968851474</v>
      </c>
      <c r="AK160" s="1">
        <f>VLOOKUP($A160,'App C  Share In'!$A$5:$I$299,7,FALSE)</f>
        <v>-290822.86968851474</v>
      </c>
      <c r="AL160" s="1">
        <f>VLOOKUP($A160,'App C  Share In'!$A$5:$I$299,8,FALSE)</f>
        <v>0</v>
      </c>
      <c r="AM160" s="1">
        <f>VLOOKUP($A160,'App C  Share In'!$A$5:$I$299,9,FALSE)</f>
        <v>0</v>
      </c>
    </row>
    <row r="161" spans="1:39">
      <c r="A161" s="3">
        <v>34405</v>
      </c>
      <c r="B161" s="8" t="s">
        <v>167</v>
      </c>
      <c r="C161" s="9">
        <v>5.0259999999999997E-4</v>
      </c>
      <c r="D161" s="9"/>
      <c r="E161" s="133">
        <v>1001030.0958527829</v>
      </c>
      <c r="F161" s="133">
        <v>561606.54365278292</v>
      </c>
      <c r="G161" s="133">
        <v>1459580.6556324344</v>
      </c>
      <c r="H161" s="133">
        <v>99686.186599999986</v>
      </c>
      <c r="I161" s="133">
        <v>0</v>
      </c>
      <c r="K161" s="1">
        <f>VLOOKUP($A161,'App C  Exp'!$A$5:$I$299,5,FALSE)</f>
        <v>187873.3878</v>
      </c>
      <c r="L161" s="1">
        <f>VLOOKUP($A161,'App C  Exp'!$A$5:$I$299,6,FALSE)</f>
        <v>205691.06039999999</v>
      </c>
      <c r="M161" s="1">
        <f>VLOOKUP($A161,'App C  Exp'!$A$5:$I$299,7,FALSE)</f>
        <v>227704.43779999999</v>
      </c>
      <c r="N161" s="1">
        <f>VLOOKUP($A161,'App C  Exp'!$A$5:$I$299,8,FALSE)</f>
        <v>0</v>
      </c>
      <c r="O161" s="1">
        <f>VLOOKUP($A161,'App C  Exp'!$A$5:$I$299,9,FALSE)</f>
        <v>0</v>
      </c>
      <c r="Q161" s="1">
        <f>VLOOKUP($A161,'App C  Inv'!$A$5:$I$299,5,FALSE)</f>
        <v>579918.97879999992</v>
      </c>
      <c r="R161" s="1">
        <f>VLOOKUP($A161,'App C  Inv'!$A$5:$I$299,6,FALSE)</f>
        <v>379859.04879999999</v>
      </c>
      <c r="S161" s="1">
        <f>VLOOKUP($A161,'App C  Inv'!$A$5:$I$299,7,FALSE)</f>
        <v>1274180.9653999999</v>
      </c>
      <c r="T161" s="1">
        <f>VLOOKUP($A161,'App C  Inv'!$A$5:$I$299,8,FALSE)</f>
        <v>99686.186599999986</v>
      </c>
      <c r="U161" s="1">
        <f>VLOOKUP($A161,'App C  Inv'!$A$5:$I$299,9,FALSE)</f>
        <v>0</v>
      </c>
      <c r="W161" s="1">
        <f>VLOOKUP($A161,'App C  Assums'!$A$5:$I$299,5,FALSE)</f>
        <v>294271.29479999997</v>
      </c>
      <c r="X161" s="1">
        <f>VLOOKUP($A161,'App C  Assums'!$A$5:$I$299,6,FALSE)</f>
        <v>0</v>
      </c>
      <c r="Y161" s="1">
        <f>VLOOKUP($A161,'App C  Assums'!$A$5:$I$299,7,FALSE)</f>
        <v>0</v>
      </c>
      <c r="Z161" s="1">
        <f>VLOOKUP($A161,'App C  Assums'!$A$5:$I$299,8,FALSE)</f>
        <v>0</v>
      </c>
      <c r="AA161" s="1">
        <f>VLOOKUP($A161,'App C  Assums'!$A$5:$I$299,9,FALSE)</f>
        <v>0</v>
      </c>
      <c r="AC161" s="1">
        <f>VLOOKUP($A161,'App C  Share Out'!$A$5:$I$299,5,FALSE)</f>
        <v>18361.182020348497</v>
      </c>
      <c r="AD161" s="1">
        <f>VLOOKUP($A161,'App C  Share Out'!$A$5:$I$299,6,FALSE)</f>
        <v>18361.182020348497</v>
      </c>
      <c r="AE161" s="1">
        <f>VLOOKUP($A161,'App C  Share Out'!$A$5:$I$299,7,FALSE)</f>
        <v>0</v>
      </c>
      <c r="AF161" s="1">
        <f>VLOOKUP($A161,'App C  Share Out'!$A$5:$I$299,8,FALSE)</f>
        <v>0</v>
      </c>
      <c r="AG161" s="1">
        <f>VLOOKUP($A161,'App C  Share Out'!$A$5:$I$299,9,FALSE)</f>
        <v>0</v>
      </c>
      <c r="AI161" s="1">
        <f>VLOOKUP($A161,'App C  Share In'!$A$5:$I$299,5,FALSE)</f>
        <v>-79394.747567565471</v>
      </c>
      <c r="AJ161" s="1">
        <f>VLOOKUP($A161,'App C  Share In'!$A$5:$I$299,6,FALSE)</f>
        <v>-42304.747567565479</v>
      </c>
      <c r="AK161" s="1">
        <f>VLOOKUP($A161,'App C  Share In'!$A$5:$I$299,7,FALSE)</f>
        <v>-42304.747567565479</v>
      </c>
      <c r="AL161" s="1">
        <f>VLOOKUP($A161,'App C  Share In'!$A$5:$I$299,8,FALSE)</f>
        <v>0</v>
      </c>
      <c r="AM161" s="1">
        <f>VLOOKUP($A161,'App C  Share In'!$A$5:$I$299,9,FALSE)</f>
        <v>0</v>
      </c>
    </row>
    <row r="162" spans="1:39">
      <c r="A162" s="3">
        <v>34500</v>
      </c>
      <c r="B162" s="8" t="s">
        <v>168</v>
      </c>
      <c r="C162" s="9">
        <v>5.3033000000000004E-3</v>
      </c>
      <c r="D162" s="9"/>
      <c r="E162" s="133">
        <v>11182517.89261871</v>
      </c>
      <c r="F162" s="133">
        <v>6607696.0725187091</v>
      </c>
      <c r="G162" s="133">
        <v>15833578.883302409</v>
      </c>
      <c r="H162" s="133">
        <v>1051861.8253000001</v>
      </c>
      <c r="I162" s="133">
        <v>0</v>
      </c>
      <c r="K162" s="1">
        <f>VLOOKUP($A162,'App C  Exp'!$A$5:$I$299,5,FALSE)</f>
        <v>1982389.4499000001</v>
      </c>
      <c r="L162" s="1">
        <f>VLOOKUP($A162,'App C  Exp'!$A$5:$I$299,6,FALSE)</f>
        <v>2170396.7382</v>
      </c>
      <c r="M162" s="1">
        <f>VLOOKUP($A162,'App C  Exp'!$A$5:$I$299,7,FALSE)</f>
        <v>2402675.9749000003</v>
      </c>
      <c r="N162" s="1">
        <f>VLOOKUP($A162,'App C  Exp'!$A$5:$I$299,8,FALSE)</f>
        <v>0</v>
      </c>
      <c r="O162" s="1">
        <f>VLOOKUP($A162,'App C  Exp'!$A$5:$I$299,9,FALSE)</f>
        <v>0</v>
      </c>
      <c r="Q162" s="1">
        <f>VLOOKUP($A162,'App C  Inv'!$A$5:$I$299,5,FALSE)</f>
        <v>6119149.0654000007</v>
      </c>
      <c r="R162" s="1">
        <f>VLOOKUP($A162,'App C  Inv'!$A$5:$I$299,6,FALSE)</f>
        <v>4008170.5004000003</v>
      </c>
      <c r="S162" s="1">
        <f>VLOOKUP($A162,'App C  Inv'!$A$5:$I$299,7,FALSE)</f>
        <v>13444814.790700002</v>
      </c>
      <c r="T162" s="1">
        <f>VLOOKUP($A162,'App C  Inv'!$A$5:$I$299,8,FALSE)</f>
        <v>1051861.8253000001</v>
      </c>
      <c r="U162" s="1">
        <f>VLOOKUP($A162,'App C  Inv'!$A$5:$I$299,9,FALSE)</f>
        <v>0</v>
      </c>
      <c r="W162" s="1">
        <f>VLOOKUP($A162,'App C  Assums'!$A$5:$I$299,5,FALSE)</f>
        <v>3105071.5434000003</v>
      </c>
      <c r="X162" s="1">
        <f>VLOOKUP($A162,'App C  Assums'!$A$5:$I$299,6,FALSE)</f>
        <v>0</v>
      </c>
      <c r="Y162" s="1">
        <f>VLOOKUP($A162,'App C  Assums'!$A$5:$I$299,7,FALSE)</f>
        <v>0</v>
      </c>
      <c r="Z162" s="1">
        <f>VLOOKUP($A162,'App C  Assums'!$A$5:$I$299,8,FALSE)</f>
        <v>0</v>
      </c>
      <c r="AA162" s="1">
        <f>VLOOKUP($A162,'App C  Assums'!$A$5:$I$299,9,FALSE)</f>
        <v>0</v>
      </c>
      <c r="AC162" s="1">
        <f>VLOOKUP($A162,'App C  Share Out'!$A$5:$I$299,5,FALSE)</f>
        <v>443040.71621630061</v>
      </c>
      <c r="AD162" s="1">
        <f>VLOOKUP($A162,'App C  Share Out'!$A$5:$I$299,6,FALSE)</f>
        <v>443040.71621630061</v>
      </c>
      <c r="AE162" s="1">
        <f>VLOOKUP($A162,'App C  Share Out'!$A$5:$I$299,7,FALSE)</f>
        <v>0</v>
      </c>
      <c r="AF162" s="1">
        <f>VLOOKUP($A162,'App C  Share Out'!$A$5:$I$299,8,FALSE)</f>
        <v>0</v>
      </c>
      <c r="AG162" s="1">
        <f>VLOOKUP($A162,'App C  Share Out'!$A$5:$I$299,9,FALSE)</f>
        <v>0</v>
      </c>
      <c r="AI162" s="1">
        <f>VLOOKUP($A162,'App C  Share In'!$A$5:$I$299,5,FALSE)</f>
        <v>-467132.88229759259</v>
      </c>
      <c r="AJ162" s="1">
        <f>VLOOKUP($A162,'App C  Share In'!$A$5:$I$299,6,FALSE)</f>
        <v>-13911.882297592587</v>
      </c>
      <c r="AK162" s="1">
        <f>VLOOKUP($A162,'App C  Share In'!$A$5:$I$299,7,FALSE)</f>
        <v>-13911.882297592587</v>
      </c>
      <c r="AL162" s="1">
        <f>VLOOKUP($A162,'App C  Share In'!$A$5:$I$299,8,FALSE)</f>
        <v>0</v>
      </c>
      <c r="AM162" s="1">
        <f>VLOOKUP($A162,'App C  Share In'!$A$5:$I$299,9,FALSE)</f>
        <v>0</v>
      </c>
    </row>
    <row r="163" spans="1:39">
      <c r="A163" s="3">
        <v>34501</v>
      </c>
      <c r="B163" s="8" t="s">
        <v>169</v>
      </c>
      <c r="C163" s="9">
        <v>7.4800000000000002E-5</v>
      </c>
      <c r="D163" s="9"/>
      <c r="E163" s="133">
        <v>147436.90780200204</v>
      </c>
      <c r="F163" s="133">
        <v>99222.252202002041</v>
      </c>
      <c r="G163" s="133">
        <v>224526.01064623104</v>
      </c>
      <c r="H163" s="133">
        <v>14835.906800000001</v>
      </c>
      <c r="I163" s="133">
        <v>0</v>
      </c>
      <c r="K163" s="1">
        <f>VLOOKUP($A163,'App C  Exp'!$A$5:$I$299,5,FALSE)</f>
        <v>27960.464400000001</v>
      </c>
      <c r="L163" s="1">
        <f>VLOOKUP($A163,'App C  Exp'!$A$5:$I$299,6,FALSE)</f>
        <v>30612.199199999999</v>
      </c>
      <c r="M163" s="1">
        <f>VLOOKUP($A163,'App C  Exp'!$A$5:$I$299,7,FALSE)</f>
        <v>33888.364399999999</v>
      </c>
      <c r="N163" s="1">
        <f>VLOOKUP($A163,'App C  Exp'!$A$5:$I$299,8,FALSE)</f>
        <v>0</v>
      </c>
      <c r="O163" s="1">
        <f>VLOOKUP($A163,'App C  Exp'!$A$5:$I$299,9,FALSE)</f>
        <v>0</v>
      </c>
      <c r="Q163" s="1">
        <f>VLOOKUP($A163,'App C  Inv'!$A$5:$I$299,5,FALSE)</f>
        <v>86307.082399999999</v>
      </c>
      <c r="R163" s="1">
        <f>VLOOKUP($A163,'App C  Inv'!$A$5:$I$299,6,FALSE)</f>
        <v>56532.9424</v>
      </c>
      <c r="S163" s="1">
        <f>VLOOKUP($A163,'App C  Inv'!$A$5:$I$299,7,FALSE)</f>
        <v>189631.38920000001</v>
      </c>
      <c r="T163" s="1">
        <f>VLOOKUP($A163,'App C  Inv'!$A$5:$I$299,8,FALSE)</f>
        <v>14835.906800000001</v>
      </c>
      <c r="U163" s="1">
        <f>VLOOKUP($A163,'App C  Inv'!$A$5:$I$299,9,FALSE)</f>
        <v>0</v>
      </c>
      <c r="W163" s="1">
        <f>VLOOKUP($A163,'App C  Assums'!$A$5:$I$299,5,FALSE)</f>
        <v>43795.250400000004</v>
      </c>
      <c r="X163" s="1">
        <f>VLOOKUP($A163,'App C  Assums'!$A$5:$I$299,6,FALSE)</f>
        <v>0</v>
      </c>
      <c r="Y163" s="1">
        <f>VLOOKUP($A163,'App C  Assums'!$A$5:$I$299,7,FALSE)</f>
        <v>0</v>
      </c>
      <c r="Z163" s="1">
        <f>VLOOKUP($A163,'App C  Assums'!$A$5:$I$299,8,FALSE)</f>
        <v>0</v>
      </c>
      <c r="AA163" s="1">
        <f>VLOOKUP($A163,'App C  Assums'!$A$5:$I$299,9,FALSE)</f>
        <v>0</v>
      </c>
      <c r="AC163" s="1">
        <f>VLOOKUP($A163,'App C  Share Out'!$A$5:$I$299,5,FALSE)</f>
        <v>12077.110602002038</v>
      </c>
      <c r="AD163" s="1">
        <f>VLOOKUP($A163,'App C  Share Out'!$A$5:$I$299,6,FALSE)</f>
        <v>12077.110602002038</v>
      </c>
      <c r="AE163" s="1">
        <f>VLOOKUP($A163,'App C  Share Out'!$A$5:$I$299,7,FALSE)</f>
        <v>1006.2570462310396</v>
      </c>
      <c r="AF163" s="1">
        <f>VLOOKUP($A163,'App C  Share Out'!$A$5:$I$299,8,FALSE)</f>
        <v>0</v>
      </c>
      <c r="AG163" s="1">
        <f>VLOOKUP($A163,'App C  Share Out'!$A$5:$I$299,9,FALSE)</f>
        <v>0</v>
      </c>
      <c r="AI163" s="1">
        <f>VLOOKUP($A163,'App C  Share In'!$A$5:$I$299,5,FALSE)</f>
        <v>-22703</v>
      </c>
      <c r="AJ163" s="1">
        <f>VLOOKUP($A163,'App C  Share In'!$A$5:$I$299,6,FALSE)</f>
        <v>0</v>
      </c>
      <c r="AK163" s="1">
        <f>VLOOKUP($A163,'App C  Share In'!$A$5:$I$299,7,FALSE)</f>
        <v>0</v>
      </c>
      <c r="AL163" s="1">
        <f>VLOOKUP($A163,'App C  Share In'!$A$5:$I$299,8,FALSE)</f>
        <v>0</v>
      </c>
      <c r="AM163" s="1">
        <f>VLOOKUP($A163,'App C  Share In'!$A$5:$I$299,9,FALSE)</f>
        <v>0</v>
      </c>
    </row>
    <row r="164" spans="1:39">
      <c r="A164" s="3">
        <v>34505</v>
      </c>
      <c r="B164" s="8" t="s">
        <v>170</v>
      </c>
      <c r="C164" s="9">
        <v>7.7269999999999997E-4</v>
      </c>
      <c r="D164" s="9"/>
      <c r="E164" s="133">
        <v>1772586.2455501179</v>
      </c>
      <c r="F164" s="133">
        <v>1120087.6936501181</v>
      </c>
      <c r="G164" s="133">
        <v>2403399.6059930627</v>
      </c>
      <c r="H164" s="133">
        <v>153258.0907</v>
      </c>
      <c r="I164" s="133">
        <v>0</v>
      </c>
      <c r="K164" s="1">
        <f>VLOOKUP($A164,'App C  Exp'!$A$5:$I$299,5,FALSE)</f>
        <v>288837.57809999998</v>
      </c>
      <c r="L164" s="1">
        <f>VLOOKUP($A164,'App C  Exp'!$A$5:$I$299,6,FALSE)</f>
        <v>316230.56579999998</v>
      </c>
      <c r="M164" s="1">
        <f>VLOOKUP($A164,'App C  Exp'!$A$5:$I$299,7,FALSE)</f>
        <v>350074.05309999996</v>
      </c>
      <c r="N164" s="1">
        <f>VLOOKUP($A164,'App C  Exp'!$A$5:$I$299,8,FALSE)</f>
        <v>0</v>
      </c>
      <c r="O164" s="1">
        <f>VLOOKUP($A164,'App C  Exp'!$A$5:$I$299,9,FALSE)</f>
        <v>0</v>
      </c>
      <c r="Q164" s="1">
        <f>VLOOKUP($A164,'App C  Inv'!$A$5:$I$299,5,FALSE)</f>
        <v>891570.6226</v>
      </c>
      <c r="R164" s="1">
        <f>VLOOKUP($A164,'App C  Inv'!$A$5:$I$299,6,FALSE)</f>
        <v>583997.38760000002</v>
      </c>
      <c r="S164" s="1">
        <f>VLOOKUP($A164,'App C  Inv'!$A$5:$I$299,7,FALSE)</f>
        <v>1958932.8133</v>
      </c>
      <c r="T164" s="1">
        <f>VLOOKUP($A164,'App C  Inv'!$A$5:$I$299,8,FALSE)</f>
        <v>153258.0907</v>
      </c>
      <c r="U164" s="1">
        <f>VLOOKUP($A164,'App C  Inv'!$A$5:$I$299,9,FALSE)</f>
        <v>0</v>
      </c>
      <c r="W164" s="1">
        <f>VLOOKUP($A164,'App C  Assums'!$A$5:$I$299,5,FALSE)</f>
        <v>452414.30459999997</v>
      </c>
      <c r="X164" s="1">
        <f>VLOOKUP($A164,'App C  Assums'!$A$5:$I$299,6,FALSE)</f>
        <v>0</v>
      </c>
      <c r="Y164" s="1">
        <f>VLOOKUP($A164,'App C  Assums'!$A$5:$I$299,7,FALSE)</f>
        <v>0</v>
      </c>
      <c r="Z164" s="1">
        <f>VLOOKUP($A164,'App C  Assums'!$A$5:$I$299,8,FALSE)</f>
        <v>0</v>
      </c>
      <c r="AA164" s="1">
        <f>VLOOKUP($A164,'App C  Assums'!$A$5:$I$299,9,FALSE)</f>
        <v>0</v>
      </c>
      <c r="AC164" s="1">
        <f>VLOOKUP($A164,'App C  Share Out'!$A$5:$I$299,5,FALSE)</f>
        <v>219859.74025011819</v>
      </c>
      <c r="AD164" s="1">
        <f>VLOOKUP($A164,'App C  Share Out'!$A$5:$I$299,6,FALSE)</f>
        <v>219859.74025011819</v>
      </c>
      <c r="AE164" s="1">
        <f>VLOOKUP($A164,'App C  Share Out'!$A$5:$I$299,7,FALSE)</f>
        <v>94392.739593062724</v>
      </c>
      <c r="AF164" s="1">
        <f>VLOOKUP($A164,'App C  Share Out'!$A$5:$I$299,8,FALSE)</f>
        <v>0</v>
      </c>
      <c r="AG164" s="1">
        <f>VLOOKUP($A164,'App C  Share Out'!$A$5:$I$299,9,FALSE)</f>
        <v>0</v>
      </c>
      <c r="AI164" s="1">
        <f>VLOOKUP($A164,'App C  Share In'!$A$5:$I$299,5,FALSE)</f>
        <v>-80096</v>
      </c>
      <c r="AJ164" s="1">
        <f>VLOOKUP($A164,'App C  Share In'!$A$5:$I$299,6,FALSE)</f>
        <v>0</v>
      </c>
      <c r="AK164" s="1">
        <f>VLOOKUP($A164,'App C  Share In'!$A$5:$I$299,7,FALSE)</f>
        <v>0</v>
      </c>
      <c r="AL164" s="1">
        <f>VLOOKUP($A164,'App C  Share In'!$A$5:$I$299,8,FALSE)</f>
        <v>0</v>
      </c>
      <c r="AM164" s="1">
        <f>VLOOKUP($A164,'App C  Share In'!$A$5:$I$299,9,FALSE)</f>
        <v>0</v>
      </c>
    </row>
    <row r="165" spans="1:39">
      <c r="A165" s="3">
        <v>34600</v>
      </c>
      <c r="B165" s="8" t="s">
        <v>171</v>
      </c>
      <c r="C165" s="9">
        <v>9.6100000000000005E-4</v>
      </c>
      <c r="D165" s="9"/>
      <c r="E165" s="133">
        <v>1842744.7692098548</v>
      </c>
      <c r="F165" s="133">
        <v>1108484.5522098548</v>
      </c>
      <c r="G165" s="133">
        <v>2766817.6743037333</v>
      </c>
      <c r="H165" s="133">
        <v>190605.701</v>
      </c>
      <c r="I165" s="133">
        <v>0</v>
      </c>
      <c r="K165" s="1">
        <f>VLOOKUP($A165,'App C  Exp'!$A$5:$I$299,5,FALSE)</f>
        <v>359224.68300000002</v>
      </c>
      <c r="L165" s="1">
        <f>VLOOKUP($A165,'App C  Exp'!$A$5:$I$299,6,FALSE)</f>
        <v>393293.09400000004</v>
      </c>
      <c r="M165" s="1">
        <f>VLOOKUP($A165,'App C  Exp'!$A$5:$I$299,7,FALSE)</f>
        <v>435383.93300000002</v>
      </c>
      <c r="N165" s="1">
        <f>VLOOKUP($A165,'App C  Exp'!$A$5:$I$299,8,FALSE)</f>
        <v>0</v>
      </c>
      <c r="O165" s="1">
        <f>VLOOKUP($A165,'App C  Exp'!$A$5:$I$299,9,FALSE)</f>
        <v>0</v>
      </c>
      <c r="Q165" s="1">
        <f>VLOOKUP($A165,'App C  Inv'!$A$5:$I$299,5,FALSE)</f>
        <v>1108838.318</v>
      </c>
      <c r="R165" s="1">
        <f>VLOOKUP($A165,'App C  Inv'!$A$5:$I$299,6,FALSE)</f>
        <v>726312.26800000004</v>
      </c>
      <c r="S165" s="1">
        <f>VLOOKUP($A165,'App C  Inv'!$A$5:$I$299,7,FALSE)</f>
        <v>2436307.0190000003</v>
      </c>
      <c r="T165" s="1">
        <f>VLOOKUP($A165,'App C  Inv'!$A$5:$I$299,8,FALSE)</f>
        <v>190605.701</v>
      </c>
      <c r="U165" s="1">
        <f>VLOOKUP($A165,'App C  Inv'!$A$5:$I$299,9,FALSE)</f>
        <v>0</v>
      </c>
      <c r="W165" s="1">
        <f>VLOOKUP($A165,'App C  Assums'!$A$5:$I$299,5,FALSE)</f>
        <v>562663.57799999998</v>
      </c>
      <c r="X165" s="1">
        <f>VLOOKUP($A165,'App C  Assums'!$A$5:$I$299,6,FALSE)</f>
        <v>0</v>
      </c>
      <c r="Y165" s="1">
        <f>VLOOKUP($A165,'App C  Assums'!$A$5:$I$299,7,FALSE)</f>
        <v>0</v>
      </c>
      <c r="Z165" s="1">
        <f>VLOOKUP($A165,'App C  Assums'!$A$5:$I$299,8,FALSE)</f>
        <v>0</v>
      </c>
      <c r="AA165" s="1">
        <f>VLOOKUP($A165,'App C  Assums'!$A$5:$I$299,9,FALSE)</f>
        <v>0</v>
      </c>
      <c r="AC165" s="1">
        <f>VLOOKUP($A165,'App C  Share Out'!$A$5:$I$299,5,FALSE)</f>
        <v>93752.467906121863</v>
      </c>
      <c r="AD165" s="1">
        <f>VLOOKUP($A165,'App C  Share Out'!$A$5:$I$299,6,FALSE)</f>
        <v>93752.467906121863</v>
      </c>
      <c r="AE165" s="1">
        <f>VLOOKUP($A165,'App C  Share Out'!$A$5:$I$299,7,FALSE)</f>
        <v>0</v>
      </c>
      <c r="AF165" s="1">
        <f>VLOOKUP($A165,'App C  Share Out'!$A$5:$I$299,8,FALSE)</f>
        <v>0</v>
      </c>
      <c r="AG165" s="1">
        <f>VLOOKUP($A165,'App C  Share Out'!$A$5:$I$299,9,FALSE)</f>
        <v>0</v>
      </c>
      <c r="AI165" s="1">
        <f>VLOOKUP($A165,'App C  Share In'!$A$5:$I$299,5,FALSE)</f>
        <v>-281734.27769626729</v>
      </c>
      <c r="AJ165" s="1">
        <f>VLOOKUP($A165,'App C  Share In'!$A$5:$I$299,6,FALSE)</f>
        <v>-104873.27769626729</v>
      </c>
      <c r="AK165" s="1">
        <f>VLOOKUP($A165,'App C  Share In'!$A$5:$I$299,7,FALSE)</f>
        <v>-104873.27769626729</v>
      </c>
      <c r="AL165" s="1">
        <f>VLOOKUP($A165,'App C  Share In'!$A$5:$I$299,8,FALSE)</f>
        <v>0</v>
      </c>
      <c r="AM165" s="1">
        <f>VLOOKUP($A165,'App C  Share In'!$A$5:$I$299,9,FALSE)</f>
        <v>0</v>
      </c>
    </row>
    <row r="166" spans="1:39">
      <c r="A166" s="3">
        <v>34605</v>
      </c>
      <c r="B166" s="8" t="s">
        <v>172</v>
      </c>
      <c r="C166" s="9">
        <v>1.9479999999999999E-4</v>
      </c>
      <c r="D166" s="9"/>
      <c r="E166" s="133">
        <v>465418.54234473291</v>
      </c>
      <c r="F166" s="133">
        <v>305020.24674473295</v>
      </c>
      <c r="G166" s="133">
        <v>616042.11770213093</v>
      </c>
      <c r="H166" s="133">
        <v>38636.826799999995</v>
      </c>
      <c r="I166" s="133">
        <v>0</v>
      </c>
      <c r="K166" s="1">
        <f>VLOOKUP($A166,'App C  Exp'!$A$5:$I$299,5,FALSE)</f>
        <v>72816.824399999998</v>
      </c>
      <c r="L166" s="1">
        <f>VLOOKUP($A166,'App C  Exp'!$A$5:$I$299,6,FALSE)</f>
        <v>79722.679199999999</v>
      </c>
      <c r="M166" s="1">
        <f>VLOOKUP($A166,'App C  Exp'!$A$5:$I$299,7,FALSE)</f>
        <v>88254.724399999992</v>
      </c>
      <c r="N166" s="1">
        <f>VLOOKUP($A166,'App C  Exp'!$A$5:$I$299,8,FALSE)</f>
        <v>0</v>
      </c>
      <c r="O166" s="1">
        <f>VLOOKUP($A166,'App C  Exp'!$A$5:$I$299,9,FALSE)</f>
        <v>0</v>
      </c>
      <c r="Q166" s="1">
        <f>VLOOKUP($A166,'App C  Inv'!$A$5:$I$299,5,FALSE)</f>
        <v>224767.64239999998</v>
      </c>
      <c r="R166" s="1">
        <f>VLOOKUP($A166,'App C  Inv'!$A$5:$I$299,6,FALSE)</f>
        <v>147227.5024</v>
      </c>
      <c r="S166" s="1">
        <f>VLOOKUP($A166,'App C  Inv'!$A$5:$I$299,7,FALSE)</f>
        <v>493852.86919999996</v>
      </c>
      <c r="T166" s="1">
        <f>VLOOKUP($A166,'App C  Inv'!$A$5:$I$299,8,FALSE)</f>
        <v>38636.826799999995</v>
      </c>
      <c r="U166" s="1">
        <f>VLOOKUP($A166,'App C  Inv'!$A$5:$I$299,9,FALSE)</f>
        <v>0</v>
      </c>
      <c r="W166" s="1">
        <f>VLOOKUP($A166,'App C  Assums'!$A$5:$I$299,5,FALSE)</f>
        <v>114055.0104</v>
      </c>
      <c r="X166" s="1">
        <f>VLOOKUP($A166,'App C  Assums'!$A$5:$I$299,6,FALSE)</f>
        <v>0</v>
      </c>
      <c r="Y166" s="1">
        <f>VLOOKUP($A166,'App C  Assums'!$A$5:$I$299,7,FALSE)</f>
        <v>0</v>
      </c>
      <c r="Z166" s="1">
        <f>VLOOKUP($A166,'App C  Assums'!$A$5:$I$299,8,FALSE)</f>
        <v>0</v>
      </c>
      <c r="AA166" s="1">
        <f>VLOOKUP($A166,'App C  Assums'!$A$5:$I$299,9,FALSE)</f>
        <v>0</v>
      </c>
      <c r="AC166" s="1">
        <f>VLOOKUP($A166,'App C  Share Out'!$A$5:$I$299,5,FALSE)</f>
        <v>78070.065144732973</v>
      </c>
      <c r="AD166" s="1">
        <f>VLOOKUP($A166,'App C  Share Out'!$A$5:$I$299,6,FALSE)</f>
        <v>78070.065144732973</v>
      </c>
      <c r="AE166" s="1">
        <f>VLOOKUP($A166,'App C  Share Out'!$A$5:$I$299,7,FALSE)</f>
        <v>33934.524102131014</v>
      </c>
      <c r="AF166" s="1">
        <f>VLOOKUP($A166,'App C  Share Out'!$A$5:$I$299,8,FALSE)</f>
        <v>0</v>
      </c>
      <c r="AG166" s="1">
        <f>VLOOKUP($A166,'App C  Share Out'!$A$5:$I$299,9,FALSE)</f>
        <v>0</v>
      </c>
      <c r="AI166" s="1">
        <f>VLOOKUP($A166,'App C  Share In'!$A$5:$I$299,5,FALSE)</f>
        <v>-24291</v>
      </c>
      <c r="AJ166" s="1">
        <f>VLOOKUP($A166,'App C  Share In'!$A$5:$I$299,6,FALSE)</f>
        <v>0</v>
      </c>
      <c r="AK166" s="1">
        <f>VLOOKUP($A166,'App C  Share In'!$A$5:$I$299,7,FALSE)</f>
        <v>0</v>
      </c>
      <c r="AL166" s="1">
        <f>VLOOKUP($A166,'App C  Share In'!$A$5:$I$299,8,FALSE)</f>
        <v>0</v>
      </c>
      <c r="AM166" s="1">
        <f>VLOOKUP($A166,'App C  Share In'!$A$5:$I$299,9,FALSE)</f>
        <v>0</v>
      </c>
    </row>
    <row r="167" spans="1:39">
      <c r="A167" s="3">
        <v>34700</v>
      </c>
      <c r="B167" s="8" t="s">
        <v>173</v>
      </c>
      <c r="C167" s="9">
        <v>3.4497E-3</v>
      </c>
      <c r="D167" s="9"/>
      <c r="E167" s="133">
        <v>6644118.0674877586</v>
      </c>
      <c r="F167" s="133">
        <v>3832696.8465877576</v>
      </c>
      <c r="G167" s="133">
        <v>9834935.1932105646</v>
      </c>
      <c r="H167" s="133">
        <v>684216.94770000002</v>
      </c>
      <c r="I167" s="133">
        <v>0</v>
      </c>
      <c r="K167" s="1">
        <f>VLOOKUP($A167,'App C  Exp'!$A$5:$I$299,5,FALSE)</f>
        <v>1289508.2091000001</v>
      </c>
      <c r="L167" s="1">
        <f>VLOOKUP($A167,'App C  Exp'!$A$5:$I$299,6,FALSE)</f>
        <v>1411803.5238000001</v>
      </c>
      <c r="M167" s="1">
        <f>VLOOKUP($A167,'App C  Exp'!$A$5:$I$299,7,FALSE)</f>
        <v>1562896.9341</v>
      </c>
      <c r="N167" s="1">
        <f>VLOOKUP($A167,'App C  Exp'!$A$5:$I$299,8,FALSE)</f>
        <v>0</v>
      </c>
      <c r="O167" s="1">
        <f>VLOOKUP($A167,'App C  Exp'!$A$5:$I$299,9,FALSE)</f>
        <v>0</v>
      </c>
      <c r="Q167" s="1">
        <f>VLOOKUP($A167,'App C  Inv'!$A$5:$I$299,5,FALSE)</f>
        <v>3980394.9485999998</v>
      </c>
      <c r="R167" s="1">
        <f>VLOOKUP($A167,'App C  Inv'!$A$5:$I$299,6,FALSE)</f>
        <v>2607241.8635999998</v>
      </c>
      <c r="S167" s="1">
        <f>VLOOKUP($A167,'App C  Inv'!$A$5:$I$299,7,FALSE)</f>
        <v>8745606.9963000007</v>
      </c>
      <c r="T167" s="1">
        <f>VLOOKUP($A167,'App C  Inv'!$A$5:$I$299,8,FALSE)</f>
        <v>684216.94770000002</v>
      </c>
      <c r="U167" s="1">
        <f>VLOOKUP($A167,'App C  Inv'!$A$5:$I$299,9,FALSE)</f>
        <v>0</v>
      </c>
      <c r="W167" s="1">
        <f>VLOOKUP($A167,'App C  Assums'!$A$5:$I$299,5,FALSE)</f>
        <v>2019792.4506000001</v>
      </c>
      <c r="X167" s="1">
        <f>VLOOKUP($A167,'App C  Assums'!$A$5:$I$299,6,FALSE)</f>
        <v>0</v>
      </c>
      <c r="Y167" s="1">
        <f>VLOOKUP($A167,'App C  Assums'!$A$5:$I$299,7,FALSE)</f>
        <v>0</v>
      </c>
      <c r="Z167" s="1">
        <f>VLOOKUP($A167,'App C  Assums'!$A$5:$I$299,8,FALSE)</f>
        <v>0</v>
      </c>
      <c r="AA167" s="1">
        <f>VLOOKUP($A167,'App C  Assums'!$A$5:$I$299,9,FALSE)</f>
        <v>0</v>
      </c>
      <c r="AC167" s="1">
        <f>VLOOKUP($A167,'App C  Share Out'!$A$5:$I$299,5,FALSE)</f>
        <v>287220.19637719309</v>
      </c>
      <c r="AD167" s="1">
        <f>VLOOKUP($A167,'App C  Share Out'!$A$5:$I$299,6,FALSE)</f>
        <v>287220.19637719309</v>
      </c>
      <c r="AE167" s="1">
        <f>VLOOKUP($A167,'App C  Share Out'!$A$5:$I$299,7,FALSE)</f>
        <v>0</v>
      </c>
      <c r="AF167" s="1">
        <f>VLOOKUP($A167,'App C  Share Out'!$A$5:$I$299,8,FALSE)</f>
        <v>0</v>
      </c>
      <c r="AG167" s="1">
        <f>VLOOKUP($A167,'App C  Share Out'!$A$5:$I$299,9,FALSE)</f>
        <v>0</v>
      </c>
      <c r="AI167" s="1">
        <f>VLOOKUP($A167,'App C  Share In'!$A$5:$I$299,5,FALSE)</f>
        <v>-932797.7371894354</v>
      </c>
      <c r="AJ167" s="1">
        <f>VLOOKUP($A167,'App C  Share In'!$A$5:$I$299,6,FALSE)</f>
        <v>-473568.7371894354</v>
      </c>
      <c r="AK167" s="1">
        <f>VLOOKUP($A167,'App C  Share In'!$A$5:$I$299,7,FALSE)</f>
        <v>-473568.7371894354</v>
      </c>
      <c r="AL167" s="1">
        <f>VLOOKUP($A167,'App C  Share In'!$A$5:$I$299,8,FALSE)</f>
        <v>0</v>
      </c>
      <c r="AM167" s="1">
        <f>VLOOKUP($A167,'App C  Share In'!$A$5:$I$299,9,FALSE)</f>
        <v>0</v>
      </c>
    </row>
    <row r="168" spans="1:39">
      <c r="A168" s="3">
        <v>34800</v>
      </c>
      <c r="B168" s="8" t="s">
        <v>174</v>
      </c>
      <c r="C168" s="9">
        <v>3.4900000000000003E-4</v>
      </c>
      <c r="D168" s="9"/>
      <c r="E168" s="133">
        <v>793784.93714456121</v>
      </c>
      <c r="F168" s="133">
        <v>483053.0841445612</v>
      </c>
      <c r="G168" s="133">
        <v>1075113.6704898425</v>
      </c>
      <c r="H168" s="133">
        <v>69221.009000000005</v>
      </c>
      <c r="I168" s="133">
        <v>0</v>
      </c>
      <c r="K168" s="1">
        <f>VLOOKUP($A168,'App C  Exp'!$A$5:$I$299,5,FALSE)</f>
        <v>130457.247</v>
      </c>
      <c r="L168" s="1">
        <f>VLOOKUP($A168,'App C  Exp'!$A$5:$I$299,6,FALSE)</f>
        <v>142829.64600000001</v>
      </c>
      <c r="M168" s="1">
        <f>VLOOKUP($A168,'App C  Exp'!$A$5:$I$299,7,FALSE)</f>
        <v>158115.497</v>
      </c>
      <c r="N168" s="1">
        <f>VLOOKUP($A168,'App C  Exp'!$A$5:$I$299,8,FALSE)</f>
        <v>0</v>
      </c>
      <c r="O168" s="1">
        <f>VLOOKUP($A168,'App C  Exp'!$A$5:$I$299,9,FALSE)</f>
        <v>0</v>
      </c>
      <c r="Q168" s="1">
        <f>VLOOKUP($A168,'App C  Inv'!$A$5:$I$299,5,FALSE)</f>
        <v>402689.46200000006</v>
      </c>
      <c r="R168" s="1">
        <f>VLOOKUP($A168,'App C  Inv'!$A$5:$I$299,6,FALSE)</f>
        <v>263770.01200000005</v>
      </c>
      <c r="S168" s="1">
        <f>VLOOKUP($A168,'App C  Inv'!$A$5:$I$299,7,FALSE)</f>
        <v>884777.47100000002</v>
      </c>
      <c r="T168" s="1">
        <f>VLOOKUP($A168,'App C  Inv'!$A$5:$I$299,8,FALSE)</f>
        <v>69221.009000000005</v>
      </c>
      <c r="U168" s="1">
        <f>VLOOKUP($A168,'App C  Inv'!$A$5:$I$299,9,FALSE)</f>
        <v>0</v>
      </c>
      <c r="W168" s="1">
        <f>VLOOKUP($A168,'App C  Assums'!$A$5:$I$299,5,FALSE)</f>
        <v>204338.80200000003</v>
      </c>
      <c r="X168" s="1">
        <f>VLOOKUP($A168,'App C  Assums'!$A$5:$I$299,6,FALSE)</f>
        <v>0</v>
      </c>
      <c r="Y168" s="1">
        <f>VLOOKUP($A168,'App C  Assums'!$A$5:$I$299,7,FALSE)</f>
        <v>0</v>
      </c>
      <c r="Z168" s="1">
        <f>VLOOKUP($A168,'App C  Assums'!$A$5:$I$299,8,FALSE)</f>
        <v>0</v>
      </c>
      <c r="AA168" s="1">
        <f>VLOOKUP($A168,'App C  Assums'!$A$5:$I$299,9,FALSE)</f>
        <v>0</v>
      </c>
      <c r="AC168" s="1">
        <f>VLOOKUP($A168,'App C  Share Out'!$A$5:$I$299,5,FALSE)</f>
        <v>76453.426144561119</v>
      </c>
      <c r="AD168" s="1">
        <f>VLOOKUP($A168,'App C  Share Out'!$A$5:$I$299,6,FALSE)</f>
        <v>76453.426144561119</v>
      </c>
      <c r="AE168" s="1">
        <f>VLOOKUP($A168,'App C  Share Out'!$A$5:$I$299,7,FALSE)</f>
        <v>32220.702489842632</v>
      </c>
      <c r="AF168" s="1">
        <f>VLOOKUP($A168,'App C  Share Out'!$A$5:$I$299,8,FALSE)</f>
        <v>0</v>
      </c>
      <c r="AG168" s="1">
        <f>VLOOKUP($A168,'App C  Share Out'!$A$5:$I$299,9,FALSE)</f>
        <v>0</v>
      </c>
      <c r="AI168" s="1">
        <f>VLOOKUP($A168,'App C  Share In'!$A$5:$I$299,5,FALSE)</f>
        <v>-20154</v>
      </c>
      <c r="AJ168" s="1">
        <f>VLOOKUP($A168,'App C  Share In'!$A$5:$I$299,6,FALSE)</f>
        <v>0</v>
      </c>
      <c r="AK168" s="1">
        <f>VLOOKUP($A168,'App C  Share In'!$A$5:$I$299,7,FALSE)</f>
        <v>0</v>
      </c>
      <c r="AL168" s="1">
        <f>VLOOKUP($A168,'App C  Share In'!$A$5:$I$299,8,FALSE)</f>
        <v>0</v>
      </c>
      <c r="AM168" s="1">
        <f>VLOOKUP($A168,'App C  Share In'!$A$5:$I$299,9,FALSE)</f>
        <v>0</v>
      </c>
    </row>
    <row r="169" spans="1:39">
      <c r="A169" s="3">
        <v>34900</v>
      </c>
      <c r="B169" s="8" t="s">
        <v>364</v>
      </c>
      <c r="C169" s="9">
        <v>7.3559000000000003E-3</v>
      </c>
      <c r="D169" s="9"/>
      <c r="E169" s="133">
        <v>15842833.390265495</v>
      </c>
      <c r="F169" s="133">
        <v>8726478.6679654978</v>
      </c>
      <c r="G169" s="133">
        <v>21935761.069276221</v>
      </c>
      <c r="H169" s="133">
        <v>1458976.5619000001</v>
      </c>
      <c r="I169" s="133">
        <v>0</v>
      </c>
      <c r="K169" s="1">
        <f>VLOOKUP($A169,'App C  Exp'!$A$5:$I$299,5,FALSE)</f>
        <v>2749657.4876999999</v>
      </c>
      <c r="L169" s="1">
        <f>VLOOKUP($A169,'App C  Exp'!$A$5:$I$299,6,FALSE)</f>
        <v>3010431.4986</v>
      </c>
      <c r="M169" s="1">
        <f>VLOOKUP($A169,'App C  Exp'!$A$5:$I$299,7,FALSE)</f>
        <v>3332612.5627000001</v>
      </c>
      <c r="N169" s="1">
        <f>VLOOKUP($A169,'App C  Exp'!$A$5:$I$299,8,FALSE)</f>
        <v>0</v>
      </c>
      <c r="O169" s="1">
        <f>VLOOKUP($A169,'App C  Exp'!$A$5:$I$299,9,FALSE)</f>
        <v>0</v>
      </c>
      <c r="Q169" s="1">
        <f>VLOOKUP($A169,'App C  Inv'!$A$5:$I$299,5,FALSE)</f>
        <v>8487516.9441999998</v>
      </c>
      <c r="R169" s="1">
        <f>VLOOKUP($A169,'App C  Inv'!$A$5:$I$299,6,FALSE)</f>
        <v>5559500.9492000006</v>
      </c>
      <c r="S169" s="1">
        <f>VLOOKUP($A169,'App C  Inv'!$A$5:$I$299,7,FALSE)</f>
        <v>18648523.206100002</v>
      </c>
      <c r="T169" s="1">
        <f>VLOOKUP($A169,'App C  Inv'!$A$5:$I$299,8,FALSE)</f>
        <v>1458976.5619000001</v>
      </c>
      <c r="U169" s="1">
        <f>VLOOKUP($A169,'App C  Inv'!$A$5:$I$299,9,FALSE)</f>
        <v>0</v>
      </c>
      <c r="W169" s="1">
        <f>VLOOKUP($A169,'App C  Assums'!$A$5:$I$299,5,FALSE)</f>
        <v>4306864.7382000005</v>
      </c>
      <c r="X169" s="1">
        <f>VLOOKUP($A169,'App C  Assums'!$A$5:$I$299,6,FALSE)</f>
        <v>0</v>
      </c>
      <c r="Y169" s="1">
        <f>VLOOKUP($A169,'App C  Assums'!$A$5:$I$299,7,FALSE)</f>
        <v>0</v>
      </c>
      <c r="Z169" s="1">
        <f>VLOOKUP($A169,'App C  Assums'!$A$5:$I$299,8,FALSE)</f>
        <v>0</v>
      </c>
      <c r="AA169" s="1">
        <f>VLOOKUP($A169,'App C  Assums'!$A$5:$I$299,9,FALSE)</f>
        <v>0</v>
      </c>
      <c r="AC169" s="1">
        <f>VLOOKUP($A169,'App C  Share Out'!$A$5:$I$299,5,FALSE)</f>
        <v>344168.91968927626</v>
      </c>
      <c r="AD169" s="1">
        <f>VLOOKUP($A169,'App C  Share Out'!$A$5:$I$299,6,FALSE)</f>
        <v>201920.91968927626</v>
      </c>
      <c r="AE169" s="1">
        <f>VLOOKUP($A169,'App C  Share Out'!$A$5:$I$299,7,FALSE)</f>
        <v>0</v>
      </c>
      <c r="AF169" s="1">
        <f>VLOOKUP($A169,'App C  Share Out'!$A$5:$I$299,8,FALSE)</f>
        <v>0</v>
      </c>
      <c r="AG169" s="1">
        <f>VLOOKUP($A169,'App C  Share Out'!$A$5:$I$299,9,FALSE)</f>
        <v>0</v>
      </c>
      <c r="AI169" s="1">
        <f>VLOOKUP($A169,'App C  Share In'!$A$5:$I$299,5,FALSE)</f>
        <v>-45374.699523779564</v>
      </c>
      <c r="AJ169" s="1">
        <f>VLOOKUP($A169,'App C  Share In'!$A$5:$I$299,6,FALSE)</f>
        <v>-45374.699523779564</v>
      </c>
      <c r="AK169" s="1">
        <f>VLOOKUP($A169,'App C  Share In'!$A$5:$I$299,7,FALSE)</f>
        <v>-45374.699523779564</v>
      </c>
      <c r="AL169" s="1">
        <f>VLOOKUP($A169,'App C  Share In'!$A$5:$I$299,8,FALSE)</f>
        <v>0</v>
      </c>
      <c r="AM169" s="1">
        <f>VLOOKUP($A169,'App C  Share In'!$A$5:$I$299,9,FALSE)</f>
        <v>0</v>
      </c>
    </row>
    <row r="170" spans="1:39">
      <c r="A170" s="3">
        <v>34901</v>
      </c>
      <c r="B170" s="8" t="s">
        <v>365</v>
      </c>
      <c r="C170" s="9">
        <v>2.0900000000000001E-4</v>
      </c>
      <c r="D170" s="9"/>
      <c r="E170" s="133">
        <v>430912.12587593653</v>
      </c>
      <c r="F170" s="133">
        <v>225663.85287593649</v>
      </c>
      <c r="G170" s="133">
        <v>581618.4200312926</v>
      </c>
      <c r="H170" s="133">
        <v>41453.269</v>
      </c>
      <c r="I170" s="133">
        <v>0</v>
      </c>
      <c r="K170" s="1">
        <f>VLOOKUP($A170,'App C  Exp'!$A$5:$I$299,5,FALSE)</f>
        <v>78124.827000000005</v>
      </c>
      <c r="L170" s="1">
        <f>VLOOKUP($A170,'App C  Exp'!$A$5:$I$299,6,FALSE)</f>
        <v>85534.08600000001</v>
      </c>
      <c r="M170" s="1">
        <f>VLOOKUP($A170,'App C  Exp'!$A$5:$I$299,7,FALSE)</f>
        <v>94688.077000000005</v>
      </c>
      <c r="N170" s="1">
        <f>VLOOKUP($A170,'App C  Exp'!$A$5:$I$299,8,FALSE)</f>
        <v>0</v>
      </c>
      <c r="O170" s="1">
        <f>VLOOKUP($A170,'App C  Exp'!$A$5:$I$299,9,FALSE)</f>
        <v>0</v>
      </c>
      <c r="Q170" s="1">
        <f>VLOOKUP($A170,'App C  Inv'!$A$5:$I$299,5,FALSE)</f>
        <v>241152.14200000002</v>
      </c>
      <c r="R170" s="1">
        <f>VLOOKUP($A170,'App C  Inv'!$A$5:$I$299,6,FALSE)</f>
        <v>157959.69200000001</v>
      </c>
      <c r="S170" s="1">
        <f>VLOOKUP($A170,'App C  Inv'!$A$5:$I$299,7,FALSE)</f>
        <v>529852.41100000008</v>
      </c>
      <c r="T170" s="1">
        <f>VLOOKUP($A170,'App C  Inv'!$A$5:$I$299,8,FALSE)</f>
        <v>41453.269</v>
      </c>
      <c r="U170" s="1">
        <f>VLOOKUP($A170,'App C  Inv'!$A$5:$I$299,9,FALSE)</f>
        <v>0</v>
      </c>
      <c r="W170" s="1">
        <f>VLOOKUP($A170,'App C  Assums'!$A$5:$I$299,5,FALSE)</f>
        <v>122369.08200000001</v>
      </c>
      <c r="X170" s="1">
        <f>VLOOKUP($A170,'App C  Assums'!$A$5:$I$299,6,FALSE)</f>
        <v>0</v>
      </c>
      <c r="Y170" s="1">
        <f>VLOOKUP($A170,'App C  Assums'!$A$5:$I$299,7,FALSE)</f>
        <v>0</v>
      </c>
      <c r="Z170" s="1">
        <f>VLOOKUP($A170,'App C  Assums'!$A$5:$I$299,8,FALSE)</f>
        <v>0</v>
      </c>
      <c r="AA170" s="1">
        <f>VLOOKUP($A170,'App C  Assums'!$A$5:$I$299,9,FALSE)</f>
        <v>0</v>
      </c>
      <c r="AC170" s="1">
        <f>VLOOKUP($A170,'App C  Share Out'!$A$5:$I$299,5,FALSE)</f>
        <v>32188.142844644011</v>
      </c>
      <c r="AD170" s="1">
        <f>VLOOKUP($A170,'App C  Share Out'!$A$5:$I$299,6,FALSE)</f>
        <v>25092.142844644011</v>
      </c>
      <c r="AE170" s="1">
        <f>VLOOKUP($A170,'App C  Share Out'!$A$5:$I$299,7,FALSE)</f>
        <v>0</v>
      </c>
      <c r="AF170" s="1">
        <f>VLOOKUP($A170,'App C  Share Out'!$A$5:$I$299,8,FALSE)</f>
        <v>0</v>
      </c>
      <c r="AG170" s="1">
        <f>VLOOKUP($A170,'App C  Share Out'!$A$5:$I$299,9,FALSE)</f>
        <v>0</v>
      </c>
      <c r="AI170" s="1">
        <f>VLOOKUP($A170,'App C  Share In'!$A$5:$I$299,5,FALSE)</f>
        <v>-42922.067968707532</v>
      </c>
      <c r="AJ170" s="1">
        <f>VLOOKUP($A170,'App C  Share In'!$A$5:$I$299,6,FALSE)</f>
        <v>-42922.067968707532</v>
      </c>
      <c r="AK170" s="1">
        <f>VLOOKUP($A170,'App C  Share In'!$A$5:$I$299,7,FALSE)</f>
        <v>-42922.067968707532</v>
      </c>
      <c r="AL170" s="1">
        <f>VLOOKUP($A170,'App C  Share In'!$A$5:$I$299,8,FALSE)</f>
        <v>0</v>
      </c>
      <c r="AM170" s="1">
        <f>VLOOKUP($A170,'App C  Share In'!$A$5:$I$299,9,FALSE)</f>
        <v>0</v>
      </c>
    </row>
    <row r="171" spans="1:39">
      <c r="A171" s="3">
        <v>34903</v>
      </c>
      <c r="B171" s="8" t="s">
        <v>175</v>
      </c>
      <c r="C171" s="9">
        <v>2.0699999999999998E-5</v>
      </c>
      <c r="D171" s="9"/>
      <c r="E171" s="133">
        <v>84891.826764999743</v>
      </c>
      <c r="F171" s="133">
        <v>60533.218864999748</v>
      </c>
      <c r="G171" s="133">
        <v>65709.938384622743</v>
      </c>
      <c r="H171" s="133">
        <v>4105.6587</v>
      </c>
      <c r="I171" s="133">
        <v>0</v>
      </c>
      <c r="K171" s="1">
        <f>VLOOKUP($A171,'App C  Exp'!$A$5:$I$299,5,FALSE)</f>
        <v>7737.722099999999</v>
      </c>
      <c r="L171" s="1">
        <f>VLOOKUP($A171,'App C  Exp'!$A$5:$I$299,6,FALSE)</f>
        <v>8471.5577999999987</v>
      </c>
      <c r="M171" s="1">
        <f>VLOOKUP($A171,'App C  Exp'!$A$5:$I$299,7,FALSE)</f>
        <v>9378.1970999999994</v>
      </c>
      <c r="N171" s="1">
        <f>VLOOKUP($A171,'App C  Exp'!$A$5:$I$299,8,FALSE)</f>
        <v>0</v>
      </c>
      <c r="O171" s="1">
        <f>VLOOKUP($A171,'App C  Exp'!$A$5:$I$299,9,FALSE)</f>
        <v>0</v>
      </c>
      <c r="Q171" s="1">
        <f>VLOOKUP($A171,'App C  Inv'!$A$5:$I$299,5,FALSE)</f>
        <v>23884.446599999999</v>
      </c>
      <c r="R171" s="1">
        <f>VLOOKUP($A171,'App C  Inv'!$A$5:$I$299,6,FALSE)</f>
        <v>15644.811599999999</v>
      </c>
      <c r="S171" s="1">
        <f>VLOOKUP($A171,'App C  Inv'!$A$5:$I$299,7,FALSE)</f>
        <v>52478.205299999994</v>
      </c>
      <c r="T171" s="1">
        <f>VLOOKUP($A171,'App C  Inv'!$A$5:$I$299,8,FALSE)</f>
        <v>4105.6587</v>
      </c>
      <c r="U171" s="1">
        <f>VLOOKUP($A171,'App C  Inv'!$A$5:$I$299,9,FALSE)</f>
        <v>0</v>
      </c>
      <c r="W171" s="1">
        <f>VLOOKUP($A171,'App C  Assums'!$A$5:$I$299,5,FALSE)</f>
        <v>12119.808599999998</v>
      </c>
      <c r="X171" s="1">
        <f>VLOOKUP($A171,'App C  Assums'!$A$5:$I$299,6,FALSE)</f>
        <v>0</v>
      </c>
      <c r="Y171" s="1">
        <f>VLOOKUP($A171,'App C  Assums'!$A$5:$I$299,7,FALSE)</f>
        <v>0</v>
      </c>
      <c r="Z171" s="1">
        <f>VLOOKUP($A171,'App C  Assums'!$A$5:$I$299,8,FALSE)</f>
        <v>0</v>
      </c>
      <c r="AA171" s="1">
        <f>VLOOKUP($A171,'App C  Assums'!$A$5:$I$299,9,FALSE)</f>
        <v>0</v>
      </c>
      <c r="AC171" s="1">
        <f>VLOOKUP($A171,'App C  Share Out'!$A$5:$I$299,5,FALSE)</f>
        <v>41149.849464999745</v>
      </c>
      <c r="AD171" s="1">
        <f>VLOOKUP($A171,'App C  Share Out'!$A$5:$I$299,6,FALSE)</f>
        <v>36416.849464999752</v>
      </c>
      <c r="AE171" s="1">
        <f>VLOOKUP($A171,'App C  Share Out'!$A$5:$I$299,7,FALSE)</f>
        <v>3853.535984622752</v>
      </c>
      <c r="AF171" s="1">
        <f>VLOOKUP($A171,'App C  Share Out'!$A$5:$I$299,8,FALSE)</f>
        <v>0</v>
      </c>
      <c r="AG171" s="1">
        <f>VLOOKUP($A171,'App C  Share Out'!$A$5:$I$299,9,FALSE)</f>
        <v>0</v>
      </c>
      <c r="AI171" s="1">
        <f>VLOOKUP($A171,'App C  Share In'!$A$5:$I$299,5,FALSE)</f>
        <v>0</v>
      </c>
      <c r="AJ171" s="1">
        <f>VLOOKUP($A171,'App C  Share In'!$A$5:$I$299,6,FALSE)</f>
        <v>0</v>
      </c>
      <c r="AK171" s="1">
        <f>VLOOKUP($A171,'App C  Share In'!$A$5:$I$299,7,FALSE)</f>
        <v>0</v>
      </c>
      <c r="AL171" s="1">
        <f>VLOOKUP($A171,'App C  Share In'!$A$5:$I$299,8,FALSE)</f>
        <v>0</v>
      </c>
      <c r="AM171" s="1">
        <f>VLOOKUP($A171,'App C  Share In'!$A$5:$I$299,9,FALSE)</f>
        <v>0</v>
      </c>
    </row>
    <row r="172" spans="1:39">
      <c r="A172" s="3">
        <v>34905</v>
      </c>
      <c r="B172" s="8" t="s">
        <v>176</v>
      </c>
      <c r="C172" s="9">
        <v>6.5490000000000004E-4</v>
      </c>
      <c r="D172" s="9"/>
      <c r="E172" s="133">
        <v>1335985.0391656957</v>
      </c>
      <c r="F172" s="133">
        <v>762815.31386569561</v>
      </c>
      <c r="G172" s="133">
        <v>2016034.0346279347</v>
      </c>
      <c r="H172" s="133">
        <v>129893.5209</v>
      </c>
      <c r="I172" s="133">
        <v>0</v>
      </c>
      <c r="K172" s="1">
        <f>VLOOKUP($A172,'App C  Exp'!$A$5:$I$299,5,FALSE)</f>
        <v>244803.58470000001</v>
      </c>
      <c r="L172" s="1">
        <f>VLOOKUP($A172,'App C  Exp'!$A$5:$I$299,6,FALSE)</f>
        <v>268020.44459999999</v>
      </c>
      <c r="M172" s="1">
        <f>VLOOKUP($A172,'App C  Exp'!$A$5:$I$299,7,FALSE)</f>
        <v>296704.40970000002</v>
      </c>
      <c r="N172" s="1">
        <f>VLOOKUP($A172,'App C  Exp'!$A$5:$I$299,8,FALSE)</f>
        <v>0</v>
      </c>
      <c r="O172" s="1">
        <f>VLOOKUP($A172,'App C  Exp'!$A$5:$I$299,9,FALSE)</f>
        <v>0</v>
      </c>
      <c r="Q172" s="1">
        <f>VLOOKUP($A172,'App C  Inv'!$A$5:$I$299,5,FALSE)</f>
        <v>755648.50620000006</v>
      </c>
      <c r="R172" s="1">
        <f>VLOOKUP($A172,'App C  Inv'!$A$5:$I$299,6,FALSE)</f>
        <v>494965.56120000005</v>
      </c>
      <c r="S172" s="1">
        <f>VLOOKUP($A172,'App C  Inv'!$A$5:$I$299,7,FALSE)</f>
        <v>1660288.7271</v>
      </c>
      <c r="T172" s="1">
        <f>VLOOKUP($A172,'App C  Inv'!$A$5:$I$299,8,FALSE)</f>
        <v>129893.5209</v>
      </c>
      <c r="U172" s="1">
        <f>VLOOKUP($A172,'App C  Inv'!$A$5:$I$299,9,FALSE)</f>
        <v>0</v>
      </c>
      <c r="W172" s="1">
        <f>VLOOKUP($A172,'App C  Assums'!$A$5:$I$299,5,FALSE)</f>
        <v>383442.64020000002</v>
      </c>
      <c r="X172" s="1">
        <f>VLOOKUP($A172,'App C  Assums'!$A$5:$I$299,6,FALSE)</f>
        <v>0</v>
      </c>
      <c r="Y172" s="1">
        <f>VLOOKUP($A172,'App C  Assums'!$A$5:$I$299,7,FALSE)</f>
        <v>0</v>
      </c>
      <c r="Z172" s="1">
        <f>VLOOKUP($A172,'App C  Assums'!$A$5:$I$299,8,FALSE)</f>
        <v>0</v>
      </c>
      <c r="AA172" s="1">
        <f>VLOOKUP($A172,'App C  Assums'!$A$5:$I$299,9,FALSE)</f>
        <v>0</v>
      </c>
      <c r="AC172" s="1">
        <f>VLOOKUP($A172,'App C  Share Out'!$A$5:$I$299,5,FALSE)</f>
        <v>59040.897827934605</v>
      </c>
      <c r="AD172" s="1">
        <f>VLOOKUP($A172,'App C  Share Out'!$A$5:$I$299,6,FALSE)</f>
        <v>59040.897827934605</v>
      </c>
      <c r="AE172" s="1">
        <f>VLOOKUP($A172,'App C  Share Out'!$A$5:$I$299,7,FALSE)</f>
        <v>59040.897827934605</v>
      </c>
      <c r="AF172" s="1">
        <f>VLOOKUP($A172,'App C  Share Out'!$A$5:$I$299,8,FALSE)</f>
        <v>0</v>
      </c>
      <c r="AG172" s="1">
        <f>VLOOKUP($A172,'App C  Share Out'!$A$5:$I$299,9,FALSE)</f>
        <v>0</v>
      </c>
      <c r="AI172" s="1">
        <f>VLOOKUP($A172,'App C  Share In'!$A$5:$I$299,5,FALSE)</f>
        <v>-106950.58976223908</v>
      </c>
      <c r="AJ172" s="1">
        <f>VLOOKUP($A172,'App C  Share In'!$A$5:$I$299,6,FALSE)</f>
        <v>-59211.589762239077</v>
      </c>
      <c r="AK172" s="1">
        <f>VLOOKUP($A172,'App C  Share In'!$A$5:$I$299,7,FALSE)</f>
        <v>0</v>
      </c>
      <c r="AL172" s="1">
        <f>VLOOKUP($A172,'App C  Share In'!$A$5:$I$299,8,FALSE)</f>
        <v>0</v>
      </c>
      <c r="AM172" s="1">
        <f>VLOOKUP($A172,'App C  Share In'!$A$5:$I$299,9,FALSE)</f>
        <v>0</v>
      </c>
    </row>
    <row r="173" spans="1:39">
      <c r="A173" s="3">
        <v>34910</v>
      </c>
      <c r="B173" s="8" t="s">
        <v>177</v>
      </c>
      <c r="C173" s="9">
        <v>2.1973000000000001E-3</v>
      </c>
      <c r="D173" s="9"/>
      <c r="E173" s="133">
        <v>4258476.4157596081</v>
      </c>
      <c r="F173" s="133">
        <v>2247029.8776596086</v>
      </c>
      <c r="G173" s="133">
        <v>6294934.6391484644</v>
      </c>
      <c r="H173" s="133">
        <v>435814.67930000002</v>
      </c>
      <c r="I173" s="133">
        <v>0</v>
      </c>
      <c r="K173" s="1">
        <f>VLOOKUP($A173,'App C  Exp'!$A$5:$I$299,5,FALSE)</f>
        <v>821357.33189999999</v>
      </c>
      <c r="L173" s="1">
        <f>VLOOKUP($A173,'App C  Exp'!$A$5:$I$299,6,FALSE)</f>
        <v>899253.81420000002</v>
      </c>
      <c r="M173" s="1">
        <f>VLOOKUP($A173,'App C  Exp'!$A$5:$I$299,7,FALSE)</f>
        <v>995493.35690000001</v>
      </c>
      <c r="N173" s="1">
        <f>VLOOKUP($A173,'App C  Exp'!$A$5:$I$299,8,FALSE)</f>
        <v>0</v>
      </c>
      <c r="O173" s="1">
        <f>VLOOKUP($A173,'App C  Exp'!$A$5:$I$299,9,FALSE)</f>
        <v>0</v>
      </c>
      <c r="Q173" s="1">
        <f>VLOOKUP($A173,'App C  Inv'!$A$5:$I$299,5,FALSE)</f>
        <v>2535328.2374</v>
      </c>
      <c r="R173" s="1">
        <f>VLOOKUP($A173,'App C  Inv'!$A$5:$I$299,6,FALSE)</f>
        <v>1660692.9724000001</v>
      </c>
      <c r="S173" s="1">
        <f>VLOOKUP($A173,'App C  Inv'!$A$5:$I$299,7,FALSE)</f>
        <v>5570548.8167000003</v>
      </c>
      <c r="T173" s="1">
        <f>VLOOKUP($A173,'App C  Inv'!$A$5:$I$299,8,FALSE)</f>
        <v>435814.67930000002</v>
      </c>
      <c r="U173" s="1">
        <f>VLOOKUP($A173,'App C  Inv'!$A$5:$I$299,9,FALSE)</f>
        <v>0</v>
      </c>
      <c r="W173" s="1">
        <f>VLOOKUP($A173,'App C  Assums'!$A$5:$I$299,5,FALSE)</f>
        <v>1286514.7554000001</v>
      </c>
      <c r="X173" s="1">
        <f>VLOOKUP($A173,'App C  Assums'!$A$5:$I$299,6,FALSE)</f>
        <v>0</v>
      </c>
      <c r="Y173" s="1">
        <f>VLOOKUP($A173,'App C  Assums'!$A$5:$I$299,7,FALSE)</f>
        <v>0</v>
      </c>
      <c r="Z173" s="1">
        <f>VLOOKUP($A173,'App C  Assums'!$A$5:$I$299,8,FALSE)</f>
        <v>0</v>
      </c>
      <c r="AA173" s="1">
        <f>VLOOKUP($A173,'App C  Assums'!$A$5:$I$299,9,FALSE)</f>
        <v>0</v>
      </c>
      <c r="AC173" s="1">
        <f>VLOOKUP($A173,'App C  Share Out'!$A$5:$I$299,5,FALSE)</f>
        <v>0</v>
      </c>
      <c r="AD173" s="1">
        <f>VLOOKUP($A173,'App C  Share Out'!$A$5:$I$299,6,FALSE)</f>
        <v>0</v>
      </c>
      <c r="AE173" s="1">
        <f>VLOOKUP($A173,'App C  Share Out'!$A$5:$I$299,7,FALSE)</f>
        <v>0</v>
      </c>
      <c r="AF173" s="1">
        <f>VLOOKUP($A173,'App C  Share Out'!$A$5:$I$299,8,FALSE)</f>
        <v>0</v>
      </c>
      <c r="AG173" s="1">
        <f>VLOOKUP($A173,'App C  Share Out'!$A$5:$I$299,9,FALSE)</f>
        <v>0</v>
      </c>
      <c r="AI173" s="1">
        <f>VLOOKUP($A173,'App C  Share In'!$A$5:$I$299,5,FALSE)</f>
        <v>-384723.90894039185</v>
      </c>
      <c r="AJ173" s="1">
        <f>VLOOKUP($A173,'App C  Share In'!$A$5:$I$299,6,FALSE)</f>
        <v>-312916.90894039185</v>
      </c>
      <c r="AK173" s="1">
        <f>VLOOKUP($A173,'App C  Share In'!$A$5:$I$299,7,FALSE)</f>
        <v>-271107.53445153637</v>
      </c>
      <c r="AL173" s="1">
        <f>VLOOKUP($A173,'App C  Share In'!$A$5:$I$299,8,FALSE)</f>
        <v>0</v>
      </c>
      <c r="AM173" s="1">
        <f>VLOOKUP($A173,'App C  Share In'!$A$5:$I$299,9,FALSE)</f>
        <v>0</v>
      </c>
    </row>
    <row r="174" spans="1:39">
      <c r="A174" s="3">
        <v>35000</v>
      </c>
      <c r="B174" s="8" t="s">
        <v>178</v>
      </c>
      <c r="C174" s="9">
        <v>1.6310999999999999E-3</v>
      </c>
      <c r="D174" s="9"/>
      <c r="E174" s="133">
        <v>3524687.973853997</v>
      </c>
      <c r="F174" s="133">
        <v>2032850.9571539969</v>
      </c>
      <c r="G174" s="133">
        <v>5002567.3467813609</v>
      </c>
      <c r="H174" s="133">
        <v>323514.00510000001</v>
      </c>
      <c r="I174" s="133">
        <v>0</v>
      </c>
      <c r="K174" s="1">
        <f>VLOOKUP($A174,'App C  Exp'!$A$5:$I$299,5,FALSE)</f>
        <v>609710.07329999993</v>
      </c>
      <c r="L174" s="1">
        <f>VLOOKUP($A174,'App C  Exp'!$A$5:$I$299,6,FALSE)</f>
        <v>667534.19939999992</v>
      </c>
      <c r="M174" s="1">
        <f>VLOOKUP($A174,'App C  Exp'!$A$5:$I$299,7,FALSE)</f>
        <v>738974.74829999998</v>
      </c>
      <c r="N174" s="1">
        <f>VLOOKUP($A174,'App C  Exp'!$A$5:$I$299,8,FALSE)</f>
        <v>0</v>
      </c>
      <c r="O174" s="1">
        <f>VLOOKUP($A174,'App C  Exp'!$A$5:$I$299,9,FALSE)</f>
        <v>0</v>
      </c>
      <c r="Q174" s="1">
        <f>VLOOKUP($A174,'App C  Inv'!$A$5:$I$299,5,FALSE)</f>
        <v>1882025.1617999999</v>
      </c>
      <c r="R174" s="1">
        <f>VLOOKUP($A174,'App C  Inv'!$A$5:$I$299,6,FALSE)</f>
        <v>1232765.8067999999</v>
      </c>
      <c r="S174" s="1">
        <f>VLOOKUP($A174,'App C  Inv'!$A$5:$I$299,7,FALSE)</f>
        <v>4135130.4668999999</v>
      </c>
      <c r="T174" s="1">
        <f>VLOOKUP($A174,'App C  Inv'!$A$5:$I$299,8,FALSE)</f>
        <v>323514.00510000001</v>
      </c>
      <c r="U174" s="1">
        <f>VLOOKUP($A174,'App C  Inv'!$A$5:$I$299,9,FALSE)</f>
        <v>0</v>
      </c>
      <c r="W174" s="1">
        <f>VLOOKUP($A174,'App C  Assums'!$A$5:$I$299,5,FALSE)</f>
        <v>955005.78779999993</v>
      </c>
      <c r="X174" s="1">
        <f>VLOOKUP($A174,'App C  Assums'!$A$5:$I$299,6,FALSE)</f>
        <v>0</v>
      </c>
      <c r="Y174" s="1">
        <f>VLOOKUP($A174,'App C  Assums'!$A$5:$I$299,7,FALSE)</f>
        <v>0</v>
      </c>
      <c r="Z174" s="1">
        <f>VLOOKUP($A174,'App C  Assums'!$A$5:$I$299,8,FALSE)</f>
        <v>0</v>
      </c>
      <c r="AA174" s="1">
        <f>VLOOKUP($A174,'App C  Assums'!$A$5:$I$299,9,FALSE)</f>
        <v>0</v>
      </c>
      <c r="AC174" s="1">
        <f>VLOOKUP($A174,'App C  Share Out'!$A$5:$I$299,5,FALSE)</f>
        <v>132550.95095399709</v>
      </c>
      <c r="AD174" s="1">
        <f>VLOOKUP($A174,'App C  Share Out'!$A$5:$I$299,6,FALSE)</f>
        <v>132550.95095399709</v>
      </c>
      <c r="AE174" s="1">
        <f>VLOOKUP($A174,'App C  Share Out'!$A$5:$I$299,7,FALSE)</f>
        <v>128462.13158136117</v>
      </c>
      <c r="AF174" s="1">
        <f>VLOOKUP($A174,'App C  Share Out'!$A$5:$I$299,8,FALSE)</f>
        <v>0</v>
      </c>
      <c r="AG174" s="1">
        <f>VLOOKUP($A174,'App C  Share Out'!$A$5:$I$299,9,FALSE)</f>
        <v>0</v>
      </c>
      <c r="AI174" s="1">
        <f>VLOOKUP($A174,'App C  Share In'!$A$5:$I$299,5,FALSE)</f>
        <v>-54604</v>
      </c>
      <c r="AJ174" s="1">
        <f>VLOOKUP($A174,'App C  Share In'!$A$5:$I$299,6,FALSE)</f>
        <v>0</v>
      </c>
      <c r="AK174" s="1">
        <f>VLOOKUP($A174,'App C  Share In'!$A$5:$I$299,7,FALSE)</f>
        <v>0</v>
      </c>
      <c r="AL174" s="1">
        <f>VLOOKUP($A174,'App C  Share In'!$A$5:$I$299,8,FALSE)</f>
        <v>0</v>
      </c>
      <c r="AM174" s="1">
        <f>VLOOKUP($A174,'App C  Share In'!$A$5:$I$299,9,FALSE)</f>
        <v>0</v>
      </c>
    </row>
    <row r="175" spans="1:39">
      <c r="A175" s="3">
        <v>35005</v>
      </c>
      <c r="B175" s="8" t="s">
        <v>179</v>
      </c>
      <c r="C175" s="9">
        <v>5.9369999999999996E-4</v>
      </c>
      <c r="D175" s="9"/>
      <c r="E175" s="133">
        <v>1201525.0657796196</v>
      </c>
      <c r="F175" s="133">
        <v>653851.87687961978</v>
      </c>
      <c r="G175" s="133">
        <v>1731034.241553745</v>
      </c>
      <c r="H175" s="133">
        <v>117755.0517</v>
      </c>
      <c r="I175" s="133">
        <v>0</v>
      </c>
      <c r="K175" s="1">
        <f>VLOOKUP($A175,'App C  Exp'!$A$5:$I$299,5,FALSE)</f>
        <v>221926.84109999999</v>
      </c>
      <c r="L175" s="1">
        <f>VLOOKUP($A175,'App C  Exp'!$A$5:$I$299,6,FALSE)</f>
        <v>242974.0998</v>
      </c>
      <c r="M175" s="1">
        <f>VLOOKUP($A175,'App C  Exp'!$A$5:$I$299,7,FALSE)</f>
        <v>268977.5661</v>
      </c>
      <c r="N175" s="1">
        <f>VLOOKUP($A175,'App C  Exp'!$A$5:$I$299,8,FALSE)</f>
        <v>0</v>
      </c>
      <c r="O175" s="1">
        <f>VLOOKUP($A175,'App C  Exp'!$A$5:$I$299,9,FALSE)</f>
        <v>0</v>
      </c>
      <c r="Q175" s="1">
        <f>VLOOKUP($A175,'App C  Inv'!$A$5:$I$299,5,FALSE)</f>
        <v>685033.62059999991</v>
      </c>
      <c r="R175" s="1">
        <f>VLOOKUP($A175,'App C  Inv'!$A$5:$I$299,6,FALSE)</f>
        <v>448711.33559999999</v>
      </c>
      <c r="S175" s="1">
        <f>VLOOKUP($A175,'App C  Inv'!$A$5:$I$299,7,FALSE)</f>
        <v>1505135.7722999998</v>
      </c>
      <c r="T175" s="1">
        <f>VLOOKUP($A175,'App C  Inv'!$A$5:$I$299,8,FALSE)</f>
        <v>117755.0517</v>
      </c>
      <c r="U175" s="1">
        <f>VLOOKUP($A175,'App C  Inv'!$A$5:$I$299,9,FALSE)</f>
        <v>0</v>
      </c>
      <c r="W175" s="1">
        <f>VLOOKUP($A175,'App C  Assums'!$A$5:$I$299,5,FALSE)</f>
        <v>347610.16259999998</v>
      </c>
      <c r="X175" s="1">
        <f>VLOOKUP($A175,'App C  Assums'!$A$5:$I$299,6,FALSE)</f>
        <v>0</v>
      </c>
      <c r="Y175" s="1">
        <f>VLOOKUP($A175,'App C  Assums'!$A$5:$I$299,7,FALSE)</f>
        <v>0</v>
      </c>
      <c r="Z175" s="1">
        <f>VLOOKUP($A175,'App C  Assums'!$A$5:$I$299,8,FALSE)</f>
        <v>0</v>
      </c>
      <c r="AA175" s="1">
        <f>VLOOKUP($A175,'App C  Assums'!$A$5:$I$299,9,FALSE)</f>
        <v>0</v>
      </c>
      <c r="AC175" s="1">
        <f>VLOOKUP($A175,'App C  Share Out'!$A$5:$I$299,5,FALSE)</f>
        <v>5245.5383258744841</v>
      </c>
      <c r="AD175" s="1">
        <f>VLOOKUP($A175,'App C  Share Out'!$A$5:$I$299,6,FALSE)</f>
        <v>5245.5383258744841</v>
      </c>
      <c r="AE175" s="1">
        <f>VLOOKUP($A175,'App C  Share Out'!$A$5:$I$299,7,FALSE)</f>
        <v>0</v>
      </c>
      <c r="AF175" s="1">
        <f>VLOOKUP($A175,'App C  Share Out'!$A$5:$I$299,8,FALSE)</f>
        <v>0</v>
      </c>
      <c r="AG175" s="1">
        <f>VLOOKUP($A175,'App C  Share Out'!$A$5:$I$299,9,FALSE)</f>
        <v>0</v>
      </c>
      <c r="AI175" s="1">
        <f>VLOOKUP($A175,'App C  Share In'!$A$5:$I$299,5,FALSE)</f>
        <v>-58291.096846254703</v>
      </c>
      <c r="AJ175" s="1">
        <f>VLOOKUP($A175,'App C  Share In'!$A$5:$I$299,6,FALSE)</f>
        <v>-43079.096846254703</v>
      </c>
      <c r="AK175" s="1">
        <f>VLOOKUP($A175,'App C  Share In'!$A$5:$I$299,7,FALSE)</f>
        <v>-43079.096846254703</v>
      </c>
      <c r="AL175" s="1">
        <f>VLOOKUP($A175,'App C  Share In'!$A$5:$I$299,8,FALSE)</f>
        <v>0</v>
      </c>
      <c r="AM175" s="1">
        <f>VLOOKUP($A175,'App C  Share In'!$A$5:$I$299,9,FALSE)</f>
        <v>0</v>
      </c>
    </row>
    <row r="176" spans="1:39">
      <c r="A176" s="3">
        <v>35100</v>
      </c>
      <c r="B176" s="8" t="s">
        <v>180</v>
      </c>
      <c r="C176" s="9">
        <v>1.3399899999999999E-2</v>
      </c>
      <c r="D176" s="9"/>
      <c r="E176" s="133">
        <v>26001847.129241131</v>
      </c>
      <c r="F176" s="133">
        <v>14933439.13894113</v>
      </c>
      <c r="G176" s="133">
        <v>38933043.448846638</v>
      </c>
      <c r="H176" s="133">
        <v>2657749.5658999998</v>
      </c>
      <c r="I176" s="133">
        <v>0</v>
      </c>
      <c r="K176" s="1">
        <f>VLOOKUP($A176,'App C  Exp'!$A$5:$I$299,5,FALSE)</f>
        <v>5008922.8196999999</v>
      </c>
      <c r="L176" s="1">
        <f>VLOOKUP($A176,'App C  Exp'!$A$5:$I$299,6,FALSE)</f>
        <v>5483962.6745999996</v>
      </c>
      <c r="M176" s="1">
        <f>VLOOKUP($A176,'App C  Exp'!$A$5:$I$299,7,FALSE)</f>
        <v>6070864.8947000001</v>
      </c>
      <c r="N176" s="1">
        <f>VLOOKUP($A176,'App C  Exp'!$A$5:$I$299,8,FALSE)</f>
        <v>0</v>
      </c>
      <c r="O176" s="1">
        <f>VLOOKUP($A176,'App C  Exp'!$A$5:$I$299,9,FALSE)</f>
        <v>0</v>
      </c>
      <c r="Q176" s="1">
        <f>VLOOKUP($A176,'App C  Inv'!$A$5:$I$299,5,FALSE)</f>
        <v>15461313.816199999</v>
      </c>
      <c r="R176" s="1">
        <f>VLOOKUP($A176,'App C  Inv'!$A$5:$I$299,6,FALSE)</f>
        <v>10127483.621199999</v>
      </c>
      <c r="S176" s="1">
        <f>VLOOKUP($A176,'App C  Inv'!$A$5:$I$299,7,FALSE)</f>
        <v>33971145.082099997</v>
      </c>
      <c r="T176" s="1">
        <f>VLOOKUP($A176,'App C  Inv'!$A$5:$I$299,8,FALSE)</f>
        <v>2657749.5658999998</v>
      </c>
      <c r="U176" s="1">
        <f>VLOOKUP($A176,'App C  Inv'!$A$5:$I$299,9,FALSE)</f>
        <v>0</v>
      </c>
      <c r="W176" s="1">
        <f>VLOOKUP($A176,'App C  Assums'!$A$5:$I$299,5,FALSE)</f>
        <v>7845614.6502</v>
      </c>
      <c r="X176" s="1">
        <f>VLOOKUP($A176,'App C  Assums'!$A$5:$I$299,6,FALSE)</f>
        <v>0</v>
      </c>
      <c r="Y176" s="1">
        <f>VLOOKUP($A176,'App C  Assums'!$A$5:$I$299,7,FALSE)</f>
        <v>0</v>
      </c>
      <c r="Z176" s="1">
        <f>VLOOKUP($A176,'App C  Assums'!$A$5:$I$299,8,FALSE)</f>
        <v>0</v>
      </c>
      <c r="AA176" s="1">
        <f>VLOOKUP($A176,'App C  Assums'!$A$5:$I$299,9,FALSE)</f>
        <v>0</v>
      </c>
      <c r="AC176" s="1">
        <f>VLOOKUP($A176,'App C  Share Out'!$A$5:$I$299,5,FALSE)</f>
        <v>430959.37109448947</v>
      </c>
      <c r="AD176" s="1">
        <f>VLOOKUP($A176,'App C  Share Out'!$A$5:$I$299,6,FALSE)</f>
        <v>430959.37109448947</v>
      </c>
      <c r="AE176" s="1">
        <f>VLOOKUP($A176,'App C  Share Out'!$A$5:$I$299,7,FALSE)</f>
        <v>0</v>
      </c>
      <c r="AF176" s="1">
        <f>VLOOKUP($A176,'App C  Share Out'!$A$5:$I$299,8,FALSE)</f>
        <v>0</v>
      </c>
      <c r="AG176" s="1">
        <f>VLOOKUP($A176,'App C  Share Out'!$A$5:$I$299,9,FALSE)</f>
        <v>0</v>
      </c>
      <c r="AI176" s="1">
        <f>VLOOKUP($A176,'App C  Share In'!$A$5:$I$299,5,FALSE)</f>
        <v>-2744963.5279533584</v>
      </c>
      <c r="AJ176" s="1">
        <f>VLOOKUP($A176,'App C  Share In'!$A$5:$I$299,6,FALSE)</f>
        <v>-1108966.5279533584</v>
      </c>
      <c r="AK176" s="1">
        <f>VLOOKUP($A176,'App C  Share In'!$A$5:$I$299,7,FALSE)</f>
        <v>-1108966.5279533584</v>
      </c>
      <c r="AL176" s="1">
        <f>VLOOKUP($A176,'App C  Share In'!$A$5:$I$299,8,FALSE)</f>
        <v>0</v>
      </c>
      <c r="AM176" s="1">
        <f>VLOOKUP($A176,'App C  Share In'!$A$5:$I$299,9,FALSE)</f>
        <v>0</v>
      </c>
    </row>
    <row r="177" spans="1:39">
      <c r="A177" s="3">
        <v>35105</v>
      </c>
      <c r="B177" s="8" t="s">
        <v>181</v>
      </c>
      <c r="C177" s="9">
        <v>1.085E-3</v>
      </c>
      <c r="D177" s="9"/>
      <c r="E177" s="133">
        <v>2052371.9731937945</v>
      </c>
      <c r="F177" s="133">
        <v>1064278.7281937946</v>
      </c>
      <c r="G177" s="133">
        <v>3207857.8063617623</v>
      </c>
      <c r="H177" s="133">
        <v>215199.98500000002</v>
      </c>
      <c r="I177" s="133">
        <v>0</v>
      </c>
      <c r="K177" s="1">
        <f>VLOOKUP($A177,'App C  Exp'!$A$5:$I$299,5,FALSE)</f>
        <v>405576.255</v>
      </c>
      <c r="L177" s="1">
        <f>VLOOKUP($A177,'App C  Exp'!$A$5:$I$299,6,FALSE)</f>
        <v>444040.59</v>
      </c>
      <c r="M177" s="1">
        <f>VLOOKUP($A177,'App C  Exp'!$A$5:$I$299,7,FALSE)</f>
        <v>491562.505</v>
      </c>
      <c r="N177" s="1">
        <f>VLOOKUP($A177,'App C  Exp'!$A$5:$I$299,8,FALSE)</f>
        <v>0</v>
      </c>
      <c r="O177" s="1">
        <f>VLOOKUP($A177,'App C  Exp'!$A$5:$I$299,9,FALSE)</f>
        <v>0</v>
      </c>
      <c r="Q177" s="1">
        <f>VLOOKUP($A177,'App C  Inv'!$A$5:$I$299,5,FALSE)</f>
        <v>1251914.23</v>
      </c>
      <c r="R177" s="1">
        <f>VLOOKUP($A177,'App C  Inv'!$A$5:$I$299,6,FALSE)</f>
        <v>820029.98</v>
      </c>
      <c r="S177" s="1">
        <f>VLOOKUP($A177,'App C  Inv'!$A$5:$I$299,7,FALSE)</f>
        <v>2750669.2149999999</v>
      </c>
      <c r="T177" s="1">
        <f>VLOOKUP($A177,'App C  Inv'!$A$5:$I$299,8,FALSE)</f>
        <v>215199.98500000002</v>
      </c>
      <c r="U177" s="1">
        <f>VLOOKUP($A177,'App C  Inv'!$A$5:$I$299,9,FALSE)</f>
        <v>0</v>
      </c>
      <c r="W177" s="1">
        <f>VLOOKUP($A177,'App C  Assums'!$A$5:$I$299,5,FALSE)</f>
        <v>635265.32999999996</v>
      </c>
      <c r="X177" s="1">
        <f>VLOOKUP($A177,'App C  Assums'!$A$5:$I$299,6,FALSE)</f>
        <v>0</v>
      </c>
      <c r="Y177" s="1">
        <f>VLOOKUP($A177,'App C  Assums'!$A$5:$I$299,7,FALSE)</f>
        <v>0</v>
      </c>
      <c r="Z177" s="1">
        <f>VLOOKUP($A177,'App C  Assums'!$A$5:$I$299,8,FALSE)</f>
        <v>0</v>
      </c>
      <c r="AA177" s="1">
        <f>VLOOKUP($A177,'App C  Assums'!$A$5:$I$299,9,FALSE)</f>
        <v>0</v>
      </c>
      <c r="AC177" s="1">
        <f>VLOOKUP($A177,'App C  Share Out'!$A$5:$I$299,5,FALSE)</f>
        <v>0</v>
      </c>
      <c r="AD177" s="1">
        <f>VLOOKUP($A177,'App C  Share Out'!$A$5:$I$299,6,FALSE)</f>
        <v>0</v>
      </c>
      <c r="AE177" s="1">
        <f>VLOOKUP($A177,'App C  Share Out'!$A$5:$I$299,7,FALSE)</f>
        <v>0</v>
      </c>
      <c r="AF177" s="1">
        <f>VLOOKUP($A177,'App C  Share Out'!$A$5:$I$299,8,FALSE)</f>
        <v>0</v>
      </c>
      <c r="AG177" s="1">
        <f>VLOOKUP($A177,'App C  Share Out'!$A$5:$I$299,9,FALSE)</f>
        <v>0</v>
      </c>
      <c r="AI177" s="1">
        <f>VLOOKUP($A177,'App C  Share In'!$A$5:$I$299,5,FALSE)</f>
        <v>-240383.84180620537</v>
      </c>
      <c r="AJ177" s="1">
        <f>VLOOKUP($A177,'App C  Share In'!$A$5:$I$299,6,FALSE)</f>
        <v>-199791.84180620537</v>
      </c>
      <c r="AK177" s="1">
        <f>VLOOKUP($A177,'App C  Share In'!$A$5:$I$299,7,FALSE)</f>
        <v>-34373.913638237427</v>
      </c>
      <c r="AL177" s="1">
        <f>VLOOKUP($A177,'App C  Share In'!$A$5:$I$299,8,FALSE)</f>
        <v>0</v>
      </c>
      <c r="AM177" s="1">
        <f>VLOOKUP($A177,'App C  Share In'!$A$5:$I$299,9,FALSE)</f>
        <v>0</v>
      </c>
    </row>
    <row r="178" spans="1:39">
      <c r="A178" s="3">
        <v>35106</v>
      </c>
      <c r="B178" s="8" t="s">
        <v>182</v>
      </c>
      <c r="C178" s="9">
        <v>2.396E-4</v>
      </c>
      <c r="D178" s="9"/>
      <c r="E178" s="133">
        <v>341792.62634595856</v>
      </c>
      <c r="F178" s="133">
        <v>146646.5851459585</v>
      </c>
      <c r="G178" s="133">
        <v>617139.65508438693</v>
      </c>
      <c r="H178" s="133">
        <v>47522.503599999996</v>
      </c>
      <c r="I178" s="133">
        <v>0</v>
      </c>
      <c r="K178" s="1">
        <f>VLOOKUP($A178,'App C  Exp'!$A$5:$I$299,5,FALSE)</f>
        <v>89563.198799999998</v>
      </c>
      <c r="L178" s="1">
        <f>VLOOKUP($A178,'App C  Exp'!$A$5:$I$299,6,FALSE)</f>
        <v>98057.258399999992</v>
      </c>
      <c r="M178" s="1">
        <f>VLOOKUP($A178,'App C  Exp'!$A$5:$I$299,7,FALSE)</f>
        <v>108551.4988</v>
      </c>
      <c r="N178" s="1">
        <f>VLOOKUP($A178,'App C  Exp'!$A$5:$I$299,8,FALSE)</f>
        <v>0</v>
      </c>
      <c r="O178" s="1">
        <f>VLOOKUP($A178,'App C  Exp'!$A$5:$I$299,9,FALSE)</f>
        <v>0</v>
      </c>
      <c r="Q178" s="1">
        <f>VLOOKUP($A178,'App C  Inv'!$A$5:$I$299,5,FALSE)</f>
        <v>276459.58480000001</v>
      </c>
      <c r="R178" s="1">
        <f>VLOOKUP($A178,'App C  Inv'!$A$5:$I$299,6,FALSE)</f>
        <v>181086.80479999998</v>
      </c>
      <c r="S178" s="1">
        <f>VLOOKUP($A178,'App C  Inv'!$A$5:$I$299,7,FALSE)</f>
        <v>607428.88839999994</v>
      </c>
      <c r="T178" s="1">
        <f>VLOOKUP($A178,'App C  Inv'!$A$5:$I$299,8,FALSE)</f>
        <v>47522.503599999996</v>
      </c>
      <c r="U178" s="1">
        <f>VLOOKUP($A178,'App C  Inv'!$A$5:$I$299,9,FALSE)</f>
        <v>0</v>
      </c>
      <c r="W178" s="1">
        <f>VLOOKUP($A178,'App C  Assums'!$A$5:$I$299,5,FALSE)</f>
        <v>140285.32079999999</v>
      </c>
      <c r="X178" s="1">
        <f>VLOOKUP($A178,'App C  Assums'!$A$5:$I$299,6,FALSE)</f>
        <v>0</v>
      </c>
      <c r="Y178" s="1">
        <f>VLOOKUP($A178,'App C  Assums'!$A$5:$I$299,7,FALSE)</f>
        <v>0</v>
      </c>
      <c r="Z178" s="1">
        <f>VLOOKUP($A178,'App C  Assums'!$A$5:$I$299,8,FALSE)</f>
        <v>0</v>
      </c>
      <c r="AA178" s="1">
        <f>VLOOKUP($A178,'App C  Assums'!$A$5:$I$299,9,FALSE)</f>
        <v>0</v>
      </c>
      <c r="AC178" s="1">
        <f>VLOOKUP($A178,'App C  Share Out'!$A$5:$I$299,5,FALSE)</f>
        <v>0</v>
      </c>
      <c r="AD178" s="1">
        <f>VLOOKUP($A178,'App C  Share Out'!$A$5:$I$299,6,FALSE)</f>
        <v>0</v>
      </c>
      <c r="AE178" s="1">
        <f>VLOOKUP($A178,'App C  Share Out'!$A$5:$I$299,7,FALSE)</f>
        <v>0</v>
      </c>
      <c r="AF178" s="1">
        <f>VLOOKUP($A178,'App C  Share Out'!$A$5:$I$299,8,FALSE)</f>
        <v>0</v>
      </c>
      <c r="AG178" s="1">
        <f>VLOOKUP($A178,'App C  Share Out'!$A$5:$I$299,9,FALSE)</f>
        <v>0</v>
      </c>
      <c r="AI178" s="1">
        <f>VLOOKUP($A178,'App C  Share In'!$A$5:$I$299,5,FALSE)</f>
        <v>-164515.47805404148</v>
      </c>
      <c r="AJ178" s="1">
        <f>VLOOKUP($A178,'App C  Share In'!$A$5:$I$299,6,FALSE)</f>
        <v>-132497.47805404148</v>
      </c>
      <c r="AK178" s="1">
        <f>VLOOKUP($A178,'App C  Share In'!$A$5:$I$299,7,FALSE)</f>
        <v>-98840.732115613035</v>
      </c>
      <c r="AL178" s="1">
        <f>VLOOKUP($A178,'App C  Share In'!$A$5:$I$299,8,FALSE)</f>
        <v>0</v>
      </c>
      <c r="AM178" s="1">
        <f>VLOOKUP($A178,'App C  Share In'!$A$5:$I$299,9,FALSE)</f>
        <v>0</v>
      </c>
    </row>
    <row r="179" spans="1:39">
      <c r="A179" s="3">
        <v>35200</v>
      </c>
      <c r="B179" s="8" t="s">
        <v>183</v>
      </c>
      <c r="C179" s="9">
        <v>5.1020000000000004E-4</v>
      </c>
      <c r="D179" s="9"/>
      <c r="E179" s="133">
        <v>1169477.7742056523</v>
      </c>
      <c r="F179" s="133">
        <v>658293.68480565224</v>
      </c>
      <c r="G179" s="133">
        <v>1514675.9044332819</v>
      </c>
      <c r="H179" s="133">
        <v>101193.5782</v>
      </c>
      <c r="I179" s="133">
        <v>0</v>
      </c>
      <c r="K179" s="1">
        <f>VLOOKUP($A179,'App C  Exp'!$A$5:$I$299,5,FALSE)</f>
        <v>190714.29060000001</v>
      </c>
      <c r="L179" s="1">
        <f>VLOOKUP($A179,'App C  Exp'!$A$5:$I$299,6,FALSE)</f>
        <v>208801.39080000002</v>
      </c>
      <c r="M179" s="1">
        <f>VLOOKUP($A179,'App C  Exp'!$A$5:$I$299,7,FALSE)</f>
        <v>231147.64060000001</v>
      </c>
      <c r="N179" s="1">
        <f>VLOOKUP($A179,'App C  Exp'!$A$5:$I$299,8,FALSE)</f>
        <v>0</v>
      </c>
      <c r="O179" s="1">
        <f>VLOOKUP($A179,'App C  Exp'!$A$5:$I$299,9,FALSE)</f>
        <v>0</v>
      </c>
      <c r="Q179" s="1">
        <f>VLOOKUP($A179,'App C  Inv'!$A$5:$I$299,5,FALSE)</f>
        <v>588688.14760000003</v>
      </c>
      <c r="R179" s="1">
        <f>VLOOKUP($A179,'App C  Inv'!$A$5:$I$299,6,FALSE)</f>
        <v>385603.03760000004</v>
      </c>
      <c r="S179" s="1">
        <f>VLOOKUP($A179,'App C  Inv'!$A$5:$I$299,7,FALSE)</f>
        <v>1293448.3258</v>
      </c>
      <c r="T179" s="1">
        <f>VLOOKUP($A179,'App C  Inv'!$A$5:$I$299,8,FALSE)</f>
        <v>101193.5782</v>
      </c>
      <c r="U179" s="1">
        <f>VLOOKUP($A179,'App C  Inv'!$A$5:$I$299,9,FALSE)</f>
        <v>0</v>
      </c>
      <c r="W179" s="1">
        <f>VLOOKUP($A179,'App C  Assums'!$A$5:$I$299,5,FALSE)</f>
        <v>298721.0796</v>
      </c>
      <c r="X179" s="1">
        <f>VLOOKUP($A179,'App C  Assums'!$A$5:$I$299,6,FALSE)</f>
        <v>0</v>
      </c>
      <c r="Y179" s="1">
        <f>VLOOKUP($A179,'App C  Assums'!$A$5:$I$299,7,FALSE)</f>
        <v>0</v>
      </c>
      <c r="Z179" s="1">
        <f>VLOOKUP($A179,'App C  Assums'!$A$5:$I$299,8,FALSE)</f>
        <v>0</v>
      </c>
      <c r="AA179" s="1">
        <f>VLOOKUP($A179,'App C  Assums'!$A$5:$I$299,9,FALSE)</f>
        <v>0</v>
      </c>
      <c r="AC179" s="1">
        <f>VLOOKUP($A179,'App C  Share Out'!$A$5:$I$299,5,FALSE)</f>
        <v>101274.3183723705</v>
      </c>
      <c r="AD179" s="1">
        <f>VLOOKUP($A179,'App C  Share Out'!$A$5:$I$299,6,FALSE)</f>
        <v>73809.318372370501</v>
      </c>
      <c r="AE179" s="1">
        <f>VLOOKUP($A179,'App C  Share Out'!$A$5:$I$299,7,FALSE)</f>
        <v>0</v>
      </c>
      <c r="AF179" s="1">
        <f>VLOOKUP($A179,'App C  Share Out'!$A$5:$I$299,8,FALSE)</f>
        <v>0</v>
      </c>
      <c r="AG179" s="1">
        <f>VLOOKUP($A179,'App C  Share Out'!$A$5:$I$299,9,FALSE)</f>
        <v>0</v>
      </c>
      <c r="AI179" s="1">
        <f>VLOOKUP($A179,'App C  Share In'!$A$5:$I$299,5,FALSE)</f>
        <v>-9920.0619667182618</v>
      </c>
      <c r="AJ179" s="1">
        <f>VLOOKUP($A179,'App C  Share In'!$A$5:$I$299,6,FALSE)</f>
        <v>-9920.0619667182618</v>
      </c>
      <c r="AK179" s="1">
        <f>VLOOKUP($A179,'App C  Share In'!$A$5:$I$299,7,FALSE)</f>
        <v>-9920.0619667182618</v>
      </c>
      <c r="AL179" s="1">
        <f>VLOOKUP($A179,'App C  Share In'!$A$5:$I$299,8,FALSE)</f>
        <v>0</v>
      </c>
      <c r="AM179" s="1">
        <f>VLOOKUP($A179,'App C  Share In'!$A$5:$I$299,9,FALSE)</f>
        <v>0</v>
      </c>
    </row>
    <row r="180" spans="1:39">
      <c r="A180" s="3">
        <v>35300</v>
      </c>
      <c r="B180" s="8" t="s">
        <v>366</v>
      </c>
      <c r="C180" s="9">
        <v>3.9455000000000002E-3</v>
      </c>
      <c r="D180" s="9"/>
      <c r="E180" s="133">
        <v>7912265.8231217153</v>
      </c>
      <c r="F180" s="133">
        <v>4909302.1096217148</v>
      </c>
      <c r="G180" s="133">
        <v>11320946.177500982</v>
      </c>
      <c r="H180" s="133">
        <v>782554.4155</v>
      </c>
      <c r="I180" s="133">
        <v>0</v>
      </c>
      <c r="K180" s="1">
        <f>VLOOKUP($A180,'App C  Exp'!$A$5:$I$299,5,FALSE)</f>
        <v>1474839.7365000001</v>
      </c>
      <c r="L180" s="1">
        <f>VLOOKUP($A180,'App C  Exp'!$A$5:$I$299,6,FALSE)</f>
        <v>1614711.6570000001</v>
      </c>
      <c r="M180" s="1">
        <f>VLOOKUP($A180,'App C  Exp'!$A$5:$I$299,7,FALSE)</f>
        <v>1787520.6115000001</v>
      </c>
      <c r="N180" s="1">
        <f>VLOOKUP($A180,'App C  Exp'!$A$5:$I$299,8,FALSE)</f>
        <v>0</v>
      </c>
      <c r="O180" s="1">
        <f>VLOOKUP($A180,'App C  Exp'!$A$5:$I$299,9,FALSE)</f>
        <v>0</v>
      </c>
      <c r="Q180" s="1">
        <f>VLOOKUP($A180,'App C  Inv'!$A$5:$I$299,5,FALSE)</f>
        <v>4552467.8289999999</v>
      </c>
      <c r="R180" s="1">
        <f>VLOOKUP($A180,'App C  Inv'!$A$5:$I$299,6,FALSE)</f>
        <v>2981961.554</v>
      </c>
      <c r="S180" s="1">
        <f>VLOOKUP($A180,'App C  Inv'!$A$5:$I$299,7,FALSE)</f>
        <v>10002548.7445</v>
      </c>
      <c r="T180" s="1">
        <f>VLOOKUP($A180,'App C  Inv'!$A$5:$I$299,8,FALSE)</f>
        <v>782554.4155</v>
      </c>
      <c r="U180" s="1">
        <f>VLOOKUP($A180,'App C  Inv'!$A$5:$I$299,9,FALSE)</f>
        <v>0</v>
      </c>
      <c r="W180" s="1">
        <f>VLOOKUP($A180,'App C  Assums'!$A$5:$I$299,5,FALSE)</f>
        <v>2310082.3590000002</v>
      </c>
      <c r="X180" s="1">
        <f>VLOOKUP($A180,'App C  Assums'!$A$5:$I$299,6,FALSE)</f>
        <v>0</v>
      </c>
      <c r="Y180" s="1">
        <f>VLOOKUP($A180,'App C  Assums'!$A$5:$I$299,7,FALSE)</f>
        <v>0</v>
      </c>
      <c r="Z180" s="1">
        <f>VLOOKUP($A180,'App C  Assums'!$A$5:$I$299,8,FALSE)</f>
        <v>0</v>
      </c>
      <c r="AA180" s="1">
        <f>VLOOKUP($A180,'App C  Assums'!$A$5:$I$299,9,FALSE)</f>
        <v>0</v>
      </c>
      <c r="AC180" s="1">
        <f>VLOOKUP($A180,'App C  Share Out'!$A$5:$I$299,5,FALSE)</f>
        <v>781752.07712073321</v>
      </c>
      <c r="AD180" s="1">
        <f>VLOOKUP($A180,'App C  Share Out'!$A$5:$I$299,6,FALSE)</f>
        <v>781752.07712073321</v>
      </c>
      <c r="AE180" s="1">
        <f>VLOOKUP($A180,'App C  Share Out'!$A$5:$I$299,7,FALSE)</f>
        <v>0</v>
      </c>
      <c r="AF180" s="1">
        <f>VLOOKUP($A180,'App C  Share Out'!$A$5:$I$299,8,FALSE)</f>
        <v>0</v>
      </c>
      <c r="AG180" s="1">
        <f>VLOOKUP($A180,'App C  Share Out'!$A$5:$I$299,9,FALSE)</f>
        <v>0</v>
      </c>
      <c r="AI180" s="1">
        <f>VLOOKUP($A180,'App C  Share In'!$A$5:$I$299,5,FALSE)</f>
        <v>-1206876.178499019</v>
      </c>
      <c r="AJ180" s="1">
        <f>VLOOKUP($A180,'App C  Share In'!$A$5:$I$299,6,FALSE)</f>
        <v>-469123.17849901901</v>
      </c>
      <c r="AK180" s="1">
        <f>VLOOKUP($A180,'App C  Share In'!$A$5:$I$299,7,FALSE)</f>
        <v>-469123.17849901901</v>
      </c>
      <c r="AL180" s="1">
        <f>VLOOKUP($A180,'App C  Share In'!$A$5:$I$299,8,FALSE)</f>
        <v>0</v>
      </c>
      <c r="AM180" s="1">
        <f>VLOOKUP($A180,'App C  Share In'!$A$5:$I$299,9,FALSE)</f>
        <v>0</v>
      </c>
    </row>
    <row r="181" spans="1:39">
      <c r="A181" s="3">
        <v>35305</v>
      </c>
      <c r="B181" s="8" t="s">
        <v>184</v>
      </c>
      <c r="C181" s="9">
        <v>1.4901999999999999E-3</v>
      </c>
      <c r="D181" s="9"/>
      <c r="E181" s="133">
        <v>3246674.7970917956</v>
      </c>
      <c r="F181" s="133">
        <v>1622474.6476917956</v>
      </c>
      <c r="G181" s="133">
        <v>4416632.9827631311</v>
      </c>
      <c r="H181" s="133">
        <v>295567.75819999998</v>
      </c>
      <c r="I181" s="133">
        <v>0</v>
      </c>
      <c r="K181" s="1">
        <f>VLOOKUP($A181,'App C  Exp'!$A$5:$I$299,5,FALSE)</f>
        <v>557041.23060000001</v>
      </c>
      <c r="L181" s="1">
        <f>VLOOKUP($A181,'App C  Exp'!$A$5:$I$299,6,FALSE)</f>
        <v>609870.31079999998</v>
      </c>
      <c r="M181" s="1">
        <f>VLOOKUP($A181,'App C  Exp'!$A$5:$I$299,7,FALSE)</f>
        <v>675139.58059999999</v>
      </c>
      <c r="N181" s="1">
        <f>VLOOKUP($A181,'App C  Exp'!$A$5:$I$299,8,FALSE)</f>
        <v>0</v>
      </c>
      <c r="O181" s="1">
        <f>VLOOKUP($A181,'App C  Exp'!$A$5:$I$299,9,FALSE)</f>
        <v>0</v>
      </c>
      <c r="Q181" s="1">
        <f>VLOOKUP($A181,'App C  Inv'!$A$5:$I$299,5,FALSE)</f>
        <v>1719449.3875999998</v>
      </c>
      <c r="R181" s="1">
        <f>VLOOKUP($A181,'App C  Inv'!$A$5:$I$299,6,FALSE)</f>
        <v>1126275.2775999999</v>
      </c>
      <c r="S181" s="1">
        <f>VLOOKUP($A181,'App C  Inv'!$A$5:$I$299,7,FALSE)</f>
        <v>3777923.7457999997</v>
      </c>
      <c r="T181" s="1">
        <f>VLOOKUP($A181,'App C  Inv'!$A$5:$I$299,8,FALSE)</f>
        <v>295567.75819999998</v>
      </c>
      <c r="U181" s="1">
        <f>VLOOKUP($A181,'App C  Inv'!$A$5:$I$299,9,FALSE)</f>
        <v>0</v>
      </c>
      <c r="W181" s="1">
        <f>VLOOKUP($A181,'App C  Assums'!$A$5:$I$299,5,FALSE)</f>
        <v>872509.11959999998</v>
      </c>
      <c r="X181" s="1">
        <f>VLOOKUP($A181,'App C  Assums'!$A$5:$I$299,6,FALSE)</f>
        <v>0</v>
      </c>
      <c r="Y181" s="1">
        <f>VLOOKUP($A181,'App C  Assums'!$A$5:$I$299,7,FALSE)</f>
        <v>0</v>
      </c>
      <c r="Z181" s="1">
        <f>VLOOKUP($A181,'App C  Assums'!$A$5:$I$299,8,FALSE)</f>
        <v>0</v>
      </c>
      <c r="AA181" s="1">
        <f>VLOOKUP($A181,'App C  Assums'!$A$5:$I$299,9,FALSE)</f>
        <v>0</v>
      </c>
      <c r="AC181" s="1">
        <f>VLOOKUP($A181,'App C  Share Out'!$A$5:$I$299,5,FALSE)</f>
        <v>211346</v>
      </c>
      <c r="AD181" s="1">
        <f>VLOOKUP($A181,'App C  Share Out'!$A$5:$I$299,6,FALSE)</f>
        <v>0</v>
      </c>
      <c r="AE181" s="1">
        <f>VLOOKUP($A181,'App C  Share Out'!$A$5:$I$299,7,FALSE)</f>
        <v>0</v>
      </c>
      <c r="AF181" s="1">
        <f>VLOOKUP($A181,'App C  Share Out'!$A$5:$I$299,8,FALSE)</f>
        <v>0</v>
      </c>
      <c r="AG181" s="1">
        <f>VLOOKUP($A181,'App C  Share Out'!$A$5:$I$299,9,FALSE)</f>
        <v>0</v>
      </c>
      <c r="AI181" s="1">
        <f>VLOOKUP($A181,'App C  Share In'!$A$5:$I$299,5,FALSE)</f>
        <v>-113670.94070820417</v>
      </c>
      <c r="AJ181" s="1">
        <f>VLOOKUP($A181,'App C  Share In'!$A$5:$I$299,6,FALSE)</f>
        <v>-113670.94070820417</v>
      </c>
      <c r="AK181" s="1">
        <f>VLOOKUP($A181,'App C  Share In'!$A$5:$I$299,7,FALSE)</f>
        <v>-36430.343636868754</v>
      </c>
      <c r="AL181" s="1">
        <f>VLOOKUP($A181,'App C  Share In'!$A$5:$I$299,8,FALSE)</f>
        <v>0</v>
      </c>
      <c r="AM181" s="1">
        <f>VLOOKUP($A181,'App C  Share In'!$A$5:$I$299,9,FALSE)</f>
        <v>0</v>
      </c>
    </row>
    <row r="182" spans="1:39">
      <c r="A182" s="3">
        <v>35400</v>
      </c>
      <c r="B182" s="8" t="s">
        <v>185</v>
      </c>
      <c r="C182" s="9">
        <v>3.3595000000000001E-3</v>
      </c>
      <c r="D182" s="9"/>
      <c r="E182" s="133">
        <v>7770565.8173021786</v>
      </c>
      <c r="F182" s="133">
        <v>4847232.9458021782</v>
      </c>
      <c r="G182" s="133">
        <v>10541886.963000936</v>
      </c>
      <c r="H182" s="133">
        <v>666326.5895</v>
      </c>
      <c r="I182" s="133">
        <v>0</v>
      </c>
      <c r="K182" s="1">
        <f>VLOOKUP($A182,'App C  Exp'!$A$5:$I$299,5,FALSE)</f>
        <v>1255791.1784999999</v>
      </c>
      <c r="L182" s="1">
        <f>VLOOKUP($A182,'App C  Exp'!$A$5:$I$299,6,FALSE)</f>
        <v>1374888.8130000001</v>
      </c>
      <c r="M182" s="1">
        <f>VLOOKUP($A182,'App C  Exp'!$A$5:$I$299,7,FALSE)</f>
        <v>1522031.5534999999</v>
      </c>
      <c r="N182" s="1">
        <f>VLOOKUP($A182,'App C  Exp'!$A$5:$I$299,8,FALSE)</f>
        <v>0</v>
      </c>
      <c r="O182" s="1">
        <f>VLOOKUP($A182,'App C  Exp'!$A$5:$I$299,9,FALSE)</f>
        <v>0</v>
      </c>
      <c r="Q182" s="1">
        <f>VLOOKUP($A182,'App C  Inv'!$A$5:$I$299,5,FALSE)</f>
        <v>3876318.7609999999</v>
      </c>
      <c r="R182" s="1">
        <f>VLOOKUP($A182,'App C  Inv'!$A$5:$I$299,6,FALSE)</f>
        <v>2539069.7859999998</v>
      </c>
      <c r="S182" s="1">
        <f>VLOOKUP($A182,'App C  Inv'!$A$5:$I$299,7,FALSE)</f>
        <v>8516933.8505000006</v>
      </c>
      <c r="T182" s="1">
        <f>VLOOKUP($A182,'App C  Inv'!$A$5:$I$299,8,FALSE)</f>
        <v>666326.5895</v>
      </c>
      <c r="U182" s="1">
        <f>VLOOKUP($A182,'App C  Inv'!$A$5:$I$299,9,FALSE)</f>
        <v>0</v>
      </c>
      <c r="W182" s="1">
        <f>VLOOKUP($A182,'App C  Assums'!$A$5:$I$299,5,FALSE)</f>
        <v>1966980.531</v>
      </c>
      <c r="X182" s="1">
        <f>VLOOKUP($A182,'App C  Assums'!$A$5:$I$299,6,FALSE)</f>
        <v>0</v>
      </c>
      <c r="Y182" s="1">
        <f>VLOOKUP($A182,'App C  Assums'!$A$5:$I$299,7,FALSE)</f>
        <v>0</v>
      </c>
      <c r="Z182" s="1">
        <f>VLOOKUP($A182,'App C  Assums'!$A$5:$I$299,8,FALSE)</f>
        <v>0</v>
      </c>
      <c r="AA182" s="1">
        <f>VLOOKUP($A182,'App C  Assums'!$A$5:$I$299,9,FALSE)</f>
        <v>0</v>
      </c>
      <c r="AC182" s="1">
        <f>VLOOKUP($A182,'App C  Share Out'!$A$5:$I$299,5,FALSE)</f>
        <v>933274.34680217877</v>
      </c>
      <c r="AD182" s="1">
        <f>VLOOKUP($A182,'App C  Share Out'!$A$5:$I$299,6,FALSE)</f>
        <v>933274.34680217877</v>
      </c>
      <c r="AE182" s="1">
        <f>VLOOKUP($A182,'App C  Share Out'!$A$5:$I$299,7,FALSE)</f>
        <v>502921.55900093517</v>
      </c>
      <c r="AF182" s="1">
        <f>VLOOKUP($A182,'App C  Share Out'!$A$5:$I$299,8,FALSE)</f>
        <v>0</v>
      </c>
      <c r="AG182" s="1">
        <f>VLOOKUP($A182,'App C  Share Out'!$A$5:$I$299,9,FALSE)</f>
        <v>0</v>
      </c>
      <c r="AI182" s="1">
        <f>VLOOKUP($A182,'App C  Share In'!$A$5:$I$299,5,FALSE)</f>
        <v>-261799</v>
      </c>
      <c r="AJ182" s="1">
        <f>VLOOKUP($A182,'App C  Share In'!$A$5:$I$299,6,FALSE)</f>
        <v>0</v>
      </c>
      <c r="AK182" s="1">
        <f>VLOOKUP($A182,'App C  Share In'!$A$5:$I$299,7,FALSE)</f>
        <v>0</v>
      </c>
      <c r="AL182" s="1">
        <f>VLOOKUP($A182,'App C  Share In'!$A$5:$I$299,8,FALSE)</f>
        <v>0</v>
      </c>
      <c r="AM182" s="1">
        <f>VLOOKUP($A182,'App C  Share In'!$A$5:$I$299,9,FALSE)</f>
        <v>0</v>
      </c>
    </row>
    <row r="183" spans="1:39">
      <c r="A183" s="3">
        <v>35401</v>
      </c>
      <c r="B183" s="8" t="s">
        <v>186</v>
      </c>
      <c r="C183" s="9">
        <v>3.4700000000000003E-5</v>
      </c>
      <c r="D183" s="9"/>
      <c r="E183" s="133">
        <v>78722.022448564749</v>
      </c>
      <c r="F183" s="133">
        <v>13724.056548564742</v>
      </c>
      <c r="G183" s="133">
        <v>82253.37670407776</v>
      </c>
      <c r="H183" s="133">
        <v>6882.4327000000003</v>
      </c>
      <c r="I183" s="133">
        <v>0</v>
      </c>
      <c r="K183" s="1">
        <f>VLOOKUP($A183,'App C  Exp'!$A$5:$I$299,5,FALSE)</f>
        <v>12970.964100000001</v>
      </c>
      <c r="L183" s="1">
        <f>VLOOKUP($A183,'App C  Exp'!$A$5:$I$299,6,FALSE)</f>
        <v>14201.113800000001</v>
      </c>
      <c r="M183" s="1">
        <f>VLOOKUP($A183,'App C  Exp'!$A$5:$I$299,7,FALSE)</f>
        <v>15720.939100000001</v>
      </c>
      <c r="N183" s="1">
        <f>VLOOKUP($A183,'App C  Exp'!$A$5:$I$299,8,FALSE)</f>
        <v>0</v>
      </c>
      <c r="O183" s="1">
        <f>VLOOKUP($A183,'App C  Exp'!$A$5:$I$299,9,FALSE)</f>
        <v>0</v>
      </c>
      <c r="Q183" s="1">
        <f>VLOOKUP($A183,'App C  Inv'!$A$5:$I$299,5,FALSE)</f>
        <v>40038.178600000007</v>
      </c>
      <c r="R183" s="1">
        <f>VLOOKUP($A183,'App C  Inv'!$A$5:$I$299,6,FALSE)</f>
        <v>26225.843600000004</v>
      </c>
      <c r="S183" s="1">
        <f>VLOOKUP($A183,'App C  Inv'!$A$5:$I$299,7,FALSE)</f>
        <v>87970.71130000001</v>
      </c>
      <c r="T183" s="1">
        <f>VLOOKUP($A183,'App C  Inv'!$A$5:$I$299,8,FALSE)</f>
        <v>6882.4327000000003</v>
      </c>
      <c r="U183" s="1">
        <f>VLOOKUP($A183,'App C  Inv'!$A$5:$I$299,9,FALSE)</f>
        <v>0</v>
      </c>
      <c r="W183" s="1">
        <f>VLOOKUP($A183,'App C  Assums'!$A$5:$I$299,5,FALSE)</f>
        <v>20316.780600000002</v>
      </c>
      <c r="X183" s="1">
        <f>VLOOKUP($A183,'App C  Assums'!$A$5:$I$299,6,FALSE)</f>
        <v>0</v>
      </c>
      <c r="Y183" s="1">
        <f>VLOOKUP($A183,'App C  Assums'!$A$5:$I$299,7,FALSE)</f>
        <v>0</v>
      </c>
      <c r="Z183" s="1">
        <f>VLOOKUP($A183,'App C  Assums'!$A$5:$I$299,8,FALSE)</f>
        <v>0</v>
      </c>
      <c r="AA183" s="1">
        <f>VLOOKUP($A183,'App C  Assums'!$A$5:$I$299,9,FALSE)</f>
        <v>0</v>
      </c>
      <c r="AC183" s="1">
        <f>VLOOKUP($A183,'App C  Share Out'!$A$5:$I$299,5,FALSE)</f>
        <v>32099</v>
      </c>
      <c r="AD183" s="1">
        <f>VLOOKUP($A183,'App C  Share Out'!$A$5:$I$299,6,FALSE)</f>
        <v>0</v>
      </c>
      <c r="AE183" s="1">
        <f>VLOOKUP($A183,'App C  Share Out'!$A$5:$I$299,7,FALSE)</f>
        <v>0</v>
      </c>
      <c r="AF183" s="1">
        <f>VLOOKUP($A183,'App C  Share Out'!$A$5:$I$299,8,FALSE)</f>
        <v>0</v>
      </c>
      <c r="AG183" s="1">
        <f>VLOOKUP($A183,'App C  Share Out'!$A$5:$I$299,9,FALSE)</f>
        <v>0</v>
      </c>
      <c r="AI183" s="1">
        <f>VLOOKUP($A183,'App C  Share In'!$A$5:$I$299,5,FALSE)</f>
        <v>-26702.900851435264</v>
      </c>
      <c r="AJ183" s="1">
        <f>VLOOKUP($A183,'App C  Share In'!$A$5:$I$299,6,FALSE)</f>
        <v>-26702.900851435264</v>
      </c>
      <c r="AK183" s="1">
        <f>VLOOKUP($A183,'App C  Share In'!$A$5:$I$299,7,FALSE)</f>
        <v>-21438.273695922253</v>
      </c>
      <c r="AL183" s="1">
        <f>VLOOKUP($A183,'App C  Share In'!$A$5:$I$299,8,FALSE)</f>
        <v>0</v>
      </c>
      <c r="AM183" s="1">
        <f>VLOOKUP($A183,'App C  Share In'!$A$5:$I$299,9,FALSE)</f>
        <v>0</v>
      </c>
    </row>
    <row r="184" spans="1:39">
      <c r="A184" s="3">
        <v>35405</v>
      </c>
      <c r="B184" s="8" t="s">
        <v>187</v>
      </c>
      <c r="C184" s="9">
        <v>8.4389999999999997E-4</v>
      </c>
      <c r="D184" s="9"/>
      <c r="E184" s="133">
        <v>1515371.0404077093</v>
      </c>
      <c r="F184" s="133">
        <v>750147.98210770951</v>
      </c>
      <c r="G184" s="133">
        <v>2457251.5964685772</v>
      </c>
      <c r="H184" s="133">
        <v>167379.9699</v>
      </c>
      <c r="I184" s="133">
        <v>0</v>
      </c>
      <c r="K184" s="1">
        <f>VLOOKUP($A184,'App C  Exp'!$A$5:$I$299,5,FALSE)</f>
        <v>315452.3517</v>
      </c>
      <c r="L184" s="1">
        <f>VLOOKUP($A184,'App C  Exp'!$A$5:$I$299,6,FALSE)</f>
        <v>345369.45059999998</v>
      </c>
      <c r="M184" s="1">
        <f>VLOOKUP($A184,'App C  Exp'!$A$5:$I$299,7,FALSE)</f>
        <v>382331.42670000001</v>
      </c>
      <c r="N184" s="1">
        <f>VLOOKUP($A184,'App C  Exp'!$A$5:$I$299,8,FALSE)</f>
        <v>0</v>
      </c>
      <c r="O184" s="1">
        <f>VLOOKUP($A184,'App C  Exp'!$A$5:$I$299,9,FALSE)</f>
        <v>0</v>
      </c>
      <c r="Q184" s="1">
        <f>VLOOKUP($A184,'App C  Inv'!$A$5:$I$299,5,FALSE)</f>
        <v>973723.88819999993</v>
      </c>
      <c r="R184" s="1">
        <f>VLOOKUP($A184,'App C  Inv'!$A$5:$I$299,6,FALSE)</f>
        <v>637809.49320000003</v>
      </c>
      <c r="S184" s="1">
        <f>VLOOKUP($A184,'App C  Inv'!$A$5:$I$299,7,FALSE)</f>
        <v>2139437.5581</v>
      </c>
      <c r="T184" s="1">
        <f>VLOOKUP($A184,'App C  Inv'!$A$5:$I$299,8,FALSE)</f>
        <v>167379.9699</v>
      </c>
      <c r="U184" s="1">
        <f>VLOOKUP($A184,'App C  Inv'!$A$5:$I$299,9,FALSE)</f>
        <v>0</v>
      </c>
      <c r="W184" s="1">
        <f>VLOOKUP($A184,'App C  Assums'!$A$5:$I$299,5,FALSE)</f>
        <v>494101.7622</v>
      </c>
      <c r="X184" s="1">
        <f>VLOOKUP($A184,'App C  Assums'!$A$5:$I$299,6,FALSE)</f>
        <v>0</v>
      </c>
      <c r="Y184" s="1">
        <f>VLOOKUP($A184,'App C  Assums'!$A$5:$I$299,7,FALSE)</f>
        <v>0</v>
      </c>
      <c r="Z184" s="1">
        <f>VLOOKUP($A184,'App C  Assums'!$A$5:$I$299,8,FALSE)</f>
        <v>0</v>
      </c>
      <c r="AA184" s="1">
        <f>VLOOKUP($A184,'App C  Assums'!$A$5:$I$299,9,FALSE)</f>
        <v>0</v>
      </c>
      <c r="AC184" s="1">
        <f>VLOOKUP($A184,'App C  Share Out'!$A$5:$I$299,5,FALSE)</f>
        <v>0</v>
      </c>
      <c r="AD184" s="1">
        <f>VLOOKUP($A184,'App C  Share Out'!$A$5:$I$299,6,FALSE)</f>
        <v>0</v>
      </c>
      <c r="AE184" s="1">
        <f>VLOOKUP($A184,'App C  Share Out'!$A$5:$I$299,7,FALSE)</f>
        <v>0</v>
      </c>
      <c r="AF184" s="1">
        <f>VLOOKUP($A184,'App C  Share Out'!$A$5:$I$299,8,FALSE)</f>
        <v>0</v>
      </c>
      <c r="AG184" s="1">
        <f>VLOOKUP($A184,'App C  Share Out'!$A$5:$I$299,9,FALSE)</f>
        <v>0</v>
      </c>
      <c r="AI184" s="1">
        <f>VLOOKUP($A184,'App C  Share In'!$A$5:$I$299,5,FALSE)</f>
        <v>-267906.9616922905</v>
      </c>
      <c r="AJ184" s="1">
        <f>VLOOKUP($A184,'App C  Share In'!$A$5:$I$299,6,FALSE)</f>
        <v>-233030.96169229047</v>
      </c>
      <c r="AK184" s="1">
        <f>VLOOKUP($A184,'App C  Share In'!$A$5:$I$299,7,FALSE)</f>
        <v>-64517.388331423135</v>
      </c>
      <c r="AL184" s="1">
        <f>VLOOKUP($A184,'App C  Share In'!$A$5:$I$299,8,FALSE)</f>
        <v>0</v>
      </c>
      <c r="AM184" s="1">
        <f>VLOOKUP($A184,'App C  Share In'!$A$5:$I$299,9,FALSE)</f>
        <v>0</v>
      </c>
    </row>
    <row r="185" spans="1:39">
      <c r="A185" s="3">
        <v>35500</v>
      </c>
      <c r="B185" s="8" t="s">
        <v>188</v>
      </c>
      <c r="C185" s="9">
        <v>4.1213999999999999E-3</v>
      </c>
      <c r="D185" s="9"/>
      <c r="E185" s="133">
        <v>8792343.914953053</v>
      </c>
      <c r="F185" s="133">
        <v>5242636.9391530519</v>
      </c>
      <c r="G185" s="133">
        <v>12185260.887889845</v>
      </c>
      <c r="H185" s="133">
        <v>817442.59739999997</v>
      </c>
      <c r="I185" s="133">
        <v>0</v>
      </c>
      <c r="K185" s="1">
        <f>VLOOKUP($A185,'App C  Exp'!$A$5:$I$299,5,FALSE)</f>
        <v>1540591.6842</v>
      </c>
      <c r="L185" s="1">
        <f>VLOOKUP($A185,'App C  Exp'!$A$5:$I$299,6,FALSE)</f>
        <v>1686699.4356</v>
      </c>
      <c r="M185" s="1">
        <f>VLOOKUP($A185,'App C  Exp'!$A$5:$I$299,7,FALSE)</f>
        <v>1867212.6342</v>
      </c>
      <c r="N185" s="1">
        <f>VLOOKUP($A185,'App C  Exp'!$A$5:$I$299,8,FALSE)</f>
        <v>0</v>
      </c>
      <c r="O185" s="1">
        <f>VLOOKUP($A185,'App C  Exp'!$A$5:$I$299,9,FALSE)</f>
        <v>0</v>
      </c>
      <c r="Q185" s="1">
        <f>VLOOKUP($A185,'App C  Inv'!$A$5:$I$299,5,FALSE)</f>
        <v>4755427.9331999999</v>
      </c>
      <c r="R185" s="1">
        <f>VLOOKUP($A185,'App C  Inv'!$A$5:$I$299,6,FALSE)</f>
        <v>3114904.6631999998</v>
      </c>
      <c r="S185" s="1">
        <f>VLOOKUP($A185,'App C  Inv'!$A$5:$I$299,7,FALSE)</f>
        <v>10448486.730599999</v>
      </c>
      <c r="T185" s="1">
        <f>VLOOKUP($A185,'App C  Inv'!$A$5:$I$299,8,FALSE)</f>
        <v>817442.59739999997</v>
      </c>
      <c r="U185" s="1">
        <f>VLOOKUP($A185,'App C  Inv'!$A$5:$I$299,9,FALSE)</f>
        <v>0</v>
      </c>
      <c r="W185" s="1">
        <f>VLOOKUP($A185,'App C  Assums'!$A$5:$I$299,5,FALSE)</f>
        <v>2413071.4572000001</v>
      </c>
      <c r="X185" s="1">
        <f>VLOOKUP($A185,'App C  Assums'!$A$5:$I$299,6,FALSE)</f>
        <v>0</v>
      </c>
      <c r="Y185" s="1">
        <f>VLOOKUP($A185,'App C  Assums'!$A$5:$I$299,7,FALSE)</f>
        <v>0</v>
      </c>
      <c r="Z185" s="1">
        <f>VLOOKUP($A185,'App C  Assums'!$A$5:$I$299,8,FALSE)</f>
        <v>0</v>
      </c>
      <c r="AA185" s="1">
        <f>VLOOKUP($A185,'App C  Assums'!$A$5:$I$299,9,FALSE)</f>
        <v>0</v>
      </c>
      <c r="AC185" s="1">
        <f>VLOOKUP($A185,'App C  Share Out'!$A$5:$I$299,5,FALSE)</f>
        <v>571471.317263206</v>
      </c>
      <c r="AD185" s="1">
        <f>VLOOKUP($A185,'App C  Share Out'!$A$5:$I$299,6,FALSE)</f>
        <v>571471.317263206</v>
      </c>
      <c r="AE185" s="1">
        <f>VLOOKUP($A185,'App C  Share Out'!$A$5:$I$299,7,FALSE)</f>
        <v>0</v>
      </c>
      <c r="AF185" s="1">
        <f>VLOOKUP($A185,'App C  Share Out'!$A$5:$I$299,8,FALSE)</f>
        <v>0</v>
      </c>
      <c r="AG185" s="1">
        <f>VLOOKUP($A185,'App C  Share Out'!$A$5:$I$299,9,FALSE)</f>
        <v>0</v>
      </c>
      <c r="AI185" s="1">
        <f>VLOOKUP($A185,'App C  Share In'!$A$5:$I$299,5,FALSE)</f>
        <v>-488218.4769101541</v>
      </c>
      <c r="AJ185" s="1">
        <f>VLOOKUP($A185,'App C  Share In'!$A$5:$I$299,6,FALSE)</f>
        <v>-130438.4769101541</v>
      </c>
      <c r="AK185" s="1">
        <f>VLOOKUP($A185,'App C  Share In'!$A$5:$I$299,7,FALSE)</f>
        <v>-130438.4769101541</v>
      </c>
      <c r="AL185" s="1">
        <f>VLOOKUP($A185,'App C  Share In'!$A$5:$I$299,8,FALSE)</f>
        <v>0</v>
      </c>
      <c r="AM185" s="1">
        <f>VLOOKUP($A185,'App C  Share In'!$A$5:$I$299,9,FALSE)</f>
        <v>0</v>
      </c>
    </row>
    <row r="186" spans="1:39">
      <c r="A186" s="3">
        <v>35600</v>
      </c>
      <c r="B186" s="8" t="s">
        <v>189</v>
      </c>
      <c r="C186" s="9">
        <v>1.8473000000000001E-3</v>
      </c>
      <c r="D186" s="9"/>
      <c r="E186" s="133">
        <v>4153412.0370903327</v>
      </c>
      <c r="F186" s="133">
        <v>2456301.4489903324</v>
      </c>
      <c r="G186" s="133">
        <v>5414333.7258620877</v>
      </c>
      <c r="H186" s="133">
        <v>366395.32930000004</v>
      </c>
      <c r="I186" s="133">
        <v>0</v>
      </c>
      <c r="K186" s="1">
        <f>VLOOKUP($A186,'App C  Exp'!$A$5:$I$299,5,FALSE)</f>
        <v>690526.28190000006</v>
      </c>
      <c r="L186" s="1">
        <f>VLOOKUP($A186,'App C  Exp'!$A$5:$I$299,6,FALSE)</f>
        <v>756014.9142</v>
      </c>
      <c r="M186" s="1">
        <f>VLOOKUP($A186,'App C  Exp'!$A$5:$I$299,7,FALSE)</f>
        <v>836924.80690000008</v>
      </c>
      <c r="N186" s="1">
        <f>VLOOKUP($A186,'App C  Exp'!$A$5:$I$299,8,FALSE)</f>
        <v>0</v>
      </c>
      <c r="O186" s="1">
        <f>VLOOKUP($A186,'App C  Exp'!$A$5:$I$299,9,FALSE)</f>
        <v>0</v>
      </c>
      <c r="Q186" s="1">
        <f>VLOOKUP($A186,'App C  Inv'!$A$5:$I$299,5,FALSE)</f>
        <v>2131484.9374000002</v>
      </c>
      <c r="R186" s="1">
        <f>VLOOKUP($A186,'App C  Inv'!$A$5:$I$299,6,FALSE)</f>
        <v>1396167.1724</v>
      </c>
      <c r="S186" s="1">
        <f>VLOOKUP($A186,'App C  Inv'!$A$5:$I$299,7,FALSE)</f>
        <v>4683236.1666999999</v>
      </c>
      <c r="T186" s="1">
        <f>VLOOKUP($A186,'App C  Inv'!$A$5:$I$299,8,FALSE)</f>
        <v>366395.32930000004</v>
      </c>
      <c r="U186" s="1">
        <f>VLOOKUP($A186,'App C  Inv'!$A$5:$I$299,9,FALSE)</f>
        <v>0</v>
      </c>
      <c r="W186" s="1">
        <f>VLOOKUP($A186,'App C  Assums'!$A$5:$I$299,5,FALSE)</f>
        <v>1081590.4554000001</v>
      </c>
      <c r="X186" s="1">
        <f>VLOOKUP($A186,'App C  Assums'!$A$5:$I$299,6,FALSE)</f>
        <v>0</v>
      </c>
      <c r="Y186" s="1">
        <f>VLOOKUP($A186,'App C  Assums'!$A$5:$I$299,7,FALSE)</f>
        <v>0</v>
      </c>
      <c r="Z186" s="1">
        <f>VLOOKUP($A186,'App C  Assums'!$A$5:$I$299,8,FALSE)</f>
        <v>0</v>
      </c>
      <c r="AA186" s="1">
        <f>VLOOKUP($A186,'App C  Assums'!$A$5:$I$299,9,FALSE)</f>
        <v>0</v>
      </c>
      <c r="AC186" s="1">
        <f>VLOOKUP($A186,'App C  Share Out'!$A$5:$I$299,5,FALSE)</f>
        <v>409946.61012824427</v>
      </c>
      <c r="AD186" s="1">
        <f>VLOOKUP($A186,'App C  Share Out'!$A$5:$I$299,6,FALSE)</f>
        <v>409946.61012824427</v>
      </c>
      <c r="AE186" s="1">
        <f>VLOOKUP($A186,'App C  Share Out'!$A$5:$I$299,7,FALSE)</f>
        <v>0</v>
      </c>
      <c r="AF186" s="1">
        <f>VLOOKUP($A186,'App C  Share Out'!$A$5:$I$299,8,FALSE)</f>
        <v>0</v>
      </c>
      <c r="AG186" s="1">
        <f>VLOOKUP($A186,'App C  Share Out'!$A$5:$I$299,9,FALSE)</f>
        <v>0</v>
      </c>
      <c r="AI186" s="1">
        <f>VLOOKUP($A186,'App C  Share In'!$A$5:$I$299,5,FALSE)</f>
        <v>-160136.24773791208</v>
      </c>
      <c r="AJ186" s="1">
        <f>VLOOKUP($A186,'App C  Share In'!$A$5:$I$299,6,FALSE)</f>
        <v>-105827.24773791208</v>
      </c>
      <c r="AK186" s="1">
        <f>VLOOKUP($A186,'App C  Share In'!$A$5:$I$299,7,FALSE)</f>
        <v>-105827.24773791208</v>
      </c>
      <c r="AL186" s="1">
        <f>VLOOKUP($A186,'App C  Share In'!$A$5:$I$299,8,FALSE)</f>
        <v>0</v>
      </c>
      <c r="AM186" s="1">
        <f>VLOOKUP($A186,'App C  Share In'!$A$5:$I$299,9,FALSE)</f>
        <v>0</v>
      </c>
    </row>
    <row r="187" spans="1:39">
      <c r="A187" s="3">
        <v>35700</v>
      </c>
      <c r="B187" s="8" t="s">
        <v>190</v>
      </c>
      <c r="C187" s="9">
        <v>9.9449999999999994E-4</v>
      </c>
      <c r="D187" s="9"/>
      <c r="E187" s="133">
        <v>2308563.3136018058</v>
      </c>
      <c r="F187" s="133">
        <v>1447328.8471018062</v>
      </c>
      <c r="G187" s="133">
        <v>3103854.4221095713</v>
      </c>
      <c r="H187" s="133">
        <v>197250.12449999998</v>
      </c>
      <c r="I187" s="133">
        <v>0</v>
      </c>
      <c r="K187" s="1">
        <f>VLOOKUP($A187,'App C  Exp'!$A$5:$I$299,5,FALSE)</f>
        <v>371747.08349999995</v>
      </c>
      <c r="L187" s="1">
        <f>VLOOKUP($A187,'App C  Exp'!$A$5:$I$299,6,FALSE)</f>
        <v>407003.103</v>
      </c>
      <c r="M187" s="1">
        <f>VLOOKUP($A187,'App C  Exp'!$A$5:$I$299,7,FALSE)</f>
        <v>450561.20849999995</v>
      </c>
      <c r="N187" s="1">
        <f>VLOOKUP($A187,'App C  Exp'!$A$5:$I$299,8,FALSE)</f>
        <v>0</v>
      </c>
      <c r="O187" s="1">
        <f>VLOOKUP($A187,'App C  Exp'!$A$5:$I$299,9,FALSE)</f>
        <v>0</v>
      </c>
      <c r="Q187" s="1">
        <f>VLOOKUP($A187,'App C  Inv'!$A$5:$I$299,5,FALSE)</f>
        <v>1147491.8909999998</v>
      </c>
      <c r="R187" s="1">
        <f>VLOOKUP($A187,'App C  Inv'!$A$5:$I$299,6,FALSE)</f>
        <v>751631.16599999997</v>
      </c>
      <c r="S187" s="1">
        <f>VLOOKUP($A187,'App C  Inv'!$A$5:$I$299,7,FALSE)</f>
        <v>2521235.5154999997</v>
      </c>
      <c r="T187" s="1">
        <f>VLOOKUP($A187,'App C  Inv'!$A$5:$I$299,8,FALSE)</f>
        <v>197250.12449999998</v>
      </c>
      <c r="U187" s="1">
        <f>VLOOKUP($A187,'App C  Inv'!$A$5:$I$299,9,FALSE)</f>
        <v>0</v>
      </c>
      <c r="W187" s="1">
        <f>VLOOKUP($A187,'App C  Assums'!$A$5:$I$299,5,FALSE)</f>
        <v>582277.76099999994</v>
      </c>
      <c r="X187" s="1">
        <f>VLOOKUP($A187,'App C  Assums'!$A$5:$I$299,6,FALSE)</f>
        <v>0</v>
      </c>
      <c r="Y187" s="1">
        <f>VLOOKUP($A187,'App C  Assums'!$A$5:$I$299,7,FALSE)</f>
        <v>0</v>
      </c>
      <c r="Z187" s="1">
        <f>VLOOKUP($A187,'App C  Assums'!$A$5:$I$299,8,FALSE)</f>
        <v>0</v>
      </c>
      <c r="AA187" s="1">
        <f>VLOOKUP($A187,'App C  Assums'!$A$5:$I$299,9,FALSE)</f>
        <v>0</v>
      </c>
      <c r="AC187" s="1">
        <f>VLOOKUP($A187,'App C  Share Out'!$A$5:$I$299,5,FALSE)</f>
        <v>288694.57810180623</v>
      </c>
      <c r="AD187" s="1">
        <f>VLOOKUP($A187,'App C  Share Out'!$A$5:$I$299,6,FALSE)</f>
        <v>288694.57810180623</v>
      </c>
      <c r="AE187" s="1">
        <f>VLOOKUP($A187,'App C  Share Out'!$A$5:$I$299,7,FALSE)</f>
        <v>132057.69810957165</v>
      </c>
      <c r="AF187" s="1">
        <f>VLOOKUP($A187,'App C  Share Out'!$A$5:$I$299,8,FALSE)</f>
        <v>0</v>
      </c>
      <c r="AG187" s="1">
        <f>VLOOKUP($A187,'App C  Share Out'!$A$5:$I$299,9,FALSE)</f>
        <v>0</v>
      </c>
      <c r="AI187" s="1">
        <f>VLOOKUP($A187,'App C  Share In'!$A$5:$I$299,5,FALSE)</f>
        <v>-81648</v>
      </c>
      <c r="AJ187" s="1">
        <f>VLOOKUP($A187,'App C  Share In'!$A$5:$I$299,6,FALSE)</f>
        <v>0</v>
      </c>
      <c r="AK187" s="1">
        <f>VLOOKUP($A187,'App C  Share In'!$A$5:$I$299,7,FALSE)</f>
        <v>0</v>
      </c>
      <c r="AL187" s="1">
        <f>VLOOKUP($A187,'App C  Share In'!$A$5:$I$299,8,FALSE)</f>
        <v>0</v>
      </c>
      <c r="AM187" s="1">
        <f>VLOOKUP($A187,'App C  Share In'!$A$5:$I$299,9,FALSE)</f>
        <v>0</v>
      </c>
    </row>
    <row r="188" spans="1:39">
      <c r="A188" s="3">
        <v>35800</v>
      </c>
      <c r="B188" s="8" t="s">
        <v>191</v>
      </c>
      <c r="C188" s="9">
        <v>1.1238000000000001E-3</v>
      </c>
      <c r="D188" s="9"/>
      <c r="E188" s="133">
        <v>2223830.6010351516</v>
      </c>
      <c r="F188" s="133">
        <v>1354601.1924351514</v>
      </c>
      <c r="G188" s="133">
        <v>3302484.6742808237</v>
      </c>
      <c r="H188" s="133">
        <v>222895.61580000003</v>
      </c>
      <c r="I188" s="133">
        <v>0</v>
      </c>
      <c r="K188" s="1">
        <f>VLOOKUP($A188,'App C  Exp'!$A$5:$I$299,5,FALSE)</f>
        <v>420079.81140000006</v>
      </c>
      <c r="L188" s="1">
        <f>VLOOKUP($A188,'App C  Exp'!$A$5:$I$299,6,FALSE)</f>
        <v>459919.64520000003</v>
      </c>
      <c r="M188" s="1">
        <f>VLOOKUP($A188,'App C  Exp'!$A$5:$I$299,7,FALSE)</f>
        <v>509140.96140000003</v>
      </c>
      <c r="N188" s="1">
        <f>VLOOKUP($A188,'App C  Exp'!$A$5:$I$299,8,FALSE)</f>
        <v>0</v>
      </c>
      <c r="O188" s="1">
        <f>VLOOKUP($A188,'App C  Exp'!$A$5:$I$299,9,FALSE)</f>
        <v>0</v>
      </c>
      <c r="Q188" s="1">
        <f>VLOOKUP($A188,'App C  Inv'!$A$5:$I$299,5,FALSE)</f>
        <v>1296683.1444000001</v>
      </c>
      <c r="R188" s="1">
        <f>VLOOKUP($A188,'App C  Inv'!$A$5:$I$299,6,FALSE)</f>
        <v>849354.55440000002</v>
      </c>
      <c r="S188" s="1">
        <f>VLOOKUP($A188,'App C  Inv'!$A$5:$I$299,7,FALSE)</f>
        <v>2849034.1602000003</v>
      </c>
      <c r="T188" s="1">
        <f>VLOOKUP($A188,'App C  Inv'!$A$5:$I$299,8,FALSE)</f>
        <v>222895.61580000003</v>
      </c>
      <c r="U188" s="1">
        <f>VLOOKUP($A188,'App C  Inv'!$A$5:$I$299,9,FALSE)</f>
        <v>0</v>
      </c>
      <c r="W188" s="1">
        <f>VLOOKUP($A188,'App C  Assums'!$A$5:$I$299,5,FALSE)</f>
        <v>657982.65240000002</v>
      </c>
      <c r="X188" s="1">
        <f>VLOOKUP($A188,'App C  Assums'!$A$5:$I$299,6,FALSE)</f>
        <v>0</v>
      </c>
      <c r="Y188" s="1">
        <f>VLOOKUP($A188,'App C  Assums'!$A$5:$I$299,7,FALSE)</f>
        <v>0</v>
      </c>
      <c r="Z188" s="1">
        <f>VLOOKUP($A188,'App C  Assums'!$A$5:$I$299,8,FALSE)</f>
        <v>0</v>
      </c>
      <c r="AA188" s="1">
        <f>VLOOKUP($A188,'App C  Assums'!$A$5:$I$299,9,FALSE)</f>
        <v>0</v>
      </c>
      <c r="AC188" s="1">
        <f>VLOOKUP($A188,'App C  Share Out'!$A$5:$I$299,5,FALSE)</f>
        <v>101017.44015432789</v>
      </c>
      <c r="AD188" s="1">
        <f>VLOOKUP($A188,'App C  Share Out'!$A$5:$I$299,6,FALSE)</f>
        <v>101017.44015432789</v>
      </c>
      <c r="AE188" s="1">
        <f>VLOOKUP($A188,'App C  Share Out'!$A$5:$I$299,7,FALSE)</f>
        <v>0</v>
      </c>
      <c r="AF188" s="1">
        <f>VLOOKUP($A188,'App C  Share Out'!$A$5:$I$299,8,FALSE)</f>
        <v>0</v>
      </c>
      <c r="AG188" s="1">
        <f>VLOOKUP($A188,'App C  Share Out'!$A$5:$I$299,9,FALSE)</f>
        <v>0</v>
      </c>
      <c r="AI188" s="1">
        <f>VLOOKUP($A188,'App C  Share In'!$A$5:$I$299,5,FALSE)</f>
        <v>-251932.4473191764</v>
      </c>
      <c r="AJ188" s="1">
        <f>VLOOKUP($A188,'App C  Share In'!$A$5:$I$299,6,FALSE)</f>
        <v>-55690.447319176397</v>
      </c>
      <c r="AK188" s="1">
        <f>VLOOKUP($A188,'App C  Share In'!$A$5:$I$299,7,FALSE)</f>
        <v>-55690.447319176397</v>
      </c>
      <c r="AL188" s="1">
        <f>VLOOKUP($A188,'App C  Share In'!$A$5:$I$299,8,FALSE)</f>
        <v>0</v>
      </c>
      <c r="AM188" s="1">
        <f>VLOOKUP($A188,'App C  Share In'!$A$5:$I$299,9,FALSE)</f>
        <v>0</v>
      </c>
    </row>
    <row r="189" spans="1:39">
      <c r="A189" s="3">
        <v>35805</v>
      </c>
      <c r="B189" s="8" t="s">
        <v>192</v>
      </c>
      <c r="C189" s="9">
        <v>2.2560000000000001E-4</v>
      </c>
      <c r="D189" s="9"/>
      <c r="E189" s="133">
        <v>507570.92527765362</v>
      </c>
      <c r="F189" s="133">
        <v>267043.24207765353</v>
      </c>
      <c r="G189" s="133">
        <v>679914.24048493197</v>
      </c>
      <c r="H189" s="133">
        <v>44745.729599999999</v>
      </c>
      <c r="I189" s="133">
        <v>0</v>
      </c>
      <c r="K189" s="1">
        <f>VLOOKUP($A189,'App C  Exp'!$A$5:$I$299,5,FALSE)</f>
        <v>84329.9568</v>
      </c>
      <c r="L189" s="1">
        <f>VLOOKUP($A189,'App C  Exp'!$A$5:$I$299,6,FALSE)</f>
        <v>92327.702400000009</v>
      </c>
      <c r="M189" s="1">
        <f>VLOOKUP($A189,'App C  Exp'!$A$5:$I$299,7,FALSE)</f>
        <v>102208.7568</v>
      </c>
      <c r="N189" s="1">
        <f>VLOOKUP($A189,'App C  Exp'!$A$5:$I$299,8,FALSE)</f>
        <v>0</v>
      </c>
      <c r="O189" s="1">
        <f>VLOOKUP($A189,'App C  Exp'!$A$5:$I$299,9,FALSE)</f>
        <v>0</v>
      </c>
      <c r="Q189" s="1">
        <f>VLOOKUP($A189,'App C  Inv'!$A$5:$I$299,5,FALSE)</f>
        <v>260305.85280000002</v>
      </c>
      <c r="R189" s="1">
        <f>VLOOKUP($A189,'App C  Inv'!$A$5:$I$299,6,FALSE)</f>
        <v>170505.77280000001</v>
      </c>
      <c r="S189" s="1">
        <f>VLOOKUP($A189,'App C  Inv'!$A$5:$I$299,7,FALSE)</f>
        <v>571936.3824</v>
      </c>
      <c r="T189" s="1">
        <f>VLOOKUP($A189,'App C  Inv'!$A$5:$I$299,8,FALSE)</f>
        <v>44745.729599999999</v>
      </c>
      <c r="U189" s="1">
        <f>VLOOKUP($A189,'App C  Inv'!$A$5:$I$299,9,FALSE)</f>
        <v>0</v>
      </c>
      <c r="W189" s="1">
        <f>VLOOKUP($A189,'App C  Assums'!$A$5:$I$299,5,FALSE)</f>
        <v>132088.34880000001</v>
      </c>
      <c r="X189" s="1">
        <f>VLOOKUP($A189,'App C  Assums'!$A$5:$I$299,6,FALSE)</f>
        <v>0</v>
      </c>
      <c r="Y189" s="1">
        <f>VLOOKUP($A189,'App C  Assums'!$A$5:$I$299,7,FALSE)</f>
        <v>0</v>
      </c>
      <c r="Z189" s="1">
        <f>VLOOKUP($A189,'App C  Assums'!$A$5:$I$299,8,FALSE)</f>
        <v>0</v>
      </c>
      <c r="AA189" s="1">
        <f>VLOOKUP($A189,'App C  Assums'!$A$5:$I$299,9,FALSE)</f>
        <v>0</v>
      </c>
      <c r="AC189" s="1">
        <f>VLOOKUP($A189,'App C  Share Out'!$A$5:$I$299,5,FALSE)</f>
        <v>32406.10128493204</v>
      </c>
      <c r="AD189" s="1">
        <f>VLOOKUP($A189,'App C  Share Out'!$A$5:$I$299,6,FALSE)</f>
        <v>5769.1012849320396</v>
      </c>
      <c r="AE189" s="1">
        <f>VLOOKUP($A189,'App C  Share Out'!$A$5:$I$299,7,FALSE)</f>
        <v>5769.1012849320396</v>
      </c>
      <c r="AF189" s="1">
        <f>VLOOKUP($A189,'App C  Share Out'!$A$5:$I$299,8,FALSE)</f>
        <v>0</v>
      </c>
      <c r="AG189" s="1">
        <f>VLOOKUP($A189,'App C  Share Out'!$A$5:$I$299,9,FALSE)</f>
        <v>0</v>
      </c>
      <c r="AI189" s="1">
        <f>VLOOKUP($A189,'App C  Share In'!$A$5:$I$299,5,FALSE)</f>
        <v>-1559.3344072785403</v>
      </c>
      <c r="AJ189" s="1">
        <f>VLOOKUP($A189,'App C  Share In'!$A$5:$I$299,6,FALSE)</f>
        <v>-1559.3344072785403</v>
      </c>
      <c r="AK189" s="1">
        <f>VLOOKUP($A189,'App C  Share In'!$A$5:$I$299,7,FALSE)</f>
        <v>0</v>
      </c>
      <c r="AL189" s="1">
        <f>VLOOKUP($A189,'App C  Share In'!$A$5:$I$299,8,FALSE)</f>
        <v>0</v>
      </c>
      <c r="AM189" s="1">
        <f>VLOOKUP($A189,'App C  Share In'!$A$5:$I$299,9,FALSE)</f>
        <v>0</v>
      </c>
    </row>
    <row r="190" spans="1:39">
      <c r="A190" s="3">
        <v>35900</v>
      </c>
      <c r="B190" s="8" t="s">
        <v>193</v>
      </c>
      <c r="C190" s="9">
        <v>2.2491E-3</v>
      </c>
      <c r="D190" s="9"/>
      <c r="E190" s="133">
        <v>4518592.6622317135</v>
      </c>
      <c r="F190" s="133">
        <v>2615191.699531714</v>
      </c>
      <c r="G190" s="133">
        <v>6599111.0853904439</v>
      </c>
      <c r="H190" s="133">
        <v>446088.74310000002</v>
      </c>
      <c r="I190" s="133">
        <v>0</v>
      </c>
      <c r="K190" s="1">
        <f>VLOOKUP($A190,'App C  Exp'!$A$5:$I$299,5,FALSE)</f>
        <v>840720.3273</v>
      </c>
      <c r="L190" s="1">
        <f>VLOOKUP($A190,'App C  Exp'!$A$5:$I$299,6,FALSE)</f>
        <v>920453.17139999999</v>
      </c>
      <c r="M190" s="1">
        <f>VLOOKUP($A190,'App C  Exp'!$A$5:$I$299,7,FALSE)</f>
        <v>1018961.5022999999</v>
      </c>
      <c r="N190" s="1">
        <f>VLOOKUP($A190,'App C  Exp'!$A$5:$I$299,8,FALSE)</f>
        <v>0</v>
      </c>
      <c r="O190" s="1">
        <f>VLOOKUP($A190,'App C  Exp'!$A$5:$I$299,9,FALSE)</f>
        <v>0</v>
      </c>
      <c r="Q190" s="1">
        <f>VLOOKUP($A190,'App C  Inv'!$A$5:$I$299,5,FALSE)</f>
        <v>2595097.0458</v>
      </c>
      <c r="R190" s="1">
        <f>VLOOKUP($A190,'App C  Inv'!$A$5:$I$299,6,FALSE)</f>
        <v>1699842.7908000001</v>
      </c>
      <c r="S190" s="1">
        <f>VLOOKUP($A190,'App C  Inv'!$A$5:$I$299,7,FALSE)</f>
        <v>5701871.0888999999</v>
      </c>
      <c r="T190" s="1">
        <f>VLOOKUP($A190,'App C  Inv'!$A$5:$I$299,8,FALSE)</f>
        <v>446088.74310000002</v>
      </c>
      <c r="U190" s="1">
        <f>VLOOKUP($A190,'App C  Inv'!$A$5:$I$299,9,FALSE)</f>
        <v>0</v>
      </c>
      <c r="W190" s="1">
        <f>VLOOKUP($A190,'App C  Assums'!$A$5:$I$299,5,FALSE)</f>
        <v>1316843.5518</v>
      </c>
      <c r="X190" s="1">
        <f>VLOOKUP($A190,'App C  Assums'!$A$5:$I$299,6,FALSE)</f>
        <v>0</v>
      </c>
      <c r="Y190" s="1">
        <f>VLOOKUP($A190,'App C  Assums'!$A$5:$I$299,7,FALSE)</f>
        <v>0</v>
      </c>
      <c r="Z190" s="1">
        <f>VLOOKUP($A190,'App C  Assums'!$A$5:$I$299,8,FALSE)</f>
        <v>0</v>
      </c>
      <c r="AA190" s="1">
        <f>VLOOKUP($A190,'App C  Assums'!$A$5:$I$299,9,FALSE)</f>
        <v>0</v>
      </c>
      <c r="AC190" s="1">
        <f>VLOOKUP($A190,'App C  Share Out'!$A$5:$I$299,5,FALSE)</f>
        <v>116617.24314126908</v>
      </c>
      <c r="AD190" s="1">
        <f>VLOOKUP($A190,'App C  Share Out'!$A$5:$I$299,6,FALSE)</f>
        <v>116617.24314126908</v>
      </c>
      <c r="AE190" s="1">
        <f>VLOOKUP($A190,'App C  Share Out'!$A$5:$I$299,7,FALSE)</f>
        <v>0</v>
      </c>
      <c r="AF190" s="1">
        <f>VLOOKUP($A190,'App C  Share Out'!$A$5:$I$299,8,FALSE)</f>
        <v>0</v>
      </c>
      <c r="AG190" s="1">
        <f>VLOOKUP($A190,'App C  Share Out'!$A$5:$I$299,9,FALSE)</f>
        <v>0</v>
      </c>
      <c r="AI190" s="1">
        <f>VLOOKUP($A190,'App C  Share In'!$A$5:$I$299,5,FALSE)</f>
        <v>-350685.50580955535</v>
      </c>
      <c r="AJ190" s="1">
        <f>VLOOKUP($A190,'App C  Share In'!$A$5:$I$299,6,FALSE)</f>
        <v>-121721.50580955535</v>
      </c>
      <c r="AK190" s="1">
        <f>VLOOKUP($A190,'App C  Share In'!$A$5:$I$299,7,FALSE)</f>
        <v>-121721.50580955535</v>
      </c>
      <c r="AL190" s="1">
        <f>VLOOKUP($A190,'App C  Share In'!$A$5:$I$299,8,FALSE)</f>
        <v>0</v>
      </c>
      <c r="AM190" s="1">
        <f>VLOOKUP($A190,'App C  Share In'!$A$5:$I$299,9,FALSE)</f>
        <v>0</v>
      </c>
    </row>
    <row r="191" spans="1:39">
      <c r="A191" s="3">
        <v>35905</v>
      </c>
      <c r="B191" s="8" t="s">
        <v>194</v>
      </c>
      <c r="C191" s="9">
        <v>3.4079999999999999E-4</v>
      </c>
      <c r="D191" s="9"/>
      <c r="E191" s="133">
        <v>1001550.3620936541</v>
      </c>
      <c r="F191" s="133">
        <v>633845.90449365415</v>
      </c>
      <c r="G191" s="133">
        <v>1175588.494839876</v>
      </c>
      <c r="H191" s="133">
        <v>67594.612800000003</v>
      </c>
      <c r="I191" s="133">
        <v>0</v>
      </c>
      <c r="K191" s="1">
        <f>VLOOKUP($A191,'App C  Exp'!$A$5:$I$299,5,FALSE)</f>
        <v>127392.0624</v>
      </c>
      <c r="L191" s="1">
        <f>VLOOKUP($A191,'App C  Exp'!$A$5:$I$299,6,FALSE)</f>
        <v>139473.76319999999</v>
      </c>
      <c r="M191" s="1">
        <f>VLOOKUP($A191,'App C  Exp'!$A$5:$I$299,7,FALSE)</f>
        <v>154400.46239999999</v>
      </c>
      <c r="N191" s="1">
        <f>VLOOKUP($A191,'App C  Exp'!$A$5:$I$299,8,FALSE)</f>
        <v>0</v>
      </c>
      <c r="O191" s="1">
        <f>VLOOKUP($A191,'App C  Exp'!$A$5:$I$299,9,FALSE)</f>
        <v>0</v>
      </c>
      <c r="Q191" s="1">
        <f>VLOOKUP($A191,'App C  Inv'!$A$5:$I$299,5,FALSE)</f>
        <v>393227.99040000001</v>
      </c>
      <c r="R191" s="1">
        <f>VLOOKUP($A191,'App C  Inv'!$A$5:$I$299,6,FALSE)</f>
        <v>257572.55039999998</v>
      </c>
      <c r="S191" s="1">
        <f>VLOOKUP($A191,'App C  Inv'!$A$5:$I$299,7,FALSE)</f>
        <v>863989.00319999992</v>
      </c>
      <c r="T191" s="1">
        <f>VLOOKUP($A191,'App C  Inv'!$A$5:$I$299,8,FALSE)</f>
        <v>67594.612800000003</v>
      </c>
      <c r="U191" s="1">
        <f>VLOOKUP($A191,'App C  Inv'!$A$5:$I$299,9,FALSE)</f>
        <v>0</v>
      </c>
      <c r="W191" s="1">
        <f>VLOOKUP($A191,'App C  Assums'!$A$5:$I$299,5,FALSE)</f>
        <v>199537.71839999998</v>
      </c>
      <c r="X191" s="1">
        <f>VLOOKUP($A191,'App C  Assums'!$A$5:$I$299,6,FALSE)</f>
        <v>0</v>
      </c>
      <c r="Y191" s="1">
        <f>VLOOKUP($A191,'App C  Assums'!$A$5:$I$299,7,FALSE)</f>
        <v>0</v>
      </c>
      <c r="Z191" s="1">
        <f>VLOOKUP($A191,'App C  Assums'!$A$5:$I$299,8,FALSE)</f>
        <v>0</v>
      </c>
      <c r="AA191" s="1">
        <f>VLOOKUP($A191,'App C  Assums'!$A$5:$I$299,9,FALSE)</f>
        <v>0</v>
      </c>
      <c r="AC191" s="1">
        <f>VLOOKUP($A191,'App C  Share Out'!$A$5:$I$299,5,FALSE)</f>
        <v>281392.59089365415</v>
      </c>
      <c r="AD191" s="1">
        <f>VLOOKUP($A191,'App C  Share Out'!$A$5:$I$299,6,FALSE)</f>
        <v>236799.59089365412</v>
      </c>
      <c r="AE191" s="1">
        <f>VLOOKUP($A191,'App C  Share Out'!$A$5:$I$299,7,FALSE)</f>
        <v>157199.02923987611</v>
      </c>
      <c r="AF191" s="1">
        <f>VLOOKUP($A191,'App C  Share Out'!$A$5:$I$299,8,FALSE)</f>
        <v>0</v>
      </c>
      <c r="AG191" s="1">
        <f>VLOOKUP($A191,'App C  Share Out'!$A$5:$I$299,9,FALSE)</f>
        <v>0</v>
      </c>
      <c r="AI191" s="1">
        <f>VLOOKUP($A191,'App C  Share In'!$A$5:$I$299,5,FALSE)</f>
        <v>0</v>
      </c>
      <c r="AJ191" s="1">
        <f>VLOOKUP($A191,'App C  Share In'!$A$5:$I$299,6,FALSE)</f>
        <v>0</v>
      </c>
      <c r="AK191" s="1">
        <f>VLOOKUP($A191,'App C  Share In'!$A$5:$I$299,7,FALSE)</f>
        <v>0</v>
      </c>
      <c r="AL191" s="1">
        <f>VLOOKUP($A191,'App C  Share In'!$A$5:$I$299,8,FALSE)</f>
        <v>0</v>
      </c>
      <c r="AM191" s="1">
        <f>VLOOKUP($A191,'App C  Share In'!$A$5:$I$299,9,FALSE)</f>
        <v>0</v>
      </c>
    </row>
    <row r="192" spans="1:39">
      <c r="A192" s="3">
        <v>36000</v>
      </c>
      <c r="B192" s="8" t="s">
        <v>195</v>
      </c>
      <c r="C192" s="9">
        <v>5.8404199999999996E-2</v>
      </c>
      <c r="D192" s="9"/>
      <c r="E192" s="133">
        <v>109441207.79077819</v>
      </c>
      <c r="F192" s="133">
        <v>54276928.983378172</v>
      </c>
      <c r="G192" s="133">
        <v>163508727.22014982</v>
      </c>
      <c r="H192" s="133">
        <v>11583947.4322</v>
      </c>
      <c r="I192" s="133">
        <v>0</v>
      </c>
      <c r="K192" s="1">
        <f>VLOOKUP($A192,'App C  Exp'!$A$5:$I$299,5,FALSE)</f>
        <v>21831665.172599997</v>
      </c>
      <c r="L192" s="1">
        <f>VLOOKUP($A192,'App C  Exp'!$A$5:$I$299,6,FALSE)</f>
        <v>23902152.466799997</v>
      </c>
      <c r="M192" s="1">
        <f>VLOOKUP($A192,'App C  Exp'!$A$5:$I$299,7,FALSE)</f>
        <v>26460198.022599999</v>
      </c>
      <c r="N192" s="1">
        <f>VLOOKUP($A192,'App C  Exp'!$A$5:$I$299,8,FALSE)</f>
        <v>0</v>
      </c>
      <c r="O192" s="1">
        <f>VLOOKUP($A192,'App C  Exp'!$A$5:$I$299,9,FALSE)</f>
        <v>0</v>
      </c>
      <c r="Q192" s="1">
        <f>VLOOKUP($A192,'App C  Inv'!$A$5:$I$299,5,FALSE)</f>
        <v>67388985.319600001</v>
      </c>
      <c r="R192" s="1">
        <f>VLOOKUP($A192,'App C  Inv'!$A$5:$I$299,6,FALSE)</f>
        <v>44141193.509599999</v>
      </c>
      <c r="S192" s="1">
        <f>VLOOKUP($A192,'App C  Inv'!$A$5:$I$299,7,FALSE)</f>
        <v>148065101.35179999</v>
      </c>
      <c r="T192" s="1">
        <f>VLOOKUP($A192,'App C  Inv'!$A$5:$I$299,8,FALSE)</f>
        <v>11583947.4322</v>
      </c>
      <c r="U192" s="1">
        <f>VLOOKUP($A192,'App C  Inv'!$A$5:$I$299,9,FALSE)</f>
        <v>0</v>
      </c>
      <c r="W192" s="1">
        <f>VLOOKUP($A192,'App C  Assums'!$A$5:$I$299,5,FALSE)</f>
        <v>34195542.291599996</v>
      </c>
      <c r="X192" s="1">
        <f>VLOOKUP($A192,'App C  Assums'!$A$5:$I$299,6,FALSE)</f>
        <v>0</v>
      </c>
      <c r="Y192" s="1">
        <f>VLOOKUP($A192,'App C  Assums'!$A$5:$I$299,7,FALSE)</f>
        <v>0</v>
      </c>
      <c r="Z192" s="1">
        <f>VLOOKUP($A192,'App C  Assums'!$A$5:$I$299,8,FALSE)</f>
        <v>0</v>
      </c>
      <c r="AA192" s="1">
        <f>VLOOKUP($A192,'App C  Assums'!$A$5:$I$299,9,FALSE)</f>
        <v>0</v>
      </c>
      <c r="AC192" s="1">
        <f>VLOOKUP($A192,'App C  Share Out'!$A$5:$I$299,5,FALSE)</f>
        <v>0</v>
      </c>
      <c r="AD192" s="1">
        <f>VLOOKUP($A192,'App C  Share Out'!$A$5:$I$299,6,FALSE)</f>
        <v>0</v>
      </c>
      <c r="AE192" s="1">
        <f>VLOOKUP($A192,'App C  Share Out'!$A$5:$I$299,7,FALSE)</f>
        <v>0</v>
      </c>
      <c r="AF192" s="1">
        <f>VLOOKUP($A192,'App C  Share Out'!$A$5:$I$299,8,FALSE)</f>
        <v>0</v>
      </c>
      <c r="AG192" s="1">
        <f>VLOOKUP($A192,'App C  Share Out'!$A$5:$I$299,9,FALSE)</f>
        <v>0</v>
      </c>
      <c r="AI192" s="1">
        <f>VLOOKUP($A192,'App C  Share In'!$A$5:$I$299,5,FALSE)</f>
        <v>-13974984.993021818</v>
      </c>
      <c r="AJ192" s="1">
        <f>VLOOKUP($A192,'App C  Share In'!$A$5:$I$299,6,FALSE)</f>
        <v>-13766416.993021818</v>
      </c>
      <c r="AK192" s="1">
        <f>VLOOKUP($A192,'App C  Share In'!$A$5:$I$299,7,FALSE)</f>
        <v>-11016572.154250169</v>
      </c>
      <c r="AL192" s="1">
        <f>VLOOKUP($A192,'App C  Share In'!$A$5:$I$299,8,FALSE)</f>
        <v>0</v>
      </c>
      <c r="AM192" s="1">
        <f>VLOOKUP($A192,'App C  Share In'!$A$5:$I$299,9,FALSE)</f>
        <v>0</v>
      </c>
    </row>
    <row r="193" spans="1:39">
      <c r="A193" s="3">
        <v>36001</v>
      </c>
      <c r="B193" s="8" t="s">
        <v>196</v>
      </c>
      <c r="C193" s="9">
        <v>0</v>
      </c>
      <c r="D193" s="9"/>
      <c r="E193" s="133">
        <v>0</v>
      </c>
      <c r="F193" s="133">
        <v>0</v>
      </c>
      <c r="G193" s="133">
        <v>0</v>
      </c>
      <c r="H193" s="133">
        <v>0</v>
      </c>
      <c r="I193" s="133">
        <v>0</v>
      </c>
      <c r="K193" s="1">
        <f>VLOOKUP($A193,'App C  Exp'!$A$5:$I$299,5,FALSE)</f>
        <v>0</v>
      </c>
      <c r="L193" s="1">
        <f>VLOOKUP($A193,'App C  Exp'!$A$5:$I$299,6,FALSE)</f>
        <v>0</v>
      </c>
      <c r="M193" s="1">
        <f>VLOOKUP($A193,'App C  Exp'!$A$5:$I$299,7,FALSE)</f>
        <v>0</v>
      </c>
      <c r="N193" s="1">
        <f>VLOOKUP($A193,'App C  Exp'!$A$5:$I$299,8,FALSE)</f>
        <v>0</v>
      </c>
      <c r="O193" s="1">
        <f>VLOOKUP($A193,'App C  Exp'!$A$5:$I$299,9,FALSE)</f>
        <v>0</v>
      </c>
      <c r="Q193" s="1">
        <f>VLOOKUP($A193,'App C  Inv'!$A$5:$I$299,5,FALSE)</f>
        <v>0</v>
      </c>
      <c r="R193" s="1">
        <f>VLOOKUP($A193,'App C  Inv'!$A$5:$I$299,6,FALSE)</f>
        <v>0</v>
      </c>
      <c r="S193" s="1">
        <f>VLOOKUP($A193,'App C  Inv'!$A$5:$I$299,7,FALSE)</f>
        <v>0</v>
      </c>
      <c r="T193" s="1">
        <f>VLOOKUP($A193,'App C  Inv'!$A$5:$I$299,8,FALSE)</f>
        <v>0</v>
      </c>
      <c r="U193" s="1">
        <f>VLOOKUP($A193,'App C  Inv'!$A$5:$I$299,9,FALSE)</f>
        <v>0</v>
      </c>
      <c r="W193" s="1">
        <f>VLOOKUP($A193,'App C  Assums'!$A$5:$I$299,5,FALSE)</f>
        <v>0</v>
      </c>
      <c r="X193" s="1">
        <f>VLOOKUP($A193,'App C  Assums'!$A$5:$I$299,6,FALSE)</f>
        <v>0</v>
      </c>
      <c r="Y193" s="1">
        <f>VLOOKUP($A193,'App C  Assums'!$A$5:$I$299,7,FALSE)</f>
        <v>0</v>
      </c>
      <c r="Z193" s="1">
        <f>VLOOKUP($A193,'App C  Assums'!$A$5:$I$299,8,FALSE)</f>
        <v>0</v>
      </c>
      <c r="AA193" s="1">
        <f>VLOOKUP($A193,'App C  Assums'!$A$5:$I$299,9,FALSE)</f>
        <v>0</v>
      </c>
      <c r="AC193" s="1">
        <f>VLOOKUP($A193,'App C  Share Out'!$A$5:$I$299,5,FALSE)</f>
        <v>0</v>
      </c>
      <c r="AD193" s="1">
        <f>VLOOKUP($A193,'App C  Share Out'!$A$5:$I$299,6,FALSE)</f>
        <v>0</v>
      </c>
      <c r="AE193" s="1">
        <f>VLOOKUP($A193,'App C  Share Out'!$A$5:$I$299,7,FALSE)</f>
        <v>0</v>
      </c>
      <c r="AF193" s="1">
        <f>VLOOKUP($A193,'App C  Share Out'!$A$5:$I$299,8,FALSE)</f>
        <v>0</v>
      </c>
      <c r="AG193" s="1">
        <f>VLOOKUP($A193,'App C  Share Out'!$A$5:$I$299,9,FALSE)</f>
        <v>0</v>
      </c>
      <c r="AI193" s="1">
        <f>VLOOKUP($A193,'App C  Share In'!$A$5:$I$299,5,FALSE)</f>
        <v>0</v>
      </c>
      <c r="AJ193" s="1">
        <f>VLOOKUP($A193,'App C  Share In'!$A$5:$I$299,6,FALSE)</f>
        <v>0</v>
      </c>
      <c r="AK193" s="1">
        <f>VLOOKUP($A193,'App C  Share In'!$A$5:$I$299,7,FALSE)</f>
        <v>0</v>
      </c>
      <c r="AL193" s="1">
        <f>VLOOKUP($A193,'App C  Share In'!$A$5:$I$299,8,FALSE)</f>
        <v>0</v>
      </c>
      <c r="AM193" s="1">
        <f>VLOOKUP($A193,'App C  Share In'!$A$5:$I$299,9,FALSE)</f>
        <v>0</v>
      </c>
    </row>
    <row r="194" spans="1:39">
      <c r="A194" s="3">
        <v>36003</v>
      </c>
      <c r="B194" s="8" t="s">
        <v>197</v>
      </c>
      <c r="C194" s="9">
        <v>4.3399999999999998E-4</v>
      </c>
      <c r="D194" s="9"/>
      <c r="E194" s="133">
        <v>961656.07203874842</v>
      </c>
      <c r="F194" s="133">
        <v>610422.97403874854</v>
      </c>
      <c r="G194" s="133">
        <v>1295850.225015105</v>
      </c>
      <c r="H194" s="133">
        <v>86079.993999999992</v>
      </c>
      <c r="I194" s="133">
        <v>0</v>
      </c>
      <c r="K194" s="1">
        <f>VLOOKUP($A194,'App C  Exp'!$A$5:$I$299,5,FALSE)</f>
        <v>162230.50199999998</v>
      </c>
      <c r="L194" s="1">
        <f>VLOOKUP($A194,'App C  Exp'!$A$5:$I$299,6,FALSE)</f>
        <v>177616.236</v>
      </c>
      <c r="M194" s="1">
        <f>VLOOKUP($A194,'App C  Exp'!$A$5:$I$299,7,FALSE)</f>
        <v>196625.00199999998</v>
      </c>
      <c r="N194" s="1">
        <f>VLOOKUP($A194,'App C  Exp'!$A$5:$I$299,8,FALSE)</f>
        <v>0</v>
      </c>
      <c r="O194" s="1">
        <f>VLOOKUP($A194,'App C  Exp'!$A$5:$I$299,9,FALSE)</f>
        <v>0</v>
      </c>
      <c r="Q194" s="1">
        <f>VLOOKUP($A194,'App C  Inv'!$A$5:$I$299,5,FALSE)</f>
        <v>500765.69199999998</v>
      </c>
      <c r="R194" s="1">
        <f>VLOOKUP($A194,'App C  Inv'!$A$5:$I$299,6,FALSE)</f>
        <v>328011.99199999997</v>
      </c>
      <c r="S194" s="1">
        <f>VLOOKUP($A194,'App C  Inv'!$A$5:$I$299,7,FALSE)</f>
        <v>1100267.686</v>
      </c>
      <c r="T194" s="1">
        <f>VLOOKUP($A194,'App C  Inv'!$A$5:$I$299,8,FALSE)</f>
        <v>86079.993999999992</v>
      </c>
      <c r="U194" s="1">
        <f>VLOOKUP($A194,'App C  Inv'!$A$5:$I$299,9,FALSE)</f>
        <v>0</v>
      </c>
      <c r="W194" s="1">
        <f>VLOOKUP($A194,'App C  Assums'!$A$5:$I$299,5,FALSE)</f>
        <v>254106.13199999998</v>
      </c>
      <c r="X194" s="1">
        <f>VLOOKUP($A194,'App C  Assums'!$A$5:$I$299,6,FALSE)</f>
        <v>0</v>
      </c>
      <c r="Y194" s="1">
        <f>VLOOKUP($A194,'App C  Assums'!$A$5:$I$299,7,FALSE)</f>
        <v>0</v>
      </c>
      <c r="Z194" s="1">
        <f>VLOOKUP($A194,'App C  Assums'!$A$5:$I$299,8,FALSE)</f>
        <v>0</v>
      </c>
      <c r="AA194" s="1">
        <f>VLOOKUP($A194,'App C  Assums'!$A$5:$I$299,9,FALSE)</f>
        <v>0</v>
      </c>
      <c r="AC194" s="1">
        <f>VLOOKUP($A194,'App C  Share Out'!$A$5:$I$299,5,FALSE)</f>
        <v>105837.20902364361</v>
      </c>
      <c r="AD194" s="1">
        <f>VLOOKUP($A194,'App C  Share Out'!$A$5:$I$299,6,FALSE)</f>
        <v>105837.20902364361</v>
      </c>
      <c r="AE194" s="1">
        <f>VLOOKUP($A194,'App C  Share Out'!$A$5:$I$299,7,FALSE)</f>
        <v>0</v>
      </c>
      <c r="AF194" s="1">
        <f>VLOOKUP($A194,'App C  Share Out'!$A$5:$I$299,8,FALSE)</f>
        <v>0</v>
      </c>
      <c r="AG194" s="1">
        <f>VLOOKUP($A194,'App C  Share Out'!$A$5:$I$299,9,FALSE)</f>
        <v>0</v>
      </c>
      <c r="AI194" s="1">
        <f>VLOOKUP($A194,'App C  Share In'!$A$5:$I$299,5,FALSE)</f>
        <v>-61283.46298489513</v>
      </c>
      <c r="AJ194" s="1">
        <f>VLOOKUP($A194,'App C  Share In'!$A$5:$I$299,6,FALSE)</f>
        <v>-1042.4629848951299</v>
      </c>
      <c r="AK194" s="1">
        <f>VLOOKUP($A194,'App C  Share In'!$A$5:$I$299,7,FALSE)</f>
        <v>-1042.4629848951299</v>
      </c>
      <c r="AL194" s="1">
        <f>VLOOKUP($A194,'App C  Share In'!$A$5:$I$299,8,FALSE)</f>
        <v>0</v>
      </c>
      <c r="AM194" s="1">
        <f>VLOOKUP($A194,'App C  Share In'!$A$5:$I$299,9,FALSE)</f>
        <v>0</v>
      </c>
    </row>
    <row r="195" spans="1:39">
      <c r="A195" s="3">
        <v>36004</v>
      </c>
      <c r="B195" s="8" t="s">
        <v>367</v>
      </c>
      <c r="C195" s="9">
        <v>3.68E-4</v>
      </c>
      <c r="D195" s="9"/>
      <c r="E195" s="133">
        <v>837786.24835104705</v>
      </c>
      <c r="F195" s="133">
        <v>426302.55235104705</v>
      </c>
      <c r="G195" s="133">
        <v>1108056.8873639598</v>
      </c>
      <c r="H195" s="133">
        <v>72989.487999999998</v>
      </c>
      <c r="I195" s="133">
        <v>0</v>
      </c>
      <c r="K195" s="1">
        <f>VLOOKUP($A195,'App C  Exp'!$A$5:$I$299,5,FALSE)</f>
        <v>137559.50399999999</v>
      </c>
      <c r="L195" s="1">
        <f>VLOOKUP($A195,'App C  Exp'!$A$5:$I$299,6,FALSE)</f>
        <v>150605.47200000001</v>
      </c>
      <c r="M195" s="1">
        <f>VLOOKUP($A195,'App C  Exp'!$A$5:$I$299,7,FALSE)</f>
        <v>166723.50399999999</v>
      </c>
      <c r="N195" s="1">
        <f>VLOOKUP($A195,'App C  Exp'!$A$5:$I$299,8,FALSE)</f>
        <v>0</v>
      </c>
      <c r="O195" s="1">
        <f>VLOOKUP($A195,'App C  Exp'!$A$5:$I$299,9,FALSE)</f>
        <v>0</v>
      </c>
      <c r="Q195" s="1">
        <f>VLOOKUP($A195,'App C  Inv'!$A$5:$I$299,5,FALSE)</f>
        <v>424612.38400000002</v>
      </c>
      <c r="R195" s="1">
        <f>VLOOKUP($A195,'App C  Inv'!$A$5:$I$299,6,FALSE)</f>
        <v>278129.984</v>
      </c>
      <c r="S195" s="1">
        <f>VLOOKUP($A195,'App C  Inv'!$A$5:$I$299,7,FALSE)</f>
        <v>932945.87199999997</v>
      </c>
      <c r="T195" s="1">
        <f>VLOOKUP($A195,'App C  Inv'!$A$5:$I$299,8,FALSE)</f>
        <v>72989.487999999998</v>
      </c>
      <c r="U195" s="1">
        <f>VLOOKUP($A195,'App C  Inv'!$A$5:$I$299,9,FALSE)</f>
        <v>0</v>
      </c>
      <c r="W195" s="1">
        <f>VLOOKUP($A195,'App C  Assums'!$A$5:$I$299,5,FALSE)</f>
        <v>215463.264</v>
      </c>
      <c r="X195" s="1">
        <f>VLOOKUP($A195,'App C  Assums'!$A$5:$I$299,6,FALSE)</f>
        <v>0</v>
      </c>
      <c r="Y195" s="1">
        <f>VLOOKUP($A195,'App C  Assums'!$A$5:$I$299,7,FALSE)</f>
        <v>0</v>
      </c>
      <c r="Z195" s="1">
        <f>VLOOKUP($A195,'App C  Assums'!$A$5:$I$299,8,FALSE)</f>
        <v>0</v>
      </c>
      <c r="AA195" s="1">
        <f>VLOOKUP($A195,'App C  Assums'!$A$5:$I$299,9,FALSE)</f>
        <v>0</v>
      </c>
      <c r="AC195" s="1">
        <f>VLOOKUP($A195,'App C  Share Out'!$A$5:$I$299,5,FALSE)</f>
        <v>70971.511363959973</v>
      </c>
      <c r="AD195" s="1">
        <f>VLOOKUP($A195,'App C  Share Out'!$A$5:$I$299,6,FALSE)</f>
        <v>8387.5113639599731</v>
      </c>
      <c r="AE195" s="1">
        <f>VLOOKUP($A195,'App C  Share Out'!$A$5:$I$299,7,FALSE)</f>
        <v>8387.5113639599731</v>
      </c>
      <c r="AF195" s="1">
        <f>VLOOKUP($A195,'App C  Share Out'!$A$5:$I$299,8,FALSE)</f>
        <v>0</v>
      </c>
      <c r="AG195" s="1">
        <f>VLOOKUP($A195,'App C  Share Out'!$A$5:$I$299,9,FALSE)</f>
        <v>0</v>
      </c>
      <c r="AI195" s="1">
        <f>VLOOKUP($A195,'App C  Share In'!$A$5:$I$299,5,FALSE)</f>
        <v>-10820.41501291297</v>
      </c>
      <c r="AJ195" s="1">
        <f>VLOOKUP($A195,'App C  Share In'!$A$5:$I$299,6,FALSE)</f>
        <v>-10820.41501291297</v>
      </c>
      <c r="AK195" s="1">
        <f>VLOOKUP($A195,'App C  Share In'!$A$5:$I$299,7,FALSE)</f>
        <v>0</v>
      </c>
      <c r="AL195" s="1">
        <f>VLOOKUP($A195,'App C  Share In'!$A$5:$I$299,8,FALSE)</f>
        <v>0</v>
      </c>
      <c r="AM195" s="1">
        <f>VLOOKUP($A195,'App C  Share In'!$A$5:$I$299,9,FALSE)</f>
        <v>0</v>
      </c>
    </row>
    <row r="196" spans="1:39">
      <c r="A196" s="3">
        <v>36005</v>
      </c>
      <c r="B196" s="8" t="s">
        <v>198</v>
      </c>
      <c r="C196" s="9">
        <v>4.1365000000000004E-3</v>
      </c>
      <c r="D196" s="9"/>
      <c r="E196" s="133">
        <v>7532271.6715465439</v>
      </c>
      <c r="F196" s="133">
        <v>4062106.4310465446</v>
      </c>
      <c r="G196" s="133">
        <v>12196531.301014688</v>
      </c>
      <c r="H196" s="133">
        <v>820437.54650000005</v>
      </c>
      <c r="I196" s="133">
        <v>0</v>
      </c>
      <c r="K196" s="1">
        <f>VLOOKUP($A196,'App C  Exp'!$A$5:$I$299,5,FALSE)</f>
        <v>1546236.1095000003</v>
      </c>
      <c r="L196" s="1">
        <f>VLOOKUP($A196,'App C  Exp'!$A$5:$I$299,6,FALSE)</f>
        <v>1692879.1710000001</v>
      </c>
      <c r="M196" s="1">
        <f>VLOOKUP($A196,'App C  Exp'!$A$5:$I$299,7,FALSE)</f>
        <v>1874053.7345000003</v>
      </c>
      <c r="N196" s="1">
        <f>VLOOKUP($A196,'App C  Exp'!$A$5:$I$299,8,FALSE)</f>
        <v>0</v>
      </c>
      <c r="O196" s="1">
        <f>VLOOKUP($A196,'App C  Exp'!$A$5:$I$299,9,FALSE)</f>
        <v>0</v>
      </c>
      <c r="Q196" s="1">
        <f>VLOOKUP($A196,'App C  Inv'!$A$5:$I$299,5,FALSE)</f>
        <v>4772850.8870000001</v>
      </c>
      <c r="R196" s="1">
        <f>VLOOKUP($A196,'App C  Inv'!$A$5:$I$299,6,FALSE)</f>
        <v>3126317.0620000004</v>
      </c>
      <c r="S196" s="1">
        <f>VLOOKUP($A196,'App C  Inv'!$A$5:$I$299,7,FALSE)</f>
        <v>10486767.933500001</v>
      </c>
      <c r="T196" s="1">
        <f>VLOOKUP($A196,'App C  Inv'!$A$5:$I$299,8,FALSE)</f>
        <v>820437.54650000005</v>
      </c>
      <c r="U196" s="1">
        <f>VLOOKUP($A196,'App C  Inv'!$A$5:$I$299,9,FALSE)</f>
        <v>0</v>
      </c>
      <c r="W196" s="1">
        <f>VLOOKUP($A196,'App C  Assums'!$A$5:$I$299,5,FALSE)</f>
        <v>2421912.4770000004</v>
      </c>
      <c r="X196" s="1">
        <f>VLOOKUP($A196,'App C  Assums'!$A$5:$I$299,6,FALSE)</f>
        <v>0</v>
      </c>
      <c r="Y196" s="1">
        <f>VLOOKUP($A196,'App C  Assums'!$A$5:$I$299,7,FALSE)</f>
        <v>0</v>
      </c>
      <c r="Z196" s="1">
        <f>VLOOKUP($A196,'App C  Assums'!$A$5:$I$299,8,FALSE)</f>
        <v>0</v>
      </c>
      <c r="AA196" s="1">
        <f>VLOOKUP($A196,'App C  Assums'!$A$5:$I$299,9,FALSE)</f>
        <v>0</v>
      </c>
      <c r="AC196" s="1">
        <f>VLOOKUP($A196,'App C  Share Out'!$A$5:$I$299,5,FALSE)</f>
        <v>0</v>
      </c>
      <c r="AD196" s="1">
        <f>VLOOKUP($A196,'App C  Share Out'!$A$5:$I$299,6,FALSE)</f>
        <v>0</v>
      </c>
      <c r="AE196" s="1">
        <f>VLOOKUP($A196,'App C  Share Out'!$A$5:$I$299,7,FALSE)</f>
        <v>0</v>
      </c>
      <c r="AF196" s="1">
        <f>VLOOKUP($A196,'App C  Share Out'!$A$5:$I$299,8,FALSE)</f>
        <v>0</v>
      </c>
      <c r="AG196" s="1">
        <f>VLOOKUP($A196,'App C  Share Out'!$A$5:$I$299,9,FALSE)</f>
        <v>0</v>
      </c>
      <c r="AI196" s="1">
        <f>VLOOKUP($A196,'App C  Share In'!$A$5:$I$299,5,FALSE)</f>
        <v>-1208727.8019534566</v>
      </c>
      <c r="AJ196" s="1">
        <f>VLOOKUP($A196,'App C  Share In'!$A$5:$I$299,6,FALSE)</f>
        <v>-757089.8019534566</v>
      </c>
      <c r="AK196" s="1">
        <f>VLOOKUP($A196,'App C  Share In'!$A$5:$I$299,7,FALSE)</f>
        <v>-164290.3669853129</v>
      </c>
      <c r="AL196" s="1">
        <f>VLOOKUP($A196,'App C  Share In'!$A$5:$I$299,8,FALSE)</f>
        <v>0</v>
      </c>
      <c r="AM196" s="1">
        <f>VLOOKUP($A196,'App C  Share In'!$A$5:$I$299,9,FALSE)</f>
        <v>0</v>
      </c>
    </row>
    <row r="197" spans="1:39">
      <c r="A197" s="3">
        <v>36006</v>
      </c>
      <c r="B197" s="8" t="s">
        <v>199</v>
      </c>
      <c r="C197" s="9">
        <v>6.9950000000000003E-4</v>
      </c>
      <c r="D197" s="9"/>
      <c r="E197" s="133">
        <v>1300946.1033664336</v>
      </c>
      <c r="F197" s="133">
        <v>667133.25186643365</v>
      </c>
      <c r="G197" s="133">
        <v>2041625.6256084838</v>
      </c>
      <c r="H197" s="133">
        <v>138739.5295</v>
      </c>
      <c r="I197" s="133">
        <v>0</v>
      </c>
      <c r="K197" s="1">
        <f>VLOOKUP($A197,'App C  Exp'!$A$5:$I$299,5,FALSE)</f>
        <v>261475.1985</v>
      </c>
      <c r="L197" s="1">
        <f>VLOOKUP($A197,'App C  Exp'!$A$5:$I$299,6,FALSE)</f>
        <v>286273.17300000001</v>
      </c>
      <c r="M197" s="1">
        <f>VLOOKUP($A197,'App C  Exp'!$A$5:$I$299,7,FALSE)</f>
        <v>316910.5735</v>
      </c>
      <c r="N197" s="1">
        <f>VLOOKUP($A197,'App C  Exp'!$A$5:$I$299,8,FALSE)</f>
        <v>0</v>
      </c>
      <c r="O197" s="1">
        <f>VLOOKUP($A197,'App C  Exp'!$A$5:$I$299,9,FALSE)</f>
        <v>0</v>
      </c>
      <c r="Q197" s="1">
        <f>VLOOKUP($A197,'App C  Inv'!$A$5:$I$299,5,FALSE)</f>
        <v>807109.68099999998</v>
      </c>
      <c r="R197" s="1">
        <f>VLOOKUP($A197,'App C  Inv'!$A$5:$I$299,6,FALSE)</f>
        <v>528673.70600000001</v>
      </c>
      <c r="S197" s="1">
        <f>VLOOKUP($A197,'App C  Inv'!$A$5:$I$299,7,FALSE)</f>
        <v>1773357.7105</v>
      </c>
      <c r="T197" s="1">
        <f>VLOOKUP($A197,'App C  Inv'!$A$5:$I$299,8,FALSE)</f>
        <v>138739.5295</v>
      </c>
      <c r="U197" s="1">
        <f>VLOOKUP($A197,'App C  Inv'!$A$5:$I$299,9,FALSE)</f>
        <v>0</v>
      </c>
      <c r="W197" s="1">
        <f>VLOOKUP($A197,'App C  Assums'!$A$5:$I$299,5,FALSE)</f>
        <v>409555.85100000002</v>
      </c>
      <c r="X197" s="1">
        <f>VLOOKUP($A197,'App C  Assums'!$A$5:$I$299,6,FALSE)</f>
        <v>0</v>
      </c>
      <c r="Y197" s="1">
        <f>VLOOKUP($A197,'App C  Assums'!$A$5:$I$299,7,FALSE)</f>
        <v>0</v>
      </c>
      <c r="Z197" s="1">
        <f>VLOOKUP($A197,'App C  Assums'!$A$5:$I$299,8,FALSE)</f>
        <v>0</v>
      </c>
      <c r="AA197" s="1">
        <f>VLOOKUP($A197,'App C  Assums'!$A$5:$I$299,9,FALSE)</f>
        <v>0</v>
      </c>
      <c r="AC197" s="1">
        <f>VLOOKUP($A197,'App C  Share Out'!$A$5:$I$299,5,FALSE)</f>
        <v>0</v>
      </c>
      <c r="AD197" s="1">
        <f>VLOOKUP($A197,'App C  Share Out'!$A$5:$I$299,6,FALSE)</f>
        <v>0</v>
      </c>
      <c r="AE197" s="1">
        <f>VLOOKUP($A197,'App C  Share Out'!$A$5:$I$299,7,FALSE)</f>
        <v>0</v>
      </c>
      <c r="AF197" s="1">
        <f>VLOOKUP($A197,'App C  Share Out'!$A$5:$I$299,8,FALSE)</f>
        <v>0</v>
      </c>
      <c r="AG197" s="1">
        <f>VLOOKUP($A197,'App C  Share Out'!$A$5:$I$299,9,FALSE)</f>
        <v>0</v>
      </c>
      <c r="AI197" s="1">
        <f>VLOOKUP($A197,'App C  Share In'!$A$5:$I$299,5,FALSE)</f>
        <v>-177194.6271335663</v>
      </c>
      <c r="AJ197" s="1">
        <f>VLOOKUP($A197,'App C  Share In'!$A$5:$I$299,6,FALSE)</f>
        <v>-147813.6271335663</v>
      </c>
      <c r="AK197" s="1">
        <f>VLOOKUP($A197,'App C  Share In'!$A$5:$I$299,7,FALSE)</f>
        <v>-48642.658391516132</v>
      </c>
      <c r="AL197" s="1">
        <f>VLOOKUP($A197,'App C  Share In'!$A$5:$I$299,8,FALSE)</f>
        <v>0</v>
      </c>
      <c r="AM197" s="1">
        <f>VLOOKUP($A197,'App C  Share In'!$A$5:$I$299,9,FALSE)</f>
        <v>0</v>
      </c>
    </row>
    <row r="198" spans="1:39">
      <c r="A198" s="3">
        <v>36007</v>
      </c>
      <c r="B198" s="8" t="s">
        <v>200</v>
      </c>
      <c r="C198" s="9">
        <v>2.8689999999999998E-4</v>
      </c>
      <c r="D198" s="9"/>
      <c r="E198" s="133">
        <v>662507.40865284693</v>
      </c>
      <c r="F198" s="133">
        <v>409490.37935284688</v>
      </c>
      <c r="G198" s="133">
        <v>846538.73185597442</v>
      </c>
      <c r="H198" s="133">
        <v>56904.032899999998</v>
      </c>
      <c r="I198" s="133">
        <v>0</v>
      </c>
      <c r="K198" s="1">
        <f>VLOOKUP($A198,'App C  Exp'!$A$5:$I$299,5,FALSE)</f>
        <v>107244.08069999999</v>
      </c>
      <c r="L198" s="1">
        <f>VLOOKUP($A198,'App C  Exp'!$A$5:$I$299,6,FALSE)</f>
        <v>117414.97259999999</v>
      </c>
      <c r="M198" s="1">
        <f>VLOOKUP($A198,'App C  Exp'!$A$5:$I$299,7,FALSE)</f>
        <v>129980.90569999999</v>
      </c>
      <c r="N198" s="1">
        <f>VLOOKUP($A198,'App C  Exp'!$A$5:$I$299,8,FALSE)</f>
        <v>0</v>
      </c>
      <c r="O198" s="1">
        <f>VLOOKUP($A198,'App C  Exp'!$A$5:$I$299,9,FALSE)</f>
        <v>0</v>
      </c>
      <c r="Q198" s="1">
        <f>VLOOKUP($A198,'App C  Inv'!$A$5:$I$299,5,FALSE)</f>
        <v>331036.12219999998</v>
      </c>
      <c r="R198" s="1">
        <f>VLOOKUP($A198,'App C  Inv'!$A$5:$I$299,6,FALSE)</f>
        <v>216835.5772</v>
      </c>
      <c r="S198" s="1">
        <f>VLOOKUP($A198,'App C  Inv'!$A$5:$I$299,7,FALSE)</f>
        <v>727342.85509999993</v>
      </c>
      <c r="T198" s="1">
        <f>VLOOKUP($A198,'App C  Inv'!$A$5:$I$299,8,FALSE)</f>
        <v>56904.032899999998</v>
      </c>
      <c r="U198" s="1">
        <f>VLOOKUP($A198,'App C  Inv'!$A$5:$I$299,9,FALSE)</f>
        <v>0</v>
      </c>
      <c r="W198" s="1">
        <f>VLOOKUP($A198,'App C  Assums'!$A$5:$I$299,5,FALSE)</f>
        <v>167979.3762</v>
      </c>
      <c r="X198" s="1">
        <f>VLOOKUP($A198,'App C  Assums'!$A$5:$I$299,6,FALSE)</f>
        <v>0</v>
      </c>
      <c r="Y198" s="1">
        <f>VLOOKUP($A198,'App C  Assums'!$A$5:$I$299,7,FALSE)</f>
        <v>0</v>
      </c>
      <c r="Z198" s="1">
        <f>VLOOKUP($A198,'App C  Assums'!$A$5:$I$299,8,FALSE)</f>
        <v>0</v>
      </c>
      <c r="AA198" s="1">
        <f>VLOOKUP($A198,'App C  Assums'!$A$5:$I$299,9,FALSE)</f>
        <v>0</v>
      </c>
      <c r="AC198" s="1">
        <f>VLOOKUP($A198,'App C  Share Out'!$A$5:$I$299,5,FALSE)</f>
        <v>86024.858496872475</v>
      </c>
      <c r="AD198" s="1">
        <f>VLOOKUP($A198,'App C  Share Out'!$A$5:$I$299,6,FALSE)</f>
        <v>86024.858496872475</v>
      </c>
      <c r="AE198" s="1">
        <f>VLOOKUP($A198,'App C  Share Out'!$A$5:$I$299,7,FALSE)</f>
        <v>0</v>
      </c>
      <c r="AF198" s="1">
        <f>VLOOKUP($A198,'App C  Share Out'!$A$5:$I$299,8,FALSE)</f>
        <v>0</v>
      </c>
      <c r="AG198" s="1">
        <f>VLOOKUP($A198,'App C  Share Out'!$A$5:$I$299,9,FALSE)</f>
        <v>0</v>
      </c>
      <c r="AI198" s="1">
        <f>VLOOKUP($A198,'App C  Share In'!$A$5:$I$299,5,FALSE)</f>
        <v>-29777.028944025562</v>
      </c>
      <c r="AJ198" s="1">
        <f>VLOOKUP($A198,'App C  Share In'!$A$5:$I$299,6,FALSE)</f>
        <v>-10785.028944025562</v>
      </c>
      <c r="AK198" s="1">
        <f>VLOOKUP($A198,'App C  Share In'!$A$5:$I$299,7,FALSE)</f>
        <v>-10785.028944025562</v>
      </c>
      <c r="AL198" s="1">
        <f>VLOOKUP($A198,'App C  Share In'!$A$5:$I$299,8,FALSE)</f>
        <v>0</v>
      </c>
      <c r="AM198" s="1">
        <f>VLOOKUP($A198,'App C  Share In'!$A$5:$I$299,9,FALSE)</f>
        <v>0</v>
      </c>
    </row>
    <row r="199" spans="1:39">
      <c r="A199" s="3">
        <v>36008</v>
      </c>
      <c r="B199" s="8" t="s">
        <v>201</v>
      </c>
      <c r="C199" s="9">
        <v>6.4930000000000001E-4</v>
      </c>
      <c r="D199" s="9"/>
      <c r="E199" s="133">
        <v>1265672.1126422475</v>
      </c>
      <c r="F199" s="133">
        <v>655358.73054224742</v>
      </c>
      <c r="G199" s="133">
        <v>1877413.5533161522</v>
      </c>
      <c r="H199" s="133">
        <v>128782.8113</v>
      </c>
      <c r="I199" s="133">
        <v>0</v>
      </c>
      <c r="K199" s="1">
        <f>VLOOKUP($A199,'App C  Exp'!$A$5:$I$299,5,FALSE)</f>
        <v>242710.2879</v>
      </c>
      <c r="L199" s="1">
        <f>VLOOKUP($A199,'App C  Exp'!$A$5:$I$299,6,FALSE)</f>
        <v>265728.62219999998</v>
      </c>
      <c r="M199" s="1">
        <f>VLOOKUP($A199,'App C  Exp'!$A$5:$I$299,7,FALSE)</f>
        <v>294167.31290000002</v>
      </c>
      <c r="N199" s="1">
        <f>VLOOKUP($A199,'App C  Exp'!$A$5:$I$299,8,FALSE)</f>
        <v>0</v>
      </c>
      <c r="O199" s="1">
        <f>VLOOKUP($A199,'App C  Exp'!$A$5:$I$299,9,FALSE)</f>
        <v>0</v>
      </c>
      <c r="Q199" s="1">
        <f>VLOOKUP($A199,'App C  Inv'!$A$5:$I$299,5,FALSE)</f>
        <v>749187.01340000005</v>
      </c>
      <c r="R199" s="1">
        <f>VLOOKUP($A199,'App C  Inv'!$A$5:$I$299,6,FALSE)</f>
        <v>490733.14840000001</v>
      </c>
      <c r="S199" s="1">
        <f>VLOOKUP($A199,'App C  Inv'!$A$5:$I$299,7,FALSE)</f>
        <v>1646091.7246999999</v>
      </c>
      <c r="T199" s="1">
        <f>VLOOKUP($A199,'App C  Inv'!$A$5:$I$299,8,FALSE)</f>
        <v>128782.8113</v>
      </c>
      <c r="U199" s="1">
        <f>VLOOKUP($A199,'App C  Inv'!$A$5:$I$299,9,FALSE)</f>
        <v>0</v>
      </c>
      <c r="W199" s="1">
        <f>VLOOKUP($A199,'App C  Assums'!$A$5:$I$299,5,FALSE)</f>
        <v>380163.85139999999</v>
      </c>
      <c r="X199" s="1">
        <f>VLOOKUP($A199,'App C  Assums'!$A$5:$I$299,6,FALSE)</f>
        <v>0</v>
      </c>
      <c r="Y199" s="1">
        <f>VLOOKUP($A199,'App C  Assums'!$A$5:$I$299,7,FALSE)</f>
        <v>0</v>
      </c>
      <c r="Z199" s="1">
        <f>VLOOKUP($A199,'App C  Assums'!$A$5:$I$299,8,FALSE)</f>
        <v>0</v>
      </c>
      <c r="AA199" s="1">
        <f>VLOOKUP($A199,'App C  Assums'!$A$5:$I$299,9,FALSE)</f>
        <v>0</v>
      </c>
      <c r="AC199" s="1">
        <f>VLOOKUP($A199,'App C  Share Out'!$A$5:$I$299,5,FALSE)</f>
        <v>0</v>
      </c>
      <c r="AD199" s="1">
        <f>VLOOKUP($A199,'App C  Share Out'!$A$5:$I$299,6,FALSE)</f>
        <v>0</v>
      </c>
      <c r="AE199" s="1">
        <f>VLOOKUP($A199,'App C  Share Out'!$A$5:$I$299,7,FALSE)</f>
        <v>0</v>
      </c>
      <c r="AF199" s="1">
        <f>VLOOKUP($A199,'App C  Share Out'!$A$5:$I$299,8,FALSE)</f>
        <v>0</v>
      </c>
      <c r="AG199" s="1">
        <f>VLOOKUP($A199,'App C  Share Out'!$A$5:$I$299,9,FALSE)</f>
        <v>0</v>
      </c>
      <c r="AI199" s="1">
        <f>VLOOKUP($A199,'App C  Share In'!$A$5:$I$299,5,FALSE)</f>
        <v>-106389.04005775249</v>
      </c>
      <c r="AJ199" s="1">
        <f>VLOOKUP($A199,'App C  Share In'!$A$5:$I$299,6,FALSE)</f>
        <v>-101103.04005775249</v>
      </c>
      <c r="AK199" s="1">
        <f>VLOOKUP($A199,'App C  Share In'!$A$5:$I$299,7,FALSE)</f>
        <v>-62845.484283847647</v>
      </c>
      <c r="AL199" s="1">
        <f>VLOOKUP($A199,'App C  Share In'!$A$5:$I$299,8,FALSE)</f>
        <v>0</v>
      </c>
      <c r="AM199" s="1">
        <f>VLOOKUP($A199,'App C  Share In'!$A$5:$I$299,9,FALSE)</f>
        <v>0</v>
      </c>
    </row>
    <row r="200" spans="1:39">
      <c r="A200" s="3">
        <v>36009</v>
      </c>
      <c r="B200" s="8" t="s">
        <v>202</v>
      </c>
      <c r="C200" s="9">
        <v>7.0500000000000006E-5</v>
      </c>
      <c r="D200" s="9"/>
      <c r="E200" s="133">
        <v>52865.30725247279</v>
      </c>
      <c r="F200" s="133">
        <v>48694.4687524728</v>
      </c>
      <c r="G200" s="133">
        <v>147428.04452954128</v>
      </c>
      <c r="H200" s="133">
        <v>13983.040500000001</v>
      </c>
      <c r="I200" s="133">
        <v>0</v>
      </c>
      <c r="K200" s="1">
        <f>VLOOKUP($A200,'App C  Exp'!$A$5:$I$299,5,FALSE)</f>
        <v>26353.111500000003</v>
      </c>
      <c r="L200" s="1">
        <f>VLOOKUP($A200,'App C  Exp'!$A$5:$I$299,6,FALSE)</f>
        <v>28852.407000000003</v>
      </c>
      <c r="M200" s="1">
        <f>VLOOKUP($A200,'App C  Exp'!$A$5:$I$299,7,FALSE)</f>
        <v>31940.236500000003</v>
      </c>
      <c r="N200" s="1">
        <f>VLOOKUP($A200,'App C  Exp'!$A$5:$I$299,8,FALSE)</f>
        <v>0</v>
      </c>
      <c r="O200" s="1">
        <f>VLOOKUP($A200,'App C  Exp'!$A$5:$I$299,9,FALSE)</f>
        <v>0</v>
      </c>
      <c r="Q200" s="1">
        <f>VLOOKUP($A200,'App C  Inv'!$A$5:$I$299,5,FALSE)</f>
        <v>81345.579000000012</v>
      </c>
      <c r="R200" s="1">
        <f>VLOOKUP($A200,'App C  Inv'!$A$5:$I$299,6,FALSE)</f>
        <v>53283.054000000004</v>
      </c>
      <c r="S200" s="1">
        <f>VLOOKUP($A200,'App C  Inv'!$A$5:$I$299,7,FALSE)</f>
        <v>178730.11950000003</v>
      </c>
      <c r="T200" s="1">
        <f>VLOOKUP($A200,'App C  Inv'!$A$5:$I$299,8,FALSE)</f>
        <v>13983.040500000001</v>
      </c>
      <c r="U200" s="1">
        <f>VLOOKUP($A200,'App C  Inv'!$A$5:$I$299,9,FALSE)</f>
        <v>0</v>
      </c>
      <c r="W200" s="1">
        <f>VLOOKUP($A200,'App C  Assums'!$A$5:$I$299,5,FALSE)</f>
        <v>41277.609000000004</v>
      </c>
      <c r="X200" s="1">
        <f>VLOOKUP($A200,'App C  Assums'!$A$5:$I$299,6,FALSE)</f>
        <v>0</v>
      </c>
      <c r="Y200" s="1">
        <f>VLOOKUP($A200,'App C  Assums'!$A$5:$I$299,7,FALSE)</f>
        <v>0</v>
      </c>
      <c r="Z200" s="1">
        <f>VLOOKUP($A200,'App C  Assums'!$A$5:$I$299,8,FALSE)</f>
        <v>0</v>
      </c>
      <c r="AA200" s="1">
        <f>VLOOKUP($A200,'App C  Assums'!$A$5:$I$299,9,FALSE)</f>
        <v>0</v>
      </c>
      <c r="AC200" s="1">
        <f>VLOOKUP($A200,'App C  Share Out'!$A$5:$I$299,5,FALSE)</f>
        <v>29801.319222931532</v>
      </c>
      <c r="AD200" s="1">
        <f>VLOOKUP($A200,'App C  Share Out'!$A$5:$I$299,6,FALSE)</f>
        <v>29801.319222931532</v>
      </c>
      <c r="AE200" s="1">
        <f>VLOOKUP($A200,'App C  Share Out'!$A$5:$I$299,7,FALSE)</f>
        <v>0</v>
      </c>
      <c r="AF200" s="1">
        <f>VLOOKUP($A200,'App C  Share Out'!$A$5:$I$299,8,FALSE)</f>
        <v>0</v>
      </c>
      <c r="AG200" s="1">
        <f>VLOOKUP($A200,'App C  Share Out'!$A$5:$I$299,9,FALSE)</f>
        <v>0</v>
      </c>
      <c r="AI200" s="1">
        <f>VLOOKUP($A200,'App C  Share In'!$A$5:$I$299,5,FALSE)</f>
        <v>-125912.31147045875</v>
      </c>
      <c r="AJ200" s="1">
        <f>VLOOKUP($A200,'App C  Share In'!$A$5:$I$299,6,FALSE)</f>
        <v>-63242.311470458742</v>
      </c>
      <c r="AK200" s="1">
        <f>VLOOKUP($A200,'App C  Share In'!$A$5:$I$299,7,FALSE)</f>
        <v>-63242.311470458742</v>
      </c>
      <c r="AL200" s="1">
        <f>VLOOKUP($A200,'App C  Share In'!$A$5:$I$299,8,FALSE)</f>
        <v>0</v>
      </c>
      <c r="AM200" s="1">
        <f>VLOOKUP($A200,'App C  Share In'!$A$5:$I$299,9,FALSE)</f>
        <v>0</v>
      </c>
    </row>
    <row r="201" spans="1:39">
      <c r="A201" s="3">
        <v>36100</v>
      </c>
      <c r="B201" s="8" t="s">
        <v>203</v>
      </c>
      <c r="C201" s="9">
        <v>7.1509999999999998E-4</v>
      </c>
      <c r="D201" s="9"/>
      <c r="E201" s="133">
        <v>1590863.1877582828</v>
      </c>
      <c r="F201" s="133">
        <v>999938.02305828268</v>
      </c>
      <c r="G201" s="133">
        <v>2223612.3989775907</v>
      </c>
      <c r="H201" s="133">
        <v>141833.64910000001</v>
      </c>
      <c r="I201" s="133">
        <v>0</v>
      </c>
      <c r="K201" s="1">
        <f>VLOOKUP($A201,'App C  Exp'!$A$5:$I$299,5,FALSE)</f>
        <v>267306.52529999998</v>
      </c>
      <c r="L201" s="1">
        <f>VLOOKUP($A201,'App C  Exp'!$A$5:$I$299,6,FALSE)</f>
        <v>292657.53539999999</v>
      </c>
      <c r="M201" s="1">
        <f>VLOOKUP($A201,'App C  Exp'!$A$5:$I$299,7,FALSE)</f>
        <v>323978.20029999997</v>
      </c>
      <c r="N201" s="1">
        <f>VLOOKUP($A201,'App C  Exp'!$A$5:$I$299,8,FALSE)</f>
        <v>0</v>
      </c>
      <c r="O201" s="1">
        <f>VLOOKUP($A201,'App C  Exp'!$A$5:$I$299,9,FALSE)</f>
        <v>0</v>
      </c>
      <c r="Q201" s="1">
        <f>VLOOKUP($A201,'App C  Inv'!$A$5:$I$299,5,FALSE)</f>
        <v>825109.55379999999</v>
      </c>
      <c r="R201" s="1">
        <f>VLOOKUP($A201,'App C  Inv'!$A$5:$I$299,6,FALSE)</f>
        <v>540463.99879999994</v>
      </c>
      <c r="S201" s="1">
        <f>VLOOKUP($A201,'App C  Inv'!$A$5:$I$299,7,FALSE)</f>
        <v>1812906.5029</v>
      </c>
      <c r="T201" s="1">
        <f>VLOOKUP($A201,'App C  Inv'!$A$5:$I$299,8,FALSE)</f>
        <v>141833.64910000001</v>
      </c>
      <c r="U201" s="1">
        <f>VLOOKUP($A201,'App C  Inv'!$A$5:$I$299,9,FALSE)</f>
        <v>0</v>
      </c>
      <c r="W201" s="1">
        <f>VLOOKUP($A201,'App C  Assums'!$A$5:$I$299,5,FALSE)</f>
        <v>418689.61979999999</v>
      </c>
      <c r="X201" s="1">
        <f>VLOOKUP($A201,'App C  Assums'!$A$5:$I$299,6,FALSE)</f>
        <v>0</v>
      </c>
      <c r="Y201" s="1">
        <f>VLOOKUP($A201,'App C  Assums'!$A$5:$I$299,7,FALSE)</f>
        <v>0</v>
      </c>
      <c r="Z201" s="1">
        <f>VLOOKUP($A201,'App C  Assums'!$A$5:$I$299,8,FALSE)</f>
        <v>0</v>
      </c>
      <c r="AA201" s="1">
        <f>VLOOKUP($A201,'App C  Assums'!$A$5:$I$299,9,FALSE)</f>
        <v>0</v>
      </c>
      <c r="AC201" s="1">
        <f>VLOOKUP($A201,'App C  Share Out'!$A$5:$I$299,5,FALSE)</f>
        <v>166816.48885828274</v>
      </c>
      <c r="AD201" s="1">
        <f>VLOOKUP($A201,'App C  Share Out'!$A$5:$I$299,6,FALSE)</f>
        <v>166816.48885828274</v>
      </c>
      <c r="AE201" s="1">
        <f>VLOOKUP($A201,'App C  Share Out'!$A$5:$I$299,7,FALSE)</f>
        <v>86727.695777590925</v>
      </c>
      <c r="AF201" s="1">
        <f>VLOOKUP($A201,'App C  Share Out'!$A$5:$I$299,8,FALSE)</f>
        <v>0</v>
      </c>
      <c r="AG201" s="1">
        <f>VLOOKUP($A201,'App C  Share Out'!$A$5:$I$299,9,FALSE)</f>
        <v>0</v>
      </c>
      <c r="AI201" s="1">
        <f>VLOOKUP($A201,'App C  Share In'!$A$5:$I$299,5,FALSE)</f>
        <v>-87059</v>
      </c>
      <c r="AJ201" s="1">
        <f>VLOOKUP($A201,'App C  Share In'!$A$5:$I$299,6,FALSE)</f>
        <v>0</v>
      </c>
      <c r="AK201" s="1">
        <f>VLOOKUP($A201,'App C  Share In'!$A$5:$I$299,7,FALSE)</f>
        <v>0</v>
      </c>
      <c r="AL201" s="1">
        <f>VLOOKUP($A201,'App C  Share In'!$A$5:$I$299,8,FALSE)</f>
        <v>0</v>
      </c>
      <c r="AM201" s="1">
        <f>VLOOKUP($A201,'App C  Share In'!$A$5:$I$299,9,FALSE)</f>
        <v>0</v>
      </c>
    </row>
    <row r="202" spans="1:39">
      <c r="A202" s="3">
        <v>36102</v>
      </c>
      <c r="B202" s="8" t="s">
        <v>204</v>
      </c>
      <c r="C202" s="9">
        <v>0</v>
      </c>
      <c r="D202" s="9"/>
      <c r="E202" s="133">
        <v>-332428</v>
      </c>
      <c r="F202" s="133">
        <v>0</v>
      </c>
      <c r="G202" s="133">
        <v>0</v>
      </c>
      <c r="H202" s="133">
        <v>0</v>
      </c>
      <c r="I202" s="133">
        <v>0</v>
      </c>
      <c r="K202" s="1">
        <f>VLOOKUP($A202,'App C  Exp'!$A$5:$I$299,5,FALSE)</f>
        <v>0</v>
      </c>
      <c r="L202" s="1">
        <f>VLOOKUP($A202,'App C  Exp'!$A$5:$I$299,6,FALSE)</f>
        <v>0</v>
      </c>
      <c r="M202" s="1">
        <f>VLOOKUP($A202,'App C  Exp'!$A$5:$I$299,7,FALSE)</f>
        <v>0</v>
      </c>
      <c r="N202" s="1">
        <f>VLOOKUP($A202,'App C  Exp'!$A$5:$I$299,8,FALSE)</f>
        <v>0</v>
      </c>
      <c r="O202" s="1">
        <f>VLOOKUP($A202,'App C  Exp'!$A$5:$I$299,9,FALSE)</f>
        <v>0</v>
      </c>
      <c r="Q202" s="1">
        <f>VLOOKUP($A202,'App C  Inv'!$A$5:$I$299,5,FALSE)</f>
        <v>0</v>
      </c>
      <c r="R202" s="1">
        <f>VLOOKUP($A202,'App C  Inv'!$A$5:$I$299,6,FALSE)</f>
        <v>0</v>
      </c>
      <c r="S202" s="1">
        <f>VLOOKUP($A202,'App C  Inv'!$A$5:$I$299,7,FALSE)</f>
        <v>0</v>
      </c>
      <c r="T202" s="1">
        <f>VLOOKUP($A202,'App C  Inv'!$A$5:$I$299,8,FALSE)</f>
        <v>0</v>
      </c>
      <c r="U202" s="1">
        <f>VLOOKUP($A202,'App C  Inv'!$A$5:$I$299,9,FALSE)</f>
        <v>0</v>
      </c>
      <c r="W202" s="1">
        <f>VLOOKUP($A202,'App C  Assums'!$A$5:$I$299,5,FALSE)</f>
        <v>0</v>
      </c>
      <c r="X202" s="1">
        <f>VLOOKUP($A202,'App C  Assums'!$A$5:$I$299,6,FALSE)</f>
        <v>0</v>
      </c>
      <c r="Y202" s="1">
        <f>VLOOKUP($A202,'App C  Assums'!$A$5:$I$299,7,FALSE)</f>
        <v>0</v>
      </c>
      <c r="Z202" s="1">
        <f>VLOOKUP($A202,'App C  Assums'!$A$5:$I$299,8,FALSE)</f>
        <v>0</v>
      </c>
      <c r="AA202" s="1">
        <f>VLOOKUP($A202,'App C  Assums'!$A$5:$I$299,9,FALSE)</f>
        <v>0</v>
      </c>
      <c r="AC202" s="1">
        <f>VLOOKUP($A202,'App C  Share Out'!$A$5:$I$299,5,FALSE)</f>
        <v>0</v>
      </c>
      <c r="AD202" s="1">
        <f>VLOOKUP($A202,'App C  Share Out'!$A$5:$I$299,6,FALSE)</f>
        <v>0</v>
      </c>
      <c r="AE202" s="1">
        <f>VLOOKUP($A202,'App C  Share Out'!$A$5:$I$299,7,FALSE)</f>
        <v>0</v>
      </c>
      <c r="AF202" s="1">
        <f>VLOOKUP($A202,'App C  Share Out'!$A$5:$I$299,8,FALSE)</f>
        <v>0</v>
      </c>
      <c r="AG202" s="1">
        <f>VLOOKUP($A202,'App C  Share Out'!$A$5:$I$299,9,FALSE)</f>
        <v>0</v>
      </c>
      <c r="AI202" s="1">
        <f>VLOOKUP($A202,'App C  Share In'!$A$5:$I$299,5,FALSE)</f>
        <v>-332428</v>
      </c>
      <c r="AJ202" s="1">
        <f>VLOOKUP($A202,'App C  Share In'!$A$5:$I$299,6,FALSE)</f>
        <v>0</v>
      </c>
      <c r="AK202" s="1">
        <f>VLOOKUP($A202,'App C  Share In'!$A$5:$I$299,7,FALSE)</f>
        <v>0</v>
      </c>
      <c r="AL202" s="1">
        <f>VLOOKUP($A202,'App C  Share In'!$A$5:$I$299,8,FALSE)</f>
        <v>0</v>
      </c>
      <c r="AM202" s="1">
        <f>VLOOKUP($A202,'App C  Share In'!$A$5:$I$299,9,FALSE)</f>
        <v>0</v>
      </c>
    </row>
    <row r="203" spans="1:39">
      <c r="A203" s="3">
        <v>36105</v>
      </c>
      <c r="B203" s="8" t="s">
        <v>205</v>
      </c>
      <c r="C203" s="9">
        <v>3.2380000000000001E-4</v>
      </c>
      <c r="D203" s="9"/>
      <c r="E203" s="133">
        <v>633015.88540181145</v>
      </c>
      <c r="F203" s="133">
        <v>372770.07680181146</v>
      </c>
      <c r="G203" s="133">
        <v>1006298.2684748236</v>
      </c>
      <c r="H203" s="133">
        <v>64222.815800000004</v>
      </c>
      <c r="I203" s="133">
        <v>0</v>
      </c>
      <c r="K203" s="1">
        <f>VLOOKUP($A203,'App C  Exp'!$A$5:$I$299,5,FALSE)</f>
        <v>121037.4114</v>
      </c>
      <c r="L203" s="1">
        <f>VLOOKUP($A203,'App C  Exp'!$A$5:$I$299,6,FALSE)</f>
        <v>132516.44520000002</v>
      </c>
      <c r="M203" s="1">
        <f>VLOOKUP($A203,'App C  Exp'!$A$5:$I$299,7,FALSE)</f>
        <v>146698.56140000001</v>
      </c>
      <c r="N203" s="1">
        <f>VLOOKUP($A203,'App C  Exp'!$A$5:$I$299,8,FALSE)</f>
        <v>0</v>
      </c>
      <c r="O203" s="1">
        <f>VLOOKUP($A203,'App C  Exp'!$A$5:$I$299,9,FALSE)</f>
        <v>0</v>
      </c>
      <c r="Q203" s="1">
        <f>VLOOKUP($A203,'App C  Inv'!$A$5:$I$299,5,FALSE)</f>
        <v>373612.74440000003</v>
      </c>
      <c r="R203" s="1">
        <f>VLOOKUP($A203,'App C  Inv'!$A$5:$I$299,6,FALSE)</f>
        <v>244724.1544</v>
      </c>
      <c r="S203" s="1">
        <f>VLOOKUP($A203,'App C  Inv'!$A$5:$I$299,7,FALSE)</f>
        <v>820890.96019999997</v>
      </c>
      <c r="T203" s="1">
        <f>VLOOKUP($A203,'App C  Inv'!$A$5:$I$299,8,FALSE)</f>
        <v>64222.815800000004</v>
      </c>
      <c r="U203" s="1">
        <f>VLOOKUP($A203,'App C  Inv'!$A$5:$I$299,9,FALSE)</f>
        <v>0</v>
      </c>
      <c r="W203" s="1">
        <f>VLOOKUP($A203,'App C  Assums'!$A$5:$I$299,5,FALSE)</f>
        <v>189584.2524</v>
      </c>
      <c r="X203" s="1">
        <f>VLOOKUP($A203,'App C  Assums'!$A$5:$I$299,6,FALSE)</f>
        <v>0</v>
      </c>
      <c r="Y203" s="1">
        <f>VLOOKUP($A203,'App C  Assums'!$A$5:$I$299,7,FALSE)</f>
        <v>0</v>
      </c>
      <c r="Z203" s="1">
        <f>VLOOKUP($A203,'App C  Assums'!$A$5:$I$299,8,FALSE)</f>
        <v>0</v>
      </c>
      <c r="AA203" s="1">
        <f>VLOOKUP($A203,'App C  Assums'!$A$5:$I$299,9,FALSE)</f>
        <v>0</v>
      </c>
      <c r="AC203" s="1">
        <f>VLOOKUP($A203,'App C  Share Out'!$A$5:$I$299,5,FALSE)</f>
        <v>38708.746874823548</v>
      </c>
      <c r="AD203" s="1">
        <f>VLOOKUP($A203,'App C  Share Out'!$A$5:$I$299,6,FALSE)</f>
        <v>38708.746874823548</v>
      </c>
      <c r="AE203" s="1">
        <f>VLOOKUP($A203,'App C  Share Out'!$A$5:$I$299,7,FALSE)</f>
        <v>38708.746874823548</v>
      </c>
      <c r="AF203" s="1">
        <f>VLOOKUP($A203,'App C  Share Out'!$A$5:$I$299,8,FALSE)</f>
        <v>0</v>
      </c>
      <c r="AG203" s="1">
        <f>VLOOKUP($A203,'App C  Share Out'!$A$5:$I$299,9,FALSE)</f>
        <v>0</v>
      </c>
      <c r="AI203" s="1">
        <f>VLOOKUP($A203,'App C  Share In'!$A$5:$I$299,5,FALSE)</f>
        <v>-89927.26967301211</v>
      </c>
      <c r="AJ203" s="1">
        <f>VLOOKUP($A203,'App C  Share In'!$A$5:$I$299,6,FALSE)</f>
        <v>-43179.26967301211</v>
      </c>
      <c r="AK203" s="1">
        <f>VLOOKUP($A203,'App C  Share In'!$A$5:$I$299,7,FALSE)</f>
        <v>0</v>
      </c>
      <c r="AL203" s="1">
        <f>VLOOKUP($A203,'App C  Share In'!$A$5:$I$299,8,FALSE)</f>
        <v>0</v>
      </c>
      <c r="AM203" s="1">
        <f>VLOOKUP($A203,'App C  Share In'!$A$5:$I$299,9,FALSE)</f>
        <v>0</v>
      </c>
    </row>
    <row r="204" spans="1:39">
      <c r="A204" s="3">
        <v>36200</v>
      </c>
      <c r="B204" s="8" t="s">
        <v>206</v>
      </c>
      <c r="C204" s="9">
        <v>1.3404999999999999E-3</v>
      </c>
      <c r="D204" s="9"/>
      <c r="E204" s="133">
        <v>2730320.5605665101</v>
      </c>
      <c r="F204" s="133">
        <v>1731056.5320665101</v>
      </c>
      <c r="G204" s="133">
        <v>4068662.102601815</v>
      </c>
      <c r="H204" s="133">
        <v>265876.11049999995</v>
      </c>
      <c r="I204" s="133">
        <v>0</v>
      </c>
      <c r="K204" s="1">
        <f>VLOOKUP($A204,'App C  Exp'!$A$5:$I$299,5,FALSE)</f>
        <v>501082.92149999994</v>
      </c>
      <c r="L204" s="1">
        <f>VLOOKUP($A204,'App C  Exp'!$A$5:$I$299,6,FALSE)</f>
        <v>548604.98699999996</v>
      </c>
      <c r="M204" s="1">
        <f>VLOOKUP($A204,'App C  Exp'!$A$5:$I$299,7,FALSE)</f>
        <v>607317.54649999994</v>
      </c>
      <c r="N204" s="1">
        <f>VLOOKUP($A204,'App C  Exp'!$A$5:$I$299,8,FALSE)</f>
        <v>0</v>
      </c>
      <c r="O204" s="1">
        <f>VLOOKUP($A204,'App C  Exp'!$A$5:$I$299,9,FALSE)</f>
        <v>0</v>
      </c>
      <c r="Q204" s="1">
        <f>VLOOKUP($A204,'App C  Inv'!$A$5:$I$299,5,FALSE)</f>
        <v>1546719.8389999999</v>
      </c>
      <c r="R204" s="1">
        <f>VLOOKUP($A204,'App C  Inv'!$A$5:$I$299,6,FALSE)</f>
        <v>1013133.8139999999</v>
      </c>
      <c r="S204" s="1">
        <f>VLOOKUP($A204,'App C  Inv'!$A$5:$I$299,7,FALSE)</f>
        <v>3398407.4494999996</v>
      </c>
      <c r="T204" s="1">
        <f>VLOOKUP($A204,'App C  Inv'!$A$5:$I$299,8,FALSE)</f>
        <v>265876.11049999995</v>
      </c>
      <c r="U204" s="1">
        <f>VLOOKUP($A204,'App C  Inv'!$A$5:$I$299,9,FALSE)</f>
        <v>0</v>
      </c>
      <c r="W204" s="1">
        <f>VLOOKUP($A204,'App C  Assums'!$A$5:$I$299,5,FALSE)</f>
        <v>784860.0689999999</v>
      </c>
      <c r="X204" s="1">
        <f>VLOOKUP($A204,'App C  Assums'!$A$5:$I$299,6,FALSE)</f>
        <v>0</v>
      </c>
      <c r="Y204" s="1">
        <f>VLOOKUP($A204,'App C  Assums'!$A$5:$I$299,7,FALSE)</f>
        <v>0</v>
      </c>
      <c r="Z204" s="1">
        <f>VLOOKUP($A204,'App C  Assums'!$A$5:$I$299,8,FALSE)</f>
        <v>0</v>
      </c>
      <c r="AA204" s="1">
        <f>VLOOKUP($A204,'App C  Assums'!$A$5:$I$299,9,FALSE)</f>
        <v>0</v>
      </c>
      <c r="AC204" s="1">
        <f>VLOOKUP($A204,'App C  Share Out'!$A$5:$I$299,5,FALSE)</f>
        <v>169317.73106650996</v>
      </c>
      <c r="AD204" s="1">
        <f>VLOOKUP($A204,'App C  Share Out'!$A$5:$I$299,6,FALSE)</f>
        <v>169317.73106650996</v>
      </c>
      <c r="AE204" s="1">
        <f>VLOOKUP($A204,'App C  Share Out'!$A$5:$I$299,7,FALSE)</f>
        <v>62937.106601815787</v>
      </c>
      <c r="AF204" s="1">
        <f>VLOOKUP($A204,'App C  Share Out'!$A$5:$I$299,8,FALSE)</f>
        <v>0</v>
      </c>
      <c r="AG204" s="1">
        <f>VLOOKUP($A204,'App C  Share Out'!$A$5:$I$299,9,FALSE)</f>
        <v>0</v>
      </c>
      <c r="AI204" s="1">
        <f>VLOOKUP($A204,'App C  Share In'!$A$5:$I$299,5,FALSE)</f>
        <v>-271660</v>
      </c>
      <c r="AJ204" s="1">
        <f>VLOOKUP($A204,'App C  Share In'!$A$5:$I$299,6,FALSE)</f>
        <v>0</v>
      </c>
      <c r="AK204" s="1">
        <f>VLOOKUP($A204,'App C  Share In'!$A$5:$I$299,7,FALSE)</f>
        <v>0</v>
      </c>
      <c r="AL204" s="1">
        <f>VLOOKUP($A204,'App C  Share In'!$A$5:$I$299,8,FALSE)</f>
        <v>0</v>
      </c>
      <c r="AM204" s="1">
        <f>VLOOKUP($A204,'App C  Share In'!$A$5:$I$299,9,FALSE)</f>
        <v>0</v>
      </c>
    </row>
    <row r="205" spans="1:39">
      <c r="A205" s="3">
        <v>36205</v>
      </c>
      <c r="B205" s="8" t="s">
        <v>207</v>
      </c>
      <c r="C205" s="9">
        <v>2.856E-4</v>
      </c>
      <c r="D205" s="9"/>
      <c r="E205" s="133">
        <v>526091.77152813505</v>
      </c>
      <c r="F205" s="133">
        <v>295090.26832813508</v>
      </c>
      <c r="G205" s="133">
        <v>825556.34066488221</v>
      </c>
      <c r="H205" s="133">
        <v>56646.189599999998</v>
      </c>
      <c r="I205" s="133">
        <v>0</v>
      </c>
      <c r="K205" s="1">
        <f>VLOOKUP($A205,'App C  Exp'!$A$5:$I$299,5,FALSE)</f>
        <v>106758.13680000001</v>
      </c>
      <c r="L205" s="1">
        <f>VLOOKUP($A205,'App C  Exp'!$A$5:$I$299,6,FALSE)</f>
        <v>116882.9424</v>
      </c>
      <c r="M205" s="1">
        <f>VLOOKUP($A205,'App C  Exp'!$A$5:$I$299,7,FALSE)</f>
        <v>129391.9368</v>
      </c>
      <c r="N205" s="1">
        <f>VLOOKUP($A205,'App C  Exp'!$A$5:$I$299,8,FALSE)</f>
        <v>0</v>
      </c>
      <c r="O205" s="1">
        <f>VLOOKUP($A205,'App C  Exp'!$A$5:$I$299,9,FALSE)</f>
        <v>0</v>
      </c>
      <c r="Q205" s="1">
        <f>VLOOKUP($A205,'App C  Inv'!$A$5:$I$299,5,FALSE)</f>
        <v>329536.13280000002</v>
      </c>
      <c r="R205" s="1">
        <f>VLOOKUP($A205,'App C  Inv'!$A$5:$I$299,6,FALSE)</f>
        <v>215853.0528</v>
      </c>
      <c r="S205" s="1">
        <f>VLOOKUP($A205,'App C  Inv'!$A$5:$I$299,7,FALSE)</f>
        <v>724047.12239999999</v>
      </c>
      <c r="T205" s="1">
        <f>VLOOKUP($A205,'App C  Inv'!$A$5:$I$299,8,FALSE)</f>
        <v>56646.189599999998</v>
      </c>
      <c r="U205" s="1">
        <f>VLOOKUP($A205,'App C  Inv'!$A$5:$I$299,9,FALSE)</f>
        <v>0</v>
      </c>
      <c r="W205" s="1">
        <f>VLOOKUP($A205,'App C  Assums'!$A$5:$I$299,5,FALSE)</f>
        <v>167218.22880000001</v>
      </c>
      <c r="X205" s="1">
        <f>VLOOKUP($A205,'App C  Assums'!$A$5:$I$299,6,FALSE)</f>
        <v>0</v>
      </c>
      <c r="Y205" s="1">
        <f>VLOOKUP($A205,'App C  Assums'!$A$5:$I$299,7,FALSE)</f>
        <v>0</v>
      </c>
      <c r="Z205" s="1">
        <f>VLOOKUP($A205,'App C  Assums'!$A$5:$I$299,8,FALSE)</f>
        <v>0</v>
      </c>
      <c r="AA205" s="1">
        <f>VLOOKUP($A205,'App C  Assums'!$A$5:$I$299,9,FALSE)</f>
        <v>0</v>
      </c>
      <c r="AC205" s="1">
        <f>VLOOKUP($A205,'App C  Share Out'!$A$5:$I$299,5,FALSE)</f>
        <v>0</v>
      </c>
      <c r="AD205" s="1">
        <f>VLOOKUP($A205,'App C  Share Out'!$A$5:$I$299,6,FALSE)</f>
        <v>0</v>
      </c>
      <c r="AE205" s="1">
        <f>VLOOKUP($A205,'App C  Share Out'!$A$5:$I$299,7,FALSE)</f>
        <v>0</v>
      </c>
      <c r="AF205" s="1">
        <f>VLOOKUP($A205,'App C  Share Out'!$A$5:$I$299,8,FALSE)</f>
        <v>0</v>
      </c>
      <c r="AG205" s="1">
        <f>VLOOKUP($A205,'App C  Share Out'!$A$5:$I$299,9,FALSE)</f>
        <v>0</v>
      </c>
      <c r="AI205" s="1">
        <f>VLOOKUP($A205,'App C  Share In'!$A$5:$I$299,5,FALSE)</f>
        <v>-77420.726871864928</v>
      </c>
      <c r="AJ205" s="1">
        <f>VLOOKUP($A205,'App C  Share In'!$A$5:$I$299,6,FALSE)</f>
        <v>-37645.726871864921</v>
      </c>
      <c r="AK205" s="1">
        <f>VLOOKUP($A205,'App C  Share In'!$A$5:$I$299,7,FALSE)</f>
        <v>-27882.718535117856</v>
      </c>
      <c r="AL205" s="1">
        <f>VLOOKUP($A205,'App C  Share In'!$A$5:$I$299,8,FALSE)</f>
        <v>0</v>
      </c>
      <c r="AM205" s="1">
        <f>VLOOKUP($A205,'App C  Share In'!$A$5:$I$299,9,FALSE)</f>
        <v>0</v>
      </c>
    </row>
    <row r="206" spans="1:39">
      <c r="A206" s="3">
        <v>36300</v>
      </c>
      <c r="B206" s="8" t="s">
        <v>208</v>
      </c>
      <c r="C206" s="9">
        <v>4.8606999999999999E-3</v>
      </c>
      <c r="D206" s="9"/>
      <c r="E206" s="133">
        <v>9798071.7023039833</v>
      </c>
      <c r="F206" s="133">
        <v>5740800.6144039817</v>
      </c>
      <c r="G206" s="133">
        <v>14656969.466121921</v>
      </c>
      <c r="H206" s="133">
        <v>964076.09869999997</v>
      </c>
      <c r="I206" s="133">
        <v>0</v>
      </c>
      <c r="K206" s="1">
        <f>VLOOKUP($A206,'App C  Exp'!$A$5:$I$299,5,FALSE)</f>
        <v>1816944.2420999999</v>
      </c>
      <c r="L206" s="1">
        <f>VLOOKUP($A206,'App C  Exp'!$A$5:$I$299,6,FALSE)</f>
        <v>1989260.9177999999</v>
      </c>
      <c r="M206" s="1">
        <f>VLOOKUP($A206,'App C  Exp'!$A$5:$I$299,7,FALSE)</f>
        <v>2202154.7171</v>
      </c>
      <c r="N206" s="1">
        <f>VLOOKUP($A206,'App C  Exp'!$A$5:$I$299,8,FALSE)</f>
        <v>0</v>
      </c>
      <c r="O206" s="1">
        <f>VLOOKUP($A206,'App C  Exp'!$A$5:$I$299,9,FALSE)</f>
        <v>0</v>
      </c>
      <c r="Q206" s="1">
        <f>VLOOKUP($A206,'App C  Inv'!$A$5:$I$299,5,FALSE)</f>
        <v>5608460.3666000003</v>
      </c>
      <c r="R206" s="1">
        <f>VLOOKUP($A206,'App C  Inv'!$A$5:$I$299,6,FALSE)</f>
        <v>3673658.7316000001</v>
      </c>
      <c r="S206" s="1">
        <f>VLOOKUP($A206,'App C  Inv'!$A$5:$I$299,7,FALSE)</f>
        <v>12322744.565299999</v>
      </c>
      <c r="T206" s="1">
        <f>VLOOKUP($A206,'App C  Inv'!$A$5:$I$299,8,FALSE)</f>
        <v>964076.09869999997</v>
      </c>
      <c r="U206" s="1">
        <f>VLOOKUP($A206,'App C  Inv'!$A$5:$I$299,9,FALSE)</f>
        <v>0</v>
      </c>
      <c r="W206" s="1">
        <f>VLOOKUP($A206,'App C  Assums'!$A$5:$I$299,5,FALSE)</f>
        <v>2845930.1285999999</v>
      </c>
      <c r="X206" s="1">
        <f>VLOOKUP($A206,'App C  Assums'!$A$5:$I$299,6,FALSE)</f>
        <v>0</v>
      </c>
      <c r="Y206" s="1">
        <f>VLOOKUP($A206,'App C  Assums'!$A$5:$I$299,7,FALSE)</f>
        <v>0</v>
      </c>
      <c r="Z206" s="1">
        <f>VLOOKUP($A206,'App C  Assums'!$A$5:$I$299,8,FALSE)</f>
        <v>0</v>
      </c>
      <c r="AA206" s="1">
        <f>VLOOKUP($A206,'App C  Assums'!$A$5:$I$299,9,FALSE)</f>
        <v>0</v>
      </c>
      <c r="AC206" s="1">
        <f>VLOOKUP($A206,'App C  Share Out'!$A$5:$I$299,5,FALSE)</f>
        <v>132070.18372192176</v>
      </c>
      <c r="AD206" s="1">
        <f>VLOOKUP($A206,'App C  Share Out'!$A$5:$I$299,6,FALSE)</f>
        <v>132070.18372192176</v>
      </c>
      <c r="AE206" s="1">
        <f>VLOOKUP($A206,'App C  Share Out'!$A$5:$I$299,7,FALSE)</f>
        <v>132070.18372192176</v>
      </c>
      <c r="AF206" s="1">
        <f>VLOOKUP($A206,'App C  Share Out'!$A$5:$I$299,8,FALSE)</f>
        <v>0</v>
      </c>
      <c r="AG206" s="1">
        <f>VLOOKUP($A206,'App C  Share Out'!$A$5:$I$299,9,FALSE)</f>
        <v>0</v>
      </c>
      <c r="AI206" s="1">
        <f>VLOOKUP($A206,'App C  Share In'!$A$5:$I$299,5,FALSE)</f>
        <v>-605333.21871793922</v>
      </c>
      <c r="AJ206" s="1">
        <f>VLOOKUP($A206,'App C  Share In'!$A$5:$I$299,6,FALSE)</f>
        <v>-54189.21871793922</v>
      </c>
      <c r="AK206" s="1">
        <f>VLOOKUP($A206,'App C  Share In'!$A$5:$I$299,7,FALSE)</f>
        <v>0</v>
      </c>
      <c r="AL206" s="1">
        <f>VLOOKUP($A206,'App C  Share In'!$A$5:$I$299,8,FALSE)</f>
        <v>0</v>
      </c>
      <c r="AM206" s="1">
        <f>VLOOKUP($A206,'App C  Share In'!$A$5:$I$299,9,FALSE)</f>
        <v>0</v>
      </c>
    </row>
    <row r="207" spans="1:39">
      <c r="A207" s="3">
        <v>36301</v>
      </c>
      <c r="B207" s="8" t="s">
        <v>209</v>
      </c>
      <c r="C207" s="9">
        <v>1.22E-4</v>
      </c>
      <c r="D207" s="9"/>
      <c r="E207" s="133">
        <v>284034.08822683746</v>
      </c>
      <c r="F207" s="133">
        <v>116529.25422683745</v>
      </c>
      <c r="G207" s="133">
        <v>347462.81430096494</v>
      </c>
      <c r="H207" s="133">
        <v>24197.601999999999</v>
      </c>
      <c r="I207" s="133">
        <v>0</v>
      </c>
      <c r="K207" s="1">
        <f>VLOOKUP($A207,'App C  Exp'!$A$5:$I$299,5,FALSE)</f>
        <v>45603.966</v>
      </c>
      <c r="L207" s="1">
        <f>VLOOKUP($A207,'App C  Exp'!$A$5:$I$299,6,FALSE)</f>
        <v>49928.987999999998</v>
      </c>
      <c r="M207" s="1">
        <f>VLOOKUP($A207,'App C  Exp'!$A$5:$I$299,7,FALSE)</f>
        <v>55272.466</v>
      </c>
      <c r="N207" s="1">
        <f>VLOOKUP($A207,'App C  Exp'!$A$5:$I$299,8,FALSE)</f>
        <v>0</v>
      </c>
      <c r="O207" s="1">
        <f>VLOOKUP($A207,'App C  Exp'!$A$5:$I$299,9,FALSE)</f>
        <v>0</v>
      </c>
      <c r="Q207" s="1">
        <f>VLOOKUP($A207,'App C  Inv'!$A$5:$I$299,5,FALSE)</f>
        <v>140768.236</v>
      </c>
      <c r="R207" s="1">
        <f>VLOOKUP($A207,'App C  Inv'!$A$5:$I$299,6,FALSE)</f>
        <v>92206.135999999999</v>
      </c>
      <c r="S207" s="1">
        <f>VLOOKUP($A207,'App C  Inv'!$A$5:$I$299,7,FALSE)</f>
        <v>309291.83799999999</v>
      </c>
      <c r="T207" s="1">
        <f>VLOOKUP($A207,'App C  Inv'!$A$5:$I$299,8,FALSE)</f>
        <v>24197.601999999999</v>
      </c>
      <c r="U207" s="1">
        <f>VLOOKUP($A207,'App C  Inv'!$A$5:$I$299,9,FALSE)</f>
        <v>0</v>
      </c>
      <c r="W207" s="1">
        <f>VLOOKUP($A207,'App C  Assums'!$A$5:$I$299,5,FALSE)</f>
        <v>71430.755999999994</v>
      </c>
      <c r="X207" s="1">
        <f>VLOOKUP($A207,'App C  Assums'!$A$5:$I$299,6,FALSE)</f>
        <v>0</v>
      </c>
      <c r="Y207" s="1">
        <f>VLOOKUP($A207,'App C  Assums'!$A$5:$I$299,7,FALSE)</f>
        <v>0</v>
      </c>
      <c r="Z207" s="1">
        <f>VLOOKUP($A207,'App C  Assums'!$A$5:$I$299,8,FALSE)</f>
        <v>0</v>
      </c>
      <c r="AA207" s="1">
        <f>VLOOKUP($A207,'App C  Assums'!$A$5:$I$299,9,FALSE)</f>
        <v>0</v>
      </c>
      <c r="AC207" s="1">
        <f>VLOOKUP($A207,'App C  Share Out'!$A$5:$I$299,5,FALSE)</f>
        <v>51837</v>
      </c>
      <c r="AD207" s="1">
        <f>VLOOKUP($A207,'App C  Share Out'!$A$5:$I$299,6,FALSE)</f>
        <v>0</v>
      </c>
      <c r="AE207" s="1">
        <f>VLOOKUP($A207,'App C  Share Out'!$A$5:$I$299,7,FALSE)</f>
        <v>0</v>
      </c>
      <c r="AF207" s="1">
        <f>VLOOKUP($A207,'App C  Share Out'!$A$5:$I$299,8,FALSE)</f>
        <v>0</v>
      </c>
      <c r="AG207" s="1">
        <f>VLOOKUP($A207,'App C  Share Out'!$A$5:$I$299,9,FALSE)</f>
        <v>0</v>
      </c>
      <c r="AI207" s="1">
        <f>VLOOKUP($A207,'App C  Share In'!$A$5:$I$299,5,FALSE)</f>
        <v>-25605.869773162551</v>
      </c>
      <c r="AJ207" s="1">
        <f>VLOOKUP($A207,'App C  Share In'!$A$5:$I$299,6,FALSE)</f>
        <v>-25605.869773162551</v>
      </c>
      <c r="AK207" s="1">
        <f>VLOOKUP($A207,'App C  Share In'!$A$5:$I$299,7,FALSE)</f>
        <v>-17101.489699035046</v>
      </c>
      <c r="AL207" s="1">
        <f>VLOOKUP($A207,'App C  Share In'!$A$5:$I$299,8,FALSE)</f>
        <v>0</v>
      </c>
      <c r="AM207" s="1">
        <f>VLOOKUP($A207,'App C  Share In'!$A$5:$I$299,9,FALSE)</f>
        <v>0</v>
      </c>
    </row>
    <row r="208" spans="1:39">
      <c r="A208" s="3">
        <v>36302</v>
      </c>
      <c r="B208" s="8" t="s">
        <v>210</v>
      </c>
      <c r="C208" s="9">
        <v>2.1340000000000001E-4</v>
      </c>
      <c r="D208" s="9"/>
      <c r="E208" s="133">
        <v>535389.96252783667</v>
      </c>
      <c r="F208" s="133">
        <v>270333.06272783654</v>
      </c>
      <c r="G208" s="133">
        <v>645705.64206083561</v>
      </c>
      <c r="H208" s="133">
        <v>42325.969400000002</v>
      </c>
      <c r="I208" s="133">
        <v>0</v>
      </c>
      <c r="K208" s="1">
        <f>VLOOKUP($A208,'App C  Exp'!$A$5:$I$299,5,FALSE)</f>
        <v>79769.560200000007</v>
      </c>
      <c r="L208" s="1">
        <f>VLOOKUP($A208,'App C  Exp'!$A$5:$I$299,6,FALSE)</f>
        <v>87334.803599999999</v>
      </c>
      <c r="M208" s="1">
        <f>VLOOKUP($A208,'App C  Exp'!$A$5:$I$299,7,FALSE)</f>
        <v>96681.510200000004</v>
      </c>
      <c r="N208" s="1">
        <f>VLOOKUP($A208,'App C  Exp'!$A$5:$I$299,8,FALSE)</f>
        <v>0</v>
      </c>
      <c r="O208" s="1">
        <f>VLOOKUP($A208,'App C  Exp'!$A$5:$I$299,9,FALSE)</f>
        <v>0</v>
      </c>
      <c r="Q208" s="1">
        <f>VLOOKUP($A208,'App C  Inv'!$A$5:$I$299,5,FALSE)</f>
        <v>246229.02920000002</v>
      </c>
      <c r="R208" s="1">
        <f>VLOOKUP($A208,'App C  Inv'!$A$5:$I$299,6,FALSE)</f>
        <v>161285.15919999999</v>
      </c>
      <c r="S208" s="1">
        <f>VLOOKUP($A208,'App C  Inv'!$A$5:$I$299,7,FALSE)</f>
        <v>541007.1986</v>
      </c>
      <c r="T208" s="1">
        <f>VLOOKUP($A208,'App C  Inv'!$A$5:$I$299,8,FALSE)</f>
        <v>42325.969400000002</v>
      </c>
      <c r="U208" s="1">
        <f>VLOOKUP($A208,'App C  Inv'!$A$5:$I$299,9,FALSE)</f>
        <v>0</v>
      </c>
      <c r="W208" s="1">
        <f>VLOOKUP($A208,'App C  Assums'!$A$5:$I$299,5,FALSE)</f>
        <v>124945.27320000001</v>
      </c>
      <c r="X208" s="1">
        <f>VLOOKUP($A208,'App C  Assums'!$A$5:$I$299,6,FALSE)</f>
        <v>0</v>
      </c>
      <c r="Y208" s="1">
        <f>VLOOKUP($A208,'App C  Assums'!$A$5:$I$299,7,FALSE)</f>
        <v>0</v>
      </c>
      <c r="Z208" s="1">
        <f>VLOOKUP($A208,'App C  Assums'!$A$5:$I$299,8,FALSE)</f>
        <v>0</v>
      </c>
      <c r="AA208" s="1">
        <f>VLOOKUP($A208,'App C  Assums'!$A$5:$I$299,9,FALSE)</f>
        <v>0</v>
      </c>
      <c r="AC208" s="1">
        <f>VLOOKUP($A208,'App C  Share Out'!$A$5:$I$299,5,FALSE)</f>
        <v>84446.099927836563</v>
      </c>
      <c r="AD208" s="1">
        <f>VLOOKUP($A208,'App C  Share Out'!$A$5:$I$299,6,FALSE)</f>
        <v>21713.099927836563</v>
      </c>
      <c r="AE208" s="1">
        <f>VLOOKUP($A208,'App C  Share Out'!$A$5:$I$299,7,FALSE)</f>
        <v>8016.9332608355762</v>
      </c>
      <c r="AF208" s="1">
        <f>VLOOKUP($A208,'App C  Share Out'!$A$5:$I$299,8,FALSE)</f>
        <v>0</v>
      </c>
      <c r="AG208" s="1">
        <f>VLOOKUP($A208,'App C  Share Out'!$A$5:$I$299,9,FALSE)</f>
        <v>0</v>
      </c>
      <c r="AI208" s="1">
        <f>VLOOKUP($A208,'App C  Share In'!$A$5:$I$299,5,FALSE)</f>
        <v>0</v>
      </c>
      <c r="AJ208" s="1">
        <f>VLOOKUP($A208,'App C  Share In'!$A$5:$I$299,6,FALSE)</f>
        <v>0</v>
      </c>
      <c r="AK208" s="1">
        <f>VLOOKUP($A208,'App C  Share In'!$A$5:$I$299,7,FALSE)</f>
        <v>0</v>
      </c>
      <c r="AL208" s="1">
        <f>VLOOKUP($A208,'App C  Share In'!$A$5:$I$299,8,FALSE)</f>
        <v>0</v>
      </c>
      <c r="AM208" s="1">
        <f>VLOOKUP($A208,'App C  Share In'!$A$5:$I$299,9,FALSE)</f>
        <v>0</v>
      </c>
    </row>
    <row r="209" spans="1:39">
      <c r="A209" s="3">
        <v>36303</v>
      </c>
      <c r="B209" s="8" t="s">
        <v>211</v>
      </c>
      <c r="C209" s="9">
        <v>2.787E-4</v>
      </c>
      <c r="D209" s="9"/>
      <c r="E209" s="133">
        <v>588508.69919413677</v>
      </c>
      <c r="F209" s="133">
        <v>311341.06529413676</v>
      </c>
      <c r="G209" s="133">
        <v>804592.5289900077</v>
      </c>
      <c r="H209" s="133">
        <v>55277.636700000003</v>
      </c>
      <c r="I209" s="133">
        <v>0</v>
      </c>
      <c r="K209" s="1">
        <f>VLOOKUP($A209,'App C  Exp'!$A$5:$I$299,5,FALSE)</f>
        <v>104178.8961</v>
      </c>
      <c r="L209" s="1">
        <f>VLOOKUP($A209,'App C  Exp'!$A$5:$I$299,6,FALSE)</f>
        <v>114059.0898</v>
      </c>
      <c r="M209" s="1">
        <f>VLOOKUP($A209,'App C  Exp'!$A$5:$I$299,7,FALSE)</f>
        <v>126265.8711</v>
      </c>
      <c r="N209" s="1">
        <f>VLOOKUP($A209,'App C  Exp'!$A$5:$I$299,8,FALSE)</f>
        <v>0</v>
      </c>
      <c r="O209" s="1">
        <f>VLOOKUP($A209,'App C  Exp'!$A$5:$I$299,9,FALSE)</f>
        <v>0</v>
      </c>
      <c r="Q209" s="1">
        <f>VLOOKUP($A209,'App C  Inv'!$A$5:$I$299,5,FALSE)</f>
        <v>321574.65059999999</v>
      </c>
      <c r="R209" s="1">
        <f>VLOOKUP($A209,'App C  Inv'!$A$5:$I$299,6,FALSE)</f>
        <v>210638.11559999999</v>
      </c>
      <c r="S209" s="1">
        <f>VLOOKUP($A209,'App C  Inv'!$A$5:$I$299,7,FALSE)</f>
        <v>706554.38729999994</v>
      </c>
      <c r="T209" s="1">
        <f>VLOOKUP($A209,'App C  Inv'!$A$5:$I$299,8,FALSE)</f>
        <v>55277.636700000003</v>
      </c>
      <c r="U209" s="1">
        <f>VLOOKUP($A209,'App C  Inv'!$A$5:$I$299,9,FALSE)</f>
        <v>0</v>
      </c>
      <c r="W209" s="1">
        <f>VLOOKUP($A209,'App C  Assums'!$A$5:$I$299,5,FALSE)</f>
        <v>163178.29259999999</v>
      </c>
      <c r="X209" s="1">
        <f>VLOOKUP($A209,'App C  Assums'!$A$5:$I$299,6,FALSE)</f>
        <v>0</v>
      </c>
      <c r="Y209" s="1">
        <f>VLOOKUP($A209,'App C  Assums'!$A$5:$I$299,7,FALSE)</f>
        <v>0</v>
      </c>
      <c r="Z209" s="1">
        <f>VLOOKUP($A209,'App C  Assums'!$A$5:$I$299,8,FALSE)</f>
        <v>0</v>
      </c>
      <c r="AA209" s="1">
        <f>VLOOKUP($A209,'App C  Assums'!$A$5:$I$299,9,FALSE)</f>
        <v>0</v>
      </c>
      <c r="AC209" s="1">
        <f>VLOOKUP($A209,'App C  Share Out'!$A$5:$I$299,5,FALSE)</f>
        <v>27804.589304129069</v>
      </c>
      <c r="AD209" s="1">
        <f>VLOOKUP($A209,'App C  Share Out'!$A$5:$I$299,6,FALSE)</f>
        <v>14871.589304129069</v>
      </c>
      <c r="AE209" s="1">
        <f>VLOOKUP($A209,'App C  Share Out'!$A$5:$I$299,7,FALSE)</f>
        <v>0</v>
      </c>
      <c r="AF209" s="1">
        <f>VLOOKUP($A209,'App C  Share Out'!$A$5:$I$299,8,FALSE)</f>
        <v>0</v>
      </c>
      <c r="AG209" s="1">
        <f>VLOOKUP($A209,'App C  Share Out'!$A$5:$I$299,9,FALSE)</f>
        <v>0</v>
      </c>
      <c r="AI209" s="1">
        <f>VLOOKUP($A209,'App C  Share In'!$A$5:$I$299,5,FALSE)</f>
        <v>-28227.72940999228</v>
      </c>
      <c r="AJ209" s="1">
        <f>VLOOKUP($A209,'App C  Share In'!$A$5:$I$299,6,FALSE)</f>
        <v>-28227.72940999228</v>
      </c>
      <c r="AK209" s="1">
        <f>VLOOKUP($A209,'App C  Share In'!$A$5:$I$299,7,FALSE)</f>
        <v>-28227.72940999228</v>
      </c>
      <c r="AL209" s="1">
        <f>VLOOKUP($A209,'App C  Share In'!$A$5:$I$299,8,FALSE)</f>
        <v>0</v>
      </c>
      <c r="AM209" s="1">
        <f>VLOOKUP($A209,'App C  Share In'!$A$5:$I$299,9,FALSE)</f>
        <v>0</v>
      </c>
    </row>
    <row r="210" spans="1:39">
      <c r="A210" s="3">
        <v>36305</v>
      </c>
      <c r="B210" s="8" t="s">
        <v>212</v>
      </c>
      <c r="C210" s="9">
        <v>1.0313E-3</v>
      </c>
      <c r="D210" s="9"/>
      <c r="E210" s="133">
        <v>2511731.1912099603</v>
      </c>
      <c r="F210" s="133">
        <v>1449257.7551099604</v>
      </c>
      <c r="G210" s="133">
        <v>3238398.2435075669</v>
      </c>
      <c r="H210" s="133">
        <v>204549.07329999999</v>
      </c>
      <c r="I210" s="133">
        <v>0</v>
      </c>
      <c r="K210" s="1">
        <f>VLOOKUP($A210,'App C  Exp'!$A$5:$I$299,5,FALSE)</f>
        <v>385503.03389999998</v>
      </c>
      <c r="L210" s="1">
        <f>VLOOKUP($A210,'App C  Exp'!$A$5:$I$299,6,FALSE)</f>
        <v>422063.65019999997</v>
      </c>
      <c r="M210" s="1">
        <f>VLOOKUP($A210,'App C  Exp'!$A$5:$I$299,7,FALSE)</f>
        <v>467233.5589</v>
      </c>
      <c r="N210" s="1">
        <f>VLOOKUP($A210,'App C  Exp'!$A$5:$I$299,8,FALSE)</f>
        <v>0</v>
      </c>
      <c r="O210" s="1">
        <f>VLOOKUP($A210,'App C  Exp'!$A$5:$I$299,9,FALSE)</f>
        <v>0</v>
      </c>
      <c r="Q210" s="1">
        <f>VLOOKUP($A210,'App C  Inv'!$A$5:$I$299,5,FALSE)</f>
        <v>1189953.1294</v>
      </c>
      <c r="R210" s="1">
        <f>VLOOKUP($A210,'App C  Inv'!$A$5:$I$299,6,FALSE)</f>
        <v>779444.16440000001</v>
      </c>
      <c r="S210" s="1">
        <f>VLOOKUP($A210,'App C  Inv'!$A$5:$I$299,7,FALSE)</f>
        <v>2614530.1026999997</v>
      </c>
      <c r="T210" s="1">
        <f>VLOOKUP($A210,'App C  Inv'!$A$5:$I$299,8,FALSE)</f>
        <v>204549.07329999999</v>
      </c>
      <c r="U210" s="1">
        <f>VLOOKUP($A210,'App C  Inv'!$A$5:$I$299,9,FALSE)</f>
        <v>0</v>
      </c>
      <c r="W210" s="1">
        <f>VLOOKUP($A210,'App C  Assums'!$A$5:$I$299,5,FALSE)</f>
        <v>603824.08739999996</v>
      </c>
      <c r="X210" s="1">
        <f>VLOOKUP($A210,'App C  Assums'!$A$5:$I$299,6,FALSE)</f>
        <v>0</v>
      </c>
      <c r="Y210" s="1">
        <f>VLOOKUP($A210,'App C  Assums'!$A$5:$I$299,7,FALSE)</f>
        <v>0</v>
      </c>
      <c r="Z210" s="1">
        <f>VLOOKUP($A210,'App C  Assums'!$A$5:$I$299,8,FALSE)</f>
        <v>0</v>
      </c>
      <c r="AA210" s="1">
        <f>VLOOKUP($A210,'App C  Assums'!$A$5:$I$299,9,FALSE)</f>
        <v>0</v>
      </c>
      <c r="AC210" s="1">
        <f>VLOOKUP($A210,'App C  Share Out'!$A$5:$I$299,5,FALSE)</f>
        <v>332450.94050996046</v>
      </c>
      <c r="AD210" s="1">
        <f>VLOOKUP($A210,'App C  Share Out'!$A$5:$I$299,6,FALSE)</f>
        <v>247749.94050996046</v>
      </c>
      <c r="AE210" s="1">
        <f>VLOOKUP($A210,'App C  Share Out'!$A$5:$I$299,7,FALSE)</f>
        <v>156634.58190756704</v>
      </c>
      <c r="AF210" s="1">
        <f>VLOOKUP($A210,'App C  Share Out'!$A$5:$I$299,8,FALSE)</f>
        <v>0</v>
      </c>
      <c r="AG210" s="1">
        <f>VLOOKUP($A210,'App C  Share Out'!$A$5:$I$299,9,FALSE)</f>
        <v>0</v>
      </c>
      <c r="AI210" s="1">
        <f>VLOOKUP($A210,'App C  Share In'!$A$5:$I$299,5,FALSE)</f>
        <v>0</v>
      </c>
      <c r="AJ210" s="1">
        <f>VLOOKUP($A210,'App C  Share In'!$A$5:$I$299,6,FALSE)</f>
        <v>0</v>
      </c>
      <c r="AK210" s="1">
        <f>VLOOKUP($A210,'App C  Share In'!$A$5:$I$299,7,FALSE)</f>
        <v>0</v>
      </c>
      <c r="AL210" s="1">
        <f>VLOOKUP($A210,'App C  Share In'!$A$5:$I$299,8,FALSE)</f>
        <v>0</v>
      </c>
      <c r="AM210" s="1">
        <f>VLOOKUP($A210,'App C  Share In'!$A$5:$I$299,9,FALSE)</f>
        <v>0</v>
      </c>
    </row>
    <row r="211" spans="1:39">
      <c r="A211" s="3">
        <v>36310</v>
      </c>
      <c r="B211" s="8" t="s">
        <v>213</v>
      </c>
      <c r="C211" s="9">
        <v>0</v>
      </c>
      <c r="D211" s="9"/>
      <c r="E211" s="133">
        <v>0</v>
      </c>
      <c r="F211" s="133">
        <v>0</v>
      </c>
      <c r="G211" s="133">
        <v>0</v>
      </c>
      <c r="H211" s="133">
        <v>0</v>
      </c>
      <c r="I211" s="133">
        <v>0</v>
      </c>
      <c r="K211" s="1">
        <f>VLOOKUP($A211,'App C  Exp'!$A$5:$I$299,5,FALSE)</f>
        <v>0</v>
      </c>
      <c r="L211" s="1">
        <f>VLOOKUP($A211,'App C  Exp'!$A$5:$I$299,6,FALSE)</f>
        <v>0</v>
      </c>
      <c r="M211" s="1">
        <f>VLOOKUP($A211,'App C  Exp'!$A$5:$I$299,7,FALSE)</f>
        <v>0</v>
      </c>
      <c r="N211" s="1">
        <f>VLOOKUP($A211,'App C  Exp'!$A$5:$I$299,8,FALSE)</f>
        <v>0</v>
      </c>
      <c r="O211" s="1">
        <f>VLOOKUP($A211,'App C  Exp'!$A$5:$I$299,9,FALSE)</f>
        <v>0</v>
      </c>
      <c r="Q211" s="1">
        <f>VLOOKUP($A211,'App C  Inv'!$A$5:$I$299,5,FALSE)</f>
        <v>0</v>
      </c>
      <c r="R211" s="1">
        <f>VLOOKUP($A211,'App C  Inv'!$A$5:$I$299,6,FALSE)</f>
        <v>0</v>
      </c>
      <c r="S211" s="1">
        <f>VLOOKUP($A211,'App C  Inv'!$A$5:$I$299,7,FALSE)</f>
        <v>0</v>
      </c>
      <c r="T211" s="1">
        <f>VLOOKUP($A211,'App C  Inv'!$A$5:$I$299,8,FALSE)</f>
        <v>0</v>
      </c>
      <c r="U211" s="1">
        <f>VLOOKUP($A211,'App C  Inv'!$A$5:$I$299,9,FALSE)</f>
        <v>0</v>
      </c>
      <c r="W211" s="1">
        <f>VLOOKUP($A211,'App C  Assums'!$A$5:$I$299,5,FALSE)</f>
        <v>0</v>
      </c>
      <c r="X211" s="1">
        <f>VLOOKUP($A211,'App C  Assums'!$A$5:$I$299,6,FALSE)</f>
        <v>0</v>
      </c>
      <c r="Y211" s="1">
        <f>VLOOKUP($A211,'App C  Assums'!$A$5:$I$299,7,FALSE)</f>
        <v>0</v>
      </c>
      <c r="Z211" s="1">
        <f>VLOOKUP($A211,'App C  Assums'!$A$5:$I$299,8,FALSE)</f>
        <v>0</v>
      </c>
      <c r="AA211" s="1">
        <f>VLOOKUP($A211,'App C  Assums'!$A$5:$I$299,9,FALSE)</f>
        <v>0</v>
      </c>
      <c r="AC211" s="1">
        <f>VLOOKUP($A211,'App C  Share Out'!$A$5:$I$299,5,FALSE)</f>
        <v>0</v>
      </c>
      <c r="AD211" s="1">
        <f>VLOOKUP($A211,'App C  Share Out'!$A$5:$I$299,6,FALSE)</f>
        <v>0</v>
      </c>
      <c r="AE211" s="1">
        <f>VLOOKUP($A211,'App C  Share Out'!$A$5:$I$299,7,FALSE)</f>
        <v>0</v>
      </c>
      <c r="AF211" s="1">
        <f>VLOOKUP($A211,'App C  Share Out'!$A$5:$I$299,8,FALSE)</f>
        <v>0</v>
      </c>
      <c r="AG211" s="1">
        <f>VLOOKUP($A211,'App C  Share Out'!$A$5:$I$299,9,FALSE)</f>
        <v>0</v>
      </c>
      <c r="AI211" s="1">
        <f>VLOOKUP($A211,'App C  Share In'!$A$5:$I$299,5,FALSE)</f>
        <v>0</v>
      </c>
      <c r="AJ211" s="1">
        <f>VLOOKUP($A211,'App C  Share In'!$A$5:$I$299,6,FALSE)</f>
        <v>0</v>
      </c>
      <c r="AK211" s="1">
        <f>VLOOKUP($A211,'App C  Share In'!$A$5:$I$299,7,FALSE)</f>
        <v>0</v>
      </c>
      <c r="AL211" s="1">
        <f>VLOOKUP($A211,'App C  Share In'!$A$5:$I$299,8,FALSE)</f>
        <v>0</v>
      </c>
      <c r="AM211" s="1">
        <f>VLOOKUP($A211,'App C  Share In'!$A$5:$I$299,9,FALSE)</f>
        <v>0</v>
      </c>
    </row>
    <row r="212" spans="1:39">
      <c r="A212" s="3">
        <v>36400</v>
      </c>
      <c r="B212" s="8" t="s">
        <v>214</v>
      </c>
      <c r="C212" s="9">
        <v>4.9709999999999997E-3</v>
      </c>
      <c r="D212" s="9"/>
      <c r="E212" s="133">
        <v>10436784.059877397</v>
      </c>
      <c r="F212" s="133">
        <v>6217869.8728773966</v>
      </c>
      <c r="G212" s="133">
        <v>14601047.080867054</v>
      </c>
      <c r="H212" s="133">
        <v>985953.11099999992</v>
      </c>
      <c r="I212" s="133">
        <v>0</v>
      </c>
      <c r="K212" s="1">
        <f>VLOOKUP($A212,'App C  Exp'!$A$5:$I$299,5,FALSE)</f>
        <v>1858174.713</v>
      </c>
      <c r="L212" s="1">
        <f>VLOOKUP($A212,'App C  Exp'!$A$5:$I$299,6,FALSE)</f>
        <v>2034401.6339999998</v>
      </c>
      <c r="M212" s="1">
        <f>VLOOKUP($A212,'App C  Exp'!$A$5:$I$299,7,FALSE)</f>
        <v>2252126.463</v>
      </c>
      <c r="N212" s="1">
        <f>VLOOKUP($A212,'App C  Exp'!$A$5:$I$299,8,FALSE)</f>
        <v>0</v>
      </c>
      <c r="O212" s="1">
        <f>VLOOKUP($A212,'App C  Exp'!$A$5:$I$299,9,FALSE)</f>
        <v>0</v>
      </c>
      <c r="Q212" s="1">
        <f>VLOOKUP($A212,'App C  Inv'!$A$5:$I$299,5,FALSE)</f>
        <v>5735728.6979999999</v>
      </c>
      <c r="R212" s="1">
        <f>VLOOKUP($A212,'App C  Inv'!$A$5:$I$299,6,FALSE)</f>
        <v>3757022.1479999996</v>
      </c>
      <c r="S212" s="1">
        <f>VLOOKUP($A212,'App C  Inv'!$A$5:$I$299,7,FALSE)</f>
        <v>12602374.808999998</v>
      </c>
      <c r="T212" s="1">
        <f>VLOOKUP($A212,'App C  Inv'!$A$5:$I$299,8,FALSE)</f>
        <v>985953.11099999992</v>
      </c>
      <c r="U212" s="1">
        <f>VLOOKUP($A212,'App C  Inv'!$A$5:$I$299,9,FALSE)</f>
        <v>0</v>
      </c>
      <c r="W212" s="1">
        <f>VLOOKUP($A212,'App C  Assums'!$A$5:$I$299,5,FALSE)</f>
        <v>2910510.5579999997</v>
      </c>
      <c r="X212" s="1">
        <f>VLOOKUP($A212,'App C  Assums'!$A$5:$I$299,6,FALSE)</f>
        <v>0</v>
      </c>
      <c r="Y212" s="1">
        <f>VLOOKUP($A212,'App C  Assums'!$A$5:$I$299,7,FALSE)</f>
        <v>0</v>
      </c>
      <c r="Z212" s="1">
        <f>VLOOKUP($A212,'App C  Assums'!$A$5:$I$299,8,FALSE)</f>
        <v>0</v>
      </c>
      <c r="AA212" s="1">
        <f>VLOOKUP($A212,'App C  Assums'!$A$5:$I$299,9,FALSE)</f>
        <v>0</v>
      </c>
      <c r="AC212" s="1">
        <f>VLOOKUP($A212,'App C  Share Out'!$A$5:$I$299,5,FALSE)</f>
        <v>679900.28201034153</v>
      </c>
      <c r="AD212" s="1">
        <f>VLOOKUP($A212,'App C  Share Out'!$A$5:$I$299,6,FALSE)</f>
        <v>679900.28201034153</v>
      </c>
      <c r="AE212" s="1">
        <f>VLOOKUP($A212,'App C  Share Out'!$A$5:$I$299,7,FALSE)</f>
        <v>0</v>
      </c>
      <c r="AF212" s="1">
        <f>VLOOKUP($A212,'App C  Share Out'!$A$5:$I$299,8,FALSE)</f>
        <v>0</v>
      </c>
      <c r="AG212" s="1">
        <f>VLOOKUP($A212,'App C  Share Out'!$A$5:$I$299,9,FALSE)</f>
        <v>0</v>
      </c>
      <c r="AI212" s="1">
        <f>VLOOKUP($A212,'App C  Share In'!$A$5:$I$299,5,FALSE)</f>
        <v>-747530.19113294408</v>
      </c>
      <c r="AJ212" s="1">
        <f>VLOOKUP($A212,'App C  Share In'!$A$5:$I$299,6,FALSE)</f>
        <v>-253454.19113294408</v>
      </c>
      <c r="AK212" s="1">
        <f>VLOOKUP($A212,'App C  Share In'!$A$5:$I$299,7,FALSE)</f>
        <v>-253454.19113294408</v>
      </c>
      <c r="AL212" s="1">
        <f>VLOOKUP($A212,'App C  Share In'!$A$5:$I$299,8,FALSE)</f>
        <v>0</v>
      </c>
      <c r="AM212" s="1">
        <f>VLOOKUP($A212,'App C  Share In'!$A$5:$I$299,9,FALSE)</f>
        <v>0</v>
      </c>
    </row>
    <row r="213" spans="1:39">
      <c r="A213" s="3">
        <v>36405</v>
      </c>
      <c r="B213" s="8" t="s">
        <v>368</v>
      </c>
      <c r="C213" s="9">
        <v>7.2800000000000002E-4</v>
      </c>
      <c r="D213" s="9"/>
      <c r="E213" s="133">
        <v>1296958.0319822563</v>
      </c>
      <c r="F213" s="133">
        <v>736282.41598225629</v>
      </c>
      <c r="G213" s="133">
        <v>2098095.1004836606</v>
      </c>
      <c r="H213" s="133">
        <v>144392.24799999999</v>
      </c>
      <c r="I213" s="133">
        <v>0</v>
      </c>
      <c r="K213" s="1">
        <f>VLOOKUP($A213,'App C  Exp'!$A$5:$I$299,5,FALSE)</f>
        <v>272128.58400000003</v>
      </c>
      <c r="L213" s="1">
        <f>VLOOKUP($A213,'App C  Exp'!$A$5:$I$299,6,FALSE)</f>
        <v>297936.91200000001</v>
      </c>
      <c r="M213" s="1">
        <f>VLOOKUP($A213,'App C  Exp'!$A$5:$I$299,7,FALSE)</f>
        <v>329822.58400000003</v>
      </c>
      <c r="N213" s="1">
        <f>VLOOKUP($A213,'App C  Exp'!$A$5:$I$299,8,FALSE)</f>
        <v>0</v>
      </c>
      <c r="O213" s="1">
        <f>VLOOKUP($A213,'App C  Exp'!$A$5:$I$299,9,FALSE)</f>
        <v>0</v>
      </c>
      <c r="Q213" s="1">
        <f>VLOOKUP($A213,'App C  Inv'!$A$5:$I$299,5,FALSE)</f>
        <v>839994.06400000001</v>
      </c>
      <c r="R213" s="1">
        <f>VLOOKUP($A213,'App C  Inv'!$A$5:$I$299,6,FALSE)</f>
        <v>550213.66399999999</v>
      </c>
      <c r="S213" s="1">
        <f>VLOOKUP($A213,'App C  Inv'!$A$5:$I$299,7,FALSE)</f>
        <v>1845610.3120000002</v>
      </c>
      <c r="T213" s="1">
        <f>VLOOKUP($A213,'App C  Inv'!$A$5:$I$299,8,FALSE)</f>
        <v>144392.24799999999</v>
      </c>
      <c r="U213" s="1">
        <f>VLOOKUP($A213,'App C  Inv'!$A$5:$I$299,9,FALSE)</f>
        <v>0</v>
      </c>
      <c r="W213" s="1">
        <f>VLOOKUP($A213,'App C  Assums'!$A$5:$I$299,5,FALSE)</f>
        <v>426242.54399999999</v>
      </c>
      <c r="X213" s="1">
        <f>VLOOKUP($A213,'App C  Assums'!$A$5:$I$299,6,FALSE)</f>
        <v>0</v>
      </c>
      <c r="Y213" s="1">
        <f>VLOOKUP($A213,'App C  Assums'!$A$5:$I$299,7,FALSE)</f>
        <v>0</v>
      </c>
      <c r="Z213" s="1">
        <f>VLOOKUP($A213,'App C  Assums'!$A$5:$I$299,8,FALSE)</f>
        <v>0</v>
      </c>
      <c r="AA213" s="1">
        <f>VLOOKUP($A213,'App C  Assums'!$A$5:$I$299,9,FALSE)</f>
        <v>0</v>
      </c>
      <c r="AC213" s="1">
        <f>VLOOKUP($A213,'App C  Share Out'!$A$5:$I$299,5,FALSE)</f>
        <v>0</v>
      </c>
      <c r="AD213" s="1">
        <f>VLOOKUP($A213,'App C  Share Out'!$A$5:$I$299,6,FALSE)</f>
        <v>0</v>
      </c>
      <c r="AE213" s="1">
        <f>VLOOKUP($A213,'App C  Share Out'!$A$5:$I$299,7,FALSE)</f>
        <v>0</v>
      </c>
      <c r="AF213" s="1">
        <f>VLOOKUP($A213,'App C  Share Out'!$A$5:$I$299,8,FALSE)</f>
        <v>0</v>
      </c>
      <c r="AG213" s="1">
        <f>VLOOKUP($A213,'App C  Share Out'!$A$5:$I$299,9,FALSE)</f>
        <v>0</v>
      </c>
      <c r="AI213" s="1">
        <f>VLOOKUP($A213,'App C  Share In'!$A$5:$I$299,5,FALSE)</f>
        <v>-241407.16001774371</v>
      </c>
      <c r="AJ213" s="1">
        <f>VLOOKUP($A213,'App C  Share In'!$A$5:$I$299,6,FALSE)</f>
        <v>-111868.16001774371</v>
      </c>
      <c r="AK213" s="1">
        <f>VLOOKUP($A213,'App C  Share In'!$A$5:$I$299,7,FALSE)</f>
        <v>-77337.795516339655</v>
      </c>
      <c r="AL213" s="1">
        <f>VLOOKUP($A213,'App C  Share In'!$A$5:$I$299,8,FALSE)</f>
        <v>0</v>
      </c>
      <c r="AM213" s="1">
        <f>VLOOKUP($A213,'App C  Share In'!$A$5:$I$299,9,FALSE)</f>
        <v>0</v>
      </c>
    </row>
    <row r="214" spans="1:39">
      <c r="A214" s="3">
        <v>36500</v>
      </c>
      <c r="B214" s="8" t="s">
        <v>215</v>
      </c>
      <c r="C214" s="9">
        <v>1.1829299999999999E-2</v>
      </c>
      <c r="D214" s="9"/>
      <c r="E214" s="133">
        <v>26187496.917845797</v>
      </c>
      <c r="F214" s="133">
        <v>15096633.075745797</v>
      </c>
      <c r="G214" s="133">
        <v>36320524.431401506</v>
      </c>
      <c r="H214" s="133">
        <v>2346235.1913000001</v>
      </c>
      <c r="I214" s="133">
        <v>0</v>
      </c>
      <c r="K214" s="1">
        <f>VLOOKUP($A214,'App C  Exp'!$A$5:$I$299,5,FALSE)</f>
        <v>4421827.8278999999</v>
      </c>
      <c r="L214" s="1">
        <f>VLOOKUP($A214,'App C  Exp'!$A$5:$I$299,6,FALSE)</f>
        <v>4841188.3421999998</v>
      </c>
      <c r="M214" s="1">
        <f>VLOOKUP($A214,'App C  Exp'!$A$5:$I$299,7,FALSE)</f>
        <v>5359299.8528999994</v>
      </c>
      <c r="N214" s="1">
        <f>VLOOKUP($A214,'App C  Exp'!$A$5:$I$299,8,FALSE)</f>
        <v>0</v>
      </c>
      <c r="O214" s="1">
        <f>VLOOKUP($A214,'App C  Exp'!$A$5:$I$299,9,FALSE)</f>
        <v>0</v>
      </c>
      <c r="Q214" s="1">
        <f>VLOOKUP($A214,'App C  Inv'!$A$5:$I$299,5,FALSE)</f>
        <v>13649095.853399999</v>
      </c>
      <c r="R214" s="1">
        <f>VLOOKUP($A214,'App C  Inv'!$A$5:$I$299,6,FALSE)</f>
        <v>8940442.9883999992</v>
      </c>
      <c r="S214" s="1">
        <f>VLOOKUP($A214,'App C  Inv'!$A$5:$I$299,7,FALSE)</f>
        <v>29989392.944699999</v>
      </c>
      <c r="T214" s="1">
        <f>VLOOKUP($A214,'App C  Inv'!$A$5:$I$299,8,FALSE)</f>
        <v>2346235.1913000001</v>
      </c>
      <c r="U214" s="1">
        <f>VLOOKUP($A214,'App C  Inv'!$A$5:$I$299,9,FALSE)</f>
        <v>0</v>
      </c>
      <c r="W214" s="1">
        <f>VLOOKUP($A214,'App C  Assums'!$A$5:$I$299,5,FALSE)</f>
        <v>6926031.4913999997</v>
      </c>
      <c r="X214" s="1">
        <f>VLOOKUP($A214,'App C  Assums'!$A$5:$I$299,6,FALSE)</f>
        <v>0</v>
      </c>
      <c r="Y214" s="1">
        <f>VLOOKUP($A214,'App C  Assums'!$A$5:$I$299,7,FALSE)</f>
        <v>0</v>
      </c>
      <c r="Z214" s="1">
        <f>VLOOKUP($A214,'App C  Assums'!$A$5:$I$299,8,FALSE)</f>
        <v>0</v>
      </c>
      <c r="AA214" s="1">
        <f>VLOOKUP($A214,'App C  Assums'!$A$5:$I$299,9,FALSE)</f>
        <v>0</v>
      </c>
      <c r="AC214" s="1">
        <f>VLOOKUP($A214,'App C  Share Out'!$A$5:$I$299,5,FALSE)</f>
        <v>1315001.7451457977</v>
      </c>
      <c r="AD214" s="1">
        <f>VLOOKUP($A214,'App C  Share Out'!$A$5:$I$299,6,FALSE)</f>
        <v>1315001.7451457977</v>
      </c>
      <c r="AE214" s="1">
        <f>VLOOKUP($A214,'App C  Share Out'!$A$5:$I$299,7,FALSE)</f>
        <v>971831.63380150404</v>
      </c>
      <c r="AF214" s="1">
        <f>VLOOKUP($A214,'App C  Share Out'!$A$5:$I$299,8,FALSE)</f>
        <v>0</v>
      </c>
      <c r="AG214" s="1">
        <f>VLOOKUP($A214,'App C  Share Out'!$A$5:$I$299,9,FALSE)</f>
        <v>0</v>
      </c>
      <c r="AI214" s="1">
        <f>VLOOKUP($A214,'App C  Share In'!$A$5:$I$299,5,FALSE)</f>
        <v>-124460</v>
      </c>
      <c r="AJ214" s="1">
        <f>VLOOKUP($A214,'App C  Share In'!$A$5:$I$299,6,FALSE)</f>
        <v>0</v>
      </c>
      <c r="AK214" s="1">
        <f>VLOOKUP($A214,'App C  Share In'!$A$5:$I$299,7,FALSE)</f>
        <v>0</v>
      </c>
      <c r="AL214" s="1">
        <f>VLOOKUP($A214,'App C  Share In'!$A$5:$I$299,8,FALSE)</f>
        <v>0</v>
      </c>
      <c r="AM214" s="1">
        <f>VLOOKUP($A214,'App C  Share In'!$A$5:$I$299,9,FALSE)</f>
        <v>0</v>
      </c>
    </row>
    <row r="215" spans="1:39">
      <c r="A215" s="3">
        <v>36501</v>
      </c>
      <c r="B215" s="8" t="s">
        <v>216</v>
      </c>
      <c r="C215" s="9">
        <v>1.496E-4</v>
      </c>
      <c r="D215" s="9"/>
      <c r="E215" s="133">
        <v>281330.44226459647</v>
      </c>
      <c r="F215" s="133">
        <v>139952.13106459647</v>
      </c>
      <c r="G215" s="133">
        <v>404035.60745246202</v>
      </c>
      <c r="H215" s="133">
        <v>29671.813600000001</v>
      </c>
      <c r="I215" s="133">
        <v>0</v>
      </c>
      <c r="K215" s="1">
        <f>VLOOKUP($A215,'App C  Exp'!$A$5:$I$299,5,FALSE)</f>
        <v>55920.928800000002</v>
      </c>
      <c r="L215" s="1">
        <f>VLOOKUP($A215,'App C  Exp'!$A$5:$I$299,6,FALSE)</f>
        <v>61224.398399999998</v>
      </c>
      <c r="M215" s="1">
        <f>VLOOKUP($A215,'App C  Exp'!$A$5:$I$299,7,FALSE)</f>
        <v>67776.728799999997</v>
      </c>
      <c r="N215" s="1">
        <f>VLOOKUP($A215,'App C  Exp'!$A$5:$I$299,8,FALSE)</f>
        <v>0</v>
      </c>
      <c r="O215" s="1">
        <f>VLOOKUP($A215,'App C  Exp'!$A$5:$I$299,9,FALSE)</f>
        <v>0</v>
      </c>
      <c r="Q215" s="1">
        <f>VLOOKUP($A215,'App C  Inv'!$A$5:$I$299,5,FALSE)</f>
        <v>172614.1648</v>
      </c>
      <c r="R215" s="1">
        <f>VLOOKUP($A215,'App C  Inv'!$A$5:$I$299,6,FALSE)</f>
        <v>113065.8848</v>
      </c>
      <c r="S215" s="1">
        <f>VLOOKUP($A215,'App C  Inv'!$A$5:$I$299,7,FALSE)</f>
        <v>379262.77840000001</v>
      </c>
      <c r="T215" s="1">
        <f>VLOOKUP($A215,'App C  Inv'!$A$5:$I$299,8,FALSE)</f>
        <v>29671.813600000001</v>
      </c>
      <c r="U215" s="1">
        <f>VLOOKUP($A215,'App C  Inv'!$A$5:$I$299,9,FALSE)</f>
        <v>0</v>
      </c>
      <c r="W215" s="1">
        <f>VLOOKUP($A215,'App C  Assums'!$A$5:$I$299,5,FALSE)</f>
        <v>87590.500800000009</v>
      </c>
      <c r="X215" s="1">
        <f>VLOOKUP($A215,'App C  Assums'!$A$5:$I$299,6,FALSE)</f>
        <v>0</v>
      </c>
      <c r="Y215" s="1">
        <f>VLOOKUP($A215,'App C  Assums'!$A$5:$I$299,7,FALSE)</f>
        <v>0</v>
      </c>
      <c r="Z215" s="1">
        <f>VLOOKUP($A215,'App C  Assums'!$A$5:$I$299,8,FALSE)</f>
        <v>0</v>
      </c>
      <c r="AA215" s="1">
        <f>VLOOKUP($A215,'App C  Assums'!$A$5:$I$299,9,FALSE)</f>
        <v>0</v>
      </c>
      <c r="AC215" s="1">
        <f>VLOOKUP($A215,'App C  Share Out'!$A$5:$I$299,5,FALSE)</f>
        <v>8665.7476121344516</v>
      </c>
      <c r="AD215" s="1">
        <f>VLOOKUP($A215,'App C  Share Out'!$A$5:$I$299,6,FALSE)</f>
        <v>8665.7476121344516</v>
      </c>
      <c r="AE215" s="1">
        <f>VLOOKUP($A215,'App C  Share Out'!$A$5:$I$299,7,FALSE)</f>
        <v>0</v>
      </c>
      <c r="AF215" s="1">
        <f>VLOOKUP($A215,'App C  Share Out'!$A$5:$I$299,8,FALSE)</f>
        <v>0</v>
      </c>
      <c r="AG215" s="1">
        <f>VLOOKUP($A215,'App C  Share Out'!$A$5:$I$299,9,FALSE)</f>
        <v>0</v>
      </c>
      <c r="AI215" s="1">
        <f>VLOOKUP($A215,'App C  Share In'!$A$5:$I$299,5,FALSE)</f>
        <v>-43460.899747537973</v>
      </c>
      <c r="AJ215" s="1">
        <f>VLOOKUP($A215,'App C  Share In'!$A$5:$I$299,6,FALSE)</f>
        <v>-43003.899747537973</v>
      </c>
      <c r="AK215" s="1">
        <f>VLOOKUP($A215,'App C  Share In'!$A$5:$I$299,7,FALSE)</f>
        <v>-43003.899747537973</v>
      </c>
      <c r="AL215" s="1">
        <f>VLOOKUP($A215,'App C  Share In'!$A$5:$I$299,8,FALSE)</f>
        <v>0</v>
      </c>
      <c r="AM215" s="1">
        <f>VLOOKUP($A215,'App C  Share In'!$A$5:$I$299,9,FALSE)</f>
        <v>0</v>
      </c>
    </row>
    <row r="216" spans="1:39">
      <c r="A216" s="3">
        <v>36502</v>
      </c>
      <c r="B216" s="8" t="s">
        <v>217</v>
      </c>
      <c r="C216" s="9">
        <v>2.5899999999999999E-5</v>
      </c>
      <c r="D216" s="9"/>
      <c r="E216" s="133">
        <v>4762.7955386822505</v>
      </c>
      <c r="F216" s="133">
        <v>-7933.9167613177451</v>
      </c>
      <c r="G216" s="133">
        <v>59049.004704991748</v>
      </c>
      <c r="H216" s="133">
        <v>5137.0319</v>
      </c>
      <c r="I216" s="133">
        <v>0</v>
      </c>
      <c r="K216" s="1">
        <f>VLOOKUP($A216,'App C  Exp'!$A$5:$I$299,5,FALSE)</f>
        <v>9681.4976999999999</v>
      </c>
      <c r="L216" s="1">
        <f>VLOOKUP($A216,'App C  Exp'!$A$5:$I$299,6,FALSE)</f>
        <v>10599.678599999999</v>
      </c>
      <c r="M216" s="1">
        <f>VLOOKUP($A216,'App C  Exp'!$A$5:$I$299,7,FALSE)</f>
        <v>11734.072699999999</v>
      </c>
      <c r="N216" s="1">
        <f>VLOOKUP($A216,'App C  Exp'!$A$5:$I$299,8,FALSE)</f>
        <v>0</v>
      </c>
      <c r="O216" s="1">
        <f>VLOOKUP($A216,'App C  Exp'!$A$5:$I$299,9,FALSE)</f>
        <v>0</v>
      </c>
      <c r="Q216" s="1">
        <f>VLOOKUP($A216,'App C  Inv'!$A$5:$I$299,5,FALSE)</f>
        <v>29884.404200000001</v>
      </c>
      <c r="R216" s="1">
        <f>VLOOKUP($A216,'App C  Inv'!$A$5:$I$299,6,FALSE)</f>
        <v>19574.909199999998</v>
      </c>
      <c r="S216" s="1">
        <f>VLOOKUP($A216,'App C  Inv'!$A$5:$I$299,7,FALSE)</f>
        <v>65661.136100000003</v>
      </c>
      <c r="T216" s="1">
        <f>VLOOKUP($A216,'App C  Inv'!$A$5:$I$299,8,FALSE)</f>
        <v>5137.0319</v>
      </c>
      <c r="U216" s="1">
        <f>VLOOKUP($A216,'App C  Inv'!$A$5:$I$299,9,FALSE)</f>
        <v>0</v>
      </c>
      <c r="W216" s="1">
        <f>VLOOKUP($A216,'App C  Assums'!$A$5:$I$299,5,FALSE)</f>
        <v>15164.3982</v>
      </c>
      <c r="X216" s="1">
        <f>VLOOKUP($A216,'App C  Assums'!$A$5:$I$299,6,FALSE)</f>
        <v>0</v>
      </c>
      <c r="Y216" s="1">
        <f>VLOOKUP($A216,'App C  Assums'!$A$5:$I$299,7,FALSE)</f>
        <v>0</v>
      </c>
      <c r="Z216" s="1">
        <f>VLOOKUP($A216,'App C  Assums'!$A$5:$I$299,8,FALSE)</f>
        <v>0</v>
      </c>
      <c r="AA216" s="1">
        <f>VLOOKUP($A216,'App C  Assums'!$A$5:$I$299,9,FALSE)</f>
        <v>0</v>
      </c>
      <c r="AC216" s="1">
        <f>VLOOKUP($A216,'App C  Share Out'!$A$5:$I$299,5,FALSE)</f>
        <v>0</v>
      </c>
      <c r="AD216" s="1">
        <f>VLOOKUP($A216,'App C  Share Out'!$A$5:$I$299,6,FALSE)</f>
        <v>0</v>
      </c>
      <c r="AE216" s="1">
        <f>VLOOKUP($A216,'App C  Share Out'!$A$5:$I$299,7,FALSE)</f>
        <v>0</v>
      </c>
      <c r="AF216" s="1">
        <f>VLOOKUP($A216,'App C  Share Out'!$A$5:$I$299,8,FALSE)</f>
        <v>0</v>
      </c>
      <c r="AG216" s="1">
        <f>VLOOKUP($A216,'App C  Share Out'!$A$5:$I$299,9,FALSE)</f>
        <v>0</v>
      </c>
      <c r="AI216" s="1">
        <f>VLOOKUP($A216,'App C  Share In'!$A$5:$I$299,5,FALSE)</f>
        <v>-49967.504561317743</v>
      </c>
      <c r="AJ216" s="1">
        <f>VLOOKUP($A216,'App C  Share In'!$A$5:$I$299,6,FALSE)</f>
        <v>-38108.504561317743</v>
      </c>
      <c r="AK216" s="1">
        <f>VLOOKUP($A216,'App C  Share In'!$A$5:$I$299,7,FALSE)</f>
        <v>-18346.204095008256</v>
      </c>
      <c r="AL216" s="1">
        <f>VLOOKUP($A216,'App C  Share In'!$A$5:$I$299,8,FALSE)</f>
        <v>0</v>
      </c>
      <c r="AM216" s="1">
        <f>VLOOKUP($A216,'App C  Share In'!$A$5:$I$299,9,FALSE)</f>
        <v>0</v>
      </c>
    </row>
    <row r="217" spans="1:39">
      <c r="A217" s="3">
        <v>36505</v>
      </c>
      <c r="B217" s="8" t="s">
        <v>218</v>
      </c>
      <c r="C217" s="9">
        <v>2.1667000000000001E-3</v>
      </c>
      <c r="D217" s="9"/>
      <c r="E217" s="133">
        <v>4918339.7828837009</v>
      </c>
      <c r="F217" s="133">
        <v>3010122.0129837012</v>
      </c>
      <c r="G217" s="133">
        <v>6799245.9518113686</v>
      </c>
      <c r="H217" s="133">
        <v>429745.44470000005</v>
      </c>
      <c r="I217" s="133">
        <v>0</v>
      </c>
      <c r="K217" s="1">
        <f>VLOOKUP($A217,'App C  Exp'!$A$5:$I$299,5,FALSE)</f>
        <v>809918.96010000003</v>
      </c>
      <c r="L217" s="1">
        <f>VLOOKUP($A217,'App C  Exp'!$A$5:$I$299,6,FALSE)</f>
        <v>886730.6418000001</v>
      </c>
      <c r="M217" s="1">
        <f>VLOOKUP($A217,'App C  Exp'!$A$5:$I$299,7,FALSE)</f>
        <v>981629.93510000012</v>
      </c>
      <c r="N217" s="1">
        <f>VLOOKUP($A217,'App C  Exp'!$A$5:$I$299,8,FALSE)</f>
        <v>0</v>
      </c>
      <c r="O217" s="1">
        <f>VLOOKUP($A217,'App C  Exp'!$A$5:$I$299,9,FALSE)</f>
        <v>0</v>
      </c>
      <c r="Q217" s="1">
        <f>VLOOKUP($A217,'App C  Inv'!$A$5:$I$299,5,FALSE)</f>
        <v>2500020.7946000001</v>
      </c>
      <c r="R217" s="1">
        <f>VLOOKUP($A217,'App C  Inv'!$A$5:$I$299,6,FALSE)</f>
        <v>1637565.8596000001</v>
      </c>
      <c r="S217" s="1">
        <f>VLOOKUP($A217,'App C  Inv'!$A$5:$I$299,7,FALSE)</f>
        <v>5492972.3393000001</v>
      </c>
      <c r="T217" s="1">
        <f>VLOOKUP($A217,'App C  Inv'!$A$5:$I$299,8,FALSE)</f>
        <v>429745.44470000005</v>
      </c>
      <c r="U217" s="1">
        <f>VLOOKUP($A217,'App C  Inv'!$A$5:$I$299,9,FALSE)</f>
        <v>0</v>
      </c>
      <c r="W217" s="1">
        <f>VLOOKUP($A217,'App C  Assums'!$A$5:$I$299,5,FALSE)</f>
        <v>1268598.5166</v>
      </c>
      <c r="X217" s="1">
        <f>VLOOKUP($A217,'App C  Assums'!$A$5:$I$299,6,FALSE)</f>
        <v>0</v>
      </c>
      <c r="Y217" s="1">
        <f>VLOOKUP($A217,'App C  Assums'!$A$5:$I$299,7,FALSE)</f>
        <v>0</v>
      </c>
      <c r="Z217" s="1">
        <f>VLOOKUP($A217,'App C  Assums'!$A$5:$I$299,8,FALSE)</f>
        <v>0</v>
      </c>
      <c r="AA217" s="1">
        <f>VLOOKUP($A217,'App C  Assums'!$A$5:$I$299,9,FALSE)</f>
        <v>0</v>
      </c>
      <c r="AC217" s="1">
        <f>VLOOKUP($A217,'App C  Share Out'!$A$5:$I$299,5,FALSE)</f>
        <v>485825.51158370054</v>
      </c>
      <c r="AD217" s="1">
        <f>VLOOKUP($A217,'App C  Share Out'!$A$5:$I$299,6,FALSE)</f>
        <v>485825.51158370054</v>
      </c>
      <c r="AE217" s="1">
        <f>VLOOKUP($A217,'App C  Share Out'!$A$5:$I$299,7,FALSE)</f>
        <v>324643.67741136835</v>
      </c>
      <c r="AF217" s="1">
        <f>VLOOKUP($A217,'App C  Share Out'!$A$5:$I$299,8,FALSE)</f>
        <v>0</v>
      </c>
      <c r="AG217" s="1">
        <f>VLOOKUP($A217,'App C  Share Out'!$A$5:$I$299,9,FALSE)</f>
        <v>0</v>
      </c>
      <c r="AI217" s="1">
        <f>VLOOKUP($A217,'App C  Share In'!$A$5:$I$299,5,FALSE)</f>
        <v>-146024</v>
      </c>
      <c r="AJ217" s="1">
        <f>VLOOKUP($A217,'App C  Share In'!$A$5:$I$299,6,FALSE)</f>
        <v>0</v>
      </c>
      <c r="AK217" s="1">
        <f>VLOOKUP($A217,'App C  Share In'!$A$5:$I$299,7,FALSE)</f>
        <v>0</v>
      </c>
      <c r="AL217" s="1">
        <f>VLOOKUP($A217,'App C  Share In'!$A$5:$I$299,8,FALSE)</f>
        <v>0</v>
      </c>
      <c r="AM217" s="1">
        <f>VLOOKUP($A217,'App C  Share In'!$A$5:$I$299,9,FALSE)</f>
        <v>0</v>
      </c>
    </row>
    <row r="218" spans="1:39">
      <c r="A218" s="3">
        <v>36600</v>
      </c>
      <c r="B218" s="8" t="s">
        <v>219</v>
      </c>
      <c r="C218" s="9">
        <v>5.2950000000000002E-4</v>
      </c>
      <c r="D218" s="9"/>
      <c r="E218" s="133">
        <v>831269.50119657372</v>
      </c>
      <c r="F218" s="133">
        <v>474544.13969657366</v>
      </c>
      <c r="G218" s="133">
        <v>1421820.571701959</v>
      </c>
      <c r="H218" s="133">
        <v>105021.5595</v>
      </c>
      <c r="I218" s="133">
        <v>0</v>
      </c>
      <c r="K218" s="1">
        <f>VLOOKUP($A218,'App C  Exp'!$A$5:$I$299,5,FALSE)</f>
        <v>197928.68850000002</v>
      </c>
      <c r="L218" s="1">
        <f>VLOOKUP($A218,'App C  Exp'!$A$5:$I$299,6,FALSE)</f>
        <v>216699.99300000002</v>
      </c>
      <c r="M218" s="1">
        <f>VLOOKUP($A218,'App C  Exp'!$A$5:$I$299,7,FALSE)</f>
        <v>239891.56350000002</v>
      </c>
      <c r="N218" s="1">
        <f>VLOOKUP($A218,'App C  Exp'!$A$5:$I$299,8,FALSE)</f>
        <v>0</v>
      </c>
      <c r="O218" s="1">
        <f>VLOOKUP($A218,'App C  Exp'!$A$5:$I$299,9,FALSE)</f>
        <v>0</v>
      </c>
      <c r="Q218" s="1">
        <f>VLOOKUP($A218,'App C  Inv'!$A$5:$I$299,5,FALSE)</f>
        <v>610957.22100000002</v>
      </c>
      <c r="R218" s="1">
        <f>VLOOKUP($A218,'App C  Inv'!$A$5:$I$299,6,FALSE)</f>
        <v>400189.74600000004</v>
      </c>
      <c r="S218" s="1">
        <f>VLOOKUP($A218,'App C  Inv'!$A$5:$I$299,7,FALSE)</f>
        <v>1342377.2805000001</v>
      </c>
      <c r="T218" s="1">
        <f>VLOOKUP($A218,'App C  Inv'!$A$5:$I$299,8,FALSE)</f>
        <v>105021.5595</v>
      </c>
      <c r="U218" s="1">
        <f>VLOOKUP($A218,'App C  Inv'!$A$5:$I$299,9,FALSE)</f>
        <v>0</v>
      </c>
      <c r="W218" s="1">
        <f>VLOOKUP($A218,'App C  Assums'!$A$5:$I$299,5,FALSE)</f>
        <v>310021.19099999999</v>
      </c>
      <c r="X218" s="1">
        <f>VLOOKUP($A218,'App C  Assums'!$A$5:$I$299,6,FALSE)</f>
        <v>0</v>
      </c>
      <c r="Y218" s="1">
        <f>VLOOKUP($A218,'App C  Assums'!$A$5:$I$299,7,FALSE)</f>
        <v>0</v>
      </c>
      <c r="Z218" s="1">
        <f>VLOOKUP($A218,'App C  Assums'!$A$5:$I$299,8,FALSE)</f>
        <v>0</v>
      </c>
      <c r="AA218" s="1">
        <f>VLOOKUP($A218,'App C  Assums'!$A$5:$I$299,9,FALSE)</f>
        <v>0</v>
      </c>
      <c r="AC218" s="1">
        <f>VLOOKUP($A218,'App C  Share Out'!$A$5:$I$299,5,FALSE)</f>
        <v>18102.672994614637</v>
      </c>
      <c r="AD218" s="1">
        <f>VLOOKUP($A218,'App C  Share Out'!$A$5:$I$299,6,FALSE)</f>
        <v>18102.672994614637</v>
      </c>
      <c r="AE218" s="1">
        <f>VLOOKUP($A218,'App C  Share Out'!$A$5:$I$299,7,FALSE)</f>
        <v>0</v>
      </c>
      <c r="AF218" s="1">
        <f>VLOOKUP($A218,'App C  Share Out'!$A$5:$I$299,8,FALSE)</f>
        <v>0</v>
      </c>
      <c r="AG218" s="1">
        <f>VLOOKUP($A218,'App C  Share Out'!$A$5:$I$299,9,FALSE)</f>
        <v>0</v>
      </c>
      <c r="AI218" s="1">
        <f>VLOOKUP($A218,'App C  Share In'!$A$5:$I$299,5,FALSE)</f>
        <v>-305740.27229804097</v>
      </c>
      <c r="AJ218" s="1">
        <f>VLOOKUP($A218,'App C  Share In'!$A$5:$I$299,6,FALSE)</f>
        <v>-160448.27229804097</v>
      </c>
      <c r="AK218" s="1">
        <f>VLOOKUP($A218,'App C  Share In'!$A$5:$I$299,7,FALSE)</f>
        <v>-160448.27229804097</v>
      </c>
      <c r="AL218" s="1">
        <f>VLOOKUP($A218,'App C  Share In'!$A$5:$I$299,8,FALSE)</f>
        <v>0</v>
      </c>
      <c r="AM218" s="1">
        <f>VLOOKUP($A218,'App C  Share In'!$A$5:$I$299,9,FALSE)</f>
        <v>0</v>
      </c>
    </row>
    <row r="219" spans="1:39">
      <c r="A219" s="3">
        <v>36601</v>
      </c>
      <c r="B219" s="8" t="s">
        <v>220</v>
      </c>
      <c r="C219" s="9">
        <v>0</v>
      </c>
      <c r="D219" s="9"/>
      <c r="E219" s="133">
        <v>196745.84934824996</v>
      </c>
      <c r="F219" s="133">
        <v>-319566.15065175004</v>
      </c>
      <c r="G219" s="133">
        <v>219861</v>
      </c>
      <c r="H219" s="133">
        <v>0</v>
      </c>
      <c r="I219" s="133">
        <v>0</v>
      </c>
      <c r="K219" s="1">
        <f>VLOOKUP($A219,'App C  Exp'!$A$5:$I$299,5,FALSE)</f>
        <v>0</v>
      </c>
      <c r="L219" s="1">
        <f>VLOOKUP($A219,'App C  Exp'!$A$5:$I$299,6,FALSE)</f>
        <v>0</v>
      </c>
      <c r="M219" s="1">
        <f>VLOOKUP($A219,'App C  Exp'!$A$5:$I$299,7,FALSE)</f>
        <v>0</v>
      </c>
      <c r="N219" s="1">
        <f>VLOOKUP($A219,'App C  Exp'!$A$5:$I$299,8,FALSE)</f>
        <v>0</v>
      </c>
      <c r="O219" s="1">
        <f>VLOOKUP($A219,'App C  Exp'!$A$5:$I$299,9,FALSE)</f>
        <v>0</v>
      </c>
      <c r="Q219" s="1">
        <f>VLOOKUP($A219,'App C  Inv'!$A$5:$I$299,5,FALSE)</f>
        <v>0</v>
      </c>
      <c r="R219" s="1">
        <f>VLOOKUP($A219,'App C  Inv'!$A$5:$I$299,6,FALSE)</f>
        <v>0</v>
      </c>
      <c r="S219" s="1">
        <f>VLOOKUP($A219,'App C  Inv'!$A$5:$I$299,7,FALSE)</f>
        <v>0</v>
      </c>
      <c r="T219" s="1">
        <f>VLOOKUP($A219,'App C  Inv'!$A$5:$I$299,8,FALSE)</f>
        <v>0</v>
      </c>
      <c r="U219" s="1">
        <f>VLOOKUP($A219,'App C  Inv'!$A$5:$I$299,9,FALSE)</f>
        <v>0</v>
      </c>
      <c r="W219" s="1">
        <f>VLOOKUP($A219,'App C  Assums'!$A$5:$I$299,5,FALSE)</f>
        <v>0</v>
      </c>
      <c r="X219" s="1">
        <f>VLOOKUP($A219,'App C  Assums'!$A$5:$I$299,6,FALSE)</f>
        <v>0</v>
      </c>
      <c r="Y219" s="1">
        <f>VLOOKUP($A219,'App C  Assums'!$A$5:$I$299,7,FALSE)</f>
        <v>0</v>
      </c>
      <c r="Z219" s="1">
        <f>VLOOKUP($A219,'App C  Assums'!$A$5:$I$299,8,FALSE)</f>
        <v>0</v>
      </c>
      <c r="AA219" s="1">
        <f>VLOOKUP($A219,'App C  Assums'!$A$5:$I$299,9,FALSE)</f>
        <v>0</v>
      </c>
      <c r="AC219" s="1">
        <f>VLOOKUP($A219,'App C  Share Out'!$A$5:$I$299,5,FALSE)</f>
        <v>736173</v>
      </c>
      <c r="AD219" s="1">
        <f>VLOOKUP($A219,'App C  Share Out'!$A$5:$I$299,6,FALSE)</f>
        <v>219861</v>
      </c>
      <c r="AE219" s="1">
        <f>VLOOKUP($A219,'App C  Share Out'!$A$5:$I$299,7,FALSE)</f>
        <v>219861</v>
      </c>
      <c r="AF219" s="1">
        <f>VLOOKUP($A219,'App C  Share Out'!$A$5:$I$299,8,FALSE)</f>
        <v>0</v>
      </c>
      <c r="AG219" s="1">
        <f>VLOOKUP($A219,'App C  Share Out'!$A$5:$I$299,9,FALSE)</f>
        <v>0</v>
      </c>
      <c r="AI219" s="1">
        <f>VLOOKUP($A219,'App C  Share In'!$A$5:$I$299,5,FALSE)</f>
        <v>-539427.15065175004</v>
      </c>
      <c r="AJ219" s="1">
        <f>VLOOKUP($A219,'App C  Share In'!$A$5:$I$299,6,FALSE)</f>
        <v>-539427.15065175004</v>
      </c>
      <c r="AK219" s="1">
        <f>VLOOKUP($A219,'App C  Share In'!$A$5:$I$299,7,FALSE)</f>
        <v>0</v>
      </c>
      <c r="AL219" s="1">
        <f>VLOOKUP($A219,'App C  Share In'!$A$5:$I$299,8,FALSE)</f>
        <v>0</v>
      </c>
      <c r="AM219" s="1">
        <f>VLOOKUP($A219,'App C  Share In'!$A$5:$I$299,9,FALSE)</f>
        <v>0</v>
      </c>
    </row>
    <row r="220" spans="1:39">
      <c r="A220" s="3">
        <v>36700</v>
      </c>
      <c r="B220" s="8" t="s">
        <v>221</v>
      </c>
      <c r="C220" s="9">
        <v>9.5951999999999999E-3</v>
      </c>
      <c r="D220" s="9"/>
      <c r="E220" s="133">
        <v>19433226.874047861</v>
      </c>
      <c r="F220" s="133">
        <v>11398800.539647857</v>
      </c>
      <c r="G220" s="133">
        <v>29265744.332115043</v>
      </c>
      <c r="H220" s="133">
        <v>1903121.5632</v>
      </c>
      <c r="I220" s="133">
        <v>0</v>
      </c>
      <c r="K220" s="1">
        <f>VLOOKUP($A220,'App C  Exp'!$A$5:$I$299,5,FALSE)</f>
        <v>3586714.5455999998</v>
      </c>
      <c r="L220" s="1">
        <f>VLOOKUP($A220,'App C  Exp'!$A$5:$I$299,6,FALSE)</f>
        <v>3926873.9808</v>
      </c>
      <c r="M220" s="1">
        <f>VLOOKUP($A220,'App C  Exp'!$A$5:$I$299,7,FALSE)</f>
        <v>4347134.1456000004</v>
      </c>
      <c r="N220" s="1">
        <f>VLOOKUP($A220,'App C  Exp'!$A$5:$I$299,8,FALSE)</f>
        <v>0</v>
      </c>
      <c r="O220" s="1">
        <f>VLOOKUP($A220,'App C  Exp'!$A$5:$I$299,9,FALSE)</f>
        <v>0</v>
      </c>
      <c r="Q220" s="1">
        <f>VLOOKUP($A220,'App C  Inv'!$A$5:$I$299,5,FALSE)</f>
        <v>11071306.377599999</v>
      </c>
      <c r="R220" s="1">
        <f>VLOOKUP($A220,'App C  Inv'!$A$5:$I$299,6,FALSE)</f>
        <v>7251937.0175999999</v>
      </c>
      <c r="S220" s="1">
        <f>VLOOKUP($A220,'App C  Inv'!$A$5:$I$299,7,FALSE)</f>
        <v>24325549.540800001</v>
      </c>
      <c r="T220" s="1">
        <f>VLOOKUP($A220,'App C  Inv'!$A$5:$I$299,8,FALSE)</f>
        <v>1903121.5632</v>
      </c>
      <c r="U220" s="1">
        <f>VLOOKUP($A220,'App C  Inv'!$A$5:$I$299,9,FALSE)</f>
        <v>0</v>
      </c>
      <c r="W220" s="1">
        <f>VLOOKUP($A220,'App C  Assums'!$A$5:$I$299,5,FALSE)</f>
        <v>5617970.4095999999</v>
      </c>
      <c r="X220" s="1">
        <f>VLOOKUP($A220,'App C  Assums'!$A$5:$I$299,6,FALSE)</f>
        <v>0</v>
      </c>
      <c r="Y220" s="1">
        <f>VLOOKUP($A220,'App C  Assums'!$A$5:$I$299,7,FALSE)</f>
        <v>0</v>
      </c>
      <c r="Z220" s="1">
        <f>VLOOKUP($A220,'App C  Assums'!$A$5:$I$299,8,FALSE)</f>
        <v>0</v>
      </c>
      <c r="AA220" s="1">
        <f>VLOOKUP($A220,'App C  Assums'!$A$5:$I$299,9,FALSE)</f>
        <v>0</v>
      </c>
      <c r="AC220" s="1">
        <f>VLOOKUP($A220,'App C  Share Out'!$A$5:$I$299,5,FALSE)</f>
        <v>593060.64571504015</v>
      </c>
      <c r="AD220" s="1">
        <f>VLOOKUP($A220,'App C  Share Out'!$A$5:$I$299,6,FALSE)</f>
        <v>593060.64571504015</v>
      </c>
      <c r="AE220" s="1">
        <f>VLOOKUP($A220,'App C  Share Out'!$A$5:$I$299,7,FALSE)</f>
        <v>593060.64571504015</v>
      </c>
      <c r="AF220" s="1">
        <f>VLOOKUP($A220,'App C  Share Out'!$A$5:$I$299,8,FALSE)</f>
        <v>0</v>
      </c>
      <c r="AG220" s="1">
        <f>VLOOKUP($A220,'App C  Share Out'!$A$5:$I$299,9,FALSE)</f>
        <v>0</v>
      </c>
      <c r="AI220" s="1">
        <f>VLOOKUP($A220,'App C  Share In'!$A$5:$I$299,5,FALSE)</f>
        <v>-1435825.1044671815</v>
      </c>
      <c r="AJ220" s="1">
        <f>VLOOKUP($A220,'App C  Share In'!$A$5:$I$299,6,FALSE)</f>
        <v>-373071.10446718149</v>
      </c>
      <c r="AK220" s="1">
        <f>VLOOKUP($A220,'App C  Share In'!$A$5:$I$299,7,FALSE)</f>
        <v>0</v>
      </c>
      <c r="AL220" s="1">
        <f>VLOOKUP($A220,'App C  Share In'!$A$5:$I$299,8,FALSE)</f>
        <v>0</v>
      </c>
      <c r="AM220" s="1">
        <f>VLOOKUP($A220,'App C  Share In'!$A$5:$I$299,9,FALSE)</f>
        <v>0</v>
      </c>
    </row>
    <row r="221" spans="1:39">
      <c r="A221" s="3">
        <v>36701</v>
      </c>
      <c r="B221" s="8" t="s">
        <v>222</v>
      </c>
      <c r="C221" s="9">
        <v>2.58E-5</v>
      </c>
      <c r="D221" s="9"/>
      <c r="E221" s="133">
        <v>-3619.7455142974868</v>
      </c>
      <c r="F221" s="133">
        <v>-17966.648114297495</v>
      </c>
      <c r="G221" s="133">
        <v>54485.406744138498</v>
      </c>
      <c r="H221" s="133">
        <v>5117.1977999999999</v>
      </c>
      <c r="I221" s="133">
        <v>0</v>
      </c>
      <c r="K221" s="1">
        <f>VLOOKUP($A221,'App C  Exp'!$A$5:$I$299,5,FALSE)</f>
        <v>9644.117400000001</v>
      </c>
      <c r="L221" s="1">
        <f>VLOOKUP($A221,'App C  Exp'!$A$5:$I$299,6,FALSE)</f>
        <v>10558.753200000001</v>
      </c>
      <c r="M221" s="1">
        <f>VLOOKUP($A221,'App C  Exp'!$A$5:$I$299,7,FALSE)</f>
        <v>11688.767400000001</v>
      </c>
      <c r="N221" s="1">
        <f>VLOOKUP($A221,'App C  Exp'!$A$5:$I$299,8,FALSE)</f>
        <v>0</v>
      </c>
      <c r="O221" s="1">
        <f>VLOOKUP($A221,'App C  Exp'!$A$5:$I$299,9,FALSE)</f>
        <v>0</v>
      </c>
      <c r="Q221" s="1">
        <f>VLOOKUP($A221,'App C  Inv'!$A$5:$I$299,5,FALSE)</f>
        <v>29769.020400000001</v>
      </c>
      <c r="R221" s="1">
        <f>VLOOKUP($A221,'App C  Inv'!$A$5:$I$299,6,FALSE)</f>
        <v>19499.330399999999</v>
      </c>
      <c r="S221" s="1">
        <f>VLOOKUP($A221,'App C  Inv'!$A$5:$I$299,7,FALSE)</f>
        <v>65407.618199999997</v>
      </c>
      <c r="T221" s="1">
        <f>VLOOKUP($A221,'App C  Inv'!$A$5:$I$299,8,FALSE)</f>
        <v>5117.1977999999999</v>
      </c>
      <c r="U221" s="1">
        <f>VLOOKUP($A221,'App C  Inv'!$A$5:$I$299,9,FALSE)</f>
        <v>0</v>
      </c>
      <c r="W221" s="1">
        <f>VLOOKUP($A221,'App C  Assums'!$A$5:$I$299,5,FALSE)</f>
        <v>15105.848400000001</v>
      </c>
      <c r="X221" s="1">
        <f>VLOOKUP($A221,'App C  Assums'!$A$5:$I$299,6,FALSE)</f>
        <v>0</v>
      </c>
      <c r="Y221" s="1">
        <f>VLOOKUP($A221,'App C  Assums'!$A$5:$I$299,7,FALSE)</f>
        <v>0</v>
      </c>
      <c r="Z221" s="1">
        <f>VLOOKUP($A221,'App C  Assums'!$A$5:$I$299,8,FALSE)</f>
        <v>0</v>
      </c>
      <c r="AA221" s="1">
        <f>VLOOKUP($A221,'App C  Assums'!$A$5:$I$299,9,FALSE)</f>
        <v>0</v>
      </c>
      <c r="AC221" s="1">
        <f>VLOOKUP($A221,'App C  Share Out'!$A$5:$I$299,5,FALSE)</f>
        <v>0</v>
      </c>
      <c r="AD221" s="1">
        <f>VLOOKUP($A221,'App C  Share Out'!$A$5:$I$299,6,FALSE)</f>
        <v>0</v>
      </c>
      <c r="AE221" s="1">
        <f>VLOOKUP($A221,'App C  Share Out'!$A$5:$I$299,7,FALSE)</f>
        <v>0</v>
      </c>
      <c r="AF221" s="1">
        <f>VLOOKUP($A221,'App C  Share Out'!$A$5:$I$299,8,FALSE)</f>
        <v>0</v>
      </c>
      <c r="AG221" s="1">
        <f>VLOOKUP($A221,'App C  Share Out'!$A$5:$I$299,9,FALSE)</f>
        <v>0</v>
      </c>
      <c r="AI221" s="1">
        <f>VLOOKUP($A221,'App C  Share In'!$A$5:$I$299,5,FALSE)</f>
        <v>-58138.731714297493</v>
      </c>
      <c r="AJ221" s="1">
        <f>VLOOKUP($A221,'App C  Share In'!$A$5:$I$299,6,FALSE)</f>
        <v>-48024.731714297493</v>
      </c>
      <c r="AK221" s="1">
        <f>VLOOKUP($A221,'App C  Share In'!$A$5:$I$299,7,FALSE)</f>
        <v>-22610.9788558615</v>
      </c>
      <c r="AL221" s="1">
        <f>VLOOKUP($A221,'App C  Share In'!$A$5:$I$299,8,FALSE)</f>
        <v>0</v>
      </c>
      <c r="AM221" s="1">
        <f>VLOOKUP($A221,'App C  Share In'!$A$5:$I$299,9,FALSE)</f>
        <v>0</v>
      </c>
    </row>
    <row r="222" spans="1:39">
      <c r="A222" s="3">
        <v>36705</v>
      </c>
      <c r="B222" s="8" t="s">
        <v>223</v>
      </c>
      <c r="C222" s="9">
        <v>9.1889999999999995E-4</v>
      </c>
      <c r="D222" s="9"/>
      <c r="E222" s="133">
        <v>1661569.9052912104</v>
      </c>
      <c r="F222" s="133">
        <v>915044.57199121045</v>
      </c>
      <c r="G222" s="133">
        <v>2358123.8649165137</v>
      </c>
      <c r="H222" s="133">
        <v>182255.54489999998</v>
      </c>
      <c r="I222" s="133">
        <v>0</v>
      </c>
      <c r="K222" s="1">
        <f>VLOOKUP($A222,'App C  Exp'!$A$5:$I$299,5,FALSE)</f>
        <v>343487.57669999998</v>
      </c>
      <c r="L222" s="1">
        <f>VLOOKUP($A222,'App C  Exp'!$A$5:$I$299,6,FALSE)</f>
        <v>376063.50059999997</v>
      </c>
      <c r="M222" s="1">
        <f>VLOOKUP($A222,'App C  Exp'!$A$5:$I$299,7,FALSE)</f>
        <v>416310.40169999999</v>
      </c>
      <c r="N222" s="1">
        <f>VLOOKUP($A222,'App C  Exp'!$A$5:$I$299,8,FALSE)</f>
        <v>0</v>
      </c>
      <c r="O222" s="1">
        <f>VLOOKUP($A222,'App C  Exp'!$A$5:$I$299,9,FALSE)</f>
        <v>0</v>
      </c>
      <c r="Q222" s="1">
        <f>VLOOKUP($A222,'App C  Inv'!$A$5:$I$299,5,FALSE)</f>
        <v>1060261.7382</v>
      </c>
      <c r="R222" s="1">
        <f>VLOOKUP($A222,'App C  Inv'!$A$5:$I$299,6,FALSE)</f>
        <v>694493.5932</v>
      </c>
      <c r="S222" s="1">
        <f>VLOOKUP($A222,'App C  Inv'!$A$5:$I$299,7,FALSE)</f>
        <v>2329575.9830999998</v>
      </c>
      <c r="T222" s="1">
        <f>VLOOKUP($A222,'App C  Inv'!$A$5:$I$299,8,FALSE)</f>
        <v>182255.54489999998</v>
      </c>
      <c r="U222" s="1">
        <f>VLOOKUP($A222,'App C  Inv'!$A$5:$I$299,9,FALSE)</f>
        <v>0</v>
      </c>
      <c r="W222" s="1">
        <f>VLOOKUP($A222,'App C  Assums'!$A$5:$I$299,5,FALSE)</f>
        <v>538014.11219999997</v>
      </c>
      <c r="X222" s="1">
        <f>VLOOKUP($A222,'App C  Assums'!$A$5:$I$299,6,FALSE)</f>
        <v>0</v>
      </c>
      <c r="Y222" s="1">
        <f>VLOOKUP($A222,'App C  Assums'!$A$5:$I$299,7,FALSE)</f>
        <v>0</v>
      </c>
      <c r="Z222" s="1">
        <f>VLOOKUP($A222,'App C  Assums'!$A$5:$I$299,8,FALSE)</f>
        <v>0</v>
      </c>
      <c r="AA222" s="1">
        <f>VLOOKUP($A222,'App C  Assums'!$A$5:$I$299,9,FALSE)</f>
        <v>0</v>
      </c>
      <c r="AC222" s="1">
        <f>VLOOKUP($A222,'App C  Share Out'!$A$5:$I$299,5,FALSE)</f>
        <v>232249.99807469652</v>
      </c>
      <c r="AD222" s="1">
        <f>VLOOKUP($A222,'App C  Share Out'!$A$5:$I$299,6,FALSE)</f>
        <v>232249.99807469652</v>
      </c>
      <c r="AE222" s="1">
        <f>VLOOKUP($A222,'App C  Share Out'!$A$5:$I$299,7,FALSE)</f>
        <v>0</v>
      </c>
      <c r="AF222" s="1">
        <f>VLOOKUP($A222,'App C  Share Out'!$A$5:$I$299,8,FALSE)</f>
        <v>0</v>
      </c>
      <c r="AG222" s="1">
        <f>VLOOKUP($A222,'App C  Share Out'!$A$5:$I$299,9,FALSE)</f>
        <v>0</v>
      </c>
      <c r="AI222" s="1">
        <f>VLOOKUP($A222,'App C  Share In'!$A$5:$I$299,5,FALSE)</f>
        <v>-512443.51988348586</v>
      </c>
      <c r="AJ222" s="1">
        <f>VLOOKUP($A222,'App C  Share In'!$A$5:$I$299,6,FALSE)</f>
        <v>-387762.51988348586</v>
      </c>
      <c r="AK222" s="1">
        <f>VLOOKUP($A222,'App C  Share In'!$A$5:$I$299,7,FALSE)</f>
        <v>-387762.51988348586</v>
      </c>
      <c r="AL222" s="1">
        <f>VLOOKUP($A222,'App C  Share In'!$A$5:$I$299,8,FALSE)</f>
        <v>0</v>
      </c>
      <c r="AM222" s="1">
        <f>VLOOKUP($A222,'App C  Share In'!$A$5:$I$299,9,FALSE)</f>
        <v>0</v>
      </c>
    </row>
    <row r="223" spans="1:39">
      <c r="A223" s="3">
        <v>36800</v>
      </c>
      <c r="B223" s="8" t="s">
        <v>224</v>
      </c>
      <c r="C223" s="9">
        <v>3.4841E-3</v>
      </c>
      <c r="D223" s="9"/>
      <c r="E223" s="133">
        <v>7577312.0030833865</v>
      </c>
      <c r="F223" s="133">
        <v>4472439.2453833865</v>
      </c>
      <c r="G223" s="133">
        <v>10612292.161084082</v>
      </c>
      <c r="H223" s="133">
        <v>691039.87809999997</v>
      </c>
      <c r="I223" s="133">
        <v>0</v>
      </c>
      <c r="K223" s="1">
        <f>VLOOKUP($A223,'App C  Exp'!$A$5:$I$299,5,FALSE)</f>
        <v>1302367.0323000001</v>
      </c>
      <c r="L223" s="1">
        <f>VLOOKUP($A223,'App C  Exp'!$A$5:$I$299,6,FALSE)</f>
        <v>1425881.8614000001</v>
      </c>
      <c r="M223" s="1">
        <f>VLOOKUP($A223,'App C  Exp'!$A$5:$I$299,7,FALSE)</f>
        <v>1578481.9572999999</v>
      </c>
      <c r="N223" s="1">
        <f>VLOOKUP($A223,'App C  Exp'!$A$5:$I$299,8,FALSE)</f>
        <v>0</v>
      </c>
      <c r="O223" s="1">
        <f>VLOOKUP($A223,'App C  Exp'!$A$5:$I$299,9,FALSE)</f>
        <v>0</v>
      </c>
      <c r="Q223" s="1">
        <f>VLOOKUP($A223,'App C  Inv'!$A$5:$I$299,5,FALSE)</f>
        <v>4020086.9758000001</v>
      </c>
      <c r="R223" s="1">
        <f>VLOOKUP($A223,'App C  Inv'!$A$5:$I$299,6,FALSE)</f>
        <v>2633240.9707999998</v>
      </c>
      <c r="S223" s="1">
        <f>VLOOKUP($A223,'App C  Inv'!$A$5:$I$299,7,FALSE)</f>
        <v>8832817.1538999993</v>
      </c>
      <c r="T223" s="1">
        <f>VLOOKUP($A223,'App C  Inv'!$A$5:$I$299,8,FALSE)</f>
        <v>691039.87809999997</v>
      </c>
      <c r="U223" s="1">
        <f>VLOOKUP($A223,'App C  Inv'!$A$5:$I$299,9,FALSE)</f>
        <v>0</v>
      </c>
      <c r="W223" s="1">
        <f>VLOOKUP($A223,'App C  Assums'!$A$5:$I$299,5,FALSE)</f>
        <v>2039933.5818</v>
      </c>
      <c r="X223" s="1">
        <f>VLOOKUP($A223,'App C  Assums'!$A$5:$I$299,6,FALSE)</f>
        <v>0</v>
      </c>
      <c r="Y223" s="1">
        <f>VLOOKUP($A223,'App C  Assums'!$A$5:$I$299,7,FALSE)</f>
        <v>0</v>
      </c>
      <c r="Z223" s="1">
        <f>VLOOKUP($A223,'App C  Assums'!$A$5:$I$299,8,FALSE)</f>
        <v>0</v>
      </c>
      <c r="AA223" s="1">
        <f>VLOOKUP($A223,'App C  Assums'!$A$5:$I$299,9,FALSE)</f>
        <v>0</v>
      </c>
      <c r="AC223" s="1">
        <f>VLOOKUP($A223,'App C  Share Out'!$A$5:$I$299,5,FALSE)</f>
        <v>413316.41318338655</v>
      </c>
      <c r="AD223" s="1">
        <f>VLOOKUP($A223,'App C  Share Out'!$A$5:$I$299,6,FALSE)</f>
        <v>413316.41318338655</v>
      </c>
      <c r="AE223" s="1">
        <f>VLOOKUP($A223,'App C  Share Out'!$A$5:$I$299,7,FALSE)</f>
        <v>200993.04988408193</v>
      </c>
      <c r="AF223" s="1">
        <f>VLOOKUP($A223,'App C  Share Out'!$A$5:$I$299,8,FALSE)</f>
        <v>0</v>
      </c>
      <c r="AG223" s="1">
        <f>VLOOKUP($A223,'App C  Share Out'!$A$5:$I$299,9,FALSE)</f>
        <v>0</v>
      </c>
      <c r="AI223" s="1">
        <f>VLOOKUP($A223,'App C  Share In'!$A$5:$I$299,5,FALSE)</f>
        <v>-198392</v>
      </c>
      <c r="AJ223" s="1">
        <f>VLOOKUP($A223,'App C  Share In'!$A$5:$I$299,6,FALSE)</f>
        <v>0</v>
      </c>
      <c r="AK223" s="1">
        <f>VLOOKUP($A223,'App C  Share In'!$A$5:$I$299,7,FALSE)</f>
        <v>0</v>
      </c>
      <c r="AL223" s="1">
        <f>VLOOKUP($A223,'App C  Share In'!$A$5:$I$299,8,FALSE)</f>
        <v>0</v>
      </c>
      <c r="AM223" s="1">
        <f>VLOOKUP($A223,'App C  Share In'!$A$5:$I$299,9,FALSE)</f>
        <v>0</v>
      </c>
    </row>
    <row r="224" spans="1:39">
      <c r="A224" s="3">
        <v>36802</v>
      </c>
      <c r="B224" s="8" t="s">
        <v>225</v>
      </c>
      <c r="C224" s="9">
        <v>2.6640000000000002E-4</v>
      </c>
      <c r="D224" s="9"/>
      <c r="E224" s="133">
        <v>461643.8614231121</v>
      </c>
      <c r="F224" s="133">
        <v>245456.82062311206</v>
      </c>
      <c r="G224" s="133">
        <v>752889.06028905825</v>
      </c>
      <c r="H224" s="133">
        <v>52838.042400000006</v>
      </c>
      <c r="I224" s="133">
        <v>0</v>
      </c>
      <c r="K224" s="1">
        <f>VLOOKUP($A224,'App C  Exp'!$A$5:$I$299,5,FALSE)</f>
        <v>99581.119200000016</v>
      </c>
      <c r="L224" s="1">
        <f>VLOOKUP($A224,'App C  Exp'!$A$5:$I$299,6,FALSE)</f>
        <v>109025.26560000001</v>
      </c>
      <c r="M224" s="1">
        <f>VLOOKUP($A224,'App C  Exp'!$A$5:$I$299,7,FALSE)</f>
        <v>120693.31920000001</v>
      </c>
      <c r="N224" s="1">
        <f>VLOOKUP($A224,'App C  Exp'!$A$5:$I$299,8,FALSE)</f>
        <v>0</v>
      </c>
      <c r="O224" s="1">
        <f>VLOOKUP($A224,'App C  Exp'!$A$5:$I$299,9,FALSE)</f>
        <v>0</v>
      </c>
      <c r="Q224" s="1">
        <f>VLOOKUP($A224,'App C  Inv'!$A$5:$I$299,5,FALSE)</f>
        <v>307382.44320000004</v>
      </c>
      <c r="R224" s="1">
        <f>VLOOKUP($A224,'App C  Inv'!$A$5:$I$299,6,FALSE)</f>
        <v>201341.92320000002</v>
      </c>
      <c r="S224" s="1">
        <f>VLOOKUP($A224,'App C  Inv'!$A$5:$I$299,7,FALSE)</f>
        <v>675371.68560000008</v>
      </c>
      <c r="T224" s="1">
        <f>VLOOKUP($A224,'App C  Inv'!$A$5:$I$299,8,FALSE)</f>
        <v>52838.042400000006</v>
      </c>
      <c r="U224" s="1">
        <f>VLOOKUP($A224,'App C  Inv'!$A$5:$I$299,9,FALSE)</f>
        <v>0</v>
      </c>
      <c r="W224" s="1">
        <f>VLOOKUP($A224,'App C  Assums'!$A$5:$I$299,5,FALSE)</f>
        <v>155976.66720000003</v>
      </c>
      <c r="X224" s="1">
        <f>VLOOKUP($A224,'App C  Assums'!$A$5:$I$299,6,FALSE)</f>
        <v>0</v>
      </c>
      <c r="Y224" s="1">
        <f>VLOOKUP($A224,'App C  Assums'!$A$5:$I$299,7,FALSE)</f>
        <v>0</v>
      </c>
      <c r="Z224" s="1">
        <f>VLOOKUP($A224,'App C  Assums'!$A$5:$I$299,8,FALSE)</f>
        <v>0</v>
      </c>
      <c r="AA224" s="1">
        <f>VLOOKUP($A224,'App C  Assums'!$A$5:$I$299,9,FALSE)</f>
        <v>0</v>
      </c>
      <c r="AC224" s="1">
        <f>VLOOKUP($A224,'App C  Share Out'!$A$5:$I$299,5,FALSE)</f>
        <v>0</v>
      </c>
      <c r="AD224" s="1">
        <f>VLOOKUP($A224,'App C  Share Out'!$A$5:$I$299,6,FALSE)</f>
        <v>0</v>
      </c>
      <c r="AE224" s="1">
        <f>VLOOKUP($A224,'App C  Share Out'!$A$5:$I$299,7,FALSE)</f>
        <v>0</v>
      </c>
      <c r="AF224" s="1">
        <f>VLOOKUP($A224,'App C  Share Out'!$A$5:$I$299,8,FALSE)</f>
        <v>0</v>
      </c>
      <c r="AG224" s="1">
        <f>VLOOKUP($A224,'App C  Share Out'!$A$5:$I$299,9,FALSE)</f>
        <v>0</v>
      </c>
      <c r="AI224" s="1">
        <f>VLOOKUP($A224,'App C  Share In'!$A$5:$I$299,5,FALSE)</f>
        <v>-101296.36817688795</v>
      </c>
      <c r="AJ224" s="1">
        <f>VLOOKUP($A224,'App C  Share In'!$A$5:$I$299,6,FALSE)</f>
        <v>-64910.36817688794</v>
      </c>
      <c r="AK224" s="1">
        <f>VLOOKUP($A224,'App C  Share In'!$A$5:$I$299,7,FALSE)</f>
        <v>-43175.94451094191</v>
      </c>
      <c r="AL224" s="1">
        <f>VLOOKUP($A224,'App C  Share In'!$A$5:$I$299,8,FALSE)</f>
        <v>0</v>
      </c>
      <c r="AM224" s="1">
        <f>VLOOKUP($A224,'App C  Share In'!$A$5:$I$299,9,FALSE)</f>
        <v>0</v>
      </c>
    </row>
    <row r="225" spans="1:39">
      <c r="A225" s="3">
        <v>36810</v>
      </c>
      <c r="B225" s="8" t="s">
        <v>369</v>
      </c>
      <c r="C225" s="9">
        <v>6.7225999999999996E-3</v>
      </c>
      <c r="D225" s="9"/>
      <c r="E225" s="133">
        <v>13883953.66234207</v>
      </c>
      <c r="F225" s="133">
        <v>7671632.7701420691</v>
      </c>
      <c r="G225" s="133">
        <v>19760197.051684581</v>
      </c>
      <c r="H225" s="133">
        <v>1333367.2065999999</v>
      </c>
      <c r="I225" s="133">
        <v>0</v>
      </c>
      <c r="K225" s="1">
        <f>VLOOKUP($A225,'App C  Exp'!$A$5:$I$299,5,FALSE)</f>
        <v>2512928.0477999998</v>
      </c>
      <c r="L225" s="1">
        <f>VLOOKUP($A225,'App C  Exp'!$A$5:$I$299,6,FALSE)</f>
        <v>2751250.9403999997</v>
      </c>
      <c r="M225" s="1">
        <f>VLOOKUP($A225,'App C  Exp'!$A$5:$I$299,7,FALSE)</f>
        <v>3045694.0977999996</v>
      </c>
      <c r="N225" s="1">
        <f>VLOOKUP($A225,'App C  Exp'!$A$5:$I$299,8,FALSE)</f>
        <v>0</v>
      </c>
      <c r="O225" s="1">
        <f>VLOOKUP($A225,'App C  Exp'!$A$5:$I$299,9,FALSE)</f>
        <v>0</v>
      </c>
      <c r="Q225" s="1">
        <f>VLOOKUP($A225,'App C  Inv'!$A$5:$I$299,5,FALSE)</f>
        <v>7756791.3387999991</v>
      </c>
      <c r="R225" s="1">
        <f>VLOOKUP($A225,'App C  Inv'!$A$5:$I$299,6,FALSE)</f>
        <v>5080860.4087999994</v>
      </c>
      <c r="S225" s="1">
        <f>VLOOKUP($A225,'App C  Inv'!$A$5:$I$299,7,FALSE)</f>
        <v>17042994.345399998</v>
      </c>
      <c r="T225" s="1">
        <f>VLOOKUP($A225,'App C  Inv'!$A$5:$I$299,8,FALSE)</f>
        <v>1333367.2065999999</v>
      </c>
      <c r="U225" s="1">
        <f>VLOOKUP($A225,'App C  Inv'!$A$5:$I$299,9,FALSE)</f>
        <v>0</v>
      </c>
      <c r="W225" s="1">
        <f>VLOOKUP($A225,'App C  Assums'!$A$5:$I$299,5,FALSE)</f>
        <v>3936068.8547999999</v>
      </c>
      <c r="X225" s="1">
        <f>VLOOKUP($A225,'App C  Assums'!$A$5:$I$299,6,FALSE)</f>
        <v>0</v>
      </c>
      <c r="Y225" s="1">
        <f>VLOOKUP($A225,'App C  Assums'!$A$5:$I$299,7,FALSE)</f>
        <v>0</v>
      </c>
      <c r="Z225" s="1">
        <f>VLOOKUP($A225,'App C  Assums'!$A$5:$I$299,8,FALSE)</f>
        <v>0</v>
      </c>
      <c r="AA225" s="1">
        <f>VLOOKUP($A225,'App C  Assums'!$A$5:$I$299,9,FALSE)</f>
        <v>0</v>
      </c>
      <c r="AC225" s="1">
        <f>VLOOKUP($A225,'App C  Share Out'!$A$5:$I$299,5,FALSE)</f>
        <v>168012.81245748745</v>
      </c>
      <c r="AD225" s="1">
        <f>VLOOKUP($A225,'App C  Share Out'!$A$5:$I$299,6,FALSE)</f>
        <v>168012.81245748745</v>
      </c>
      <c r="AE225" s="1">
        <f>VLOOKUP($A225,'App C  Share Out'!$A$5:$I$299,7,FALSE)</f>
        <v>0</v>
      </c>
      <c r="AF225" s="1">
        <f>VLOOKUP($A225,'App C  Share Out'!$A$5:$I$299,8,FALSE)</f>
        <v>0</v>
      </c>
      <c r="AG225" s="1">
        <f>VLOOKUP($A225,'App C  Share Out'!$A$5:$I$299,9,FALSE)</f>
        <v>0</v>
      </c>
      <c r="AI225" s="1">
        <f>VLOOKUP($A225,'App C  Share In'!$A$5:$I$299,5,FALSE)</f>
        <v>-489847.39151541702</v>
      </c>
      <c r="AJ225" s="1">
        <f>VLOOKUP($A225,'App C  Share In'!$A$5:$I$299,6,FALSE)</f>
        <v>-328491.39151541702</v>
      </c>
      <c r="AK225" s="1">
        <f>VLOOKUP($A225,'App C  Share In'!$A$5:$I$299,7,FALSE)</f>
        <v>-328491.39151541702</v>
      </c>
      <c r="AL225" s="1">
        <f>VLOOKUP($A225,'App C  Share In'!$A$5:$I$299,8,FALSE)</f>
        <v>0</v>
      </c>
      <c r="AM225" s="1">
        <f>VLOOKUP($A225,'App C  Share In'!$A$5:$I$299,9,FALSE)</f>
        <v>0</v>
      </c>
    </row>
    <row r="226" spans="1:39">
      <c r="A226" s="3">
        <v>36900</v>
      </c>
      <c r="B226" s="8" t="s">
        <v>226</v>
      </c>
      <c r="C226" s="9">
        <v>7.4350000000000002E-4</v>
      </c>
      <c r="D226" s="9"/>
      <c r="E226" s="133">
        <v>1755332.150753496</v>
      </c>
      <c r="F226" s="133">
        <v>1171168.0312534957</v>
      </c>
      <c r="G226" s="133">
        <v>2320854.638467914</v>
      </c>
      <c r="H226" s="133">
        <v>147466.53349999999</v>
      </c>
      <c r="I226" s="133">
        <v>0</v>
      </c>
      <c r="K226" s="1">
        <f>VLOOKUP($A226,'App C  Exp'!$A$5:$I$299,5,FALSE)</f>
        <v>277922.53049999999</v>
      </c>
      <c r="L226" s="1">
        <f>VLOOKUP($A226,'App C  Exp'!$A$5:$I$299,6,FALSE)</f>
        <v>304280.34899999999</v>
      </c>
      <c r="M226" s="1">
        <f>VLOOKUP($A226,'App C  Exp'!$A$5:$I$299,7,FALSE)</f>
        <v>336844.90549999999</v>
      </c>
      <c r="N226" s="1">
        <f>VLOOKUP($A226,'App C  Exp'!$A$5:$I$299,8,FALSE)</f>
        <v>0</v>
      </c>
      <c r="O226" s="1">
        <f>VLOOKUP($A226,'App C  Exp'!$A$5:$I$299,9,FALSE)</f>
        <v>0</v>
      </c>
      <c r="Q226" s="1">
        <f>VLOOKUP($A226,'App C  Inv'!$A$5:$I$299,5,FALSE)</f>
        <v>857878.55300000007</v>
      </c>
      <c r="R226" s="1">
        <f>VLOOKUP($A226,'App C  Inv'!$A$5:$I$299,6,FALSE)</f>
        <v>561928.37800000003</v>
      </c>
      <c r="S226" s="1">
        <f>VLOOKUP($A226,'App C  Inv'!$A$5:$I$299,7,FALSE)</f>
        <v>1884905.5865</v>
      </c>
      <c r="T226" s="1">
        <f>VLOOKUP($A226,'App C  Inv'!$A$5:$I$299,8,FALSE)</f>
        <v>147466.53349999999</v>
      </c>
      <c r="U226" s="1">
        <f>VLOOKUP($A226,'App C  Inv'!$A$5:$I$299,9,FALSE)</f>
        <v>0</v>
      </c>
      <c r="W226" s="1">
        <f>VLOOKUP($A226,'App C  Assums'!$A$5:$I$299,5,FALSE)</f>
        <v>435317.76300000004</v>
      </c>
      <c r="X226" s="1">
        <f>VLOOKUP($A226,'App C  Assums'!$A$5:$I$299,6,FALSE)</f>
        <v>0</v>
      </c>
      <c r="Y226" s="1">
        <f>VLOOKUP($A226,'App C  Assums'!$A$5:$I$299,7,FALSE)</f>
        <v>0</v>
      </c>
      <c r="Z226" s="1">
        <f>VLOOKUP($A226,'App C  Assums'!$A$5:$I$299,8,FALSE)</f>
        <v>0</v>
      </c>
      <c r="AA226" s="1">
        <f>VLOOKUP($A226,'App C  Assums'!$A$5:$I$299,9,FALSE)</f>
        <v>0</v>
      </c>
      <c r="AC226" s="1">
        <f>VLOOKUP($A226,'App C  Share Out'!$A$5:$I$299,5,FALSE)</f>
        <v>304959.30425349576</v>
      </c>
      <c r="AD226" s="1">
        <f>VLOOKUP($A226,'App C  Share Out'!$A$5:$I$299,6,FALSE)</f>
        <v>304959.30425349576</v>
      </c>
      <c r="AE226" s="1">
        <f>VLOOKUP($A226,'App C  Share Out'!$A$5:$I$299,7,FALSE)</f>
        <v>99104.146467913932</v>
      </c>
      <c r="AF226" s="1">
        <f>VLOOKUP($A226,'App C  Share Out'!$A$5:$I$299,8,FALSE)</f>
        <v>0</v>
      </c>
      <c r="AG226" s="1">
        <f>VLOOKUP($A226,'App C  Share Out'!$A$5:$I$299,9,FALSE)</f>
        <v>0</v>
      </c>
      <c r="AI226" s="1">
        <f>VLOOKUP($A226,'App C  Share In'!$A$5:$I$299,5,FALSE)</f>
        <v>-120746</v>
      </c>
      <c r="AJ226" s="1">
        <f>VLOOKUP($A226,'App C  Share In'!$A$5:$I$299,6,FALSE)</f>
        <v>0</v>
      </c>
      <c r="AK226" s="1">
        <f>VLOOKUP($A226,'App C  Share In'!$A$5:$I$299,7,FALSE)</f>
        <v>0</v>
      </c>
      <c r="AL226" s="1">
        <f>VLOOKUP($A226,'App C  Share In'!$A$5:$I$299,8,FALSE)</f>
        <v>0</v>
      </c>
      <c r="AM226" s="1">
        <f>VLOOKUP($A226,'App C  Share In'!$A$5:$I$299,9,FALSE)</f>
        <v>0</v>
      </c>
    </row>
    <row r="227" spans="1:39">
      <c r="A227" s="3">
        <v>36901</v>
      </c>
      <c r="B227" s="8" t="s">
        <v>227</v>
      </c>
      <c r="C227" s="9">
        <v>2.354E-4</v>
      </c>
      <c r="D227" s="9"/>
      <c r="E227" s="133">
        <v>495057.8575447324</v>
      </c>
      <c r="F227" s="133">
        <v>357282.82374473242</v>
      </c>
      <c r="G227" s="133">
        <v>755921.48252055037</v>
      </c>
      <c r="H227" s="133">
        <v>46689.471400000002</v>
      </c>
      <c r="I227" s="133">
        <v>0</v>
      </c>
      <c r="K227" s="1">
        <f>VLOOKUP($A227,'App C  Exp'!$A$5:$I$299,5,FALSE)</f>
        <v>87993.226200000005</v>
      </c>
      <c r="L227" s="1">
        <f>VLOOKUP($A227,'App C  Exp'!$A$5:$I$299,6,FALSE)</f>
        <v>96338.391600000003</v>
      </c>
      <c r="M227" s="1">
        <f>VLOOKUP($A227,'App C  Exp'!$A$5:$I$299,7,FALSE)</f>
        <v>106648.6762</v>
      </c>
      <c r="N227" s="1">
        <f>VLOOKUP($A227,'App C  Exp'!$A$5:$I$299,8,FALSE)</f>
        <v>0</v>
      </c>
      <c r="O227" s="1">
        <f>VLOOKUP($A227,'App C  Exp'!$A$5:$I$299,9,FALSE)</f>
        <v>0</v>
      </c>
      <c r="Q227" s="1">
        <f>VLOOKUP($A227,'App C  Inv'!$A$5:$I$299,5,FALSE)</f>
        <v>271613.46519999998</v>
      </c>
      <c r="R227" s="1">
        <f>VLOOKUP($A227,'App C  Inv'!$A$5:$I$299,6,FALSE)</f>
        <v>177912.4952</v>
      </c>
      <c r="S227" s="1">
        <f>VLOOKUP($A227,'App C  Inv'!$A$5:$I$299,7,FALSE)</f>
        <v>596781.13659999997</v>
      </c>
      <c r="T227" s="1">
        <f>VLOOKUP($A227,'App C  Inv'!$A$5:$I$299,8,FALSE)</f>
        <v>46689.471400000002</v>
      </c>
      <c r="U227" s="1">
        <f>VLOOKUP($A227,'App C  Inv'!$A$5:$I$299,9,FALSE)</f>
        <v>0</v>
      </c>
      <c r="W227" s="1">
        <f>VLOOKUP($A227,'App C  Assums'!$A$5:$I$299,5,FALSE)</f>
        <v>137826.2292</v>
      </c>
      <c r="X227" s="1">
        <f>VLOOKUP($A227,'App C  Assums'!$A$5:$I$299,6,FALSE)</f>
        <v>0</v>
      </c>
      <c r="Y227" s="1">
        <f>VLOOKUP($A227,'App C  Assums'!$A$5:$I$299,7,FALSE)</f>
        <v>0</v>
      </c>
      <c r="Z227" s="1">
        <f>VLOOKUP($A227,'App C  Assums'!$A$5:$I$299,8,FALSE)</f>
        <v>0</v>
      </c>
      <c r="AA227" s="1">
        <f>VLOOKUP($A227,'App C  Assums'!$A$5:$I$299,9,FALSE)</f>
        <v>0</v>
      </c>
      <c r="AC227" s="1">
        <f>VLOOKUP($A227,'App C  Share Out'!$A$5:$I$299,5,FALSE)</f>
        <v>83031.936944732413</v>
      </c>
      <c r="AD227" s="1">
        <f>VLOOKUP($A227,'App C  Share Out'!$A$5:$I$299,6,FALSE)</f>
        <v>83031.936944732413</v>
      </c>
      <c r="AE227" s="1">
        <f>VLOOKUP($A227,'App C  Share Out'!$A$5:$I$299,7,FALSE)</f>
        <v>52491.669720550432</v>
      </c>
      <c r="AF227" s="1">
        <f>VLOOKUP($A227,'App C  Share Out'!$A$5:$I$299,8,FALSE)</f>
        <v>0</v>
      </c>
      <c r="AG227" s="1">
        <f>VLOOKUP($A227,'App C  Share Out'!$A$5:$I$299,9,FALSE)</f>
        <v>0</v>
      </c>
      <c r="AI227" s="1">
        <f>VLOOKUP($A227,'App C  Share In'!$A$5:$I$299,5,FALSE)</f>
        <v>-85407</v>
      </c>
      <c r="AJ227" s="1">
        <f>VLOOKUP($A227,'App C  Share In'!$A$5:$I$299,6,FALSE)</f>
        <v>0</v>
      </c>
      <c r="AK227" s="1">
        <f>VLOOKUP($A227,'App C  Share In'!$A$5:$I$299,7,FALSE)</f>
        <v>0</v>
      </c>
      <c r="AL227" s="1">
        <f>VLOOKUP($A227,'App C  Share In'!$A$5:$I$299,8,FALSE)</f>
        <v>0</v>
      </c>
      <c r="AM227" s="1">
        <f>VLOOKUP($A227,'App C  Share In'!$A$5:$I$299,9,FALSE)</f>
        <v>0</v>
      </c>
    </row>
    <row r="228" spans="1:39">
      <c r="A228" s="3">
        <v>36905</v>
      </c>
      <c r="B228" s="8" t="s">
        <v>228</v>
      </c>
      <c r="C228" s="9">
        <v>1.9990000000000001E-4</v>
      </c>
      <c r="D228" s="9"/>
      <c r="E228" s="133">
        <v>380028.98516640789</v>
      </c>
      <c r="F228" s="133">
        <v>194326.39486640794</v>
      </c>
      <c r="G228" s="133">
        <v>590546.68814564694</v>
      </c>
      <c r="H228" s="133">
        <v>39648.365900000004</v>
      </c>
      <c r="I228" s="133">
        <v>0</v>
      </c>
      <c r="K228" s="1">
        <f>VLOOKUP($A228,'App C  Exp'!$A$5:$I$299,5,FALSE)</f>
        <v>74723.219700000001</v>
      </c>
      <c r="L228" s="1">
        <f>VLOOKUP($A228,'App C  Exp'!$A$5:$I$299,6,FALSE)</f>
        <v>81809.87460000001</v>
      </c>
      <c r="M228" s="1">
        <f>VLOOKUP($A228,'App C  Exp'!$A$5:$I$299,7,FALSE)</f>
        <v>90565.294699999999</v>
      </c>
      <c r="N228" s="1">
        <f>VLOOKUP($A228,'App C  Exp'!$A$5:$I$299,8,FALSE)</f>
        <v>0</v>
      </c>
      <c r="O228" s="1">
        <f>VLOOKUP($A228,'App C  Exp'!$A$5:$I$299,9,FALSE)</f>
        <v>0</v>
      </c>
      <c r="Q228" s="1">
        <f>VLOOKUP($A228,'App C  Inv'!$A$5:$I$299,5,FALSE)</f>
        <v>230652.2162</v>
      </c>
      <c r="R228" s="1">
        <f>VLOOKUP($A228,'App C  Inv'!$A$5:$I$299,6,FALSE)</f>
        <v>151082.02120000002</v>
      </c>
      <c r="S228" s="1">
        <f>VLOOKUP($A228,'App C  Inv'!$A$5:$I$299,7,FALSE)</f>
        <v>506782.28210000001</v>
      </c>
      <c r="T228" s="1">
        <f>VLOOKUP($A228,'App C  Inv'!$A$5:$I$299,8,FALSE)</f>
        <v>39648.365900000004</v>
      </c>
      <c r="U228" s="1">
        <f>VLOOKUP($A228,'App C  Inv'!$A$5:$I$299,9,FALSE)</f>
        <v>0</v>
      </c>
      <c r="W228" s="1">
        <f>VLOOKUP($A228,'App C  Assums'!$A$5:$I$299,5,FALSE)</f>
        <v>117041.0502</v>
      </c>
      <c r="X228" s="1">
        <f>VLOOKUP($A228,'App C  Assums'!$A$5:$I$299,6,FALSE)</f>
        <v>0</v>
      </c>
      <c r="Y228" s="1">
        <f>VLOOKUP($A228,'App C  Assums'!$A$5:$I$299,7,FALSE)</f>
        <v>0</v>
      </c>
      <c r="Z228" s="1">
        <f>VLOOKUP($A228,'App C  Assums'!$A$5:$I$299,8,FALSE)</f>
        <v>0</v>
      </c>
      <c r="AA228" s="1">
        <f>VLOOKUP($A228,'App C  Assums'!$A$5:$I$299,9,FALSE)</f>
        <v>0</v>
      </c>
      <c r="AC228" s="1">
        <f>VLOOKUP($A228,'App C  Share Out'!$A$5:$I$299,5,FALSE)</f>
        <v>0</v>
      </c>
      <c r="AD228" s="1">
        <f>VLOOKUP($A228,'App C  Share Out'!$A$5:$I$299,6,FALSE)</f>
        <v>0</v>
      </c>
      <c r="AE228" s="1">
        <f>VLOOKUP($A228,'App C  Share Out'!$A$5:$I$299,7,FALSE)</f>
        <v>0</v>
      </c>
      <c r="AF228" s="1">
        <f>VLOOKUP($A228,'App C  Share Out'!$A$5:$I$299,8,FALSE)</f>
        <v>0</v>
      </c>
      <c r="AG228" s="1">
        <f>VLOOKUP($A228,'App C  Share Out'!$A$5:$I$299,9,FALSE)</f>
        <v>0</v>
      </c>
      <c r="AI228" s="1">
        <f>VLOOKUP($A228,'App C  Share In'!$A$5:$I$299,5,FALSE)</f>
        <v>-42387.500933592099</v>
      </c>
      <c r="AJ228" s="1">
        <f>VLOOKUP($A228,'App C  Share In'!$A$5:$I$299,6,FALSE)</f>
        <v>-38565.500933592099</v>
      </c>
      <c r="AK228" s="1">
        <f>VLOOKUP($A228,'App C  Share In'!$A$5:$I$299,7,FALSE)</f>
        <v>-6800.8886543531189</v>
      </c>
      <c r="AL228" s="1">
        <f>VLOOKUP($A228,'App C  Share In'!$A$5:$I$299,8,FALSE)</f>
        <v>0</v>
      </c>
      <c r="AM228" s="1">
        <f>VLOOKUP($A228,'App C  Share In'!$A$5:$I$299,9,FALSE)</f>
        <v>0</v>
      </c>
    </row>
    <row r="229" spans="1:39">
      <c r="A229" s="3">
        <v>37000</v>
      </c>
      <c r="B229" s="8" t="s">
        <v>229</v>
      </c>
      <c r="C229" s="9">
        <v>1.916E-3</v>
      </c>
      <c r="D229" s="9"/>
      <c r="E229" s="133">
        <v>3635134.6284056427</v>
      </c>
      <c r="F229" s="133">
        <v>2212336.7764056427</v>
      </c>
      <c r="G229" s="133">
        <v>5708746.3513602698</v>
      </c>
      <c r="H229" s="133">
        <v>380021.35599999997</v>
      </c>
      <c r="I229" s="133">
        <v>0</v>
      </c>
      <c r="K229" s="1">
        <f>VLOOKUP($A229,'App C  Exp'!$A$5:$I$299,5,FALSE)</f>
        <v>716206.54799999995</v>
      </c>
      <c r="L229" s="1">
        <f>VLOOKUP($A229,'App C  Exp'!$A$5:$I$299,6,FALSE)</f>
        <v>784130.66399999999</v>
      </c>
      <c r="M229" s="1">
        <f>VLOOKUP($A229,'App C  Exp'!$A$5:$I$299,7,FALSE)</f>
        <v>868049.54799999995</v>
      </c>
      <c r="N229" s="1">
        <f>VLOOKUP($A229,'App C  Exp'!$A$5:$I$299,8,FALSE)</f>
        <v>0</v>
      </c>
      <c r="O229" s="1">
        <f>VLOOKUP($A229,'App C  Exp'!$A$5:$I$299,9,FALSE)</f>
        <v>0</v>
      </c>
      <c r="Q229" s="1">
        <f>VLOOKUP($A229,'App C  Inv'!$A$5:$I$299,5,FALSE)</f>
        <v>2210753.608</v>
      </c>
      <c r="R229" s="1">
        <f>VLOOKUP($A229,'App C  Inv'!$A$5:$I$299,6,FALSE)</f>
        <v>1448089.808</v>
      </c>
      <c r="S229" s="1">
        <f>VLOOKUP($A229,'App C  Inv'!$A$5:$I$299,7,FALSE)</f>
        <v>4857402.9639999997</v>
      </c>
      <c r="T229" s="1">
        <f>VLOOKUP($A229,'App C  Inv'!$A$5:$I$299,8,FALSE)</f>
        <v>380021.35599999997</v>
      </c>
      <c r="U229" s="1">
        <f>VLOOKUP($A229,'App C  Inv'!$A$5:$I$299,9,FALSE)</f>
        <v>0</v>
      </c>
      <c r="W229" s="1">
        <f>VLOOKUP($A229,'App C  Assums'!$A$5:$I$299,5,FALSE)</f>
        <v>1121814.1680000001</v>
      </c>
      <c r="X229" s="1">
        <f>VLOOKUP($A229,'App C  Assums'!$A$5:$I$299,6,FALSE)</f>
        <v>0</v>
      </c>
      <c r="Y229" s="1">
        <f>VLOOKUP($A229,'App C  Assums'!$A$5:$I$299,7,FALSE)</f>
        <v>0</v>
      </c>
      <c r="Z229" s="1">
        <f>VLOOKUP($A229,'App C  Assums'!$A$5:$I$299,8,FALSE)</f>
        <v>0</v>
      </c>
      <c r="AA229" s="1">
        <f>VLOOKUP($A229,'App C  Assums'!$A$5:$I$299,9,FALSE)</f>
        <v>0</v>
      </c>
      <c r="AC229" s="1">
        <f>VLOOKUP($A229,'App C  Share Out'!$A$5:$I$299,5,FALSE)</f>
        <v>0</v>
      </c>
      <c r="AD229" s="1">
        <f>VLOOKUP($A229,'App C  Share Out'!$A$5:$I$299,6,FALSE)</f>
        <v>0</v>
      </c>
      <c r="AE229" s="1">
        <f>VLOOKUP($A229,'App C  Share Out'!$A$5:$I$299,7,FALSE)</f>
        <v>0</v>
      </c>
      <c r="AF229" s="1">
        <f>VLOOKUP($A229,'App C  Share Out'!$A$5:$I$299,8,FALSE)</f>
        <v>0</v>
      </c>
      <c r="AG229" s="1">
        <f>VLOOKUP($A229,'App C  Share Out'!$A$5:$I$299,9,FALSE)</f>
        <v>0</v>
      </c>
      <c r="AI229" s="1">
        <f>VLOOKUP($A229,'App C  Share In'!$A$5:$I$299,5,FALSE)</f>
        <v>-413639.6955943575</v>
      </c>
      <c r="AJ229" s="1">
        <f>VLOOKUP($A229,'App C  Share In'!$A$5:$I$299,6,FALSE)</f>
        <v>-19883.695594357501</v>
      </c>
      <c r="AK229" s="1">
        <f>VLOOKUP($A229,'App C  Share In'!$A$5:$I$299,7,FALSE)</f>
        <v>-16706.160639730457</v>
      </c>
      <c r="AL229" s="1">
        <f>VLOOKUP($A229,'App C  Share In'!$A$5:$I$299,8,FALSE)</f>
        <v>0</v>
      </c>
      <c r="AM229" s="1">
        <f>VLOOKUP($A229,'App C  Share In'!$A$5:$I$299,9,FALSE)</f>
        <v>0</v>
      </c>
    </row>
    <row r="230" spans="1:39">
      <c r="A230" s="3">
        <v>37001</v>
      </c>
      <c r="B230" s="8" t="s">
        <v>230</v>
      </c>
      <c r="C230" s="9">
        <v>2.285E-4</v>
      </c>
      <c r="D230" s="9"/>
      <c r="E230" s="133">
        <v>577721.33611186082</v>
      </c>
      <c r="F230" s="133">
        <v>319558.1716118608</v>
      </c>
      <c r="G230" s="133">
        <v>697522.38165367616</v>
      </c>
      <c r="H230" s="133">
        <v>45320.9185</v>
      </c>
      <c r="I230" s="133">
        <v>0</v>
      </c>
      <c r="K230" s="1">
        <f>VLOOKUP($A230,'App C  Exp'!$A$5:$I$299,5,FALSE)</f>
        <v>85413.985499999995</v>
      </c>
      <c r="L230" s="1">
        <f>VLOOKUP($A230,'App C  Exp'!$A$5:$I$299,6,FALSE)</f>
        <v>93514.539000000004</v>
      </c>
      <c r="M230" s="1">
        <f>VLOOKUP($A230,'App C  Exp'!$A$5:$I$299,7,FALSE)</f>
        <v>103522.6105</v>
      </c>
      <c r="N230" s="1">
        <f>VLOOKUP($A230,'App C  Exp'!$A$5:$I$299,8,FALSE)</f>
        <v>0</v>
      </c>
      <c r="O230" s="1">
        <f>VLOOKUP($A230,'App C  Exp'!$A$5:$I$299,9,FALSE)</f>
        <v>0</v>
      </c>
      <c r="Q230" s="1">
        <f>VLOOKUP($A230,'App C  Inv'!$A$5:$I$299,5,FALSE)</f>
        <v>263651.98300000001</v>
      </c>
      <c r="R230" s="1">
        <f>VLOOKUP($A230,'App C  Inv'!$A$5:$I$299,6,FALSE)</f>
        <v>172697.55799999999</v>
      </c>
      <c r="S230" s="1">
        <f>VLOOKUP($A230,'App C  Inv'!$A$5:$I$299,7,FALSE)</f>
        <v>579288.40150000004</v>
      </c>
      <c r="T230" s="1">
        <f>VLOOKUP($A230,'App C  Inv'!$A$5:$I$299,8,FALSE)</f>
        <v>45320.9185</v>
      </c>
      <c r="U230" s="1">
        <f>VLOOKUP($A230,'App C  Inv'!$A$5:$I$299,9,FALSE)</f>
        <v>0</v>
      </c>
      <c r="W230" s="1">
        <f>VLOOKUP($A230,'App C  Assums'!$A$5:$I$299,5,FALSE)</f>
        <v>133786.29300000001</v>
      </c>
      <c r="X230" s="1">
        <f>VLOOKUP($A230,'App C  Assums'!$A$5:$I$299,6,FALSE)</f>
        <v>0</v>
      </c>
      <c r="Y230" s="1">
        <f>VLOOKUP($A230,'App C  Assums'!$A$5:$I$299,7,FALSE)</f>
        <v>0</v>
      </c>
      <c r="Z230" s="1">
        <f>VLOOKUP($A230,'App C  Assums'!$A$5:$I$299,8,FALSE)</f>
        <v>0</v>
      </c>
      <c r="AA230" s="1">
        <f>VLOOKUP($A230,'App C  Assums'!$A$5:$I$299,9,FALSE)</f>
        <v>0</v>
      </c>
      <c r="AC230" s="1">
        <f>VLOOKUP($A230,'App C  Share Out'!$A$5:$I$299,5,FALSE)</f>
        <v>94869.074611860822</v>
      </c>
      <c r="AD230" s="1">
        <f>VLOOKUP($A230,'App C  Share Out'!$A$5:$I$299,6,FALSE)</f>
        <v>53346.074611860815</v>
      </c>
      <c r="AE230" s="1">
        <f>VLOOKUP($A230,'App C  Share Out'!$A$5:$I$299,7,FALSE)</f>
        <v>14711.369653676207</v>
      </c>
      <c r="AF230" s="1">
        <f>VLOOKUP($A230,'App C  Share Out'!$A$5:$I$299,8,FALSE)</f>
        <v>0</v>
      </c>
      <c r="AG230" s="1">
        <f>VLOOKUP($A230,'App C  Share Out'!$A$5:$I$299,9,FALSE)</f>
        <v>0</v>
      </c>
      <c r="AI230" s="1">
        <f>VLOOKUP($A230,'App C  Share In'!$A$5:$I$299,5,FALSE)</f>
        <v>0</v>
      </c>
      <c r="AJ230" s="1">
        <f>VLOOKUP($A230,'App C  Share In'!$A$5:$I$299,6,FALSE)</f>
        <v>0</v>
      </c>
      <c r="AK230" s="1">
        <f>VLOOKUP($A230,'App C  Share In'!$A$5:$I$299,7,FALSE)</f>
        <v>0</v>
      </c>
      <c r="AL230" s="1">
        <f>VLOOKUP($A230,'App C  Share In'!$A$5:$I$299,8,FALSE)</f>
        <v>0</v>
      </c>
      <c r="AM230" s="1">
        <f>VLOOKUP($A230,'App C  Share In'!$A$5:$I$299,9,FALSE)</f>
        <v>0</v>
      </c>
    </row>
    <row r="231" spans="1:39">
      <c r="A231" s="3">
        <v>37005</v>
      </c>
      <c r="B231" s="8" t="s">
        <v>231</v>
      </c>
      <c r="C231" s="9">
        <v>6.0959999999999996E-4</v>
      </c>
      <c r="D231" s="9"/>
      <c r="E231" s="133">
        <v>1523545.6754988558</v>
      </c>
      <c r="F231" s="133">
        <v>856728.74429885566</v>
      </c>
      <c r="G231" s="133">
        <v>1904629.9494614115</v>
      </c>
      <c r="H231" s="133">
        <v>120908.67359999999</v>
      </c>
      <c r="I231" s="133">
        <v>0</v>
      </c>
      <c r="K231" s="1">
        <f>VLOOKUP($A231,'App C  Exp'!$A$5:$I$299,5,FALSE)</f>
        <v>227870.3088</v>
      </c>
      <c r="L231" s="1">
        <f>VLOOKUP($A231,'App C  Exp'!$A$5:$I$299,6,FALSE)</f>
        <v>249481.23839999997</v>
      </c>
      <c r="M231" s="1">
        <f>VLOOKUP($A231,'App C  Exp'!$A$5:$I$299,7,FALSE)</f>
        <v>276181.10879999999</v>
      </c>
      <c r="N231" s="1">
        <f>VLOOKUP($A231,'App C  Exp'!$A$5:$I$299,8,FALSE)</f>
        <v>0</v>
      </c>
      <c r="O231" s="1">
        <f>VLOOKUP($A231,'App C  Exp'!$A$5:$I$299,9,FALSE)</f>
        <v>0</v>
      </c>
      <c r="Q231" s="1">
        <f>VLOOKUP($A231,'App C  Inv'!$A$5:$I$299,5,FALSE)</f>
        <v>703379.64480000001</v>
      </c>
      <c r="R231" s="1">
        <f>VLOOKUP($A231,'App C  Inv'!$A$5:$I$299,6,FALSE)</f>
        <v>460728.36479999998</v>
      </c>
      <c r="S231" s="1">
        <f>VLOOKUP($A231,'App C  Inv'!$A$5:$I$299,7,FALSE)</f>
        <v>1545445.1183999998</v>
      </c>
      <c r="T231" s="1">
        <f>VLOOKUP($A231,'App C  Inv'!$A$5:$I$299,8,FALSE)</f>
        <v>120908.67359999999</v>
      </c>
      <c r="U231" s="1">
        <f>VLOOKUP($A231,'App C  Inv'!$A$5:$I$299,9,FALSE)</f>
        <v>0</v>
      </c>
      <c r="W231" s="1">
        <f>VLOOKUP($A231,'App C  Assums'!$A$5:$I$299,5,FALSE)</f>
        <v>356919.5808</v>
      </c>
      <c r="X231" s="1">
        <f>VLOOKUP($A231,'App C  Assums'!$A$5:$I$299,6,FALSE)</f>
        <v>0</v>
      </c>
      <c r="Y231" s="1">
        <f>VLOOKUP($A231,'App C  Assums'!$A$5:$I$299,7,FALSE)</f>
        <v>0</v>
      </c>
      <c r="Z231" s="1">
        <f>VLOOKUP($A231,'App C  Assums'!$A$5:$I$299,8,FALSE)</f>
        <v>0</v>
      </c>
      <c r="AA231" s="1">
        <f>VLOOKUP($A231,'App C  Assums'!$A$5:$I$299,9,FALSE)</f>
        <v>0</v>
      </c>
      <c r="AC231" s="1">
        <f>VLOOKUP($A231,'App C  Share Out'!$A$5:$I$299,5,FALSE)</f>
        <v>235376.14109885565</v>
      </c>
      <c r="AD231" s="1">
        <f>VLOOKUP($A231,'App C  Share Out'!$A$5:$I$299,6,FALSE)</f>
        <v>146519.14109885565</v>
      </c>
      <c r="AE231" s="1">
        <f>VLOOKUP($A231,'App C  Share Out'!$A$5:$I$299,7,FALSE)</f>
        <v>83003.722261411662</v>
      </c>
      <c r="AF231" s="1">
        <f>VLOOKUP($A231,'App C  Share Out'!$A$5:$I$299,8,FALSE)</f>
        <v>0</v>
      </c>
      <c r="AG231" s="1">
        <f>VLOOKUP($A231,'App C  Share Out'!$A$5:$I$299,9,FALSE)</f>
        <v>0</v>
      </c>
      <c r="AI231" s="1">
        <f>VLOOKUP($A231,'App C  Share In'!$A$5:$I$299,5,FALSE)</f>
        <v>0</v>
      </c>
      <c r="AJ231" s="1">
        <f>VLOOKUP($A231,'App C  Share In'!$A$5:$I$299,6,FALSE)</f>
        <v>0</v>
      </c>
      <c r="AK231" s="1">
        <f>VLOOKUP($A231,'App C  Share In'!$A$5:$I$299,7,FALSE)</f>
        <v>0</v>
      </c>
      <c r="AL231" s="1">
        <f>VLOOKUP($A231,'App C  Share In'!$A$5:$I$299,8,FALSE)</f>
        <v>0</v>
      </c>
      <c r="AM231" s="1">
        <f>VLOOKUP($A231,'App C  Share In'!$A$5:$I$299,9,FALSE)</f>
        <v>0</v>
      </c>
    </row>
    <row r="232" spans="1:39">
      <c r="A232" s="3">
        <v>37100</v>
      </c>
      <c r="B232" s="8" t="s">
        <v>232</v>
      </c>
      <c r="C232" s="9">
        <v>3.8265999999999999E-3</v>
      </c>
      <c r="D232" s="9"/>
      <c r="E232" s="133">
        <v>8624288.2499903068</v>
      </c>
      <c r="F232" s="133">
        <v>5243162.2697903058</v>
      </c>
      <c r="G232" s="133">
        <v>11912489.511062466</v>
      </c>
      <c r="H232" s="133">
        <v>758971.67059999995</v>
      </c>
      <c r="I232" s="133">
        <v>0</v>
      </c>
      <c r="K232" s="1">
        <f>VLOOKUP($A232,'App C  Exp'!$A$5:$I$299,5,FALSE)</f>
        <v>1430394.5597999999</v>
      </c>
      <c r="L232" s="1">
        <f>VLOOKUP($A232,'App C  Exp'!$A$5:$I$299,6,FALSE)</f>
        <v>1566051.3563999999</v>
      </c>
      <c r="M232" s="1">
        <f>VLOOKUP($A232,'App C  Exp'!$A$5:$I$299,7,FALSE)</f>
        <v>1733652.6098</v>
      </c>
      <c r="N232" s="1">
        <f>VLOOKUP($A232,'App C  Exp'!$A$5:$I$299,8,FALSE)</f>
        <v>0</v>
      </c>
      <c r="O232" s="1">
        <f>VLOOKUP($A232,'App C  Exp'!$A$5:$I$299,9,FALSE)</f>
        <v>0</v>
      </c>
      <c r="Q232" s="1">
        <f>VLOOKUP($A232,'App C  Inv'!$A$5:$I$299,5,FALSE)</f>
        <v>4415276.4907999998</v>
      </c>
      <c r="R232" s="1">
        <f>VLOOKUP($A232,'App C  Inv'!$A$5:$I$299,6,FALSE)</f>
        <v>2892098.3607999999</v>
      </c>
      <c r="S232" s="1">
        <f>VLOOKUP($A232,'App C  Inv'!$A$5:$I$299,7,FALSE)</f>
        <v>9701115.9614000004</v>
      </c>
      <c r="T232" s="1">
        <f>VLOOKUP($A232,'App C  Inv'!$A$5:$I$299,8,FALSE)</f>
        <v>758971.67059999995</v>
      </c>
      <c r="U232" s="1">
        <f>VLOOKUP($A232,'App C  Inv'!$A$5:$I$299,9,FALSE)</f>
        <v>0</v>
      </c>
      <c r="W232" s="1">
        <f>VLOOKUP($A232,'App C  Assums'!$A$5:$I$299,5,FALSE)</f>
        <v>2240466.6467999998</v>
      </c>
      <c r="X232" s="1">
        <f>VLOOKUP($A232,'App C  Assums'!$A$5:$I$299,6,FALSE)</f>
        <v>0</v>
      </c>
      <c r="Y232" s="1">
        <f>VLOOKUP($A232,'App C  Assums'!$A$5:$I$299,7,FALSE)</f>
        <v>0</v>
      </c>
      <c r="Z232" s="1">
        <f>VLOOKUP($A232,'App C  Assums'!$A$5:$I$299,8,FALSE)</f>
        <v>0</v>
      </c>
      <c r="AA232" s="1">
        <f>VLOOKUP($A232,'App C  Assums'!$A$5:$I$299,9,FALSE)</f>
        <v>0</v>
      </c>
      <c r="AC232" s="1">
        <f>VLOOKUP($A232,'App C  Share Out'!$A$5:$I$299,5,FALSE)</f>
        <v>785012.55259030592</v>
      </c>
      <c r="AD232" s="1">
        <f>VLOOKUP($A232,'App C  Share Out'!$A$5:$I$299,6,FALSE)</f>
        <v>785012.55259030592</v>
      </c>
      <c r="AE232" s="1">
        <f>VLOOKUP($A232,'App C  Share Out'!$A$5:$I$299,7,FALSE)</f>
        <v>477720.93986246549</v>
      </c>
      <c r="AF232" s="1">
        <f>VLOOKUP($A232,'App C  Share Out'!$A$5:$I$299,8,FALSE)</f>
        <v>0</v>
      </c>
      <c r="AG232" s="1">
        <f>VLOOKUP($A232,'App C  Share Out'!$A$5:$I$299,9,FALSE)</f>
        <v>0</v>
      </c>
      <c r="AI232" s="1">
        <f>VLOOKUP($A232,'App C  Share In'!$A$5:$I$299,5,FALSE)</f>
        <v>-246862</v>
      </c>
      <c r="AJ232" s="1">
        <f>VLOOKUP($A232,'App C  Share In'!$A$5:$I$299,6,FALSE)</f>
        <v>0</v>
      </c>
      <c r="AK232" s="1">
        <f>VLOOKUP($A232,'App C  Share In'!$A$5:$I$299,7,FALSE)</f>
        <v>0</v>
      </c>
      <c r="AL232" s="1">
        <f>VLOOKUP($A232,'App C  Share In'!$A$5:$I$299,8,FALSE)</f>
        <v>0</v>
      </c>
      <c r="AM232" s="1">
        <f>VLOOKUP($A232,'App C  Share In'!$A$5:$I$299,9,FALSE)</f>
        <v>0</v>
      </c>
    </row>
    <row r="233" spans="1:39">
      <c r="A233" s="3">
        <v>37200</v>
      </c>
      <c r="B233" s="8" t="s">
        <v>233</v>
      </c>
      <c r="C233" s="9">
        <v>7.1520000000000004E-4</v>
      </c>
      <c r="D233" s="9"/>
      <c r="E233" s="133">
        <v>1620073.889713984</v>
      </c>
      <c r="F233" s="133">
        <v>1078337.9153139838</v>
      </c>
      <c r="G233" s="133">
        <v>2191333.6787144444</v>
      </c>
      <c r="H233" s="133">
        <v>141853.48320000002</v>
      </c>
      <c r="I233" s="133">
        <v>0</v>
      </c>
      <c r="K233" s="1">
        <f>VLOOKUP($A233,'App C  Exp'!$A$5:$I$299,5,FALSE)</f>
        <v>267343.9056</v>
      </c>
      <c r="L233" s="1">
        <f>VLOOKUP($A233,'App C  Exp'!$A$5:$I$299,6,FALSE)</f>
        <v>292698.4608</v>
      </c>
      <c r="M233" s="1">
        <f>VLOOKUP($A233,'App C  Exp'!$A$5:$I$299,7,FALSE)</f>
        <v>324023.50560000003</v>
      </c>
      <c r="N233" s="1">
        <f>VLOOKUP($A233,'App C  Exp'!$A$5:$I$299,8,FALSE)</f>
        <v>0</v>
      </c>
      <c r="O233" s="1">
        <f>VLOOKUP($A233,'App C  Exp'!$A$5:$I$299,9,FALSE)</f>
        <v>0</v>
      </c>
      <c r="Q233" s="1">
        <f>VLOOKUP($A233,'App C  Inv'!$A$5:$I$299,5,FALSE)</f>
        <v>825224.93760000006</v>
      </c>
      <c r="R233" s="1">
        <f>VLOOKUP($A233,'App C  Inv'!$A$5:$I$299,6,FALSE)</f>
        <v>540539.57760000008</v>
      </c>
      <c r="S233" s="1">
        <f>VLOOKUP($A233,'App C  Inv'!$A$5:$I$299,7,FALSE)</f>
        <v>1813160.0208000001</v>
      </c>
      <c r="T233" s="1">
        <f>VLOOKUP($A233,'App C  Inv'!$A$5:$I$299,8,FALSE)</f>
        <v>141853.48320000002</v>
      </c>
      <c r="U233" s="1">
        <f>VLOOKUP($A233,'App C  Inv'!$A$5:$I$299,9,FALSE)</f>
        <v>0</v>
      </c>
      <c r="W233" s="1">
        <f>VLOOKUP($A233,'App C  Assums'!$A$5:$I$299,5,FALSE)</f>
        <v>418748.16960000002</v>
      </c>
      <c r="X233" s="1">
        <f>VLOOKUP($A233,'App C  Assums'!$A$5:$I$299,6,FALSE)</f>
        <v>0</v>
      </c>
      <c r="Y233" s="1">
        <f>VLOOKUP($A233,'App C  Assums'!$A$5:$I$299,7,FALSE)</f>
        <v>0</v>
      </c>
      <c r="Z233" s="1">
        <f>VLOOKUP($A233,'App C  Assums'!$A$5:$I$299,8,FALSE)</f>
        <v>0</v>
      </c>
      <c r="AA233" s="1">
        <f>VLOOKUP($A233,'App C  Assums'!$A$5:$I$299,9,FALSE)</f>
        <v>0</v>
      </c>
      <c r="AC233" s="1">
        <f>VLOOKUP($A233,'App C  Share Out'!$A$5:$I$299,5,FALSE)</f>
        <v>245099.87691398375</v>
      </c>
      <c r="AD233" s="1">
        <f>VLOOKUP($A233,'App C  Share Out'!$A$5:$I$299,6,FALSE)</f>
        <v>245099.87691398375</v>
      </c>
      <c r="AE233" s="1">
        <f>VLOOKUP($A233,'App C  Share Out'!$A$5:$I$299,7,FALSE)</f>
        <v>54150.152314444509</v>
      </c>
      <c r="AF233" s="1">
        <f>VLOOKUP($A233,'App C  Share Out'!$A$5:$I$299,8,FALSE)</f>
        <v>0</v>
      </c>
      <c r="AG233" s="1">
        <f>VLOOKUP($A233,'App C  Share Out'!$A$5:$I$299,9,FALSE)</f>
        <v>0</v>
      </c>
      <c r="AI233" s="1">
        <f>VLOOKUP($A233,'App C  Share In'!$A$5:$I$299,5,FALSE)</f>
        <v>-136343</v>
      </c>
      <c r="AJ233" s="1">
        <f>VLOOKUP($A233,'App C  Share In'!$A$5:$I$299,6,FALSE)</f>
        <v>0</v>
      </c>
      <c r="AK233" s="1">
        <f>VLOOKUP($A233,'App C  Share In'!$A$5:$I$299,7,FALSE)</f>
        <v>0</v>
      </c>
      <c r="AL233" s="1">
        <f>VLOOKUP($A233,'App C  Share In'!$A$5:$I$299,8,FALSE)</f>
        <v>0</v>
      </c>
      <c r="AM233" s="1">
        <f>VLOOKUP($A233,'App C  Share In'!$A$5:$I$299,9,FALSE)</f>
        <v>0</v>
      </c>
    </row>
    <row r="234" spans="1:39">
      <c r="A234" s="3">
        <v>37300</v>
      </c>
      <c r="B234" s="8" t="s">
        <v>234</v>
      </c>
      <c r="C234" s="9">
        <v>1.8508999999999999E-3</v>
      </c>
      <c r="D234" s="9"/>
      <c r="E234" s="133">
        <v>3873506.6075282777</v>
      </c>
      <c r="F234" s="133">
        <v>2342573.8702282789</v>
      </c>
      <c r="G234" s="133">
        <v>5394791.4290528037</v>
      </c>
      <c r="H234" s="133">
        <v>367109.35690000001</v>
      </c>
      <c r="I234" s="133">
        <v>0</v>
      </c>
      <c r="K234" s="1">
        <f>VLOOKUP($A234,'App C  Exp'!$A$5:$I$299,5,FALSE)</f>
        <v>691871.97269999993</v>
      </c>
      <c r="L234" s="1">
        <f>VLOOKUP($A234,'App C  Exp'!$A$5:$I$299,6,FALSE)</f>
        <v>757488.22860000003</v>
      </c>
      <c r="M234" s="1">
        <f>VLOOKUP($A234,'App C  Exp'!$A$5:$I$299,7,FALSE)</f>
        <v>838555.7977</v>
      </c>
      <c r="N234" s="1">
        <f>VLOOKUP($A234,'App C  Exp'!$A$5:$I$299,8,FALSE)</f>
        <v>0</v>
      </c>
      <c r="O234" s="1">
        <f>VLOOKUP($A234,'App C  Exp'!$A$5:$I$299,9,FALSE)</f>
        <v>0</v>
      </c>
      <c r="Q234" s="1">
        <f>VLOOKUP($A234,'App C  Inv'!$A$5:$I$299,5,FALSE)</f>
        <v>2135638.7541999999</v>
      </c>
      <c r="R234" s="1">
        <f>VLOOKUP($A234,'App C  Inv'!$A$5:$I$299,6,FALSE)</f>
        <v>1398888.0092</v>
      </c>
      <c r="S234" s="1">
        <f>VLOOKUP($A234,'App C  Inv'!$A$5:$I$299,7,FALSE)</f>
        <v>4692362.8110999996</v>
      </c>
      <c r="T234" s="1">
        <f>VLOOKUP($A234,'App C  Inv'!$A$5:$I$299,8,FALSE)</f>
        <v>367109.35690000001</v>
      </c>
      <c r="U234" s="1">
        <f>VLOOKUP($A234,'App C  Inv'!$A$5:$I$299,9,FALSE)</f>
        <v>0</v>
      </c>
      <c r="W234" s="1">
        <f>VLOOKUP($A234,'App C  Assums'!$A$5:$I$299,5,FALSE)</f>
        <v>1083698.2482</v>
      </c>
      <c r="X234" s="1">
        <f>VLOOKUP($A234,'App C  Assums'!$A$5:$I$299,6,FALSE)</f>
        <v>0</v>
      </c>
      <c r="Y234" s="1">
        <f>VLOOKUP($A234,'App C  Assums'!$A$5:$I$299,7,FALSE)</f>
        <v>0</v>
      </c>
      <c r="Z234" s="1">
        <f>VLOOKUP($A234,'App C  Assums'!$A$5:$I$299,8,FALSE)</f>
        <v>0</v>
      </c>
      <c r="AA234" s="1">
        <f>VLOOKUP($A234,'App C  Assums'!$A$5:$I$299,9,FALSE)</f>
        <v>0</v>
      </c>
      <c r="AC234" s="1">
        <f>VLOOKUP($A234,'App C  Share Out'!$A$5:$I$299,5,FALSE)</f>
        <v>322324.8121754739</v>
      </c>
      <c r="AD234" s="1">
        <f>VLOOKUP($A234,'App C  Share Out'!$A$5:$I$299,6,FALSE)</f>
        <v>322324.8121754739</v>
      </c>
      <c r="AE234" s="1">
        <f>VLOOKUP($A234,'App C  Share Out'!$A$5:$I$299,7,FALSE)</f>
        <v>0</v>
      </c>
      <c r="AF234" s="1">
        <f>VLOOKUP($A234,'App C  Share Out'!$A$5:$I$299,8,FALSE)</f>
        <v>0</v>
      </c>
      <c r="AG234" s="1">
        <f>VLOOKUP($A234,'App C  Share Out'!$A$5:$I$299,9,FALSE)</f>
        <v>0</v>
      </c>
      <c r="AI234" s="1">
        <f>VLOOKUP($A234,'App C  Share In'!$A$5:$I$299,5,FALSE)</f>
        <v>-360027.17974719568</v>
      </c>
      <c r="AJ234" s="1">
        <f>VLOOKUP($A234,'App C  Share In'!$A$5:$I$299,6,FALSE)</f>
        <v>-136127.17974719565</v>
      </c>
      <c r="AK234" s="1">
        <f>VLOOKUP($A234,'App C  Share In'!$A$5:$I$299,7,FALSE)</f>
        <v>-136127.17974719565</v>
      </c>
      <c r="AL234" s="1">
        <f>VLOOKUP($A234,'App C  Share In'!$A$5:$I$299,8,FALSE)</f>
        <v>0</v>
      </c>
      <c r="AM234" s="1">
        <f>VLOOKUP($A234,'App C  Share In'!$A$5:$I$299,9,FALSE)</f>
        <v>0</v>
      </c>
    </row>
    <row r="235" spans="1:39">
      <c r="A235" s="3">
        <v>37301</v>
      </c>
      <c r="B235" s="8" t="s">
        <v>235</v>
      </c>
      <c r="C235" s="9">
        <v>1.851E-4</v>
      </c>
      <c r="D235" s="9"/>
      <c r="E235" s="133">
        <v>320962.21962625568</v>
      </c>
      <c r="F235" s="133">
        <v>160949.46492625572</v>
      </c>
      <c r="G235" s="133">
        <v>513048.19551136578</v>
      </c>
      <c r="H235" s="133">
        <v>36712.919099999999</v>
      </c>
      <c r="I235" s="133">
        <v>0</v>
      </c>
      <c r="K235" s="1">
        <f>VLOOKUP($A235,'App C  Exp'!$A$5:$I$299,5,FALSE)</f>
        <v>69190.935299999997</v>
      </c>
      <c r="L235" s="1">
        <f>VLOOKUP($A235,'App C  Exp'!$A$5:$I$299,6,FALSE)</f>
        <v>75752.915399999998</v>
      </c>
      <c r="M235" s="1">
        <f>VLOOKUP($A235,'App C  Exp'!$A$5:$I$299,7,FALSE)</f>
        <v>83860.1103</v>
      </c>
      <c r="N235" s="1">
        <f>VLOOKUP($A235,'App C  Exp'!$A$5:$I$299,8,FALSE)</f>
        <v>0</v>
      </c>
      <c r="O235" s="1">
        <f>VLOOKUP($A235,'App C  Exp'!$A$5:$I$299,9,FALSE)</f>
        <v>0</v>
      </c>
      <c r="Q235" s="1">
        <f>VLOOKUP($A235,'App C  Inv'!$A$5:$I$299,5,FALSE)</f>
        <v>213575.41380000001</v>
      </c>
      <c r="R235" s="1">
        <f>VLOOKUP($A235,'App C  Inv'!$A$5:$I$299,6,FALSE)</f>
        <v>139896.35879999999</v>
      </c>
      <c r="S235" s="1">
        <f>VLOOKUP($A235,'App C  Inv'!$A$5:$I$299,7,FALSE)</f>
        <v>469261.63290000003</v>
      </c>
      <c r="T235" s="1">
        <f>VLOOKUP($A235,'App C  Inv'!$A$5:$I$299,8,FALSE)</f>
        <v>36712.919099999999</v>
      </c>
      <c r="U235" s="1">
        <f>VLOOKUP($A235,'App C  Inv'!$A$5:$I$299,9,FALSE)</f>
        <v>0</v>
      </c>
      <c r="W235" s="1">
        <f>VLOOKUP($A235,'App C  Assums'!$A$5:$I$299,5,FALSE)</f>
        <v>108375.6798</v>
      </c>
      <c r="X235" s="1">
        <f>VLOOKUP($A235,'App C  Assums'!$A$5:$I$299,6,FALSE)</f>
        <v>0</v>
      </c>
      <c r="Y235" s="1">
        <f>VLOOKUP($A235,'App C  Assums'!$A$5:$I$299,7,FALSE)</f>
        <v>0</v>
      </c>
      <c r="Z235" s="1">
        <f>VLOOKUP($A235,'App C  Assums'!$A$5:$I$299,8,FALSE)</f>
        <v>0</v>
      </c>
      <c r="AA235" s="1">
        <f>VLOOKUP($A235,'App C  Assums'!$A$5:$I$299,9,FALSE)</f>
        <v>0</v>
      </c>
      <c r="AC235" s="1">
        <f>VLOOKUP($A235,'App C  Share Out'!$A$5:$I$299,5,FALSE)</f>
        <v>0</v>
      </c>
      <c r="AD235" s="1">
        <f>VLOOKUP($A235,'App C  Share Out'!$A$5:$I$299,6,FALSE)</f>
        <v>0</v>
      </c>
      <c r="AE235" s="1">
        <f>VLOOKUP($A235,'App C  Share Out'!$A$5:$I$299,7,FALSE)</f>
        <v>0</v>
      </c>
      <c r="AF235" s="1">
        <f>VLOOKUP($A235,'App C  Share Out'!$A$5:$I$299,8,FALSE)</f>
        <v>0</v>
      </c>
      <c r="AG235" s="1">
        <f>VLOOKUP($A235,'App C  Share Out'!$A$5:$I$299,9,FALSE)</f>
        <v>0</v>
      </c>
      <c r="AI235" s="1">
        <f>VLOOKUP($A235,'App C  Share In'!$A$5:$I$299,5,FALSE)</f>
        <v>-70179.809273744264</v>
      </c>
      <c r="AJ235" s="1">
        <f>VLOOKUP($A235,'App C  Share In'!$A$5:$I$299,6,FALSE)</f>
        <v>-54699.809273744264</v>
      </c>
      <c r="AK235" s="1">
        <f>VLOOKUP($A235,'App C  Share In'!$A$5:$I$299,7,FALSE)</f>
        <v>-40073.547688634237</v>
      </c>
      <c r="AL235" s="1">
        <f>VLOOKUP($A235,'App C  Share In'!$A$5:$I$299,8,FALSE)</f>
        <v>0</v>
      </c>
      <c r="AM235" s="1">
        <f>VLOOKUP($A235,'App C  Share In'!$A$5:$I$299,9,FALSE)</f>
        <v>0</v>
      </c>
    </row>
    <row r="236" spans="1:39">
      <c r="A236" s="3">
        <v>37305</v>
      </c>
      <c r="B236" s="8" t="s">
        <v>236</v>
      </c>
      <c r="C236" s="9">
        <v>4.5080000000000001E-4</v>
      </c>
      <c r="D236" s="9"/>
      <c r="E236" s="133">
        <v>1058557.511502438</v>
      </c>
      <c r="F236" s="133">
        <v>626624.3839024381</v>
      </c>
      <c r="G236" s="133">
        <v>1386702.870726451</v>
      </c>
      <c r="H236" s="133">
        <v>89412.122799999997</v>
      </c>
      <c r="I236" s="133">
        <v>0</v>
      </c>
      <c r="K236" s="1">
        <f>VLOOKUP($A236,'App C  Exp'!$A$5:$I$299,5,FALSE)</f>
        <v>168510.39240000001</v>
      </c>
      <c r="L236" s="1">
        <f>VLOOKUP($A236,'App C  Exp'!$A$5:$I$299,6,FALSE)</f>
        <v>184491.70319999999</v>
      </c>
      <c r="M236" s="1">
        <f>VLOOKUP($A236,'App C  Exp'!$A$5:$I$299,7,FALSE)</f>
        <v>204236.29240000001</v>
      </c>
      <c r="N236" s="1">
        <f>VLOOKUP($A236,'App C  Exp'!$A$5:$I$299,8,FALSE)</f>
        <v>0</v>
      </c>
      <c r="O236" s="1">
        <f>VLOOKUP($A236,'App C  Exp'!$A$5:$I$299,9,FALSE)</f>
        <v>0</v>
      </c>
      <c r="Q236" s="1">
        <f>VLOOKUP($A236,'App C  Inv'!$A$5:$I$299,5,FALSE)</f>
        <v>520150.1704</v>
      </c>
      <c r="R236" s="1">
        <f>VLOOKUP($A236,'App C  Inv'!$A$5:$I$299,6,FALSE)</f>
        <v>340709.2304</v>
      </c>
      <c r="S236" s="1">
        <f>VLOOKUP($A236,'App C  Inv'!$A$5:$I$299,7,FALSE)</f>
        <v>1142858.6932000001</v>
      </c>
      <c r="T236" s="1">
        <f>VLOOKUP($A236,'App C  Inv'!$A$5:$I$299,8,FALSE)</f>
        <v>89412.122799999997</v>
      </c>
      <c r="U236" s="1">
        <f>VLOOKUP($A236,'App C  Inv'!$A$5:$I$299,9,FALSE)</f>
        <v>0</v>
      </c>
      <c r="W236" s="1">
        <f>VLOOKUP($A236,'App C  Assums'!$A$5:$I$299,5,FALSE)</f>
        <v>263942.49839999998</v>
      </c>
      <c r="X236" s="1">
        <f>VLOOKUP($A236,'App C  Assums'!$A$5:$I$299,6,FALSE)</f>
        <v>0</v>
      </c>
      <c r="Y236" s="1">
        <f>VLOOKUP($A236,'App C  Assums'!$A$5:$I$299,7,FALSE)</f>
        <v>0</v>
      </c>
      <c r="Z236" s="1">
        <f>VLOOKUP($A236,'App C  Assums'!$A$5:$I$299,8,FALSE)</f>
        <v>0</v>
      </c>
      <c r="AA236" s="1">
        <f>VLOOKUP($A236,'App C  Assums'!$A$5:$I$299,9,FALSE)</f>
        <v>0</v>
      </c>
      <c r="AC236" s="1">
        <f>VLOOKUP($A236,'App C  Share Out'!$A$5:$I$299,5,FALSE)</f>
        <v>105954.45030243813</v>
      </c>
      <c r="AD236" s="1">
        <f>VLOOKUP($A236,'App C  Share Out'!$A$5:$I$299,6,FALSE)</f>
        <v>101423.45030243813</v>
      </c>
      <c r="AE236" s="1">
        <f>VLOOKUP($A236,'App C  Share Out'!$A$5:$I$299,7,FALSE)</f>
        <v>39607.885126451016</v>
      </c>
      <c r="AF236" s="1">
        <f>VLOOKUP($A236,'App C  Share Out'!$A$5:$I$299,8,FALSE)</f>
        <v>0</v>
      </c>
      <c r="AG236" s="1">
        <f>VLOOKUP($A236,'App C  Share Out'!$A$5:$I$299,9,FALSE)</f>
        <v>0</v>
      </c>
      <c r="AI236" s="1">
        <f>VLOOKUP($A236,'App C  Share In'!$A$5:$I$299,5,FALSE)</f>
        <v>0</v>
      </c>
      <c r="AJ236" s="1">
        <f>VLOOKUP($A236,'App C  Share In'!$A$5:$I$299,6,FALSE)</f>
        <v>0</v>
      </c>
      <c r="AK236" s="1">
        <f>VLOOKUP($A236,'App C  Share In'!$A$5:$I$299,7,FALSE)</f>
        <v>0</v>
      </c>
      <c r="AL236" s="1">
        <f>VLOOKUP($A236,'App C  Share In'!$A$5:$I$299,8,FALSE)</f>
        <v>0</v>
      </c>
      <c r="AM236" s="1">
        <f>VLOOKUP($A236,'App C  Share In'!$A$5:$I$299,9,FALSE)</f>
        <v>0</v>
      </c>
    </row>
    <row r="237" spans="1:39">
      <c r="A237" s="3">
        <v>37400</v>
      </c>
      <c r="B237" s="8" t="s">
        <v>237</v>
      </c>
      <c r="C237" s="9">
        <v>9.4900000000000002E-3</v>
      </c>
      <c r="D237" s="9"/>
      <c r="E237" s="133">
        <v>19254238.459588543</v>
      </c>
      <c r="F237" s="133">
        <v>11258997.92958854</v>
      </c>
      <c r="G237" s="133">
        <v>27627775.561925422</v>
      </c>
      <c r="H237" s="133">
        <v>1882256.09</v>
      </c>
      <c r="I237" s="133">
        <v>0</v>
      </c>
      <c r="K237" s="1">
        <f>VLOOKUP($A237,'App C  Exp'!$A$5:$I$299,5,FALSE)</f>
        <v>3547390.47</v>
      </c>
      <c r="L237" s="1">
        <f>VLOOKUP($A237,'App C  Exp'!$A$5:$I$299,6,FALSE)</f>
        <v>3883820.46</v>
      </c>
      <c r="M237" s="1">
        <f>VLOOKUP($A237,'App C  Exp'!$A$5:$I$299,7,FALSE)</f>
        <v>4299472.97</v>
      </c>
      <c r="N237" s="1">
        <f>VLOOKUP($A237,'App C  Exp'!$A$5:$I$299,8,FALSE)</f>
        <v>0</v>
      </c>
      <c r="O237" s="1">
        <f>VLOOKUP($A237,'App C  Exp'!$A$5:$I$299,9,FALSE)</f>
        <v>0</v>
      </c>
      <c r="Q237" s="1">
        <f>VLOOKUP($A237,'App C  Inv'!$A$5:$I$299,5,FALSE)</f>
        <v>10949922.620000001</v>
      </c>
      <c r="R237" s="1">
        <f>VLOOKUP($A237,'App C  Inv'!$A$5:$I$299,6,FALSE)</f>
        <v>7172428.1200000001</v>
      </c>
      <c r="S237" s="1">
        <f>VLOOKUP($A237,'App C  Inv'!$A$5:$I$299,7,FALSE)</f>
        <v>24058848.710000001</v>
      </c>
      <c r="T237" s="1">
        <f>VLOOKUP($A237,'App C  Inv'!$A$5:$I$299,8,FALSE)</f>
        <v>1882256.09</v>
      </c>
      <c r="U237" s="1">
        <f>VLOOKUP($A237,'App C  Inv'!$A$5:$I$299,9,FALSE)</f>
        <v>0</v>
      </c>
      <c r="W237" s="1">
        <f>VLOOKUP($A237,'App C  Assums'!$A$5:$I$299,5,FALSE)</f>
        <v>5556376.0200000005</v>
      </c>
      <c r="X237" s="1">
        <f>VLOOKUP($A237,'App C  Assums'!$A$5:$I$299,6,FALSE)</f>
        <v>0</v>
      </c>
      <c r="Y237" s="1">
        <f>VLOOKUP($A237,'App C  Assums'!$A$5:$I$299,7,FALSE)</f>
        <v>0</v>
      </c>
      <c r="Z237" s="1">
        <f>VLOOKUP($A237,'App C  Assums'!$A$5:$I$299,8,FALSE)</f>
        <v>0</v>
      </c>
      <c r="AA237" s="1">
        <f>VLOOKUP($A237,'App C  Assums'!$A$5:$I$299,9,FALSE)</f>
        <v>0</v>
      </c>
      <c r="AC237" s="1">
        <f>VLOOKUP($A237,'App C  Share Out'!$A$5:$I$299,5,FALSE)</f>
        <v>933295.46766311675</v>
      </c>
      <c r="AD237" s="1">
        <f>VLOOKUP($A237,'App C  Share Out'!$A$5:$I$299,6,FALSE)</f>
        <v>933295.46766311675</v>
      </c>
      <c r="AE237" s="1">
        <f>VLOOKUP($A237,'App C  Share Out'!$A$5:$I$299,7,FALSE)</f>
        <v>0</v>
      </c>
      <c r="AF237" s="1">
        <f>VLOOKUP($A237,'App C  Share Out'!$A$5:$I$299,8,FALSE)</f>
        <v>0</v>
      </c>
      <c r="AG237" s="1">
        <f>VLOOKUP($A237,'App C  Share Out'!$A$5:$I$299,9,FALSE)</f>
        <v>0</v>
      </c>
      <c r="AI237" s="1">
        <f>VLOOKUP($A237,'App C  Share In'!$A$5:$I$299,5,FALSE)</f>
        <v>-1732746.1180745773</v>
      </c>
      <c r="AJ237" s="1">
        <f>VLOOKUP($A237,'App C  Share In'!$A$5:$I$299,6,FALSE)</f>
        <v>-730546.1180745773</v>
      </c>
      <c r="AK237" s="1">
        <f>VLOOKUP($A237,'App C  Share In'!$A$5:$I$299,7,FALSE)</f>
        <v>-730546.1180745773</v>
      </c>
      <c r="AL237" s="1">
        <f>VLOOKUP($A237,'App C  Share In'!$A$5:$I$299,8,FALSE)</f>
        <v>0</v>
      </c>
      <c r="AM237" s="1">
        <f>VLOOKUP($A237,'App C  Share In'!$A$5:$I$299,9,FALSE)</f>
        <v>0</v>
      </c>
    </row>
    <row r="238" spans="1:39">
      <c r="A238" s="3">
        <v>37405</v>
      </c>
      <c r="B238" s="8" t="s">
        <v>238</v>
      </c>
      <c r="C238" s="9">
        <v>1.7394000000000001E-3</v>
      </c>
      <c r="D238" s="9"/>
      <c r="E238" s="133">
        <v>3541432.8678095597</v>
      </c>
      <c r="F238" s="133">
        <v>1905270.9460095593</v>
      </c>
      <c r="G238" s="133">
        <v>5193207.2623454304</v>
      </c>
      <c r="H238" s="133">
        <v>344994.33540000004</v>
      </c>
      <c r="I238" s="133">
        <v>0</v>
      </c>
      <c r="K238" s="1">
        <f>VLOOKUP($A238,'App C  Exp'!$A$5:$I$299,5,FALSE)</f>
        <v>650192.93820000009</v>
      </c>
      <c r="L238" s="1">
        <f>VLOOKUP($A238,'App C  Exp'!$A$5:$I$299,6,FALSE)</f>
        <v>711856.40760000004</v>
      </c>
      <c r="M238" s="1">
        <f>VLOOKUP($A238,'App C  Exp'!$A$5:$I$299,7,FALSE)</f>
        <v>788040.38820000004</v>
      </c>
      <c r="N238" s="1">
        <f>VLOOKUP($A238,'App C  Exp'!$A$5:$I$299,8,FALSE)</f>
        <v>0</v>
      </c>
      <c r="O238" s="1">
        <f>VLOOKUP($A238,'App C  Exp'!$A$5:$I$299,9,FALSE)</f>
        <v>0</v>
      </c>
      <c r="Q238" s="1">
        <f>VLOOKUP($A238,'App C  Inv'!$A$5:$I$299,5,FALSE)</f>
        <v>2006985.8172000002</v>
      </c>
      <c r="R238" s="1">
        <f>VLOOKUP($A238,'App C  Inv'!$A$5:$I$299,6,FALSE)</f>
        <v>1314617.6472</v>
      </c>
      <c r="S238" s="1">
        <f>VLOOKUP($A238,'App C  Inv'!$A$5:$I$299,7,FALSE)</f>
        <v>4409690.3525999999</v>
      </c>
      <c r="T238" s="1">
        <f>VLOOKUP($A238,'App C  Inv'!$A$5:$I$299,8,FALSE)</f>
        <v>344994.33540000004</v>
      </c>
      <c r="U238" s="1">
        <f>VLOOKUP($A238,'App C  Inv'!$A$5:$I$299,9,FALSE)</f>
        <v>0</v>
      </c>
      <c r="W238" s="1">
        <f>VLOOKUP($A238,'App C  Assums'!$A$5:$I$299,5,FALSE)</f>
        <v>1018415.2212</v>
      </c>
      <c r="X238" s="1">
        <f>VLOOKUP($A238,'App C  Assums'!$A$5:$I$299,6,FALSE)</f>
        <v>0</v>
      </c>
      <c r="Y238" s="1">
        <f>VLOOKUP($A238,'App C  Assums'!$A$5:$I$299,7,FALSE)</f>
        <v>0</v>
      </c>
      <c r="Z238" s="1">
        <f>VLOOKUP($A238,'App C  Assums'!$A$5:$I$299,8,FALSE)</f>
        <v>0</v>
      </c>
      <c r="AA238" s="1">
        <f>VLOOKUP($A238,'App C  Assums'!$A$5:$I$299,9,FALSE)</f>
        <v>0</v>
      </c>
      <c r="AC238" s="1">
        <f>VLOOKUP($A238,'App C  Share Out'!$A$5:$I$299,5,FALSE)</f>
        <v>0</v>
      </c>
      <c r="AD238" s="1">
        <f>VLOOKUP($A238,'App C  Share Out'!$A$5:$I$299,6,FALSE)</f>
        <v>0</v>
      </c>
      <c r="AE238" s="1">
        <f>VLOOKUP($A238,'App C  Share Out'!$A$5:$I$299,7,FALSE)</f>
        <v>0</v>
      </c>
      <c r="AF238" s="1">
        <f>VLOOKUP($A238,'App C  Share Out'!$A$5:$I$299,8,FALSE)</f>
        <v>0</v>
      </c>
      <c r="AG238" s="1">
        <f>VLOOKUP($A238,'App C  Share Out'!$A$5:$I$299,9,FALSE)</f>
        <v>0</v>
      </c>
      <c r="AI238" s="1">
        <f>VLOOKUP($A238,'App C  Share In'!$A$5:$I$299,5,FALSE)</f>
        <v>-134161.10879044066</v>
      </c>
      <c r="AJ238" s="1">
        <f>VLOOKUP($A238,'App C  Share In'!$A$5:$I$299,6,FALSE)</f>
        <v>-121203.10879044066</v>
      </c>
      <c r="AK238" s="1">
        <f>VLOOKUP($A238,'App C  Share In'!$A$5:$I$299,7,FALSE)</f>
        <v>-4523.4784545689472</v>
      </c>
      <c r="AL238" s="1">
        <f>VLOOKUP($A238,'App C  Share In'!$A$5:$I$299,8,FALSE)</f>
        <v>0</v>
      </c>
      <c r="AM238" s="1">
        <f>VLOOKUP($A238,'App C  Share In'!$A$5:$I$299,9,FALSE)</f>
        <v>0</v>
      </c>
    </row>
    <row r="239" spans="1:39">
      <c r="A239" s="3">
        <v>37500</v>
      </c>
      <c r="B239" s="8" t="s">
        <v>239</v>
      </c>
      <c r="C239" s="9">
        <v>9.9789999999999992E-4</v>
      </c>
      <c r="D239" s="9"/>
      <c r="E239" s="133">
        <v>2213575.2602912341</v>
      </c>
      <c r="F239" s="133">
        <v>1337316.2639912344</v>
      </c>
      <c r="G239" s="133">
        <v>3030073.789802582</v>
      </c>
      <c r="H239" s="133">
        <v>197924.48389999999</v>
      </c>
      <c r="I239" s="133">
        <v>0</v>
      </c>
      <c r="K239" s="1">
        <f>VLOOKUP($A239,'App C  Exp'!$A$5:$I$299,5,FALSE)</f>
        <v>373018.01369999995</v>
      </c>
      <c r="L239" s="1">
        <f>VLOOKUP($A239,'App C  Exp'!$A$5:$I$299,6,FALSE)</f>
        <v>408394.56659999996</v>
      </c>
      <c r="M239" s="1">
        <f>VLOOKUP($A239,'App C  Exp'!$A$5:$I$299,7,FALSE)</f>
        <v>452101.58869999996</v>
      </c>
      <c r="N239" s="1">
        <f>VLOOKUP($A239,'App C  Exp'!$A$5:$I$299,8,FALSE)</f>
        <v>0</v>
      </c>
      <c r="O239" s="1">
        <f>VLOOKUP($A239,'App C  Exp'!$A$5:$I$299,9,FALSE)</f>
        <v>0</v>
      </c>
      <c r="Q239" s="1">
        <f>VLOOKUP($A239,'App C  Inv'!$A$5:$I$299,5,FALSE)</f>
        <v>1151414.9401999998</v>
      </c>
      <c r="R239" s="1">
        <f>VLOOKUP($A239,'App C  Inv'!$A$5:$I$299,6,FALSE)</f>
        <v>754200.84519999998</v>
      </c>
      <c r="S239" s="1">
        <f>VLOOKUP($A239,'App C  Inv'!$A$5:$I$299,7,FALSE)</f>
        <v>2529855.1240999997</v>
      </c>
      <c r="T239" s="1">
        <f>VLOOKUP($A239,'App C  Inv'!$A$5:$I$299,8,FALSE)</f>
        <v>197924.48389999999</v>
      </c>
      <c r="U239" s="1">
        <f>VLOOKUP($A239,'App C  Inv'!$A$5:$I$299,9,FALSE)</f>
        <v>0</v>
      </c>
      <c r="W239" s="1">
        <f>VLOOKUP($A239,'App C  Assums'!$A$5:$I$299,5,FALSE)</f>
        <v>584268.45419999992</v>
      </c>
      <c r="X239" s="1">
        <f>VLOOKUP($A239,'App C  Assums'!$A$5:$I$299,6,FALSE)</f>
        <v>0</v>
      </c>
      <c r="Y239" s="1">
        <f>VLOOKUP($A239,'App C  Assums'!$A$5:$I$299,7,FALSE)</f>
        <v>0</v>
      </c>
      <c r="Z239" s="1">
        <f>VLOOKUP($A239,'App C  Assums'!$A$5:$I$299,8,FALSE)</f>
        <v>0</v>
      </c>
      <c r="AA239" s="1">
        <f>VLOOKUP($A239,'App C  Assums'!$A$5:$I$299,9,FALSE)</f>
        <v>0</v>
      </c>
      <c r="AC239" s="1">
        <f>VLOOKUP($A239,'App C  Share Out'!$A$5:$I$299,5,FALSE)</f>
        <v>174720.85219123447</v>
      </c>
      <c r="AD239" s="1">
        <f>VLOOKUP($A239,'App C  Share Out'!$A$5:$I$299,6,FALSE)</f>
        <v>174720.85219123447</v>
      </c>
      <c r="AE239" s="1">
        <f>VLOOKUP($A239,'App C  Share Out'!$A$5:$I$299,7,FALSE)</f>
        <v>48117.077002581922</v>
      </c>
      <c r="AF239" s="1">
        <f>VLOOKUP($A239,'App C  Share Out'!$A$5:$I$299,8,FALSE)</f>
        <v>0</v>
      </c>
      <c r="AG239" s="1">
        <f>VLOOKUP($A239,'App C  Share Out'!$A$5:$I$299,9,FALSE)</f>
        <v>0</v>
      </c>
      <c r="AI239" s="1">
        <f>VLOOKUP($A239,'App C  Share In'!$A$5:$I$299,5,FALSE)</f>
        <v>-69847</v>
      </c>
      <c r="AJ239" s="1">
        <f>VLOOKUP($A239,'App C  Share In'!$A$5:$I$299,6,FALSE)</f>
        <v>0</v>
      </c>
      <c r="AK239" s="1">
        <f>VLOOKUP($A239,'App C  Share In'!$A$5:$I$299,7,FALSE)</f>
        <v>0</v>
      </c>
      <c r="AL239" s="1">
        <f>VLOOKUP($A239,'App C  Share In'!$A$5:$I$299,8,FALSE)</f>
        <v>0</v>
      </c>
      <c r="AM239" s="1">
        <f>VLOOKUP($A239,'App C  Share In'!$A$5:$I$299,9,FALSE)</f>
        <v>0</v>
      </c>
    </row>
    <row r="240" spans="1:39">
      <c r="A240" s="3">
        <v>37600</v>
      </c>
      <c r="B240" s="8" t="s">
        <v>240</v>
      </c>
      <c r="C240" s="9">
        <v>5.6696000000000003E-3</v>
      </c>
      <c r="D240" s="9"/>
      <c r="E240" s="133">
        <v>11204071.46287765</v>
      </c>
      <c r="F240" s="133">
        <v>6566565.71167765</v>
      </c>
      <c r="G240" s="133">
        <v>16758094.106943866</v>
      </c>
      <c r="H240" s="133">
        <v>1124514.1336000001</v>
      </c>
      <c r="I240" s="133">
        <v>0</v>
      </c>
      <c r="K240" s="1">
        <f>VLOOKUP($A240,'App C  Exp'!$A$5:$I$299,5,FALSE)</f>
        <v>2119313.4887999999</v>
      </c>
      <c r="L240" s="1">
        <f>VLOOKUP($A240,'App C  Exp'!$A$5:$I$299,6,FALSE)</f>
        <v>2320306.4783999999</v>
      </c>
      <c r="M240" s="1">
        <f>VLOOKUP($A240,'App C  Exp'!$A$5:$I$299,7,FALSE)</f>
        <v>2568629.2888000002</v>
      </c>
      <c r="N240" s="1">
        <f>VLOOKUP($A240,'App C  Exp'!$A$5:$I$299,8,FALSE)</f>
        <v>0</v>
      </c>
      <c r="O240" s="1">
        <f>VLOOKUP($A240,'App C  Exp'!$A$5:$I$299,9,FALSE)</f>
        <v>0</v>
      </c>
      <c r="Q240" s="1">
        <f>VLOOKUP($A240,'App C  Inv'!$A$5:$I$299,5,FALSE)</f>
        <v>6541799.9248000002</v>
      </c>
      <c r="R240" s="1">
        <f>VLOOKUP($A240,'App C  Inv'!$A$5:$I$299,6,FALSE)</f>
        <v>4285015.6447999999</v>
      </c>
      <c r="S240" s="1">
        <f>VLOOKUP($A240,'App C  Inv'!$A$5:$I$299,7,FALSE)</f>
        <v>14373450.8584</v>
      </c>
      <c r="T240" s="1">
        <f>VLOOKUP($A240,'App C  Inv'!$A$5:$I$299,8,FALSE)</f>
        <v>1124514.1336000001</v>
      </c>
      <c r="U240" s="1">
        <f>VLOOKUP($A240,'App C  Inv'!$A$5:$I$299,9,FALSE)</f>
        <v>0</v>
      </c>
      <c r="W240" s="1">
        <f>VLOOKUP($A240,'App C  Assums'!$A$5:$I$299,5,FALSE)</f>
        <v>3319539.4608</v>
      </c>
      <c r="X240" s="1">
        <f>VLOOKUP($A240,'App C  Assums'!$A$5:$I$299,6,FALSE)</f>
        <v>0</v>
      </c>
      <c r="Y240" s="1">
        <f>VLOOKUP($A240,'App C  Assums'!$A$5:$I$299,7,FALSE)</f>
        <v>0</v>
      </c>
      <c r="Z240" s="1">
        <f>VLOOKUP($A240,'App C  Assums'!$A$5:$I$299,8,FALSE)</f>
        <v>0</v>
      </c>
      <c r="AA240" s="1">
        <f>VLOOKUP($A240,'App C  Assums'!$A$5:$I$299,9,FALSE)</f>
        <v>0</v>
      </c>
      <c r="AC240" s="1">
        <f>VLOOKUP($A240,'App C  Share Out'!$A$5:$I$299,5,FALSE)</f>
        <v>145229.62873378349</v>
      </c>
      <c r="AD240" s="1">
        <f>VLOOKUP($A240,'App C  Share Out'!$A$5:$I$299,6,FALSE)</f>
        <v>145229.62873378349</v>
      </c>
      <c r="AE240" s="1">
        <f>VLOOKUP($A240,'App C  Share Out'!$A$5:$I$299,7,FALSE)</f>
        <v>0</v>
      </c>
      <c r="AF240" s="1">
        <f>VLOOKUP($A240,'App C  Share Out'!$A$5:$I$299,8,FALSE)</f>
        <v>0</v>
      </c>
      <c r="AG240" s="1">
        <f>VLOOKUP($A240,'App C  Share Out'!$A$5:$I$299,9,FALSE)</f>
        <v>0</v>
      </c>
      <c r="AI240" s="1">
        <f>VLOOKUP($A240,'App C  Share In'!$A$5:$I$299,5,FALSE)</f>
        <v>-921811.04025613377</v>
      </c>
      <c r="AJ240" s="1">
        <f>VLOOKUP($A240,'App C  Share In'!$A$5:$I$299,6,FALSE)</f>
        <v>-183986.04025613377</v>
      </c>
      <c r="AK240" s="1">
        <f>VLOOKUP($A240,'App C  Share In'!$A$5:$I$299,7,FALSE)</f>
        <v>-183986.04025613377</v>
      </c>
      <c r="AL240" s="1">
        <f>VLOOKUP($A240,'App C  Share In'!$A$5:$I$299,8,FALSE)</f>
        <v>0</v>
      </c>
      <c r="AM240" s="1">
        <f>VLOOKUP($A240,'App C  Share In'!$A$5:$I$299,9,FALSE)</f>
        <v>0</v>
      </c>
    </row>
    <row r="241" spans="1:39">
      <c r="A241" s="3">
        <v>37601</v>
      </c>
      <c r="B241" s="8" t="s">
        <v>241</v>
      </c>
      <c r="C241" s="9">
        <v>5.8430000000000005E-4</v>
      </c>
      <c r="D241" s="9"/>
      <c r="E241" s="133">
        <v>1147094.1201180588</v>
      </c>
      <c r="F241" s="133">
        <v>602026.04301805841</v>
      </c>
      <c r="G241" s="133">
        <v>1651488.0436895397</v>
      </c>
      <c r="H241" s="133">
        <v>115890.64630000001</v>
      </c>
      <c r="I241" s="133">
        <v>0</v>
      </c>
      <c r="K241" s="1">
        <f>VLOOKUP($A241,'App C  Exp'!$A$5:$I$299,5,FALSE)</f>
        <v>218413.09290000002</v>
      </c>
      <c r="L241" s="1">
        <f>VLOOKUP($A241,'App C  Exp'!$A$5:$I$299,6,FALSE)</f>
        <v>239127.11220000003</v>
      </c>
      <c r="M241" s="1">
        <f>VLOOKUP($A241,'App C  Exp'!$A$5:$I$299,7,FALSE)</f>
        <v>264718.86790000001</v>
      </c>
      <c r="N241" s="1">
        <f>VLOOKUP($A241,'App C  Exp'!$A$5:$I$299,8,FALSE)</f>
        <v>0</v>
      </c>
      <c r="O241" s="1">
        <f>VLOOKUP($A241,'App C  Exp'!$A$5:$I$299,9,FALSE)</f>
        <v>0</v>
      </c>
      <c r="Q241" s="1">
        <f>VLOOKUP($A241,'App C  Inv'!$A$5:$I$299,5,FALSE)</f>
        <v>674187.54340000008</v>
      </c>
      <c r="R241" s="1">
        <f>VLOOKUP($A241,'App C  Inv'!$A$5:$I$299,6,FALSE)</f>
        <v>441606.92840000003</v>
      </c>
      <c r="S241" s="1">
        <f>VLOOKUP($A241,'App C  Inv'!$A$5:$I$299,7,FALSE)</f>
        <v>1481305.0897000001</v>
      </c>
      <c r="T241" s="1">
        <f>VLOOKUP($A241,'App C  Inv'!$A$5:$I$299,8,FALSE)</f>
        <v>115890.64630000001</v>
      </c>
      <c r="U241" s="1">
        <f>VLOOKUP($A241,'App C  Inv'!$A$5:$I$299,9,FALSE)</f>
        <v>0</v>
      </c>
      <c r="W241" s="1">
        <f>VLOOKUP($A241,'App C  Assums'!$A$5:$I$299,5,FALSE)</f>
        <v>342106.48140000005</v>
      </c>
      <c r="X241" s="1">
        <f>VLOOKUP($A241,'App C  Assums'!$A$5:$I$299,6,FALSE)</f>
        <v>0</v>
      </c>
      <c r="Y241" s="1">
        <f>VLOOKUP($A241,'App C  Assums'!$A$5:$I$299,7,FALSE)</f>
        <v>0</v>
      </c>
      <c r="Z241" s="1">
        <f>VLOOKUP($A241,'App C  Assums'!$A$5:$I$299,8,FALSE)</f>
        <v>0</v>
      </c>
      <c r="AA241" s="1">
        <f>VLOOKUP($A241,'App C  Assums'!$A$5:$I$299,9,FALSE)</f>
        <v>0</v>
      </c>
      <c r="AC241" s="1">
        <f>VLOOKUP($A241,'App C  Share Out'!$A$5:$I$299,5,FALSE)</f>
        <v>15827.916328518826</v>
      </c>
      <c r="AD241" s="1">
        <f>VLOOKUP($A241,'App C  Share Out'!$A$5:$I$299,6,FALSE)</f>
        <v>15827.916328518826</v>
      </c>
      <c r="AE241" s="1">
        <f>VLOOKUP($A241,'App C  Share Out'!$A$5:$I$299,7,FALSE)</f>
        <v>0</v>
      </c>
      <c r="AF241" s="1">
        <f>VLOOKUP($A241,'App C  Share Out'!$A$5:$I$299,8,FALSE)</f>
        <v>0</v>
      </c>
      <c r="AG241" s="1">
        <f>VLOOKUP($A241,'App C  Share Out'!$A$5:$I$299,9,FALSE)</f>
        <v>0</v>
      </c>
      <c r="AI241" s="1">
        <f>VLOOKUP($A241,'App C  Share In'!$A$5:$I$299,5,FALSE)</f>
        <v>-103440.91391046038</v>
      </c>
      <c r="AJ241" s="1">
        <f>VLOOKUP($A241,'App C  Share In'!$A$5:$I$299,6,FALSE)</f>
        <v>-94535.913910460382</v>
      </c>
      <c r="AK241" s="1">
        <f>VLOOKUP($A241,'App C  Share In'!$A$5:$I$299,7,FALSE)</f>
        <v>-94535.913910460382</v>
      </c>
      <c r="AL241" s="1">
        <f>VLOOKUP($A241,'App C  Share In'!$A$5:$I$299,8,FALSE)</f>
        <v>0</v>
      </c>
      <c r="AM241" s="1">
        <f>VLOOKUP($A241,'App C  Share In'!$A$5:$I$299,9,FALSE)</f>
        <v>0</v>
      </c>
    </row>
    <row r="242" spans="1:39">
      <c r="A242" s="3">
        <v>37605</v>
      </c>
      <c r="B242" s="8" t="s">
        <v>242</v>
      </c>
      <c r="C242" s="9">
        <v>6.8130000000000003E-4</v>
      </c>
      <c r="D242" s="9"/>
      <c r="E242" s="133">
        <v>1324961.9118350537</v>
      </c>
      <c r="F242" s="133">
        <v>729988.42573505372</v>
      </c>
      <c r="G242" s="133">
        <v>2014898.6446171924</v>
      </c>
      <c r="H242" s="133">
        <v>135129.72330000001</v>
      </c>
      <c r="I242" s="133">
        <v>0</v>
      </c>
      <c r="K242" s="1">
        <f>VLOOKUP($A242,'App C  Exp'!$A$5:$I$299,5,FALSE)</f>
        <v>254671.98390000002</v>
      </c>
      <c r="L242" s="1">
        <f>VLOOKUP($A242,'App C  Exp'!$A$5:$I$299,6,FALSE)</f>
        <v>278824.75020000001</v>
      </c>
      <c r="M242" s="1">
        <f>VLOOKUP($A242,'App C  Exp'!$A$5:$I$299,7,FALSE)</f>
        <v>308665.00890000002</v>
      </c>
      <c r="N242" s="1">
        <f>VLOOKUP($A242,'App C  Exp'!$A$5:$I$299,8,FALSE)</f>
        <v>0</v>
      </c>
      <c r="O242" s="1">
        <f>VLOOKUP($A242,'App C  Exp'!$A$5:$I$299,9,FALSE)</f>
        <v>0</v>
      </c>
      <c r="Q242" s="1">
        <f>VLOOKUP($A242,'App C  Inv'!$A$5:$I$299,5,FALSE)</f>
        <v>786109.82940000005</v>
      </c>
      <c r="R242" s="1">
        <f>VLOOKUP($A242,'App C  Inv'!$A$5:$I$299,6,FALSE)</f>
        <v>514918.36440000002</v>
      </c>
      <c r="S242" s="1">
        <f>VLOOKUP($A242,'App C  Inv'!$A$5:$I$299,7,FALSE)</f>
        <v>1727217.4527</v>
      </c>
      <c r="T242" s="1">
        <f>VLOOKUP($A242,'App C  Inv'!$A$5:$I$299,8,FALSE)</f>
        <v>135129.72330000001</v>
      </c>
      <c r="U242" s="1">
        <f>VLOOKUP($A242,'App C  Inv'!$A$5:$I$299,9,FALSE)</f>
        <v>0</v>
      </c>
      <c r="W242" s="1">
        <f>VLOOKUP($A242,'App C  Assums'!$A$5:$I$299,5,FALSE)</f>
        <v>398899.78740000003</v>
      </c>
      <c r="X242" s="1">
        <f>VLOOKUP($A242,'App C  Assums'!$A$5:$I$299,6,FALSE)</f>
        <v>0</v>
      </c>
      <c r="Y242" s="1">
        <f>VLOOKUP($A242,'App C  Assums'!$A$5:$I$299,7,FALSE)</f>
        <v>0</v>
      </c>
      <c r="Z242" s="1">
        <f>VLOOKUP($A242,'App C  Assums'!$A$5:$I$299,8,FALSE)</f>
        <v>0</v>
      </c>
      <c r="AA242" s="1">
        <f>VLOOKUP($A242,'App C  Assums'!$A$5:$I$299,9,FALSE)</f>
        <v>0</v>
      </c>
      <c r="AC242" s="1">
        <f>VLOOKUP($A242,'App C  Share Out'!$A$5:$I$299,5,FALSE)</f>
        <v>0</v>
      </c>
      <c r="AD242" s="1">
        <f>VLOOKUP($A242,'App C  Share Out'!$A$5:$I$299,6,FALSE)</f>
        <v>0</v>
      </c>
      <c r="AE242" s="1">
        <f>VLOOKUP($A242,'App C  Share Out'!$A$5:$I$299,7,FALSE)</f>
        <v>0</v>
      </c>
      <c r="AF242" s="1">
        <f>VLOOKUP($A242,'App C  Share Out'!$A$5:$I$299,8,FALSE)</f>
        <v>0</v>
      </c>
      <c r="AG242" s="1">
        <f>VLOOKUP($A242,'App C  Share Out'!$A$5:$I$299,9,FALSE)</f>
        <v>0</v>
      </c>
      <c r="AI242" s="1">
        <f>VLOOKUP($A242,'App C  Share In'!$A$5:$I$299,5,FALSE)</f>
        <v>-114719.68886494629</v>
      </c>
      <c r="AJ242" s="1">
        <f>VLOOKUP($A242,'App C  Share In'!$A$5:$I$299,6,FALSE)</f>
        <v>-63754.688864946293</v>
      </c>
      <c r="AK242" s="1">
        <f>VLOOKUP($A242,'App C  Share In'!$A$5:$I$299,7,FALSE)</f>
        <v>-20983.816982807635</v>
      </c>
      <c r="AL242" s="1">
        <f>VLOOKUP($A242,'App C  Share In'!$A$5:$I$299,8,FALSE)</f>
        <v>0</v>
      </c>
      <c r="AM242" s="1">
        <f>VLOOKUP($A242,'App C  Share In'!$A$5:$I$299,9,FALSE)</f>
        <v>0</v>
      </c>
    </row>
    <row r="243" spans="1:39">
      <c r="A243" s="3">
        <v>37610</v>
      </c>
      <c r="B243" s="8" t="s">
        <v>243</v>
      </c>
      <c r="C243" s="9">
        <v>1.7417999999999999E-3</v>
      </c>
      <c r="D243" s="9"/>
      <c r="E243" s="133">
        <v>3095124.2188106929</v>
      </c>
      <c r="F243" s="133">
        <v>1793709.8642106929</v>
      </c>
      <c r="G243" s="133">
        <v>5059506.8869179087</v>
      </c>
      <c r="H243" s="133">
        <v>345470.35379999998</v>
      </c>
      <c r="I243" s="133">
        <v>0</v>
      </c>
      <c r="K243" s="1">
        <f>VLOOKUP($A243,'App C  Exp'!$A$5:$I$299,5,FALSE)</f>
        <v>651090.06539999996</v>
      </c>
      <c r="L243" s="1">
        <f>VLOOKUP($A243,'App C  Exp'!$A$5:$I$299,6,FALSE)</f>
        <v>712838.61719999998</v>
      </c>
      <c r="M243" s="1">
        <f>VLOOKUP($A243,'App C  Exp'!$A$5:$I$299,7,FALSE)</f>
        <v>789127.71539999999</v>
      </c>
      <c r="N243" s="1">
        <f>VLOOKUP($A243,'App C  Exp'!$A$5:$I$299,8,FALSE)</f>
        <v>0</v>
      </c>
      <c r="O243" s="1">
        <f>VLOOKUP($A243,'App C  Exp'!$A$5:$I$299,9,FALSE)</f>
        <v>0</v>
      </c>
      <c r="Q243" s="1">
        <f>VLOOKUP($A243,'App C  Inv'!$A$5:$I$299,5,FALSE)</f>
        <v>2009755.0284</v>
      </c>
      <c r="R243" s="1">
        <f>VLOOKUP($A243,'App C  Inv'!$A$5:$I$299,6,FALSE)</f>
        <v>1316431.5384</v>
      </c>
      <c r="S243" s="1">
        <f>VLOOKUP($A243,'App C  Inv'!$A$5:$I$299,7,FALSE)</f>
        <v>4415774.7822000002</v>
      </c>
      <c r="T243" s="1">
        <f>VLOOKUP($A243,'App C  Inv'!$A$5:$I$299,8,FALSE)</f>
        <v>345470.35379999998</v>
      </c>
      <c r="U243" s="1">
        <f>VLOOKUP($A243,'App C  Inv'!$A$5:$I$299,9,FALSE)</f>
        <v>0</v>
      </c>
      <c r="W243" s="1">
        <f>VLOOKUP($A243,'App C  Assums'!$A$5:$I$299,5,FALSE)</f>
        <v>1019820.4164</v>
      </c>
      <c r="X243" s="1">
        <f>VLOOKUP($A243,'App C  Assums'!$A$5:$I$299,6,FALSE)</f>
        <v>0</v>
      </c>
      <c r="Y243" s="1">
        <f>VLOOKUP($A243,'App C  Assums'!$A$5:$I$299,7,FALSE)</f>
        <v>0</v>
      </c>
      <c r="Z243" s="1">
        <f>VLOOKUP($A243,'App C  Assums'!$A$5:$I$299,8,FALSE)</f>
        <v>0</v>
      </c>
      <c r="AA243" s="1">
        <f>VLOOKUP($A243,'App C  Assums'!$A$5:$I$299,9,FALSE)</f>
        <v>0</v>
      </c>
      <c r="AC243" s="1">
        <f>VLOOKUP($A243,'App C  Share Out'!$A$5:$I$299,5,FALSE)</f>
        <v>0</v>
      </c>
      <c r="AD243" s="1">
        <f>VLOOKUP($A243,'App C  Share Out'!$A$5:$I$299,6,FALSE)</f>
        <v>0</v>
      </c>
      <c r="AE243" s="1">
        <f>VLOOKUP($A243,'App C  Share Out'!$A$5:$I$299,7,FALSE)</f>
        <v>0</v>
      </c>
      <c r="AF243" s="1">
        <f>VLOOKUP($A243,'App C  Share Out'!$A$5:$I$299,8,FALSE)</f>
        <v>0</v>
      </c>
      <c r="AG243" s="1">
        <f>VLOOKUP($A243,'App C  Share Out'!$A$5:$I$299,9,FALSE)</f>
        <v>0</v>
      </c>
      <c r="AI243" s="1">
        <f>VLOOKUP($A243,'App C  Share In'!$A$5:$I$299,5,FALSE)</f>
        <v>-585541.29138930701</v>
      </c>
      <c r="AJ243" s="1">
        <f>VLOOKUP($A243,'App C  Share In'!$A$5:$I$299,6,FALSE)</f>
        <v>-235560.29138930695</v>
      </c>
      <c r="AK243" s="1">
        <f>VLOOKUP($A243,'App C  Share In'!$A$5:$I$299,7,FALSE)</f>
        <v>-145395.61068209197</v>
      </c>
      <c r="AL243" s="1">
        <f>VLOOKUP($A243,'App C  Share In'!$A$5:$I$299,8,FALSE)</f>
        <v>0</v>
      </c>
      <c r="AM243" s="1">
        <f>VLOOKUP($A243,'App C  Share In'!$A$5:$I$299,9,FALSE)</f>
        <v>0</v>
      </c>
    </row>
    <row r="244" spans="1:39">
      <c r="A244" s="3">
        <v>37700</v>
      </c>
      <c r="B244" s="8" t="s">
        <v>244</v>
      </c>
      <c r="C244" s="9">
        <v>2.6285000000000002E-3</v>
      </c>
      <c r="D244" s="9"/>
      <c r="E244" s="133">
        <v>5833463.0216920376</v>
      </c>
      <c r="F244" s="133">
        <v>3575917.0571920373</v>
      </c>
      <c r="G244" s="133">
        <v>8098396.8476036768</v>
      </c>
      <c r="H244" s="133">
        <v>521339.31850000005</v>
      </c>
      <c r="I244" s="133">
        <v>0</v>
      </c>
      <c r="K244" s="1">
        <f>VLOOKUP($A244,'App C  Exp'!$A$5:$I$299,5,FALSE)</f>
        <v>982541.18550000002</v>
      </c>
      <c r="L244" s="1">
        <f>VLOOKUP($A244,'App C  Exp'!$A$5:$I$299,6,FALSE)</f>
        <v>1075724.139</v>
      </c>
      <c r="M244" s="1">
        <f>VLOOKUP($A244,'App C  Exp'!$A$5:$I$299,7,FALSE)</f>
        <v>1190849.8105000001</v>
      </c>
      <c r="N244" s="1">
        <f>VLOOKUP($A244,'App C  Exp'!$A$5:$I$299,8,FALSE)</f>
        <v>0</v>
      </c>
      <c r="O244" s="1">
        <f>VLOOKUP($A244,'App C  Exp'!$A$5:$I$299,9,FALSE)</f>
        <v>0</v>
      </c>
      <c r="Q244" s="1">
        <f>VLOOKUP($A244,'App C  Inv'!$A$5:$I$299,5,FALSE)</f>
        <v>3032863.1830000002</v>
      </c>
      <c r="R244" s="1">
        <f>VLOOKUP($A244,'App C  Inv'!$A$5:$I$299,6,FALSE)</f>
        <v>1986588.7580000001</v>
      </c>
      <c r="S244" s="1">
        <f>VLOOKUP($A244,'App C  Inv'!$A$5:$I$299,7,FALSE)</f>
        <v>6663718.0015000002</v>
      </c>
      <c r="T244" s="1">
        <f>VLOOKUP($A244,'App C  Inv'!$A$5:$I$299,8,FALSE)</f>
        <v>521339.31850000005</v>
      </c>
      <c r="U244" s="1">
        <f>VLOOKUP($A244,'App C  Inv'!$A$5:$I$299,9,FALSE)</f>
        <v>0</v>
      </c>
      <c r="W244" s="1">
        <f>VLOOKUP($A244,'App C  Assums'!$A$5:$I$299,5,FALSE)</f>
        <v>1538981.493</v>
      </c>
      <c r="X244" s="1">
        <f>VLOOKUP($A244,'App C  Assums'!$A$5:$I$299,6,FALSE)</f>
        <v>0</v>
      </c>
      <c r="Y244" s="1">
        <f>VLOOKUP($A244,'App C  Assums'!$A$5:$I$299,7,FALSE)</f>
        <v>0</v>
      </c>
      <c r="Z244" s="1">
        <f>VLOOKUP($A244,'App C  Assums'!$A$5:$I$299,8,FALSE)</f>
        <v>0</v>
      </c>
      <c r="AA244" s="1">
        <f>VLOOKUP($A244,'App C  Assums'!$A$5:$I$299,9,FALSE)</f>
        <v>0</v>
      </c>
      <c r="AC244" s="1">
        <f>VLOOKUP($A244,'App C  Share Out'!$A$5:$I$299,5,FALSE)</f>
        <v>513604.16019203735</v>
      </c>
      <c r="AD244" s="1">
        <f>VLOOKUP($A244,'App C  Share Out'!$A$5:$I$299,6,FALSE)</f>
        <v>513604.16019203735</v>
      </c>
      <c r="AE244" s="1">
        <f>VLOOKUP($A244,'App C  Share Out'!$A$5:$I$299,7,FALSE)</f>
        <v>243829.03560367634</v>
      </c>
      <c r="AF244" s="1">
        <f>VLOOKUP($A244,'App C  Share Out'!$A$5:$I$299,8,FALSE)</f>
        <v>0</v>
      </c>
      <c r="AG244" s="1">
        <f>VLOOKUP($A244,'App C  Share Out'!$A$5:$I$299,9,FALSE)</f>
        <v>0</v>
      </c>
      <c r="AI244" s="1">
        <f>VLOOKUP($A244,'App C  Share In'!$A$5:$I$299,5,FALSE)</f>
        <v>-234527</v>
      </c>
      <c r="AJ244" s="1">
        <f>VLOOKUP($A244,'App C  Share In'!$A$5:$I$299,6,FALSE)</f>
        <v>0</v>
      </c>
      <c r="AK244" s="1">
        <f>VLOOKUP($A244,'App C  Share In'!$A$5:$I$299,7,FALSE)</f>
        <v>0</v>
      </c>
      <c r="AL244" s="1">
        <f>VLOOKUP($A244,'App C  Share In'!$A$5:$I$299,8,FALSE)</f>
        <v>0</v>
      </c>
      <c r="AM244" s="1">
        <f>VLOOKUP($A244,'App C  Share In'!$A$5:$I$299,9,FALSE)</f>
        <v>0</v>
      </c>
    </row>
    <row r="245" spans="1:39">
      <c r="A245" s="3">
        <v>37705</v>
      </c>
      <c r="B245" s="8" t="s">
        <v>245</v>
      </c>
      <c r="C245" s="9">
        <v>7.4470000000000005E-4</v>
      </c>
      <c r="D245" s="9"/>
      <c r="E245" s="133">
        <v>1590820.6351539355</v>
      </c>
      <c r="F245" s="133">
        <v>920241.79925393546</v>
      </c>
      <c r="G245" s="133">
        <v>2323665.8041381533</v>
      </c>
      <c r="H245" s="133">
        <v>147704.54270000002</v>
      </c>
      <c r="I245" s="133">
        <v>0</v>
      </c>
      <c r="K245" s="1">
        <f>VLOOKUP($A245,'App C  Exp'!$A$5:$I$299,5,FALSE)</f>
        <v>278371.09410000005</v>
      </c>
      <c r="L245" s="1">
        <f>VLOOKUP($A245,'App C  Exp'!$A$5:$I$299,6,FALSE)</f>
        <v>304771.45380000002</v>
      </c>
      <c r="M245" s="1">
        <f>VLOOKUP($A245,'App C  Exp'!$A$5:$I$299,7,FALSE)</f>
        <v>337388.56910000002</v>
      </c>
      <c r="N245" s="1">
        <f>VLOOKUP($A245,'App C  Exp'!$A$5:$I$299,8,FALSE)</f>
        <v>0</v>
      </c>
      <c r="O245" s="1">
        <f>VLOOKUP($A245,'App C  Exp'!$A$5:$I$299,9,FALSE)</f>
        <v>0</v>
      </c>
      <c r="Q245" s="1">
        <f>VLOOKUP($A245,'App C  Inv'!$A$5:$I$299,5,FALSE)</f>
        <v>859263.15860000008</v>
      </c>
      <c r="R245" s="1">
        <f>VLOOKUP($A245,'App C  Inv'!$A$5:$I$299,6,FALSE)</f>
        <v>562835.3236</v>
      </c>
      <c r="S245" s="1">
        <f>VLOOKUP($A245,'App C  Inv'!$A$5:$I$299,7,FALSE)</f>
        <v>1887947.8013000002</v>
      </c>
      <c r="T245" s="1">
        <f>VLOOKUP($A245,'App C  Inv'!$A$5:$I$299,8,FALSE)</f>
        <v>147704.54270000002</v>
      </c>
      <c r="U245" s="1">
        <f>VLOOKUP($A245,'App C  Inv'!$A$5:$I$299,9,FALSE)</f>
        <v>0</v>
      </c>
      <c r="W245" s="1">
        <f>VLOOKUP($A245,'App C  Assums'!$A$5:$I$299,5,FALSE)</f>
        <v>436020.36060000001</v>
      </c>
      <c r="X245" s="1">
        <f>VLOOKUP($A245,'App C  Assums'!$A$5:$I$299,6,FALSE)</f>
        <v>0</v>
      </c>
      <c r="Y245" s="1">
        <f>VLOOKUP($A245,'App C  Assums'!$A$5:$I$299,7,FALSE)</f>
        <v>0</v>
      </c>
      <c r="Z245" s="1">
        <f>VLOOKUP($A245,'App C  Assums'!$A$5:$I$299,8,FALSE)</f>
        <v>0</v>
      </c>
      <c r="AA245" s="1">
        <f>VLOOKUP($A245,'App C  Assums'!$A$5:$I$299,9,FALSE)</f>
        <v>0</v>
      </c>
      <c r="AC245" s="1">
        <f>VLOOKUP($A245,'App C  Share Out'!$A$5:$I$299,5,FALSE)</f>
        <v>98329.43373815302</v>
      </c>
      <c r="AD245" s="1">
        <f>VLOOKUP($A245,'App C  Share Out'!$A$5:$I$299,6,FALSE)</f>
        <v>98329.43373815302</v>
      </c>
      <c r="AE245" s="1">
        <f>VLOOKUP($A245,'App C  Share Out'!$A$5:$I$299,7,FALSE)</f>
        <v>98329.43373815302</v>
      </c>
      <c r="AF245" s="1">
        <f>VLOOKUP($A245,'App C  Share Out'!$A$5:$I$299,8,FALSE)</f>
        <v>0</v>
      </c>
      <c r="AG245" s="1">
        <f>VLOOKUP($A245,'App C  Share Out'!$A$5:$I$299,9,FALSE)</f>
        <v>0</v>
      </c>
      <c r="AI245" s="1">
        <f>VLOOKUP($A245,'App C  Share In'!$A$5:$I$299,5,FALSE)</f>
        <v>-81163.411884217523</v>
      </c>
      <c r="AJ245" s="1">
        <f>VLOOKUP($A245,'App C  Share In'!$A$5:$I$299,6,FALSE)</f>
        <v>-45694.411884217523</v>
      </c>
      <c r="AK245" s="1">
        <f>VLOOKUP($A245,'App C  Share In'!$A$5:$I$299,7,FALSE)</f>
        <v>0</v>
      </c>
      <c r="AL245" s="1">
        <f>VLOOKUP($A245,'App C  Share In'!$A$5:$I$299,8,FALSE)</f>
        <v>0</v>
      </c>
      <c r="AM245" s="1">
        <f>VLOOKUP($A245,'App C  Share In'!$A$5:$I$299,9,FALSE)</f>
        <v>0</v>
      </c>
    </row>
    <row r="246" spans="1:39">
      <c r="A246" s="3">
        <v>37800</v>
      </c>
      <c r="B246" s="8" t="s">
        <v>246</v>
      </c>
      <c r="C246" s="9">
        <v>8.2822999999999994E-3</v>
      </c>
      <c r="D246" s="9"/>
      <c r="E246" s="133">
        <v>18851665.42241215</v>
      </c>
      <c r="F246" s="133">
        <v>11854137.63931215</v>
      </c>
      <c r="G246" s="133">
        <v>25122576.513120729</v>
      </c>
      <c r="H246" s="133">
        <v>1642719.6642999998</v>
      </c>
      <c r="I246" s="133">
        <v>0</v>
      </c>
      <c r="K246" s="1">
        <f>VLOOKUP($A246,'App C  Exp'!$A$5:$I$299,5,FALSE)</f>
        <v>3095948.5869</v>
      </c>
      <c r="L246" s="1">
        <f>VLOOKUP($A246,'App C  Exp'!$A$5:$I$299,6,FALSE)</f>
        <v>3389564.4041999998</v>
      </c>
      <c r="M246" s="1">
        <f>VLOOKUP($A246,'App C  Exp'!$A$5:$I$299,7,FALSE)</f>
        <v>3752320.8618999999</v>
      </c>
      <c r="N246" s="1">
        <f>VLOOKUP($A246,'App C  Exp'!$A$5:$I$299,8,FALSE)</f>
        <v>0</v>
      </c>
      <c r="O246" s="1">
        <f>VLOOKUP($A246,'App C  Exp'!$A$5:$I$299,9,FALSE)</f>
        <v>0</v>
      </c>
      <c r="Q246" s="1">
        <f>VLOOKUP($A246,'App C  Inv'!$A$5:$I$299,5,FALSE)</f>
        <v>9556432.4673999995</v>
      </c>
      <c r="R246" s="1">
        <f>VLOOKUP($A246,'App C  Inv'!$A$5:$I$299,6,FALSE)</f>
        <v>6259662.9523999998</v>
      </c>
      <c r="S246" s="1">
        <f>VLOOKUP($A246,'App C  Inv'!$A$5:$I$299,7,FALSE)</f>
        <v>20997113.0317</v>
      </c>
      <c r="T246" s="1">
        <f>VLOOKUP($A246,'App C  Inv'!$A$5:$I$299,8,FALSE)</f>
        <v>1642719.6642999998</v>
      </c>
      <c r="U246" s="1">
        <f>VLOOKUP($A246,'App C  Inv'!$A$5:$I$299,9,FALSE)</f>
        <v>0</v>
      </c>
      <c r="W246" s="1">
        <f>VLOOKUP($A246,'App C  Assums'!$A$5:$I$299,5,FALSE)</f>
        <v>4849270.0853999993</v>
      </c>
      <c r="X246" s="1">
        <f>VLOOKUP($A246,'App C  Assums'!$A$5:$I$299,6,FALSE)</f>
        <v>0</v>
      </c>
      <c r="Y246" s="1">
        <f>VLOOKUP($A246,'App C  Assums'!$A$5:$I$299,7,FALSE)</f>
        <v>0</v>
      </c>
      <c r="Z246" s="1">
        <f>VLOOKUP($A246,'App C  Assums'!$A$5:$I$299,8,FALSE)</f>
        <v>0</v>
      </c>
      <c r="AA246" s="1">
        <f>VLOOKUP($A246,'App C  Assums'!$A$5:$I$299,9,FALSE)</f>
        <v>0</v>
      </c>
      <c r="AC246" s="1">
        <f>VLOOKUP($A246,'App C  Share Out'!$A$5:$I$299,5,FALSE)</f>
        <v>2204910.2827121508</v>
      </c>
      <c r="AD246" s="1">
        <f>VLOOKUP($A246,'App C  Share Out'!$A$5:$I$299,6,FALSE)</f>
        <v>2204910.2827121508</v>
      </c>
      <c r="AE246" s="1">
        <f>VLOOKUP($A246,'App C  Share Out'!$A$5:$I$299,7,FALSE)</f>
        <v>373142.61952072661</v>
      </c>
      <c r="AF246" s="1">
        <f>VLOOKUP($A246,'App C  Share Out'!$A$5:$I$299,8,FALSE)</f>
        <v>0</v>
      </c>
      <c r="AG246" s="1">
        <f>VLOOKUP($A246,'App C  Share Out'!$A$5:$I$299,9,FALSE)</f>
        <v>0</v>
      </c>
      <c r="AI246" s="1">
        <f>VLOOKUP($A246,'App C  Share In'!$A$5:$I$299,5,FALSE)</f>
        <v>-854896</v>
      </c>
      <c r="AJ246" s="1">
        <f>VLOOKUP($A246,'App C  Share In'!$A$5:$I$299,6,FALSE)</f>
        <v>0</v>
      </c>
      <c r="AK246" s="1">
        <f>VLOOKUP($A246,'App C  Share In'!$A$5:$I$299,7,FALSE)</f>
        <v>0</v>
      </c>
      <c r="AL246" s="1">
        <f>VLOOKUP($A246,'App C  Share In'!$A$5:$I$299,8,FALSE)</f>
        <v>0</v>
      </c>
      <c r="AM246" s="1">
        <f>VLOOKUP($A246,'App C  Share In'!$A$5:$I$299,9,FALSE)</f>
        <v>0</v>
      </c>
    </row>
    <row r="247" spans="1:39">
      <c r="A247" s="3">
        <v>37801</v>
      </c>
      <c r="B247" s="8" t="s">
        <v>247</v>
      </c>
      <c r="C247" s="9">
        <v>6.6699999999999995E-5</v>
      </c>
      <c r="D247" s="9"/>
      <c r="E247" s="133">
        <v>99518.850648959764</v>
      </c>
      <c r="F247" s="133">
        <v>55791.780748959762</v>
      </c>
      <c r="G247" s="133">
        <v>185491.45067711774</v>
      </c>
      <c r="H247" s="133">
        <v>13229.3447</v>
      </c>
      <c r="I247" s="133">
        <v>0</v>
      </c>
      <c r="K247" s="1">
        <f>VLOOKUP($A247,'App C  Exp'!$A$5:$I$299,5,FALSE)</f>
        <v>24932.660099999997</v>
      </c>
      <c r="L247" s="1">
        <f>VLOOKUP($A247,'App C  Exp'!$A$5:$I$299,6,FALSE)</f>
        <v>27297.241799999996</v>
      </c>
      <c r="M247" s="1">
        <f>VLOOKUP($A247,'App C  Exp'!$A$5:$I$299,7,FALSE)</f>
        <v>30218.6351</v>
      </c>
      <c r="N247" s="1">
        <f>VLOOKUP($A247,'App C  Exp'!$A$5:$I$299,8,FALSE)</f>
        <v>0</v>
      </c>
      <c r="O247" s="1">
        <f>VLOOKUP($A247,'App C  Exp'!$A$5:$I$299,9,FALSE)</f>
        <v>0</v>
      </c>
      <c r="Q247" s="1">
        <f>VLOOKUP($A247,'App C  Inv'!$A$5:$I$299,5,FALSE)</f>
        <v>76960.994599999991</v>
      </c>
      <c r="R247" s="1">
        <f>VLOOKUP($A247,'App C  Inv'!$A$5:$I$299,6,FALSE)</f>
        <v>50411.059599999993</v>
      </c>
      <c r="S247" s="1">
        <f>VLOOKUP($A247,'App C  Inv'!$A$5:$I$299,7,FALSE)</f>
        <v>169096.4393</v>
      </c>
      <c r="T247" s="1">
        <f>VLOOKUP($A247,'App C  Inv'!$A$5:$I$299,8,FALSE)</f>
        <v>13229.3447</v>
      </c>
      <c r="U247" s="1">
        <f>VLOOKUP($A247,'App C  Inv'!$A$5:$I$299,9,FALSE)</f>
        <v>0</v>
      </c>
      <c r="W247" s="1">
        <f>VLOOKUP($A247,'App C  Assums'!$A$5:$I$299,5,FALSE)</f>
        <v>39052.7166</v>
      </c>
      <c r="X247" s="1">
        <f>VLOOKUP($A247,'App C  Assums'!$A$5:$I$299,6,FALSE)</f>
        <v>0</v>
      </c>
      <c r="Y247" s="1">
        <f>VLOOKUP($A247,'App C  Assums'!$A$5:$I$299,7,FALSE)</f>
        <v>0</v>
      </c>
      <c r="Z247" s="1">
        <f>VLOOKUP($A247,'App C  Assums'!$A$5:$I$299,8,FALSE)</f>
        <v>0</v>
      </c>
      <c r="AA247" s="1">
        <f>VLOOKUP($A247,'App C  Assums'!$A$5:$I$299,9,FALSE)</f>
        <v>0</v>
      </c>
      <c r="AC247" s="1">
        <f>VLOOKUP($A247,'App C  Share Out'!$A$5:$I$299,5,FALSE)</f>
        <v>0</v>
      </c>
      <c r="AD247" s="1">
        <f>VLOOKUP($A247,'App C  Share Out'!$A$5:$I$299,6,FALSE)</f>
        <v>0</v>
      </c>
      <c r="AE247" s="1">
        <f>VLOOKUP($A247,'App C  Share Out'!$A$5:$I$299,7,FALSE)</f>
        <v>0</v>
      </c>
      <c r="AF247" s="1">
        <f>VLOOKUP($A247,'App C  Share Out'!$A$5:$I$299,8,FALSE)</f>
        <v>0</v>
      </c>
      <c r="AG247" s="1">
        <f>VLOOKUP($A247,'App C  Share Out'!$A$5:$I$299,9,FALSE)</f>
        <v>0</v>
      </c>
      <c r="AI247" s="1">
        <f>VLOOKUP($A247,'App C  Share In'!$A$5:$I$299,5,FALSE)</f>
        <v>-41427.520651040235</v>
      </c>
      <c r="AJ247" s="1">
        <f>VLOOKUP($A247,'App C  Share In'!$A$5:$I$299,6,FALSE)</f>
        <v>-21916.520651040235</v>
      </c>
      <c r="AK247" s="1">
        <f>VLOOKUP($A247,'App C  Share In'!$A$5:$I$299,7,FALSE)</f>
        <v>-13823.623722882236</v>
      </c>
      <c r="AL247" s="1">
        <f>VLOOKUP($A247,'App C  Share In'!$A$5:$I$299,8,FALSE)</f>
        <v>0</v>
      </c>
      <c r="AM247" s="1">
        <f>VLOOKUP($A247,'App C  Share In'!$A$5:$I$299,9,FALSE)</f>
        <v>0</v>
      </c>
    </row>
    <row r="248" spans="1:39">
      <c r="A248" s="3">
        <v>37805</v>
      </c>
      <c r="B248" s="8" t="s">
        <v>248</v>
      </c>
      <c r="C248" s="9">
        <v>6.3029999999999998E-4</v>
      </c>
      <c r="D248" s="9"/>
      <c r="E248" s="133">
        <v>1447668.8445927319</v>
      </c>
      <c r="F248" s="133">
        <v>831214.30549273186</v>
      </c>
      <c r="G248" s="133">
        <v>1916695.7061540342</v>
      </c>
      <c r="H248" s="133">
        <v>125014.33229999999</v>
      </c>
      <c r="I248" s="133">
        <v>0</v>
      </c>
      <c r="K248" s="1">
        <f>VLOOKUP($A248,'App C  Exp'!$A$5:$I$299,5,FALSE)</f>
        <v>235608.03089999998</v>
      </c>
      <c r="L248" s="1">
        <f>VLOOKUP($A248,'App C  Exp'!$A$5:$I$299,6,FALSE)</f>
        <v>257952.79619999998</v>
      </c>
      <c r="M248" s="1">
        <f>VLOOKUP($A248,'App C  Exp'!$A$5:$I$299,7,FALSE)</f>
        <v>285559.30589999998</v>
      </c>
      <c r="N248" s="1">
        <f>VLOOKUP($A248,'App C  Exp'!$A$5:$I$299,8,FALSE)</f>
        <v>0</v>
      </c>
      <c r="O248" s="1">
        <f>VLOOKUP($A248,'App C  Exp'!$A$5:$I$299,9,FALSE)</f>
        <v>0</v>
      </c>
      <c r="Q248" s="1">
        <f>VLOOKUP($A248,'App C  Inv'!$A$5:$I$299,5,FALSE)</f>
        <v>727264.09140000003</v>
      </c>
      <c r="R248" s="1">
        <f>VLOOKUP($A248,'App C  Inv'!$A$5:$I$299,6,FALSE)</f>
        <v>476373.1764</v>
      </c>
      <c r="S248" s="1">
        <f>VLOOKUP($A248,'App C  Inv'!$A$5:$I$299,7,FALSE)</f>
        <v>1597923.3236999998</v>
      </c>
      <c r="T248" s="1">
        <f>VLOOKUP($A248,'App C  Inv'!$A$5:$I$299,8,FALSE)</f>
        <v>125014.33229999999</v>
      </c>
      <c r="U248" s="1">
        <f>VLOOKUP($A248,'App C  Inv'!$A$5:$I$299,9,FALSE)</f>
        <v>0</v>
      </c>
      <c r="W248" s="1">
        <f>VLOOKUP($A248,'App C  Assums'!$A$5:$I$299,5,FALSE)</f>
        <v>369039.38939999999</v>
      </c>
      <c r="X248" s="1">
        <f>VLOOKUP($A248,'App C  Assums'!$A$5:$I$299,6,FALSE)</f>
        <v>0</v>
      </c>
      <c r="Y248" s="1">
        <f>VLOOKUP($A248,'App C  Assums'!$A$5:$I$299,7,FALSE)</f>
        <v>0</v>
      </c>
      <c r="Z248" s="1">
        <f>VLOOKUP($A248,'App C  Assums'!$A$5:$I$299,8,FALSE)</f>
        <v>0</v>
      </c>
      <c r="AA248" s="1">
        <f>VLOOKUP($A248,'App C  Assums'!$A$5:$I$299,9,FALSE)</f>
        <v>0</v>
      </c>
      <c r="AC248" s="1">
        <f>VLOOKUP($A248,'App C  Share Out'!$A$5:$I$299,5,FALSE)</f>
        <v>115757.33289273188</v>
      </c>
      <c r="AD248" s="1">
        <f>VLOOKUP($A248,'App C  Share Out'!$A$5:$I$299,6,FALSE)</f>
        <v>96888.33289273188</v>
      </c>
      <c r="AE248" s="1">
        <f>VLOOKUP($A248,'App C  Share Out'!$A$5:$I$299,7,FALSE)</f>
        <v>33213.076554034313</v>
      </c>
      <c r="AF248" s="1">
        <f>VLOOKUP($A248,'App C  Share Out'!$A$5:$I$299,8,FALSE)</f>
        <v>0</v>
      </c>
      <c r="AG248" s="1">
        <f>VLOOKUP($A248,'App C  Share Out'!$A$5:$I$299,9,FALSE)</f>
        <v>0</v>
      </c>
      <c r="AI248" s="1">
        <f>VLOOKUP($A248,'App C  Share In'!$A$5:$I$299,5,FALSE)</f>
        <v>0</v>
      </c>
      <c r="AJ248" s="1">
        <f>VLOOKUP($A248,'App C  Share In'!$A$5:$I$299,6,FALSE)</f>
        <v>0</v>
      </c>
      <c r="AK248" s="1">
        <f>VLOOKUP($A248,'App C  Share In'!$A$5:$I$299,7,FALSE)</f>
        <v>0</v>
      </c>
      <c r="AL248" s="1">
        <f>VLOOKUP($A248,'App C  Share In'!$A$5:$I$299,8,FALSE)</f>
        <v>0</v>
      </c>
      <c r="AM248" s="1">
        <f>VLOOKUP($A248,'App C  Share In'!$A$5:$I$299,9,FALSE)</f>
        <v>0</v>
      </c>
    </row>
    <row r="249" spans="1:39">
      <c r="A249" s="3">
        <v>37900</v>
      </c>
      <c r="B249" s="8" t="s">
        <v>249</v>
      </c>
      <c r="C249" s="9">
        <v>4.0486999999999997E-3</v>
      </c>
      <c r="D249" s="9"/>
      <c r="E249" s="133">
        <v>8694135.9626276605</v>
      </c>
      <c r="F249" s="133">
        <v>4739021.6387276594</v>
      </c>
      <c r="G249" s="133">
        <v>12021822.845877534</v>
      </c>
      <c r="H249" s="133">
        <v>803023.20669999998</v>
      </c>
      <c r="I249" s="133">
        <v>0</v>
      </c>
      <c r="K249" s="1">
        <f>VLOOKUP($A249,'App C  Exp'!$A$5:$I$299,5,FALSE)</f>
        <v>1513416.2060999998</v>
      </c>
      <c r="L249" s="1">
        <f>VLOOKUP($A249,'App C  Exp'!$A$5:$I$299,6,FALSE)</f>
        <v>1656946.6697999998</v>
      </c>
      <c r="M249" s="1">
        <f>VLOOKUP($A249,'App C  Exp'!$A$5:$I$299,7,FALSE)</f>
        <v>1834275.6810999999</v>
      </c>
      <c r="N249" s="1">
        <f>VLOOKUP($A249,'App C  Exp'!$A$5:$I$299,8,FALSE)</f>
        <v>0</v>
      </c>
      <c r="O249" s="1">
        <f>VLOOKUP($A249,'App C  Exp'!$A$5:$I$299,9,FALSE)</f>
        <v>0</v>
      </c>
      <c r="Q249" s="1">
        <f>VLOOKUP($A249,'App C  Inv'!$A$5:$I$299,5,FALSE)</f>
        <v>4671543.9106000001</v>
      </c>
      <c r="R249" s="1">
        <f>VLOOKUP($A249,'App C  Inv'!$A$5:$I$299,6,FALSE)</f>
        <v>3059958.8755999999</v>
      </c>
      <c r="S249" s="1">
        <f>VLOOKUP($A249,'App C  Inv'!$A$5:$I$299,7,FALSE)</f>
        <v>10264179.2173</v>
      </c>
      <c r="T249" s="1">
        <f>VLOOKUP($A249,'App C  Inv'!$A$5:$I$299,8,FALSE)</f>
        <v>803023.20669999998</v>
      </c>
      <c r="U249" s="1">
        <f>VLOOKUP($A249,'App C  Inv'!$A$5:$I$299,9,FALSE)</f>
        <v>0</v>
      </c>
      <c r="W249" s="1">
        <f>VLOOKUP($A249,'App C  Assums'!$A$5:$I$299,5,FALSE)</f>
        <v>2370505.7525999998</v>
      </c>
      <c r="X249" s="1">
        <f>VLOOKUP($A249,'App C  Assums'!$A$5:$I$299,6,FALSE)</f>
        <v>0</v>
      </c>
      <c r="Y249" s="1">
        <f>VLOOKUP($A249,'App C  Assums'!$A$5:$I$299,7,FALSE)</f>
        <v>0</v>
      </c>
      <c r="Z249" s="1">
        <f>VLOOKUP($A249,'App C  Assums'!$A$5:$I$299,8,FALSE)</f>
        <v>0</v>
      </c>
      <c r="AA249" s="1">
        <f>VLOOKUP($A249,'App C  Assums'!$A$5:$I$299,9,FALSE)</f>
        <v>0</v>
      </c>
      <c r="AC249" s="1">
        <f>VLOOKUP($A249,'App C  Share Out'!$A$5:$I$299,5,FALSE)</f>
        <v>215302.1458501257</v>
      </c>
      <c r="AD249" s="1">
        <f>VLOOKUP($A249,'App C  Share Out'!$A$5:$I$299,6,FALSE)</f>
        <v>98748.1458501257</v>
      </c>
      <c r="AE249" s="1">
        <f>VLOOKUP($A249,'App C  Share Out'!$A$5:$I$299,7,FALSE)</f>
        <v>0</v>
      </c>
      <c r="AF249" s="1">
        <f>VLOOKUP($A249,'App C  Share Out'!$A$5:$I$299,8,FALSE)</f>
        <v>0</v>
      </c>
      <c r="AG249" s="1">
        <f>VLOOKUP($A249,'App C  Share Out'!$A$5:$I$299,9,FALSE)</f>
        <v>0</v>
      </c>
      <c r="AI249" s="1">
        <f>VLOOKUP($A249,'App C  Share In'!$A$5:$I$299,5,FALSE)</f>
        <v>-76632.052522465761</v>
      </c>
      <c r="AJ249" s="1">
        <f>VLOOKUP($A249,'App C  Share In'!$A$5:$I$299,6,FALSE)</f>
        <v>-76632.052522465761</v>
      </c>
      <c r="AK249" s="1">
        <f>VLOOKUP($A249,'App C  Share In'!$A$5:$I$299,7,FALSE)</f>
        <v>-76632.052522465761</v>
      </c>
      <c r="AL249" s="1">
        <f>VLOOKUP($A249,'App C  Share In'!$A$5:$I$299,8,FALSE)</f>
        <v>0</v>
      </c>
      <c r="AM249" s="1">
        <f>VLOOKUP($A249,'App C  Share In'!$A$5:$I$299,9,FALSE)</f>
        <v>0</v>
      </c>
    </row>
    <row r="250" spans="1:39">
      <c r="A250" s="3">
        <v>37901</v>
      </c>
      <c r="B250" s="8" t="s">
        <v>250</v>
      </c>
      <c r="C250" s="9">
        <v>1.5750000000000001E-4</v>
      </c>
      <c r="D250" s="9"/>
      <c r="E250" s="133">
        <v>410800.4543412932</v>
      </c>
      <c r="F250" s="133">
        <v>251608.17684129317</v>
      </c>
      <c r="G250" s="133">
        <v>515348.04240786872</v>
      </c>
      <c r="H250" s="133">
        <v>31238.7075</v>
      </c>
      <c r="I250" s="133">
        <v>0</v>
      </c>
      <c r="K250" s="1">
        <f>VLOOKUP($A250,'App C  Exp'!$A$5:$I$299,5,FALSE)</f>
        <v>58873.972500000003</v>
      </c>
      <c r="L250" s="1">
        <f>VLOOKUP($A250,'App C  Exp'!$A$5:$I$299,6,FALSE)</f>
        <v>64457.505000000005</v>
      </c>
      <c r="M250" s="1">
        <f>VLOOKUP($A250,'App C  Exp'!$A$5:$I$299,7,FALSE)</f>
        <v>71355.847500000003</v>
      </c>
      <c r="N250" s="1">
        <f>VLOOKUP($A250,'App C  Exp'!$A$5:$I$299,8,FALSE)</f>
        <v>0</v>
      </c>
      <c r="O250" s="1">
        <f>VLOOKUP($A250,'App C  Exp'!$A$5:$I$299,9,FALSE)</f>
        <v>0</v>
      </c>
      <c r="Q250" s="1">
        <f>VLOOKUP($A250,'App C  Inv'!$A$5:$I$299,5,FALSE)</f>
        <v>181729.48500000002</v>
      </c>
      <c r="R250" s="1">
        <f>VLOOKUP($A250,'App C  Inv'!$A$5:$I$299,6,FALSE)</f>
        <v>119036.61</v>
      </c>
      <c r="S250" s="1">
        <f>VLOOKUP($A250,'App C  Inv'!$A$5:$I$299,7,FALSE)</f>
        <v>399290.6925</v>
      </c>
      <c r="T250" s="1">
        <f>VLOOKUP($A250,'App C  Inv'!$A$5:$I$299,8,FALSE)</f>
        <v>31238.7075</v>
      </c>
      <c r="U250" s="1">
        <f>VLOOKUP($A250,'App C  Inv'!$A$5:$I$299,9,FALSE)</f>
        <v>0</v>
      </c>
      <c r="W250" s="1">
        <f>VLOOKUP($A250,'App C  Assums'!$A$5:$I$299,5,FALSE)</f>
        <v>92215.934999999998</v>
      </c>
      <c r="X250" s="1">
        <f>VLOOKUP($A250,'App C  Assums'!$A$5:$I$299,6,FALSE)</f>
        <v>0</v>
      </c>
      <c r="Y250" s="1">
        <f>VLOOKUP($A250,'App C  Assums'!$A$5:$I$299,7,FALSE)</f>
        <v>0</v>
      </c>
      <c r="Z250" s="1">
        <f>VLOOKUP($A250,'App C  Assums'!$A$5:$I$299,8,FALSE)</f>
        <v>0</v>
      </c>
      <c r="AA250" s="1">
        <f>VLOOKUP($A250,'App C  Assums'!$A$5:$I$299,9,FALSE)</f>
        <v>0</v>
      </c>
      <c r="AC250" s="1">
        <f>VLOOKUP($A250,'App C  Share Out'!$A$5:$I$299,5,FALSE)</f>
        <v>77981.061841293194</v>
      </c>
      <c r="AD250" s="1">
        <f>VLOOKUP($A250,'App C  Share Out'!$A$5:$I$299,6,FALSE)</f>
        <v>68114.061841293194</v>
      </c>
      <c r="AE250" s="1">
        <f>VLOOKUP($A250,'App C  Share Out'!$A$5:$I$299,7,FALSE)</f>
        <v>44701.502407868669</v>
      </c>
      <c r="AF250" s="1">
        <f>VLOOKUP($A250,'App C  Share Out'!$A$5:$I$299,8,FALSE)</f>
        <v>0</v>
      </c>
      <c r="AG250" s="1">
        <f>VLOOKUP($A250,'App C  Share Out'!$A$5:$I$299,9,FALSE)</f>
        <v>0</v>
      </c>
      <c r="AI250" s="1">
        <f>VLOOKUP($A250,'App C  Share In'!$A$5:$I$299,5,FALSE)</f>
        <v>0</v>
      </c>
      <c r="AJ250" s="1">
        <f>VLOOKUP($A250,'App C  Share In'!$A$5:$I$299,6,FALSE)</f>
        <v>0</v>
      </c>
      <c r="AK250" s="1">
        <f>VLOOKUP($A250,'App C  Share In'!$A$5:$I$299,7,FALSE)</f>
        <v>0</v>
      </c>
      <c r="AL250" s="1">
        <f>VLOOKUP($A250,'App C  Share In'!$A$5:$I$299,8,FALSE)</f>
        <v>0</v>
      </c>
      <c r="AM250" s="1">
        <f>VLOOKUP($A250,'App C  Share In'!$A$5:$I$299,9,FALSE)</f>
        <v>0</v>
      </c>
    </row>
    <row r="251" spans="1:39">
      <c r="A251" s="3">
        <v>37905</v>
      </c>
      <c r="B251" s="8" t="s">
        <v>251</v>
      </c>
      <c r="C251" s="9">
        <v>4.3859999999999998E-4</v>
      </c>
      <c r="D251" s="9"/>
      <c r="E251" s="133">
        <v>975486.9675625863</v>
      </c>
      <c r="F251" s="133">
        <v>510307.62336258637</v>
      </c>
      <c r="G251" s="133">
        <v>1316767.2602183544</v>
      </c>
      <c r="H251" s="133">
        <v>86992.362599999993</v>
      </c>
      <c r="I251" s="133">
        <v>0</v>
      </c>
      <c r="K251" s="1">
        <f>VLOOKUP($A251,'App C  Exp'!$A$5:$I$299,5,FALSE)</f>
        <v>163949.9958</v>
      </c>
      <c r="L251" s="1">
        <f>VLOOKUP($A251,'App C  Exp'!$A$5:$I$299,6,FALSE)</f>
        <v>179498.80439999999</v>
      </c>
      <c r="M251" s="1">
        <f>VLOOKUP($A251,'App C  Exp'!$A$5:$I$299,7,FALSE)</f>
        <v>198709.04579999999</v>
      </c>
      <c r="N251" s="1">
        <f>VLOOKUP($A251,'App C  Exp'!$A$5:$I$299,8,FALSE)</f>
        <v>0</v>
      </c>
      <c r="O251" s="1">
        <f>VLOOKUP($A251,'App C  Exp'!$A$5:$I$299,9,FALSE)</f>
        <v>0</v>
      </c>
      <c r="Q251" s="1">
        <f>VLOOKUP($A251,'App C  Inv'!$A$5:$I$299,5,FALSE)</f>
        <v>506073.3468</v>
      </c>
      <c r="R251" s="1">
        <f>VLOOKUP($A251,'App C  Inv'!$A$5:$I$299,6,FALSE)</f>
        <v>331488.61679999996</v>
      </c>
      <c r="S251" s="1">
        <f>VLOOKUP($A251,'App C  Inv'!$A$5:$I$299,7,FALSE)</f>
        <v>1111929.5093999999</v>
      </c>
      <c r="T251" s="1">
        <f>VLOOKUP($A251,'App C  Inv'!$A$5:$I$299,8,FALSE)</f>
        <v>86992.362599999993</v>
      </c>
      <c r="U251" s="1">
        <f>VLOOKUP($A251,'App C  Inv'!$A$5:$I$299,9,FALSE)</f>
        <v>0</v>
      </c>
      <c r="W251" s="1">
        <f>VLOOKUP($A251,'App C  Assums'!$A$5:$I$299,5,FALSE)</f>
        <v>256799.4228</v>
      </c>
      <c r="X251" s="1">
        <f>VLOOKUP($A251,'App C  Assums'!$A$5:$I$299,6,FALSE)</f>
        <v>0</v>
      </c>
      <c r="Y251" s="1">
        <f>VLOOKUP($A251,'App C  Assums'!$A$5:$I$299,7,FALSE)</f>
        <v>0</v>
      </c>
      <c r="Z251" s="1">
        <f>VLOOKUP($A251,'App C  Assums'!$A$5:$I$299,8,FALSE)</f>
        <v>0</v>
      </c>
      <c r="AA251" s="1">
        <f>VLOOKUP($A251,'App C  Assums'!$A$5:$I$299,9,FALSE)</f>
        <v>0</v>
      </c>
      <c r="AC251" s="1">
        <f>VLOOKUP($A251,'App C  Share Out'!$A$5:$I$299,5,FALSE)</f>
        <v>55472.705018354471</v>
      </c>
      <c r="AD251" s="1">
        <f>VLOOKUP($A251,'App C  Share Out'!$A$5:$I$299,6,FALSE)</f>
        <v>6128.7050183544707</v>
      </c>
      <c r="AE251" s="1">
        <f>VLOOKUP($A251,'App C  Share Out'!$A$5:$I$299,7,FALSE)</f>
        <v>6128.7050183544707</v>
      </c>
      <c r="AF251" s="1">
        <f>VLOOKUP($A251,'App C  Share Out'!$A$5:$I$299,8,FALSE)</f>
        <v>0</v>
      </c>
      <c r="AG251" s="1">
        <f>VLOOKUP($A251,'App C  Share Out'!$A$5:$I$299,9,FALSE)</f>
        <v>0</v>
      </c>
      <c r="AI251" s="1">
        <f>VLOOKUP($A251,'App C  Share In'!$A$5:$I$299,5,FALSE)</f>
        <v>-6808.5028557681071</v>
      </c>
      <c r="AJ251" s="1">
        <f>VLOOKUP($A251,'App C  Share In'!$A$5:$I$299,6,FALSE)</f>
        <v>-6808.5028557681071</v>
      </c>
      <c r="AK251" s="1">
        <f>VLOOKUP($A251,'App C  Share In'!$A$5:$I$299,7,FALSE)</f>
        <v>0</v>
      </c>
      <c r="AL251" s="1">
        <f>VLOOKUP($A251,'App C  Share In'!$A$5:$I$299,8,FALSE)</f>
        <v>0</v>
      </c>
      <c r="AM251" s="1">
        <f>VLOOKUP($A251,'App C  Share In'!$A$5:$I$299,9,FALSE)</f>
        <v>0</v>
      </c>
    </row>
    <row r="252" spans="1:39">
      <c r="A252" s="3">
        <v>38000</v>
      </c>
      <c r="B252" s="8" t="s">
        <v>252</v>
      </c>
      <c r="C252" s="9">
        <v>6.3937999999999998E-3</v>
      </c>
      <c r="D252" s="9"/>
      <c r="E252" s="133">
        <v>11654429.084523579</v>
      </c>
      <c r="F252" s="133">
        <v>6220627.485923579</v>
      </c>
      <c r="G252" s="133">
        <v>18332906.636243097</v>
      </c>
      <c r="H252" s="133">
        <v>1268152.6857999999</v>
      </c>
      <c r="I252" s="133">
        <v>0</v>
      </c>
      <c r="K252" s="1">
        <f>VLOOKUP($A252,'App C  Exp'!$A$5:$I$299,5,FALSE)</f>
        <v>2390021.6214000001</v>
      </c>
      <c r="L252" s="1">
        <f>VLOOKUP($A252,'App C  Exp'!$A$5:$I$299,6,FALSE)</f>
        <v>2616688.2251999998</v>
      </c>
      <c r="M252" s="1">
        <f>VLOOKUP($A252,'App C  Exp'!$A$5:$I$299,7,FALSE)</f>
        <v>2896730.2714</v>
      </c>
      <c r="N252" s="1">
        <f>VLOOKUP($A252,'App C  Exp'!$A$5:$I$299,8,FALSE)</f>
        <v>0</v>
      </c>
      <c r="O252" s="1">
        <f>VLOOKUP($A252,'App C  Exp'!$A$5:$I$299,9,FALSE)</f>
        <v>0</v>
      </c>
      <c r="Q252" s="1">
        <f>VLOOKUP($A252,'App C  Inv'!$A$5:$I$299,5,FALSE)</f>
        <v>7377409.4043999994</v>
      </c>
      <c r="R252" s="1">
        <f>VLOOKUP($A252,'App C  Inv'!$A$5:$I$299,6,FALSE)</f>
        <v>4832357.3143999996</v>
      </c>
      <c r="S252" s="1">
        <f>VLOOKUP($A252,'App C  Inv'!$A$5:$I$299,7,FALSE)</f>
        <v>16209427.4902</v>
      </c>
      <c r="T252" s="1">
        <f>VLOOKUP($A252,'App C  Inv'!$A$5:$I$299,8,FALSE)</f>
        <v>1268152.6857999999</v>
      </c>
      <c r="U252" s="1">
        <f>VLOOKUP($A252,'App C  Inv'!$A$5:$I$299,9,FALSE)</f>
        <v>0</v>
      </c>
      <c r="W252" s="1">
        <f>VLOOKUP($A252,'App C  Assums'!$A$5:$I$299,5,FALSE)</f>
        <v>3743557.1124</v>
      </c>
      <c r="X252" s="1">
        <f>VLOOKUP($A252,'App C  Assums'!$A$5:$I$299,6,FALSE)</f>
        <v>0</v>
      </c>
      <c r="Y252" s="1">
        <f>VLOOKUP($A252,'App C  Assums'!$A$5:$I$299,7,FALSE)</f>
        <v>0</v>
      </c>
      <c r="Z252" s="1">
        <f>VLOOKUP($A252,'App C  Assums'!$A$5:$I$299,8,FALSE)</f>
        <v>0</v>
      </c>
      <c r="AA252" s="1">
        <f>VLOOKUP($A252,'App C  Assums'!$A$5:$I$299,9,FALSE)</f>
        <v>0</v>
      </c>
      <c r="AC252" s="1">
        <f>VLOOKUP($A252,'App C  Share Out'!$A$5:$I$299,5,FALSE)</f>
        <v>0</v>
      </c>
      <c r="AD252" s="1">
        <f>VLOOKUP($A252,'App C  Share Out'!$A$5:$I$299,6,FALSE)</f>
        <v>0</v>
      </c>
      <c r="AE252" s="1">
        <f>VLOOKUP($A252,'App C  Share Out'!$A$5:$I$299,7,FALSE)</f>
        <v>0</v>
      </c>
      <c r="AF252" s="1">
        <f>VLOOKUP($A252,'App C  Share Out'!$A$5:$I$299,8,FALSE)</f>
        <v>0</v>
      </c>
      <c r="AG252" s="1">
        <f>VLOOKUP($A252,'App C  Share Out'!$A$5:$I$299,9,FALSE)</f>
        <v>0</v>
      </c>
      <c r="AI252" s="1">
        <f>VLOOKUP($A252,'App C  Share In'!$A$5:$I$299,5,FALSE)</f>
        <v>-1856559.0536764213</v>
      </c>
      <c r="AJ252" s="1">
        <f>VLOOKUP($A252,'App C  Share In'!$A$5:$I$299,6,FALSE)</f>
        <v>-1228418.0536764213</v>
      </c>
      <c r="AK252" s="1">
        <f>VLOOKUP($A252,'App C  Share In'!$A$5:$I$299,7,FALSE)</f>
        <v>-773251.12535690237</v>
      </c>
      <c r="AL252" s="1">
        <f>VLOOKUP($A252,'App C  Share In'!$A$5:$I$299,8,FALSE)</f>
        <v>0</v>
      </c>
      <c r="AM252" s="1">
        <f>VLOOKUP($A252,'App C  Share In'!$A$5:$I$299,9,FALSE)</f>
        <v>0</v>
      </c>
    </row>
    <row r="253" spans="1:39">
      <c r="A253" s="3">
        <v>38005</v>
      </c>
      <c r="B253" s="8" t="s">
        <v>253</v>
      </c>
      <c r="C253" s="9">
        <v>1.4444E-3</v>
      </c>
      <c r="D253" s="9"/>
      <c r="E253" s="133">
        <v>3141260.0326118488</v>
      </c>
      <c r="F253" s="133">
        <v>1762967.7258118486</v>
      </c>
      <c r="G253" s="133">
        <v>4341915.3586723441</v>
      </c>
      <c r="H253" s="133">
        <v>286483.74040000001</v>
      </c>
      <c r="I253" s="133">
        <v>0</v>
      </c>
      <c r="K253" s="1">
        <f>VLOOKUP($A253,'App C  Exp'!$A$5:$I$299,5,FALSE)</f>
        <v>539921.05319999997</v>
      </c>
      <c r="L253" s="1">
        <f>VLOOKUP($A253,'App C  Exp'!$A$5:$I$299,6,FALSE)</f>
        <v>591126.47759999998</v>
      </c>
      <c r="M253" s="1">
        <f>VLOOKUP($A253,'App C  Exp'!$A$5:$I$299,7,FALSE)</f>
        <v>654389.75320000004</v>
      </c>
      <c r="N253" s="1">
        <f>VLOOKUP($A253,'App C  Exp'!$A$5:$I$299,8,FALSE)</f>
        <v>0</v>
      </c>
      <c r="O253" s="1">
        <f>VLOOKUP($A253,'App C  Exp'!$A$5:$I$299,9,FALSE)</f>
        <v>0</v>
      </c>
      <c r="Q253" s="1">
        <f>VLOOKUP($A253,'App C  Inv'!$A$5:$I$299,5,FALSE)</f>
        <v>1666603.6072</v>
      </c>
      <c r="R253" s="1">
        <f>VLOOKUP($A253,'App C  Inv'!$A$5:$I$299,6,FALSE)</f>
        <v>1091660.1872</v>
      </c>
      <c r="S253" s="1">
        <f>VLOOKUP($A253,'App C  Inv'!$A$5:$I$299,7,FALSE)</f>
        <v>3661812.5476000002</v>
      </c>
      <c r="T253" s="1">
        <f>VLOOKUP($A253,'App C  Inv'!$A$5:$I$299,8,FALSE)</f>
        <v>286483.74040000001</v>
      </c>
      <c r="U253" s="1">
        <f>VLOOKUP($A253,'App C  Inv'!$A$5:$I$299,9,FALSE)</f>
        <v>0</v>
      </c>
      <c r="W253" s="1">
        <f>VLOOKUP($A253,'App C  Assums'!$A$5:$I$299,5,FALSE)</f>
        <v>845693.3112</v>
      </c>
      <c r="X253" s="1">
        <f>VLOOKUP($A253,'App C  Assums'!$A$5:$I$299,6,FALSE)</f>
        <v>0</v>
      </c>
      <c r="Y253" s="1">
        <f>VLOOKUP($A253,'App C  Assums'!$A$5:$I$299,7,FALSE)</f>
        <v>0</v>
      </c>
      <c r="Z253" s="1">
        <f>VLOOKUP($A253,'App C  Assums'!$A$5:$I$299,8,FALSE)</f>
        <v>0</v>
      </c>
      <c r="AA253" s="1">
        <f>VLOOKUP($A253,'App C  Assums'!$A$5:$I$299,9,FALSE)</f>
        <v>0</v>
      </c>
      <c r="AC253" s="1">
        <f>VLOOKUP($A253,'App C  Share Out'!$A$5:$I$299,5,FALSE)</f>
        <v>89042.061011848826</v>
      </c>
      <c r="AD253" s="1">
        <f>VLOOKUP($A253,'App C  Share Out'!$A$5:$I$299,6,FALSE)</f>
        <v>80181.061011848826</v>
      </c>
      <c r="AE253" s="1">
        <f>VLOOKUP($A253,'App C  Share Out'!$A$5:$I$299,7,FALSE)</f>
        <v>25713.05787234343</v>
      </c>
      <c r="AF253" s="1">
        <f>VLOOKUP($A253,'App C  Share Out'!$A$5:$I$299,8,FALSE)</f>
        <v>0</v>
      </c>
      <c r="AG253" s="1">
        <f>VLOOKUP($A253,'App C  Share Out'!$A$5:$I$299,9,FALSE)</f>
        <v>0</v>
      </c>
      <c r="AI253" s="1">
        <f>VLOOKUP($A253,'App C  Share In'!$A$5:$I$299,5,FALSE)</f>
        <v>0</v>
      </c>
      <c r="AJ253" s="1">
        <f>VLOOKUP($A253,'App C  Share In'!$A$5:$I$299,6,FALSE)</f>
        <v>0</v>
      </c>
      <c r="AK253" s="1">
        <f>VLOOKUP($A253,'App C  Share In'!$A$5:$I$299,7,FALSE)</f>
        <v>0</v>
      </c>
      <c r="AL253" s="1">
        <f>VLOOKUP($A253,'App C  Share In'!$A$5:$I$299,8,FALSE)</f>
        <v>0</v>
      </c>
      <c r="AM253" s="1">
        <f>VLOOKUP($A253,'App C  Share In'!$A$5:$I$299,9,FALSE)</f>
        <v>0</v>
      </c>
    </row>
    <row r="254" spans="1:39">
      <c r="A254" s="3">
        <v>38100</v>
      </c>
      <c r="B254" s="8" t="s">
        <v>254</v>
      </c>
      <c r="C254" s="9">
        <v>3.3357E-3</v>
      </c>
      <c r="D254" s="9"/>
      <c r="E254" s="133">
        <v>7394311.2667428255</v>
      </c>
      <c r="F254" s="133">
        <v>4705853.1038428247</v>
      </c>
      <c r="G254" s="133">
        <v>10371014.00833386</v>
      </c>
      <c r="H254" s="133">
        <v>661606.07369999995</v>
      </c>
      <c r="I254" s="133">
        <v>0</v>
      </c>
      <c r="K254" s="1">
        <f>VLOOKUP($A254,'App C  Exp'!$A$5:$I$299,5,FALSE)</f>
        <v>1246894.6671</v>
      </c>
      <c r="L254" s="1">
        <f>VLOOKUP($A254,'App C  Exp'!$A$5:$I$299,6,FALSE)</f>
        <v>1365148.5678000001</v>
      </c>
      <c r="M254" s="1">
        <f>VLOOKUP($A254,'App C  Exp'!$A$5:$I$299,7,FALSE)</f>
        <v>1511248.8921000001</v>
      </c>
      <c r="N254" s="1">
        <f>VLOOKUP($A254,'App C  Exp'!$A$5:$I$299,8,FALSE)</f>
        <v>0</v>
      </c>
      <c r="O254" s="1">
        <f>VLOOKUP($A254,'App C  Exp'!$A$5:$I$299,9,FALSE)</f>
        <v>0</v>
      </c>
      <c r="Q254" s="1">
        <f>VLOOKUP($A254,'App C  Inv'!$A$5:$I$299,5,FALSE)</f>
        <v>3848857.4166000001</v>
      </c>
      <c r="R254" s="1">
        <f>VLOOKUP($A254,'App C  Inv'!$A$5:$I$299,6,FALSE)</f>
        <v>2521082.0315999999</v>
      </c>
      <c r="S254" s="1">
        <f>VLOOKUP($A254,'App C  Inv'!$A$5:$I$299,7,FALSE)</f>
        <v>8456596.5902999993</v>
      </c>
      <c r="T254" s="1">
        <f>VLOOKUP($A254,'App C  Inv'!$A$5:$I$299,8,FALSE)</f>
        <v>661606.07369999995</v>
      </c>
      <c r="U254" s="1">
        <f>VLOOKUP($A254,'App C  Inv'!$A$5:$I$299,9,FALSE)</f>
        <v>0</v>
      </c>
      <c r="W254" s="1">
        <f>VLOOKUP($A254,'App C  Assums'!$A$5:$I$299,5,FALSE)</f>
        <v>1953045.6786</v>
      </c>
      <c r="X254" s="1">
        <f>VLOOKUP($A254,'App C  Assums'!$A$5:$I$299,6,FALSE)</f>
        <v>0</v>
      </c>
      <c r="Y254" s="1">
        <f>VLOOKUP($A254,'App C  Assums'!$A$5:$I$299,7,FALSE)</f>
        <v>0</v>
      </c>
      <c r="Z254" s="1">
        <f>VLOOKUP($A254,'App C  Assums'!$A$5:$I$299,8,FALSE)</f>
        <v>0</v>
      </c>
      <c r="AA254" s="1">
        <f>VLOOKUP($A254,'App C  Assums'!$A$5:$I$299,9,FALSE)</f>
        <v>0</v>
      </c>
      <c r="AC254" s="1">
        <f>VLOOKUP($A254,'App C  Share Out'!$A$5:$I$299,5,FALSE)</f>
        <v>819622.50444282452</v>
      </c>
      <c r="AD254" s="1">
        <f>VLOOKUP($A254,'App C  Share Out'!$A$5:$I$299,6,FALSE)</f>
        <v>819622.50444282452</v>
      </c>
      <c r="AE254" s="1">
        <f>VLOOKUP($A254,'App C  Share Out'!$A$5:$I$299,7,FALSE)</f>
        <v>403168.52593386057</v>
      </c>
      <c r="AF254" s="1">
        <f>VLOOKUP($A254,'App C  Share Out'!$A$5:$I$299,8,FALSE)</f>
        <v>0</v>
      </c>
      <c r="AG254" s="1">
        <f>VLOOKUP($A254,'App C  Share Out'!$A$5:$I$299,9,FALSE)</f>
        <v>0</v>
      </c>
      <c r="AI254" s="1">
        <f>VLOOKUP($A254,'App C  Share In'!$A$5:$I$299,5,FALSE)</f>
        <v>-474109</v>
      </c>
      <c r="AJ254" s="1">
        <f>VLOOKUP($A254,'App C  Share In'!$A$5:$I$299,6,FALSE)</f>
        <v>0</v>
      </c>
      <c r="AK254" s="1">
        <f>VLOOKUP($A254,'App C  Share In'!$A$5:$I$299,7,FALSE)</f>
        <v>0</v>
      </c>
      <c r="AL254" s="1">
        <f>VLOOKUP($A254,'App C  Share In'!$A$5:$I$299,8,FALSE)</f>
        <v>0</v>
      </c>
      <c r="AM254" s="1">
        <f>VLOOKUP($A254,'App C  Share In'!$A$5:$I$299,9,FALSE)</f>
        <v>0</v>
      </c>
    </row>
    <row r="255" spans="1:39">
      <c r="A255" s="3">
        <v>38105</v>
      </c>
      <c r="B255" s="8" t="s">
        <v>255</v>
      </c>
      <c r="C255" s="9">
        <v>5.9750000000000005E-4</v>
      </c>
      <c r="D255" s="9"/>
      <c r="E255" s="133">
        <v>1291452.217333596</v>
      </c>
      <c r="F255" s="133">
        <v>748165.2598335956</v>
      </c>
      <c r="G255" s="133">
        <v>1847119.9536421688</v>
      </c>
      <c r="H255" s="133">
        <v>118508.74750000001</v>
      </c>
      <c r="I255" s="133">
        <v>0</v>
      </c>
      <c r="K255" s="1">
        <f>VLOOKUP($A255,'App C  Exp'!$A$5:$I$299,5,FALSE)</f>
        <v>223347.29250000001</v>
      </c>
      <c r="L255" s="1">
        <f>VLOOKUP($A255,'App C  Exp'!$A$5:$I$299,6,FALSE)</f>
        <v>244529.26500000001</v>
      </c>
      <c r="M255" s="1">
        <f>VLOOKUP($A255,'App C  Exp'!$A$5:$I$299,7,FALSE)</f>
        <v>270699.16750000004</v>
      </c>
      <c r="N255" s="1">
        <f>VLOOKUP($A255,'App C  Exp'!$A$5:$I$299,8,FALSE)</f>
        <v>0</v>
      </c>
      <c r="O255" s="1">
        <f>VLOOKUP($A255,'App C  Exp'!$A$5:$I$299,9,FALSE)</f>
        <v>0</v>
      </c>
      <c r="Q255" s="1">
        <f>VLOOKUP($A255,'App C  Inv'!$A$5:$I$299,5,FALSE)</f>
        <v>689418.20500000007</v>
      </c>
      <c r="R255" s="1">
        <f>VLOOKUP($A255,'App C  Inv'!$A$5:$I$299,6,FALSE)</f>
        <v>451583.33</v>
      </c>
      <c r="S255" s="1">
        <f>VLOOKUP($A255,'App C  Inv'!$A$5:$I$299,7,FALSE)</f>
        <v>1514769.4525000001</v>
      </c>
      <c r="T255" s="1">
        <f>VLOOKUP($A255,'App C  Inv'!$A$5:$I$299,8,FALSE)</f>
        <v>118508.74750000001</v>
      </c>
      <c r="U255" s="1">
        <f>VLOOKUP($A255,'App C  Inv'!$A$5:$I$299,9,FALSE)</f>
        <v>0</v>
      </c>
      <c r="W255" s="1">
        <f>VLOOKUP($A255,'App C  Assums'!$A$5:$I$299,5,FALSE)</f>
        <v>349835.05500000005</v>
      </c>
      <c r="X255" s="1">
        <f>VLOOKUP($A255,'App C  Assums'!$A$5:$I$299,6,FALSE)</f>
        <v>0</v>
      </c>
      <c r="Y255" s="1">
        <f>VLOOKUP($A255,'App C  Assums'!$A$5:$I$299,7,FALSE)</f>
        <v>0</v>
      </c>
      <c r="Z255" s="1">
        <f>VLOOKUP($A255,'App C  Assums'!$A$5:$I$299,8,FALSE)</f>
        <v>0</v>
      </c>
      <c r="AA255" s="1">
        <f>VLOOKUP($A255,'App C  Assums'!$A$5:$I$299,9,FALSE)</f>
        <v>0</v>
      </c>
      <c r="AC255" s="1">
        <f>VLOOKUP($A255,'App C  Share Out'!$A$5:$I$299,5,FALSE)</f>
        <v>61651.333642168567</v>
      </c>
      <c r="AD255" s="1">
        <f>VLOOKUP($A255,'App C  Share Out'!$A$5:$I$299,6,FALSE)</f>
        <v>61651.333642168567</v>
      </c>
      <c r="AE255" s="1">
        <f>VLOOKUP($A255,'App C  Share Out'!$A$5:$I$299,7,FALSE)</f>
        <v>61651.333642168567</v>
      </c>
      <c r="AF255" s="1">
        <f>VLOOKUP($A255,'App C  Share Out'!$A$5:$I$299,8,FALSE)</f>
        <v>0</v>
      </c>
      <c r="AG255" s="1">
        <f>VLOOKUP($A255,'App C  Share Out'!$A$5:$I$299,9,FALSE)</f>
        <v>0</v>
      </c>
      <c r="AI255" s="1">
        <f>VLOOKUP($A255,'App C  Share In'!$A$5:$I$299,5,FALSE)</f>
        <v>-32799.668808572926</v>
      </c>
      <c r="AJ255" s="1">
        <f>VLOOKUP($A255,'App C  Share In'!$A$5:$I$299,6,FALSE)</f>
        <v>-9598.6688085729256</v>
      </c>
      <c r="AK255" s="1">
        <f>VLOOKUP($A255,'App C  Share In'!$A$5:$I$299,7,FALSE)</f>
        <v>0</v>
      </c>
      <c r="AL255" s="1">
        <f>VLOOKUP($A255,'App C  Share In'!$A$5:$I$299,8,FALSE)</f>
        <v>0</v>
      </c>
      <c r="AM255" s="1">
        <f>VLOOKUP($A255,'App C  Share In'!$A$5:$I$299,9,FALSE)</f>
        <v>0</v>
      </c>
    </row>
    <row r="256" spans="1:39">
      <c r="A256" s="3">
        <v>38200</v>
      </c>
      <c r="B256" s="8" t="s">
        <v>256</v>
      </c>
      <c r="C256" s="9">
        <v>2.9068000000000002E-3</v>
      </c>
      <c r="D256" s="9"/>
      <c r="E256" s="133">
        <v>6185894.9218685348</v>
      </c>
      <c r="F256" s="133">
        <v>3814646.5622685337</v>
      </c>
      <c r="G256" s="133">
        <v>8569168.0124742705</v>
      </c>
      <c r="H256" s="133">
        <v>576537.61880000005</v>
      </c>
      <c r="I256" s="133">
        <v>0</v>
      </c>
      <c r="K256" s="1">
        <f>VLOOKUP($A256,'App C  Exp'!$A$5:$I$299,5,FALSE)</f>
        <v>1086570.5604000001</v>
      </c>
      <c r="L256" s="1">
        <f>VLOOKUP($A256,'App C  Exp'!$A$5:$I$299,6,FALSE)</f>
        <v>1189619.5272000001</v>
      </c>
      <c r="M256" s="1">
        <f>VLOOKUP($A256,'App C  Exp'!$A$5:$I$299,7,FALSE)</f>
        <v>1316934.4604</v>
      </c>
      <c r="N256" s="1">
        <f>VLOOKUP($A256,'App C  Exp'!$A$5:$I$299,8,FALSE)</f>
        <v>0</v>
      </c>
      <c r="O256" s="1">
        <f>VLOOKUP($A256,'App C  Exp'!$A$5:$I$299,9,FALSE)</f>
        <v>0</v>
      </c>
      <c r="Q256" s="1">
        <f>VLOOKUP($A256,'App C  Inv'!$A$5:$I$299,5,FALSE)</f>
        <v>3353976.2984000002</v>
      </c>
      <c r="R256" s="1">
        <f>VLOOKUP($A256,'App C  Inv'!$A$5:$I$299,6,FALSE)</f>
        <v>2196924.5584</v>
      </c>
      <c r="S256" s="1">
        <f>VLOOKUP($A256,'App C  Inv'!$A$5:$I$299,7,FALSE)</f>
        <v>7369258.3172000004</v>
      </c>
      <c r="T256" s="1">
        <f>VLOOKUP($A256,'App C  Inv'!$A$5:$I$299,8,FALSE)</f>
        <v>576537.61880000005</v>
      </c>
      <c r="U256" s="1">
        <f>VLOOKUP($A256,'App C  Inv'!$A$5:$I$299,9,FALSE)</f>
        <v>0</v>
      </c>
      <c r="W256" s="1">
        <f>VLOOKUP($A256,'App C  Assums'!$A$5:$I$299,5,FALSE)</f>
        <v>1701925.5864000001</v>
      </c>
      <c r="X256" s="1">
        <f>VLOOKUP($A256,'App C  Assums'!$A$5:$I$299,6,FALSE)</f>
        <v>0</v>
      </c>
      <c r="Y256" s="1">
        <f>VLOOKUP($A256,'App C  Assums'!$A$5:$I$299,7,FALSE)</f>
        <v>0</v>
      </c>
      <c r="Z256" s="1">
        <f>VLOOKUP($A256,'App C  Assums'!$A$5:$I$299,8,FALSE)</f>
        <v>0</v>
      </c>
      <c r="AA256" s="1">
        <f>VLOOKUP($A256,'App C  Assums'!$A$5:$I$299,9,FALSE)</f>
        <v>0</v>
      </c>
      <c r="AC256" s="1">
        <f>VLOOKUP($A256,'App C  Share Out'!$A$5:$I$299,5,FALSE)</f>
        <v>545127.24179426301</v>
      </c>
      <c r="AD256" s="1">
        <f>VLOOKUP($A256,'App C  Share Out'!$A$5:$I$299,6,FALSE)</f>
        <v>545127.24179426301</v>
      </c>
      <c r="AE256" s="1">
        <f>VLOOKUP($A256,'App C  Share Out'!$A$5:$I$299,7,FALSE)</f>
        <v>0</v>
      </c>
      <c r="AF256" s="1">
        <f>VLOOKUP($A256,'App C  Share Out'!$A$5:$I$299,8,FALSE)</f>
        <v>0</v>
      </c>
      <c r="AG256" s="1">
        <f>VLOOKUP($A256,'App C  Share Out'!$A$5:$I$299,9,FALSE)</f>
        <v>0</v>
      </c>
      <c r="AI256" s="1">
        <f>VLOOKUP($A256,'App C  Share In'!$A$5:$I$299,5,FALSE)</f>
        <v>-501704.76512572914</v>
      </c>
      <c r="AJ256" s="1">
        <f>VLOOKUP($A256,'App C  Share In'!$A$5:$I$299,6,FALSE)</f>
        <v>-117024.76512572914</v>
      </c>
      <c r="AK256" s="1">
        <f>VLOOKUP($A256,'App C  Share In'!$A$5:$I$299,7,FALSE)</f>
        <v>-117024.76512572914</v>
      </c>
      <c r="AL256" s="1">
        <f>VLOOKUP($A256,'App C  Share In'!$A$5:$I$299,8,FALSE)</f>
        <v>0</v>
      </c>
      <c r="AM256" s="1">
        <f>VLOOKUP($A256,'App C  Share In'!$A$5:$I$299,9,FALSE)</f>
        <v>0</v>
      </c>
    </row>
    <row r="257" spans="1:39">
      <c r="A257" s="3">
        <v>38205</v>
      </c>
      <c r="B257" s="8" t="s">
        <v>257</v>
      </c>
      <c r="C257" s="9">
        <v>4.5419999999999998E-4</v>
      </c>
      <c r="D257" s="9"/>
      <c r="E257" s="133">
        <v>981406.95562540786</v>
      </c>
      <c r="F257" s="133">
        <v>578838.29822540807</v>
      </c>
      <c r="G257" s="133">
        <v>1417905.6161074615</v>
      </c>
      <c r="H257" s="133">
        <v>90086.482199999999</v>
      </c>
      <c r="I257" s="133">
        <v>0</v>
      </c>
      <c r="K257" s="1">
        <f>VLOOKUP($A257,'App C  Exp'!$A$5:$I$299,5,FALSE)</f>
        <v>169781.32259999998</v>
      </c>
      <c r="L257" s="1">
        <f>VLOOKUP($A257,'App C  Exp'!$A$5:$I$299,6,FALSE)</f>
        <v>185883.16680000001</v>
      </c>
      <c r="M257" s="1">
        <f>VLOOKUP($A257,'App C  Exp'!$A$5:$I$299,7,FALSE)</f>
        <v>205776.67259999999</v>
      </c>
      <c r="N257" s="1">
        <f>VLOOKUP($A257,'App C  Exp'!$A$5:$I$299,8,FALSE)</f>
        <v>0</v>
      </c>
      <c r="O257" s="1">
        <f>VLOOKUP($A257,'App C  Exp'!$A$5:$I$299,9,FALSE)</f>
        <v>0</v>
      </c>
      <c r="Q257" s="1">
        <f>VLOOKUP($A257,'App C  Inv'!$A$5:$I$299,5,FALSE)</f>
        <v>524073.21959999995</v>
      </c>
      <c r="R257" s="1">
        <f>VLOOKUP($A257,'App C  Inv'!$A$5:$I$299,6,FALSE)</f>
        <v>343278.90960000001</v>
      </c>
      <c r="S257" s="1">
        <f>VLOOKUP($A257,'App C  Inv'!$A$5:$I$299,7,FALSE)</f>
        <v>1151478.3018</v>
      </c>
      <c r="T257" s="1">
        <f>VLOOKUP($A257,'App C  Inv'!$A$5:$I$299,8,FALSE)</f>
        <v>90086.482199999999</v>
      </c>
      <c r="U257" s="1">
        <f>VLOOKUP($A257,'App C  Inv'!$A$5:$I$299,9,FALSE)</f>
        <v>0</v>
      </c>
      <c r="W257" s="1">
        <f>VLOOKUP($A257,'App C  Assums'!$A$5:$I$299,5,FALSE)</f>
        <v>265933.19159999996</v>
      </c>
      <c r="X257" s="1">
        <f>VLOOKUP($A257,'App C  Assums'!$A$5:$I$299,6,FALSE)</f>
        <v>0</v>
      </c>
      <c r="Y257" s="1">
        <f>VLOOKUP($A257,'App C  Assums'!$A$5:$I$299,7,FALSE)</f>
        <v>0</v>
      </c>
      <c r="Z257" s="1">
        <f>VLOOKUP($A257,'App C  Assums'!$A$5:$I$299,8,FALSE)</f>
        <v>0</v>
      </c>
      <c r="AA257" s="1">
        <f>VLOOKUP($A257,'App C  Assums'!$A$5:$I$299,9,FALSE)</f>
        <v>0</v>
      </c>
      <c r="AC257" s="1">
        <f>VLOOKUP($A257,'App C  Share Out'!$A$5:$I$299,5,FALSE)</f>
        <v>60650.641707461633</v>
      </c>
      <c r="AD257" s="1">
        <f>VLOOKUP($A257,'App C  Share Out'!$A$5:$I$299,6,FALSE)</f>
        <v>60650.641707461633</v>
      </c>
      <c r="AE257" s="1">
        <f>VLOOKUP($A257,'App C  Share Out'!$A$5:$I$299,7,FALSE)</f>
        <v>60650.641707461633</v>
      </c>
      <c r="AF257" s="1">
        <f>VLOOKUP($A257,'App C  Share Out'!$A$5:$I$299,8,FALSE)</f>
        <v>0</v>
      </c>
      <c r="AG257" s="1">
        <f>VLOOKUP($A257,'App C  Share Out'!$A$5:$I$299,9,FALSE)</f>
        <v>0</v>
      </c>
      <c r="AI257" s="1">
        <f>VLOOKUP($A257,'App C  Share In'!$A$5:$I$299,5,FALSE)</f>
        <v>-39031.419882053597</v>
      </c>
      <c r="AJ257" s="1">
        <f>VLOOKUP($A257,'App C  Share In'!$A$5:$I$299,6,FALSE)</f>
        <v>-10974.419882053597</v>
      </c>
      <c r="AK257" s="1">
        <f>VLOOKUP($A257,'App C  Share In'!$A$5:$I$299,7,FALSE)</f>
        <v>0</v>
      </c>
      <c r="AL257" s="1">
        <f>VLOOKUP($A257,'App C  Share In'!$A$5:$I$299,8,FALSE)</f>
        <v>0</v>
      </c>
      <c r="AM257" s="1">
        <f>VLOOKUP($A257,'App C  Share In'!$A$5:$I$299,9,FALSE)</f>
        <v>0</v>
      </c>
    </row>
    <row r="258" spans="1:39">
      <c r="A258" s="3">
        <v>38210</v>
      </c>
      <c r="B258" s="8" t="s">
        <v>258</v>
      </c>
      <c r="C258" s="9">
        <v>1.1351E-3</v>
      </c>
      <c r="D258" s="9"/>
      <c r="E258" s="133">
        <v>2464094.1338402443</v>
      </c>
      <c r="F258" s="133">
        <v>1461189.229140244</v>
      </c>
      <c r="G258" s="133">
        <v>3301682.8141532405</v>
      </c>
      <c r="H258" s="133">
        <v>225136.86910000001</v>
      </c>
      <c r="I258" s="133">
        <v>0</v>
      </c>
      <c r="K258" s="1">
        <f>VLOOKUP($A258,'App C  Exp'!$A$5:$I$299,5,FALSE)</f>
        <v>424303.78529999999</v>
      </c>
      <c r="L258" s="1">
        <f>VLOOKUP($A258,'App C  Exp'!$A$5:$I$299,6,FALSE)</f>
        <v>464544.21539999999</v>
      </c>
      <c r="M258" s="1">
        <f>VLOOKUP($A258,'App C  Exp'!$A$5:$I$299,7,FALSE)</f>
        <v>514260.46029999998</v>
      </c>
      <c r="N258" s="1">
        <f>VLOOKUP($A258,'App C  Exp'!$A$5:$I$299,8,FALSE)</f>
        <v>0</v>
      </c>
      <c r="O258" s="1">
        <f>VLOOKUP($A258,'App C  Exp'!$A$5:$I$299,9,FALSE)</f>
        <v>0</v>
      </c>
      <c r="Q258" s="1">
        <f>VLOOKUP($A258,'App C  Inv'!$A$5:$I$299,5,FALSE)</f>
        <v>1309721.5138000001</v>
      </c>
      <c r="R258" s="1">
        <f>VLOOKUP($A258,'App C  Inv'!$A$5:$I$299,6,FALSE)</f>
        <v>857894.95880000002</v>
      </c>
      <c r="S258" s="1">
        <f>VLOOKUP($A258,'App C  Inv'!$A$5:$I$299,7,FALSE)</f>
        <v>2877681.6828999999</v>
      </c>
      <c r="T258" s="1">
        <f>VLOOKUP($A258,'App C  Inv'!$A$5:$I$299,8,FALSE)</f>
        <v>225136.86910000001</v>
      </c>
      <c r="U258" s="1">
        <f>VLOOKUP($A258,'App C  Inv'!$A$5:$I$299,9,FALSE)</f>
        <v>0</v>
      </c>
      <c r="W258" s="1">
        <f>VLOOKUP($A258,'App C  Assums'!$A$5:$I$299,5,FALSE)</f>
        <v>664598.77980000002</v>
      </c>
      <c r="X258" s="1">
        <f>VLOOKUP($A258,'App C  Assums'!$A$5:$I$299,6,FALSE)</f>
        <v>0</v>
      </c>
      <c r="Y258" s="1">
        <f>VLOOKUP($A258,'App C  Assums'!$A$5:$I$299,7,FALSE)</f>
        <v>0</v>
      </c>
      <c r="Z258" s="1">
        <f>VLOOKUP($A258,'App C  Assums'!$A$5:$I$299,8,FALSE)</f>
        <v>0</v>
      </c>
      <c r="AA258" s="1">
        <f>VLOOKUP($A258,'App C  Assums'!$A$5:$I$299,9,FALSE)</f>
        <v>0</v>
      </c>
      <c r="AC258" s="1">
        <f>VLOOKUP($A258,'App C  Share Out'!$A$5:$I$299,5,FALSE)</f>
        <v>229009.38398700336</v>
      </c>
      <c r="AD258" s="1">
        <f>VLOOKUP($A258,'App C  Share Out'!$A$5:$I$299,6,FALSE)</f>
        <v>229009.38398700336</v>
      </c>
      <c r="AE258" s="1">
        <f>VLOOKUP($A258,'App C  Share Out'!$A$5:$I$299,7,FALSE)</f>
        <v>0</v>
      </c>
      <c r="AF258" s="1">
        <f>VLOOKUP($A258,'App C  Share Out'!$A$5:$I$299,8,FALSE)</f>
        <v>0</v>
      </c>
      <c r="AG258" s="1">
        <f>VLOOKUP($A258,'App C  Share Out'!$A$5:$I$299,9,FALSE)</f>
        <v>0</v>
      </c>
      <c r="AI258" s="1">
        <f>VLOOKUP($A258,'App C  Share In'!$A$5:$I$299,5,FALSE)</f>
        <v>-163539.32904675929</v>
      </c>
      <c r="AJ258" s="1">
        <f>VLOOKUP($A258,'App C  Share In'!$A$5:$I$299,6,FALSE)</f>
        <v>-90259.329046759289</v>
      </c>
      <c r="AK258" s="1">
        <f>VLOOKUP($A258,'App C  Share In'!$A$5:$I$299,7,FALSE)</f>
        <v>-90259.329046759289</v>
      </c>
      <c r="AL258" s="1">
        <f>VLOOKUP($A258,'App C  Share In'!$A$5:$I$299,8,FALSE)</f>
        <v>0</v>
      </c>
      <c r="AM258" s="1">
        <f>VLOOKUP($A258,'App C  Share In'!$A$5:$I$299,9,FALSE)</f>
        <v>0</v>
      </c>
    </row>
    <row r="259" spans="1:39">
      <c r="A259" s="3">
        <v>38300</v>
      </c>
      <c r="B259" s="8" t="s">
        <v>259</v>
      </c>
      <c r="C259" s="9">
        <v>2.264E-3</v>
      </c>
      <c r="D259" s="9"/>
      <c r="E259" s="133">
        <v>4437925.6534813093</v>
      </c>
      <c r="F259" s="133">
        <v>2673559.0454813093</v>
      </c>
      <c r="G259" s="133">
        <v>6378051.3525415817</v>
      </c>
      <c r="H259" s="133">
        <v>449044.02399999998</v>
      </c>
      <c r="I259" s="133">
        <v>0</v>
      </c>
      <c r="K259" s="1">
        <f>VLOOKUP($A259,'App C  Exp'!$A$5:$I$299,5,FALSE)</f>
        <v>846289.99199999997</v>
      </c>
      <c r="L259" s="1">
        <f>VLOOKUP($A259,'App C  Exp'!$A$5:$I$299,6,FALSE)</f>
        <v>926551.05599999998</v>
      </c>
      <c r="M259" s="1">
        <f>VLOOKUP($A259,'App C  Exp'!$A$5:$I$299,7,FALSE)</f>
        <v>1025711.992</v>
      </c>
      <c r="N259" s="1">
        <f>VLOOKUP($A259,'App C  Exp'!$A$5:$I$299,8,FALSE)</f>
        <v>0</v>
      </c>
      <c r="O259" s="1">
        <f>VLOOKUP($A259,'App C  Exp'!$A$5:$I$299,9,FALSE)</f>
        <v>0</v>
      </c>
      <c r="Q259" s="1">
        <f>VLOOKUP($A259,'App C  Inv'!$A$5:$I$299,5,FALSE)</f>
        <v>2612289.2319999998</v>
      </c>
      <c r="R259" s="1">
        <f>VLOOKUP($A259,'App C  Inv'!$A$5:$I$299,6,FALSE)</f>
        <v>1711104.0319999999</v>
      </c>
      <c r="S259" s="1">
        <f>VLOOKUP($A259,'App C  Inv'!$A$5:$I$299,7,FALSE)</f>
        <v>5739645.2560000001</v>
      </c>
      <c r="T259" s="1">
        <f>VLOOKUP($A259,'App C  Inv'!$A$5:$I$299,8,FALSE)</f>
        <v>449044.02399999998</v>
      </c>
      <c r="U259" s="1">
        <f>VLOOKUP($A259,'App C  Inv'!$A$5:$I$299,9,FALSE)</f>
        <v>0</v>
      </c>
      <c r="W259" s="1">
        <f>VLOOKUP($A259,'App C  Assums'!$A$5:$I$299,5,FALSE)</f>
        <v>1325567.4720000001</v>
      </c>
      <c r="X259" s="1">
        <f>VLOOKUP($A259,'App C  Assums'!$A$5:$I$299,6,FALSE)</f>
        <v>0</v>
      </c>
      <c r="Y259" s="1">
        <f>VLOOKUP($A259,'App C  Assums'!$A$5:$I$299,7,FALSE)</f>
        <v>0</v>
      </c>
      <c r="Z259" s="1">
        <f>VLOOKUP($A259,'App C  Assums'!$A$5:$I$299,8,FALSE)</f>
        <v>0</v>
      </c>
      <c r="AA259" s="1">
        <f>VLOOKUP($A259,'App C  Assums'!$A$5:$I$299,9,FALSE)</f>
        <v>0</v>
      </c>
      <c r="AC259" s="1">
        <f>VLOOKUP($A259,'App C  Share Out'!$A$5:$I$299,5,FALSE)</f>
        <v>423209.85293972702</v>
      </c>
      <c r="AD259" s="1">
        <f>VLOOKUP($A259,'App C  Share Out'!$A$5:$I$299,6,FALSE)</f>
        <v>423209.85293972702</v>
      </c>
      <c r="AE259" s="1">
        <f>VLOOKUP($A259,'App C  Share Out'!$A$5:$I$299,7,FALSE)</f>
        <v>0</v>
      </c>
      <c r="AF259" s="1">
        <f>VLOOKUP($A259,'App C  Share Out'!$A$5:$I$299,8,FALSE)</f>
        <v>0</v>
      </c>
      <c r="AG259" s="1">
        <f>VLOOKUP($A259,'App C  Share Out'!$A$5:$I$299,9,FALSE)</f>
        <v>0</v>
      </c>
      <c r="AI259" s="1">
        <f>VLOOKUP($A259,'App C  Share In'!$A$5:$I$299,5,FALSE)</f>
        <v>-769430.89545841806</v>
      </c>
      <c r="AJ259" s="1">
        <f>VLOOKUP($A259,'App C  Share In'!$A$5:$I$299,6,FALSE)</f>
        <v>-387305.89545841806</v>
      </c>
      <c r="AK259" s="1">
        <f>VLOOKUP($A259,'App C  Share In'!$A$5:$I$299,7,FALSE)</f>
        <v>-387305.89545841806</v>
      </c>
      <c r="AL259" s="1">
        <f>VLOOKUP($A259,'App C  Share In'!$A$5:$I$299,8,FALSE)</f>
        <v>0</v>
      </c>
      <c r="AM259" s="1">
        <f>VLOOKUP($A259,'App C  Share In'!$A$5:$I$299,9,FALSE)</f>
        <v>0</v>
      </c>
    </row>
    <row r="260" spans="1:39">
      <c r="A260" s="3">
        <v>38400</v>
      </c>
      <c r="B260" s="8" t="s">
        <v>260</v>
      </c>
      <c r="C260" s="9">
        <v>2.9508E-3</v>
      </c>
      <c r="D260" s="9"/>
      <c r="E260" s="133">
        <v>6131306.5769655099</v>
      </c>
      <c r="F260" s="133">
        <v>3725706.9493655106</v>
      </c>
      <c r="G260" s="133">
        <v>8966752.8248417024</v>
      </c>
      <c r="H260" s="133">
        <v>585264.62280000001</v>
      </c>
      <c r="I260" s="133">
        <v>0</v>
      </c>
      <c r="K260" s="1">
        <f>VLOOKUP($A260,'App C  Exp'!$A$5:$I$299,5,FALSE)</f>
        <v>1103017.8924</v>
      </c>
      <c r="L260" s="1">
        <f>VLOOKUP($A260,'App C  Exp'!$A$5:$I$299,6,FALSE)</f>
        <v>1207626.7031999999</v>
      </c>
      <c r="M260" s="1">
        <f>VLOOKUP($A260,'App C  Exp'!$A$5:$I$299,7,FALSE)</f>
        <v>1336868.7923999999</v>
      </c>
      <c r="N260" s="1">
        <f>VLOOKUP($A260,'App C  Exp'!$A$5:$I$299,8,FALSE)</f>
        <v>0</v>
      </c>
      <c r="O260" s="1">
        <f>VLOOKUP($A260,'App C  Exp'!$A$5:$I$299,9,FALSE)</f>
        <v>0</v>
      </c>
      <c r="Q260" s="1">
        <f>VLOOKUP($A260,'App C  Inv'!$A$5:$I$299,5,FALSE)</f>
        <v>3404745.1703999997</v>
      </c>
      <c r="R260" s="1">
        <f>VLOOKUP($A260,'App C  Inv'!$A$5:$I$299,6,FALSE)</f>
        <v>2230179.2303999998</v>
      </c>
      <c r="S260" s="1">
        <f>VLOOKUP($A260,'App C  Inv'!$A$5:$I$299,7,FALSE)</f>
        <v>7480806.1931999996</v>
      </c>
      <c r="T260" s="1">
        <f>VLOOKUP($A260,'App C  Inv'!$A$5:$I$299,8,FALSE)</f>
        <v>585264.62280000001</v>
      </c>
      <c r="U260" s="1">
        <f>VLOOKUP($A260,'App C  Inv'!$A$5:$I$299,9,FALSE)</f>
        <v>0</v>
      </c>
      <c r="W260" s="1">
        <f>VLOOKUP($A260,'App C  Assums'!$A$5:$I$299,5,FALSE)</f>
        <v>1727687.4983999999</v>
      </c>
      <c r="X260" s="1">
        <f>VLOOKUP($A260,'App C  Assums'!$A$5:$I$299,6,FALSE)</f>
        <v>0</v>
      </c>
      <c r="Y260" s="1">
        <f>VLOOKUP($A260,'App C  Assums'!$A$5:$I$299,7,FALSE)</f>
        <v>0</v>
      </c>
      <c r="Z260" s="1">
        <f>VLOOKUP($A260,'App C  Assums'!$A$5:$I$299,8,FALSE)</f>
        <v>0</v>
      </c>
      <c r="AA260" s="1">
        <f>VLOOKUP($A260,'App C  Assums'!$A$5:$I$299,9,FALSE)</f>
        <v>0</v>
      </c>
      <c r="AC260" s="1">
        <f>VLOOKUP($A260,'App C  Share Out'!$A$5:$I$299,5,FALSE)</f>
        <v>287901.01576551091</v>
      </c>
      <c r="AD260" s="1">
        <f>VLOOKUP($A260,'App C  Share Out'!$A$5:$I$299,6,FALSE)</f>
        <v>287901.01576551091</v>
      </c>
      <c r="AE260" s="1">
        <f>VLOOKUP($A260,'App C  Share Out'!$A$5:$I$299,7,FALSE)</f>
        <v>149077.83924170228</v>
      </c>
      <c r="AF260" s="1">
        <f>VLOOKUP($A260,'App C  Share Out'!$A$5:$I$299,8,FALSE)</f>
        <v>0</v>
      </c>
      <c r="AG260" s="1">
        <f>VLOOKUP($A260,'App C  Share Out'!$A$5:$I$299,9,FALSE)</f>
        <v>0</v>
      </c>
      <c r="AI260" s="1">
        <f>VLOOKUP($A260,'App C  Share In'!$A$5:$I$299,5,FALSE)</f>
        <v>-392045</v>
      </c>
      <c r="AJ260" s="1">
        <f>VLOOKUP($A260,'App C  Share In'!$A$5:$I$299,6,FALSE)</f>
        <v>0</v>
      </c>
      <c r="AK260" s="1">
        <f>VLOOKUP($A260,'App C  Share In'!$A$5:$I$299,7,FALSE)</f>
        <v>0</v>
      </c>
      <c r="AL260" s="1">
        <f>VLOOKUP($A260,'App C  Share In'!$A$5:$I$299,8,FALSE)</f>
        <v>0</v>
      </c>
      <c r="AM260" s="1">
        <f>VLOOKUP($A260,'App C  Share In'!$A$5:$I$299,9,FALSE)</f>
        <v>0</v>
      </c>
    </row>
    <row r="261" spans="1:39">
      <c r="A261" s="3">
        <v>38402</v>
      </c>
      <c r="B261" s="8" t="s">
        <v>261</v>
      </c>
      <c r="C261" s="9">
        <v>2.0680000000000001E-4</v>
      </c>
      <c r="D261" s="9"/>
      <c r="E261" s="133">
        <v>365822.38433692808</v>
      </c>
      <c r="F261" s="133">
        <v>205478.92473692808</v>
      </c>
      <c r="G261" s="133">
        <v>612730.97600452101</v>
      </c>
      <c r="H261" s="133">
        <v>41016.918799999999</v>
      </c>
      <c r="I261" s="133">
        <v>0</v>
      </c>
      <c r="K261" s="1">
        <f>VLOOKUP($A261,'App C  Exp'!$A$5:$I$299,5,FALSE)</f>
        <v>77302.460400000011</v>
      </c>
      <c r="L261" s="1">
        <f>VLOOKUP($A261,'App C  Exp'!$A$5:$I$299,6,FALSE)</f>
        <v>84633.727200000008</v>
      </c>
      <c r="M261" s="1">
        <f>VLOOKUP($A261,'App C  Exp'!$A$5:$I$299,7,FALSE)</f>
        <v>93691.360400000005</v>
      </c>
      <c r="N261" s="1">
        <f>VLOOKUP($A261,'App C  Exp'!$A$5:$I$299,8,FALSE)</f>
        <v>0</v>
      </c>
      <c r="O261" s="1">
        <f>VLOOKUP($A261,'App C  Exp'!$A$5:$I$299,9,FALSE)</f>
        <v>0</v>
      </c>
      <c r="Q261" s="1">
        <f>VLOOKUP($A261,'App C  Inv'!$A$5:$I$299,5,FALSE)</f>
        <v>238613.69840000002</v>
      </c>
      <c r="R261" s="1">
        <f>VLOOKUP($A261,'App C  Inv'!$A$5:$I$299,6,FALSE)</f>
        <v>156296.9584</v>
      </c>
      <c r="S261" s="1">
        <f>VLOOKUP($A261,'App C  Inv'!$A$5:$I$299,7,FALSE)</f>
        <v>524275.0172</v>
      </c>
      <c r="T261" s="1">
        <f>VLOOKUP($A261,'App C  Inv'!$A$5:$I$299,8,FALSE)</f>
        <v>41016.918799999999</v>
      </c>
      <c r="U261" s="1">
        <f>VLOOKUP($A261,'App C  Inv'!$A$5:$I$299,9,FALSE)</f>
        <v>0</v>
      </c>
      <c r="W261" s="1">
        <f>VLOOKUP($A261,'App C  Assums'!$A$5:$I$299,5,FALSE)</f>
        <v>121080.98640000001</v>
      </c>
      <c r="X261" s="1">
        <f>VLOOKUP($A261,'App C  Assums'!$A$5:$I$299,6,FALSE)</f>
        <v>0</v>
      </c>
      <c r="Y261" s="1">
        <f>VLOOKUP($A261,'App C  Assums'!$A$5:$I$299,7,FALSE)</f>
        <v>0</v>
      </c>
      <c r="Z261" s="1">
        <f>VLOOKUP($A261,'App C  Assums'!$A$5:$I$299,8,FALSE)</f>
        <v>0</v>
      </c>
      <c r="AA261" s="1">
        <f>VLOOKUP($A261,'App C  Assums'!$A$5:$I$299,9,FALSE)</f>
        <v>0</v>
      </c>
      <c r="AC261" s="1">
        <f>VLOOKUP($A261,'App C  Share Out'!$A$5:$I$299,5,FALSE)</f>
        <v>0</v>
      </c>
      <c r="AD261" s="1">
        <f>VLOOKUP($A261,'App C  Share Out'!$A$5:$I$299,6,FALSE)</f>
        <v>0</v>
      </c>
      <c r="AE261" s="1">
        <f>VLOOKUP($A261,'App C  Share Out'!$A$5:$I$299,7,FALSE)</f>
        <v>0</v>
      </c>
      <c r="AF261" s="1">
        <f>VLOOKUP($A261,'App C  Share Out'!$A$5:$I$299,8,FALSE)</f>
        <v>0</v>
      </c>
      <c r="AG261" s="1">
        <f>VLOOKUP($A261,'App C  Share Out'!$A$5:$I$299,9,FALSE)</f>
        <v>0</v>
      </c>
      <c r="AI261" s="1">
        <f>VLOOKUP($A261,'App C  Share In'!$A$5:$I$299,5,FALSE)</f>
        <v>-71174.760863071948</v>
      </c>
      <c r="AJ261" s="1">
        <f>VLOOKUP($A261,'App C  Share In'!$A$5:$I$299,6,FALSE)</f>
        <v>-35451.760863071948</v>
      </c>
      <c r="AK261" s="1">
        <f>VLOOKUP($A261,'App C  Share In'!$A$5:$I$299,7,FALSE)</f>
        <v>-5235.4015954789465</v>
      </c>
      <c r="AL261" s="1">
        <f>VLOOKUP($A261,'App C  Share In'!$A$5:$I$299,8,FALSE)</f>
        <v>0</v>
      </c>
      <c r="AM261" s="1">
        <f>VLOOKUP($A261,'App C  Share In'!$A$5:$I$299,9,FALSE)</f>
        <v>0</v>
      </c>
    </row>
    <row r="262" spans="1:39">
      <c r="A262" s="3">
        <v>38405</v>
      </c>
      <c r="B262" s="8" t="s">
        <v>262</v>
      </c>
      <c r="C262" s="9">
        <v>7.1449999999999997E-4</v>
      </c>
      <c r="D262" s="9"/>
      <c r="E262" s="133">
        <v>1459261.846933431</v>
      </c>
      <c r="F262" s="133">
        <v>827583.54043343116</v>
      </c>
      <c r="G262" s="133">
        <v>2141895.5077564712</v>
      </c>
      <c r="H262" s="133">
        <v>141714.64449999999</v>
      </c>
      <c r="I262" s="133">
        <v>0</v>
      </c>
      <c r="K262" s="1">
        <f>VLOOKUP($A262,'App C  Exp'!$A$5:$I$299,5,FALSE)</f>
        <v>267082.24349999998</v>
      </c>
      <c r="L262" s="1">
        <f>VLOOKUP($A262,'App C  Exp'!$A$5:$I$299,6,FALSE)</f>
        <v>292411.98300000001</v>
      </c>
      <c r="M262" s="1">
        <f>VLOOKUP($A262,'App C  Exp'!$A$5:$I$299,7,FALSE)</f>
        <v>323706.36849999998</v>
      </c>
      <c r="N262" s="1">
        <f>VLOOKUP($A262,'App C  Exp'!$A$5:$I$299,8,FALSE)</f>
        <v>0</v>
      </c>
      <c r="O262" s="1">
        <f>VLOOKUP($A262,'App C  Exp'!$A$5:$I$299,9,FALSE)</f>
        <v>0</v>
      </c>
      <c r="Q262" s="1">
        <f>VLOOKUP($A262,'App C  Inv'!$A$5:$I$299,5,FALSE)</f>
        <v>824417.25099999993</v>
      </c>
      <c r="R262" s="1">
        <f>VLOOKUP($A262,'App C  Inv'!$A$5:$I$299,6,FALSE)</f>
        <v>540010.52599999995</v>
      </c>
      <c r="S262" s="1">
        <f>VLOOKUP($A262,'App C  Inv'!$A$5:$I$299,7,FALSE)</f>
        <v>1811385.3954999999</v>
      </c>
      <c r="T262" s="1">
        <f>VLOOKUP($A262,'App C  Inv'!$A$5:$I$299,8,FALSE)</f>
        <v>141714.64449999999</v>
      </c>
      <c r="U262" s="1">
        <f>VLOOKUP($A262,'App C  Inv'!$A$5:$I$299,9,FALSE)</f>
        <v>0</v>
      </c>
      <c r="W262" s="1">
        <f>VLOOKUP($A262,'App C  Assums'!$A$5:$I$299,5,FALSE)</f>
        <v>418338.321</v>
      </c>
      <c r="X262" s="1">
        <f>VLOOKUP($A262,'App C  Assums'!$A$5:$I$299,6,FALSE)</f>
        <v>0</v>
      </c>
      <c r="Y262" s="1">
        <f>VLOOKUP($A262,'App C  Assums'!$A$5:$I$299,7,FALSE)</f>
        <v>0</v>
      </c>
      <c r="Z262" s="1">
        <f>VLOOKUP($A262,'App C  Assums'!$A$5:$I$299,8,FALSE)</f>
        <v>0</v>
      </c>
      <c r="AA262" s="1">
        <f>VLOOKUP($A262,'App C  Assums'!$A$5:$I$299,9,FALSE)</f>
        <v>0</v>
      </c>
      <c r="AC262" s="1">
        <f>VLOOKUP($A262,'App C  Share Out'!$A$5:$I$299,5,FALSE)</f>
        <v>6803.7437564710708</v>
      </c>
      <c r="AD262" s="1">
        <f>VLOOKUP($A262,'App C  Share Out'!$A$5:$I$299,6,FALSE)</f>
        <v>6803.7437564710708</v>
      </c>
      <c r="AE262" s="1">
        <f>VLOOKUP($A262,'App C  Share Out'!$A$5:$I$299,7,FALSE)</f>
        <v>6803.7437564710708</v>
      </c>
      <c r="AF262" s="1">
        <f>VLOOKUP($A262,'App C  Share Out'!$A$5:$I$299,8,FALSE)</f>
        <v>0</v>
      </c>
      <c r="AG262" s="1">
        <f>VLOOKUP($A262,'App C  Share Out'!$A$5:$I$299,9,FALSE)</f>
        <v>0</v>
      </c>
      <c r="AI262" s="1">
        <f>VLOOKUP($A262,'App C  Share In'!$A$5:$I$299,5,FALSE)</f>
        <v>-57379.712323039887</v>
      </c>
      <c r="AJ262" s="1">
        <f>VLOOKUP($A262,'App C  Share In'!$A$5:$I$299,6,FALSE)</f>
        <v>-11642.712323039887</v>
      </c>
      <c r="AK262" s="1">
        <f>VLOOKUP($A262,'App C  Share In'!$A$5:$I$299,7,FALSE)</f>
        <v>0</v>
      </c>
      <c r="AL262" s="1">
        <f>VLOOKUP($A262,'App C  Share In'!$A$5:$I$299,8,FALSE)</f>
        <v>0</v>
      </c>
      <c r="AM262" s="1">
        <f>VLOOKUP($A262,'App C  Share In'!$A$5:$I$299,9,FALSE)</f>
        <v>0</v>
      </c>
    </row>
    <row r="263" spans="1:39">
      <c r="A263" s="3">
        <v>38500</v>
      </c>
      <c r="B263" s="8" t="s">
        <v>263</v>
      </c>
      <c r="C263" s="9">
        <v>2.1951000000000002E-3</v>
      </c>
      <c r="D263" s="9"/>
      <c r="E263" s="133">
        <v>4640040.5137465661</v>
      </c>
      <c r="F263" s="133">
        <v>2732295.7890465669</v>
      </c>
      <c r="G263" s="133">
        <v>6397643.2498456929</v>
      </c>
      <c r="H263" s="133">
        <v>435378.32910000003</v>
      </c>
      <c r="I263" s="133">
        <v>0</v>
      </c>
      <c r="K263" s="1">
        <f>VLOOKUP($A263,'App C  Exp'!$A$5:$I$299,5,FALSE)</f>
        <v>820534.96530000004</v>
      </c>
      <c r="L263" s="1">
        <f>VLOOKUP($A263,'App C  Exp'!$A$5:$I$299,6,FALSE)</f>
        <v>898353.45540000009</v>
      </c>
      <c r="M263" s="1">
        <f>VLOOKUP($A263,'App C  Exp'!$A$5:$I$299,7,FALSE)</f>
        <v>994496.64030000009</v>
      </c>
      <c r="N263" s="1">
        <f>VLOOKUP($A263,'App C  Exp'!$A$5:$I$299,8,FALSE)</f>
        <v>0</v>
      </c>
      <c r="O263" s="1">
        <f>VLOOKUP($A263,'App C  Exp'!$A$5:$I$299,9,FALSE)</f>
        <v>0</v>
      </c>
      <c r="Q263" s="1">
        <f>VLOOKUP($A263,'App C  Inv'!$A$5:$I$299,5,FALSE)</f>
        <v>2532789.7938000001</v>
      </c>
      <c r="R263" s="1">
        <f>VLOOKUP($A263,'App C  Inv'!$A$5:$I$299,6,FALSE)</f>
        <v>1659030.2388000002</v>
      </c>
      <c r="S263" s="1">
        <f>VLOOKUP($A263,'App C  Inv'!$A$5:$I$299,7,FALSE)</f>
        <v>5564971.4229000006</v>
      </c>
      <c r="T263" s="1">
        <f>VLOOKUP($A263,'App C  Inv'!$A$5:$I$299,8,FALSE)</f>
        <v>435378.32910000003</v>
      </c>
      <c r="U263" s="1">
        <f>VLOOKUP($A263,'App C  Inv'!$A$5:$I$299,9,FALSE)</f>
        <v>0</v>
      </c>
      <c r="W263" s="1">
        <f>VLOOKUP($A263,'App C  Assums'!$A$5:$I$299,5,FALSE)</f>
        <v>1285226.6598</v>
      </c>
      <c r="X263" s="1">
        <f>VLOOKUP($A263,'App C  Assums'!$A$5:$I$299,6,FALSE)</f>
        <v>0</v>
      </c>
      <c r="Y263" s="1">
        <f>VLOOKUP($A263,'App C  Assums'!$A$5:$I$299,7,FALSE)</f>
        <v>0</v>
      </c>
      <c r="Z263" s="1">
        <f>VLOOKUP($A263,'App C  Assums'!$A$5:$I$299,8,FALSE)</f>
        <v>0</v>
      </c>
      <c r="AA263" s="1">
        <f>VLOOKUP($A263,'App C  Assums'!$A$5:$I$299,9,FALSE)</f>
        <v>0</v>
      </c>
      <c r="AC263" s="1">
        <f>VLOOKUP($A263,'App C  Share Out'!$A$5:$I$299,5,FALSE)</f>
        <v>336736.90820087423</v>
      </c>
      <c r="AD263" s="1">
        <f>VLOOKUP($A263,'App C  Share Out'!$A$5:$I$299,6,FALSE)</f>
        <v>336736.90820087423</v>
      </c>
      <c r="AE263" s="1">
        <f>VLOOKUP($A263,'App C  Share Out'!$A$5:$I$299,7,FALSE)</f>
        <v>0</v>
      </c>
      <c r="AF263" s="1">
        <f>VLOOKUP($A263,'App C  Share Out'!$A$5:$I$299,8,FALSE)</f>
        <v>0</v>
      </c>
      <c r="AG263" s="1">
        <f>VLOOKUP($A263,'App C  Share Out'!$A$5:$I$299,9,FALSE)</f>
        <v>0</v>
      </c>
      <c r="AI263" s="1">
        <f>VLOOKUP($A263,'App C  Share In'!$A$5:$I$299,5,FALSE)</f>
        <v>-335247.81335430802</v>
      </c>
      <c r="AJ263" s="1">
        <f>VLOOKUP($A263,'App C  Share In'!$A$5:$I$299,6,FALSE)</f>
        <v>-161824.81335430802</v>
      </c>
      <c r="AK263" s="1">
        <f>VLOOKUP($A263,'App C  Share In'!$A$5:$I$299,7,FALSE)</f>
        <v>-161824.81335430802</v>
      </c>
      <c r="AL263" s="1">
        <f>VLOOKUP($A263,'App C  Share In'!$A$5:$I$299,8,FALSE)</f>
        <v>0</v>
      </c>
      <c r="AM263" s="1">
        <f>VLOOKUP($A263,'App C  Share In'!$A$5:$I$299,9,FALSE)</f>
        <v>0</v>
      </c>
    </row>
    <row r="264" spans="1:39">
      <c r="A264" s="3">
        <v>38600</v>
      </c>
      <c r="B264" s="8" t="s">
        <v>264</v>
      </c>
      <c r="C264" s="9">
        <v>2.7948000000000001E-3</v>
      </c>
      <c r="D264" s="9"/>
      <c r="E264" s="133">
        <v>5877043.2181316335</v>
      </c>
      <c r="F264" s="133">
        <v>3559437.722531633</v>
      </c>
      <c r="G264" s="133">
        <v>8143286.0021226304</v>
      </c>
      <c r="H264" s="133">
        <v>554323.42680000002</v>
      </c>
      <c r="I264" s="133">
        <v>0</v>
      </c>
      <c r="K264" s="1">
        <f>VLOOKUP($A264,'App C  Exp'!$A$5:$I$299,5,FALSE)</f>
        <v>1044704.6244</v>
      </c>
      <c r="L264" s="1">
        <f>VLOOKUP($A264,'App C  Exp'!$A$5:$I$299,6,FALSE)</f>
        <v>1143783.0792</v>
      </c>
      <c r="M264" s="1">
        <f>VLOOKUP($A264,'App C  Exp'!$A$5:$I$299,7,FALSE)</f>
        <v>1266192.5244</v>
      </c>
      <c r="N264" s="1">
        <f>VLOOKUP($A264,'App C  Exp'!$A$5:$I$299,8,FALSE)</f>
        <v>0</v>
      </c>
      <c r="O264" s="1">
        <f>VLOOKUP($A264,'App C  Exp'!$A$5:$I$299,9,FALSE)</f>
        <v>0</v>
      </c>
      <c r="Q264" s="1">
        <f>VLOOKUP($A264,'App C  Inv'!$A$5:$I$299,5,FALSE)</f>
        <v>3224746.4424000001</v>
      </c>
      <c r="R264" s="1">
        <f>VLOOKUP($A264,'App C  Inv'!$A$5:$I$299,6,FALSE)</f>
        <v>2112276.3023999999</v>
      </c>
      <c r="S264" s="1">
        <f>VLOOKUP($A264,'App C  Inv'!$A$5:$I$299,7,FALSE)</f>
        <v>7085318.2692</v>
      </c>
      <c r="T264" s="1">
        <f>VLOOKUP($A264,'App C  Inv'!$A$5:$I$299,8,FALSE)</f>
        <v>554323.42680000002</v>
      </c>
      <c r="U264" s="1">
        <f>VLOOKUP($A264,'App C  Inv'!$A$5:$I$299,9,FALSE)</f>
        <v>0</v>
      </c>
      <c r="W264" s="1">
        <f>VLOOKUP($A264,'App C  Assums'!$A$5:$I$299,5,FALSE)</f>
        <v>1636349.8104000001</v>
      </c>
      <c r="X264" s="1">
        <f>VLOOKUP($A264,'App C  Assums'!$A$5:$I$299,6,FALSE)</f>
        <v>0</v>
      </c>
      <c r="Y264" s="1">
        <f>VLOOKUP($A264,'App C  Assums'!$A$5:$I$299,7,FALSE)</f>
        <v>0</v>
      </c>
      <c r="Z264" s="1">
        <f>VLOOKUP($A264,'App C  Assums'!$A$5:$I$299,8,FALSE)</f>
        <v>0</v>
      </c>
      <c r="AA264" s="1">
        <f>VLOOKUP($A264,'App C  Assums'!$A$5:$I$299,9,FALSE)</f>
        <v>0</v>
      </c>
      <c r="AC264" s="1">
        <f>VLOOKUP($A264,'App C  Share Out'!$A$5:$I$299,5,FALSE)</f>
        <v>511603.13240900263</v>
      </c>
      <c r="AD264" s="1">
        <f>VLOOKUP($A264,'App C  Share Out'!$A$5:$I$299,6,FALSE)</f>
        <v>511603.13240900263</v>
      </c>
      <c r="AE264" s="1">
        <f>VLOOKUP($A264,'App C  Share Out'!$A$5:$I$299,7,FALSE)</f>
        <v>0</v>
      </c>
      <c r="AF264" s="1">
        <f>VLOOKUP($A264,'App C  Share Out'!$A$5:$I$299,8,FALSE)</f>
        <v>0</v>
      </c>
      <c r="AG264" s="1">
        <f>VLOOKUP($A264,'App C  Share Out'!$A$5:$I$299,9,FALSE)</f>
        <v>0</v>
      </c>
      <c r="AI264" s="1">
        <f>VLOOKUP($A264,'App C  Share In'!$A$5:$I$299,5,FALSE)</f>
        <v>-540360.79147736961</v>
      </c>
      <c r="AJ264" s="1">
        <f>VLOOKUP($A264,'App C  Share In'!$A$5:$I$299,6,FALSE)</f>
        <v>-208224.79147736967</v>
      </c>
      <c r="AK264" s="1">
        <f>VLOOKUP($A264,'App C  Share In'!$A$5:$I$299,7,FALSE)</f>
        <v>-208224.79147736967</v>
      </c>
      <c r="AL264" s="1">
        <f>VLOOKUP($A264,'App C  Share In'!$A$5:$I$299,8,FALSE)</f>
        <v>0</v>
      </c>
      <c r="AM264" s="1">
        <f>VLOOKUP($A264,'App C  Share In'!$A$5:$I$299,9,FALSE)</f>
        <v>0</v>
      </c>
    </row>
    <row r="265" spans="1:39">
      <c r="A265" s="3">
        <v>38601</v>
      </c>
      <c r="B265" s="8" t="s">
        <v>265</v>
      </c>
      <c r="C265" s="9">
        <v>0</v>
      </c>
      <c r="D265" s="9"/>
      <c r="E265" s="133">
        <v>-89737.743162750005</v>
      </c>
      <c r="F265" s="133">
        <v>-84424.743162750005</v>
      </c>
      <c r="G265" s="133">
        <v>0</v>
      </c>
      <c r="H265" s="133">
        <v>0</v>
      </c>
      <c r="I265" s="133">
        <v>0</v>
      </c>
      <c r="K265" s="1">
        <f>VLOOKUP($A265,'App C  Exp'!$A$5:$I$299,5,FALSE)</f>
        <v>0</v>
      </c>
      <c r="L265" s="1">
        <f>VLOOKUP($A265,'App C  Exp'!$A$5:$I$299,6,FALSE)</f>
        <v>0</v>
      </c>
      <c r="M265" s="1">
        <f>VLOOKUP($A265,'App C  Exp'!$A$5:$I$299,7,FALSE)</f>
        <v>0</v>
      </c>
      <c r="N265" s="1">
        <f>VLOOKUP($A265,'App C  Exp'!$A$5:$I$299,8,FALSE)</f>
        <v>0</v>
      </c>
      <c r="O265" s="1">
        <f>VLOOKUP($A265,'App C  Exp'!$A$5:$I$299,9,FALSE)</f>
        <v>0</v>
      </c>
      <c r="Q265" s="1">
        <f>VLOOKUP($A265,'App C  Inv'!$A$5:$I$299,5,FALSE)</f>
        <v>0</v>
      </c>
      <c r="R265" s="1">
        <f>VLOOKUP($A265,'App C  Inv'!$A$5:$I$299,6,FALSE)</f>
        <v>0</v>
      </c>
      <c r="S265" s="1">
        <f>VLOOKUP($A265,'App C  Inv'!$A$5:$I$299,7,FALSE)</f>
        <v>0</v>
      </c>
      <c r="T265" s="1">
        <f>VLOOKUP($A265,'App C  Inv'!$A$5:$I$299,8,FALSE)</f>
        <v>0</v>
      </c>
      <c r="U265" s="1">
        <f>VLOOKUP($A265,'App C  Inv'!$A$5:$I$299,9,FALSE)</f>
        <v>0</v>
      </c>
      <c r="W265" s="1">
        <f>VLOOKUP($A265,'App C  Assums'!$A$5:$I$299,5,FALSE)</f>
        <v>0</v>
      </c>
      <c r="X265" s="1">
        <f>VLOOKUP($A265,'App C  Assums'!$A$5:$I$299,6,FALSE)</f>
        <v>0</v>
      </c>
      <c r="Y265" s="1">
        <f>VLOOKUP($A265,'App C  Assums'!$A$5:$I$299,7,FALSE)</f>
        <v>0</v>
      </c>
      <c r="Z265" s="1">
        <f>VLOOKUP($A265,'App C  Assums'!$A$5:$I$299,8,FALSE)</f>
        <v>0</v>
      </c>
      <c r="AA265" s="1">
        <f>VLOOKUP($A265,'App C  Assums'!$A$5:$I$299,9,FALSE)</f>
        <v>0</v>
      </c>
      <c r="AC265" s="1">
        <f>VLOOKUP($A265,'App C  Share Out'!$A$5:$I$299,5,FALSE)</f>
        <v>0</v>
      </c>
      <c r="AD265" s="1">
        <f>VLOOKUP($A265,'App C  Share Out'!$A$5:$I$299,6,FALSE)</f>
        <v>0</v>
      </c>
      <c r="AE265" s="1">
        <f>VLOOKUP($A265,'App C  Share Out'!$A$5:$I$299,7,FALSE)</f>
        <v>0</v>
      </c>
      <c r="AF265" s="1">
        <f>VLOOKUP($A265,'App C  Share Out'!$A$5:$I$299,8,FALSE)</f>
        <v>0</v>
      </c>
      <c r="AG265" s="1">
        <f>VLOOKUP($A265,'App C  Share Out'!$A$5:$I$299,9,FALSE)</f>
        <v>0</v>
      </c>
      <c r="AI265" s="1">
        <f>VLOOKUP($A265,'App C  Share In'!$A$5:$I$299,5,FALSE)</f>
        <v>-89737.743162750005</v>
      </c>
      <c r="AJ265" s="1">
        <f>VLOOKUP($A265,'App C  Share In'!$A$5:$I$299,6,FALSE)</f>
        <v>-84424.743162750005</v>
      </c>
      <c r="AK265" s="1">
        <f>VLOOKUP($A265,'App C  Share In'!$A$5:$I$299,7,FALSE)</f>
        <v>0</v>
      </c>
      <c r="AL265" s="1">
        <f>VLOOKUP($A265,'App C  Share In'!$A$5:$I$299,8,FALSE)</f>
        <v>0</v>
      </c>
      <c r="AM265" s="1">
        <f>VLOOKUP($A265,'App C  Share In'!$A$5:$I$299,9,FALSE)</f>
        <v>0</v>
      </c>
    </row>
    <row r="266" spans="1:39">
      <c r="A266" s="3">
        <v>38602</v>
      </c>
      <c r="B266" s="8" t="s">
        <v>266</v>
      </c>
      <c r="C266" s="9">
        <v>2.1440000000000001E-4</v>
      </c>
      <c r="D266" s="9"/>
      <c r="E266" s="133">
        <v>367439.21994909318</v>
      </c>
      <c r="F266" s="133">
        <v>167177.22314909316</v>
      </c>
      <c r="G266" s="133">
        <v>586806.81741736818</v>
      </c>
      <c r="H266" s="133">
        <v>42524.310400000002</v>
      </c>
      <c r="I266" s="133">
        <v>0</v>
      </c>
      <c r="K266" s="1">
        <f>VLOOKUP($A266,'App C  Exp'!$A$5:$I$299,5,FALSE)</f>
        <v>80143.363200000007</v>
      </c>
      <c r="L266" s="1">
        <f>VLOOKUP($A266,'App C  Exp'!$A$5:$I$299,6,FALSE)</f>
        <v>87744.0576</v>
      </c>
      <c r="M266" s="1">
        <f>VLOOKUP($A266,'App C  Exp'!$A$5:$I$299,7,FALSE)</f>
        <v>97134.563200000004</v>
      </c>
      <c r="N266" s="1">
        <f>VLOOKUP($A266,'App C  Exp'!$A$5:$I$299,8,FALSE)</f>
        <v>0</v>
      </c>
      <c r="O266" s="1">
        <f>VLOOKUP($A266,'App C  Exp'!$A$5:$I$299,9,FALSE)</f>
        <v>0</v>
      </c>
      <c r="Q266" s="1">
        <f>VLOOKUP($A266,'App C  Inv'!$A$5:$I$299,5,FALSE)</f>
        <v>247382.86720000001</v>
      </c>
      <c r="R266" s="1">
        <f>VLOOKUP($A266,'App C  Inv'!$A$5:$I$299,6,FALSE)</f>
        <v>162040.9472</v>
      </c>
      <c r="S266" s="1">
        <f>VLOOKUP($A266,'App C  Inv'!$A$5:$I$299,7,FALSE)</f>
        <v>543542.37760000001</v>
      </c>
      <c r="T266" s="1">
        <f>VLOOKUP($A266,'App C  Inv'!$A$5:$I$299,8,FALSE)</f>
        <v>42524.310400000002</v>
      </c>
      <c r="U266" s="1">
        <f>VLOOKUP($A266,'App C  Inv'!$A$5:$I$299,9,FALSE)</f>
        <v>0</v>
      </c>
      <c r="W266" s="1">
        <f>VLOOKUP($A266,'App C  Assums'!$A$5:$I$299,5,FALSE)</f>
        <v>125530.7712</v>
      </c>
      <c r="X266" s="1">
        <f>VLOOKUP($A266,'App C  Assums'!$A$5:$I$299,6,FALSE)</f>
        <v>0</v>
      </c>
      <c r="Y266" s="1">
        <f>VLOOKUP($A266,'App C  Assums'!$A$5:$I$299,7,FALSE)</f>
        <v>0</v>
      </c>
      <c r="Z266" s="1">
        <f>VLOOKUP($A266,'App C  Assums'!$A$5:$I$299,8,FALSE)</f>
        <v>0</v>
      </c>
      <c r="AA266" s="1">
        <f>VLOOKUP($A266,'App C  Assums'!$A$5:$I$299,9,FALSE)</f>
        <v>0</v>
      </c>
      <c r="AC266" s="1">
        <f>VLOOKUP($A266,'App C  Share Out'!$A$5:$I$299,5,FALSE)</f>
        <v>0</v>
      </c>
      <c r="AD266" s="1">
        <f>VLOOKUP($A266,'App C  Share Out'!$A$5:$I$299,6,FALSE)</f>
        <v>0</v>
      </c>
      <c r="AE266" s="1">
        <f>VLOOKUP($A266,'App C  Share Out'!$A$5:$I$299,7,FALSE)</f>
        <v>0</v>
      </c>
      <c r="AF266" s="1">
        <f>VLOOKUP($A266,'App C  Share Out'!$A$5:$I$299,8,FALSE)</f>
        <v>0</v>
      </c>
      <c r="AG266" s="1">
        <f>VLOOKUP($A266,'App C  Share Out'!$A$5:$I$299,9,FALSE)</f>
        <v>0</v>
      </c>
      <c r="AI266" s="1">
        <f>VLOOKUP($A266,'App C  Share In'!$A$5:$I$299,5,FALSE)</f>
        <v>-85617.781650906822</v>
      </c>
      <c r="AJ266" s="1">
        <f>VLOOKUP($A266,'App C  Share In'!$A$5:$I$299,6,FALSE)</f>
        <v>-82607.781650906822</v>
      </c>
      <c r="AK266" s="1">
        <f>VLOOKUP($A266,'App C  Share In'!$A$5:$I$299,7,FALSE)</f>
        <v>-53870.123382631849</v>
      </c>
      <c r="AL266" s="1">
        <f>VLOOKUP($A266,'App C  Share In'!$A$5:$I$299,8,FALSE)</f>
        <v>0</v>
      </c>
      <c r="AM266" s="1">
        <f>VLOOKUP($A266,'App C  Share In'!$A$5:$I$299,9,FALSE)</f>
        <v>0</v>
      </c>
    </row>
    <row r="267" spans="1:39">
      <c r="A267" s="3">
        <v>38605</v>
      </c>
      <c r="B267" s="8" t="s">
        <v>267</v>
      </c>
      <c r="C267" s="9">
        <v>7.1310000000000004E-4</v>
      </c>
      <c r="D267" s="9"/>
      <c r="E267" s="133">
        <v>1494547.6183081276</v>
      </c>
      <c r="F267" s="133">
        <v>755623.64760812768</v>
      </c>
      <c r="G267" s="133">
        <v>2035902.8614405261</v>
      </c>
      <c r="H267" s="133">
        <v>141436.96710000001</v>
      </c>
      <c r="I267" s="133">
        <v>0</v>
      </c>
      <c r="K267" s="1">
        <f>VLOOKUP($A267,'App C  Exp'!$A$5:$I$299,5,FALSE)</f>
        <v>266558.91930000001</v>
      </c>
      <c r="L267" s="1">
        <f>VLOOKUP($A267,'App C  Exp'!$A$5:$I$299,6,FALSE)</f>
        <v>291839.02740000002</v>
      </c>
      <c r="M267" s="1">
        <f>VLOOKUP($A267,'App C  Exp'!$A$5:$I$299,7,FALSE)</f>
        <v>323072.0943</v>
      </c>
      <c r="N267" s="1">
        <f>VLOOKUP($A267,'App C  Exp'!$A$5:$I$299,8,FALSE)</f>
        <v>0</v>
      </c>
      <c r="O267" s="1">
        <f>VLOOKUP($A267,'App C  Exp'!$A$5:$I$299,9,FALSE)</f>
        <v>0</v>
      </c>
      <c r="Q267" s="1">
        <f>VLOOKUP($A267,'App C  Inv'!$A$5:$I$299,5,FALSE)</f>
        <v>822801.87780000002</v>
      </c>
      <c r="R267" s="1">
        <f>VLOOKUP($A267,'App C  Inv'!$A$5:$I$299,6,FALSE)</f>
        <v>538952.42280000006</v>
      </c>
      <c r="S267" s="1">
        <f>VLOOKUP($A267,'App C  Inv'!$A$5:$I$299,7,FALSE)</f>
        <v>1807836.1449000002</v>
      </c>
      <c r="T267" s="1">
        <f>VLOOKUP($A267,'App C  Inv'!$A$5:$I$299,8,FALSE)</f>
        <v>141436.96710000001</v>
      </c>
      <c r="U267" s="1">
        <f>VLOOKUP($A267,'App C  Inv'!$A$5:$I$299,9,FALSE)</f>
        <v>0</v>
      </c>
      <c r="W267" s="1">
        <f>VLOOKUP($A267,'App C  Assums'!$A$5:$I$299,5,FALSE)</f>
        <v>417518.6238</v>
      </c>
      <c r="X267" s="1">
        <f>VLOOKUP($A267,'App C  Assums'!$A$5:$I$299,6,FALSE)</f>
        <v>0</v>
      </c>
      <c r="Y267" s="1">
        <f>VLOOKUP($A267,'App C  Assums'!$A$5:$I$299,7,FALSE)</f>
        <v>0</v>
      </c>
      <c r="Z267" s="1">
        <f>VLOOKUP($A267,'App C  Assums'!$A$5:$I$299,8,FALSE)</f>
        <v>0</v>
      </c>
      <c r="AA267" s="1">
        <f>VLOOKUP($A267,'App C  Assums'!$A$5:$I$299,9,FALSE)</f>
        <v>0</v>
      </c>
      <c r="AC267" s="1">
        <f>VLOOKUP($A267,'App C  Share Out'!$A$5:$I$299,5,FALSE)</f>
        <v>82673.575167601695</v>
      </c>
      <c r="AD267" s="1">
        <f>VLOOKUP($A267,'App C  Share Out'!$A$5:$I$299,6,FALSE)</f>
        <v>19837.575167601695</v>
      </c>
      <c r="AE267" s="1">
        <f>VLOOKUP($A267,'App C  Share Out'!$A$5:$I$299,7,FALSE)</f>
        <v>0</v>
      </c>
      <c r="AF267" s="1">
        <f>VLOOKUP($A267,'App C  Share Out'!$A$5:$I$299,8,FALSE)</f>
        <v>0</v>
      </c>
      <c r="AG267" s="1">
        <f>VLOOKUP($A267,'App C  Share Out'!$A$5:$I$299,9,FALSE)</f>
        <v>0</v>
      </c>
      <c r="AI267" s="1">
        <f>VLOOKUP($A267,'App C  Share In'!$A$5:$I$299,5,FALSE)</f>
        <v>-95005.377759474039</v>
      </c>
      <c r="AJ267" s="1">
        <f>VLOOKUP($A267,'App C  Share In'!$A$5:$I$299,6,FALSE)</f>
        <v>-95005.377759474039</v>
      </c>
      <c r="AK267" s="1">
        <f>VLOOKUP($A267,'App C  Share In'!$A$5:$I$299,7,FALSE)</f>
        <v>-95005.377759474039</v>
      </c>
      <c r="AL267" s="1">
        <f>VLOOKUP($A267,'App C  Share In'!$A$5:$I$299,8,FALSE)</f>
        <v>0</v>
      </c>
      <c r="AM267" s="1">
        <f>VLOOKUP($A267,'App C  Share In'!$A$5:$I$299,9,FALSE)</f>
        <v>0</v>
      </c>
    </row>
    <row r="268" spans="1:39">
      <c r="A268" s="3">
        <v>38610</v>
      </c>
      <c r="B268" s="8" t="s">
        <v>268</v>
      </c>
      <c r="C268" s="9">
        <v>7.3450000000000002E-4</v>
      </c>
      <c r="D268" s="9"/>
      <c r="E268" s="133">
        <v>1650054.5756008108</v>
      </c>
      <c r="F268" s="133">
        <v>1006480.3291008106</v>
      </c>
      <c r="G268" s="133">
        <v>2272218.6589511214</v>
      </c>
      <c r="H268" s="133">
        <v>145681.4645</v>
      </c>
      <c r="I268" s="133">
        <v>0</v>
      </c>
      <c r="K268" s="1">
        <f>VLOOKUP($A268,'App C  Exp'!$A$5:$I$299,5,FALSE)</f>
        <v>274558.30349999998</v>
      </c>
      <c r="L268" s="1">
        <f>VLOOKUP($A268,'App C  Exp'!$A$5:$I$299,6,FALSE)</f>
        <v>300597.06300000002</v>
      </c>
      <c r="M268" s="1">
        <f>VLOOKUP($A268,'App C  Exp'!$A$5:$I$299,7,FALSE)</f>
        <v>332767.42849999998</v>
      </c>
      <c r="N268" s="1">
        <f>VLOOKUP($A268,'App C  Exp'!$A$5:$I$299,8,FALSE)</f>
        <v>0</v>
      </c>
      <c r="O268" s="1">
        <f>VLOOKUP($A268,'App C  Exp'!$A$5:$I$299,9,FALSE)</f>
        <v>0</v>
      </c>
      <c r="Q268" s="1">
        <f>VLOOKUP($A268,'App C  Inv'!$A$5:$I$299,5,FALSE)</f>
        <v>847494.01100000006</v>
      </c>
      <c r="R268" s="1">
        <f>VLOOKUP($A268,'App C  Inv'!$A$5:$I$299,6,FALSE)</f>
        <v>555126.28599999996</v>
      </c>
      <c r="S268" s="1">
        <f>VLOOKUP($A268,'App C  Inv'!$A$5:$I$299,7,FALSE)</f>
        <v>1862088.9754999999</v>
      </c>
      <c r="T268" s="1">
        <f>VLOOKUP($A268,'App C  Inv'!$A$5:$I$299,8,FALSE)</f>
        <v>145681.4645</v>
      </c>
      <c r="U268" s="1">
        <f>VLOOKUP($A268,'App C  Inv'!$A$5:$I$299,9,FALSE)</f>
        <v>0</v>
      </c>
      <c r="W268" s="1">
        <f>VLOOKUP($A268,'App C  Assums'!$A$5:$I$299,5,FALSE)</f>
        <v>430048.28100000002</v>
      </c>
      <c r="X268" s="1">
        <f>VLOOKUP($A268,'App C  Assums'!$A$5:$I$299,6,FALSE)</f>
        <v>0</v>
      </c>
      <c r="Y268" s="1">
        <f>VLOOKUP($A268,'App C  Assums'!$A$5:$I$299,7,FALSE)</f>
        <v>0</v>
      </c>
      <c r="Z268" s="1">
        <f>VLOOKUP($A268,'App C  Assums'!$A$5:$I$299,8,FALSE)</f>
        <v>0</v>
      </c>
      <c r="AA268" s="1">
        <f>VLOOKUP($A268,'App C  Assums'!$A$5:$I$299,9,FALSE)</f>
        <v>0</v>
      </c>
      <c r="AC268" s="1">
        <f>VLOOKUP($A268,'App C  Share Out'!$A$5:$I$299,5,FALSE)</f>
        <v>150756.98010081067</v>
      </c>
      <c r="AD268" s="1">
        <f>VLOOKUP($A268,'App C  Share Out'!$A$5:$I$299,6,FALSE)</f>
        <v>150756.98010081067</v>
      </c>
      <c r="AE268" s="1">
        <f>VLOOKUP($A268,'App C  Share Out'!$A$5:$I$299,7,FALSE)</f>
        <v>77362.254951121431</v>
      </c>
      <c r="AF268" s="1">
        <f>VLOOKUP($A268,'App C  Share Out'!$A$5:$I$299,8,FALSE)</f>
        <v>0</v>
      </c>
      <c r="AG268" s="1">
        <f>VLOOKUP($A268,'App C  Share Out'!$A$5:$I$299,9,FALSE)</f>
        <v>0</v>
      </c>
      <c r="AI268" s="1">
        <f>VLOOKUP($A268,'App C  Share In'!$A$5:$I$299,5,FALSE)</f>
        <v>-52803</v>
      </c>
      <c r="AJ268" s="1">
        <f>VLOOKUP($A268,'App C  Share In'!$A$5:$I$299,6,FALSE)</f>
        <v>0</v>
      </c>
      <c r="AK268" s="1">
        <f>VLOOKUP($A268,'App C  Share In'!$A$5:$I$299,7,FALSE)</f>
        <v>0</v>
      </c>
      <c r="AL268" s="1">
        <f>VLOOKUP($A268,'App C  Share In'!$A$5:$I$299,8,FALSE)</f>
        <v>0</v>
      </c>
      <c r="AM268" s="1">
        <f>VLOOKUP($A268,'App C  Share In'!$A$5:$I$299,9,FALSE)</f>
        <v>0</v>
      </c>
    </row>
    <row r="269" spans="1:39">
      <c r="A269" s="3">
        <v>38620</v>
      </c>
      <c r="B269" s="8" t="s">
        <v>269</v>
      </c>
      <c r="C269" s="9">
        <v>5.1849999999999997E-4</v>
      </c>
      <c r="D269" s="9"/>
      <c r="E269" s="133">
        <v>1313795.7091225921</v>
      </c>
      <c r="F269" s="133">
        <v>825999.41462259204</v>
      </c>
      <c r="G269" s="133">
        <v>1579210.0822601016</v>
      </c>
      <c r="H269" s="133">
        <v>102839.8085</v>
      </c>
      <c r="I269" s="133">
        <v>0</v>
      </c>
      <c r="K269" s="1">
        <f>VLOOKUP($A269,'App C  Exp'!$A$5:$I$299,5,FALSE)</f>
        <v>193816.85549999998</v>
      </c>
      <c r="L269" s="1">
        <f>VLOOKUP($A269,'App C  Exp'!$A$5:$I$299,6,FALSE)</f>
        <v>212198.19899999999</v>
      </c>
      <c r="M269" s="1">
        <f>VLOOKUP($A269,'App C  Exp'!$A$5:$I$299,7,FALSE)</f>
        <v>234907.98049999998</v>
      </c>
      <c r="N269" s="1">
        <f>VLOOKUP($A269,'App C  Exp'!$A$5:$I$299,8,FALSE)</f>
        <v>0</v>
      </c>
      <c r="O269" s="1">
        <f>VLOOKUP($A269,'App C  Exp'!$A$5:$I$299,9,FALSE)</f>
        <v>0</v>
      </c>
      <c r="Q269" s="1">
        <f>VLOOKUP($A269,'App C  Inv'!$A$5:$I$299,5,FALSE)</f>
        <v>598265.00300000003</v>
      </c>
      <c r="R269" s="1">
        <f>VLOOKUP($A269,'App C  Inv'!$A$5:$I$299,6,FALSE)</f>
        <v>391876.07799999998</v>
      </c>
      <c r="S269" s="1">
        <f>VLOOKUP($A269,'App C  Inv'!$A$5:$I$299,7,FALSE)</f>
        <v>1314490.3114999998</v>
      </c>
      <c r="T269" s="1">
        <f>VLOOKUP($A269,'App C  Inv'!$A$5:$I$299,8,FALSE)</f>
        <v>102839.8085</v>
      </c>
      <c r="U269" s="1">
        <f>VLOOKUP($A269,'App C  Inv'!$A$5:$I$299,9,FALSE)</f>
        <v>0</v>
      </c>
      <c r="W269" s="1">
        <f>VLOOKUP($A269,'App C  Assums'!$A$5:$I$299,5,FALSE)</f>
        <v>303580.71299999999</v>
      </c>
      <c r="X269" s="1">
        <f>VLOOKUP($A269,'App C  Assums'!$A$5:$I$299,6,FALSE)</f>
        <v>0</v>
      </c>
      <c r="Y269" s="1">
        <f>VLOOKUP($A269,'App C  Assums'!$A$5:$I$299,7,FALSE)</f>
        <v>0</v>
      </c>
      <c r="Z269" s="1">
        <f>VLOOKUP($A269,'App C  Assums'!$A$5:$I$299,8,FALSE)</f>
        <v>0</v>
      </c>
      <c r="AA269" s="1">
        <f>VLOOKUP($A269,'App C  Assums'!$A$5:$I$299,9,FALSE)</f>
        <v>0</v>
      </c>
      <c r="AC269" s="1">
        <f>VLOOKUP($A269,'App C  Share Out'!$A$5:$I$299,5,FALSE)</f>
        <v>221925.13762259201</v>
      </c>
      <c r="AD269" s="1">
        <f>VLOOKUP($A269,'App C  Share Out'!$A$5:$I$299,6,FALSE)</f>
        <v>221925.13762259201</v>
      </c>
      <c r="AE269" s="1">
        <f>VLOOKUP($A269,'App C  Share Out'!$A$5:$I$299,7,FALSE)</f>
        <v>29811.790260101647</v>
      </c>
      <c r="AF269" s="1">
        <f>VLOOKUP($A269,'App C  Share Out'!$A$5:$I$299,8,FALSE)</f>
        <v>0</v>
      </c>
      <c r="AG269" s="1">
        <f>VLOOKUP($A269,'App C  Share Out'!$A$5:$I$299,9,FALSE)</f>
        <v>0</v>
      </c>
      <c r="AI269" s="1">
        <f>VLOOKUP($A269,'App C  Share In'!$A$5:$I$299,5,FALSE)</f>
        <v>-3792</v>
      </c>
      <c r="AJ269" s="1">
        <f>VLOOKUP($A269,'App C  Share In'!$A$5:$I$299,6,FALSE)</f>
        <v>0</v>
      </c>
      <c r="AK269" s="1">
        <f>VLOOKUP($A269,'App C  Share In'!$A$5:$I$299,7,FALSE)</f>
        <v>0</v>
      </c>
      <c r="AL269" s="1">
        <f>VLOOKUP($A269,'App C  Share In'!$A$5:$I$299,8,FALSE)</f>
        <v>0</v>
      </c>
      <c r="AM269" s="1">
        <f>VLOOKUP($A269,'App C  Share In'!$A$5:$I$299,9,FALSE)</f>
        <v>0</v>
      </c>
    </row>
    <row r="270" spans="1:39">
      <c r="A270" s="3">
        <v>38700</v>
      </c>
      <c r="B270" s="8" t="s">
        <v>270</v>
      </c>
      <c r="C270" s="9">
        <v>9.2299999999999999E-4</v>
      </c>
      <c r="D270" s="9"/>
      <c r="E270" s="133">
        <v>1990418.9708374627</v>
      </c>
      <c r="F270" s="133">
        <v>1210164.439837463</v>
      </c>
      <c r="G270" s="133">
        <v>2822000.786815498</v>
      </c>
      <c r="H270" s="133">
        <v>183068.74299999999</v>
      </c>
      <c r="I270" s="133">
        <v>0</v>
      </c>
      <c r="K270" s="1">
        <f>VLOOKUP($A270,'App C  Exp'!$A$5:$I$299,5,FALSE)</f>
        <v>345020.16899999999</v>
      </c>
      <c r="L270" s="1">
        <f>VLOOKUP($A270,'App C  Exp'!$A$5:$I$299,6,FALSE)</f>
        <v>377741.44199999998</v>
      </c>
      <c r="M270" s="1">
        <f>VLOOKUP($A270,'App C  Exp'!$A$5:$I$299,7,FALSE)</f>
        <v>418167.91899999999</v>
      </c>
      <c r="N270" s="1">
        <f>VLOOKUP($A270,'App C  Exp'!$A$5:$I$299,8,FALSE)</f>
        <v>0</v>
      </c>
      <c r="O270" s="1">
        <f>VLOOKUP($A270,'App C  Exp'!$A$5:$I$299,9,FALSE)</f>
        <v>0</v>
      </c>
      <c r="Q270" s="1">
        <f>VLOOKUP($A270,'App C  Inv'!$A$5:$I$299,5,FALSE)</f>
        <v>1064992.4739999999</v>
      </c>
      <c r="R270" s="1">
        <f>VLOOKUP($A270,'App C  Inv'!$A$5:$I$299,6,FALSE)</f>
        <v>697592.32400000002</v>
      </c>
      <c r="S270" s="1">
        <f>VLOOKUP($A270,'App C  Inv'!$A$5:$I$299,7,FALSE)</f>
        <v>2339970.2170000002</v>
      </c>
      <c r="T270" s="1">
        <f>VLOOKUP($A270,'App C  Inv'!$A$5:$I$299,8,FALSE)</f>
        <v>183068.74299999999</v>
      </c>
      <c r="U270" s="1">
        <f>VLOOKUP($A270,'App C  Inv'!$A$5:$I$299,9,FALSE)</f>
        <v>0</v>
      </c>
      <c r="W270" s="1">
        <f>VLOOKUP($A270,'App C  Assums'!$A$5:$I$299,5,FALSE)</f>
        <v>540414.65399999998</v>
      </c>
      <c r="X270" s="1">
        <f>VLOOKUP($A270,'App C  Assums'!$A$5:$I$299,6,FALSE)</f>
        <v>0</v>
      </c>
      <c r="Y270" s="1">
        <f>VLOOKUP($A270,'App C  Assums'!$A$5:$I$299,7,FALSE)</f>
        <v>0</v>
      </c>
      <c r="Z270" s="1">
        <f>VLOOKUP($A270,'App C  Assums'!$A$5:$I$299,8,FALSE)</f>
        <v>0</v>
      </c>
      <c r="AA270" s="1">
        <f>VLOOKUP($A270,'App C  Assums'!$A$5:$I$299,9,FALSE)</f>
        <v>0</v>
      </c>
      <c r="AC270" s="1">
        <f>VLOOKUP($A270,'App C  Share Out'!$A$5:$I$299,5,FALSE)</f>
        <v>134830.67383746291</v>
      </c>
      <c r="AD270" s="1">
        <f>VLOOKUP($A270,'App C  Share Out'!$A$5:$I$299,6,FALSE)</f>
        <v>134830.67383746291</v>
      </c>
      <c r="AE270" s="1">
        <f>VLOOKUP($A270,'App C  Share Out'!$A$5:$I$299,7,FALSE)</f>
        <v>63862.650815497851</v>
      </c>
      <c r="AF270" s="1">
        <f>VLOOKUP($A270,'App C  Share Out'!$A$5:$I$299,8,FALSE)</f>
        <v>0</v>
      </c>
      <c r="AG270" s="1">
        <f>VLOOKUP($A270,'App C  Share Out'!$A$5:$I$299,9,FALSE)</f>
        <v>0</v>
      </c>
      <c r="AI270" s="1">
        <f>VLOOKUP($A270,'App C  Share In'!$A$5:$I$299,5,FALSE)</f>
        <v>-94839</v>
      </c>
      <c r="AJ270" s="1">
        <f>VLOOKUP($A270,'App C  Share In'!$A$5:$I$299,6,FALSE)</f>
        <v>0</v>
      </c>
      <c r="AK270" s="1">
        <f>VLOOKUP($A270,'App C  Share In'!$A$5:$I$299,7,FALSE)</f>
        <v>0</v>
      </c>
      <c r="AL270" s="1">
        <f>VLOOKUP($A270,'App C  Share In'!$A$5:$I$299,8,FALSE)</f>
        <v>0</v>
      </c>
      <c r="AM270" s="1">
        <f>VLOOKUP($A270,'App C  Share In'!$A$5:$I$299,9,FALSE)</f>
        <v>0</v>
      </c>
    </row>
    <row r="271" spans="1:39">
      <c r="A271" s="3">
        <v>38701</v>
      </c>
      <c r="B271" s="8" t="s">
        <v>271</v>
      </c>
      <c r="C271" s="9">
        <v>7.2299999999999996E-5</v>
      </c>
      <c r="D271" s="9"/>
      <c r="E271" s="133">
        <v>170701.73656774976</v>
      </c>
      <c r="F271" s="133">
        <v>91061.323467749782</v>
      </c>
      <c r="G271" s="133">
        <v>232811.54171289975</v>
      </c>
      <c r="H271" s="133">
        <v>14340.0543</v>
      </c>
      <c r="I271" s="133">
        <v>0</v>
      </c>
      <c r="K271" s="1">
        <f>VLOOKUP($A271,'App C  Exp'!$A$5:$I$299,5,FALSE)</f>
        <v>27025.956899999997</v>
      </c>
      <c r="L271" s="1">
        <f>VLOOKUP($A271,'App C  Exp'!$A$5:$I$299,6,FALSE)</f>
        <v>29589.064199999997</v>
      </c>
      <c r="M271" s="1">
        <f>VLOOKUP($A271,'App C  Exp'!$A$5:$I$299,7,FALSE)</f>
        <v>32755.731899999999</v>
      </c>
      <c r="N271" s="1">
        <f>VLOOKUP($A271,'App C  Exp'!$A$5:$I$299,8,FALSE)</f>
        <v>0</v>
      </c>
      <c r="O271" s="1">
        <f>VLOOKUP($A271,'App C  Exp'!$A$5:$I$299,9,FALSE)</f>
        <v>0</v>
      </c>
      <c r="Q271" s="1">
        <f>VLOOKUP($A271,'App C  Inv'!$A$5:$I$299,5,FALSE)</f>
        <v>83422.487399999998</v>
      </c>
      <c r="R271" s="1">
        <f>VLOOKUP($A271,'App C  Inv'!$A$5:$I$299,6,FALSE)</f>
        <v>54643.472399999999</v>
      </c>
      <c r="S271" s="1">
        <f>VLOOKUP($A271,'App C  Inv'!$A$5:$I$299,7,FALSE)</f>
        <v>183293.4417</v>
      </c>
      <c r="T271" s="1">
        <f>VLOOKUP($A271,'App C  Inv'!$A$5:$I$299,8,FALSE)</f>
        <v>14340.0543</v>
      </c>
      <c r="U271" s="1">
        <f>VLOOKUP($A271,'App C  Inv'!$A$5:$I$299,9,FALSE)</f>
        <v>0</v>
      </c>
      <c r="W271" s="1">
        <f>VLOOKUP($A271,'App C  Assums'!$A$5:$I$299,5,FALSE)</f>
        <v>42331.505399999995</v>
      </c>
      <c r="X271" s="1">
        <f>VLOOKUP($A271,'App C  Assums'!$A$5:$I$299,6,FALSE)</f>
        <v>0</v>
      </c>
      <c r="Y271" s="1">
        <f>VLOOKUP($A271,'App C  Assums'!$A$5:$I$299,7,FALSE)</f>
        <v>0</v>
      </c>
      <c r="Z271" s="1">
        <f>VLOOKUP($A271,'App C  Assums'!$A$5:$I$299,8,FALSE)</f>
        <v>0</v>
      </c>
      <c r="AA271" s="1">
        <f>VLOOKUP($A271,'App C  Assums'!$A$5:$I$299,9,FALSE)</f>
        <v>0</v>
      </c>
      <c r="AC271" s="1">
        <f>VLOOKUP($A271,'App C  Share Out'!$A$5:$I$299,5,FALSE)</f>
        <v>27855.368112899785</v>
      </c>
      <c r="AD271" s="1">
        <f>VLOOKUP($A271,'App C  Share Out'!$A$5:$I$299,6,FALSE)</f>
        <v>16762.368112899785</v>
      </c>
      <c r="AE271" s="1">
        <f>VLOOKUP($A271,'App C  Share Out'!$A$5:$I$299,7,FALSE)</f>
        <v>16762.368112899785</v>
      </c>
      <c r="AF271" s="1">
        <f>VLOOKUP($A271,'App C  Share Out'!$A$5:$I$299,8,FALSE)</f>
        <v>0</v>
      </c>
      <c r="AG271" s="1">
        <f>VLOOKUP($A271,'App C  Share Out'!$A$5:$I$299,9,FALSE)</f>
        <v>0</v>
      </c>
      <c r="AI271" s="1">
        <f>VLOOKUP($A271,'App C  Share In'!$A$5:$I$299,5,FALSE)</f>
        <v>-9933.5812451500024</v>
      </c>
      <c r="AJ271" s="1">
        <f>VLOOKUP($A271,'App C  Share In'!$A$5:$I$299,6,FALSE)</f>
        <v>-9933.5812451500024</v>
      </c>
      <c r="AK271" s="1">
        <f>VLOOKUP($A271,'App C  Share In'!$A$5:$I$299,7,FALSE)</f>
        <v>0</v>
      </c>
      <c r="AL271" s="1">
        <f>VLOOKUP($A271,'App C  Share In'!$A$5:$I$299,8,FALSE)</f>
        <v>0</v>
      </c>
      <c r="AM271" s="1">
        <f>VLOOKUP($A271,'App C  Share In'!$A$5:$I$299,9,FALSE)</f>
        <v>0</v>
      </c>
    </row>
    <row r="272" spans="1:39">
      <c r="A272" s="3">
        <v>38800</v>
      </c>
      <c r="B272" s="8" t="s">
        <v>272</v>
      </c>
      <c r="C272" s="9">
        <v>1.5731E-3</v>
      </c>
      <c r="D272" s="9"/>
      <c r="E272" s="133">
        <v>3360073.8704100805</v>
      </c>
      <c r="F272" s="133">
        <v>1973693.4797100802</v>
      </c>
      <c r="G272" s="133">
        <v>4574214.8485944765</v>
      </c>
      <c r="H272" s="133">
        <v>312010.22710000002</v>
      </c>
      <c r="I272" s="133">
        <v>0</v>
      </c>
      <c r="K272" s="1">
        <f>VLOOKUP($A272,'App C  Exp'!$A$5:$I$299,5,FALSE)</f>
        <v>588029.49930000002</v>
      </c>
      <c r="L272" s="1">
        <f>VLOOKUP($A272,'App C  Exp'!$A$5:$I$299,6,FALSE)</f>
        <v>643797.46739999996</v>
      </c>
      <c r="M272" s="1">
        <f>VLOOKUP($A272,'App C  Exp'!$A$5:$I$299,7,FALSE)</f>
        <v>712697.67429999996</v>
      </c>
      <c r="N272" s="1">
        <f>VLOOKUP($A272,'App C  Exp'!$A$5:$I$299,8,FALSE)</f>
        <v>0</v>
      </c>
      <c r="O272" s="1">
        <f>VLOOKUP($A272,'App C  Exp'!$A$5:$I$299,9,FALSE)</f>
        <v>0</v>
      </c>
      <c r="Q272" s="1">
        <f>VLOOKUP($A272,'App C  Inv'!$A$5:$I$299,5,FALSE)</f>
        <v>1815102.5578000001</v>
      </c>
      <c r="R272" s="1">
        <f>VLOOKUP($A272,'App C  Inv'!$A$5:$I$299,6,FALSE)</f>
        <v>1188930.1028</v>
      </c>
      <c r="S272" s="1">
        <f>VLOOKUP($A272,'App C  Inv'!$A$5:$I$299,7,FALSE)</f>
        <v>3988090.0849000001</v>
      </c>
      <c r="T272" s="1">
        <f>VLOOKUP($A272,'App C  Inv'!$A$5:$I$299,8,FALSE)</f>
        <v>312010.22710000002</v>
      </c>
      <c r="U272" s="1">
        <f>VLOOKUP($A272,'App C  Inv'!$A$5:$I$299,9,FALSE)</f>
        <v>0</v>
      </c>
      <c r="W272" s="1">
        <f>VLOOKUP($A272,'App C  Assums'!$A$5:$I$299,5,FALSE)</f>
        <v>921046.90379999997</v>
      </c>
      <c r="X272" s="1">
        <f>VLOOKUP($A272,'App C  Assums'!$A$5:$I$299,6,FALSE)</f>
        <v>0</v>
      </c>
      <c r="Y272" s="1">
        <f>VLOOKUP($A272,'App C  Assums'!$A$5:$I$299,7,FALSE)</f>
        <v>0</v>
      </c>
      <c r="Z272" s="1">
        <f>VLOOKUP($A272,'App C  Assums'!$A$5:$I$299,8,FALSE)</f>
        <v>0</v>
      </c>
      <c r="AA272" s="1">
        <f>VLOOKUP($A272,'App C  Assums'!$A$5:$I$299,9,FALSE)</f>
        <v>0</v>
      </c>
      <c r="AC272" s="1">
        <f>VLOOKUP($A272,'App C  Share Out'!$A$5:$I$299,5,FALSE)</f>
        <v>267538.82011560467</v>
      </c>
      <c r="AD272" s="1">
        <f>VLOOKUP($A272,'App C  Share Out'!$A$5:$I$299,6,FALSE)</f>
        <v>267538.82011560467</v>
      </c>
      <c r="AE272" s="1">
        <f>VLOOKUP($A272,'App C  Share Out'!$A$5:$I$299,7,FALSE)</f>
        <v>0</v>
      </c>
      <c r="AF272" s="1">
        <f>VLOOKUP($A272,'App C  Share Out'!$A$5:$I$299,8,FALSE)</f>
        <v>0</v>
      </c>
      <c r="AG272" s="1">
        <f>VLOOKUP($A272,'App C  Share Out'!$A$5:$I$299,9,FALSE)</f>
        <v>0</v>
      </c>
      <c r="AI272" s="1">
        <f>VLOOKUP($A272,'App C  Share In'!$A$5:$I$299,5,FALSE)</f>
        <v>-231643.91060552414</v>
      </c>
      <c r="AJ272" s="1">
        <f>VLOOKUP($A272,'App C  Share In'!$A$5:$I$299,6,FALSE)</f>
        <v>-126572.91060552414</v>
      </c>
      <c r="AK272" s="1">
        <f>VLOOKUP($A272,'App C  Share In'!$A$5:$I$299,7,FALSE)</f>
        <v>-126572.91060552414</v>
      </c>
      <c r="AL272" s="1">
        <f>VLOOKUP($A272,'App C  Share In'!$A$5:$I$299,8,FALSE)</f>
        <v>0</v>
      </c>
      <c r="AM272" s="1">
        <f>VLOOKUP($A272,'App C  Share In'!$A$5:$I$299,9,FALSE)</f>
        <v>0</v>
      </c>
    </row>
    <row r="273" spans="1:39">
      <c r="A273" s="3">
        <v>38801</v>
      </c>
      <c r="B273" s="8" t="s">
        <v>273</v>
      </c>
      <c r="C273" s="9">
        <v>1.4689999999999999E-4</v>
      </c>
      <c r="D273" s="9"/>
      <c r="E273" s="133">
        <v>261971.00728560268</v>
      </c>
      <c r="F273" s="133">
        <v>150203.55798560265</v>
      </c>
      <c r="G273" s="133">
        <v>358895.38219342416</v>
      </c>
      <c r="H273" s="133">
        <v>29136.2929</v>
      </c>
      <c r="I273" s="133">
        <v>0</v>
      </c>
      <c r="K273" s="1">
        <f>VLOOKUP($A273,'App C  Exp'!$A$5:$I$299,5,FALSE)</f>
        <v>54911.6607</v>
      </c>
      <c r="L273" s="1">
        <f>VLOOKUP($A273,'App C  Exp'!$A$5:$I$299,6,FALSE)</f>
        <v>60119.412599999996</v>
      </c>
      <c r="M273" s="1">
        <f>VLOOKUP($A273,'App C  Exp'!$A$5:$I$299,7,FALSE)</f>
        <v>66553.48569999999</v>
      </c>
      <c r="N273" s="1">
        <f>VLOOKUP($A273,'App C  Exp'!$A$5:$I$299,8,FALSE)</f>
        <v>0</v>
      </c>
      <c r="O273" s="1">
        <f>VLOOKUP($A273,'App C  Exp'!$A$5:$I$299,9,FALSE)</f>
        <v>0</v>
      </c>
      <c r="Q273" s="1">
        <f>VLOOKUP($A273,'App C  Inv'!$A$5:$I$299,5,FALSE)</f>
        <v>169498.80220000001</v>
      </c>
      <c r="R273" s="1">
        <f>VLOOKUP($A273,'App C  Inv'!$A$5:$I$299,6,FALSE)</f>
        <v>111025.25719999999</v>
      </c>
      <c r="S273" s="1">
        <f>VLOOKUP($A273,'App C  Inv'!$A$5:$I$299,7,FALSE)</f>
        <v>372417.79509999999</v>
      </c>
      <c r="T273" s="1">
        <f>VLOOKUP($A273,'App C  Inv'!$A$5:$I$299,8,FALSE)</f>
        <v>29136.2929</v>
      </c>
      <c r="U273" s="1">
        <f>VLOOKUP($A273,'App C  Inv'!$A$5:$I$299,9,FALSE)</f>
        <v>0</v>
      </c>
      <c r="W273" s="1">
        <f>VLOOKUP($A273,'App C  Assums'!$A$5:$I$299,5,FALSE)</f>
        <v>86009.656199999998</v>
      </c>
      <c r="X273" s="1">
        <f>VLOOKUP($A273,'App C  Assums'!$A$5:$I$299,6,FALSE)</f>
        <v>0</v>
      </c>
      <c r="Y273" s="1">
        <f>VLOOKUP($A273,'App C  Assums'!$A$5:$I$299,7,FALSE)</f>
        <v>0</v>
      </c>
      <c r="Z273" s="1">
        <f>VLOOKUP($A273,'App C  Assums'!$A$5:$I$299,8,FALSE)</f>
        <v>0</v>
      </c>
      <c r="AA273" s="1">
        <f>VLOOKUP($A273,'App C  Assums'!$A$5:$I$299,9,FALSE)</f>
        <v>0</v>
      </c>
      <c r="AC273" s="1">
        <f>VLOOKUP($A273,'App C  Share Out'!$A$5:$I$299,5,FALSE)</f>
        <v>59134.786792178464</v>
      </c>
      <c r="AD273" s="1">
        <f>VLOOKUP($A273,'App C  Share Out'!$A$5:$I$299,6,FALSE)</f>
        <v>59134.786792178464</v>
      </c>
      <c r="AE273" s="1">
        <f>VLOOKUP($A273,'App C  Share Out'!$A$5:$I$299,7,FALSE)</f>
        <v>0</v>
      </c>
      <c r="AF273" s="1">
        <f>VLOOKUP($A273,'App C  Share Out'!$A$5:$I$299,8,FALSE)</f>
        <v>0</v>
      </c>
      <c r="AG273" s="1">
        <f>VLOOKUP($A273,'App C  Share Out'!$A$5:$I$299,9,FALSE)</f>
        <v>0</v>
      </c>
      <c r="AI273" s="1">
        <f>VLOOKUP($A273,'App C  Share In'!$A$5:$I$299,5,FALSE)</f>
        <v>-107583.89860657581</v>
      </c>
      <c r="AJ273" s="1">
        <f>VLOOKUP($A273,'App C  Share In'!$A$5:$I$299,6,FALSE)</f>
        <v>-80075.898606575807</v>
      </c>
      <c r="AK273" s="1">
        <f>VLOOKUP($A273,'App C  Share In'!$A$5:$I$299,7,FALSE)</f>
        <v>-80075.898606575807</v>
      </c>
      <c r="AL273" s="1">
        <f>VLOOKUP($A273,'App C  Share In'!$A$5:$I$299,8,FALSE)</f>
        <v>0</v>
      </c>
      <c r="AM273" s="1">
        <f>VLOOKUP($A273,'App C  Share In'!$A$5:$I$299,9,FALSE)</f>
        <v>0</v>
      </c>
    </row>
    <row r="274" spans="1:39">
      <c r="A274" s="3">
        <v>38900</v>
      </c>
      <c r="B274" s="8" t="s">
        <v>274</v>
      </c>
      <c r="C274" s="9">
        <v>3.2509999999999999E-4</v>
      </c>
      <c r="D274" s="9"/>
      <c r="E274" s="133">
        <v>651168.71480113023</v>
      </c>
      <c r="F274" s="133">
        <v>336647.38010113011</v>
      </c>
      <c r="G274" s="133">
        <v>911762.29896991584</v>
      </c>
      <c r="H274" s="133">
        <v>64480.659099999997</v>
      </c>
      <c r="I274" s="133">
        <v>0</v>
      </c>
      <c r="K274" s="1">
        <f>VLOOKUP($A274,'App C  Exp'!$A$5:$I$299,5,FALSE)</f>
        <v>121523.3553</v>
      </c>
      <c r="L274" s="1">
        <f>VLOOKUP($A274,'App C  Exp'!$A$5:$I$299,6,FALSE)</f>
        <v>133048.4754</v>
      </c>
      <c r="M274" s="1">
        <f>VLOOKUP($A274,'App C  Exp'!$A$5:$I$299,7,FALSE)</f>
        <v>147287.53029999998</v>
      </c>
      <c r="N274" s="1">
        <f>VLOOKUP($A274,'App C  Exp'!$A$5:$I$299,8,FALSE)</f>
        <v>0</v>
      </c>
      <c r="O274" s="1">
        <f>VLOOKUP($A274,'App C  Exp'!$A$5:$I$299,9,FALSE)</f>
        <v>0</v>
      </c>
      <c r="Q274" s="1">
        <f>VLOOKUP($A274,'App C  Inv'!$A$5:$I$299,5,FALSE)</f>
        <v>375112.73379999999</v>
      </c>
      <c r="R274" s="1">
        <f>VLOOKUP($A274,'App C  Inv'!$A$5:$I$299,6,FALSE)</f>
        <v>245706.67879999999</v>
      </c>
      <c r="S274" s="1">
        <f>VLOOKUP($A274,'App C  Inv'!$A$5:$I$299,7,FALSE)</f>
        <v>824186.69290000002</v>
      </c>
      <c r="T274" s="1">
        <f>VLOOKUP($A274,'App C  Inv'!$A$5:$I$299,8,FALSE)</f>
        <v>64480.659099999997</v>
      </c>
      <c r="U274" s="1">
        <f>VLOOKUP($A274,'App C  Inv'!$A$5:$I$299,9,FALSE)</f>
        <v>0</v>
      </c>
      <c r="W274" s="1">
        <f>VLOOKUP($A274,'App C  Assums'!$A$5:$I$299,5,FALSE)</f>
        <v>190345.39979999998</v>
      </c>
      <c r="X274" s="1">
        <f>VLOOKUP($A274,'App C  Assums'!$A$5:$I$299,6,FALSE)</f>
        <v>0</v>
      </c>
      <c r="Y274" s="1">
        <f>VLOOKUP($A274,'App C  Assums'!$A$5:$I$299,7,FALSE)</f>
        <v>0</v>
      </c>
      <c r="Z274" s="1">
        <f>VLOOKUP($A274,'App C  Assums'!$A$5:$I$299,8,FALSE)</f>
        <v>0</v>
      </c>
      <c r="AA274" s="1">
        <f>VLOOKUP($A274,'App C  Assums'!$A$5:$I$299,9,FALSE)</f>
        <v>0</v>
      </c>
      <c r="AC274" s="1">
        <f>VLOOKUP($A274,'App C  Share Out'!$A$5:$I$299,5,FALSE)</f>
        <v>23899.150131214352</v>
      </c>
      <c r="AD274" s="1">
        <f>VLOOKUP($A274,'App C  Share Out'!$A$5:$I$299,6,FALSE)</f>
        <v>17604.150131214352</v>
      </c>
      <c r="AE274" s="1">
        <f>VLOOKUP($A274,'App C  Share Out'!$A$5:$I$299,7,FALSE)</f>
        <v>0</v>
      </c>
      <c r="AF274" s="1">
        <f>VLOOKUP($A274,'App C  Share Out'!$A$5:$I$299,8,FALSE)</f>
        <v>0</v>
      </c>
      <c r="AG274" s="1">
        <f>VLOOKUP($A274,'App C  Share Out'!$A$5:$I$299,9,FALSE)</f>
        <v>0</v>
      </c>
      <c r="AI274" s="1">
        <f>VLOOKUP($A274,'App C  Share In'!$A$5:$I$299,5,FALSE)</f>
        <v>-59711.924230084202</v>
      </c>
      <c r="AJ274" s="1">
        <f>VLOOKUP($A274,'App C  Share In'!$A$5:$I$299,6,FALSE)</f>
        <v>-59711.924230084202</v>
      </c>
      <c r="AK274" s="1">
        <f>VLOOKUP($A274,'App C  Share In'!$A$5:$I$299,7,FALSE)</f>
        <v>-59711.924230084202</v>
      </c>
      <c r="AL274" s="1">
        <f>VLOOKUP($A274,'App C  Share In'!$A$5:$I$299,8,FALSE)</f>
        <v>0</v>
      </c>
      <c r="AM274" s="1">
        <f>VLOOKUP($A274,'App C  Share In'!$A$5:$I$299,9,FALSE)</f>
        <v>0</v>
      </c>
    </row>
    <row r="275" spans="1:39">
      <c r="A275" s="3">
        <v>39000</v>
      </c>
      <c r="B275" s="8" t="s">
        <v>275</v>
      </c>
      <c r="C275" s="9">
        <v>1.53309E-2</v>
      </c>
      <c r="D275" s="9"/>
      <c r="E275" s="133">
        <v>29506991.300885413</v>
      </c>
      <c r="F275" s="133">
        <v>18307324.003585409</v>
      </c>
      <c r="G275" s="133">
        <v>45087200.459946901</v>
      </c>
      <c r="H275" s="133">
        <v>3040746.0368999997</v>
      </c>
      <c r="I275" s="133">
        <v>0</v>
      </c>
      <c r="K275" s="1">
        <f>VLOOKUP($A275,'App C  Exp'!$A$5:$I$299,5,FALSE)</f>
        <v>5730736.4127000002</v>
      </c>
      <c r="L275" s="1">
        <f>VLOOKUP($A275,'App C  Exp'!$A$5:$I$299,6,FALSE)</f>
        <v>6274232.1486</v>
      </c>
      <c r="M275" s="1">
        <f>VLOOKUP($A275,'App C  Exp'!$A$5:$I$299,7,FALSE)</f>
        <v>6945710.2376999995</v>
      </c>
      <c r="N275" s="1">
        <f>VLOOKUP($A275,'App C  Exp'!$A$5:$I$299,8,FALSE)</f>
        <v>0</v>
      </c>
      <c r="O275" s="1">
        <f>VLOOKUP($A275,'App C  Exp'!$A$5:$I$299,9,FALSE)</f>
        <v>0</v>
      </c>
      <c r="Q275" s="1">
        <f>VLOOKUP($A275,'App C  Inv'!$A$5:$I$299,5,FALSE)</f>
        <v>17689374.994199999</v>
      </c>
      <c r="R275" s="1">
        <f>VLOOKUP($A275,'App C  Inv'!$A$5:$I$299,6,FALSE)</f>
        <v>11586910.249199999</v>
      </c>
      <c r="S275" s="1">
        <f>VLOOKUP($A275,'App C  Inv'!$A$5:$I$299,7,FALSE)</f>
        <v>38866575.7311</v>
      </c>
      <c r="T275" s="1">
        <f>VLOOKUP($A275,'App C  Inv'!$A$5:$I$299,8,FALSE)</f>
        <v>3040746.0368999997</v>
      </c>
      <c r="U275" s="1">
        <f>VLOOKUP($A275,'App C  Inv'!$A$5:$I$299,9,FALSE)</f>
        <v>0</v>
      </c>
      <c r="W275" s="1">
        <f>VLOOKUP($A275,'App C  Assums'!$A$5:$I$299,5,FALSE)</f>
        <v>8976211.2882000003</v>
      </c>
      <c r="X275" s="1">
        <f>VLOOKUP($A275,'App C  Assums'!$A$5:$I$299,6,FALSE)</f>
        <v>0</v>
      </c>
      <c r="Y275" s="1">
        <f>VLOOKUP($A275,'App C  Assums'!$A$5:$I$299,7,FALSE)</f>
        <v>0</v>
      </c>
      <c r="Z275" s="1">
        <f>VLOOKUP($A275,'App C  Assums'!$A$5:$I$299,8,FALSE)</f>
        <v>0</v>
      </c>
      <c r="AA275" s="1">
        <f>VLOOKUP($A275,'App C  Assums'!$A$5:$I$299,9,FALSE)</f>
        <v>0</v>
      </c>
      <c r="AC275" s="1">
        <f>VLOOKUP($A275,'App C  Share Out'!$A$5:$I$299,5,FALSE)</f>
        <v>1171267.1146385083</v>
      </c>
      <c r="AD275" s="1">
        <f>VLOOKUP($A275,'App C  Share Out'!$A$5:$I$299,6,FALSE)</f>
        <v>1171267.1146385083</v>
      </c>
      <c r="AE275" s="1">
        <f>VLOOKUP($A275,'App C  Share Out'!$A$5:$I$299,7,FALSE)</f>
        <v>0</v>
      </c>
      <c r="AF275" s="1">
        <f>VLOOKUP($A275,'App C  Share Out'!$A$5:$I$299,8,FALSE)</f>
        <v>0</v>
      </c>
      <c r="AG275" s="1">
        <f>VLOOKUP($A275,'App C  Share Out'!$A$5:$I$299,9,FALSE)</f>
        <v>0</v>
      </c>
      <c r="AI275" s="1">
        <f>VLOOKUP($A275,'App C  Share In'!$A$5:$I$299,5,FALSE)</f>
        <v>-4060598.5088530965</v>
      </c>
      <c r="AJ275" s="1">
        <f>VLOOKUP($A275,'App C  Share In'!$A$5:$I$299,6,FALSE)</f>
        <v>-725085.50885309651</v>
      </c>
      <c r="AK275" s="1">
        <f>VLOOKUP($A275,'App C  Share In'!$A$5:$I$299,7,FALSE)</f>
        <v>-725085.50885309651</v>
      </c>
      <c r="AL275" s="1">
        <f>VLOOKUP($A275,'App C  Share In'!$A$5:$I$299,8,FALSE)</f>
        <v>0</v>
      </c>
      <c r="AM275" s="1">
        <f>VLOOKUP($A275,'App C  Share In'!$A$5:$I$299,9,FALSE)</f>
        <v>0</v>
      </c>
    </row>
    <row r="276" spans="1:39">
      <c r="A276" s="3">
        <v>39100</v>
      </c>
      <c r="B276" s="8" t="s">
        <v>276</v>
      </c>
      <c r="C276" s="9">
        <v>1.8116E-3</v>
      </c>
      <c r="D276" s="9"/>
      <c r="E276" s="133">
        <v>3790191.9654546045</v>
      </c>
      <c r="F276" s="133">
        <v>2464232.4402546044</v>
      </c>
      <c r="G276" s="133">
        <v>5689782.8082694774</v>
      </c>
      <c r="H276" s="133">
        <v>359314.55560000002</v>
      </c>
      <c r="I276" s="133">
        <v>0</v>
      </c>
      <c r="K276" s="1">
        <f>VLOOKUP($A276,'App C  Exp'!$A$5:$I$299,5,FALSE)</f>
        <v>677181.5148</v>
      </c>
      <c r="L276" s="1">
        <f>VLOOKUP($A276,'App C  Exp'!$A$5:$I$299,6,FALSE)</f>
        <v>741404.54639999999</v>
      </c>
      <c r="M276" s="1">
        <f>VLOOKUP($A276,'App C  Exp'!$A$5:$I$299,7,FALSE)</f>
        <v>820750.81480000005</v>
      </c>
      <c r="N276" s="1">
        <f>VLOOKUP($A276,'App C  Exp'!$A$5:$I$299,8,FALSE)</f>
        <v>0</v>
      </c>
      <c r="O276" s="1">
        <f>VLOOKUP($A276,'App C  Exp'!$A$5:$I$299,9,FALSE)</f>
        <v>0</v>
      </c>
      <c r="Q276" s="1">
        <f>VLOOKUP($A276,'App C  Inv'!$A$5:$I$299,5,FALSE)</f>
        <v>2090292.9208</v>
      </c>
      <c r="R276" s="1">
        <f>VLOOKUP($A276,'App C  Inv'!$A$5:$I$299,6,FALSE)</f>
        <v>1369185.5408000001</v>
      </c>
      <c r="S276" s="1">
        <f>VLOOKUP($A276,'App C  Inv'!$A$5:$I$299,7,FALSE)</f>
        <v>4592730.2763999999</v>
      </c>
      <c r="T276" s="1">
        <f>VLOOKUP($A276,'App C  Inv'!$A$5:$I$299,8,FALSE)</f>
        <v>359314.55560000002</v>
      </c>
      <c r="U276" s="1">
        <f>VLOOKUP($A276,'App C  Inv'!$A$5:$I$299,9,FALSE)</f>
        <v>0</v>
      </c>
      <c r="W276" s="1">
        <f>VLOOKUP($A276,'App C  Assums'!$A$5:$I$299,5,FALSE)</f>
        <v>1060688.1768</v>
      </c>
      <c r="X276" s="1">
        <f>VLOOKUP($A276,'App C  Assums'!$A$5:$I$299,6,FALSE)</f>
        <v>0</v>
      </c>
      <c r="Y276" s="1">
        <f>VLOOKUP($A276,'App C  Assums'!$A$5:$I$299,7,FALSE)</f>
        <v>0</v>
      </c>
      <c r="Z276" s="1">
        <f>VLOOKUP($A276,'App C  Assums'!$A$5:$I$299,8,FALSE)</f>
        <v>0</v>
      </c>
      <c r="AA276" s="1">
        <f>VLOOKUP($A276,'App C  Assums'!$A$5:$I$299,9,FALSE)</f>
        <v>0</v>
      </c>
      <c r="AC276" s="1">
        <f>VLOOKUP($A276,'App C  Share Out'!$A$5:$I$299,5,FALSE)</f>
        <v>353642.35305460449</v>
      </c>
      <c r="AD276" s="1">
        <f>VLOOKUP($A276,'App C  Share Out'!$A$5:$I$299,6,FALSE)</f>
        <v>353642.35305460449</v>
      </c>
      <c r="AE276" s="1">
        <f>VLOOKUP($A276,'App C  Share Out'!$A$5:$I$299,7,FALSE)</f>
        <v>276301.71706947742</v>
      </c>
      <c r="AF276" s="1">
        <f>VLOOKUP($A276,'App C  Share Out'!$A$5:$I$299,8,FALSE)</f>
        <v>0</v>
      </c>
      <c r="AG276" s="1">
        <f>VLOOKUP($A276,'App C  Share Out'!$A$5:$I$299,9,FALSE)</f>
        <v>0</v>
      </c>
      <c r="AI276" s="1">
        <f>VLOOKUP($A276,'App C  Share In'!$A$5:$I$299,5,FALSE)</f>
        <v>-391613</v>
      </c>
      <c r="AJ276" s="1">
        <f>VLOOKUP($A276,'App C  Share In'!$A$5:$I$299,6,FALSE)</f>
        <v>0</v>
      </c>
      <c r="AK276" s="1">
        <f>VLOOKUP($A276,'App C  Share In'!$A$5:$I$299,7,FALSE)</f>
        <v>0</v>
      </c>
      <c r="AL276" s="1">
        <f>VLOOKUP($A276,'App C  Share In'!$A$5:$I$299,8,FALSE)</f>
        <v>0</v>
      </c>
      <c r="AM276" s="1">
        <f>VLOOKUP($A276,'App C  Share In'!$A$5:$I$299,9,FALSE)</f>
        <v>0</v>
      </c>
    </row>
    <row r="277" spans="1:39">
      <c r="A277" s="3">
        <v>39101</v>
      </c>
      <c r="B277" s="8" t="s">
        <v>277</v>
      </c>
      <c r="C277" s="9">
        <v>2.8269999999999999E-4</v>
      </c>
      <c r="D277" s="9"/>
      <c r="E277" s="133">
        <v>602521.69243120542</v>
      </c>
      <c r="F277" s="133">
        <v>317355.67053120537</v>
      </c>
      <c r="G277" s="133">
        <v>849018.81597613788</v>
      </c>
      <c r="H277" s="133">
        <v>56071.000699999997</v>
      </c>
      <c r="I277" s="133">
        <v>0</v>
      </c>
      <c r="K277" s="1">
        <f>VLOOKUP($A277,'App C  Exp'!$A$5:$I$299,5,FALSE)</f>
        <v>105674.1081</v>
      </c>
      <c r="L277" s="1">
        <f>VLOOKUP($A277,'App C  Exp'!$A$5:$I$299,6,FALSE)</f>
        <v>115696.10579999999</v>
      </c>
      <c r="M277" s="1">
        <f>VLOOKUP($A277,'App C  Exp'!$A$5:$I$299,7,FALSE)</f>
        <v>128078.08309999999</v>
      </c>
      <c r="N277" s="1">
        <f>VLOOKUP($A277,'App C  Exp'!$A$5:$I$299,8,FALSE)</f>
        <v>0</v>
      </c>
      <c r="O277" s="1">
        <f>VLOOKUP($A277,'App C  Exp'!$A$5:$I$299,9,FALSE)</f>
        <v>0</v>
      </c>
      <c r="Q277" s="1">
        <f>VLOOKUP($A277,'App C  Inv'!$A$5:$I$299,5,FALSE)</f>
        <v>326190.00260000001</v>
      </c>
      <c r="R277" s="1">
        <f>VLOOKUP($A277,'App C  Inv'!$A$5:$I$299,6,FALSE)</f>
        <v>213661.26759999999</v>
      </c>
      <c r="S277" s="1">
        <f>VLOOKUP($A277,'App C  Inv'!$A$5:$I$299,7,FALSE)</f>
        <v>716695.10329999996</v>
      </c>
      <c r="T277" s="1">
        <f>VLOOKUP($A277,'App C  Inv'!$A$5:$I$299,8,FALSE)</f>
        <v>56071.000699999997</v>
      </c>
      <c r="U277" s="1">
        <f>VLOOKUP($A277,'App C  Inv'!$A$5:$I$299,9,FALSE)</f>
        <v>0</v>
      </c>
      <c r="W277" s="1">
        <f>VLOOKUP($A277,'App C  Assums'!$A$5:$I$299,5,FALSE)</f>
        <v>165520.28459999998</v>
      </c>
      <c r="X277" s="1">
        <f>VLOOKUP($A277,'App C  Assums'!$A$5:$I$299,6,FALSE)</f>
        <v>0</v>
      </c>
      <c r="Y277" s="1">
        <f>VLOOKUP($A277,'App C  Assums'!$A$5:$I$299,7,FALSE)</f>
        <v>0</v>
      </c>
      <c r="Z277" s="1">
        <f>VLOOKUP($A277,'App C  Assums'!$A$5:$I$299,8,FALSE)</f>
        <v>0</v>
      </c>
      <c r="AA277" s="1">
        <f>VLOOKUP($A277,'App C  Assums'!$A$5:$I$299,9,FALSE)</f>
        <v>0</v>
      </c>
      <c r="AC277" s="1">
        <f>VLOOKUP($A277,'App C  Share Out'!$A$5:$I$299,5,FALSE)</f>
        <v>21384.629576137871</v>
      </c>
      <c r="AD277" s="1">
        <f>VLOOKUP($A277,'App C  Share Out'!$A$5:$I$299,6,FALSE)</f>
        <v>4245.6295761378715</v>
      </c>
      <c r="AE277" s="1">
        <f>VLOOKUP($A277,'App C  Share Out'!$A$5:$I$299,7,FALSE)</f>
        <v>4245.6295761378715</v>
      </c>
      <c r="AF277" s="1">
        <f>VLOOKUP($A277,'App C  Share Out'!$A$5:$I$299,8,FALSE)</f>
        <v>0</v>
      </c>
      <c r="AG277" s="1">
        <f>VLOOKUP($A277,'App C  Share Out'!$A$5:$I$299,9,FALSE)</f>
        <v>0</v>
      </c>
      <c r="AI277" s="1">
        <f>VLOOKUP($A277,'App C  Share In'!$A$5:$I$299,5,FALSE)</f>
        <v>-16247.332444932486</v>
      </c>
      <c r="AJ277" s="1">
        <f>VLOOKUP($A277,'App C  Share In'!$A$5:$I$299,6,FALSE)</f>
        <v>-16247.332444932486</v>
      </c>
      <c r="AK277" s="1">
        <f>VLOOKUP($A277,'App C  Share In'!$A$5:$I$299,7,FALSE)</f>
        <v>0</v>
      </c>
      <c r="AL277" s="1">
        <f>VLOOKUP($A277,'App C  Share In'!$A$5:$I$299,8,FALSE)</f>
        <v>0</v>
      </c>
      <c r="AM277" s="1">
        <f>VLOOKUP($A277,'App C  Share In'!$A$5:$I$299,9,FALSE)</f>
        <v>0</v>
      </c>
    </row>
    <row r="278" spans="1:39">
      <c r="A278" s="3">
        <v>39105</v>
      </c>
      <c r="B278" s="8" t="s">
        <v>278</v>
      </c>
      <c r="C278" s="9">
        <v>6.6790000000000003E-4</v>
      </c>
      <c r="D278" s="9"/>
      <c r="E278" s="133">
        <v>1334508.9372841059</v>
      </c>
      <c r="F278" s="133">
        <v>700576.95098410582</v>
      </c>
      <c r="G278" s="133">
        <v>2069534.3345348572</v>
      </c>
      <c r="H278" s="133">
        <v>132471.95389999999</v>
      </c>
      <c r="I278" s="133">
        <v>0</v>
      </c>
      <c r="K278" s="1">
        <f>VLOOKUP($A278,'App C  Exp'!$A$5:$I$299,5,FALSE)</f>
        <v>249663.02370000002</v>
      </c>
      <c r="L278" s="1">
        <f>VLOOKUP($A278,'App C  Exp'!$A$5:$I$299,6,FALSE)</f>
        <v>273340.74660000001</v>
      </c>
      <c r="M278" s="1">
        <f>VLOOKUP($A278,'App C  Exp'!$A$5:$I$299,7,FALSE)</f>
        <v>302594.09870000003</v>
      </c>
      <c r="N278" s="1">
        <f>VLOOKUP($A278,'App C  Exp'!$A$5:$I$299,8,FALSE)</f>
        <v>0</v>
      </c>
      <c r="O278" s="1">
        <f>VLOOKUP($A278,'App C  Exp'!$A$5:$I$299,9,FALSE)</f>
        <v>0</v>
      </c>
      <c r="Q278" s="1">
        <f>VLOOKUP($A278,'App C  Inv'!$A$5:$I$299,5,FALSE)</f>
        <v>770648.40020000003</v>
      </c>
      <c r="R278" s="1">
        <f>VLOOKUP($A278,'App C  Inv'!$A$5:$I$299,6,FALSE)</f>
        <v>504790.8052</v>
      </c>
      <c r="S278" s="1">
        <f>VLOOKUP($A278,'App C  Inv'!$A$5:$I$299,7,FALSE)</f>
        <v>1693246.0541000001</v>
      </c>
      <c r="T278" s="1">
        <f>VLOOKUP($A278,'App C  Inv'!$A$5:$I$299,8,FALSE)</f>
        <v>132471.95389999999</v>
      </c>
      <c r="U278" s="1">
        <f>VLOOKUP($A278,'App C  Inv'!$A$5:$I$299,9,FALSE)</f>
        <v>0</v>
      </c>
      <c r="W278" s="1">
        <f>VLOOKUP($A278,'App C  Assums'!$A$5:$I$299,5,FALSE)</f>
        <v>391054.11420000001</v>
      </c>
      <c r="X278" s="1">
        <f>VLOOKUP($A278,'App C  Assums'!$A$5:$I$299,6,FALSE)</f>
        <v>0</v>
      </c>
      <c r="Y278" s="1">
        <f>VLOOKUP($A278,'App C  Assums'!$A$5:$I$299,7,FALSE)</f>
        <v>0</v>
      </c>
      <c r="Z278" s="1">
        <f>VLOOKUP($A278,'App C  Assums'!$A$5:$I$299,8,FALSE)</f>
        <v>0</v>
      </c>
      <c r="AA278" s="1">
        <f>VLOOKUP($A278,'App C  Assums'!$A$5:$I$299,9,FALSE)</f>
        <v>0</v>
      </c>
      <c r="AC278" s="1">
        <f>VLOOKUP($A278,'App C  Share Out'!$A$5:$I$299,5,FALSE)</f>
        <v>74392.181734857048</v>
      </c>
      <c r="AD278" s="1">
        <f>VLOOKUP($A278,'App C  Share Out'!$A$5:$I$299,6,FALSE)</f>
        <v>73694.181734857048</v>
      </c>
      <c r="AE278" s="1">
        <f>VLOOKUP($A278,'App C  Share Out'!$A$5:$I$299,7,FALSE)</f>
        <v>73694.181734857048</v>
      </c>
      <c r="AF278" s="1">
        <f>VLOOKUP($A278,'App C  Share Out'!$A$5:$I$299,8,FALSE)</f>
        <v>0</v>
      </c>
      <c r="AG278" s="1">
        <f>VLOOKUP($A278,'App C  Share Out'!$A$5:$I$299,9,FALSE)</f>
        <v>0</v>
      </c>
      <c r="AI278" s="1">
        <f>VLOOKUP($A278,'App C  Share In'!$A$5:$I$299,5,FALSE)</f>
        <v>-151248.78255075123</v>
      </c>
      <c r="AJ278" s="1">
        <f>VLOOKUP($A278,'App C  Share In'!$A$5:$I$299,6,FALSE)</f>
        <v>-151248.78255075123</v>
      </c>
      <c r="AK278" s="1">
        <f>VLOOKUP($A278,'App C  Share In'!$A$5:$I$299,7,FALSE)</f>
        <v>0</v>
      </c>
      <c r="AL278" s="1">
        <f>VLOOKUP($A278,'App C  Share In'!$A$5:$I$299,8,FALSE)</f>
        <v>0</v>
      </c>
      <c r="AM278" s="1">
        <f>VLOOKUP($A278,'App C  Share In'!$A$5:$I$299,9,FALSE)</f>
        <v>0</v>
      </c>
    </row>
    <row r="279" spans="1:39">
      <c r="A279" s="3">
        <v>39200</v>
      </c>
      <c r="B279" s="8" t="s">
        <v>370</v>
      </c>
      <c r="C279" s="9">
        <v>6.7534799999999992E-2</v>
      </c>
      <c r="D279" s="9"/>
      <c r="E279" s="133">
        <v>135824452.72105986</v>
      </c>
      <c r="F279" s="133">
        <v>75535647.445459902</v>
      </c>
      <c r="G279" s="133">
        <v>201625922.30351266</v>
      </c>
      <c r="H279" s="133">
        <v>13394919.766799998</v>
      </c>
      <c r="I279" s="133">
        <v>0</v>
      </c>
      <c r="K279" s="1">
        <f>VLOOKUP($A279,'App C  Exp'!$A$5:$I$299,5,FALSE)</f>
        <v>25244710.844399996</v>
      </c>
      <c r="L279" s="1">
        <f>VLOOKUP($A279,'App C  Exp'!$A$5:$I$299,6,FALSE)</f>
        <v>27638887.039199997</v>
      </c>
      <c r="M279" s="1">
        <f>VLOOKUP($A279,'App C  Exp'!$A$5:$I$299,7,FALSE)</f>
        <v>30596843.744399995</v>
      </c>
      <c r="N279" s="1">
        <f>VLOOKUP($A279,'App C  Exp'!$A$5:$I$299,8,FALSE)</f>
        <v>0</v>
      </c>
      <c r="O279" s="1">
        <f>VLOOKUP($A279,'App C  Exp'!$A$5:$I$299,9,FALSE)</f>
        <v>0</v>
      </c>
      <c r="Q279" s="1">
        <f>VLOOKUP($A279,'App C  Inv'!$A$5:$I$299,5,FALSE)</f>
        <v>77924218.562399983</v>
      </c>
      <c r="R279" s="1">
        <f>VLOOKUP($A279,'App C  Inv'!$A$5:$I$299,6,FALSE)</f>
        <v>51041991.422399998</v>
      </c>
      <c r="S279" s="1">
        <f>VLOOKUP($A279,'App C  Inv'!$A$5:$I$299,7,FALSE)</f>
        <v>171212806.72919998</v>
      </c>
      <c r="T279" s="1">
        <f>VLOOKUP($A279,'App C  Inv'!$A$5:$I$299,8,FALSE)</f>
        <v>13394919.766799998</v>
      </c>
      <c r="U279" s="1">
        <f>VLOOKUP($A279,'App C  Inv'!$A$5:$I$299,9,FALSE)</f>
        <v>0</v>
      </c>
      <c r="W279" s="1">
        <f>VLOOKUP($A279,'App C  Assums'!$A$5:$I$299,5,FALSE)</f>
        <v>39541490.330399998</v>
      </c>
      <c r="X279" s="1">
        <f>VLOOKUP($A279,'App C  Assums'!$A$5:$I$299,6,FALSE)</f>
        <v>0</v>
      </c>
      <c r="Y279" s="1">
        <f>VLOOKUP($A279,'App C  Assums'!$A$5:$I$299,7,FALSE)</f>
        <v>0</v>
      </c>
      <c r="Z279" s="1">
        <f>VLOOKUP($A279,'App C  Assums'!$A$5:$I$299,8,FALSE)</f>
        <v>0</v>
      </c>
      <c r="AA279" s="1">
        <f>VLOOKUP($A279,'App C  Assums'!$A$5:$I$299,9,FALSE)</f>
        <v>0</v>
      </c>
      <c r="AC279" s="1">
        <f>VLOOKUP($A279,'App C  Share Out'!$A$5:$I$299,5,FALSE)</f>
        <v>0</v>
      </c>
      <c r="AD279" s="1">
        <f>VLOOKUP($A279,'App C  Share Out'!$A$5:$I$299,6,FALSE)</f>
        <v>0</v>
      </c>
      <c r="AE279" s="1">
        <f>VLOOKUP($A279,'App C  Share Out'!$A$5:$I$299,7,FALSE)</f>
        <v>0</v>
      </c>
      <c r="AF279" s="1">
        <f>VLOOKUP($A279,'App C  Share Out'!$A$5:$I$299,8,FALSE)</f>
        <v>0</v>
      </c>
      <c r="AG279" s="1">
        <f>VLOOKUP($A279,'App C  Share Out'!$A$5:$I$299,9,FALSE)</f>
        <v>0</v>
      </c>
      <c r="AI279" s="1">
        <f>VLOOKUP($A279,'App C  Share In'!$A$5:$I$299,5,FALSE)</f>
        <v>-6885967.016140095</v>
      </c>
      <c r="AJ279" s="1">
        <f>VLOOKUP($A279,'App C  Share In'!$A$5:$I$299,6,FALSE)</f>
        <v>-3145231.016140095</v>
      </c>
      <c r="AK279" s="1">
        <f>VLOOKUP($A279,'App C  Share In'!$A$5:$I$299,7,FALSE)</f>
        <v>-183728.17008730676</v>
      </c>
      <c r="AL279" s="1">
        <f>VLOOKUP($A279,'App C  Share In'!$A$5:$I$299,8,FALSE)</f>
        <v>0</v>
      </c>
      <c r="AM279" s="1">
        <f>VLOOKUP($A279,'App C  Share In'!$A$5:$I$299,9,FALSE)</f>
        <v>0</v>
      </c>
    </row>
    <row r="280" spans="1:39">
      <c r="A280" s="3">
        <v>39201</v>
      </c>
      <c r="B280" s="8" t="s">
        <v>279</v>
      </c>
      <c r="C280" s="9">
        <v>2.9829999999999999E-4</v>
      </c>
      <c r="D280" s="9"/>
      <c r="E280" s="133">
        <v>786994.18199043081</v>
      </c>
      <c r="F280" s="133">
        <v>510806.84689043078</v>
      </c>
      <c r="G280" s="133">
        <v>921367.23965324485</v>
      </c>
      <c r="H280" s="133">
        <v>59165.120299999995</v>
      </c>
      <c r="I280" s="133">
        <v>0</v>
      </c>
      <c r="K280" s="1">
        <f>VLOOKUP($A280,'App C  Exp'!$A$5:$I$299,5,FALSE)</f>
        <v>111505.43489999999</v>
      </c>
      <c r="L280" s="1">
        <f>VLOOKUP($A280,'App C  Exp'!$A$5:$I$299,6,FALSE)</f>
        <v>122080.46819999999</v>
      </c>
      <c r="M280" s="1">
        <f>VLOOKUP($A280,'App C  Exp'!$A$5:$I$299,7,FALSE)</f>
        <v>135145.70989999999</v>
      </c>
      <c r="N280" s="1">
        <f>VLOOKUP($A280,'App C  Exp'!$A$5:$I$299,8,FALSE)</f>
        <v>0</v>
      </c>
      <c r="O280" s="1">
        <f>VLOOKUP($A280,'App C  Exp'!$A$5:$I$299,9,FALSE)</f>
        <v>0</v>
      </c>
      <c r="Q280" s="1">
        <f>VLOOKUP($A280,'App C  Inv'!$A$5:$I$299,5,FALSE)</f>
        <v>344189.87539999996</v>
      </c>
      <c r="R280" s="1">
        <f>VLOOKUP($A280,'App C  Inv'!$A$5:$I$299,6,FALSE)</f>
        <v>225451.56039999999</v>
      </c>
      <c r="S280" s="1">
        <f>VLOOKUP($A280,'App C  Inv'!$A$5:$I$299,7,FALSE)</f>
        <v>756243.89569999999</v>
      </c>
      <c r="T280" s="1">
        <f>VLOOKUP($A280,'App C  Inv'!$A$5:$I$299,8,FALSE)</f>
        <v>59165.120299999995</v>
      </c>
      <c r="U280" s="1">
        <f>VLOOKUP($A280,'App C  Inv'!$A$5:$I$299,9,FALSE)</f>
        <v>0</v>
      </c>
      <c r="W280" s="1">
        <f>VLOOKUP($A280,'App C  Assums'!$A$5:$I$299,5,FALSE)</f>
        <v>174654.0534</v>
      </c>
      <c r="X280" s="1">
        <f>VLOOKUP($A280,'App C  Assums'!$A$5:$I$299,6,FALSE)</f>
        <v>0</v>
      </c>
      <c r="Y280" s="1">
        <f>VLOOKUP($A280,'App C  Assums'!$A$5:$I$299,7,FALSE)</f>
        <v>0</v>
      </c>
      <c r="Z280" s="1">
        <f>VLOOKUP($A280,'App C  Assums'!$A$5:$I$299,8,FALSE)</f>
        <v>0</v>
      </c>
      <c r="AA280" s="1">
        <f>VLOOKUP($A280,'App C  Assums'!$A$5:$I$299,9,FALSE)</f>
        <v>0</v>
      </c>
      <c r="AC280" s="1">
        <f>VLOOKUP($A280,'App C  Share Out'!$A$5:$I$299,5,FALSE)</f>
        <v>163274.81829043085</v>
      </c>
      <c r="AD280" s="1">
        <f>VLOOKUP($A280,'App C  Share Out'!$A$5:$I$299,6,FALSE)</f>
        <v>163274.81829043085</v>
      </c>
      <c r="AE280" s="1">
        <f>VLOOKUP($A280,'App C  Share Out'!$A$5:$I$299,7,FALSE)</f>
        <v>29977.634053244896</v>
      </c>
      <c r="AF280" s="1">
        <f>VLOOKUP($A280,'App C  Share Out'!$A$5:$I$299,8,FALSE)</f>
        <v>0</v>
      </c>
      <c r="AG280" s="1">
        <f>VLOOKUP($A280,'App C  Share Out'!$A$5:$I$299,9,FALSE)</f>
        <v>0</v>
      </c>
      <c r="AI280" s="1">
        <f>VLOOKUP($A280,'App C  Share In'!$A$5:$I$299,5,FALSE)</f>
        <v>-6630</v>
      </c>
      <c r="AJ280" s="1">
        <f>VLOOKUP($A280,'App C  Share In'!$A$5:$I$299,6,FALSE)</f>
        <v>0</v>
      </c>
      <c r="AK280" s="1">
        <f>VLOOKUP($A280,'App C  Share In'!$A$5:$I$299,7,FALSE)</f>
        <v>0</v>
      </c>
      <c r="AL280" s="1">
        <f>VLOOKUP($A280,'App C  Share In'!$A$5:$I$299,8,FALSE)</f>
        <v>0</v>
      </c>
      <c r="AM280" s="1">
        <f>VLOOKUP($A280,'App C  Share In'!$A$5:$I$299,9,FALSE)</f>
        <v>0</v>
      </c>
    </row>
    <row r="281" spans="1:39">
      <c r="A281" s="3">
        <v>39204</v>
      </c>
      <c r="B281" s="8" t="s">
        <v>280</v>
      </c>
      <c r="C281" s="9">
        <v>2.81E-4</v>
      </c>
      <c r="D281" s="9"/>
      <c r="E281" s="133">
        <v>400425.03588789393</v>
      </c>
      <c r="F281" s="133">
        <v>307145.77888789395</v>
      </c>
      <c r="G281" s="133">
        <v>741438.01754563255</v>
      </c>
      <c r="H281" s="133">
        <v>55733.821000000004</v>
      </c>
      <c r="I281" s="133">
        <v>0</v>
      </c>
      <c r="K281" s="1">
        <f>VLOOKUP($A281,'App C  Exp'!$A$5:$I$299,5,FALSE)</f>
        <v>105038.643</v>
      </c>
      <c r="L281" s="1">
        <f>VLOOKUP($A281,'App C  Exp'!$A$5:$I$299,6,FALSE)</f>
        <v>115000.374</v>
      </c>
      <c r="M281" s="1">
        <f>VLOOKUP($A281,'App C  Exp'!$A$5:$I$299,7,FALSE)</f>
        <v>127307.893</v>
      </c>
      <c r="N281" s="1">
        <f>VLOOKUP($A281,'App C  Exp'!$A$5:$I$299,8,FALSE)</f>
        <v>0</v>
      </c>
      <c r="O281" s="1">
        <f>VLOOKUP($A281,'App C  Exp'!$A$5:$I$299,9,FALSE)</f>
        <v>0</v>
      </c>
      <c r="Q281" s="1">
        <f>VLOOKUP($A281,'App C  Inv'!$A$5:$I$299,5,FALSE)</f>
        <v>324228.478</v>
      </c>
      <c r="R281" s="1">
        <f>VLOOKUP($A281,'App C  Inv'!$A$5:$I$299,6,FALSE)</f>
        <v>212376.42799999999</v>
      </c>
      <c r="S281" s="1">
        <f>VLOOKUP($A281,'App C  Inv'!$A$5:$I$299,7,FALSE)</f>
        <v>712385.299</v>
      </c>
      <c r="T281" s="1">
        <f>VLOOKUP($A281,'App C  Inv'!$A$5:$I$299,8,FALSE)</f>
        <v>55733.821000000004</v>
      </c>
      <c r="U281" s="1">
        <f>VLOOKUP($A281,'App C  Inv'!$A$5:$I$299,9,FALSE)</f>
        <v>0</v>
      </c>
      <c r="W281" s="1">
        <f>VLOOKUP($A281,'App C  Assums'!$A$5:$I$299,5,FALSE)</f>
        <v>164524.93799999999</v>
      </c>
      <c r="X281" s="1">
        <f>VLOOKUP($A281,'App C  Assums'!$A$5:$I$299,6,FALSE)</f>
        <v>0</v>
      </c>
      <c r="Y281" s="1">
        <f>VLOOKUP($A281,'App C  Assums'!$A$5:$I$299,7,FALSE)</f>
        <v>0</v>
      </c>
      <c r="Z281" s="1">
        <f>VLOOKUP($A281,'App C  Assums'!$A$5:$I$299,8,FALSE)</f>
        <v>0</v>
      </c>
      <c r="AA281" s="1">
        <f>VLOOKUP($A281,'App C  Assums'!$A$5:$I$299,9,FALSE)</f>
        <v>0</v>
      </c>
      <c r="AC281" s="1">
        <f>VLOOKUP($A281,'App C  Share Out'!$A$5:$I$299,5,FALSE)</f>
        <v>78024.151342261379</v>
      </c>
      <c r="AD281" s="1">
        <f>VLOOKUP($A281,'App C  Share Out'!$A$5:$I$299,6,FALSE)</f>
        <v>78024.151342261379</v>
      </c>
      <c r="AE281" s="1">
        <f>VLOOKUP($A281,'App C  Share Out'!$A$5:$I$299,7,FALSE)</f>
        <v>0</v>
      </c>
      <c r="AF281" s="1">
        <f>VLOOKUP($A281,'App C  Share Out'!$A$5:$I$299,8,FALSE)</f>
        <v>0</v>
      </c>
      <c r="AG281" s="1">
        <f>VLOOKUP($A281,'App C  Share Out'!$A$5:$I$299,9,FALSE)</f>
        <v>0</v>
      </c>
      <c r="AI281" s="1">
        <f>VLOOKUP($A281,'App C  Share In'!$A$5:$I$299,5,FALSE)</f>
        <v>-271391.17445436743</v>
      </c>
      <c r="AJ281" s="1">
        <f>VLOOKUP($A281,'App C  Share In'!$A$5:$I$299,6,FALSE)</f>
        <v>-98255.174454367429</v>
      </c>
      <c r="AK281" s="1">
        <f>VLOOKUP($A281,'App C  Share In'!$A$5:$I$299,7,FALSE)</f>
        <v>-98255.174454367429</v>
      </c>
      <c r="AL281" s="1">
        <f>VLOOKUP($A281,'App C  Share In'!$A$5:$I$299,8,FALSE)</f>
        <v>0</v>
      </c>
      <c r="AM281" s="1">
        <f>VLOOKUP($A281,'App C  Share In'!$A$5:$I$299,9,FALSE)</f>
        <v>0</v>
      </c>
    </row>
    <row r="282" spans="1:39">
      <c r="A282" s="3">
        <v>39205</v>
      </c>
      <c r="B282" s="8" t="s">
        <v>281</v>
      </c>
      <c r="C282" s="9">
        <v>5.8827000000000003E-3</v>
      </c>
      <c r="D282" s="9"/>
      <c r="E282" s="133">
        <v>13118139.242599996</v>
      </c>
      <c r="F282" s="133">
        <v>7130867.0206999965</v>
      </c>
      <c r="G282" s="133">
        <v>18152925.310318135</v>
      </c>
      <c r="H282" s="133">
        <v>1166780.6007000001</v>
      </c>
      <c r="I282" s="133">
        <v>0</v>
      </c>
      <c r="K282" s="1">
        <f>VLOOKUP($A282,'App C  Exp'!$A$5:$I$299,5,FALSE)</f>
        <v>2198970.9081000001</v>
      </c>
      <c r="L282" s="1">
        <f>VLOOKUP($A282,'App C  Exp'!$A$5:$I$299,6,FALSE)</f>
        <v>2407518.5057999999</v>
      </c>
      <c r="M282" s="1">
        <f>VLOOKUP($A282,'App C  Exp'!$A$5:$I$299,7,FALSE)</f>
        <v>2665174.8831000002</v>
      </c>
      <c r="N282" s="1">
        <f>VLOOKUP($A282,'App C  Exp'!$A$5:$I$299,8,FALSE)</f>
        <v>0</v>
      </c>
      <c r="O282" s="1">
        <f>VLOOKUP($A282,'App C  Exp'!$A$5:$I$299,9,FALSE)</f>
        <v>0</v>
      </c>
      <c r="Q282" s="1">
        <f>VLOOKUP($A282,'App C  Inv'!$A$5:$I$299,5,FALSE)</f>
        <v>6787682.8026000001</v>
      </c>
      <c r="R282" s="1">
        <f>VLOOKUP($A282,'App C  Inv'!$A$5:$I$299,6,FALSE)</f>
        <v>4446074.0676000006</v>
      </c>
      <c r="S282" s="1">
        <f>VLOOKUP($A282,'App C  Inv'!$A$5:$I$299,7,FALSE)</f>
        <v>14913697.5033</v>
      </c>
      <c r="T282" s="1">
        <f>VLOOKUP($A282,'App C  Inv'!$A$5:$I$299,8,FALSE)</f>
        <v>1166780.6007000001</v>
      </c>
      <c r="U282" s="1">
        <f>VLOOKUP($A282,'App C  Inv'!$A$5:$I$299,9,FALSE)</f>
        <v>0</v>
      </c>
      <c r="W282" s="1">
        <f>VLOOKUP($A282,'App C  Assums'!$A$5:$I$299,5,FALSE)</f>
        <v>3444309.0846000002</v>
      </c>
      <c r="X282" s="1">
        <f>VLOOKUP($A282,'App C  Assums'!$A$5:$I$299,6,FALSE)</f>
        <v>0</v>
      </c>
      <c r="Y282" s="1">
        <f>VLOOKUP($A282,'App C  Assums'!$A$5:$I$299,7,FALSE)</f>
        <v>0</v>
      </c>
      <c r="Z282" s="1">
        <f>VLOOKUP($A282,'App C  Assums'!$A$5:$I$299,8,FALSE)</f>
        <v>0</v>
      </c>
      <c r="AA282" s="1">
        <f>VLOOKUP($A282,'App C  Assums'!$A$5:$I$299,9,FALSE)</f>
        <v>0</v>
      </c>
      <c r="AC282" s="1">
        <f>VLOOKUP($A282,'App C  Share Out'!$A$5:$I$299,5,FALSE)</f>
        <v>983954.92391813733</v>
      </c>
      <c r="AD282" s="1">
        <f>VLOOKUP($A282,'App C  Share Out'!$A$5:$I$299,6,FALSE)</f>
        <v>574052.92391813733</v>
      </c>
      <c r="AE282" s="1">
        <f>VLOOKUP($A282,'App C  Share Out'!$A$5:$I$299,7,FALSE)</f>
        <v>574052.92391813733</v>
      </c>
      <c r="AF282" s="1">
        <f>VLOOKUP($A282,'App C  Share Out'!$A$5:$I$299,8,FALSE)</f>
        <v>0</v>
      </c>
      <c r="AG282" s="1">
        <f>VLOOKUP($A282,'App C  Share Out'!$A$5:$I$299,9,FALSE)</f>
        <v>0</v>
      </c>
      <c r="AI282" s="1">
        <f>VLOOKUP($A282,'App C  Share In'!$A$5:$I$299,5,FALSE)</f>
        <v>-296778.47661814094</v>
      </c>
      <c r="AJ282" s="1">
        <f>VLOOKUP($A282,'App C  Share In'!$A$5:$I$299,6,FALSE)</f>
        <v>-296778.47661814094</v>
      </c>
      <c r="AK282" s="1">
        <f>VLOOKUP($A282,'App C  Share In'!$A$5:$I$299,7,FALSE)</f>
        <v>0</v>
      </c>
      <c r="AL282" s="1">
        <f>VLOOKUP($A282,'App C  Share In'!$A$5:$I$299,8,FALSE)</f>
        <v>0</v>
      </c>
      <c r="AM282" s="1">
        <f>VLOOKUP($A282,'App C  Share In'!$A$5:$I$299,9,FALSE)</f>
        <v>0</v>
      </c>
    </row>
    <row r="283" spans="1:39">
      <c r="A283" s="3">
        <v>39208</v>
      </c>
      <c r="B283" s="8" t="s">
        <v>371</v>
      </c>
      <c r="C283" s="9">
        <v>4.149E-4</v>
      </c>
      <c r="D283" s="9"/>
      <c r="E283" s="133">
        <v>745712.97503690026</v>
      </c>
      <c r="F283" s="133">
        <v>445365.52973690029</v>
      </c>
      <c r="G283" s="133">
        <v>1214809.9976401343</v>
      </c>
      <c r="H283" s="133">
        <v>82291.680900000007</v>
      </c>
      <c r="I283" s="133">
        <v>0</v>
      </c>
      <c r="K283" s="1">
        <f>VLOOKUP($A283,'App C  Exp'!$A$5:$I$299,5,FALSE)</f>
        <v>155090.86470000001</v>
      </c>
      <c r="L283" s="1">
        <f>VLOOKUP($A283,'App C  Exp'!$A$5:$I$299,6,FALSE)</f>
        <v>169799.4846</v>
      </c>
      <c r="M283" s="1">
        <f>VLOOKUP($A283,'App C  Exp'!$A$5:$I$299,7,FALSE)</f>
        <v>187971.68969999999</v>
      </c>
      <c r="N283" s="1">
        <f>VLOOKUP($A283,'App C  Exp'!$A$5:$I$299,8,FALSE)</f>
        <v>0</v>
      </c>
      <c r="O283" s="1">
        <f>VLOOKUP($A283,'App C  Exp'!$A$5:$I$299,9,FALSE)</f>
        <v>0</v>
      </c>
      <c r="Q283" s="1">
        <f>VLOOKUP($A283,'App C  Inv'!$A$5:$I$299,5,FALSE)</f>
        <v>478727.38620000001</v>
      </c>
      <c r="R283" s="1">
        <f>VLOOKUP($A283,'App C  Inv'!$A$5:$I$299,6,FALSE)</f>
        <v>313576.4412</v>
      </c>
      <c r="S283" s="1">
        <f>VLOOKUP($A283,'App C  Inv'!$A$5:$I$299,7,FALSE)</f>
        <v>1051845.7671000001</v>
      </c>
      <c r="T283" s="1">
        <f>VLOOKUP($A283,'App C  Inv'!$A$5:$I$299,8,FALSE)</f>
        <v>82291.680900000007</v>
      </c>
      <c r="U283" s="1">
        <f>VLOOKUP($A283,'App C  Inv'!$A$5:$I$299,9,FALSE)</f>
        <v>0</v>
      </c>
      <c r="W283" s="1">
        <f>VLOOKUP($A283,'App C  Assums'!$A$5:$I$299,5,FALSE)</f>
        <v>242923.1202</v>
      </c>
      <c r="X283" s="1">
        <f>VLOOKUP($A283,'App C  Assums'!$A$5:$I$299,6,FALSE)</f>
        <v>0</v>
      </c>
      <c r="Y283" s="1">
        <f>VLOOKUP($A283,'App C  Assums'!$A$5:$I$299,7,FALSE)</f>
        <v>0</v>
      </c>
      <c r="Z283" s="1">
        <f>VLOOKUP($A283,'App C  Assums'!$A$5:$I$299,8,FALSE)</f>
        <v>0</v>
      </c>
      <c r="AA283" s="1">
        <f>VLOOKUP($A283,'App C  Assums'!$A$5:$I$299,9,FALSE)</f>
        <v>0</v>
      </c>
      <c r="AC283" s="1">
        <f>VLOOKUP($A283,'App C  Share Out'!$A$5:$I$299,5,FALSE)</f>
        <v>0</v>
      </c>
      <c r="AD283" s="1">
        <f>VLOOKUP($A283,'App C  Share Out'!$A$5:$I$299,6,FALSE)</f>
        <v>0</v>
      </c>
      <c r="AE283" s="1">
        <f>VLOOKUP($A283,'App C  Share Out'!$A$5:$I$299,7,FALSE)</f>
        <v>0</v>
      </c>
      <c r="AF283" s="1">
        <f>VLOOKUP($A283,'App C  Share Out'!$A$5:$I$299,8,FALSE)</f>
        <v>0</v>
      </c>
      <c r="AG283" s="1">
        <f>VLOOKUP($A283,'App C  Share Out'!$A$5:$I$299,9,FALSE)</f>
        <v>0</v>
      </c>
      <c r="AI283" s="1">
        <f>VLOOKUP($A283,'App C  Share In'!$A$5:$I$299,5,FALSE)</f>
        <v>-131028.39606309969</v>
      </c>
      <c r="AJ283" s="1">
        <f>VLOOKUP($A283,'App C  Share In'!$A$5:$I$299,6,FALSE)</f>
        <v>-38010.396063099688</v>
      </c>
      <c r="AK283" s="1">
        <f>VLOOKUP($A283,'App C  Share In'!$A$5:$I$299,7,FALSE)</f>
        <v>-25007.45915986567</v>
      </c>
      <c r="AL283" s="1">
        <f>VLOOKUP($A283,'App C  Share In'!$A$5:$I$299,8,FALSE)</f>
        <v>0</v>
      </c>
      <c r="AM283" s="1">
        <f>VLOOKUP($A283,'App C  Share In'!$A$5:$I$299,9,FALSE)</f>
        <v>0</v>
      </c>
    </row>
    <row r="284" spans="1:39">
      <c r="A284" s="3">
        <v>39209</v>
      </c>
      <c r="B284" s="8" t="s">
        <v>282</v>
      </c>
      <c r="C284" s="9">
        <v>0</v>
      </c>
      <c r="D284" s="9"/>
      <c r="E284" s="133">
        <v>326656.25212674995</v>
      </c>
      <c r="F284" s="133">
        <v>312569.25212674995</v>
      </c>
      <c r="G284" s="133">
        <v>0</v>
      </c>
      <c r="H284" s="133">
        <v>0</v>
      </c>
      <c r="I284" s="133">
        <v>0</v>
      </c>
      <c r="K284" s="1">
        <f>VLOOKUP($A284,'App C  Exp'!$A$5:$I$299,5,FALSE)</f>
        <v>0</v>
      </c>
      <c r="L284" s="1">
        <f>VLOOKUP($A284,'App C  Exp'!$A$5:$I$299,6,FALSE)</f>
        <v>0</v>
      </c>
      <c r="M284" s="1">
        <f>VLOOKUP($A284,'App C  Exp'!$A$5:$I$299,7,FALSE)</f>
        <v>0</v>
      </c>
      <c r="N284" s="1">
        <f>VLOOKUP($A284,'App C  Exp'!$A$5:$I$299,8,FALSE)</f>
        <v>0</v>
      </c>
      <c r="O284" s="1">
        <f>VLOOKUP($A284,'App C  Exp'!$A$5:$I$299,9,FALSE)</f>
        <v>0</v>
      </c>
      <c r="Q284" s="1">
        <f>VLOOKUP($A284,'App C  Inv'!$A$5:$I$299,5,FALSE)</f>
        <v>0</v>
      </c>
      <c r="R284" s="1">
        <f>VLOOKUP($A284,'App C  Inv'!$A$5:$I$299,6,FALSE)</f>
        <v>0</v>
      </c>
      <c r="S284" s="1">
        <f>VLOOKUP($A284,'App C  Inv'!$A$5:$I$299,7,FALSE)</f>
        <v>0</v>
      </c>
      <c r="T284" s="1">
        <f>VLOOKUP($A284,'App C  Inv'!$A$5:$I$299,8,FALSE)</f>
        <v>0</v>
      </c>
      <c r="U284" s="1">
        <f>VLOOKUP($A284,'App C  Inv'!$A$5:$I$299,9,FALSE)</f>
        <v>0</v>
      </c>
      <c r="W284" s="1">
        <f>VLOOKUP($A284,'App C  Assums'!$A$5:$I$299,5,FALSE)</f>
        <v>0</v>
      </c>
      <c r="X284" s="1">
        <f>VLOOKUP($A284,'App C  Assums'!$A$5:$I$299,6,FALSE)</f>
        <v>0</v>
      </c>
      <c r="Y284" s="1">
        <f>VLOOKUP($A284,'App C  Assums'!$A$5:$I$299,7,FALSE)</f>
        <v>0</v>
      </c>
      <c r="Z284" s="1">
        <f>VLOOKUP($A284,'App C  Assums'!$A$5:$I$299,8,FALSE)</f>
        <v>0</v>
      </c>
      <c r="AA284" s="1">
        <f>VLOOKUP($A284,'App C  Assums'!$A$5:$I$299,9,FALSE)</f>
        <v>0</v>
      </c>
      <c r="AC284" s="1">
        <f>VLOOKUP($A284,'App C  Share Out'!$A$5:$I$299,5,FALSE)</f>
        <v>326656.25212674995</v>
      </c>
      <c r="AD284" s="1">
        <f>VLOOKUP($A284,'App C  Share Out'!$A$5:$I$299,6,FALSE)</f>
        <v>312569.25212674995</v>
      </c>
      <c r="AE284" s="1">
        <f>VLOOKUP($A284,'App C  Share Out'!$A$5:$I$299,7,FALSE)</f>
        <v>0</v>
      </c>
      <c r="AF284" s="1">
        <f>VLOOKUP($A284,'App C  Share Out'!$A$5:$I$299,8,FALSE)</f>
        <v>0</v>
      </c>
      <c r="AG284" s="1">
        <f>VLOOKUP($A284,'App C  Share Out'!$A$5:$I$299,9,FALSE)</f>
        <v>0</v>
      </c>
      <c r="AI284" s="1">
        <f>VLOOKUP($A284,'App C  Share In'!$A$5:$I$299,5,FALSE)</f>
        <v>0</v>
      </c>
      <c r="AJ284" s="1">
        <f>VLOOKUP($A284,'App C  Share In'!$A$5:$I$299,6,FALSE)</f>
        <v>0</v>
      </c>
      <c r="AK284" s="1">
        <f>VLOOKUP($A284,'App C  Share In'!$A$5:$I$299,7,FALSE)</f>
        <v>0</v>
      </c>
      <c r="AL284" s="1">
        <f>VLOOKUP($A284,'App C  Share In'!$A$5:$I$299,8,FALSE)</f>
        <v>0</v>
      </c>
      <c r="AM284" s="1">
        <f>VLOOKUP($A284,'App C  Share In'!$A$5:$I$299,9,FALSE)</f>
        <v>0</v>
      </c>
    </row>
    <row r="285" spans="1:39">
      <c r="A285" s="3">
        <v>39220</v>
      </c>
      <c r="B285" s="8" t="s">
        <v>347</v>
      </c>
      <c r="C285" s="9">
        <v>0</v>
      </c>
      <c r="D285" s="9"/>
      <c r="E285" s="133">
        <v>-163540.88527141447</v>
      </c>
      <c r="F285" s="133">
        <v>-154830.88527141447</v>
      </c>
      <c r="G285" s="133">
        <v>-179022.79344399995</v>
      </c>
      <c r="H285" s="133">
        <v>0</v>
      </c>
      <c r="I285" s="133">
        <v>0</v>
      </c>
      <c r="K285" s="1">
        <f>VLOOKUP($A285,'App C  Exp'!$A$5:$I$299,5,FALSE)</f>
        <v>0</v>
      </c>
      <c r="L285" s="1">
        <f>VLOOKUP($A285,'App C  Exp'!$A$5:$I$299,6,FALSE)</f>
        <v>0</v>
      </c>
      <c r="M285" s="1">
        <f>VLOOKUP($A285,'App C  Exp'!$A$5:$I$299,7,FALSE)</f>
        <v>0</v>
      </c>
      <c r="N285" s="1">
        <f>VLOOKUP($A285,'App C  Exp'!$A$5:$I$299,8,FALSE)</f>
        <v>0</v>
      </c>
      <c r="O285" s="1">
        <f>VLOOKUP($A285,'App C  Exp'!$A$5:$I$299,9,FALSE)</f>
        <v>0</v>
      </c>
      <c r="Q285" s="1">
        <f>VLOOKUP($A285,'App C  Inv'!$A$5:$I$299,5,FALSE)</f>
        <v>0</v>
      </c>
      <c r="R285" s="1">
        <f>VLOOKUP($A285,'App C  Inv'!$A$5:$I$299,6,FALSE)</f>
        <v>0</v>
      </c>
      <c r="S285" s="1">
        <f>VLOOKUP($A285,'App C  Inv'!$A$5:$I$299,7,FALSE)</f>
        <v>0</v>
      </c>
      <c r="T285" s="1">
        <f>VLOOKUP($A285,'App C  Inv'!$A$5:$I$299,8,FALSE)</f>
        <v>0</v>
      </c>
      <c r="U285" s="1">
        <f>VLOOKUP($A285,'App C  Inv'!$A$5:$I$299,9,FALSE)</f>
        <v>0</v>
      </c>
      <c r="W285" s="1">
        <f>VLOOKUP($A285,'App C  Assums'!$A$5:$I$299,5,FALSE)</f>
        <v>0</v>
      </c>
      <c r="X285" s="1">
        <f>VLOOKUP($A285,'App C  Assums'!$A$5:$I$299,6,FALSE)</f>
        <v>0</v>
      </c>
      <c r="Y285" s="1">
        <f>VLOOKUP($A285,'App C  Assums'!$A$5:$I$299,7,FALSE)</f>
        <v>0</v>
      </c>
      <c r="Z285" s="1">
        <f>VLOOKUP($A285,'App C  Assums'!$A$5:$I$299,8,FALSE)</f>
        <v>0</v>
      </c>
      <c r="AA285" s="1">
        <f>VLOOKUP($A285,'App C  Assums'!$A$5:$I$299,9,FALSE)</f>
        <v>0</v>
      </c>
      <c r="AC285" s="1">
        <f>VLOOKUP($A285,'App C  Share Out'!$A$5:$I$299,5,FALSE)</f>
        <v>24191.908172585485</v>
      </c>
      <c r="AD285" s="1">
        <f>VLOOKUP($A285,'App C  Share Out'!$A$5:$I$299,6,FALSE)</f>
        <v>24191.908172585485</v>
      </c>
      <c r="AE285" s="1">
        <f>VLOOKUP($A285,'App C  Share Out'!$A$5:$I$299,7,FALSE)</f>
        <v>0</v>
      </c>
      <c r="AF285" s="1">
        <f>VLOOKUP($A285,'App C  Share Out'!$A$5:$I$299,8,FALSE)</f>
        <v>0</v>
      </c>
      <c r="AG285" s="1">
        <f>VLOOKUP($A285,'App C  Share Out'!$A$5:$I$299,9,FALSE)</f>
        <v>0</v>
      </c>
      <c r="AI285" s="1">
        <f>VLOOKUP($A285,'App C  Share In'!$A$5:$I$299,5,FALSE)</f>
        <v>-187732.79344399995</v>
      </c>
      <c r="AJ285" s="1">
        <f>VLOOKUP($A285,'App C  Share In'!$A$5:$I$299,6,FALSE)</f>
        <v>-179022.79344399995</v>
      </c>
      <c r="AK285" s="1">
        <f>VLOOKUP($A285,'App C  Share In'!$A$5:$I$299,7,FALSE)</f>
        <v>-179022.79344399995</v>
      </c>
      <c r="AL285" s="1">
        <f>VLOOKUP($A285,'App C  Share In'!$A$5:$I$299,8,FALSE)</f>
        <v>0</v>
      </c>
      <c r="AM285" s="1">
        <f>VLOOKUP($A285,'App C  Share In'!$A$5:$I$299,9,FALSE)</f>
        <v>0</v>
      </c>
    </row>
    <row r="286" spans="1:39">
      <c r="A286" s="3">
        <v>39300</v>
      </c>
      <c r="B286" s="8" t="s">
        <v>283</v>
      </c>
      <c r="C286" s="9">
        <v>7.7320000000000004E-4</v>
      </c>
      <c r="D286" s="9"/>
      <c r="E286" s="133">
        <v>1934411.9170602667</v>
      </c>
      <c r="F286" s="133">
        <v>1256555.3166602666</v>
      </c>
      <c r="G286" s="133">
        <v>2584185.2688613292</v>
      </c>
      <c r="H286" s="133">
        <v>153357.26120000001</v>
      </c>
      <c r="I286" s="133">
        <v>0</v>
      </c>
      <c r="K286" s="1">
        <f>VLOOKUP($A286,'App C  Exp'!$A$5:$I$299,5,FALSE)</f>
        <v>289024.47960000002</v>
      </c>
      <c r="L286" s="1">
        <f>VLOOKUP($A286,'App C  Exp'!$A$5:$I$299,6,FALSE)</f>
        <v>316435.19280000002</v>
      </c>
      <c r="M286" s="1">
        <f>VLOOKUP($A286,'App C  Exp'!$A$5:$I$299,7,FALSE)</f>
        <v>350300.5796</v>
      </c>
      <c r="N286" s="1">
        <f>VLOOKUP($A286,'App C  Exp'!$A$5:$I$299,8,FALSE)</f>
        <v>0</v>
      </c>
      <c r="O286" s="1">
        <f>VLOOKUP($A286,'App C  Exp'!$A$5:$I$299,9,FALSE)</f>
        <v>0</v>
      </c>
      <c r="Q286" s="1">
        <f>VLOOKUP($A286,'App C  Inv'!$A$5:$I$299,5,FALSE)</f>
        <v>892147.5416</v>
      </c>
      <c r="R286" s="1">
        <f>VLOOKUP($A286,'App C  Inv'!$A$5:$I$299,6,FALSE)</f>
        <v>584375.28159999999</v>
      </c>
      <c r="S286" s="1">
        <f>VLOOKUP($A286,'App C  Inv'!$A$5:$I$299,7,FALSE)</f>
        <v>1960200.4028</v>
      </c>
      <c r="T286" s="1">
        <f>VLOOKUP($A286,'App C  Inv'!$A$5:$I$299,8,FALSE)</f>
        <v>153357.26120000001</v>
      </c>
      <c r="U286" s="1">
        <f>VLOOKUP($A286,'App C  Inv'!$A$5:$I$299,9,FALSE)</f>
        <v>0</v>
      </c>
      <c r="W286" s="1">
        <f>VLOOKUP($A286,'App C  Assums'!$A$5:$I$299,5,FALSE)</f>
        <v>452707.05360000004</v>
      </c>
      <c r="X286" s="1">
        <f>VLOOKUP($A286,'App C  Assums'!$A$5:$I$299,6,FALSE)</f>
        <v>0</v>
      </c>
      <c r="Y286" s="1">
        <f>VLOOKUP($A286,'App C  Assums'!$A$5:$I$299,7,FALSE)</f>
        <v>0</v>
      </c>
      <c r="Z286" s="1">
        <f>VLOOKUP($A286,'App C  Assums'!$A$5:$I$299,8,FALSE)</f>
        <v>0</v>
      </c>
      <c r="AA286" s="1">
        <f>VLOOKUP($A286,'App C  Assums'!$A$5:$I$299,9,FALSE)</f>
        <v>0</v>
      </c>
      <c r="AC286" s="1">
        <f>VLOOKUP($A286,'App C  Share Out'!$A$5:$I$299,5,FALSE)</f>
        <v>355744.84226026665</v>
      </c>
      <c r="AD286" s="1">
        <f>VLOOKUP($A286,'App C  Share Out'!$A$5:$I$299,6,FALSE)</f>
        <v>355744.84226026665</v>
      </c>
      <c r="AE286" s="1">
        <f>VLOOKUP($A286,'App C  Share Out'!$A$5:$I$299,7,FALSE)</f>
        <v>273684.28646132926</v>
      </c>
      <c r="AF286" s="1">
        <f>VLOOKUP($A286,'App C  Share Out'!$A$5:$I$299,8,FALSE)</f>
        <v>0</v>
      </c>
      <c r="AG286" s="1">
        <f>VLOOKUP($A286,'App C  Share Out'!$A$5:$I$299,9,FALSE)</f>
        <v>0</v>
      </c>
      <c r="AI286" s="1">
        <f>VLOOKUP($A286,'App C  Share In'!$A$5:$I$299,5,FALSE)</f>
        <v>-55212</v>
      </c>
      <c r="AJ286" s="1">
        <f>VLOOKUP($A286,'App C  Share In'!$A$5:$I$299,6,FALSE)</f>
        <v>0</v>
      </c>
      <c r="AK286" s="1">
        <f>VLOOKUP($A286,'App C  Share In'!$A$5:$I$299,7,FALSE)</f>
        <v>0</v>
      </c>
      <c r="AL286" s="1">
        <f>VLOOKUP($A286,'App C  Share In'!$A$5:$I$299,8,FALSE)</f>
        <v>0</v>
      </c>
      <c r="AM286" s="1">
        <f>VLOOKUP($A286,'App C  Share In'!$A$5:$I$299,9,FALSE)</f>
        <v>0</v>
      </c>
    </row>
    <row r="287" spans="1:39">
      <c r="A287" s="3">
        <v>39301</v>
      </c>
      <c r="B287" s="8" t="s">
        <v>284</v>
      </c>
      <c r="C287" s="9">
        <v>6.3E-5</v>
      </c>
      <c r="D287" s="9"/>
      <c r="E287" s="133">
        <v>207126.96776464101</v>
      </c>
      <c r="F287" s="133">
        <v>122421.85676464101</v>
      </c>
      <c r="G287" s="133">
        <v>222057.05982954751</v>
      </c>
      <c r="H287" s="133">
        <v>12495.483</v>
      </c>
      <c r="I287" s="133">
        <v>0</v>
      </c>
      <c r="K287" s="1">
        <f>VLOOKUP($A287,'App C  Exp'!$A$5:$I$299,5,FALSE)</f>
        <v>23549.589</v>
      </c>
      <c r="L287" s="1">
        <f>VLOOKUP($A287,'App C  Exp'!$A$5:$I$299,6,FALSE)</f>
        <v>25783.002</v>
      </c>
      <c r="M287" s="1">
        <f>VLOOKUP($A287,'App C  Exp'!$A$5:$I$299,7,FALSE)</f>
        <v>28542.339</v>
      </c>
      <c r="N287" s="1">
        <f>VLOOKUP($A287,'App C  Exp'!$A$5:$I$299,8,FALSE)</f>
        <v>0</v>
      </c>
      <c r="O287" s="1">
        <f>VLOOKUP($A287,'App C  Exp'!$A$5:$I$299,9,FALSE)</f>
        <v>0</v>
      </c>
      <c r="Q287" s="1">
        <f>VLOOKUP($A287,'App C  Inv'!$A$5:$I$299,5,FALSE)</f>
        <v>72691.793999999994</v>
      </c>
      <c r="R287" s="1">
        <f>VLOOKUP($A287,'App C  Inv'!$A$5:$I$299,6,FALSE)</f>
        <v>47614.644</v>
      </c>
      <c r="S287" s="1">
        <f>VLOOKUP($A287,'App C  Inv'!$A$5:$I$299,7,FALSE)</f>
        <v>159716.277</v>
      </c>
      <c r="T287" s="1">
        <f>VLOOKUP($A287,'App C  Inv'!$A$5:$I$299,8,FALSE)</f>
        <v>12495.483</v>
      </c>
      <c r="U287" s="1">
        <f>VLOOKUP($A287,'App C  Inv'!$A$5:$I$299,9,FALSE)</f>
        <v>0</v>
      </c>
      <c r="W287" s="1">
        <f>VLOOKUP($A287,'App C  Assums'!$A$5:$I$299,5,FALSE)</f>
        <v>36886.374000000003</v>
      </c>
      <c r="X287" s="1">
        <f>VLOOKUP($A287,'App C  Assums'!$A$5:$I$299,6,FALSE)</f>
        <v>0</v>
      </c>
      <c r="Y287" s="1">
        <f>VLOOKUP($A287,'App C  Assums'!$A$5:$I$299,7,FALSE)</f>
        <v>0</v>
      </c>
      <c r="Z287" s="1">
        <f>VLOOKUP($A287,'App C  Assums'!$A$5:$I$299,8,FALSE)</f>
        <v>0</v>
      </c>
      <c r="AA287" s="1">
        <f>VLOOKUP($A287,'App C  Assums'!$A$5:$I$299,9,FALSE)</f>
        <v>0</v>
      </c>
      <c r="AC287" s="1">
        <f>VLOOKUP($A287,'App C  Share Out'!$A$5:$I$299,5,FALSE)</f>
        <v>73999.210764641</v>
      </c>
      <c r="AD287" s="1">
        <f>VLOOKUP($A287,'App C  Share Out'!$A$5:$I$299,6,FALSE)</f>
        <v>49024.210764641</v>
      </c>
      <c r="AE287" s="1">
        <f>VLOOKUP($A287,'App C  Share Out'!$A$5:$I$299,7,FALSE)</f>
        <v>33798.443829547505</v>
      </c>
      <c r="AF287" s="1">
        <f>VLOOKUP($A287,'App C  Share Out'!$A$5:$I$299,8,FALSE)</f>
        <v>0</v>
      </c>
      <c r="AG287" s="1">
        <f>VLOOKUP($A287,'App C  Share Out'!$A$5:$I$299,9,FALSE)</f>
        <v>0</v>
      </c>
      <c r="AI287" s="1">
        <f>VLOOKUP($A287,'App C  Share In'!$A$5:$I$299,5,FALSE)</f>
        <v>0</v>
      </c>
      <c r="AJ287" s="1">
        <f>VLOOKUP($A287,'App C  Share In'!$A$5:$I$299,6,FALSE)</f>
        <v>0</v>
      </c>
      <c r="AK287" s="1">
        <f>VLOOKUP($A287,'App C  Share In'!$A$5:$I$299,7,FALSE)</f>
        <v>0</v>
      </c>
      <c r="AL287" s="1">
        <f>VLOOKUP($A287,'App C  Share In'!$A$5:$I$299,8,FALSE)</f>
        <v>0</v>
      </c>
      <c r="AM287" s="1">
        <f>VLOOKUP($A287,'App C  Share In'!$A$5:$I$299,9,FALSE)</f>
        <v>0</v>
      </c>
    </row>
    <row r="288" spans="1:39">
      <c r="A288" s="3">
        <v>39400</v>
      </c>
      <c r="B288" s="8" t="s">
        <v>285</v>
      </c>
      <c r="C288" s="9">
        <v>4.4309999999999998E-4</v>
      </c>
      <c r="D288" s="9"/>
      <c r="E288" s="133">
        <v>949696.76949465997</v>
      </c>
      <c r="F288" s="133">
        <v>588691.98879465996</v>
      </c>
      <c r="G288" s="133">
        <v>1415199.1329407508</v>
      </c>
      <c r="H288" s="133">
        <v>87884.897100000002</v>
      </c>
      <c r="I288" s="133">
        <v>0</v>
      </c>
      <c r="K288" s="1">
        <f>VLOOKUP($A288,'App C  Exp'!$A$5:$I$299,5,FALSE)</f>
        <v>165632.10929999998</v>
      </c>
      <c r="L288" s="1">
        <f>VLOOKUP($A288,'App C  Exp'!$A$5:$I$299,6,FALSE)</f>
        <v>181340.4474</v>
      </c>
      <c r="M288" s="1">
        <f>VLOOKUP($A288,'App C  Exp'!$A$5:$I$299,7,FALSE)</f>
        <v>200747.7843</v>
      </c>
      <c r="N288" s="1">
        <f>VLOOKUP($A288,'App C  Exp'!$A$5:$I$299,8,FALSE)</f>
        <v>0</v>
      </c>
      <c r="O288" s="1">
        <f>VLOOKUP($A288,'App C  Exp'!$A$5:$I$299,9,FALSE)</f>
        <v>0</v>
      </c>
      <c r="Q288" s="1">
        <f>VLOOKUP($A288,'App C  Inv'!$A$5:$I$299,5,FALSE)</f>
        <v>511265.61780000001</v>
      </c>
      <c r="R288" s="1">
        <f>VLOOKUP($A288,'App C  Inv'!$A$5:$I$299,6,FALSE)</f>
        <v>334889.66279999999</v>
      </c>
      <c r="S288" s="1">
        <f>VLOOKUP($A288,'App C  Inv'!$A$5:$I$299,7,FALSE)</f>
        <v>1123337.8148999999</v>
      </c>
      <c r="T288" s="1">
        <f>VLOOKUP($A288,'App C  Inv'!$A$5:$I$299,8,FALSE)</f>
        <v>87884.897100000002</v>
      </c>
      <c r="U288" s="1">
        <f>VLOOKUP($A288,'App C  Inv'!$A$5:$I$299,9,FALSE)</f>
        <v>0</v>
      </c>
      <c r="W288" s="1">
        <f>VLOOKUP($A288,'App C  Assums'!$A$5:$I$299,5,FALSE)</f>
        <v>259434.16379999998</v>
      </c>
      <c r="X288" s="1">
        <f>VLOOKUP($A288,'App C  Assums'!$A$5:$I$299,6,FALSE)</f>
        <v>0</v>
      </c>
      <c r="Y288" s="1">
        <f>VLOOKUP($A288,'App C  Assums'!$A$5:$I$299,7,FALSE)</f>
        <v>0</v>
      </c>
      <c r="Z288" s="1">
        <f>VLOOKUP($A288,'App C  Assums'!$A$5:$I$299,8,FALSE)</f>
        <v>0</v>
      </c>
      <c r="AA288" s="1">
        <f>VLOOKUP($A288,'App C  Assums'!$A$5:$I$299,9,FALSE)</f>
        <v>0</v>
      </c>
      <c r="AC288" s="1">
        <f>VLOOKUP($A288,'App C  Share Out'!$A$5:$I$299,5,FALSE)</f>
        <v>91113.533740751009</v>
      </c>
      <c r="AD288" s="1">
        <f>VLOOKUP($A288,'App C  Share Out'!$A$5:$I$299,6,FALSE)</f>
        <v>91113.533740751009</v>
      </c>
      <c r="AE288" s="1">
        <f>VLOOKUP($A288,'App C  Share Out'!$A$5:$I$299,7,FALSE)</f>
        <v>91113.533740751009</v>
      </c>
      <c r="AF288" s="1">
        <f>VLOOKUP($A288,'App C  Share Out'!$A$5:$I$299,8,FALSE)</f>
        <v>0</v>
      </c>
      <c r="AG288" s="1">
        <f>VLOOKUP($A288,'App C  Share Out'!$A$5:$I$299,9,FALSE)</f>
        <v>0</v>
      </c>
      <c r="AI288" s="1">
        <f>VLOOKUP($A288,'App C  Share In'!$A$5:$I$299,5,FALSE)</f>
        <v>-77748.655146091041</v>
      </c>
      <c r="AJ288" s="1">
        <f>VLOOKUP($A288,'App C  Share In'!$A$5:$I$299,6,FALSE)</f>
        <v>-18651.655146091041</v>
      </c>
      <c r="AK288" s="1">
        <f>VLOOKUP($A288,'App C  Share In'!$A$5:$I$299,7,FALSE)</f>
        <v>0</v>
      </c>
      <c r="AL288" s="1">
        <f>VLOOKUP($A288,'App C  Share In'!$A$5:$I$299,8,FALSE)</f>
        <v>0</v>
      </c>
      <c r="AM288" s="1">
        <f>VLOOKUP($A288,'App C  Share In'!$A$5:$I$299,9,FALSE)</f>
        <v>0</v>
      </c>
    </row>
    <row r="289" spans="1:39">
      <c r="A289" s="3">
        <v>39401</v>
      </c>
      <c r="B289" s="8" t="s">
        <v>286</v>
      </c>
      <c r="C289" s="9">
        <v>5.0880000000000001E-4</v>
      </c>
      <c r="D289" s="9"/>
      <c r="E289" s="133">
        <v>918043.31450612354</v>
      </c>
      <c r="F289" s="133">
        <v>444097.5609061236</v>
      </c>
      <c r="G289" s="133">
        <v>1464692.2264173361</v>
      </c>
      <c r="H289" s="133">
        <v>100915.9008</v>
      </c>
      <c r="I289" s="133">
        <v>0</v>
      </c>
      <c r="K289" s="1">
        <f>VLOOKUP($A289,'App C  Exp'!$A$5:$I$299,5,FALSE)</f>
        <v>190190.9664</v>
      </c>
      <c r="L289" s="1">
        <f>VLOOKUP($A289,'App C  Exp'!$A$5:$I$299,6,FALSE)</f>
        <v>208228.43520000001</v>
      </c>
      <c r="M289" s="1">
        <f>VLOOKUP($A289,'App C  Exp'!$A$5:$I$299,7,FALSE)</f>
        <v>230513.3664</v>
      </c>
      <c r="N289" s="1">
        <f>VLOOKUP($A289,'App C  Exp'!$A$5:$I$299,8,FALSE)</f>
        <v>0</v>
      </c>
      <c r="O289" s="1">
        <f>VLOOKUP($A289,'App C  Exp'!$A$5:$I$299,9,FALSE)</f>
        <v>0</v>
      </c>
      <c r="Q289" s="1">
        <f>VLOOKUP($A289,'App C  Inv'!$A$5:$I$299,5,FALSE)</f>
        <v>587072.77439999999</v>
      </c>
      <c r="R289" s="1">
        <f>VLOOKUP($A289,'App C  Inv'!$A$5:$I$299,6,FALSE)</f>
        <v>384544.93440000003</v>
      </c>
      <c r="S289" s="1">
        <f>VLOOKUP($A289,'App C  Inv'!$A$5:$I$299,7,FALSE)</f>
        <v>1289899.0752000001</v>
      </c>
      <c r="T289" s="1">
        <f>VLOOKUP($A289,'App C  Inv'!$A$5:$I$299,8,FALSE)</f>
        <v>100915.9008</v>
      </c>
      <c r="U289" s="1">
        <f>VLOOKUP($A289,'App C  Inv'!$A$5:$I$299,9,FALSE)</f>
        <v>0</v>
      </c>
      <c r="W289" s="1">
        <f>VLOOKUP($A289,'App C  Assums'!$A$5:$I$299,5,FALSE)</f>
        <v>297901.3824</v>
      </c>
      <c r="X289" s="1">
        <f>VLOOKUP($A289,'App C  Assums'!$A$5:$I$299,6,FALSE)</f>
        <v>0</v>
      </c>
      <c r="Y289" s="1">
        <f>VLOOKUP($A289,'App C  Assums'!$A$5:$I$299,7,FALSE)</f>
        <v>0</v>
      </c>
      <c r="Z289" s="1">
        <f>VLOOKUP($A289,'App C  Assums'!$A$5:$I$299,8,FALSE)</f>
        <v>0</v>
      </c>
      <c r="AA289" s="1">
        <f>VLOOKUP($A289,'App C  Assums'!$A$5:$I$299,9,FALSE)</f>
        <v>0</v>
      </c>
      <c r="AC289" s="1">
        <f>VLOOKUP($A289,'App C  Share Out'!$A$5:$I$299,5,FALSE)</f>
        <v>0</v>
      </c>
      <c r="AD289" s="1">
        <f>VLOOKUP($A289,'App C  Share Out'!$A$5:$I$299,6,FALSE)</f>
        <v>0</v>
      </c>
      <c r="AE289" s="1">
        <f>VLOOKUP($A289,'App C  Share Out'!$A$5:$I$299,7,FALSE)</f>
        <v>0</v>
      </c>
      <c r="AF289" s="1">
        <f>VLOOKUP($A289,'App C  Share Out'!$A$5:$I$299,8,FALSE)</f>
        <v>0</v>
      </c>
      <c r="AG289" s="1">
        <f>VLOOKUP($A289,'App C  Share Out'!$A$5:$I$299,9,FALSE)</f>
        <v>0</v>
      </c>
      <c r="AI289" s="1">
        <f>VLOOKUP($A289,'App C  Share In'!$A$5:$I$299,5,FALSE)</f>
        <v>-157121.80869387646</v>
      </c>
      <c r="AJ289" s="1">
        <f>VLOOKUP($A289,'App C  Share In'!$A$5:$I$299,6,FALSE)</f>
        <v>-148675.80869387646</v>
      </c>
      <c r="AK289" s="1">
        <f>VLOOKUP($A289,'App C  Share In'!$A$5:$I$299,7,FALSE)</f>
        <v>-55720.215182663953</v>
      </c>
      <c r="AL289" s="1">
        <f>VLOOKUP($A289,'App C  Share In'!$A$5:$I$299,8,FALSE)</f>
        <v>0</v>
      </c>
      <c r="AM289" s="1">
        <f>VLOOKUP($A289,'App C  Share In'!$A$5:$I$299,9,FALSE)</f>
        <v>0</v>
      </c>
    </row>
    <row r="290" spans="1:39">
      <c r="A290" s="3">
        <v>39500</v>
      </c>
      <c r="B290" s="8" t="s">
        <v>287</v>
      </c>
      <c r="C290" s="9">
        <v>2.2116000000000002E-3</v>
      </c>
      <c r="D290" s="9"/>
      <c r="E290" s="133">
        <v>4683881.3309015017</v>
      </c>
      <c r="F290" s="133">
        <v>2706932.0057015009</v>
      </c>
      <c r="G290" s="133">
        <v>6207429.3216864783</v>
      </c>
      <c r="H290" s="133">
        <v>438650.95560000004</v>
      </c>
      <c r="I290" s="133">
        <v>0</v>
      </c>
      <c r="K290" s="1">
        <f>VLOOKUP($A290,'App C  Exp'!$A$5:$I$299,5,FALSE)</f>
        <v>826702.71480000007</v>
      </c>
      <c r="L290" s="1">
        <f>VLOOKUP($A290,'App C  Exp'!$A$5:$I$299,6,FALSE)</f>
        <v>905106.14640000009</v>
      </c>
      <c r="M290" s="1">
        <f>VLOOKUP($A290,'App C  Exp'!$A$5:$I$299,7,FALSE)</f>
        <v>1001972.0148000001</v>
      </c>
      <c r="N290" s="1">
        <f>VLOOKUP($A290,'App C  Exp'!$A$5:$I$299,8,FALSE)</f>
        <v>0</v>
      </c>
      <c r="O290" s="1">
        <f>VLOOKUP($A290,'App C  Exp'!$A$5:$I$299,9,FALSE)</f>
        <v>0</v>
      </c>
      <c r="Q290" s="1">
        <f>VLOOKUP($A290,'App C  Inv'!$A$5:$I$299,5,FALSE)</f>
        <v>2551828.1208000001</v>
      </c>
      <c r="R290" s="1">
        <f>VLOOKUP($A290,'App C  Inv'!$A$5:$I$299,6,FALSE)</f>
        <v>1671500.7408000003</v>
      </c>
      <c r="S290" s="1">
        <f>VLOOKUP($A290,'App C  Inv'!$A$5:$I$299,7,FALSE)</f>
        <v>5606801.8764000004</v>
      </c>
      <c r="T290" s="1">
        <f>VLOOKUP($A290,'App C  Inv'!$A$5:$I$299,8,FALSE)</f>
        <v>438650.95560000004</v>
      </c>
      <c r="U290" s="1">
        <f>VLOOKUP($A290,'App C  Inv'!$A$5:$I$299,9,FALSE)</f>
        <v>0</v>
      </c>
      <c r="W290" s="1">
        <f>VLOOKUP($A290,'App C  Assums'!$A$5:$I$299,5,FALSE)</f>
        <v>1294887.3768000002</v>
      </c>
      <c r="X290" s="1">
        <f>VLOOKUP($A290,'App C  Assums'!$A$5:$I$299,6,FALSE)</f>
        <v>0</v>
      </c>
      <c r="Y290" s="1">
        <f>VLOOKUP($A290,'App C  Assums'!$A$5:$I$299,7,FALSE)</f>
        <v>0</v>
      </c>
      <c r="Z290" s="1">
        <f>VLOOKUP($A290,'App C  Assums'!$A$5:$I$299,8,FALSE)</f>
        <v>0</v>
      </c>
      <c r="AA290" s="1">
        <f>VLOOKUP($A290,'App C  Assums'!$A$5:$I$299,9,FALSE)</f>
        <v>0</v>
      </c>
      <c r="AC290" s="1">
        <f>VLOOKUP($A290,'App C  Share Out'!$A$5:$I$299,5,FALSE)</f>
        <v>531669.68801502278</v>
      </c>
      <c r="AD290" s="1">
        <f>VLOOKUP($A290,'App C  Share Out'!$A$5:$I$299,6,FALSE)</f>
        <v>531669.68801502278</v>
      </c>
      <c r="AE290" s="1">
        <f>VLOOKUP($A290,'App C  Share Out'!$A$5:$I$299,7,FALSE)</f>
        <v>0</v>
      </c>
      <c r="AF290" s="1">
        <f>VLOOKUP($A290,'App C  Share Out'!$A$5:$I$299,8,FALSE)</f>
        <v>0</v>
      </c>
      <c r="AG290" s="1">
        <f>VLOOKUP($A290,'App C  Share Out'!$A$5:$I$299,9,FALSE)</f>
        <v>0</v>
      </c>
      <c r="AI290" s="1">
        <f>VLOOKUP($A290,'App C  Share In'!$A$5:$I$299,5,FALSE)</f>
        <v>-521206.5695135222</v>
      </c>
      <c r="AJ290" s="1">
        <f>VLOOKUP($A290,'App C  Share In'!$A$5:$I$299,6,FALSE)</f>
        <v>-401344.5695135222</v>
      </c>
      <c r="AK290" s="1">
        <f>VLOOKUP($A290,'App C  Share In'!$A$5:$I$299,7,FALSE)</f>
        <v>-401344.5695135222</v>
      </c>
      <c r="AL290" s="1">
        <f>VLOOKUP($A290,'App C  Share In'!$A$5:$I$299,8,FALSE)</f>
        <v>0</v>
      </c>
      <c r="AM290" s="1">
        <f>VLOOKUP($A290,'App C  Share In'!$A$5:$I$299,9,FALSE)</f>
        <v>0</v>
      </c>
    </row>
    <row r="291" spans="1:39">
      <c r="A291" s="3">
        <v>39501</v>
      </c>
      <c r="B291" s="8" t="s">
        <v>288</v>
      </c>
      <c r="C291" s="9">
        <v>5.5699999999999999E-5</v>
      </c>
      <c r="D291" s="9"/>
      <c r="E291" s="133">
        <v>102424.97273795021</v>
      </c>
      <c r="F291" s="133">
        <v>60356.969837950215</v>
      </c>
      <c r="G291" s="133">
        <v>152400.13981926025</v>
      </c>
      <c r="H291" s="133">
        <v>11047.593699999999</v>
      </c>
      <c r="I291" s="133">
        <v>0</v>
      </c>
      <c r="K291" s="1">
        <f>VLOOKUP($A291,'App C  Exp'!$A$5:$I$299,5,FALSE)</f>
        <v>20820.827099999999</v>
      </c>
      <c r="L291" s="1">
        <f>VLOOKUP($A291,'App C  Exp'!$A$5:$I$299,6,FALSE)</f>
        <v>22795.447799999998</v>
      </c>
      <c r="M291" s="1">
        <f>VLOOKUP($A291,'App C  Exp'!$A$5:$I$299,7,FALSE)</f>
        <v>25235.052100000001</v>
      </c>
      <c r="N291" s="1">
        <f>VLOOKUP($A291,'App C  Exp'!$A$5:$I$299,8,FALSE)</f>
        <v>0</v>
      </c>
      <c r="O291" s="1">
        <f>VLOOKUP($A291,'App C  Exp'!$A$5:$I$299,9,FALSE)</f>
        <v>0</v>
      </c>
      <c r="Q291" s="1">
        <f>VLOOKUP($A291,'App C  Inv'!$A$5:$I$299,5,FALSE)</f>
        <v>64268.776599999997</v>
      </c>
      <c r="R291" s="1">
        <f>VLOOKUP($A291,'App C  Inv'!$A$5:$I$299,6,FALSE)</f>
        <v>42097.391599999995</v>
      </c>
      <c r="S291" s="1">
        <f>VLOOKUP($A291,'App C  Inv'!$A$5:$I$299,7,FALSE)</f>
        <v>141209.47029999999</v>
      </c>
      <c r="T291" s="1">
        <f>VLOOKUP($A291,'App C  Inv'!$A$5:$I$299,8,FALSE)</f>
        <v>11047.593699999999</v>
      </c>
      <c r="U291" s="1">
        <f>VLOOKUP($A291,'App C  Inv'!$A$5:$I$299,9,FALSE)</f>
        <v>0</v>
      </c>
      <c r="W291" s="1">
        <f>VLOOKUP($A291,'App C  Assums'!$A$5:$I$299,5,FALSE)</f>
        <v>32612.238600000001</v>
      </c>
      <c r="X291" s="1">
        <f>VLOOKUP($A291,'App C  Assums'!$A$5:$I$299,6,FALSE)</f>
        <v>0</v>
      </c>
      <c r="Y291" s="1">
        <f>VLOOKUP($A291,'App C  Assums'!$A$5:$I$299,7,FALSE)</f>
        <v>0</v>
      </c>
      <c r="Z291" s="1">
        <f>VLOOKUP($A291,'App C  Assums'!$A$5:$I$299,8,FALSE)</f>
        <v>0</v>
      </c>
      <c r="AA291" s="1">
        <f>VLOOKUP($A291,'App C  Assums'!$A$5:$I$299,9,FALSE)</f>
        <v>0</v>
      </c>
      <c r="AC291" s="1">
        <f>VLOOKUP($A291,'App C  Share Out'!$A$5:$I$299,5,FALSE)</f>
        <v>9508.513018689966</v>
      </c>
      <c r="AD291" s="1">
        <f>VLOOKUP($A291,'App C  Share Out'!$A$5:$I$299,6,FALSE)</f>
        <v>9508.513018689966</v>
      </c>
      <c r="AE291" s="1">
        <f>VLOOKUP($A291,'App C  Share Out'!$A$5:$I$299,7,FALSE)</f>
        <v>0</v>
      </c>
      <c r="AF291" s="1">
        <f>VLOOKUP($A291,'App C  Share Out'!$A$5:$I$299,8,FALSE)</f>
        <v>0</v>
      </c>
      <c r="AG291" s="1">
        <f>VLOOKUP($A291,'App C  Share Out'!$A$5:$I$299,9,FALSE)</f>
        <v>0</v>
      </c>
      <c r="AI291" s="1">
        <f>VLOOKUP($A291,'App C  Share In'!$A$5:$I$299,5,FALSE)</f>
        <v>-24785.382580739744</v>
      </c>
      <c r="AJ291" s="1">
        <f>VLOOKUP($A291,'App C  Share In'!$A$5:$I$299,6,FALSE)</f>
        <v>-14044.382580739744</v>
      </c>
      <c r="AK291" s="1">
        <f>VLOOKUP($A291,'App C  Share In'!$A$5:$I$299,7,FALSE)</f>
        <v>-14044.382580739744</v>
      </c>
      <c r="AL291" s="1">
        <f>VLOOKUP($A291,'App C  Share In'!$A$5:$I$299,8,FALSE)</f>
        <v>0</v>
      </c>
      <c r="AM291" s="1">
        <f>VLOOKUP($A291,'App C  Share In'!$A$5:$I$299,9,FALSE)</f>
        <v>0</v>
      </c>
    </row>
    <row r="292" spans="1:39">
      <c r="A292" s="3">
        <v>39600</v>
      </c>
      <c r="B292" s="8" t="s">
        <v>289</v>
      </c>
      <c r="C292" s="9">
        <v>5.8960999999999996E-3</v>
      </c>
      <c r="D292" s="9"/>
      <c r="E292" s="133">
        <v>11422984.980749948</v>
      </c>
      <c r="F292" s="133">
        <v>7292865.2590499483</v>
      </c>
      <c r="G292" s="133">
        <v>17715221.891900476</v>
      </c>
      <c r="H292" s="133">
        <v>1169438.3700999999</v>
      </c>
      <c r="I292" s="133">
        <v>0</v>
      </c>
      <c r="K292" s="1">
        <f>VLOOKUP($A292,'App C  Exp'!$A$5:$I$299,5,FALSE)</f>
        <v>2203979.8682999997</v>
      </c>
      <c r="L292" s="1">
        <f>VLOOKUP($A292,'App C  Exp'!$A$5:$I$299,6,FALSE)</f>
        <v>2413002.5093999999</v>
      </c>
      <c r="M292" s="1">
        <f>VLOOKUP($A292,'App C  Exp'!$A$5:$I$299,7,FALSE)</f>
        <v>2671245.7933</v>
      </c>
      <c r="N292" s="1">
        <f>VLOOKUP($A292,'App C  Exp'!$A$5:$I$299,8,FALSE)</f>
        <v>0</v>
      </c>
      <c r="O292" s="1">
        <f>VLOOKUP($A292,'App C  Exp'!$A$5:$I$299,9,FALSE)</f>
        <v>0</v>
      </c>
      <c r="Q292" s="1">
        <f>VLOOKUP($A292,'App C  Inv'!$A$5:$I$299,5,FALSE)</f>
        <v>6803144.2317999993</v>
      </c>
      <c r="R292" s="1">
        <f>VLOOKUP($A292,'App C  Inv'!$A$5:$I$299,6,FALSE)</f>
        <v>4456201.6267999997</v>
      </c>
      <c r="S292" s="1">
        <f>VLOOKUP($A292,'App C  Inv'!$A$5:$I$299,7,FALSE)</f>
        <v>14947668.901899999</v>
      </c>
      <c r="T292" s="1">
        <f>VLOOKUP($A292,'App C  Inv'!$A$5:$I$299,8,FALSE)</f>
        <v>1169438.3700999999</v>
      </c>
      <c r="U292" s="1">
        <f>VLOOKUP($A292,'App C  Inv'!$A$5:$I$299,9,FALSE)</f>
        <v>0</v>
      </c>
      <c r="W292" s="1">
        <f>VLOOKUP($A292,'App C  Assums'!$A$5:$I$299,5,FALSE)</f>
        <v>3452154.7577999998</v>
      </c>
      <c r="X292" s="1">
        <f>VLOOKUP($A292,'App C  Assums'!$A$5:$I$299,6,FALSE)</f>
        <v>0</v>
      </c>
      <c r="Y292" s="1">
        <f>VLOOKUP($A292,'App C  Assums'!$A$5:$I$299,7,FALSE)</f>
        <v>0</v>
      </c>
      <c r="Z292" s="1">
        <f>VLOOKUP($A292,'App C  Assums'!$A$5:$I$299,8,FALSE)</f>
        <v>0</v>
      </c>
      <c r="AA292" s="1">
        <f>VLOOKUP($A292,'App C  Assums'!$A$5:$I$299,9,FALSE)</f>
        <v>0</v>
      </c>
      <c r="AC292" s="1">
        <f>VLOOKUP($A292,'App C  Share Out'!$A$5:$I$299,5,FALSE)</f>
        <v>423661.12284994905</v>
      </c>
      <c r="AD292" s="1">
        <f>VLOOKUP($A292,'App C  Share Out'!$A$5:$I$299,6,FALSE)</f>
        <v>423661.12284994905</v>
      </c>
      <c r="AE292" s="1">
        <f>VLOOKUP($A292,'App C  Share Out'!$A$5:$I$299,7,FALSE)</f>
        <v>96307.196700477391</v>
      </c>
      <c r="AF292" s="1">
        <f>VLOOKUP($A292,'App C  Share Out'!$A$5:$I$299,8,FALSE)</f>
        <v>0</v>
      </c>
      <c r="AG292" s="1">
        <f>VLOOKUP($A292,'App C  Share Out'!$A$5:$I$299,9,FALSE)</f>
        <v>0</v>
      </c>
      <c r="AI292" s="1">
        <f>VLOOKUP($A292,'App C  Share In'!$A$5:$I$299,5,FALSE)</f>
        <v>-1459955</v>
      </c>
      <c r="AJ292" s="1">
        <f>VLOOKUP($A292,'App C  Share In'!$A$5:$I$299,6,FALSE)</f>
        <v>0</v>
      </c>
      <c r="AK292" s="1">
        <f>VLOOKUP($A292,'App C  Share In'!$A$5:$I$299,7,FALSE)</f>
        <v>0</v>
      </c>
      <c r="AL292" s="1">
        <f>VLOOKUP($A292,'App C  Share In'!$A$5:$I$299,8,FALSE)</f>
        <v>0</v>
      </c>
      <c r="AM292" s="1">
        <f>VLOOKUP($A292,'App C  Share In'!$A$5:$I$299,9,FALSE)</f>
        <v>0</v>
      </c>
    </row>
    <row r="293" spans="1:39">
      <c r="A293" s="3">
        <v>39605</v>
      </c>
      <c r="B293" s="8" t="s">
        <v>290</v>
      </c>
      <c r="C293" s="9">
        <v>8.6549999999999995E-4</v>
      </c>
      <c r="D293" s="9"/>
      <c r="E293" s="133">
        <v>1627892.5039810739</v>
      </c>
      <c r="F293" s="133">
        <v>784586.55048107379</v>
      </c>
      <c r="G293" s="133">
        <v>2450296.3685488785</v>
      </c>
      <c r="H293" s="133">
        <v>171664.1355</v>
      </c>
      <c r="I293" s="133">
        <v>0</v>
      </c>
      <c r="K293" s="1">
        <f>VLOOKUP($A293,'App C  Exp'!$A$5:$I$299,5,FALSE)</f>
        <v>323526.49650000001</v>
      </c>
      <c r="L293" s="1">
        <f>VLOOKUP($A293,'App C  Exp'!$A$5:$I$299,6,FALSE)</f>
        <v>354209.337</v>
      </c>
      <c r="M293" s="1">
        <f>VLOOKUP($A293,'App C  Exp'!$A$5:$I$299,7,FALSE)</f>
        <v>392117.37149999995</v>
      </c>
      <c r="N293" s="1">
        <f>VLOOKUP($A293,'App C  Exp'!$A$5:$I$299,8,FALSE)</f>
        <v>0</v>
      </c>
      <c r="O293" s="1">
        <f>VLOOKUP($A293,'App C  Exp'!$A$5:$I$299,9,FALSE)</f>
        <v>0</v>
      </c>
      <c r="Q293" s="1">
        <f>VLOOKUP($A293,'App C  Inv'!$A$5:$I$299,5,FALSE)</f>
        <v>998646.78899999999</v>
      </c>
      <c r="R293" s="1">
        <f>VLOOKUP($A293,'App C  Inv'!$A$5:$I$299,6,FALSE)</f>
        <v>654134.51399999997</v>
      </c>
      <c r="S293" s="1">
        <f>VLOOKUP($A293,'App C  Inv'!$A$5:$I$299,7,FALSE)</f>
        <v>2194197.4244999997</v>
      </c>
      <c r="T293" s="1">
        <f>VLOOKUP($A293,'App C  Inv'!$A$5:$I$299,8,FALSE)</f>
        <v>171664.1355</v>
      </c>
      <c r="U293" s="1">
        <f>VLOOKUP($A293,'App C  Inv'!$A$5:$I$299,9,FALSE)</f>
        <v>0</v>
      </c>
      <c r="W293" s="1">
        <f>VLOOKUP($A293,'App C  Assums'!$A$5:$I$299,5,FALSE)</f>
        <v>506748.51899999997</v>
      </c>
      <c r="X293" s="1">
        <f>VLOOKUP($A293,'App C  Assums'!$A$5:$I$299,6,FALSE)</f>
        <v>0</v>
      </c>
      <c r="Y293" s="1">
        <f>VLOOKUP($A293,'App C  Assums'!$A$5:$I$299,7,FALSE)</f>
        <v>0</v>
      </c>
      <c r="Z293" s="1">
        <f>VLOOKUP($A293,'App C  Assums'!$A$5:$I$299,8,FALSE)</f>
        <v>0</v>
      </c>
      <c r="AA293" s="1">
        <f>VLOOKUP($A293,'App C  Assums'!$A$5:$I$299,9,FALSE)</f>
        <v>0</v>
      </c>
      <c r="AC293" s="1">
        <f>VLOOKUP($A293,'App C  Share Out'!$A$5:$I$299,5,FALSE)</f>
        <v>22728</v>
      </c>
      <c r="AD293" s="1">
        <f>VLOOKUP($A293,'App C  Share Out'!$A$5:$I$299,6,FALSE)</f>
        <v>0</v>
      </c>
      <c r="AE293" s="1">
        <f>VLOOKUP($A293,'App C  Share Out'!$A$5:$I$299,7,FALSE)</f>
        <v>0</v>
      </c>
      <c r="AF293" s="1">
        <f>VLOOKUP($A293,'App C  Share Out'!$A$5:$I$299,8,FALSE)</f>
        <v>0</v>
      </c>
      <c r="AG293" s="1">
        <f>VLOOKUP($A293,'App C  Share Out'!$A$5:$I$299,9,FALSE)</f>
        <v>0</v>
      </c>
      <c r="AI293" s="1">
        <f>VLOOKUP($A293,'App C  Share In'!$A$5:$I$299,5,FALSE)</f>
        <v>-223757.30051892629</v>
      </c>
      <c r="AJ293" s="1">
        <f>VLOOKUP($A293,'App C  Share In'!$A$5:$I$299,6,FALSE)</f>
        <v>-223757.30051892629</v>
      </c>
      <c r="AK293" s="1">
        <f>VLOOKUP($A293,'App C  Share In'!$A$5:$I$299,7,FALSE)</f>
        <v>-136018.4274511211</v>
      </c>
      <c r="AL293" s="1">
        <f>VLOOKUP($A293,'App C  Share In'!$A$5:$I$299,8,FALSE)</f>
        <v>0</v>
      </c>
      <c r="AM293" s="1">
        <f>VLOOKUP($A293,'App C  Share In'!$A$5:$I$299,9,FALSE)</f>
        <v>0</v>
      </c>
    </row>
    <row r="294" spans="1:39">
      <c r="A294" s="3">
        <v>39700</v>
      </c>
      <c r="B294" s="8" t="s">
        <v>291</v>
      </c>
      <c r="C294" s="9">
        <v>3.3102000000000001E-3</v>
      </c>
      <c r="D294" s="9"/>
      <c r="E294" s="133">
        <v>6340340.180266425</v>
      </c>
      <c r="F294" s="133">
        <v>3605493.490866425</v>
      </c>
      <c r="G294" s="133">
        <v>9576685.4174442831</v>
      </c>
      <c r="H294" s="133">
        <v>656548.37820000004</v>
      </c>
      <c r="I294" s="133">
        <v>0</v>
      </c>
      <c r="K294" s="1">
        <f>VLOOKUP($A294,'App C  Exp'!$A$5:$I$299,5,FALSE)</f>
        <v>1237362.6906000001</v>
      </c>
      <c r="L294" s="1">
        <f>VLOOKUP($A294,'App C  Exp'!$A$5:$I$299,6,FALSE)</f>
        <v>1354712.5908000001</v>
      </c>
      <c r="M294" s="1">
        <f>VLOOKUP($A294,'App C  Exp'!$A$5:$I$299,7,FALSE)</f>
        <v>1499696.0405999999</v>
      </c>
      <c r="N294" s="1">
        <f>VLOOKUP($A294,'App C  Exp'!$A$5:$I$299,8,FALSE)</f>
        <v>0</v>
      </c>
      <c r="O294" s="1">
        <f>VLOOKUP($A294,'App C  Exp'!$A$5:$I$299,9,FALSE)</f>
        <v>0</v>
      </c>
      <c r="Q294" s="1">
        <f>VLOOKUP($A294,'App C  Inv'!$A$5:$I$299,5,FALSE)</f>
        <v>3819434.5476000002</v>
      </c>
      <c r="R294" s="1">
        <f>VLOOKUP($A294,'App C  Inv'!$A$5:$I$299,6,FALSE)</f>
        <v>2501809.4376000003</v>
      </c>
      <c r="S294" s="1">
        <f>VLOOKUP($A294,'App C  Inv'!$A$5:$I$299,7,FALSE)</f>
        <v>8391949.5258000009</v>
      </c>
      <c r="T294" s="1">
        <f>VLOOKUP($A294,'App C  Inv'!$A$5:$I$299,8,FALSE)</f>
        <v>656548.37820000004</v>
      </c>
      <c r="U294" s="1">
        <f>VLOOKUP($A294,'App C  Inv'!$A$5:$I$299,9,FALSE)</f>
        <v>0</v>
      </c>
      <c r="W294" s="1">
        <f>VLOOKUP($A294,'App C  Assums'!$A$5:$I$299,5,FALSE)</f>
        <v>1938115.4796</v>
      </c>
      <c r="X294" s="1">
        <f>VLOOKUP($A294,'App C  Assums'!$A$5:$I$299,6,FALSE)</f>
        <v>0</v>
      </c>
      <c r="Y294" s="1">
        <f>VLOOKUP($A294,'App C  Assums'!$A$5:$I$299,7,FALSE)</f>
        <v>0</v>
      </c>
      <c r="Z294" s="1">
        <f>VLOOKUP($A294,'App C  Assums'!$A$5:$I$299,8,FALSE)</f>
        <v>0</v>
      </c>
      <c r="AA294" s="1">
        <f>VLOOKUP($A294,'App C  Assums'!$A$5:$I$299,9,FALSE)</f>
        <v>0</v>
      </c>
      <c r="AC294" s="1">
        <f>VLOOKUP($A294,'App C  Share Out'!$A$5:$I$299,5,FALSE)</f>
        <v>63931.61142214248</v>
      </c>
      <c r="AD294" s="1">
        <f>VLOOKUP($A294,'App C  Share Out'!$A$5:$I$299,6,FALSE)</f>
        <v>63931.61142214248</v>
      </c>
      <c r="AE294" s="1">
        <f>VLOOKUP($A294,'App C  Share Out'!$A$5:$I$299,7,FALSE)</f>
        <v>0</v>
      </c>
      <c r="AF294" s="1">
        <f>VLOOKUP($A294,'App C  Share Out'!$A$5:$I$299,8,FALSE)</f>
        <v>0</v>
      </c>
      <c r="AG294" s="1">
        <f>VLOOKUP($A294,'App C  Share Out'!$A$5:$I$299,9,FALSE)</f>
        <v>0</v>
      </c>
      <c r="AI294" s="1">
        <f>VLOOKUP($A294,'App C  Share In'!$A$5:$I$299,5,FALSE)</f>
        <v>-718504.14895571768</v>
      </c>
      <c r="AJ294" s="1">
        <f>VLOOKUP($A294,'App C  Share In'!$A$5:$I$299,6,FALSE)</f>
        <v>-314960.14895571762</v>
      </c>
      <c r="AK294" s="1">
        <f>VLOOKUP($A294,'App C  Share In'!$A$5:$I$299,7,FALSE)</f>
        <v>-314960.14895571762</v>
      </c>
      <c r="AL294" s="1">
        <f>VLOOKUP($A294,'App C  Share In'!$A$5:$I$299,8,FALSE)</f>
        <v>0</v>
      </c>
      <c r="AM294" s="1">
        <f>VLOOKUP($A294,'App C  Share In'!$A$5:$I$299,9,FALSE)</f>
        <v>0</v>
      </c>
    </row>
    <row r="295" spans="1:39">
      <c r="A295" s="3">
        <v>39703</v>
      </c>
      <c r="B295" s="8" t="s">
        <v>292</v>
      </c>
      <c r="C295" s="9">
        <v>2.4909999999999998E-4</v>
      </c>
      <c r="D295" s="9"/>
      <c r="E295" s="133">
        <v>451895.52405404771</v>
      </c>
      <c r="F295" s="133">
        <v>227184.56135404768</v>
      </c>
      <c r="G295" s="133">
        <v>698630.96470144566</v>
      </c>
      <c r="H295" s="133">
        <v>49406.7431</v>
      </c>
      <c r="I295" s="133">
        <v>0</v>
      </c>
      <c r="K295" s="1">
        <f>VLOOKUP($A295,'App C  Exp'!$A$5:$I$299,5,FALSE)</f>
        <v>93114.32729999999</v>
      </c>
      <c r="L295" s="1">
        <f>VLOOKUP($A295,'App C  Exp'!$A$5:$I$299,6,FALSE)</f>
        <v>101945.17139999999</v>
      </c>
      <c r="M295" s="1">
        <f>VLOOKUP($A295,'App C  Exp'!$A$5:$I$299,7,FALSE)</f>
        <v>112855.50229999999</v>
      </c>
      <c r="N295" s="1">
        <f>VLOOKUP($A295,'App C  Exp'!$A$5:$I$299,8,FALSE)</f>
        <v>0</v>
      </c>
      <c r="O295" s="1">
        <f>VLOOKUP($A295,'App C  Exp'!$A$5:$I$299,9,FALSE)</f>
        <v>0</v>
      </c>
      <c r="Q295" s="1">
        <f>VLOOKUP($A295,'App C  Inv'!$A$5:$I$299,5,FALSE)</f>
        <v>287421.04579999996</v>
      </c>
      <c r="R295" s="1">
        <f>VLOOKUP($A295,'App C  Inv'!$A$5:$I$299,6,FALSE)</f>
        <v>188266.79079999999</v>
      </c>
      <c r="S295" s="1">
        <f>VLOOKUP($A295,'App C  Inv'!$A$5:$I$299,7,FALSE)</f>
        <v>631513.08889999997</v>
      </c>
      <c r="T295" s="1">
        <f>VLOOKUP($A295,'App C  Inv'!$A$5:$I$299,8,FALSE)</f>
        <v>49406.7431</v>
      </c>
      <c r="U295" s="1">
        <f>VLOOKUP($A295,'App C  Inv'!$A$5:$I$299,9,FALSE)</f>
        <v>0</v>
      </c>
      <c r="W295" s="1">
        <f>VLOOKUP($A295,'App C  Assums'!$A$5:$I$299,5,FALSE)</f>
        <v>145847.55179999999</v>
      </c>
      <c r="X295" s="1">
        <f>VLOOKUP($A295,'App C  Assums'!$A$5:$I$299,6,FALSE)</f>
        <v>0</v>
      </c>
      <c r="Y295" s="1">
        <f>VLOOKUP($A295,'App C  Assums'!$A$5:$I$299,7,FALSE)</f>
        <v>0</v>
      </c>
      <c r="Z295" s="1">
        <f>VLOOKUP($A295,'App C  Assums'!$A$5:$I$299,8,FALSE)</f>
        <v>0</v>
      </c>
      <c r="AA295" s="1">
        <f>VLOOKUP($A295,'App C  Assums'!$A$5:$I$299,9,FALSE)</f>
        <v>0</v>
      </c>
      <c r="AC295" s="1">
        <f>VLOOKUP($A295,'App C  Share Out'!$A$5:$I$299,5,FALSE)</f>
        <v>0</v>
      </c>
      <c r="AD295" s="1">
        <f>VLOOKUP($A295,'App C  Share Out'!$A$5:$I$299,6,FALSE)</f>
        <v>0</v>
      </c>
      <c r="AE295" s="1">
        <f>VLOOKUP($A295,'App C  Share Out'!$A$5:$I$299,7,FALSE)</f>
        <v>0</v>
      </c>
      <c r="AF295" s="1">
        <f>VLOOKUP($A295,'App C  Share Out'!$A$5:$I$299,8,FALSE)</f>
        <v>0</v>
      </c>
      <c r="AG295" s="1">
        <f>VLOOKUP($A295,'App C  Share Out'!$A$5:$I$299,9,FALSE)</f>
        <v>0</v>
      </c>
      <c r="AI295" s="1">
        <f>VLOOKUP($A295,'App C  Share In'!$A$5:$I$299,5,FALSE)</f>
        <v>-74487.400845952259</v>
      </c>
      <c r="AJ295" s="1">
        <f>VLOOKUP($A295,'App C  Share In'!$A$5:$I$299,6,FALSE)</f>
        <v>-63027.400845952259</v>
      </c>
      <c r="AK295" s="1">
        <f>VLOOKUP($A295,'App C  Share In'!$A$5:$I$299,7,FALSE)</f>
        <v>-45737.626498554295</v>
      </c>
      <c r="AL295" s="1">
        <f>VLOOKUP($A295,'App C  Share In'!$A$5:$I$299,8,FALSE)</f>
        <v>0</v>
      </c>
      <c r="AM295" s="1">
        <f>VLOOKUP($A295,'App C  Share In'!$A$5:$I$299,9,FALSE)</f>
        <v>0</v>
      </c>
    </row>
    <row r="296" spans="1:39">
      <c r="A296" s="3">
        <v>39705</v>
      </c>
      <c r="B296" s="8" t="s">
        <v>293</v>
      </c>
      <c r="C296" s="9">
        <v>8.8150000000000001E-4</v>
      </c>
      <c r="D296" s="9"/>
      <c r="E296" s="133">
        <v>1874937.9642434423</v>
      </c>
      <c r="F296" s="133">
        <v>1072218.4587434423</v>
      </c>
      <c r="G296" s="133">
        <v>2620585.1978333993</v>
      </c>
      <c r="H296" s="133">
        <v>174837.59150000001</v>
      </c>
      <c r="I296" s="133">
        <v>0</v>
      </c>
      <c r="K296" s="1">
        <f>VLOOKUP($A296,'App C  Exp'!$A$5:$I$299,5,FALSE)</f>
        <v>329507.34450000001</v>
      </c>
      <c r="L296" s="1">
        <f>VLOOKUP($A296,'App C  Exp'!$A$5:$I$299,6,FALSE)</f>
        <v>360757.40100000001</v>
      </c>
      <c r="M296" s="1">
        <f>VLOOKUP($A296,'App C  Exp'!$A$5:$I$299,7,FALSE)</f>
        <v>399366.21950000001</v>
      </c>
      <c r="N296" s="1">
        <f>VLOOKUP($A296,'App C  Exp'!$A$5:$I$299,8,FALSE)</f>
        <v>0</v>
      </c>
      <c r="O296" s="1">
        <f>VLOOKUP($A296,'App C  Exp'!$A$5:$I$299,9,FALSE)</f>
        <v>0</v>
      </c>
      <c r="Q296" s="1">
        <f>VLOOKUP($A296,'App C  Inv'!$A$5:$I$299,5,FALSE)</f>
        <v>1017108.197</v>
      </c>
      <c r="R296" s="1">
        <f>VLOOKUP($A296,'App C  Inv'!$A$5:$I$299,6,FALSE)</f>
        <v>666227.12199999997</v>
      </c>
      <c r="S296" s="1">
        <f>VLOOKUP($A296,'App C  Inv'!$A$5:$I$299,7,FALSE)</f>
        <v>2234760.2885000003</v>
      </c>
      <c r="T296" s="1">
        <f>VLOOKUP($A296,'App C  Inv'!$A$5:$I$299,8,FALSE)</f>
        <v>174837.59150000001</v>
      </c>
      <c r="U296" s="1">
        <f>VLOOKUP($A296,'App C  Inv'!$A$5:$I$299,9,FALSE)</f>
        <v>0</v>
      </c>
      <c r="W296" s="1">
        <f>VLOOKUP($A296,'App C  Assums'!$A$5:$I$299,5,FALSE)</f>
        <v>516116.48700000002</v>
      </c>
      <c r="X296" s="1">
        <f>VLOOKUP($A296,'App C  Assums'!$A$5:$I$299,6,FALSE)</f>
        <v>0</v>
      </c>
      <c r="Y296" s="1">
        <f>VLOOKUP($A296,'App C  Assums'!$A$5:$I$299,7,FALSE)</f>
        <v>0</v>
      </c>
      <c r="Z296" s="1">
        <f>VLOOKUP($A296,'App C  Assums'!$A$5:$I$299,8,FALSE)</f>
        <v>0</v>
      </c>
      <c r="AA296" s="1">
        <f>VLOOKUP($A296,'App C  Assums'!$A$5:$I$299,9,FALSE)</f>
        <v>0</v>
      </c>
      <c r="AC296" s="1">
        <f>VLOOKUP($A296,'App C  Share Out'!$A$5:$I$299,5,FALSE)</f>
        <v>58775.245910043479</v>
      </c>
      <c r="AD296" s="1">
        <f>VLOOKUP($A296,'App C  Share Out'!$A$5:$I$299,6,FALSE)</f>
        <v>58775.245910043479</v>
      </c>
      <c r="AE296" s="1">
        <f>VLOOKUP($A296,'App C  Share Out'!$A$5:$I$299,7,FALSE)</f>
        <v>0</v>
      </c>
      <c r="AF296" s="1">
        <f>VLOOKUP($A296,'App C  Share Out'!$A$5:$I$299,8,FALSE)</f>
        <v>0</v>
      </c>
      <c r="AG296" s="1">
        <f>VLOOKUP($A296,'App C  Share Out'!$A$5:$I$299,9,FALSE)</f>
        <v>0</v>
      </c>
      <c r="AI296" s="1">
        <f>VLOOKUP($A296,'App C  Share In'!$A$5:$I$299,5,FALSE)</f>
        <v>-46569.310166601179</v>
      </c>
      <c r="AJ296" s="1">
        <f>VLOOKUP($A296,'App C  Share In'!$A$5:$I$299,6,FALSE)</f>
        <v>-13541.310166601179</v>
      </c>
      <c r="AK296" s="1">
        <f>VLOOKUP($A296,'App C  Share In'!$A$5:$I$299,7,FALSE)</f>
        <v>-13541.310166601179</v>
      </c>
      <c r="AL296" s="1">
        <f>VLOOKUP($A296,'App C  Share In'!$A$5:$I$299,8,FALSE)</f>
        <v>0</v>
      </c>
      <c r="AM296" s="1">
        <f>VLOOKUP($A296,'App C  Share In'!$A$5:$I$299,9,FALSE)</f>
        <v>0</v>
      </c>
    </row>
    <row r="297" spans="1:39">
      <c r="A297" s="3">
        <v>39800</v>
      </c>
      <c r="B297" s="8" t="s">
        <v>294</v>
      </c>
      <c r="C297" s="9">
        <v>3.7074999999999999E-3</v>
      </c>
      <c r="D297" s="9"/>
      <c r="E297" s="133">
        <v>7545651.7217820426</v>
      </c>
      <c r="F297" s="133">
        <v>4344346.0942820432</v>
      </c>
      <c r="G297" s="133">
        <v>10998093.847250244</v>
      </c>
      <c r="H297" s="133">
        <v>735349.25749999995</v>
      </c>
      <c r="I297" s="133">
        <v>0</v>
      </c>
      <c r="K297" s="1">
        <f>VLOOKUP($A297,'App C  Exp'!$A$5:$I$299,5,FALSE)</f>
        <v>1385874.6225000001</v>
      </c>
      <c r="L297" s="1">
        <f>VLOOKUP($A297,'App C  Exp'!$A$5:$I$299,6,FALSE)</f>
        <v>1517309.2049999998</v>
      </c>
      <c r="M297" s="1">
        <f>VLOOKUP($A297,'App C  Exp'!$A$5:$I$299,7,FALSE)</f>
        <v>1679693.9974999998</v>
      </c>
      <c r="N297" s="1">
        <f>VLOOKUP($A297,'App C  Exp'!$A$5:$I$299,8,FALSE)</f>
        <v>0</v>
      </c>
      <c r="O297" s="1">
        <f>VLOOKUP($A297,'App C  Exp'!$A$5:$I$299,9,FALSE)</f>
        <v>0</v>
      </c>
      <c r="Q297" s="1">
        <f>VLOOKUP($A297,'App C  Inv'!$A$5:$I$299,5,FALSE)</f>
        <v>4277854.3849999998</v>
      </c>
      <c r="R297" s="1">
        <f>VLOOKUP($A297,'App C  Inv'!$A$5:$I$299,6,FALSE)</f>
        <v>2802084.01</v>
      </c>
      <c r="S297" s="1">
        <f>VLOOKUP($A297,'App C  Inv'!$A$5:$I$299,7,FALSE)</f>
        <v>9399176.1425000001</v>
      </c>
      <c r="T297" s="1">
        <f>VLOOKUP($A297,'App C  Inv'!$A$5:$I$299,8,FALSE)</f>
        <v>735349.25749999995</v>
      </c>
      <c r="U297" s="1">
        <f>VLOOKUP($A297,'App C  Inv'!$A$5:$I$299,9,FALSE)</f>
        <v>0</v>
      </c>
      <c r="W297" s="1">
        <f>VLOOKUP($A297,'App C  Assums'!$A$5:$I$299,5,FALSE)</f>
        <v>2170733.835</v>
      </c>
      <c r="X297" s="1">
        <f>VLOOKUP($A297,'App C  Assums'!$A$5:$I$299,6,FALSE)</f>
        <v>0</v>
      </c>
      <c r="Y297" s="1">
        <f>VLOOKUP($A297,'App C  Assums'!$A$5:$I$299,7,FALSE)</f>
        <v>0</v>
      </c>
      <c r="Z297" s="1">
        <f>VLOOKUP($A297,'App C  Assums'!$A$5:$I$299,8,FALSE)</f>
        <v>0</v>
      </c>
      <c r="AA297" s="1">
        <f>VLOOKUP($A297,'App C  Assums'!$A$5:$I$299,9,FALSE)</f>
        <v>0</v>
      </c>
      <c r="AC297" s="1">
        <f>VLOOKUP($A297,'App C  Share Out'!$A$5:$I$299,5,FALSE)</f>
        <v>105729.17203180073</v>
      </c>
      <c r="AD297" s="1">
        <f>VLOOKUP($A297,'App C  Share Out'!$A$5:$I$299,6,FALSE)</f>
        <v>105729.17203180073</v>
      </c>
      <c r="AE297" s="1">
        <f>VLOOKUP($A297,'App C  Share Out'!$A$5:$I$299,7,FALSE)</f>
        <v>0</v>
      </c>
      <c r="AF297" s="1">
        <f>VLOOKUP($A297,'App C  Share Out'!$A$5:$I$299,8,FALSE)</f>
        <v>0</v>
      </c>
      <c r="AG297" s="1">
        <f>VLOOKUP($A297,'App C  Share Out'!$A$5:$I$299,9,FALSE)</f>
        <v>0</v>
      </c>
      <c r="AI297" s="1">
        <f>VLOOKUP($A297,'App C  Share In'!$A$5:$I$299,5,FALSE)</f>
        <v>-394540.29274975776</v>
      </c>
      <c r="AJ297" s="1">
        <f>VLOOKUP($A297,'App C  Share In'!$A$5:$I$299,6,FALSE)</f>
        <v>-80776.292749757762</v>
      </c>
      <c r="AK297" s="1">
        <f>VLOOKUP($A297,'App C  Share In'!$A$5:$I$299,7,FALSE)</f>
        <v>-80776.292749757762</v>
      </c>
      <c r="AL297" s="1">
        <f>VLOOKUP($A297,'App C  Share In'!$A$5:$I$299,8,FALSE)</f>
        <v>0</v>
      </c>
      <c r="AM297" s="1">
        <f>VLOOKUP($A297,'App C  Share In'!$A$5:$I$299,9,FALSE)</f>
        <v>0</v>
      </c>
    </row>
    <row r="298" spans="1:39">
      <c r="A298" s="3">
        <v>39805</v>
      </c>
      <c r="B298" s="8" t="s">
        <v>295</v>
      </c>
      <c r="C298" s="9">
        <v>4.2759999999999999E-4</v>
      </c>
      <c r="D298" s="9"/>
      <c r="E298" s="133">
        <v>884319.84277185763</v>
      </c>
      <c r="F298" s="133">
        <v>492767.56557185762</v>
      </c>
      <c r="G298" s="133">
        <v>1274810.7074564972</v>
      </c>
      <c r="H298" s="133">
        <v>84810.611600000004</v>
      </c>
      <c r="I298" s="133">
        <v>0</v>
      </c>
      <c r="K298" s="1">
        <f>VLOOKUP($A298,'App C  Exp'!$A$5:$I$299,5,FALSE)</f>
        <v>159838.16279999999</v>
      </c>
      <c r="L298" s="1">
        <f>VLOOKUP($A298,'App C  Exp'!$A$5:$I$299,6,FALSE)</f>
        <v>174997.0104</v>
      </c>
      <c r="M298" s="1">
        <f>VLOOKUP($A298,'App C  Exp'!$A$5:$I$299,7,FALSE)</f>
        <v>193725.46279999998</v>
      </c>
      <c r="N298" s="1">
        <f>VLOOKUP($A298,'App C  Exp'!$A$5:$I$299,8,FALSE)</f>
        <v>0</v>
      </c>
      <c r="O298" s="1">
        <f>VLOOKUP($A298,'App C  Exp'!$A$5:$I$299,9,FALSE)</f>
        <v>0</v>
      </c>
      <c r="Q298" s="1">
        <f>VLOOKUP($A298,'App C  Inv'!$A$5:$I$299,5,FALSE)</f>
        <v>493381.12880000001</v>
      </c>
      <c r="R298" s="1">
        <f>VLOOKUP($A298,'App C  Inv'!$A$5:$I$299,6,FALSE)</f>
        <v>323174.94880000001</v>
      </c>
      <c r="S298" s="1">
        <f>VLOOKUP($A298,'App C  Inv'!$A$5:$I$299,7,FALSE)</f>
        <v>1084042.5404000001</v>
      </c>
      <c r="T298" s="1">
        <f>VLOOKUP($A298,'App C  Inv'!$A$5:$I$299,8,FALSE)</f>
        <v>84810.611600000004</v>
      </c>
      <c r="U298" s="1">
        <f>VLOOKUP($A298,'App C  Inv'!$A$5:$I$299,9,FALSE)</f>
        <v>0</v>
      </c>
      <c r="W298" s="1">
        <f>VLOOKUP($A298,'App C  Assums'!$A$5:$I$299,5,FALSE)</f>
        <v>250358.9448</v>
      </c>
      <c r="X298" s="1">
        <f>VLOOKUP($A298,'App C  Assums'!$A$5:$I$299,6,FALSE)</f>
        <v>0</v>
      </c>
      <c r="Y298" s="1">
        <f>VLOOKUP($A298,'App C  Assums'!$A$5:$I$299,7,FALSE)</f>
        <v>0</v>
      </c>
      <c r="Z298" s="1">
        <f>VLOOKUP($A298,'App C  Assums'!$A$5:$I$299,8,FALSE)</f>
        <v>0</v>
      </c>
      <c r="AA298" s="1">
        <f>VLOOKUP($A298,'App C  Assums'!$A$5:$I$299,9,FALSE)</f>
        <v>0</v>
      </c>
      <c r="AC298" s="1">
        <f>VLOOKUP($A298,'App C  Share Out'!$A$5:$I$299,5,FALSE)</f>
        <v>0</v>
      </c>
      <c r="AD298" s="1">
        <f>VLOOKUP($A298,'App C  Share Out'!$A$5:$I$299,6,FALSE)</f>
        <v>0</v>
      </c>
      <c r="AE298" s="1">
        <f>VLOOKUP($A298,'App C  Share Out'!$A$5:$I$299,7,FALSE)</f>
        <v>0</v>
      </c>
      <c r="AF298" s="1">
        <f>VLOOKUP($A298,'App C  Share Out'!$A$5:$I$299,8,FALSE)</f>
        <v>0</v>
      </c>
      <c r="AG298" s="1">
        <f>VLOOKUP($A298,'App C  Share Out'!$A$5:$I$299,9,FALSE)</f>
        <v>0</v>
      </c>
      <c r="AI298" s="1">
        <f>VLOOKUP($A298,'App C  Share In'!$A$5:$I$299,5,FALSE)</f>
        <v>-19258.39362814241</v>
      </c>
      <c r="AJ298" s="1">
        <f>VLOOKUP($A298,'App C  Share In'!$A$5:$I$299,6,FALSE)</f>
        <v>-5404.3936281424103</v>
      </c>
      <c r="AK298" s="1">
        <f>VLOOKUP($A298,'App C  Share In'!$A$5:$I$299,7,FALSE)</f>
        <v>-2957.2957435028948</v>
      </c>
      <c r="AL298" s="1">
        <f>VLOOKUP($A298,'App C  Share In'!$A$5:$I$299,8,FALSE)</f>
        <v>0</v>
      </c>
      <c r="AM298" s="1">
        <f>VLOOKUP($A298,'App C  Share In'!$A$5:$I$299,9,FALSE)</f>
        <v>0</v>
      </c>
    </row>
    <row r="299" spans="1:39">
      <c r="A299" s="3">
        <v>39900</v>
      </c>
      <c r="B299" s="8" t="s">
        <v>296</v>
      </c>
      <c r="C299" s="9">
        <v>2.0157E-3</v>
      </c>
      <c r="D299" s="9"/>
      <c r="E299" s="133">
        <v>4516917.2117867889</v>
      </c>
      <c r="F299" s="133">
        <v>2782346.0888867895</v>
      </c>
      <c r="G299" s="133">
        <v>5996646.9550789595</v>
      </c>
      <c r="H299" s="133">
        <v>399795.95370000001</v>
      </c>
      <c r="I299" s="133">
        <v>0</v>
      </c>
      <c r="K299" s="1">
        <f>VLOOKUP($A299,'App C  Exp'!$A$5:$I$299,5,FALSE)</f>
        <v>753474.7071</v>
      </c>
      <c r="L299" s="1">
        <f>VLOOKUP($A299,'App C  Exp'!$A$5:$I$299,6,FALSE)</f>
        <v>824933.28780000005</v>
      </c>
      <c r="M299" s="1">
        <f>VLOOKUP($A299,'App C  Exp'!$A$5:$I$299,7,FALSE)</f>
        <v>913218.93209999998</v>
      </c>
      <c r="N299" s="1">
        <f>VLOOKUP($A299,'App C  Exp'!$A$5:$I$299,8,FALSE)</f>
        <v>0</v>
      </c>
      <c r="O299" s="1">
        <f>VLOOKUP($A299,'App C  Exp'!$A$5:$I$299,9,FALSE)</f>
        <v>0</v>
      </c>
      <c r="Q299" s="1">
        <f>VLOOKUP($A299,'App C  Inv'!$A$5:$I$299,5,FALSE)</f>
        <v>2325791.2566</v>
      </c>
      <c r="R299" s="1">
        <f>VLOOKUP($A299,'App C  Inv'!$A$5:$I$299,6,FALSE)</f>
        <v>1523441.8716</v>
      </c>
      <c r="S299" s="1">
        <f>VLOOKUP($A299,'App C  Inv'!$A$5:$I$299,7,FALSE)</f>
        <v>5110160.3103</v>
      </c>
      <c r="T299" s="1">
        <f>VLOOKUP($A299,'App C  Inv'!$A$5:$I$299,8,FALSE)</f>
        <v>399795.95370000001</v>
      </c>
      <c r="U299" s="1">
        <f>VLOOKUP($A299,'App C  Inv'!$A$5:$I$299,9,FALSE)</f>
        <v>0</v>
      </c>
      <c r="W299" s="1">
        <f>VLOOKUP($A299,'App C  Assums'!$A$5:$I$299,5,FALSE)</f>
        <v>1180188.3186000001</v>
      </c>
      <c r="X299" s="1">
        <f>VLOOKUP($A299,'App C  Assums'!$A$5:$I$299,6,FALSE)</f>
        <v>0</v>
      </c>
      <c r="Y299" s="1">
        <f>VLOOKUP($A299,'App C  Assums'!$A$5:$I$299,7,FALSE)</f>
        <v>0</v>
      </c>
      <c r="Z299" s="1">
        <f>VLOOKUP($A299,'App C  Assums'!$A$5:$I$299,8,FALSE)</f>
        <v>0</v>
      </c>
      <c r="AA299" s="1">
        <f>VLOOKUP($A299,'App C  Assums'!$A$5:$I$299,9,FALSE)</f>
        <v>0</v>
      </c>
      <c r="AC299" s="1">
        <f>VLOOKUP($A299,'App C  Share Out'!$A$5:$I$299,5,FALSE)</f>
        <v>460703.21680782898</v>
      </c>
      <c r="AD299" s="1">
        <f>VLOOKUP($A299,'App C  Share Out'!$A$5:$I$299,6,FALSE)</f>
        <v>460703.21680782898</v>
      </c>
      <c r="AE299" s="1">
        <f>VLOOKUP($A299,'App C  Share Out'!$A$5:$I$299,7,FALSE)</f>
        <v>0</v>
      </c>
      <c r="AF299" s="1">
        <f>VLOOKUP($A299,'App C  Share Out'!$A$5:$I$299,8,FALSE)</f>
        <v>0</v>
      </c>
      <c r="AG299" s="1">
        <f>VLOOKUP($A299,'App C  Share Out'!$A$5:$I$299,9,FALSE)</f>
        <v>0</v>
      </c>
      <c r="AI299" s="1">
        <f>VLOOKUP($A299,'App C  Share In'!$A$5:$I$299,5,FALSE)</f>
        <v>-203240.28732104</v>
      </c>
      <c r="AJ299" s="1">
        <f>VLOOKUP($A299,'App C  Share In'!$A$5:$I$299,6,FALSE)</f>
        <v>-26732.287321039999</v>
      </c>
      <c r="AK299" s="1">
        <f>VLOOKUP($A299,'App C  Share In'!$A$5:$I$299,7,FALSE)</f>
        <v>-26732.287321039999</v>
      </c>
      <c r="AL299" s="1">
        <f>VLOOKUP($A299,'App C  Share In'!$A$5:$I$299,8,FALSE)</f>
        <v>0</v>
      </c>
      <c r="AM299" s="1">
        <f>VLOOKUP($A299,'App C  Share In'!$A$5:$I$299,9,FALSE)</f>
        <v>0</v>
      </c>
    </row>
    <row r="300" spans="1:39">
      <c r="A300" s="3">
        <v>51000</v>
      </c>
      <c r="B300" s="8" t="s">
        <v>297</v>
      </c>
      <c r="C300" s="9">
        <v>2.8191399999999998E-2</v>
      </c>
      <c r="D300" s="9"/>
      <c r="E300" s="133">
        <v>63831609.733408533</v>
      </c>
      <c r="F300" s="133">
        <v>39183631.967608534</v>
      </c>
      <c r="G300" s="133">
        <v>88252322.409699112</v>
      </c>
      <c r="H300" s="133">
        <v>5591510.4673999995</v>
      </c>
      <c r="I300" s="133">
        <v>0</v>
      </c>
      <c r="K300" s="1">
        <f>VLOOKUP($A300,'App C  Exp'!$A$5:$I$299,5,FALSE)</f>
        <v>10538029.894199999</v>
      </c>
      <c r="L300" s="1">
        <f>VLOOKUP($A300,'App C  Exp'!$A$5:$I$299,6,FALSE)</f>
        <v>11537443.215599999</v>
      </c>
      <c r="M300" s="1">
        <f>VLOOKUP($A300,'App C  Exp'!$A$5:$I$299,7,FALSE)</f>
        <v>12772198.3442</v>
      </c>
      <c r="N300" s="1">
        <f>VLOOKUP($A300,'App C  Exp'!$A$5:$I$299,8,FALSE)</f>
        <v>0</v>
      </c>
      <c r="O300" s="1">
        <f>VLOOKUP($A300,'App C  Exp'!$A$5:$I$299,9,FALSE)</f>
        <v>0</v>
      </c>
      <c r="Q300" s="1">
        <f>VLOOKUP($A300,'App C  Inv'!$A$5:$I$299,5,FALSE)</f>
        <v>32528308.593199998</v>
      </c>
      <c r="R300" s="1">
        <f>VLOOKUP($A300,'App C  Inv'!$A$5:$I$299,6,FALSE)</f>
        <v>21306721.823199999</v>
      </c>
      <c r="S300" s="1">
        <f>VLOOKUP($A300,'App C  Inv'!$A$5:$I$299,7,FALSE)</f>
        <v>71470245.260600001</v>
      </c>
      <c r="T300" s="1">
        <f>VLOOKUP($A300,'App C  Inv'!$A$5:$I$299,8,FALSE)</f>
        <v>5591510.4673999995</v>
      </c>
      <c r="U300" s="1">
        <f>VLOOKUP($A300,'App C  Inv'!$A$5:$I$299,9,FALSE)</f>
        <v>0</v>
      </c>
      <c r="W300" s="1">
        <f>VLOOKUP($A300,'App C  Assums'!$A$5:$I$299,5,FALSE)</f>
        <v>16506008.317199999</v>
      </c>
      <c r="X300" s="1">
        <f>VLOOKUP($A300,'App C  Assums'!$A$5:$I$299,6,FALSE)</f>
        <v>0</v>
      </c>
      <c r="Y300" s="1">
        <f>VLOOKUP($A300,'App C  Assums'!$A$5:$I$299,7,FALSE)</f>
        <v>0</v>
      </c>
      <c r="Z300" s="1">
        <f>VLOOKUP($A300,'App C  Assums'!$A$5:$I$299,8,FALSE)</f>
        <v>0</v>
      </c>
      <c r="AA300" s="1">
        <f>VLOOKUP($A300,'App C  Assums'!$A$5:$I$299,9,FALSE)</f>
        <v>0</v>
      </c>
      <c r="AC300" s="1">
        <f>VLOOKUP($A300,'App C  Share Out'!$A$5:$I$299,5,FALSE)</f>
        <v>6339466.9288085382</v>
      </c>
      <c r="AD300" s="1">
        <f>VLOOKUP($A300,'App C  Share Out'!$A$5:$I$299,6,FALSE)</f>
        <v>6339466.9288085382</v>
      </c>
      <c r="AE300" s="1">
        <f>VLOOKUP($A300,'App C  Share Out'!$A$5:$I$299,7,FALSE)</f>
        <v>4009878.8048991188</v>
      </c>
      <c r="AF300" s="1">
        <f>VLOOKUP($A300,'App C  Share Out'!$A$5:$I$299,8,FALSE)</f>
        <v>0</v>
      </c>
      <c r="AG300" s="1">
        <f>VLOOKUP($A300,'App C  Share Out'!$A$5:$I$299,9,FALSE)</f>
        <v>0</v>
      </c>
      <c r="AI300" s="1">
        <f>VLOOKUP($A300,'App C  Share In'!$A$5:$I$299,5,FALSE)</f>
        <v>-2080204</v>
      </c>
      <c r="AJ300" s="1">
        <f>VLOOKUP($A300,'App C  Share In'!$A$5:$I$299,6,FALSE)</f>
        <v>0</v>
      </c>
      <c r="AK300" s="1">
        <f>VLOOKUP($A300,'App C  Share In'!$A$5:$I$299,7,FALSE)</f>
        <v>0</v>
      </c>
      <c r="AL300" s="1">
        <f>VLOOKUP($A300,'App C  Share In'!$A$5:$I$299,8,FALSE)</f>
        <v>0</v>
      </c>
      <c r="AM300" s="1">
        <f>VLOOKUP($A300,'App C  Share In'!$A$5:$I$299,9,FALSE)</f>
        <v>0</v>
      </c>
    </row>
    <row r="301" spans="1:39">
      <c r="A301" s="3">
        <v>51000.2</v>
      </c>
      <c r="B301" s="8" t="s">
        <v>298</v>
      </c>
      <c r="C301" s="9">
        <v>3.4700000000000003E-5</v>
      </c>
      <c r="D301" s="9"/>
      <c r="E301" s="133">
        <v>145533.11121470775</v>
      </c>
      <c r="F301" s="133">
        <v>75710.145314707741</v>
      </c>
      <c r="G301" s="133">
        <v>121080.53840007776</v>
      </c>
      <c r="H301" s="133">
        <v>6882.4327000000003</v>
      </c>
      <c r="I301" s="133">
        <v>0</v>
      </c>
      <c r="K301" s="1">
        <f>VLOOKUP($A301,'App C  Exp'!$A$5:$I$299,5,FALSE)</f>
        <v>12970.964100000001</v>
      </c>
      <c r="L301" s="1">
        <f>VLOOKUP($A301,'App C  Exp'!$A$5:$I$299,6,FALSE)</f>
        <v>14201.113800000001</v>
      </c>
      <c r="M301" s="1">
        <f>VLOOKUP($A301,'App C  Exp'!$A$5:$I$299,7,FALSE)</f>
        <v>15720.939100000001</v>
      </c>
      <c r="N301" s="1">
        <f>VLOOKUP($A301,'App C  Exp'!$A$5:$I$299,8,FALSE)</f>
        <v>0</v>
      </c>
      <c r="O301" s="1">
        <f>VLOOKUP($A301,'App C  Exp'!$A$5:$I$299,9,FALSE)</f>
        <v>0</v>
      </c>
      <c r="Q301" s="1">
        <f>VLOOKUP($A301,'App C  Inv'!$A$5:$I$299,5,FALSE)</f>
        <v>40038.178600000007</v>
      </c>
      <c r="R301" s="1">
        <f>VLOOKUP($A301,'App C  Inv'!$A$5:$I$299,6,FALSE)</f>
        <v>26225.843600000004</v>
      </c>
      <c r="S301" s="1">
        <f>VLOOKUP($A301,'App C  Inv'!$A$5:$I$299,7,FALSE)</f>
        <v>87970.71130000001</v>
      </c>
      <c r="T301" s="1">
        <f>VLOOKUP($A301,'App C  Inv'!$A$5:$I$299,8,FALSE)</f>
        <v>6882.4327000000003</v>
      </c>
      <c r="U301" s="1">
        <f>VLOOKUP($A301,'App C  Inv'!$A$5:$I$299,9,FALSE)</f>
        <v>0</v>
      </c>
      <c r="W301" s="1">
        <f>VLOOKUP($A301,'App C  Assums'!$A$5:$I$299,5,FALSE)</f>
        <v>20316.780600000002</v>
      </c>
      <c r="X301" s="1">
        <f>VLOOKUP($A301,'App C  Assums'!$A$5:$I$299,6,FALSE)</f>
        <v>0</v>
      </c>
      <c r="Y301" s="1">
        <f>VLOOKUP($A301,'App C  Assums'!$A$5:$I$299,7,FALSE)</f>
        <v>0</v>
      </c>
      <c r="Z301" s="1">
        <f>VLOOKUP($A301,'App C  Assums'!$A$5:$I$299,8,FALSE)</f>
        <v>0</v>
      </c>
      <c r="AA301" s="1">
        <f>VLOOKUP($A301,'App C  Assums'!$A$5:$I$299,9,FALSE)</f>
        <v>0</v>
      </c>
      <c r="AC301" s="1">
        <f>VLOOKUP($A301,'App C  Share Out'!$A$5:$I$299,5,FALSE)</f>
        <v>72207.187914707742</v>
      </c>
      <c r="AD301" s="1">
        <f>VLOOKUP($A301,'App C  Share Out'!$A$5:$I$299,6,FALSE)</f>
        <v>35283.187914707742</v>
      </c>
      <c r="AE301" s="1">
        <f>VLOOKUP($A301,'App C  Share Out'!$A$5:$I$299,7,FALSE)</f>
        <v>17388.888000077739</v>
      </c>
      <c r="AF301" s="1">
        <f>VLOOKUP($A301,'App C  Share Out'!$A$5:$I$299,8,FALSE)</f>
        <v>0</v>
      </c>
      <c r="AG301" s="1">
        <f>VLOOKUP($A301,'App C  Share Out'!$A$5:$I$299,9,FALSE)</f>
        <v>0</v>
      </c>
      <c r="AI301" s="1">
        <f>VLOOKUP($A301,'App C  Share In'!$A$5:$I$299,5,FALSE)</f>
        <v>0</v>
      </c>
      <c r="AJ301" s="1">
        <f>VLOOKUP($A301,'App C  Share In'!$A$5:$I$299,6,FALSE)</f>
        <v>0</v>
      </c>
      <c r="AK301" s="1">
        <f>VLOOKUP($A301,'App C  Share In'!$A$5:$I$299,7,FALSE)</f>
        <v>0</v>
      </c>
      <c r="AL301" s="1">
        <f>VLOOKUP($A301,'App C  Share In'!$A$5:$I$299,8,FALSE)</f>
        <v>0</v>
      </c>
      <c r="AM301" s="1">
        <f>VLOOKUP($A301,'App C  Share In'!$A$5:$I$299,9,FALSE)</f>
        <v>0</v>
      </c>
    </row>
    <row r="302" spans="1:39">
      <c r="A302" s="3">
        <v>51000.3</v>
      </c>
      <c r="B302" s="8" t="s">
        <v>299</v>
      </c>
      <c r="C302" s="9">
        <v>9.8339999999999994E-4</v>
      </c>
      <c r="D302" s="9"/>
      <c r="E302" s="133">
        <v>2449764.6006172793</v>
      </c>
      <c r="F302" s="133">
        <v>1511605.0108172796</v>
      </c>
      <c r="G302" s="133">
        <v>3097534.0355268605</v>
      </c>
      <c r="H302" s="133">
        <v>195048.53939999998</v>
      </c>
      <c r="I302" s="133">
        <v>0</v>
      </c>
      <c r="K302" s="1">
        <f>VLOOKUP($A302,'App C  Exp'!$A$5:$I$299,5,FALSE)</f>
        <v>367597.8702</v>
      </c>
      <c r="L302" s="1">
        <f>VLOOKUP($A302,'App C  Exp'!$A$5:$I$299,6,FALSE)</f>
        <v>402460.3836</v>
      </c>
      <c r="M302" s="1">
        <f>VLOOKUP($A302,'App C  Exp'!$A$5:$I$299,7,FALSE)</f>
        <v>445532.32019999996</v>
      </c>
      <c r="N302" s="1">
        <f>VLOOKUP($A302,'App C  Exp'!$A$5:$I$299,8,FALSE)</f>
        <v>0</v>
      </c>
      <c r="O302" s="1">
        <f>VLOOKUP($A302,'App C  Exp'!$A$5:$I$299,9,FALSE)</f>
        <v>0</v>
      </c>
      <c r="Q302" s="1">
        <f>VLOOKUP($A302,'App C  Inv'!$A$5:$I$299,5,FALSE)</f>
        <v>1134684.2892</v>
      </c>
      <c r="R302" s="1">
        <f>VLOOKUP($A302,'App C  Inv'!$A$5:$I$299,6,FALSE)</f>
        <v>743241.9192</v>
      </c>
      <c r="S302" s="1">
        <f>VLOOKUP($A302,'App C  Inv'!$A$5:$I$299,7,FALSE)</f>
        <v>2493095.0285999998</v>
      </c>
      <c r="T302" s="1">
        <f>VLOOKUP($A302,'App C  Inv'!$A$5:$I$299,8,FALSE)</f>
        <v>195048.53939999998</v>
      </c>
      <c r="U302" s="1">
        <f>VLOOKUP($A302,'App C  Inv'!$A$5:$I$299,9,FALSE)</f>
        <v>0</v>
      </c>
      <c r="W302" s="1">
        <f>VLOOKUP($A302,'App C  Assums'!$A$5:$I$299,5,FALSE)</f>
        <v>575778.73320000002</v>
      </c>
      <c r="X302" s="1">
        <f>VLOOKUP($A302,'App C  Assums'!$A$5:$I$299,6,FALSE)</f>
        <v>0</v>
      </c>
      <c r="Y302" s="1">
        <f>VLOOKUP($A302,'App C  Assums'!$A$5:$I$299,7,FALSE)</f>
        <v>0</v>
      </c>
      <c r="Z302" s="1">
        <f>VLOOKUP($A302,'App C  Assums'!$A$5:$I$299,8,FALSE)</f>
        <v>0</v>
      </c>
      <c r="AA302" s="1">
        <f>VLOOKUP($A302,'App C  Assums'!$A$5:$I$299,9,FALSE)</f>
        <v>0</v>
      </c>
      <c r="AC302" s="1">
        <f>VLOOKUP($A302,'App C  Share Out'!$A$5:$I$299,5,FALSE)</f>
        <v>371703.70801727951</v>
      </c>
      <c r="AD302" s="1">
        <f>VLOOKUP($A302,'App C  Share Out'!$A$5:$I$299,6,FALSE)</f>
        <v>365902.70801727951</v>
      </c>
      <c r="AE302" s="1">
        <f>VLOOKUP($A302,'App C  Share Out'!$A$5:$I$299,7,FALSE)</f>
        <v>158906.68672686076</v>
      </c>
      <c r="AF302" s="1">
        <f>VLOOKUP($A302,'App C  Share Out'!$A$5:$I$299,8,FALSE)</f>
        <v>0</v>
      </c>
      <c r="AG302" s="1">
        <f>VLOOKUP($A302,'App C  Share Out'!$A$5:$I$299,9,FALSE)</f>
        <v>0</v>
      </c>
      <c r="AI302" s="1">
        <f>VLOOKUP($A302,'App C  Share In'!$A$5:$I$299,5,FALSE)</f>
        <v>0</v>
      </c>
      <c r="AJ302" s="1">
        <f>VLOOKUP($A302,'App C  Share In'!$A$5:$I$299,6,FALSE)</f>
        <v>0</v>
      </c>
      <c r="AK302" s="1">
        <f>VLOOKUP($A302,'App C  Share In'!$A$5:$I$299,7,FALSE)</f>
        <v>0</v>
      </c>
      <c r="AL302" s="1">
        <f>VLOOKUP($A302,'App C  Share In'!$A$5:$I$299,8,FALSE)</f>
        <v>0</v>
      </c>
      <c r="AM302" s="1">
        <f>VLOOKUP($A302,'App C  Share In'!$A$5:$I$299,9,FALSE)</f>
        <v>0</v>
      </c>
    </row>
    <row r="303" spans="1:39">
      <c r="A303" s="3"/>
      <c r="B303" s="8"/>
      <c r="C303" s="9"/>
      <c r="D303" s="9"/>
      <c r="E303" s="133"/>
      <c r="F303" s="133"/>
      <c r="G303" s="133"/>
      <c r="H303" s="133"/>
      <c r="I303" s="133"/>
    </row>
    <row r="304" spans="1:39">
      <c r="A304" s="3"/>
      <c r="B304" s="8" t="s">
        <v>389</v>
      </c>
      <c r="C304" s="9">
        <v>1.0000000000000002</v>
      </c>
      <c r="D304" s="9"/>
      <c r="E304" s="134">
        <v>2113139030.9999976</v>
      </c>
      <c r="F304" s="134">
        <v>1165042000.0000002</v>
      </c>
      <c r="G304" s="134">
        <v>2988231999.9999995</v>
      </c>
      <c r="H304" s="134">
        <v>198341000.00000006</v>
      </c>
      <c r="I304" s="134">
        <v>0</v>
      </c>
      <c r="K304" s="10">
        <f>SUM(K7:K302)</f>
        <v>373803000.00000012</v>
      </c>
      <c r="L304" s="10">
        <f t="shared" ref="L304:AM304" si="0">SUM(L7:L302)</f>
        <v>409253999.99999964</v>
      </c>
      <c r="M304" s="10">
        <f t="shared" si="0"/>
        <v>453053000.00000024</v>
      </c>
      <c r="N304" s="10">
        <f t="shared" si="0"/>
        <v>0</v>
      </c>
      <c r="O304" s="10">
        <f t="shared" si="0"/>
        <v>0</v>
      </c>
      <c r="Q304" s="10">
        <f t="shared" si="0"/>
        <v>1153837999.9999995</v>
      </c>
      <c r="R304" s="10">
        <f t="shared" si="0"/>
        <v>755787999.99999988</v>
      </c>
      <c r="S304" s="10">
        <f t="shared" si="0"/>
        <v>2535179000.0000014</v>
      </c>
      <c r="T304" s="10">
        <f t="shared" si="0"/>
        <v>198341000.00000006</v>
      </c>
      <c r="U304" s="10">
        <f t="shared" si="0"/>
        <v>0</v>
      </c>
      <c r="W304" s="10">
        <f t="shared" si="0"/>
        <v>585497999.99999988</v>
      </c>
      <c r="X304" s="10">
        <f t="shared" si="0"/>
        <v>0</v>
      </c>
      <c r="Y304" s="10">
        <f t="shared" si="0"/>
        <v>0</v>
      </c>
      <c r="Z304" s="10">
        <f t="shared" si="0"/>
        <v>0</v>
      </c>
      <c r="AA304" s="10">
        <f t="shared" si="0"/>
        <v>0</v>
      </c>
      <c r="AC304" s="10">
        <f t="shared" si="0"/>
        <v>243323298.26924703</v>
      </c>
      <c r="AD304" s="10">
        <f t="shared" si="0"/>
        <v>190698813.26924703</v>
      </c>
      <c r="AE304" s="10">
        <f t="shared" si="0"/>
        <v>145854446.54907322</v>
      </c>
      <c r="AF304" s="10">
        <f t="shared" si="0"/>
        <v>0</v>
      </c>
      <c r="AG304" s="10">
        <f t="shared" si="0"/>
        <v>0</v>
      </c>
      <c r="AI304" s="10">
        <f t="shared" si="0"/>
        <v>-243323267.26924691</v>
      </c>
      <c r="AJ304" s="10">
        <f t="shared" si="0"/>
        <v>-190698813.26924688</v>
      </c>
      <c r="AK304" s="10">
        <f t="shared" si="0"/>
        <v>-145854446.54907316</v>
      </c>
      <c r="AL304" s="10">
        <f t="shared" si="0"/>
        <v>0</v>
      </c>
      <c r="AM304" s="10">
        <f t="shared" si="0"/>
        <v>0</v>
      </c>
    </row>
    <row r="305" spans="5:39">
      <c r="E305" s="1">
        <v>2113139030.9999976</v>
      </c>
      <c r="F305" s="1">
        <v>1165042000.0000002</v>
      </c>
      <c r="G305" s="1">
        <v>2988231999.9999995</v>
      </c>
      <c r="H305" s="1">
        <v>198341000.00000006</v>
      </c>
      <c r="I305" s="1">
        <v>0</v>
      </c>
      <c r="K305" s="1">
        <v>373803000.00000012</v>
      </c>
      <c r="L305" s="1">
        <v>409253999.99999964</v>
      </c>
      <c r="M305" s="1">
        <v>453053000.00000024</v>
      </c>
      <c r="N305" s="1">
        <v>0</v>
      </c>
      <c r="O305" s="1">
        <v>0</v>
      </c>
      <c r="Q305" s="1">
        <v>1153837999.9999995</v>
      </c>
      <c r="R305" s="1">
        <v>755787999.99999988</v>
      </c>
      <c r="S305" s="1">
        <v>2535179000.0000014</v>
      </c>
      <c r="T305" s="1">
        <v>198341000.00000006</v>
      </c>
      <c r="U305" s="1">
        <v>0</v>
      </c>
      <c r="W305" s="1">
        <v>585497999.99999988</v>
      </c>
      <c r="X305" s="1">
        <v>0</v>
      </c>
      <c r="Y305" s="1">
        <v>0</v>
      </c>
      <c r="Z305" s="1">
        <v>0</v>
      </c>
      <c r="AA305" s="1">
        <v>0</v>
      </c>
      <c r="AC305" s="1">
        <v>243323298.26924703</v>
      </c>
      <c r="AD305" s="1">
        <v>190698813.26924703</v>
      </c>
      <c r="AE305" s="1">
        <v>145854446.54907322</v>
      </c>
      <c r="AF305" s="1">
        <v>0</v>
      </c>
      <c r="AG305" s="1">
        <v>0</v>
      </c>
      <c r="AI305" s="1">
        <v>-243323267.26924691</v>
      </c>
      <c r="AJ305" s="1">
        <v>-190698813.26924688</v>
      </c>
      <c r="AK305" s="1">
        <v>-145854446.54907316</v>
      </c>
      <c r="AL305" s="1">
        <v>0</v>
      </c>
      <c r="AM305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1:O31"/>
  <sheetViews>
    <sheetView showGridLines="0" workbookViewId="0">
      <selection activeCell="B31" sqref="B31:D31"/>
    </sheetView>
  </sheetViews>
  <sheetFormatPr defaultColWidth="9.140625" defaultRowHeight="12"/>
  <cols>
    <col min="1" max="1" width="1" style="11" customWidth="1"/>
    <col min="2" max="2" width="27" style="11" bestFit="1" customWidth="1"/>
    <col min="3" max="3" width="0.85546875" style="11" customWidth="1"/>
    <col min="4" max="8" width="15.5703125" style="11" customWidth="1"/>
    <col min="9" max="9" width="1" style="11" customWidth="1"/>
    <col min="10" max="10" width="1.28515625" style="11" customWidth="1"/>
    <col min="11" max="16384" width="9.140625" style="11"/>
  </cols>
  <sheetData>
    <row r="1" spans="2:15" ht="8.25" customHeight="1"/>
    <row r="2" spans="2:15" ht="6.75" customHeight="1">
      <c r="B2" s="96"/>
      <c r="C2" s="99"/>
      <c r="D2" s="99"/>
      <c r="E2" s="99"/>
      <c r="F2" s="99"/>
      <c r="G2" s="99"/>
      <c r="H2" s="99"/>
      <c r="I2" s="100"/>
    </row>
    <row r="3" spans="2:15">
      <c r="B3" s="165" t="s">
        <v>334</v>
      </c>
      <c r="C3" s="166"/>
      <c r="D3" s="166"/>
      <c r="E3" s="166"/>
      <c r="F3" s="166"/>
      <c r="G3" s="166"/>
      <c r="H3" s="166"/>
      <c r="I3" s="122"/>
    </row>
    <row r="4" spans="2:15" ht="8.25" customHeight="1">
      <c r="B4" s="105"/>
      <c r="C4" s="111"/>
      <c r="D4" s="111"/>
      <c r="E4" s="111"/>
      <c r="F4" s="111"/>
      <c r="G4" s="111"/>
      <c r="H4" s="111"/>
      <c r="I4" s="110"/>
    </row>
    <row r="5" spans="2:15" ht="8.25" customHeight="1">
      <c r="B5" s="12"/>
      <c r="C5" s="14"/>
      <c r="D5" s="12"/>
      <c r="E5" s="13"/>
      <c r="F5" s="13"/>
      <c r="G5" s="13"/>
      <c r="H5" s="13"/>
      <c r="I5" s="14"/>
    </row>
    <row r="6" spans="2:15">
      <c r="B6" s="70" t="s">
        <v>1</v>
      </c>
      <c r="C6" s="18"/>
      <c r="D6" s="127">
        <v>2023</v>
      </c>
      <c r="E6" s="127">
        <v>2022</v>
      </c>
      <c r="F6" s="127">
        <v>2021</v>
      </c>
      <c r="G6" s="127">
        <v>2020</v>
      </c>
      <c r="H6" s="127">
        <v>2019</v>
      </c>
      <c r="I6" s="18"/>
    </row>
    <row r="7" spans="2:15">
      <c r="B7" s="70" t="s">
        <v>3</v>
      </c>
      <c r="C7" s="18"/>
      <c r="D7" s="79">
        <v>1812215000</v>
      </c>
      <c r="E7" s="25">
        <v>-175206000</v>
      </c>
      <c r="F7" s="25">
        <v>-141796000</v>
      </c>
      <c r="G7" s="25">
        <v>258502000</v>
      </c>
      <c r="H7" s="25">
        <v>535860000</v>
      </c>
      <c r="I7" s="20"/>
    </row>
    <row r="8" spans="2:15">
      <c r="B8" s="70" t="s">
        <v>4</v>
      </c>
      <c r="C8" s="18"/>
      <c r="D8" s="126">
        <v>4</v>
      </c>
      <c r="E8" s="126">
        <v>4</v>
      </c>
      <c r="F8" s="126">
        <v>4</v>
      </c>
      <c r="G8" s="126">
        <v>4</v>
      </c>
      <c r="H8" s="126">
        <v>4</v>
      </c>
      <c r="I8" s="21"/>
    </row>
    <row r="9" spans="2:15">
      <c r="B9" s="70" t="s">
        <v>5</v>
      </c>
      <c r="C9" s="18"/>
      <c r="D9" s="79">
        <v>453054000</v>
      </c>
      <c r="E9" s="25">
        <v>-43802000</v>
      </c>
      <c r="F9" s="25">
        <v>-35449000</v>
      </c>
      <c r="G9" s="25">
        <v>64626000</v>
      </c>
      <c r="H9" s="25">
        <v>133965000</v>
      </c>
      <c r="I9" s="20"/>
    </row>
    <row r="10" spans="2:15">
      <c r="B10" s="70"/>
      <c r="C10" s="18"/>
      <c r="D10" s="78"/>
      <c r="E10" s="23"/>
      <c r="F10" s="23"/>
      <c r="G10" s="23"/>
      <c r="H10" s="23"/>
      <c r="I10" s="24"/>
    </row>
    <row r="11" spans="2:15">
      <c r="B11" s="70" t="s">
        <v>6</v>
      </c>
      <c r="C11" s="18"/>
      <c r="D11" s="78"/>
      <c r="E11" s="23"/>
      <c r="F11" s="23"/>
      <c r="G11" s="23"/>
      <c r="H11" s="23"/>
      <c r="I11" s="24"/>
    </row>
    <row r="12" spans="2:15">
      <c r="B12" s="70" t="s">
        <v>332</v>
      </c>
      <c r="C12" s="18"/>
      <c r="D12" s="78"/>
      <c r="E12" s="23"/>
      <c r="F12" s="23"/>
      <c r="G12" s="23"/>
      <c r="H12" s="23"/>
      <c r="I12" s="24"/>
    </row>
    <row r="13" spans="2:15">
      <c r="B13" s="71" t="s">
        <v>333</v>
      </c>
      <c r="C13" s="18"/>
      <c r="D13" s="79">
        <v>453054000</v>
      </c>
      <c r="E13" s="25">
        <v>-43802000</v>
      </c>
      <c r="F13" s="25">
        <v>-35449000</v>
      </c>
      <c r="G13" s="25">
        <v>64624000</v>
      </c>
      <c r="H13" s="25">
        <v>0</v>
      </c>
      <c r="I13" s="20"/>
    </row>
    <row r="14" spans="2:15" ht="15">
      <c r="B14" s="71" t="s">
        <v>346</v>
      </c>
      <c r="C14" s="18"/>
      <c r="D14" s="80">
        <v>453054000</v>
      </c>
      <c r="E14" s="26">
        <v>-43802000</v>
      </c>
      <c r="F14" s="26">
        <v>-35449000</v>
      </c>
      <c r="G14" s="26">
        <v>0</v>
      </c>
      <c r="H14" s="26">
        <v>0</v>
      </c>
      <c r="I14" s="27"/>
      <c r="O14" s="8"/>
    </row>
    <row r="15" spans="2:15">
      <c r="B15" s="71" t="s">
        <v>348</v>
      </c>
      <c r="C15" s="18"/>
      <c r="D15" s="80">
        <v>453054000</v>
      </c>
      <c r="E15" s="26">
        <v>-43800000</v>
      </c>
      <c r="F15" s="26">
        <v>0</v>
      </c>
      <c r="G15" s="26">
        <v>0</v>
      </c>
      <c r="H15" s="26">
        <v>0</v>
      </c>
      <c r="I15" s="27"/>
    </row>
    <row r="16" spans="2:15">
      <c r="B16" s="71" t="s">
        <v>353</v>
      </c>
      <c r="C16" s="18"/>
      <c r="D16" s="80">
        <v>453053000</v>
      </c>
      <c r="E16" s="26">
        <v>0</v>
      </c>
      <c r="F16" s="26">
        <v>0</v>
      </c>
      <c r="G16" s="26">
        <v>0</v>
      </c>
      <c r="H16" s="26">
        <v>0</v>
      </c>
      <c r="I16" s="27"/>
    </row>
    <row r="17" spans="2:9">
      <c r="B17" s="71" t="s">
        <v>374</v>
      </c>
      <c r="C17" s="18"/>
      <c r="D17" s="80">
        <v>0</v>
      </c>
      <c r="E17" s="26">
        <v>0</v>
      </c>
      <c r="F17" s="26">
        <v>0</v>
      </c>
      <c r="G17" s="26">
        <v>0</v>
      </c>
      <c r="H17" s="26">
        <v>0</v>
      </c>
      <c r="I17" s="27"/>
    </row>
    <row r="18" spans="2:9">
      <c r="B18" s="71" t="s">
        <v>386</v>
      </c>
      <c r="C18" s="18"/>
      <c r="D18" s="80">
        <v>0</v>
      </c>
      <c r="E18" s="26">
        <v>0</v>
      </c>
      <c r="F18" s="26">
        <v>0</v>
      </c>
      <c r="G18" s="26">
        <v>0</v>
      </c>
      <c r="H18" s="26">
        <v>0</v>
      </c>
      <c r="I18" s="27"/>
    </row>
    <row r="19" spans="2:9">
      <c r="B19" s="71"/>
      <c r="C19" s="18"/>
      <c r="D19" s="81"/>
      <c r="E19" s="23"/>
      <c r="F19" s="23"/>
      <c r="G19" s="23"/>
      <c r="H19" s="23"/>
      <c r="I19" s="24"/>
    </row>
    <row r="20" spans="2:9">
      <c r="B20" s="70" t="s">
        <v>8</v>
      </c>
      <c r="C20" s="18"/>
      <c r="D20" s="81"/>
      <c r="E20" s="23"/>
      <c r="F20" s="23"/>
      <c r="G20" s="23"/>
      <c r="H20" s="23"/>
      <c r="I20" s="24"/>
    </row>
    <row r="21" spans="2:9">
      <c r="B21" s="71" t="s">
        <v>332</v>
      </c>
      <c r="C21" s="18"/>
      <c r="D21" s="81"/>
      <c r="E21" s="23"/>
      <c r="F21" s="23"/>
      <c r="G21" s="23"/>
      <c r="H21" s="23"/>
      <c r="I21" s="24"/>
    </row>
    <row r="22" spans="2:9">
      <c r="B22" s="71" t="s">
        <v>333</v>
      </c>
      <c r="C22" s="18"/>
      <c r="D22" s="79">
        <v>1359161000</v>
      </c>
      <c r="E22" s="25">
        <v>-87602000</v>
      </c>
      <c r="F22" s="25">
        <v>-35449000</v>
      </c>
      <c r="G22" s="25">
        <v>0</v>
      </c>
      <c r="H22" s="25">
        <v>0</v>
      </c>
      <c r="I22" s="20"/>
    </row>
    <row r="23" spans="2:9">
      <c r="B23" s="71" t="s">
        <v>346</v>
      </c>
      <c r="C23" s="18"/>
      <c r="D23" s="80">
        <v>906107000</v>
      </c>
      <c r="E23" s="26">
        <v>-43800000</v>
      </c>
      <c r="F23" s="26">
        <v>0</v>
      </c>
      <c r="G23" s="26">
        <v>0</v>
      </c>
      <c r="H23" s="26">
        <v>0</v>
      </c>
      <c r="I23" s="27"/>
    </row>
    <row r="24" spans="2:9">
      <c r="B24" s="71" t="s">
        <v>348</v>
      </c>
      <c r="C24" s="18"/>
      <c r="D24" s="80">
        <v>453053000</v>
      </c>
      <c r="E24" s="26">
        <v>0</v>
      </c>
      <c r="F24" s="26">
        <v>0</v>
      </c>
      <c r="G24" s="26">
        <v>0</v>
      </c>
      <c r="H24" s="26">
        <v>0</v>
      </c>
      <c r="I24" s="27"/>
    </row>
    <row r="25" spans="2:9">
      <c r="B25" s="71" t="s">
        <v>353</v>
      </c>
      <c r="C25" s="18"/>
      <c r="D25" s="80">
        <v>0</v>
      </c>
      <c r="E25" s="26">
        <v>0</v>
      </c>
      <c r="F25" s="26">
        <v>0</v>
      </c>
      <c r="G25" s="26">
        <v>0</v>
      </c>
      <c r="H25" s="26">
        <v>0</v>
      </c>
      <c r="I25" s="27"/>
    </row>
    <row r="26" spans="2:9">
      <c r="B26" s="71" t="s">
        <v>374</v>
      </c>
      <c r="C26" s="18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7"/>
    </row>
    <row r="27" spans="2:9">
      <c r="B27" s="71" t="s">
        <v>386</v>
      </c>
      <c r="C27" s="18"/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7"/>
    </row>
    <row r="28" spans="2:9">
      <c r="B28" s="15"/>
      <c r="C28" s="17"/>
      <c r="D28" s="15"/>
      <c r="E28" s="16"/>
      <c r="F28" s="16"/>
      <c r="G28" s="16"/>
      <c r="H28" s="16"/>
      <c r="I28" s="17"/>
    </row>
    <row r="29" spans="2:9" ht="4.5" customHeight="1"/>
    <row r="30" spans="2:9" ht="3.75" customHeight="1"/>
    <row r="31" spans="2:9" s="8" customFormat="1" ht="15" customHeight="1">
      <c r="B31" s="164"/>
      <c r="C31" s="164"/>
      <c r="D31" s="164"/>
      <c r="E31" s="124"/>
    </row>
  </sheetData>
  <mergeCells count="2">
    <mergeCell ref="B3:H3"/>
    <mergeCell ref="B31:D3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1:O31"/>
  <sheetViews>
    <sheetView showGridLines="0" workbookViewId="0">
      <selection activeCell="B31" sqref="B31:D31"/>
    </sheetView>
  </sheetViews>
  <sheetFormatPr defaultColWidth="9.140625" defaultRowHeight="12"/>
  <cols>
    <col min="1" max="1" width="1" style="11" customWidth="1"/>
    <col min="2" max="2" width="27" style="11" bestFit="1" customWidth="1"/>
    <col min="3" max="3" width="0.85546875" style="11" customWidth="1"/>
    <col min="4" max="8" width="15.5703125" style="11" customWidth="1"/>
    <col min="9" max="9" width="1" style="11" customWidth="1"/>
    <col min="10" max="10" width="1.28515625" style="11" customWidth="1"/>
    <col min="11" max="16384" width="9.140625" style="11"/>
  </cols>
  <sheetData>
    <row r="1" spans="2:15" ht="8.25" customHeight="1"/>
    <row r="2" spans="2:15" ht="6.75" customHeight="1">
      <c r="B2" s="96"/>
      <c r="C2" s="99"/>
      <c r="D2" s="99"/>
      <c r="E2" s="99"/>
      <c r="F2" s="99"/>
      <c r="G2" s="99"/>
      <c r="H2" s="99"/>
      <c r="I2" s="100"/>
    </row>
    <row r="3" spans="2:15">
      <c r="B3" s="165" t="s">
        <v>345</v>
      </c>
      <c r="C3" s="166"/>
      <c r="D3" s="166"/>
      <c r="E3" s="166"/>
      <c r="F3" s="166"/>
      <c r="G3" s="166"/>
      <c r="H3" s="166"/>
      <c r="I3" s="122"/>
    </row>
    <row r="4" spans="2:15" ht="8.25" customHeight="1">
      <c r="B4" s="105"/>
      <c r="C4" s="111"/>
      <c r="D4" s="111"/>
      <c r="E4" s="111"/>
      <c r="F4" s="111"/>
      <c r="G4" s="111"/>
      <c r="H4" s="111"/>
      <c r="I4" s="110"/>
    </row>
    <row r="5" spans="2:15" ht="8.25" customHeight="1">
      <c r="B5" s="12"/>
      <c r="C5" s="14"/>
      <c r="D5" s="12"/>
      <c r="E5" s="13"/>
      <c r="F5" s="13"/>
      <c r="G5" s="13"/>
      <c r="H5" s="13"/>
      <c r="I5" s="14"/>
    </row>
    <row r="6" spans="2:15">
      <c r="B6" s="70" t="s">
        <v>1</v>
      </c>
      <c r="C6" s="18"/>
      <c r="D6" s="127">
        <v>2023</v>
      </c>
      <c r="E6" s="127">
        <v>2022</v>
      </c>
      <c r="F6" s="127">
        <v>2021</v>
      </c>
      <c r="G6" s="127">
        <v>2020</v>
      </c>
      <c r="H6" s="127">
        <v>2019</v>
      </c>
      <c r="I6" s="18"/>
    </row>
    <row r="7" spans="2:15">
      <c r="B7" s="70" t="s">
        <v>3</v>
      </c>
      <c r="C7" s="18"/>
      <c r="D7" s="128">
        <v>0</v>
      </c>
      <c r="E7" s="128">
        <v>0</v>
      </c>
      <c r="F7" s="128">
        <v>2341992000</v>
      </c>
      <c r="G7" s="128">
        <v>0</v>
      </c>
      <c r="H7" s="128">
        <v>0</v>
      </c>
      <c r="I7" s="20"/>
    </row>
    <row r="8" spans="2:15">
      <c r="B8" s="70" t="s">
        <v>4</v>
      </c>
      <c r="C8" s="18"/>
      <c r="D8" s="126">
        <v>4</v>
      </c>
      <c r="E8" s="126">
        <v>4</v>
      </c>
      <c r="F8" s="126">
        <v>4</v>
      </c>
      <c r="G8" s="126">
        <v>4</v>
      </c>
      <c r="H8" s="126">
        <v>4</v>
      </c>
      <c r="I8" s="21"/>
    </row>
    <row r="9" spans="2:15">
      <c r="B9" s="70" t="s">
        <v>5</v>
      </c>
      <c r="C9" s="18"/>
      <c r="D9" s="128">
        <v>0</v>
      </c>
      <c r="E9" s="128">
        <v>0</v>
      </c>
      <c r="F9" s="128">
        <v>585498000</v>
      </c>
      <c r="G9" s="128">
        <v>0</v>
      </c>
      <c r="H9" s="128">
        <v>0</v>
      </c>
      <c r="I9" s="20"/>
    </row>
    <row r="10" spans="2:15">
      <c r="B10" s="70"/>
      <c r="C10" s="18"/>
      <c r="D10" s="129"/>
      <c r="E10" s="129"/>
      <c r="F10" s="129"/>
      <c r="G10" s="129"/>
      <c r="H10" s="129"/>
      <c r="I10" s="24"/>
    </row>
    <row r="11" spans="2:15">
      <c r="B11" s="70" t="s">
        <v>6</v>
      </c>
      <c r="C11" s="18"/>
      <c r="D11" s="129"/>
      <c r="E11" s="129"/>
      <c r="F11" s="129"/>
      <c r="G11" s="129"/>
      <c r="H11" s="129"/>
      <c r="I11" s="24"/>
    </row>
    <row r="12" spans="2:15" ht="12.75" customHeight="1">
      <c r="B12" s="70" t="s">
        <v>332</v>
      </c>
      <c r="C12" s="18"/>
      <c r="D12" s="129"/>
      <c r="E12" s="129"/>
      <c r="F12" s="129"/>
      <c r="G12" s="129"/>
      <c r="H12" s="129"/>
      <c r="I12" s="24"/>
    </row>
    <row r="13" spans="2:15">
      <c r="B13" s="71" t="s">
        <v>333</v>
      </c>
      <c r="C13" s="18"/>
      <c r="D13" s="128">
        <v>0</v>
      </c>
      <c r="E13" s="128">
        <v>0</v>
      </c>
      <c r="F13" s="128">
        <v>585498000</v>
      </c>
      <c r="G13" s="128">
        <v>0</v>
      </c>
      <c r="H13" s="128">
        <v>0</v>
      </c>
      <c r="I13" s="20"/>
    </row>
    <row r="14" spans="2:15">
      <c r="B14" s="71" t="s">
        <v>346</v>
      </c>
      <c r="C14" s="18"/>
      <c r="D14" s="130">
        <v>0</v>
      </c>
      <c r="E14" s="130">
        <v>0</v>
      </c>
      <c r="F14" s="130">
        <v>585498000</v>
      </c>
      <c r="G14" s="130">
        <v>0</v>
      </c>
      <c r="H14" s="130">
        <v>0</v>
      </c>
      <c r="I14" s="27"/>
    </row>
    <row r="15" spans="2:15" ht="15">
      <c r="B15" s="71" t="s">
        <v>348</v>
      </c>
      <c r="C15" s="18"/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27"/>
      <c r="O15" s="8"/>
    </row>
    <row r="16" spans="2:15">
      <c r="B16" s="71" t="s">
        <v>353</v>
      </c>
      <c r="C16" s="18"/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27"/>
    </row>
    <row r="17" spans="2:9">
      <c r="B17" s="71" t="s">
        <v>374</v>
      </c>
      <c r="C17" s="18"/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27"/>
    </row>
    <row r="18" spans="2:9">
      <c r="B18" s="71" t="s">
        <v>386</v>
      </c>
      <c r="C18" s="18"/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27"/>
    </row>
    <row r="19" spans="2:9">
      <c r="B19" s="71"/>
      <c r="C19" s="18"/>
      <c r="D19" s="129"/>
      <c r="E19" s="129"/>
      <c r="F19" s="129"/>
      <c r="G19" s="129"/>
      <c r="H19" s="129"/>
      <c r="I19" s="24"/>
    </row>
    <row r="20" spans="2:9">
      <c r="B20" s="70" t="s">
        <v>8</v>
      </c>
      <c r="C20" s="18"/>
      <c r="D20" s="129"/>
      <c r="E20" s="129"/>
      <c r="F20" s="129"/>
      <c r="G20" s="129"/>
      <c r="H20" s="129"/>
      <c r="I20" s="24"/>
    </row>
    <row r="21" spans="2:9">
      <c r="B21" s="71" t="s">
        <v>332</v>
      </c>
      <c r="C21" s="18"/>
      <c r="D21" s="129"/>
      <c r="E21" s="129"/>
      <c r="F21" s="129"/>
      <c r="G21" s="129"/>
      <c r="H21" s="129"/>
      <c r="I21" s="24"/>
    </row>
    <row r="22" spans="2:9">
      <c r="B22" s="71" t="s">
        <v>333</v>
      </c>
      <c r="C22" s="18"/>
      <c r="D22" s="128">
        <v>0</v>
      </c>
      <c r="E22" s="128">
        <v>0</v>
      </c>
      <c r="F22" s="128">
        <v>585498000</v>
      </c>
      <c r="G22" s="128">
        <v>0</v>
      </c>
      <c r="H22" s="128">
        <v>0</v>
      </c>
      <c r="I22" s="20"/>
    </row>
    <row r="23" spans="2:9">
      <c r="B23" s="71" t="s">
        <v>346</v>
      </c>
      <c r="C23" s="18"/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27"/>
    </row>
    <row r="24" spans="2:9">
      <c r="B24" s="71" t="s">
        <v>348</v>
      </c>
      <c r="C24" s="18"/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27"/>
    </row>
    <row r="25" spans="2:9">
      <c r="B25" s="71" t="s">
        <v>353</v>
      </c>
      <c r="C25" s="18"/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27"/>
    </row>
    <row r="26" spans="2:9">
      <c r="B26" s="71" t="s">
        <v>374</v>
      </c>
      <c r="C26" s="18"/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27"/>
    </row>
    <row r="27" spans="2:9">
      <c r="B27" s="71" t="s">
        <v>386</v>
      </c>
      <c r="C27" s="18"/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27"/>
    </row>
    <row r="28" spans="2:9">
      <c r="B28" s="15"/>
      <c r="C28" s="17"/>
      <c r="D28" s="15"/>
      <c r="E28" s="16"/>
      <c r="F28" s="16"/>
      <c r="G28" s="16"/>
      <c r="H28" s="16"/>
      <c r="I28" s="17"/>
    </row>
    <row r="29" spans="2:9" ht="4.5" customHeight="1"/>
    <row r="30" spans="2:9" ht="3.75" customHeight="1"/>
    <row r="31" spans="2:9" ht="15">
      <c r="B31" s="164"/>
      <c r="C31" s="164"/>
      <c r="D31" s="164"/>
    </row>
  </sheetData>
  <mergeCells count="2">
    <mergeCell ref="B3:H3"/>
    <mergeCell ref="B31:D3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1:N31"/>
  <sheetViews>
    <sheetView showGridLines="0" workbookViewId="0">
      <selection activeCell="B31" sqref="B31:D31"/>
    </sheetView>
  </sheetViews>
  <sheetFormatPr defaultColWidth="9.140625" defaultRowHeight="12"/>
  <cols>
    <col min="1" max="1" width="1.140625" style="11" customWidth="1"/>
    <col min="2" max="2" width="27" style="11" bestFit="1" customWidth="1"/>
    <col min="3" max="3" width="0.85546875" style="11" customWidth="1"/>
    <col min="4" max="8" width="15.5703125" style="11" customWidth="1"/>
    <col min="9" max="9" width="1" style="11" customWidth="1"/>
    <col min="10" max="10" width="1.85546875" style="11" customWidth="1"/>
    <col min="11" max="16384" width="9.140625" style="11"/>
  </cols>
  <sheetData>
    <row r="1" spans="2:9" ht="8.25" customHeight="1"/>
    <row r="2" spans="2:9" ht="6.75" customHeight="1">
      <c r="B2" s="96"/>
      <c r="C2" s="99"/>
      <c r="D2" s="99"/>
      <c r="E2" s="99"/>
      <c r="F2" s="99"/>
      <c r="G2" s="99"/>
      <c r="H2" s="99"/>
      <c r="I2" s="100"/>
    </row>
    <row r="3" spans="2:9">
      <c r="B3" s="165" t="s">
        <v>335</v>
      </c>
      <c r="C3" s="166"/>
      <c r="D3" s="166"/>
      <c r="E3" s="166"/>
      <c r="F3" s="166"/>
      <c r="G3" s="166"/>
      <c r="H3" s="166"/>
      <c r="I3" s="122"/>
    </row>
    <row r="4" spans="2:9" ht="8.25" customHeight="1">
      <c r="B4" s="105"/>
      <c r="C4" s="111"/>
      <c r="D4" s="111"/>
      <c r="E4" s="111"/>
      <c r="F4" s="111"/>
      <c r="G4" s="111"/>
      <c r="H4" s="111"/>
      <c r="I4" s="110"/>
    </row>
    <row r="5" spans="2:9" ht="8.25" customHeight="1">
      <c r="B5" s="12"/>
      <c r="C5" s="14"/>
      <c r="D5" s="12"/>
      <c r="E5" s="13"/>
      <c r="F5" s="13"/>
      <c r="G5" s="13"/>
      <c r="H5" s="13"/>
      <c r="I5" s="14"/>
    </row>
    <row r="6" spans="2:9">
      <c r="B6" s="70" t="s">
        <v>1</v>
      </c>
      <c r="C6" s="18"/>
      <c r="D6" s="127">
        <v>2023</v>
      </c>
      <c r="E6" s="127">
        <v>2022</v>
      </c>
      <c r="F6" s="127">
        <v>2021</v>
      </c>
      <c r="G6" s="127">
        <v>2020</v>
      </c>
      <c r="H6" s="127">
        <v>2019</v>
      </c>
      <c r="I6" s="18"/>
    </row>
    <row r="7" spans="2:9">
      <c r="B7" s="70" t="s">
        <v>3</v>
      </c>
      <c r="C7" s="18"/>
      <c r="D7" s="128">
        <v>991713000</v>
      </c>
      <c r="E7" s="128">
        <v>11684172000</v>
      </c>
      <c r="F7" s="128">
        <v>-8896941000</v>
      </c>
      <c r="G7" s="128">
        <v>1990237000</v>
      </c>
      <c r="H7" s="128">
        <v>347577000</v>
      </c>
      <c r="I7" s="20"/>
    </row>
    <row r="8" spans="2:9">
      <c r="B8" s="70" t="s">
        <v>4</v>
      </c>
      <c r="C8" s="18"/>
      <c r="D8" s="126">
        <v>5</v>
      </c>
      <c r="E8" s="126">
        <v>5</v>
      </c>
      <c r="F8" s="126">
        <v>5</v>
      </c>
      <c r="G8" s="126">
        <v>5</v>
      </c>
      <c r="H8" s="126">
        <v>5</v>
      </c>
      <c r="I8" s="21"/>
    </row>
    <row r="9" spans="2:9">
      <c r="B9" s="70" t="s">
        <v>5</v>
      </c>
      <c r="C9" s="18"/>
      <c r="D9" s="128">
        <v>198343000</v>
      </c>
      <c r="E9" s="128">
        <v>2336834000</v>
      </c>
      <c r="F9" s="128">
        <v>-1779388000</v>
      </c>
      <c r="G9" s="128">
        <v>398047000</v>
      </c>
      <c r="H9" s="128">
        <v>69515000</v>
      </c>
      <c r="I9" s="20"/>
    </row>
    <row r="10" spans="2:9">
      <c r="B10" s="70"/>
      <c r="C10" s="18"/>
      <c r="D10" s="129"/>
      <c r="E10" s="129"/>
      <c r="F10" s="129"/>
      <c r="G10" s="129"/>
      <c r="H10" s="129"/>
      <c r="I10" s="24"/>
    </row>
    <row r="11" spans="2:9">
      <c r="B11" s="70" t="s">
        <v>6</v>
      </c>
      <c r="C11" s="18"/>
      <c r="D11" s="129"/>
      <c r="E11" s="129"/>
      <c r="F11" s="129"/>
      <c r="G11" s="129"/>
      <c r="H11" s="129"/>
      <c r="I11" s="24"/>
    </row>
    <row r="12" spans="2:9">
      <c r="B12" s="70" t="s">
        <v>332</v>
      </c>
      <c r="C12" s="18"/>
      <c r="D12" s="129"/>
      <c r="E12" s="129"/>
      <c r="F12" s="129"/>
      <c r="G12" s="129"/>
      <c r="H12" s="129"/>
      <c r="I12" s="24"/>
    </row>
    <row r="13" spans="2:9">
      <c r="B13" s="71" t="s">
        <v>333</v>
      </c>
      <c r="C13" s="18"/>
      <c r="D13" s="128">
        <v>198343000</v>
      </c>
      <c r="E13" s="128">
        <v>2336834000</v>
      </c>
      <c r="F13" s="128">
        <v>-1779388000</v>
      </c>
      <c r="G13" s="128">
        <v>398047000</v>
      </c>
      <c r="H13" s="128">
        <v>69517000</v>
      </c>
      <c r="I13" s="20"/>
    </row>
    <row r="14" spans="2:9">
      <c r="B14" s="71" t="s">
        <v>346</v>
      </c>
      <c r="C14" s="18"/>
      <c r="D14" s="130">
        <v>198343000</v>
      </c>
      <c r="E14" s="130">
        <v>2336834000</v>
      </c>
      <c r="F14" s="130">
        <v>-1779388000</v>
      </c>
      <c r="G14" s="130">
        <v>398049000</v>
      </c>
      <c r="H14" s="130">
        <v>0</v>
      </c>
      <c r="I14" s="27"/>
    </row>
    <row r="15" spans="2:9">
      <c r="B15" s="71" t="s">
        <v>348</v>
      </c>
      <c r="C15" s="18"/>
      <c r="D15" s="130">
        <v>198343000</v>
      </c>
      <c r="E15" s="130">
        <v>2336834000</v>
      </c>
      <c r="F15" s="130">
        <v>-1779389000</v>
      </c>
      <c r="G15" s="130">
        <v>0</v>
      </c>
      <c r="H15" s="130">
        <v>0</v>
      </c>
      <c r="I15" s="27"/>
    </row>
    <row r="16" spans="2:9">
      <c r="B16" s="71" t="s">
        <v>353</v>
      </c>
      <c r="C16" s="18"/>
      <c r="D16" s="130">
        <v>198343000</v>
      </c>
      <c r="E16" s="130">
        <v>2336836000</v>
      </c>
      <c r="F16" s="130">
        <v>0</v>
      </c>
      <c r="G16" s="130">
        <v>0</v>
      </c>
      <c r="H16" s="130">
        <v>0</v>
      </c>
      <c r="I16" s="27"/>
    </row>
    <row r="17" spans="2:14" ht="15">
      <c r="B17" s="71" t="s">
        <v>374</v>
      </c>
      <c r="C17" s="18"/>
      <c r="D17" s="130">
        <v>198341000</v>
      </c>
      <c r="E17" s="130">
        <v>0</v>
      </c>
      <c r="F17" s="130">
        <v>0</v>
      </c>
      <c r="G17" s="130">
        <v>0</v>
      </c>
      <c r="H17" s="130">
        <v>0</v>
      </c>
      <c r="I17" s="27"/>
      <c r="N17" s="8"/>
    </row>
    <row r="18" spans="2:14">
      <c r="B18" s="71" t="s">
        <v>386</v>
      </c>
      <c r="C18" s="18"/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27"/>
    </row>
    <row r="19" spans="2:14">
      <c r="B19" s="71"/>
      <c r="C19" s="18"/>
      <c r="D19" s="129"/>
      <c r="E19" s="129"/>
      <c r="F19" s="129"/>
      <c r="G19" s="129"/>
      <c r="H19" s="129"/>
      <c r="I19" s="24"/>
    </row>
    <row r="20" spans="2:14">
      <c r="B20" s="70" t="s">
        <v>8</v>
      </c>
      <c r="C20" s="18"/>
      <c r="D20" s="129"/>
      <c r="E20" s="129"/>
      <c r="F20" s="129"/>
      <c r="G20" s="129"/>
      <c r="H20" s="129"/>
      <c r="I20" s="24"/>
    </row>
    <row r="21" spans="2:14">
      <c r="B21" s="71" t="s">
        <v>332</v>
      </c>
      <c r="C21" s="18"/>
      <c r="D21" s="129"/>
      <c r="E21" s="129"/>
      <c r="F21" s="129"/>
      <c r="G21" s="129"/>
      <c r="H21" s="129"/>
      <c r="I21" s="24"/>
    </row>
    <row r="22" spans="2:14">
      <c r="B22" s="71" t="s">
        <v>333</v>
      </c>
      <c r="C22" s="18"/>
      <c r="D22" s="128">
        <v>793370000</v>
      </c>
      <c r="E22" s="128">
        <v>7010504000</v>
      </c>
      <c r="F22" s="128">
        <v>-3558777000</v>
      </c>
      <c r="G22" s="128">
        <v>398049000</v>
      </c>
      <c r="H22" s="128">
        <v>0</v>
      </c>
      <c r="I22" s="20"/>
    </row>
    <row r="23" spans="2:14">
      <c r="B23" s="71" t="s">
        <v>346</v>
      </c>
      <c r="C23" s="18"/>
      <c r="D23" s="130">
        <v>595027000</v>
      </c>
      <c r="E23" s="130">
        <v>4673670000</v>
      </c>
      <c r="F23" s="130">
        <v>-1779389000</v>
      </c>
      <c r="G23" s="130">
        <v>0</v>
      </c>
      <c r="H23" s="130">
        <v>0</v>
      </c>
      <c r="I23" s="27"/>
    </row>
    <row r="24" spans="2:14">
      <c r="B24" s="71" t="s">
        <v>348</v>
      </c>
      <c r="C24" s="18"/>
      <c r="D24" s="130">
        <v>396684000</v>
      </c>
      <c r="E24" s="130">
        <v>2336836000</v>
      </c>
      <c r="F24" s="130">
        <v>0</v>
      </c>
      <c r="G24" s="130">
        <v>0</v>
      </c>
      <c r="H24" s="130">
        <v>0</v>
      </c>
      <c r="I24" s="27"/>
    </row>
    <row r="25" spans="2:14">
      <c r="B25" s="71" t="s">
        <v>353</v>
      </c>
      <c r="C25" s="18"/>
      <c r="D25" s="130">
        <v>198341000</v>
      </c>
      <c r="E25" s="130">
        <v>0</v>
      </c>
      <c r="F25" s="130">
        <v>0</v>
      </c>
      <c r="G25" s="130">
        <v>0</v>
      </c>
      <c r="H25" s="130">
        <v>0</v>
      </c>
      <c r="I25" s="27"/>
    </row>
    <row r="26" spans="2:14">
      <c r="B26" s="71" t="s">
        <v>374</v>
      </c>
      <c r="C26" s="18"/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27"/>
    </row>
    <row r="27" spans="2:14">
      <c r="B27" s="71" t="s">
        <v>386</v>
      </c>
      <c r="C27" s="18"/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27"/>
    </row>
    <row r="28" spans="2:14">
      <c r="B28" s="15"/>
      <c r="C28" s="17"/>
      <c r="D28" s="15"/>
      <c r="E28" s="16"/>
      <c r="F28" s="16"/>
      <c r="G28" s="16"/>
      <c r="H28" s="16"/>
      <c r="I28" s="17"/>
    </row>
    <row r="29" spans="2:14" ht="4.5" customHeight="1"/>
    <row r="30" spans="2:14" ht="2.25" customHeight="1"/>
    <row r="31" spans="2:14" ht="15">
      <c r="B31" s="164"/>
      <c r="C31" s="164"/>
      <c r="D31" s="164"/>
    </row>
  </sheetData>
  <mergeCells count="2">
    <mergeCell ref="B3:H3"/>
    <mergeCell ref="B31:D3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M35"/>
  <sheetViews>
    <sheetView showGridLines="0" zoomScaleNormal="100" workbookViewId="0">
      <selection activeCell="K1" sqref="K1:M1"/>
    </sheetView>
  </sheetViews>
  <sheetFormatPr defaultColWidth="9.140625" defaultRowHeight="15"/>
  <cols>
    <col min="1" max="1" width="1.42578125" style="8" customWidth="1"/>
    <col min="2" max="2" width="1.7109375" style="8" customWidth="1"/>
    <col min="3" max="3" width="32.140625" style="8" customWidth="1"/>
    <col min="4" max="4" width="3.7109375" style="8" customWidth="1"/>
    <col min="5" max="5" width="0.85546875" style="8" customWidth="1"/>
    <col min="6" max="6" width="14.5703125" style="8" bestFit="1" customWidth="1"/>
    <col min="7" max="7" width="3.7109375" style="8" customWidth="1"/>
    <col min="8" max="8" width="15.5703125" style="8" bestFit="1" customWidth="1"/>
    <col min="9" max="10" width="1.7109375" style="8" customWidth="1"/>
    <col min="11" max="11" width="9.140625" style="8"/>
    <col min="12" max="12" width="11" style="8" bestFit="1" customWidth="1"/>
    <col min="13" max="16384" width="9.140625" style="8"/>
  </cols>
  <sheetData>
    <row r="1" spans="1:13" ht="15.75" customHeight="1">
      <c r="C1" s="2" t="s">
        <v>0</v>
      </c>
      <c r="K1" s="164"/>
      <c r="L1" s="164"/>
      <c r="M1" s="164"/>
    </row>
    <row r="2" spans="1:13" ht="15.75">
      <c r="C2" s="47" t="s">
        <v>323</v>
      </c>
      <c r="D2" s="47"/>
      <c r="E2" s="47"/>
      <c r="F2" s="47"/>
    </row>
    <row r="3" spans="1:13" ht="15.75">
      <c r="C3" s="2"/>
      <c r="D3" s="47"/>
      <c r="E3" s="47"/>
      <c r="F3" s="47"/>
    </row>
    <row r="4" spans="1:13" ht="11.25" customHeight="1">
      <c r="A4" s="11"/>
      <c r="B4" s="11"/>
      <c r="C4" s="48"/>
      <c r="D4" s="29"/>
      <c r="E4" s="29"/>
      <c r="F4" s="29"/>
      <c r="G4" s="11"/>
      <c r="H4" s="11"/>
      <c r="I4" s="11"/>
      <c r="J4" s="11"/>
    </row>
    <row r="5" spans="1:13" s="50" customFormat="1" ht="8.25" customHeight="1">
      <c r="A5" s="49"/>
      <c r="B5" s="112"/>
      <c r="C5" s="113"/>
      <c r="D5" s="114"/>
      <c r="E5" s="114"/>
      <c r="F5" s="114"/>
      <c r="G5" s="115"/>
      <c r="H5" s="115"/>
      <c r="I5" s="116"/>
      <c r="J5" s="49"/>
    </row>
    <row r="6" spans="1:13">
      <c r="A6" s="11"/>
      <c r="B6" s="101"/>
      <c r="C6" s="102" t="s">
        <v>10</v>
      </c>
      <c r="D6" s="102"/>
      <c r="E6" s="102"/>
      <c r="F6" s="102"/>
      <c r="G6" s="103"/>
      <c r="H6" s="103"/>
      <c r="I6" s="104"/>
      <c r="J6" s="11"/>
    </row>
    <row r="7" spans="1:13" s="50" customFormat="1" ht="7.5" customHeight="1">
      <c r="A7" s="49"/>
      <c r="B7" s="117"/>
      <c r="C7" s="118"/>
      <c r="D7" s="119"/>
      <c r="E7" s="119"/>
      <c r="F7" s="119"/>
      <c r="G7" s="120"/>
      <c r="H7" s="120"/>
      <c r="I7" s="121"/>
      <c r="J7" s="49"/>
    </row>
    <row r="8" spans="1:13" s="50" customFormat="1" ht="6.75" customHeight="1">
      <c r="A8" s="49"/>
      <c r="B8" s="54"/>
      <c r="C8" s="55"/>
      <c r="D8" s="56"/>
      <c r="E8" s="57"/>
      <c r="F8" s="57"/>
      <c r="G8" s="58"/>
      <c r="H8" s="58"/>
      <c r="I8" s="59"/>
      <c r="J8" s="49"/>
    </row>
    <row r="9" spans="1:13" ht="14.1" customHeight="1">
      <c r="A9" s="11"/>
      <c r="B9" s="22"/>
      <c r="C9" s="23" t="s">
        <v>324</v>
      </c>
      <c r="D9" s="24"/>
      <c r="E9" s="23"/>
      <c r="F9" s="60">
        <v>45473</v>
      </c>
      <c r="G9" s="23"/>
      <c r="H9" s="60">
        <v>45107</v>
      </c>
      <c r="I9" s="24"/>
      <c r="J9" s="11"/>
    </row>
    <row r="10" spans="1:13" ht="14.1" customHeight="1">
      <c r="A10" s="11"/>
      <c r="B10" s="22"/>
      <c r="C10" s="23" t="s">
        <v>325</v>
      </c>
      <c r="D10" s="24"/>
      <c r="E10" s="23"/>
      <c r="F10" s="60">
        <v>45107</v>
      </c>
      <c r="G10" s="23"/>
      <c r="H10" s="60">
        <v>44742</v>
      </c>
      <c r="I10" s="24"/>
      <c r="J10" s="11"/>
    </row>
    <row r="11" spans="1:13" s="66" customFormat="1" ht="7.5" customHeight="1">
      <c r="A11" s="61"/>
      <c r="B11" s="62"/>
      <c r="C11" s="63"/>
      <c r="D11" s="64"/>
      <c r="E11" s="63"/>
      <c r="F11" s="65"/>
      <c r="G11" s="63"/>
      <c r="H11" s="63"/>
      <c r="I11" s="64"/>
      <c r="J11" s="61"/>
    </row>
    <row r="12" spans="1:13">
      <c r="A12" s="11"/>
      <c r="B12" s="22"/>
      <c r="C12" s="23" t="s">
        <v>9</v>
      </c>
      <c r="D12" s="24"/>
      <c r="E12" s="23"/>
      <c r="F12" s="82">
        <v>1932122000</v>
      </c>
      <c r="G12" s="19"/>
      <c r="H12" s="19">
        <v>1918712000</v>
      </c>
      <c r="I12" s="24"/>
      <c r="J12" s="11"/>
    </row>
    <row r="13" spans="1:13" s="40" customFormat="1" ht="7.5" customHeight="1">
      <c r="A13" s="34"/>
      <c r="B13" s="35"/>
      <c r="C13" s="37"/>
      <c r="D13" s="39"/>
      <c r="E13" s="37"/>
      <c r="F13" s="75"/>
      <c r="G13" s="37"/>
      <c r="H13" s="38"/>
      <c r="I13" s="39"/>
      <c r="J13" s="34"/>
    </row>
    <row r="14" spans="1:13">
      <c r="A14" s="11"/>
      <c r="B14" s="22"/>
      <c r="C14" s="23" t="s">
        <v>326</v>
      </c>
      <c r="D14" s="24"/>
      <c r="E14" s="23"/>
      <c r="F14" s="41">
        <v>6027474000</v>
      </c>
      <c r="G14" s="23"/>
      <c r="H14" s="45">
        <v>5874188000</v>
      </c>
      <c r="I14" s="24"/>
      <c r="J14" s="11"/>
    </row>
    <row r="15" spans="1:13" ht="7.5" customHeight="1">
      <c r="A15" s="11"/>
      <c r="B15" s="22"/>
      <c r="C15" s="23"/>
      <c r="D15" s="24"/>
      <c r="E15" s="23"/>
      <c r="F15" s="41"/>
      <c r="G15" s="23"/>
      <c r="H15" s="45"/>
      <c r="I15" s="24"/>
      <c r="J15" s="11"/>
    </row>
    <row r="16" spans="1:13" ht="24.75">
      <c r="A16" s="11"/>
      <c r="B16" s="22"/>
      <c r="C16" s="43" t="s">
        <v>327</v>
      </c>
      <c r="D16" s="24"/>
      <c r="E16" s="23"/>
      <c r="F16" s="74">
        <v>438427000</v>
      </c>
      <c r="G16" s="23"/>
      <c r="H16" s="33">
        <v>119340000</v>
      </c>
      <c r="I16" s="24"/>
      <c r="J16" s="11"/>
    </row>
    <row r="17" spans="1:10" s="40" customFormat="1" ht="7.5" customHeight="1">
      <c r="A17" s="34"/>
      <c r="B17" s="35"/>
      <c r="C17" s="37"/>
      <c r="D17" s="39"/>
      <c r="E17" s="37"/>
      <c r="F17" s="75"/>
      <c r="G17" s="37"/>
      <c r="H17" s="38"/>
      <c r="I17" s="39"/>
      <c r="J17" s="34"/>
    </row>
    <row r="18" spans="1:10">
      <c r="A18" s="11"/>
      <c r="B18" s="22"/>
      <c r="C18" s="43" t="s">
        <v>328</v>
      </c>
      <c r="D18" s="24"/>
      <c r="E18" s="23"/>
      <c r="F18" s="74">
        <v>585498000</v>
      </c>
      <c r="G18" s="23"/>
      <c r="H18" s="33">
        <v>585498000</v>
      </c>
      <c r="I18" s="24"/>
      <c r="J18" s="11"/>
    </row>
    <row r="19" spans="1:10" s="40" customFormat="1" ht="7.5" customHeight="1">
      <c r="A19" s="34"/>
      <c r="B19" s="35"/>
      <c r="C19" s="37"/>
      <c r="D19" s="39"/>
      <c r="E19" s="37"/>
      <c r="F19" s="75"/>
      <c r="G19" s="37"/>
      <c r="H19" s="38"/>
      <c r="I19" s="39"/>
      <c r="J19" s="34"/>
    </row>
    <row r="20" spans="1:10">
      <c r="A20" s="11"/>
      <c r="B20" s="22"/>
      <c r="C20" s="23" t="s">
        <v>339</v>
      </c>
      <c r="D20" s="24"/>
      <c r="E20" s="23"/>
      <c r="F20" s="41">
        <v>213711000</v>
      </c>
      <c r="G20" s="23"/>
      <c r="H20" s="41">
        <v>205169000</v>
      </c>
      <c r="I20" s="24"/>
      <c r="J20" s="11"/>
    </row>
    <row r="21" spans="1:10" s="40" customFormat="1" ht="7.5" customHeight="1">
      <c r="A21" s="34"/>
      <c r="B21" s="35"/>
      <c r="C21" s="42"/>
      <c r="D21" s="39"/>
      <c r="E21" s="37"/>
      <c r="F21" s="75"/>
      <c r="G21" s="37"/>
      <c r="H21" s="38"/>
      <c r="I21" s="39"/>
      <c r="J21" s="34"/>
    </row>
    <row r="22" spans="1:10">
      <c r="A22" s="11"/>
      <c r="B22" s="22"/>
      <c r="C22" s="23" t="s">
        <v>340</v>
      </c>
      <c r="D22" s="24"/>
      <c r="E22" s="23"/>
      <c r="F22" s="41">
        <v>-1059460000</v>
      </c>
      <c r="G22" s="23"/>
      <c r="H22" s="45">
        <v>-1030635000</v>
      </c>
      <c r="I22" s="24"/>
      <c r="J22" s="11"/>
    </row>
    <row r="23" spans="1:10" s="40" customFormat="1" ht="7.5" customHeight="1">
      <c r="A23" s="34"/>
      <c r="B23" s="35"/>
      <c r="C23" s="37"/>
      <c r="D23" s="39"/>
      <c r="E23" s="37"/>
      <c r="F23" s="75"/>
      <c r="G23" s="37"/>
      <c r="H23" s="38"/>
      <c r="I23" s="39"/>
      <c r="J23" s="34"/>
    </row>
    <row r="24" spans="1:10">
      <c r="A24" s="11"/>
      <c r="B24" s="22"/>
      <c r="C24" s="23" t="s">
        <v>341</v>
      </c>
      <c r="D24" s="24"/>
      <c r="E24" s="23"/>
      <c r="F24" s="41">
        <v>-5067648000</v>
      </c>
      <c r="G24" s="23"/>
      <c r="H24" s="45">
        <v>-5566062000</v>
      </c>
      <c r="I24" s="24"/>
      <c r="J24" s="11"/>
    </row>
    <row r="25" spans="1:10" s="40" customFormat="1" ht="7.5" customHeight="1">
      <c r="A25" s="34"/>
      <c r="B25" s="35"/>
      <c r="C25" s="37"/>
      <c r="D25" s="39"/>
      <c r="E25" s="37"/>
      <c r="F25" s="75"/>
      <c r="G25" s="37"/>
      <c r="H25" s="38"/>
      <c r="I25" s="39"/>
      <c r="J25" s="34"/>
    </row>
    <row r="26" spans="1:10" ht="24.75">
      <c r="A26" s="11"/>
      <c r="B26" s="22"/>
      <c r="C26" s="43" t="s">
        <v>336</v>
      </c>
      <c r="D26" s="24"/>
      <c r="E26" s="23"/>
      <c r="F26" s="74">
        <v>1223353000</v>
      </c>
      <c r="G26" s="45"/>
      <c r="H26" s="33">
        <v>1007585000</v>
      </c>
      <c r="I26" s="24"/>
      <c r="J26" s="11"/>
    </row>
    <row r="27" spans="1:10" s="40" customFormat="1" ht="7.5" customHeight="1">
      <c r="A27" s="34"/>
      <c r="B27" s="35"/>
      <c r="C27" s="37"/>
      <c r="D27" s="39"/>
      <c r="E27" s="37"/>
      <c r="F27" s="75"/>
      <c r="G27" s="37"/>
      <c r="H27" s="38"/>
      <c r="I27" s="39"/>
      <c r="J27" s="34"/>
    </row>
    <row r="28" spans="1:10">
      <c r="A28" s="11"/>
      <c r="B28" s="22"/>
      <c r="C28" s="23" t="s">
        <v>342</v>
      </c>
      <c r="D28" s="24"/>
      <c r="E28" s="23"/>
      <c r="F28" s="74">
        <v>16093000</v>
      </c>
      <c r="G28" s="23"/>
      <c r="H28" s="33">
        <v>13945000</v>
      </c>
      <c r="I28" s="24"/>
      <c r="J28" s="11"/>
    </row>
    <row r="29" spans="1:10" s="40" customFormat="1" ht="7.5" customHeight="1">
      <c r="A29" s="34"/>
      <c r="B29" s="35"/>
      <c r="C29" s="37"/>
      <c r="D29" s="39"/>
      <c r="E29" s="37"/>
      <c r="F29" s="75"/>
      <c r="G29" s="37"/>
      <c r="H29" s="38"/>
      <c r="I29" s="39"/>
      <c r="J29" s="34"/>
    </row>
    <row r="30" spans="1:10">
      <c r="A30" s="11"/>
      <c r="B30" s="22"/>
      <c r="C30" s="23" t="s">
        <v>11</v>
      </c>
      <c r="D30" s="24"/>
      <c r="E30" s="23"/>
      <c r="F30" s="76">
        <v>-10419000</v>
      </c>
      <c r="G30" s="23"/>
      <c r="H30" s="44">
        <v>-15778000</v>
      </c>
      <c r="I30" s="24"/>
      <c r="J30" s="11"/>
    </row>
    <row r="31" spans="1:10" s="40" customFormat="1" ht="7.5" customHeight="1">
      <c r="A31" s="34"/>
      <c r="B31" s="35"/>
      <c r="C31" s="37"/>
      <c r="D31" s="39"/>
      <c r="E31" s="37"/>
      <c r="F31" s="75"/>
      <c r="G31" s="37"/>
      <c r="H31" s="38"/>
      <c r="I31" s="39"/>
      <c r="J31" s="34"/>
    </row>
    <row r="32" spans="1:10" ht="15.75" thickBot="1">
      <c r="A32" s="11"/>
      <c r="B32" s="22"/>
      <c r="C32" s="30" t="s">
        <v>329</v>
      </c>
      <c r="D32" s="24"/>
      <c r="E32" s="23"/>
      <c r="F32" s="83">
        <v>4299151000</v>
      </c>
      <c r="G32" s="19"/>
      <c r="H32" s="67">
        <v>3111962000</v>
      </c>
      <c r="I32" s="24"/>
      <c r="J32" s="11"/>
    </row>
    <row r="33" spans="1:10" s="50" customFormat="1" ht="6" thickTop="1">
      <c r="A33" s="49"/>
      <c r="B33" s="51"/>
      <c r="C33" s="52"/>
      <c r="D33" s="53"/>
      <c r="E33" s="52"/>
      <c r="F33" s="84"/>
      <c r="G33" s="52"/>
      <c r="H33" s="52"/>
      <c r="I33" s="53"/>
      <c r="J33" s="49"/>
    </row>
    <row r="34" spans="1:10" ht="7.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>
      <c r="C35" s="164"/>
      <c r="D35" s="164"/>
      <c r="E35" s="164"/>
      <c r="F35" s="125"/>
    </row>
  </sheetData>
  <mergeCells count="2">
    <mergeCell ref="C35:E35"/>
    <mergeCell ref="K1:M1"/>
  </mergeCells>
  <pageMargins left="0.7" right="0.7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96"/>
  <sheetViews>
    <sheetView zoomScaleNormal="100" workbookViewId="0">
      <pane ySplit="5" topLeftCell="A267" activePane="bottomLeft" state="frozen"/>
      <selection pane="bottomLeft" activeCell="E1" sqref="E1:G1"/>
    </sheetView>
  </sheetViews>
  <sheetFormatPr defaultColWidth="9.140625" defaultRowHeight="15"/>
  <cols>
    <col min="1" max="1" width="3.85546875" style="138" customWidth="1"/>
    <col min="2" max="2" width="15.28515625" style="161" customWidth="1"/>
    <col min="3" max="3" width="60.42578125" style="138" customWidth="1"/>
    <col min="4" max="4" width="12.140625" style="138" customWidth="1"/>
    <col min="5" max="5" width="13.42578125" style="9" customWidth="1"/>
    <col min="6" max="6" width="12.5703125" style="138" customWidth="1"/>
    <col min="7" max="7" width="16.42578125" style="138" customWidth="1"/>
    <col min="8" max="8" width="18.28515625" style="138" customWidth="1"/>
    <col min="9" max="9" width="20" style="138" customWidth="1"/>
    <col min="10" max="10" width="15.5703125" style="162" customWidth="1"/>
    <col min="11" max="16384" width="9.140625" style="138"/>
  </cols>
  <sheetData>
    <row r="1" spans="1:17" s="69" customFormat="1" ht="15" customHeight="1">
      <c r="A1" s="139" t="s">
        <v>330</v>
      </c>
      <c r="B1" s="140"/>
      <c r="E1" s="164"/>
      <c r="F1" s="164"/>
      <c r="G1" s="164"/>
      <c r="H1" s="139"/>
      <c r="J1" s="141"/>
      <c r="K1" s="167" t="s">
        <v>390</v>
      </c>
      <c r="L1" s="167"/>
      <c r="M1" s="167"/>
      <c r="N1" s="167"/>
      <c r="O1" s="167"/>
      <c r="P1" s="167"/>
      <c r="Q1" s="167"/>
    </row>
    <row r="2" spans="1:17" s="69" customFormat="1">
      <c r="A2" s="69" t="s">
        <v>331</v>
      </c>
      <c r="B2" s="140"/>
      <c r="E2" s="142"/>
      <c r="J2" s="141"/>
      <c r="K2" s="167"/>
      <c r="L2" s="167"/>
      <c r="M2" s="167"/>
      <c r="N2" s="167"/>
      <c r="O2" s="167"/>
      <c r="P2" s="167"/>
      <c r="Q2" s="167"/>
    </row>
    <row r="3" spans="1:17" s="143" customFormat="1" ht="15.75" thickBot="1">
      <c r="A3" s="143" t="s">
        <v>7</v>
      </c>
      <c r="B3" s="144"/>
      <c r="E3" s="145"/>
      <c r="J3" s="146"/>
    </row>
    <row r="5" spans="1:17" ht="45">
      <c r="B5" s="88" t="s">
        <v>12</v>
      </c>
      <c r="C5" s="88" t="s">
        <v>15</v>
      </c>
      <c r="D5" s="88" t="s">
        <v>300</v>
      </c>
      <c r="E5" s="147" t="s">
        <v>350</v>
      </c>
      <c r="F5" s="147" t="s">
        <v>351</v>
      </c>
      <c r="G5" s="147" t="s">
        <v>352</v>
      </c>
      <c r="H5" s="147" t="s">
        <v>301</v>
      </c>
      <c r="I5" s="147" t="s">
        <v>302</v>
      </c>
      <c r="J5" s="148" t="s">
        <v>375</v>
      </c>
    </row>
    <row r="6" spans="1:17" ht="15" customHeight="1">
      <c r="B6" s="149"/>
      <c r="C6" s="150"/>
      <c r="D6" s="151"/>
      <c r="E6" s="152"/>
      <c r="F6" s="136" t="s">
        <v>7</v>
      </c>
      <c r="G6" s="136"/>
      <c r="H6" s="136" t="s">
        <v>7</v>
      </c>
      <c r="I6" s="136" t="s">
        <v>7</v>
      </c>
      <c r="J6" s="153" t="s">
        <v>7</v>
      </c>
    </row>
    <row r="7" spans="1:17" ht="15" customHeight="1">
      <c r="B7" s="149">
        <v>10200</v>
      </c>
      <c r="C7" s="150" t="s">
        <v>27</v>
      </c>
      <c r="D7" s="154">
        <v>270</v>
      </c>
      <c r="E7" s="155">
        <v>47.949711111111114</v>
      </c>
      <c r="F7" s="137">
        <v>10.018929629629628</v>
      </c>
      <c r="G7" s="156">
        <v>20089986</v>
      </c>
      <c r="H7" s="156">
        <v>161395663.47999999</v>
      </c>
      <c r="I7" s="157">
        <v>1.2144E-3</v>
      </c>
      <c r="J7" s="133">
        <v>2462.19</v>
      </c>
      <c r="K7" s="158"/>
      <c r="L7" s="158"/>
    </row>
    <row r="8" spans="1:17" ht="15" customHeight="1">
      <c r="B8" s="149">
        <v>10400</v>
      </c>
      <c r="C8" s="150" t="s">
        <v>28</v>
      </c>
      <c r="D8" s="154">
        <v>741</v>
      </c>
      <c r="E8" s="155">
        <v>45.444230769230771</v>
      </c>
      <c r="F8" s="137">
        <v>10.410326585695007</v>
      </c>
      <c r="G8" s="153">
        <v>53104299.229999997</v>
      </c>
      <c r="H8" s="153">
        <v>444306187.38</v>
      </c>
      <c r="I8" s="157">
        <v>3.3430999999999999E-3</v>
      </c>
      <c r="J8" s="133">
        <v>6857.78</v>
      </c>
      <c r="K8" s="158"/>
      <c r="L8" s="158"/>
    </row>
    <row r="9" spans="1:17" ht="15" customHeight="1">
      <c r="B9" s="149">
        <v>10500</v>
      </c>
      <c r="C9" s="150" t="s">
        <v>29</v>
      </c>
      <c r="D9" s="154">
        <v>129</v>
      </c>
      <c r="E9" s="155">
        <v>39.936069767441857</v>
      </c>
      <c r="F9" s="137">
        <v>8.5671860465116279</v>
      </c>
      <c r="G9" s="153">
        <v>11442235.6</v>
      </c>
      <c r="H9" s="153">
        <v>100596208.17</v>
      </c>
      <c r="I9" s="157">
        <v>7.5690000000000002E-4</v>
      </c>
      <c r="J9" s="133">
        <v>1268.5999999999999</v>
      </c>
      <c r="K9" s="158"/>
      <c r="L9" s="158"/>
    </row>
    <row r="10" spans="1:17" ht="15" customHeight="1">
      <c r="B10" s="149">
        <v>10700</v>
      </c>
      <c r="C10" s="150" t="s">
        <v>303</v>
      </c>
      <c r="D10" s="154">
        <v>1759</v>
      </c>
      <c r="E10" s="155">
        <v>45.698023308698126</v>
      </c>
      <c r="F10" s="137">
        <v>10.52653382603752</v>
      </c>
      <c r="G10" s="153">
        <v>84268409.530000001</v>
      </c>
      <c r="H10" s="153">
        <v>681915197.47000003</v>
      </c>
      <c r="I10" s="157">
        <v>5.1308999999999999E-3</v>
      </c>
      <c r="J10" s="133">
        <v>15837.58</v>
      </c>
      <c r="K10" s="158"/>
      <c r="L10" s="158"/>
    </row>
    <row r="11" spans="1:17" ht="15" customHeight="1">
      <c r="B11" s="149">
        <v>10800</v>
      </c>
      <c r="C11" s="150" t="s">
        <v>30</v>
      </c>
      <c r="D11" s="154">
        <v>6525</v>
      </c>
      <c r="E11" s="155">
        <v>45.521056551724136</v>
      </c>
      <c r="F11" s="137">
        <v>10.575068812260536</v>
      </c>
      <c r="G11" s="153">
        <v>376220792.38</v>
      </c>
      <c r="H11" s="153">
        <v>2939681960.0999999</v>
      </c>
      <c r="I11" s="157">
        <v>2.21189E-2</v>
      </c>
      <c r="J11" s="133">
        <v>56710.16</v>
      </c>
      <c r="K11" s="158"/>
      <c r="L11" s="158"/>
    </row>
    <row r="12" spans="1:17" ht="15" customHeight="1">
      <c r="B12" s="149">
        <v>10850</v>
      </c>
      <c r="C12" s="150" t="s">
        <v>31</v>
      </c>
      <c r="D12" s="154">
        <v>50</v>
      </c>
      <c r="E12" s="155">
        <v>53.081719999999997</v>
      </c>
      <c r="F12" s="137">
        <v>12.69426</v>
      </c>
      <c r="G12" s="153">
        <v>3795911.24</v>
      </c>
      <c r="H12" s="153">
        <v>24248435.600000001</v>
      </c>
      <c r="I12" s="157">
        <v>1.8249999999999999E-4</v>
      </c>
      <c r="J12" s="133">
        <v>357.98</v>
      </c>
      <c r="K12" s="158"/>
      <c r="L12" s="158"/>
    </row>
    <row r="13" spans="1:17" ht="15" customHeight="1">
      <c r="B13" s="149">
        <v>10900</v>
      </c>
      <c r="C13" s="150" t="s">
        <v>32</v>
      </c>
      <c r="D13" s="154">
        <v>547</v>
      </c>
      <c r="E13" s="155">
        <v>50.712358318098723</v>
      </c>
      <c r="F13" s="137">
        <v>11.057744058500914</v>
      </c>
      <c r="G13" s="153">
        <v>33478906.109999999</v>
      </c>
      <c r="H13" s="153">
        <v>234595076.49000001</v>
      </c>
      <c r="I13" s="157">
        <v>1.7652E-3</v>
      </c>
      <c r="J13" s="133">
        <v>4317.3900000000003</v>
      </c>
      <c r="K13" s="158"/>
      <c r="L13" s="158"/>
    </row>
    <row r="14" spans="1:17" ht="15" customHeight="1">
      <c r="B14" s="149">
        <v>10910</v>
      </c>
      <c r="C14" s="150" t="s">
        <v>33</v>
      </c>
      <c r="D14" s="154">
        <v>114</v>
      </c>
      <c r="E14" s="155">
        <v>43.524096491228072</v>
      </c>
      <c r="F14" s="137">
        <v>7.6210964912280694</v>
      </c>
      <c r="G14" s="153">
        <v>9302153.1199999992</v>
      </c>
      <c r="H14" s="153">
        <v>81190767.280000001</v>
      </c>
      <c r="I14" s="157">
        <v>6.1090000000000005E-4</v>
      </c>
      <c r="J14" s="133">
        <v>1068.67</v>
      </c>
      <c r="K14" s="158"/>
      <c r="L14" s="158"/>
    </row>
    <row r="15" spans="1:17" ht="15" customHeight="1">
      <c r="B15" s="149">
        <v>10930</v>
      </c>
      <c r="C15" s="150" t="s">
        <v>34</v>
      </c>
      <c r="D15" s="154">
        <v>1146</v>
      </c>
      <c r="E15" s="155">
        <v>51.942930191972074</v>
      </c>
      <c r="F15" s="137">
        <v>12.924705933682374</v>
      </c>
      <c r="G15" s="153">
        <v>109646575.38</v>
      </c>
      <c r="H15" s="153">
        <v>771521732.46000004</v>
      </c>
      <c r="I15" s="157">
        <v>5.8050999999999997E-3</v>
      </c>
      <c r="J15" s="133">
        <v>9053.9599999999991</v>
      </c>
      <c r="K15" s="158"/>
      <c r="L15" s="158"/>
    </row>
    <row r="16" spans="1:17" ht="15" customHeight="1">
      <c r="B16" s="149">
        <v>10940</v>
      </c>
      <c r="C16" s="150" t="s">
        <v>35</v>
      </c>
      <c r="D16" s="154">
        <v>180</v>
      </c>
      <c r="E16" s="155">
        <v>49.671294444444449</v>
      </c>
      <c r="F16" s="137">
        <v>14.111927777777778</v>
      </c>
      <c r="G16" s="153">
        <v>15154166.1</v>
      </c>
      <c r="H16" s="153">
        <v>104668291.23999999</v>
      </c>
      <c r="I16" s="157">
        <v>7.8759999999999995E-4</v>
      </c>
      <c r="J16" s="133">
        <v>1466.45</v>
      </c>
      <c r="K16" s="158"/>
      <c r="L16" s="158"/>
    </row>
    <row r="17" spans="2:12" ht="15" customHeight="1">
      <c r="B17" s="159">
        <v>10950</v>
      </c>
      <c r="C17" s="150" t="s">
        <v>36</v>
      </c>
      <c r="D17" s="154">
        <v>238</v>
      </c>
      <c r="E17" s="155">
        <v>46.19681092436975</v>
      </c>
      <c r="F17" s="137">
        <v>11.221903361344538</v>
      </c>
      <c r="G17" s="153">
        <v>14925415.210000001</v>
      </c>
      <c r="H17" s="153">
        <v>120908349.19</v>
      </c>
      <c r="I17" s="157">
        <v>9.0970000000000005E-4</v>
      </c>
      <c r="J17" s="133">
        <v>2154.4899999999998</v>
      </c>
      <c r="K17" s="158"/>
      <c r="L17" s="158"/>
    </row>
    <row r="18" spans="2:12" ht="15" customHeight="1">
      <c r="B18" s="149">
        <v>11050</v>
      </c>
      <c r="C18" s="150" t="s">
        <v>304</v>
      </c>
      <c r="D18" s="154">
        <v>96</v>
      </c>
      <c r="E18" s="155">
        <v>52.113729166666666</v>
      </c>
      <c r="F18" s="137">
        <v>7.8140208333333332</v>
      </c>
      <c r="G18" s="153">
        <v>4599799.05</v>
      </c>
      <c r="H18" s="153">
        <v>34125281.5</v>
      </c>
      <c r="I18" s="157">
        <v>2.5680000000000001E-4</v>
      </c>
      <c r="J18" s="133">
        <v>766.5</v>
      </c>
      <c r="K18" s="158"/>
      <c r="L18" s="158"/>
    </row>
    <row r="19" spans="2:12" ht="15" customHeight="1">
      <c r="B19" s="149">
        <v>11300</v>
      </c>
      <c r="C19" s="150" t="s">
        <v>305</v>
      </c>
      <c r="D19" s="154">
        <v>1433</v>
      </c>
      <c r="E19" s="155">
        <v>47.997490579204459</v>
      </c>
      <c r="F19" s="137">
        <v>12.903228192602931</v>
      </c>
      <c r="G19" s="153">
        <v>86839686.310000002</v>
      </c>
      <c r="H19" s="153">
        <v>632947816.16999996</v>
      </c>
      <c r="I19" s="157">
        <v>4.7625000000000002E-3</v>
      </c>
      <c r="J19" s="133">
        <v>11684.01</v>
      </c>
      <c r="K19" s="158"/>
      <c r="L19" s="158"/>
    </row>
    <row r="20" spans="2:12" ht="15" customHeight="1">
      <c r="B20" s="149">
        <v>11310</v>
      </c>
      <c r="C20" s="150" t="s">
        <v>37</v>
      </c>
      <c r="D20" s="154">
        <v>129</v>
      </c>
      <c r="E20" s="155">
        <v>50.963875968992248</v>
      </c>
      <c r="F20" s="137">
        <v>10.160209302325582</v>
      </c>
      <c r="G20" s="153">
        <v>10336707.710000001</v>
      </c>
      <c r="H20" s="153">
        <v>77002553.530000001</v>
      </c>
      <c r="I20" s="157">
        <v>5.7939999999999999E-4</v>
      </c>
      <c r="J20" s="133">
        <v>1071.28</v>
      </c>
      <c r="K20" s="158"/>
      <c r="L20" s="158"/>
    </row>
    <row r="21" spans="2:12" ht="15" customHeight="1">
      <c r="B21" s="149">
        <v>11600</v>
      </c>
      <c r="C21" s="150" t="s">
        <v>38</v>
      </c>
      <c r="D21" s="154">
        <v>620</v>
      </c>
      <c r="E21" s="155">
        <v>42.108885483870964</v>
      </c>
      <c r="F21" s="137">
        <v>12.650645161290322</v>
      </c>
      <c r="G21" s="153">
        <v>37643173.729999997</v>
      </c>
      <c r="H21" s="153">
        <v>328614559.31</v>
      </c>
      <c r="I21" s="157">
        <v>2.4726000000000001E-3</v>
      </c>
      <c r="J21" s="133">
        <v>6157.48</v>
      </c>
      <c r="K21" s="158"/>
      <c r="L21" s="158"/>
    </row>
    <row r="22" spans="2:12" ht="15" customHeight="1">
      <c r="B22" s="149">
        <v>11900</v>
      </c>
      <c r="C22" s="150" t="s">
        <v>39</v>
      </c>
      <c r="D22" s="154">
        <v>68</v>
      </c>
      <c r="E22" s="155">
        <v>46.763426470588236</v>
      </c>
      <c r="F22" s="137">
        <v>9.3767058823529403</v>
      </c>
      <c r="G22" s="153">
        <v>5430051.54</v>
      </c>
      <c r="H22" s="153">
        <v>47070798.75</v>
      </c>
      <c r="I22" s="157">
        <v>3.5419999999999999E-4</v>
      </c>
      <c r="J22" s="133">
        <v>659.06</v>
      </c>
      <c r="K22" s="158"/>
      <c r="L22" s="158"/>
    </row>
    <row r="23" spans="2:12" ht="15" customHeight="1">
      <c r="B23" s="149">
        <v>12100</v>
      </c>
      <c r="C23" s="150" t="s">
        <v>40</v>
      </c>
      <c r="D23" s="154">
        <v>67</v>
      </c>
      <c r="E23" s="155">
        <v>40.735059701492531</v>
      </c>
      <c r="F23" s="137">
        <v>8.6246417910447768</v>
      </c>
      <c r="G23" s="153">
        <v>5446178.0300000003</v>
      </c>
      <c r="H23" s="153">
        <v>43290193.090000004</v>
      </c>
      <c r="I23" s="157">
        <v>3.257E-4</v>
      </c>
      <c r="J23" s="133">
        <v>604.35</v>
      </c>
      <c r="K23" s="158"/>
      <c r="L23" s="158"/>
    </row>
    <row r="24" spans="2:12" ht="15" customHeight="1">
      <c r="B24" s="149">
        <v>12150</v>
      </c>
      <c r="C24" s="150" t="s">
        <v>41</v>
      </c>
      <c r="D24" s="154">
        <v>9</v>
      </c>
      <c r="E24" s="155">
        <v>36.379666666666665</v>
      </c>
      <c r="F24" s="137">
        <v>2.0647777777777776</v>
      </c>
      <c r="G24" s="153">
        <v>783054.91</v>
      </c>
      <c r="H24" s="153">
        <v>6614218.25</v>
      </c>
      <c r="I24" s="157">
        <v>4.9799999999999998E-5</v>
      </c>
      <c r="J24" s="133">
        <v>82.34</v>
      </c>
      <c r="K24" s="158"/>
      <c r="L24" s="158"/>
    </row>
    <row r="25" spans="2:12" ht="15" customHeight="1">
      <c r="B25" s="149">
        <v>12160</v>
      </c>
      <c r="C25" s="150" t="s">
        <v>42</v>
      </c>
      <c r="D25" s="154">
        <v>555</v>
      </c>
      <c r="E25" s="155">
        <v>46.783342342342344</v>
      </c>
      <c r="F25" s="137">
        <v>9.364043243243243</v>
      </c>
      <c r="G25" s="153">
        <v>35330132.149999999</v>
      </c>
      <c r="H25" s="153">
        <v>266588451.83000001</v>
      </c>
      <c r="I25" s="157">
        <v>2.0059000000000001E-3</v>
      </c>
      <c r="J25" s="133">
        <v>4445.2</v>
      </c>
      <c r="K25" s="158"/>
      <c r="L25" s="158"/>
    </row>
    <row r="26" spans="2:12" ht="15" customHeight="1">
      <c r="B26" s="149">
        <v>12220</v>
      </c>
      <c r="C26" s="150" t="s">
        <v>306</v>
      </c>
      <c r="D26" s="154">
        <v>13771</v>
      </c>
      <c r="E26" s="155">
        <v>48.093229612954758</v>
      </c>
      <c r="F26" s="137">
        <v>10.838038196209425</v>
      </c>
      <c r="G26" s="153">
        <v>794078947.54000008</v>
      </c>
      <c r="H26" s="153">
        <v>6010897567.5400009</v>
      </c>
      <c r="I26" s="157">
        <v>4.5227399999999994E-2</v>
      </c>
      <c r="J26" s="133">
        <v>116751.06999999999</v>
      </c>
      <c r="K26" s="158"/>
      <c r="L26" s="158"/>
    </row>
    <row r="27" spans="2:12" ht="15" customHeight="1">
      <c r="B27" s="149">
        <v>12510</v>
      </c>
      <c r="C27" s="150" t="s">
        <v>43</v>
      </c>
      <c r="D27" s="154">
        <v>1335</v>
      </c>
      <c r="E27" s="155">
        <v>52.119916853932587</v>
      </c>
      <c r="F27" s="137">
        <v>12.314922846441947</v>
      </c>
      <c r="G27" s="153">
        <v>86331218.769999996</v>
      </c>
      <c r="H27" s="153">
        <v>590130605.12</v>
      </c>
      <c r="I27" s="157">
        <v>4.4403000000000003E-3</v>
      </c>
      <c r="J27" s="133">
        <v>10227.59</v>
      </c>
      <c r="K27" s="158"/>
      <c r="L27" s="158"/>
    </row>
    <row r="28" spans="2:12" ht="15" customHeight="1">
      <c r="B28" s="149">
        <v>12600</v>
      </c>
      <c r="C28" s="150" t="s">
        <v>44</v>
      </c>
      <c r="D28" s="154">
        <v>556</v>
      </c>
      <c r="E28" s="155">
        <v>50.340095323741011</v>
      </c>
      <c r="F28" s="137">
        <v>11.354794964028777</v>
      </c>
      <c r="G28" s="153">
        <v>36325950.600000001</v>
      </c>
      <c r="H28" s="153">
        <v>258541334.50999999</v>
      </c>
      <c r="I28" s="157">
        <v>1.9453000000000001E-3</v>
      </c>
      <c r="J28" s="133">
        <v>4359.46</v>
      </c>
      <c r="K28" s="158"/>
      <c r="L28" s="158"/>
    </row>
    <row r="29" spans="2:12" ht="15" customHeight="1">
      <c r="B29" s="149">
        <v>12700</v>
      </c>
      <c r="C29" s="150" t="s">
        <v>45</v>
      </c>
      <c r="D29" s="154">
        <v>316</v>
      </c>
      <c r="E29" s="155">
        <v>51.76316772151899</v>
      </c>
      <c r="F29" s="137">
        <v>12.179670886075948</v>
      </c>
      <c r="G29" s="153">
        <v>22068187.530000001</v>
      </c>
      <c r="H29" s="153">
        <v>150624521.66</v>
      </c>
      <c r="I29" s="157">
        <v>1.1333000000000001E-3</v>
      </c>
      <c r="J29" s="133">
        <v>2399.58</v>
      </c>
      <c r="K29" s="158"/>
      <c r="L29" s="158"/>
    </row>
    <row r="30" spans="2:12" ht="15" customHeight="1">
      <c r="B30" s="149">
        <v>13500</v>
      </c>
      <c r="C30" s="150" t="s">
        <v>46</v>
      </c>
      <c r="D30" s="154">
        <v>1285</v>
      </c>
      <c r="E30" s="155">
        <v>48.0431859922179</v>
      </c>
      <c r="F30" s="137">
        <v>12.03976887159533</v>
      </c>
      <c r="G30" s="153">
        <v>78486788.060000002</v>
      </c>
      <c r="H30" s="153">
        <v>585654338.15999997</v>
      </c>
      <c r="I30" s="157">
        <v>4.4066000000000001E-3</v>
      </c>
      <c r="J30" s="133">
        <v>10936.6</v>
      </c>
      <c r="K30" s="158"/>
      <c r="L30" s="158"/>
    </row>
    <row r="31" spans="2:12" ht="15" customHeight="1">
      <c r="B31" s="149">
        <v>13700</v>
      </c>
      <c r="C31" s="150" t="s">
        <v>47</v>
      </c>
      <c r="D31" s="154">
        <v>165</v>
      </c>
      <c r="E31" s="155">
        <v>51.398006060606065</v>
      </c>
      <c r="F31" s="137">
        <v>11.229193939393939</v>
      </c>
      <c r="G31" s="153">
        <v>9058435.6799999997</v>
      </c>
      <c r="H31" s="153">
        <v>64098875.659999996</v>
      </c>
      <c r="I31" s="157">
        <v>4.8230000000000001E-4</v>
      </c>
      <c r="J31" s="133">
        <v>1310.88</v>
      </c>
      <c r="K31" s="158"/>
      <c r="L31" s="158"/>
    </row>
    <row r="32" spans="2:12" ht="15" customHeight="1">
      <c r="B32" s="149">
        <v>14300</v>
      </c>
      <c r="C32" s="150" t="s">
        <v>48</v>
      </c>
      <c r="D32" s="154">
        <v>358</v>
      </c>
      <c r="E32" s="155">
        <v>48.855463687150838</v>
      </c>
      <c r="F32" s="137">
        <v>9.5728905027932978</v>
      </c>
      <c r="G32" s="153">
        <v>26083138.649999999</v>
      </c>
      <c r="H32" s="153">
        <v>204154598.23535815</v>
      </c>
      <c r="I32" s="157">
        <v>1.5361000000000001E-3</v>
      </c>
      <c r="J32" s="133">
        <v>3145.41276988545</v>
      </c>
      <c r="K32" s="158"/>
      <c r="L32" s="158"/>
    </row>
    <row r="33" spans="2:12" ht="15" customHeight="1">
      <c r="B33" s="149">
        <v>14300.2</v>
      </c>
      <c r="C33" s="150" t="s">
        <v>49</v>
      </c>
      <c r="D33" s="154">
        <v>39</v>
      </c>
      <c r="E33" s="155">
        <v>49.155974358974362</v>
      </c>
      <c r="F33" s="137">
        <v>12.411107692307692</v>
      </c>
      <c r="G33" s="153">
        <v>3571725.8500000006</v>
      </c>
      <c r="H33" s="153">
        <v>27316881.294641864</v>
      </c>
      <c r="I33" s="157">
        <v>2.0550000000000001E-4</v>
      </c>
      <c r="J33" s="133">
        <v>337.06723011455017</v>
      </c>
      <c r="K33" s="158"/>
      <c r="L33" s="158"/>
    </row>
    <row r="34" spans="2:12" ht="15" customHeight="1">
      <c r="B34" s="149">
        <v>18400</v>
      </c>
      <c r="C34" s="150" t="s">
        <v>376</v>
      </c>
      <c r="D34" s="154">
        <v>1781</v>
      </c>
      <c r="E34" s="155">
        <v>46.31755867490174</v>
      </c>
      <c r="F34" s="137">
        <v>11.807585064570466</v>
      </c>
      <c r="G34" s="153">
        <v>93201343.120000005</v>
      </c>
      <c r="H34" s="153">
        <v>702652578.29999995</v>
      </c>
      <c r="I34" s="157">
        <v>5.2868999999999998E-3</v>
      </c>
      <c r="J34" s="133">
        <v>15238.84</v>
      </c>
      <c r="K34" s="158"/>
      <c r="L34" s="158"/>
    </row>
    <row r="35" spans="2:12" ht="15" customHeight="1">
      <c r="B35" s="149">
        <v>18600</v>
      </c>
      <c r="C35" s="150" t="s">
        <v>51</v>
      </c>
      <c r="D35" s="154">
        <v>5</v>
      </c>
      <c r="E35" s="155">
        <v>57.466600000000007</v>
      </c>
      <c r="F35" s="137">
        <v>12.6</v>
      </c>
      <c r="G35" s="153">
        <v>273751.71000000002</v>
      </c>
      <c r="H35" s="153">
        <v>1769450.33</v>
      </c>
      <c r="I35" s="157">
        <v>1.33E-5</v>
      </c>
      <c r="J35" s="133">
        <v>32.06</v>
      </c>
      <c r="K35" s="158"/>
      <c r="L35" s="158"/>
    </row>
    <row r="36" spans="2:12" ht="15" customHeight="1">
      <c r="B36" s="149">
        <v>18640</v>
      </c>
      <c r="C36" s="150" t="s">
        <v>52</v>
      </c>
      <c r="D36" s="154">
        <v>1</v>
      </c>
      <c r="E36" s="155">
        <v>57.417000000000002</v>
      </c>
      <c r="F36" s="137">
        <v>5.6669999999999998</v>
      </c>
      <c r="G36" s="153">
        <v>40321.980000000003</v>
      </c>
      <c r="H36" s="153">
        <v>287539.62</v>
      </c>
      <c r="I36" s="157">
        <v>2.2000000000000001E-6</v>
      </c>
      <c r="J36" s="133">
        <v>7.57</v>
      </c>
      <c r="K36" s="158"/>
      <c r="L36" s="158"/>
    </row>
    <row r="37" spans="2:12" ht="15" customHeight="1">
      <c r="B37" s="149">
        <v>18740</v>
      </c>
      <c r="C37" s="150" t="s">
        <v>53</v>
      </c>
      <c r="D37" s="154">
        <v>2</v>
      </c>
      <c r="E37" s="155">
        <v>59.582999999999998</v>
      </c>
      <c r="F37" s="137">
        <v>13.166499999999999</v>
      </c>
      <c r="G37" s="153">
        <v>164421.51999999999</v>
      </c>
      <c r="H37" s="153">
        <v>827285.61</v>
      </c>
      <c r="I37" s="157">
        <v>6.1999999999999999E-6</v>
      </c>
      <c r="J37" s="133">
        <v>10.8</v>
      </c>
      <c r="K37" s="158"/>
      <c r="L37" s="158"/>
    </row>
    <row r="38" spans="2:12" ht="15" customHeight="1">
      <c r="B38" s="149">
        <v>18780</v>
      </c>
      <c r="C38" s="150" t="s">
        <v>307</v>
      </c>
      <c r="D38" s="154">
        <v>6</v>
      </c>
      <c r="E38" s="155">
        <v>40.527666666666669</v>
      </c>
      <c r="F38" s="137">
        <v>6.8054999999999994</v>
      </c>
      <c r="G38" s="153">
        <v>357567.04</v>
      </c>
      <c r="H38" s="153">
        <v>3708621.85</v>
      </c>
      <c r="I38" s="157">
        <v>2.7900000000000001E-5</v>
      </c>
      <c r="J38" s="133">
        <v>68.88</v>
      </c>
      <c r="K38" s="158"/>
      <c r="L38" s="158"/>
    </row>
    <row r="39" spans="2:12" ht="15" customHeight="1">
      <c r="B39" s="149">
        <v>19005</v>
      </c>
      <c r="C39" s="150" t="s">
        <v>54</v>
      </c>
      <c r="D39" s="154">
        <v>199</v>
      </c>
      <c r="E39" s="155">
        <v>49.753804020100503</v>
      </c>
      <c r="F39" s="137">
        <v>13.561608040201007</v>
      </c>
      <c r="G39" s="153">
        <v>16462785.58</v>
      </c>
      <c r="H39" s="153">
        <v>120395742.42</v>
      </c>
      <c r="I39" s="157">
        <v>9.0589999999999996E-4</v>
      </c>
      <c r="J39" s="133">
        <v>1641.49</v>
      </c>
      <c r="K39" s="158"/>
      <c r="L39" s="158"/>
    </row>
    <row r="40" spans="2:12" ht="15" customHeight="1">
      <c r="B40" s="149">
        <v>19100</v>
      </c>
      <c r="C40" s="150" t="s">
        <v>55</v>
      </c>
      <c r="D40" s="154">
        <v>4863</v>
      </c>
      <c r="E40" s="155">
        <v>43.768664404688465</v>
      </c>
      <c r="F40" s="137">
        <v>11.149249845774214</v>
      </c>
      <c r="G40" s="153">
        <v>304382702.05000001</v>
      </c>
      <c r="H40" s="153">
        <v>2605161239.1500001</v>
      </c>
      <c r="I40" s="157">
        <v>1.9601899999999998E-2</v>
      </c>
      <c r="J40" s="133">
        <v>45818.04</v>
      </c>
      <c r="K40" s="158"/>
      <c r="L40" s="158"/>
    </row>
    <row r="41" spans="2:12" ht="15" customHeight="1">
      <c r="B41" s="149">
        <v>19120</v>
      </c>
      <c r="C41" s="150" t="s">
        <v>387</v>
      </c>
      <c r="D41" s="154">
        <v>14060</v>
      </c>
      <c r="E41" s="155">
        <v>44.919330369843529</v>
      </c>
      <c r="F41" s="137">
        <v>10.584849644381224</v>
      </c>
      <c r="G41" s="153">
        <v>821271935.47000003</v>
      </c>
      <c r="H41" s="153">
        <v>6733667428.8599997</v>
      </c>
      <c r="I41" s="157">
        <v>5.0665699999999994E-2</v>
      </c>
      <c r="J41" s="133">
        <v>128146.52</v>
      </c>
      <c r="K41" s="158"/>
      <c r="L41" s="158"/>
    </row>
    <row r="42" spans="2:12" ht="15" customHeight="1">
      <c r="B42" s="149">
        <v>20100</v>
      </c>
      <c r="C42" s="150" t="s">
        <v>56</v>
      </c>
      <c r="D42" s="154">
        <v>1921</v>
      </c>
      <c r="E42" s="155">
        <v>45.845441436751692</v>
      </c>
      <c r="F42" s="137">
        <v>10.249678813118168</v>
      </c>
      <c r="G42" s="153">
        <v>114692192.98999999</v>
      </c>
      <c r="H42" s="153">
        <v>980858598.38</v>
      </c>
      <c r="I42" s="157">
        <v>7.3802E-3</v>
      </c>
      <c r="J42" s="133">
        <v>17396.689999999999</v>
      </c>
      <c r="K42" s="158"/>
      <c r="L42" s="158"/>
    </row>
    <row r="43" spans="2:12" ht="15" customHeight="1">
      <c r="B43" s="149">
        <v>20200</v>
      </c>
      <c r="C43" s="150" t="s">
        <v>57</v>
      </c>
      <c r="D43" s="154">
        <v>285</v>
      </c>
      <c r="E43" s="155">
        <v>49.788301754385962</v>
      </c>
      <c r="F43" s="137">
        <v>10.88662456140351</v>
      </c>
      <c r="G43" s="153">
        <v>16209010.48</v>
      </c>
      <c r="H43" s="153">
        <v>131277459.95</v>
      </c>
      <c r="I43" s="157">
        <v>9.8780000000000005E-4</v>
      </c>
      <c r="J43" s="133">
        <v>2418.1799999999998</v>
      </c>
      <c r="K43" s="158"/>
      <c r="L43" s="158"/>
    </row>
    <row r="44" spans="2:12" ht="15" customHeight="1">
      <c r="B44" s="149">
        <v>20300</v>
      </c>
      <c r="C44" s="150" t="s">
        <v>58</v>
      </c>
      <c r="D44" s="154">
        <v>3386</v>
      </c>
      <c r="E44" s="155">
        <v>47.204446249261665</v>
      </c>
      <c r="F44" s="137">
        <v>11.247362079149438</v>
      </c>
      <c r="G44" s="153">
        <v>207412774.09999999</v>
      </c>
      <c r="H44" s="153">
        <v>1757858857.0899999</v>
      </c>
      <c r="I44" s="157">
        <v>1.32266E-2</v>
      </c>
      <c r="J44" s="133">
        <v>29973.58</v>
      </c>
      <c r="K44" s="158"/>
      <c r="L44" s="158"/>
    </row>
    <row r="45" spans="2:12" ht="15" customHeight="1">
      <c r="B45" s="149">
        <v>20400</v>
      </c>
      <c r="C45" s="150" t="s">
        <v>59</v>
      </c>
      <c r="D45" s="154">
        <v>303</v>
      </c>
      <c r="E45" s="155">
        <v>50.33275577557756</v>
      </c>
      <c r="F45" s="137">
        <v>11.748287128712873</v>
      </c>
      <c r="G45" s="153">
        <v>18614494.890000001</v>
      </c>
      <c r="H45" s="153">
        <v>145753809.52000001</v>
      </c>
      <c r="I45" s="157">
        <v>1.0966999999999999E-3</v>
      </c>
      <c r="J45" s="133">
        <v>2451.4499999999998</v>
      </c>
      <c r="K45" s="158"/>
      <c r="L45" s="158"/>
    </row>
    <row r="46" spans="2:12" ht="15" customHeight="1">
      <c r="B46" s="149">
        <v>20600</v>
      </c>
      <c r="C46" s="150" t="s">
        <v>60</v>
      </c>
      <c r="D46" s="154">
        <v>587</v>
      </c>
      <c r="E46" s="155">
        <v>48.837591141396935</v>
      </c>
      <c r="F46" s="137">
        <v>11.16220272572402</v>
      </c>
      <c r="G46" s="153">
        <v>35979020.090000004</v>
      </c>
      <c r="H46" s="153">
        <v>291427124.24000001</v>
      </c>
      <c r="I46" s="157">
        <v>2.1928E-3</v>
      </c>
      <c r="J46" s="133">
        <v>5043.71</v>
      </c>
      <c r="K46" s="158"/>
      <c r="L46" s="158"/>
    </row>
    <row r="47" spans="2:12" ht="15" customHeight="1">
      <c r="B47" s="149">
        <v>20700</v>
      </c>
      <c r="C47" s="150" t="s">
        <v>61</v>
      </c>
      <c r="D47" s="154">
        <v>1073</v>
      </c>
      <c r="E47" s="155">
        <v>50.276483690587142</v>
      </c>
      <c r="F47" s="137">
        <v>11.316919850885368</v>
      </c>
      <c r="G47" s="153">
        <v>69983698.040000007</v>
      </c>
      <c r="H47" s="153">
        <v>540535148.57000005</v>
      </c>
      <c r="I47" s="157">
        <v>4.0670999999999997E-3</v>
      </c>
      <c r="J47" s="133">
        <v>8997.26</v>
      </c>
      <c r="K47" s="158"/>
      <c r="L47" s="158"/>
    </row>
    <row r="48" spans="2:12" ht="15" customHeight="1">
      <c r="B48" s="149">
        <v>20800</v>
      </c>
      <c r="C48" s="150" t="s">
        <v>62</v>
      </c>
      <c r="D48" s="154">
        <v>829</v>
      </c>
      <c r="E48" s="155">
        <v>50.66255609167672</v>
      </c>
      <c r="F48" s="137">
        <v>11.17351025331725</v>
      </c>
      <c r="G48" s="153">
        <v>55198392.130000003</v>
      </c>
      <c r="H48" s="153">
        <v>418820156.81999999</v>
      </c>
      <c r="I48" s="157">
        <v>3.1513000000000001E-3</v>
      </c>
      <c r="J48" s="133">
        <v>6681.79</v>
      </c>
      <c r="K48" s="158"/>
      <c r="L48" s="158"/>
    </row>
    <row r="49" spans="2:12" ht="15" customHeight="1">
      <c r="B49" s="149">
        <v>20900</v>
      </c>
      <c r="C49" s="150" t="s">
        <v>388</v>
      </c>
      <c r="D49" s="154">
        <v>1402</v>
      </c>
      <c r="E49" s="155">
        <v>48.776340941512117</v>
      </c>
      <c r="F49" s="137">
        <v>11.566859486447932</v>
      </c>
      <c r="G49" s="153">
        <v>86124041.829999998</v>
      </c>
      <c r="H49" s="153">
        <v>673546762.69000006</v>
      </c>
      <c r="I49" s="157">
        <v>5.0679000000000002E-3</v>
      </c>
      <c r="J49" s="133">
        <v>12040.76</v>
      </c>
      <c r="K49" s="158"/>
      <c r="L49" s="158"/>
    </row>
    <row r="50" spans="2:12" ht="15" customHeight="1">
      <c r="B50" s="149">
        <v>21200</v>
      </c>
      <c r="C50" s="150" t="s">
        <v>64</v>
      </c>
      <c r="D50" s="154">
        <v>587</v>
      </c>
      <c r="E50" s="155">
        <v>47.013482112436115</v>
      </c>
      <c r="F50" s="137">
        <v>11.257124361158432</v>
      </c>
      <c r="G50" s="153">
        <v>33659066.960000001</v>
      </c>
      <c r="H50" s="153">
        <v>269380891.47000003</v>
      </c>
      <c r="I50" s="157">
        <v>2.0268999999999999E-3</v>
      </c>
      <c r="J50" s="133">
        <v>5136.3900000000003</v>
      </c>
      <c r="K50" s="158"/>
      <c r="L50" s="158"/>
    </row>
    <row r="51" spans="2:12" ht="15" customHeight="1">
      <c r="B51" s="149">
        <v>21300</v>
      </c>
      <c r="C51" s="150" t="s">
        <v>65</v>
      </c>
      <c r="D51" s="154">
        <v>5387</v>
      </c>
      <c r="E51" s="155">
        <v>47.402934286244658</v>
      </c>
      <c r="F51" s="137">
        <v>11.450063300538334</v>
      </c>
      <c r="G51" s="153">
        <v>364334075.57999998</v>
      </c>
      <c r="H51" s="153">
        <v>2923265739.6900001</v>
      </c>
      <c r="I51" s="157">
        <v>2.1995399999999998E-2</v>
      </c>
      <c r="J51" s="133">
        <v>46940.09</v>
      </c>
      <c r="K51" s="158"/>
      <c r="L51" s="158"/>
    </row>
    <row r="52" spans="2:12" ht="15" customHeight="1">
      <c r="B52" s="149">
        <v>21520</v>
      </c>
      <c r="C52" s="150" t="s">
        <v>308</v>
      </c>
      <c r="D52" s="154">
        <v>6916</v>
      </c>
      <c r="E52" s="155">
        <v>46.840592683632153</v>
      </c>
      <c r="F52" s="137">
        <v>11.127379843840371</v>
      </c>
      <c r="G52" s="153">
        <v>539701895.02999997</v>
      </c>
      <c r="H52" s="153">
        <v>4396466939.2799997</v>
      </c>
      <c r="I52" s="157">
        <v>3.3080100000000001E-2</v>
      </c>
      <c r="J52" s="133">
        <v>61471.63</v>
      </c>
      <c r="K52" s="158"/>
      <c r="L52" s="158"/>
    </row>
    <row r="53" spans="2:12" ht="15" customHeight="1">
      <c r="B53" s="149">
        <v>21525</v>
      </c>
      <c r="C53" s="150" t="s">
        <v>66</v>
      </c>
      <c r="D53" s="154">
        <v>226</v>
      </c>
      <c r="E53" s="155">
        <v>50.11062831858407</v>
      </c>
      <c r="F53" s="137">
        <v>13.353382300884958</v>
      </c>
      <c r="G53" s="153">
        <v>21134829.399999999</v>
      </c>
      <c r="H53" s="153">
        <v>154761693.91871887</v>
      </c>
      <c r="I53" s="157">
        <v>1.1645E-3</v>
      </c>
      <c r="J53" s="133">
        <v>1867.5408851153393</v>
      </c>
      <c r="K53" s="158"/>
      <c r="L53" s="158"/>
    </row>
    <row r="54" spans="2:12" ht="15" customHeight="1">
      <c r="B54" s="149">
        <v>21525.200000000001</v>
      </c>
      <c r="C54" s="150" t="s">
        <v>67</v>
      </c>
      <c r="D54" s="154">
        <v>42</v>
      </c>
      <c r="E54" s="155">
        <v>51.426642857142866</v>
      </c>
      <c r="F54" s="137">
        <v>12.179228571428574</v>
      </c>
      <c r="G54" s="153">
        <v>3276199.03</v>
      </c>
      <c r="H54" s="153">
        <v>22824434.62128111</v>
      </c>
      <c r="I54" s="157">
        <v>1.717E-4</v>
      </c>
      <c r="J54" s="133">
        <v>323.00911488466079</v>
      </c>
      <c r="K54" s="158"/>
      <c r="L54" s="158"/>
    </row>
    <row r="55" spans="2:12" ht="15" customHeight="1">
      <c r="B55" s="149">
        <v>21550</v>
      </c>
      <c r="C55" s="150" t="s">
        <v>68</v>
      </c>
      <c r="D55" s="154">
        <v>8561</v>
      </c>
      <c r="E55" s="155">
        <v>44.092099053848855</v>
      </c>
      <c r="F55" s="137">
        <v>8.7203070902931898</v>
      </c>
      <c r="G55" s="153">
        <v>634759236.94000006</v>
      </c>
      <c r="H55" s="153">
        <v>5316320167.8400002</v>
      </c>
      <c r="I55" s="157">
        <v>4.0001399999999999E-2</v>
      </c>
      <c r="J55" s="133">
        <v>79612.69</v>
      </c>
      <c r="K55" s="158"/>
      <c r="L55" s="158"/>
    </row>
    <row r="56" spans="2:12" ht="15" customHeight="1">
      <c r="B56" s="149">
        <v>21570</v>
      </c>
      <c r="C56" s="150" t="s">
        <v>69</v>
      </c>
      <c r="D56" s="154">
        <v>44</v>
      </c>
      <c r="E56" s="155">
        <v>48.026522727272727</v>
      </c>
      <c r="F56" s="137">
        <v>9.5549318181818172</v>
      </c>
      <c r="G56" s="153">
        <v>3141786.43</v>
      </c>
      <c r="H56" s="153">
        <v>23830987.239999998</v>
      </c>
      <c r="I56" s="157">
        <v>1.7929999999999999E-4</v>
      </c>
      <c r="J56" s="133">
        <v>364.4</v>
      </c>
      <c r="K56" s="158"/>
      <c r="L56" s="158"/>
    </row>
    <row r="57" spans="2:12" ht="15" customHeight="1">
      <c r="B57" s="149">
        <v>21800</v>
      </c>
      <c r="C57" s="150" t="s">
        <v>70</v>
      </c>
      <c r="D57" s="154">
        <v>1001</v>
      </c>
      <c r="E57" s="155">
        <v>46.44596203796204</v>
      </c>
      <c r="F57" s="137">
        <v>10.094250749250749</v>
      </c>
      <c r="G57" s="153">
        <v>57826249.299999997</v>
      </c>
      <c r="H57" s="153">
        <v>474589875.94999999</v>
      </c>
      <c r="I57" s="157">
        <v>3.5709000000000001E-3</v>
      </c>
      <c r="J57" s="133">
        <v>8845.0400000000009</v>
      </c>
      <c r="K57" s="158"/>
      <c r="L57" s="158"/>
    </row>
    <row r="58" spans="2:12" ht="15" customHeight="1">
      <c r="B58" s="149">
        <v>21900</v>
      </c>
      <c r="C58" s="150" t="s">
        <v>71</v>
      </c>
      <c r="D58" s="154">
        <v>540</v>
      </c>
      <c r="E58" s="155">
        <v>51.227927777777772</v>
      </c>
      <c r="F58" s="137">
        <v>11.387772222222223</v>
      </c>
      <c r="G58" s="153">
        <v>31784524.210000001</v>
      </c>
      <c r="H58" s="153">
        <v>233578617.53</v>
      </c>
      <c r="I58" s="157">
        <v>1.7574999999999999E-3</v>
      </c>
      <c r="J58" s="133">
        <v>4245.05</v>
      </c>
      <c r="K58" s="158"/>
      <c r="L58" s="158"/>
    </row>
    <row r="59" spans="2:12" ht="15" customHeight="1">
      <c r="B59" s="149">
        <v>22000</v>
      </c>
      <c r="C59" s="150" t="s">
        <v>72</v>
      </c>
      <c r="D59" s="154">
        <v>1017</v>
      </c>
      <c r="E59" s="155">
        <v>49.089492625368734</v>
      </c>
      <c r="F59" s="137">
        <v>14.639963618485742</v>
      </c>
      <c r="G59" s="153">
        <v>72065021.239999995</v>
      </c>
      <c r="H59" s="153">
        <v>514215054.88</v>
      </c>
      <c r="I59" s="157">
        <v>3.8690999999999999E-3</v>
      </c>
      <c r="J59" s="133">
        <v>8175.18</v>
      </c>
      <c r="K59" s="158"/>
      <c r="L59" s="158"/>
    </row>
    <row r="60" spans="2:12" ht="15" customHeight="1">
      <c r="B60" s="149">
        <v>23000</v>
      </c>
      <c r="C60" s="150" t="s">
        <v>73</v>
      </c>
      <c r="D60" s="154">
        <v>339</v>
      </c>
      <c r="E60" s="155">
        <v>48.765271386430676</v>
      </c>
      <c r="F60" s="137">
        <v>10.343814159292036</v>
      </c>
      <c r="G60" s="153">
        <v>18277061.780000001</v>
      </c>
      <c r="H60" s="153">
        <v>148891563.33000001</v>
      </c>
      <c r="I60" s="157">
        <v>1.1203000000000001E-3</v>
      </c>
      <c r="J60" s="133">
        <v>2896.47</v>
      </c>
      <c r="K60" s="158"/>
      <c r="L60" s="158"/>
    </row>
    <row r="61" spans="2:12" ht="15" customHeight="1">
      <c r="B61" s="149">
        <v>23100</v>
      </c>
      <c r="C61" s="150" t="s">
        <v>74</v>
      </c>
      <c r="D61" s="154">
        <v>1927</v>
      </c>
      <c r="E61" s="155">
        <v>48.125491956408929</v>
      </c>
      <c r="F61" s="137">
        <v>9.9197197716658021</v>
      </c>
      <c r="G61" s="153">
        <v>123004790.56999999</v>
      </c>
      <c r="H61" s="153">
        <v>985301126.74000001</v>
      </c>
      <c r="I61" s="157">
        <v>7.4136999999999996E-3</v>
      </c>
      <c r="J61" s="133">
        <v>16720.169999999998</v>
      </c>
      <c r="K61" s="158"/>
      <c r="L61" s="158"/>
    </row>
    <row r="62" spans="2:12" ht="15" customHeight="1">
      <c r="B62" s="149">
        <v>23200</v>
      </c>
      <c r="C62" s="150" t="s">
        <v>75</v>
      </c>
      <c r="D62" s="154">
        <v>1186</v>
      </c>
      <c r="E62" s="155">
        <v>48.940064080944346</v>
      </c>
      <c r="F62" s="137">
        <v>10.266150927487352</v>
      </c>
      <c r="G62" s="153">
        <v>75103007.920000002</v>
      </c>
      <c r="H62" s="153">
        <v>605892473.03999996</v>
      </c>
      <c r="I62" s="157">
        <v>4.5589000000000003E-3</v>
      </c>
      <c r="J62" s="133">
        <v>10401.700000000001</v>
      </c>
      <c r="K62" s="158"/>
      <c r="L62" s="158"/>
    </row>
    <row r="63" spans="2:12" ht="15" customHeight="1">
      <c r="B63" s="149">
        <v>30000</v>
      </c>
      <c r="C63" s="150" t="s">
        <v>76</v>
      </c>
      <c r="D63" s="154">
        <v>293</v>
      </c>
      <c r="E63" s="155">
        <v>45.658122866894196</v>
      </c>
      <c r="F63" s="137">
        <v>13.46581228668942</v>
      </c>
      <c r="G63" s="153">
        <v>13879879.640000001</v>
      </c>
      <c r="H63" s="153">
        <v>108993421.23999999</v>
      </c>
      <c r="I63" s="157">
        <v>8.2010000000000004E-4</v>
      </c>
      <c r="J63" s="133">
        <v>2543.56</v>
      </c>
      <c r="K63" s="158"/>
      <c r="L63" s="158"/>
    </row>
    <row r="64" spans="2:12" ht="15" customHeight="1">
      <c r="B64" s="149">
        <v>30100</v>
      </c>
      <c r="C64" s="150" t="s">
        <v>77</v>
      </c>
      <c r="D64" s="154">
        <v>2648</v>
      </c>
      <c r="E64" s="155">
        <v>44.73149886706949</v>
      </c>
      <c r="F64" s="137">
        <v>11.609519637462236</v>
      </c>
      <c r="G64" s="153">
        <v>132761862.27</v>
      </c>
      <c r="H64" s="153">
        <v>1125144324.3</v>
      </c>
      <c r="I64" s="157">
        <v>8.4659000000000002E-3</v>
      </c>
      <c r="J64" s="133">
        <v>24007.5</v>
      </c>
      <c r="K64" s="158"/>
      <c r="L64" s="158"/>
    </row>
    <row r="65" spans="2:12" ht="15" customHeight="1">
      <c r="B65" s="149">
        <v>30102</v>
      </c>
      <c r="C65" s="150" t="s">
        <v>78</v>
      </c>
      <c r="D65" s="154">
        <v>62</v>
      </c>
      <c r="E65" s="155">
        <v>42.361564516129029</v>
      </c>
      <c r="F65" s="137">
        <v>9.6227258064516139</v>
      </c>
      <c r="G65" s="153">
        <v>2926827.54</v>
      </c>
      <c r="H65" s="153">
        <v>28524765.120000001</v>
      </c>
      <c r="I65" s="157">
        <v>2.1460000000000001E-4</v>
      </c>
      <c r="J65" s="133">
        <v>647.37</v>
      </c>
      <c r="K65" s="158"/>
      <c r="L65" s="158"/>
    </row>
    <row r="66" spans="2:12" ht="15" customHeight="1">
      <c r="B66" s="149">
        <v>30103</v>
      </c>
      <c r="C66" s="150" t="s">
        <v>79</v>
      </c>
      <c r="D66" s="154">
        <v>73</v>
      </c>
      <c r="E66" s="155">
        <v>42.651835616438355</v>
      </c>
      <c r="F66" s="137">
        <v>10.481136986301371</v>
      </c>
      <c r="G66" s="153">
        <v>3508244.7</v>
      </c>
      <c r="H66" s="153">
        <v>30658370.780000001</v>
      </c>
      <c r="I66" s="157">
        <v>2.307E-4</v>
      </c>
      <c r="J66" s="133">
        <v>722.73</v>
      </c>
      <c r="K66" s="158"/>
      <c r="L66" s="158"/>
    </row>
    <row r="67" spans="2:12" ht="15" customHeight="1">
      <c r="B67" s="149">
        <v>30104</v>
      </c>
      <c r="C67" s="150" t="s">
        <v>80</v>
      </c>
      <c r="D67" s="154">
        <v>55</v>
      </c>
      <c r="E67" s="155">
        <v>44.189399999999999</v>
      </c>
      <c r="F67" s="137">
        <v>7.5324</v>
      </c>
      <c r="G67" s="153">
        <v>2526718.5099999998</v>
      </c>
      <c r="H67" s="153">
        <v>24514083.859999999</v>
      </c>
      <c r="I67" s="157">
        <v>1.8450000000000001E-4</v>
      </c>
      <c r="J67" s="133">
        <v>541.82000000000005</v>
      </c>
      <c r="K67" s="158"/>
      <c r="L67" s="158"/>
    </row>
    <row r="68" spans="2:12" ht="15" customHeight="1">
      <c r="B68" s="149">
        <v>30105</v>
      </c>
      <c r="C68" s="150" t="s">
        <v>81</v>
      </c>
      <c r="D68" s="154">
        <v>229</v>
      </c>
      <c r="E68" s="155">
        <v>49.241620087336244</v>
      </c>
      <c r="F68" s="137">
        <v>10.074580786026202</v>
      </c>
      <c r="G68" s="153">
        <v>13877987.33</v>
      </c>
      <c r="H68" s="153">
        <v>107055058.13</v>
      </c>
      <c r="I68" s="157">
        <v>8.0550000000000001E-4</v>
      </c>
      <c r="J68" s="133">
        <v>1900.97</v>
      </c>
      <c r="K68" s="158"/>
      <c r="L68" s="158"/>
    </row>
    <row r="69" spans="2:12" ht="15" customHeight="1">
      <c r="B69" s="149">
        <v>30200</v>
      </c>
      <c r="C69" s="150" t="s">
        <v>82</v>
      </c>
      <c r="D69" s="154">
        <v>655</v>
      </c>
      <c r="E69" s="155">
        <v>44.483722137404577</v>
      </c>
      <c r="F69" s="137">
        <v>12.087647328244275</v>
      </c>
      <c r="G69" s="153">
        <v>30843319.149999999</v>
      </c>
      <c r="H69" s="153">
        <v>250424582.13</v>
      </c>
      <c r="I69" s="157">
        <v>1.8843E-3</v>
      </c>
      <c r="J69" s="133">
        <v>5803.34</v>
      </c>
      <c r="K69" s="158"/>
      <c r="L69" s="158"/>
    </row>
    <row r="70" spans="2:12" ht="15" customHeight="1">
      <c r="B70" s="149">
        <v>30300</v>
      </c>
      <c r="C70" s="150" t="s">
        <v>83</v>
      </c>
      <c r="D70" s="154">
        <v>222</v>
      </c>
      <c r="E70" s="155">
        <v>44.508995495495491</v>
      </c>
      <c r="F70" s="137">
        <v>11.460058558558558</v>
      </c>
      <c r="G70" s="153">
        <v>10559610.75</v>
      </c>
      <c r="H70" s="153">
        <v>87793571.840000004</v>
      </c>
      <c r="I70" s="157">
        <v>6.6060000000000001E-4</v>
      </c>
      <c r="J70" s="133">
        <v>2014.09</v>
      </c>
      <c r="K70" s="158"/>
      <c r="L70" s="158"/>
    </row>
    <row r="71" spans="2:12" ht="15" customHeight="1">
      <c r="B71" s="149">
        <v>30400</v>
      </c>
      <c r="C71" s="150" t="s">
        <v>84</v>
      </c>
      <c r="D71" s="154">
        <v>437</v>
      </c>
      <c r="E71" s="155">
        <v>44.531299771167049</v>
      </c>
      <c r="F71" s="137">
        <v>10.29379405034325</v>
      </c>
      <c r="G71" s="153">
        <v>20097999.609999999</v>
      </c>
      <c r="H71" s="153">
        <v>167734341.66</v>
      </c>
      <c r="I71" s="157">
        <v>1.2620999999999999E-3</v>
      </c>
      <c r="J71" s="133">
        <v>3830.36</v>
      </c>
      <c r="K71" s="158"/>
      <c r="L71" s="158"/>
    </row>
    <row r="72" spans="2:12" ht="15" customHeight="1">
      <c r="B72" s="149">
        <v>30405</v>
      </c>
      <c r="C72" s="150" t="s">
        <v>85</v>
      </c>
      <c r="D72" s="154">
        <v>202</v>
      </c>
      <c r="E72" s="155">
        <v>47.885321782178217</v>
      </c>
      <c r="F72" s="137">
        <v>8.9939504950495053</v>
      </c>
      <c r="G72" s="153">
        <v>11657610.66</v>
      </c>
      <c r="H72" s="153">
        <v>96422761.700000003</v>
      </c>
      <c r="I72" s="157">
        <v>7.2550000000000002E-4</v>
      </c>
      <c r="J72" s="133">
        <v>1758.15</v>
      </c>
      <c r="K72" s="158"/>
      <c r="L72" s="158"/>
    </row>
    <row r="73" spans="2:12" ht="15" customHeight="1">
      <c r="B73" s="149">
        <v>30500</v>
      </c>
      <c r="C73" s="150" t="s">
        <v>86</v>
      </c>
      <c r="D73" s="154">
        <v>426</v>
      </c>
      <c r="E73" s="155">
        <v>44.888908450704221</v>
      </c>
      <c r="F73" s="137">
        <v>12.238723004694835</v>
      </c>
      <c r="G73" s="153">
        <v>20283364.23</v>
      </c>
      <c r="H73" s="153">
        <v>160760892.43000001</v>
      </c>
      <c r="I73" s="157">
        <v>1.2095999999999999E-3</v>
      </c>
      <c r="J73" s="133">
        <v>3690.12</v>
      </c>
      <c r="K73" s="158"/>
      <c r="L73" s="158"/>
    </row>
    <row r="74" spans="2:12" ht="15" customHeight="1">
      <c r="B74" s="149">
        <v>30600</v>
      </c>
      <c r="C74" s="150" t="s">
        <v>87</v>
      </c>
      <c r="D74" s="154">
        <v>334</v>
      </c>
      <c r="E74" s="155">
        <v>44.67164071856287</v>
      </c>
      <c r="F74" s="137">
        <v>11.273224550898204</v>
      </c>
      <c r="G74" s="153">
        <v>15052682.460000001</v>
      </c>
      <c r="H74" s="153">
        <v>127839480.86</v>
      </c>
      <c r="I74" s="157">
        <v>9.6190000000000002E-4</v>
      </c>
      <c r="J74" s="133">
        <v>2969.1</v>
      </c>
      <c r="K74" s="158"/>
      <c r="L74" s="158"/>
    </row>
    <row r="75" spans="2:12" ht="15" customHeight="1">
      <c r="B75" s="149">
        <v>30700</v>
      </c>
      <c r="C75" s="150" t="s">
        <v>89</v>
      </c>
      <c r="D75" s="154">
        <v>857</v>
      </c>
      <c r="E75" s="155">
        <v>45.41179113185531</v>
      </c>
      <c r="F75" s="137">
        <v>11.530134189031505</v>
      </c>
      <c r="G75" s="153">
        <v>40401492.119999997</v>
      </c>
      <c r="H75" s="153">
        <v>332084021.80000001</v>
      </c>
      <c r="I75" s="157">
        <v>2.4987E-3</v>
      </c>
      <c r="J75" s="133">
        <v>7623.21</v>
      </c>
      <c r="K75" s="158"/>
      <c r="L75" s="158"/>
    </row>
    <row r="76" spans="2:12" ht="15" customHeight="1">
      <c r="B76" s="149">
        <v>30705</v>
      </c>
      <c r="C76" s="150" t="s">
        <v>90</v>
      </c>
      <c r="D76" s="154">
        <v>160</v>
      </c>
      <c r="E76" s="155">
        <v>47.248456249999997</v>
      </c>
      <c r="F76" s="137">
        <v>9.9469499999999993</v>
      </c>
      <c r="G76" s="153">
        <v>8184920.6399999997</v>
      </c>
      <c r="H76" s="153">
        <v>69000400.870000005</v>
      </c>
      <c r="I76" s="157">
        <v>5.1920000000000004E-4</v>
      </c>
      <c r="J76" s="133">
        <v>1425.17</v>
      </c>
      <c r="K76" s="158"/>
      <c r="L76" s="158"/>
    </row>
    <row r="77" spans="2:12" ht="15" customHeight="1">
      <c r="B77" s="149">
        <v>30800</v>
      </c>
      <c r="C77" s="150" t="s">
        <v>91</v>
      </c>
      <c r="D77" s="154">
        <v>264</v>
      </c>
      <c r="E77" s="155">
        <v>48.902473484848485</v>
      </c>
      <c r="F77" s="137">
        <v>12.296337121212122</v>
      </c>
      <c r="G77" s="153">
        <v>12788856.380000001</v>
      </c>
      <c r="H77" s="153">
        <v>95039151.5</v>
      </c>
      <c r="I77" s="157">
        <v>7.1509999999999998E-4</v>
      </c>
      <c r="J77" s="133">
        <v>2120.5100000000002</v>
      </c>
      <c r="K77" s="158"/>
      <c r="L77" s="158"/>
    </row>
    <row r="78" spans="2:12" ht="15" customHeight="1">
      <c r="B78" s="149">
        <v>30900</v>
      </c>
      <c r="C78" s="150" t="s">
        <v>92</v>
      </c>
      <c r="D78" s="154">
        <v>568</v>
      </c>
      <c r="E78" s="155">
        <v>48.633494718309862</v>
      </c>
      <c r="F78" s="137">
        <v>12.488600352112675</v>
      </c>
      <c r="G78" s="153">
        <v>30489280.280000001</v>
      </c>
      <c r="H78" s="153">
        <v>229193261.52000001</v>
      </c>
      <c r="I78" s="157">
        <v>1.7244999999999999E-3</v>
      </c>
      <c r="J78" s="133">
        <v>4549.3100000000004</v>
      </c>
      <c r="K78" s="158"/>
      <c r="L78" s="158"/>
    </row>
    <row r="79" spans="2:12" ht="15" customHeight="1">
      <c r="B79" s="149">
        <v>30905</v>
      </c>
      <c r="C79" s="150" t="s">
        <v>93</v>
      </c>
      <c r="D79" s="154">
        <v>97</v>
      </c>
      <c r="E79" s="155">
        <v>48.704494845360827</v>
      </c>
      <c r="F79" s="137">
        <v>12.317226804123711</v>
      </c>
      <c r="G79" s="153">
        <v>5528303.2000000002</v>
      </c>
      <c r="H79" s="153">
        <v>40592270.229999997</v>
      </c>
      <c r="I79" s="157">
        <v>3.054E-4</v>
      </c>
      <c r="J79" s="133">
        <v>763.07</v>
      </c>
      <c r="K79" s="158"/>
      <c r="L79" s="158"/>
    </row>
    <row r="80" spans="2:12" ht="15" customHeight="1">
      <c r="B80" s="149">
        <v>31000</v>
      </c>
      <c r="C80" s="150" t="s">
        <v>94</v>
      </c>
      <c r="D80" s="154">
        <v>1667</v>
      </c>
      <c r="E80" s="155">
        <v>46.82633773245351</v>
      </c>
      <c r="F80" s="137">
        <v>10.629093581283744</v>
      </c>
      <c r="G80" s="153">
        <v>80481867.769999996</v>
      </c>
      <c r="H80" s="153">
        <v>668896841.44000006</v>
      </c>
      <c r="I80" s="157">
        <v>5.0330000000000001E-3</v>
      </c>
      <c r="J80" s="133">
        <v>14535.36</v>
      </c>
      <c r="K80" s="158"/>
      <c r="L80" s="158"/>
    </row>
    <row r="81" spans="2:12" ht="15" customHeight="1">
      <c r="B81" s="149">
        <v>31005</v>
      </c>
      <c r="C81" s="150" t="s">
        <v>95</v>
      </c>
      <c r="D81" s="154">
        <v>174</v>
      </c>
      <c r="E81" s="155">
        <v>51.011022988505744</v>
      </c>
      <c r="F81" s="137">
        <v>9.0524540229885062</v>
      </c>
      <c r="G81" s="153">
        <v>8184050.0800000001</v>
      </c>
      <c r="H81" s="153">
        <v>64634685.18</v>
      </c>
      <c r="I81" s="157">
        <v>4.863E-4</v>
      </c>
      <c r="J81" s="133">
        <v>1421.75</v>
      </c>
      <c r="K81" s="158"/>
      <c r="L81" s="158"/>
    </row>
    <row r="82" spans="2:12" ht="15" customHeight="1">
      <c r="B82" s="149">
        <v>31100</v>
      </c>
      <c r="C82" s="150" t="s">
        <v>96</v>
      </c>
      <c r="D82" s="154">
        <v>3271</v>
      </c>
      <c r="E82" s="155">
        <v>45.988944665239984</v>
      </c>
      <c r="F82" s="137">
        <v>11.083769795169673</v>
      </c>
      <c r="G82" s="153">
        <v>156602757.94</v>
      </c>
      <c r="H82" s="153">
        <v>1301565271.0699999</v>
      </c>
      <c r="I82" s="157">
        <v>9.7932999999999996E-3</v>
      </c>
      <c r="J82" s="133">
        <v>29319.98</v>
      </c>
      <c r="K82" s="158"/>
      <c r="L82" s="158"/>
    </row>
    <row r="83" spans="2:12" ht="15" customHeight="1">
      <c r="B83" s="149">
        <v>31101</v>
      </c>
      <c r="C83" s="150" t="s">
        <v>97</v>
      </c>
      <c r="D83" s="154">
        <v>20</v>
      </c>
      <c r="E83" s="155">
        <v>46.333300000000001</v>
      </c>
      <c r="F83" s="137">
        <v>13.500249999999999</v>
      </c>
      <c r="G83" s="153">
        <v>1080838.08</v>
      </c>
      <c r="H83" s="153">
        <v>8638966.8800000008</v>
      </c>
      <c r="I83" s="157">
        <v>6.4999999999999994E-5</v>
      </c>
      <c r="J83" s="133">
        <v>173.34</v>
      </c>
      <c r="K83" s="158"/>
      <c r="L83" s="158"/>
    </row>
    <row r="84" spans="2:12" ht="15" customHeight="1">
      <c r="B84" s="149">
        <v>31102</v>
      </c>
      <c r="C84" s="150" t="s">
        <v>98</v>
      </c>
      <c r="D84" s="154">
        <v>56</v>
      </c>
      <c r="E84" s="155">
        <v>43.694928571428576</v>
      </c>
      <c r="F84" s="137">
        <v>7.9066785714285714</v>
      </c>
      <c r="G84" s="153">
        <v>2473306.4</v>
      </c>
      <c r="H84" s="153">
        <v>23716033.199999999</v>
      </c>
      <c r="I84" s="157">
        <v>1.784E-4</v>
      </c>
      <c r="J84" s="133">
        <v>573.41999999999996</v>
      </c>
      <c r="K84" s="158"/>
      <c r="L84" s="158"/>
    </row>
    <row r="85" spans="2:12" ht="15" customHeight="1">
      <c r="B85" s="149">
        <v>31105</v>
      </c>
      <c r="C85" s="150" t="s">
        <v>99</v>
      </c>
      <c r="D85" s="154">
        <v>436</v>
      </c>
      <c r="E85" s="155">
        <v>49.775057339449539</v>
      </c>
      <c r="F85" s="137">
        <v>9.4422477064220178</v>
      </c>
      <c r="G85" s="153">
        <v>24277077.34</v>
      </c>
      <c r="H85" s="153">
        <v>199937689.93000001</v>
      </c>
      <c r="I85" s="157">
        <v>1.5043999999999999E-3</v>
      </c>
      <c r="J85" s="133">
        <v>3810.35</v>
      </c>
      <c r="K85" s="158"/>
      <c r="L85" s="158"/>
    </row>
    <row r="86" spans="2:12" ht="15" customHeight="1">
      <c r="B86" s="149">
        <v>31110</v>
      </c>
      <c r="C86" s="150" t="s">
        <v>100</v>
      </c>
      <c r="D86" s="154">
        <v>665</v>
      </c>
      <c r="E86" s="155">
        <v>45.248123308270678</v>
      </c>
      <c r="F86" s="137">
        <v>10.268272180451127</v>
      </c>
      <c r="G86" s="153">
        <v>33995671.390000001</v>
      </c>
      <c r="H86" s="153">
        <v>298043871.04000002</v>
      </c>
      <c r="I86" s="157">
        <v>2.2426E-3</v>
      </c>
      <c r="J86" s="133">
        <v>6160.38</v>
      </c>
      <c r="K86" s="158"/>
      <c r="L86" s="158"/>
    </row>
    <row r="87" spans="2:12" ht="15" customHeight="1">
      <c r="B87" s="149">
        <v>31200</v>
      </c>
      <c r="C87" s="150" t="s">
        <v>101</v>
      </c>
      <c r="D87" s="154">
        <v>1445</v>
      </c>
      <c r="E87" s="155">
        <v>44.239797231833911</v>
      </c>
      <c r="F87" s="137">
        <v>12.620213148788926</v>
      </c>
      <c r="G87" s="153">
        <v>70170434.079999998</v>
      </c>
      <c r="H87" s="153">
        <v>559677576.05999994</v>
      </c>
      <c r="I87" s="157">
        <v>4.2112E-3</v>
      </c>
      <c r="J87" s="133">
        <v>12709.19</v>
      </c>
      <c r="K87" s="158"/>
      <c r="L87" s="158"/>
    </row>
    <row r="88" spans="2:12" ht="15" customHeight="1">
      <c r="B88" s="149">
        <v>31205</v>
      </c>
      <c r="C88" s="150" t="s">
        <v>102</v>
      </c>
      <c r="D88" s="154">
        <v>161</v>
      </c>
      <c r="E88" s="155">
        <v>49.209583850931679</v>
      </c>
      <c r="F88" s="137">
        <v>11.612906832298137</v>
      </c>
      <c r="G88" s="153">
        <v>8402711.3000000007</v>
      </c>
      <c r="H88" s="153">
        <v>61178715.329999998</v>
      </c>
      <c r="I88" s="157">
        <v>4.6030000000000002E-4</v>
      </c>
      <c r="J88" s="133">
        <v>1279.57</v>
      </c>
      <c r="K88" s="158"/>
      <c r="L88" s="158"/>
    </row>
    <row r="89" spans="2:12" ht="15" customHeight="1">
      <c r="B89" s="149">
        <v>31300</v>
      </c>
      <c r="C89" s="150" t="s">
        <v>103</v>
      </c>
      <c r="D89" s="154">
        <v>4038</v>
      </c>
      <c r="E89" s="155">
        <v>44.418381376919264</v>
      </c>
      <c r="F89" s="137">
        <v>10.285386825160971</v>
      </c>
      <c r="G89" s="153">
        <v>193519286.91</v>
      </c>
      <c r="H89" s="153">
        <v>1702610795.1199999</v>
      </c>
      <c r="I89" s="157">
        <v>1.28109E-2</v>
      </c>
      <c r="J89" s="133">
        <v>37758.61</v>
      </c>
      <c r="K89" s="158"/>
      <c r="L89" s="158"/>
    </row>
    <row r="90" spans="2:12" ht="15" customHeight="1">
      <c r="B90" s="149">
        <v>31301</v>
      </c>
      <c r="C90" s="150" t="s">
        <v>104</v>
      </c>
      <c r="D90" s="154">
        <v>70</v>
      </c>
      <c r="E90" s="155">
        <v>42.650028571428571</v>
      </c>
      <c r="F90" s="137">
        <v>6.4094571428571427</v>
      </c>
      <c r="G90" s="153">
        <v>2962328.13</v>
      </c>
      <c r="H90" s="153">
        <v>29802067.739999998</v>
      </c>
      <c r="I90" s="157">
        <v>2.242E-4</v>
      </c>
      <c r="J90" s="133">
        <v>706.82</v>
      </c>
      <c r="K90" s="158"/>
      <c r="L90" s="158"/>
    </row>
    <row r="91" spans="2:12" ht="15" customHeight="1">
      <c r="B91" s="149">
        <v>31320</v>
      </c>
      <c r="C91" s="150" t="s">
        <v>105</v>
      </c>
      <c r="D91" s="154">
        <v>724</v>
      </c>
      <c r="E91" s="155">
        <v>42.827121546961322</v>
      </c>
      <c r="F91" s="137">
        <v>9.702484806629835</v>
      </c>
      <c r="G91" s="153">
        <v>33179724.809999999</v>
      </c>
      <c r="H91" s="153">
        <v>286495530.82999998</v>
      </c>
      <c r="I91" s="157">
        <v>2.1557E-3</v>
      </c>
      <c r="J91" s="133">
        <v>6692.22</v>
      </c>
      <c r="K91" s="158"/>
      <c r="L91" s="158"/>
    </row>
    <row r="92" spans="2:12" ht="15" customHeight="1">
      <c r="B92" s="149">
        <v>31400</v>
      </c>
      <c r="C92" s="150" t="s">
        <v>106</v>
      </c>
      <c r="D92" s="154">
        <v>1414</v>
      </c>
      <c r="E92" s="155">
        <v>45.252700848656296</v>
      </c>
      <c r="F92" s="137">
        <v>13.13293776520509</v>
      </c>
      <c r="G92" s="153">
        <v>67274522.400000006</v>
      </c>
      <c r="H92" s="153">
        <v>528768380.01999998</v>
      </c>
      <c r="I92" s="157">
        <v>3.9785999999999997E-3</v>
      </c>
      <c r="J92" s="133">
        <v>12350.96</v>
      </c>
      <c r="K92" s="158"/>
      <c r="L92" s="158"/>
    </row>
    <row r="93" spans="2:12" ht="15" customHeight="1">
      <c r="B93" s="149">
        <v>31405</v>
      </c>
      <c r="C93" s="150" t="s">
        <v>107</v>
      </c>
      <c r="D93" s="154">
        <v>312</v>
      </c>
      <c r="E93" s="155">
        <v>48.397714743589745</v>
      </c>
      <c r="F93" s="137">
        <v>11.103163461538461</v>
      </c>
      <c r="G93" s="153">
        <v>16849991.18</v>
      </c>
      <c r="H93" s="153">
        <v>127325706.98999999</v>
      </c>
      <c r="I93" s="157">
        <v>9.5799999999999998E-4</v>
      </c>
      <c r="J93" s="133">
        <v>2606.79</v>
      </c>
      <c r="K93" s="158"/>
      <c r="L93" s="158"/>
    </row>
    <row r="94" spans="2:12" ht="15" customHeight="1">
      <c r="B94" s="149">
        <v>31500</v>
      </c>
      <c r="C94" s="150" t="s">
        <v>108</v>
      </c>
      <c r="D94" s="154">
        <v>245</v>
      </c>
      <c r="E94" s="155">
        <v>47.335722448979595</v>
      </c>
      <c r="F94" s="137">
        <v>14.285220408163266</v>
      </c>
      <c r="G94" s="153">
        <v>13463722.49</v>
      </c>
      <c r="H94" s="153">
        <v>102703269.15000001</v>
      </c>
      <c r="I94" s="157">
        <v>7.7280000000000003E-4</v>
      </c>
      <c r="J94" s="133">
        <v>2060.41</v>
      </c>
      <c r="K94" s="158"/>
      <c r="L94" s="158"/>
    </row>
    <row r="95" spans="2:12" ht="15" customHeight="1">
      <c r="B95" s="149">
        <v>31600</v>
      </c>
      <c r="C95" s="150" t="s">
        <v>109</v>
      </c>
      <c r="D95" s="154">
        <v>1066</v>
      </c>
      <c r="E95" s="155">
        <v>45.416442776735458</v>
      </c>
      <c r="F95" s="137">
        <v>12.312904315196999</v>
      </c>
      <c r="G95" s="153">
        <v>53374879.07</v>
      </c>
      <c r="H95" s="153">
        <v>431203392.33999997</v>
      </c>
      <c r="I95" s="157">
        <v>3.2445E-3</v>
      </c>
      <c r="J95" s="133">
        <v>9500.74</v>
      </c>
      <c r="K95" s="158"/>
      <c r="L95" s="158"/>
    </row>
    <row r="96" spans="2:12" ht="15" customHeight="1">
      <c r="B96" s="149">
        <v>31605</v>
      </c>
      <c r="C96" s="150" t="s">
        <v>110</v>
      </c>
      <c r="D96" s="154">
        <v>165</v>
      </c>
      <c r="E96" s="155">
        <v>50.426254545454547</v>
      </c>
      <c r="F96" s="137">
        <v>10.518169696969697</v>
      </c>
      <c r="G96" s="153">
        <v>9184887.2300000004</v>
      </c>
      <c r="H96" s="153">
        <v>68852098.920000002</v>
      </c>
      <c r="I96" s="157">
        <v>5.1809999999999996E-4</v>
      </c>
      <c r="J96" s="133">
        <v>1355.37</v>
      </c>
      <c r="K96" s="158"/>
      <c r="L96" s="158"/>
    </row>
    <row r="97" spans="2:12" ht="15" customHeight="1">
      <c r="B97" s="149">
        <v>31700</v>
      </c>
      <c r="C97" s="150" t="s">
        <v>111</v>
      </c>
      <c r="D97" s="154">
        <v>303</v>
      </c>
      <c r="E97" s="155">
        <v>47.386115511551154</v>
      </c>
      <c r="F97" s="137">
        <v>11.257234323432343</v>
      </c>
      <c r="G97" s="153">
        <v>14707092.359999999</v>
      </c>
      <c r="H97" s="153">
        <v>117738085.81999999</v>
      </c>
      <c r="I97" s="157">
        <v>8.8590000000000001E-4</v>
      </c>
      <c r="J97" s="133">
        <v>2551.84</v>
      </c>
      <c r="K97" s="158"/>
      <c r="L97" s="158"/>
    </row>
    <row r="98" spans="2:12" ht="15" customHeight="1">
      <c r="B98" s="149">
        <v>31800</v>
      </c>
      <c r="C98" s="150" t="s">
        <v>112</v>
      </c>
      <c r="D98" s="154">
        <v>1860</v>
      </c>
      <c r="E98" s="155">
        <v>44.930972580645161</v>
      </c>
      <c r="F98" s="137">
        <v>12.649426344086022</v>
      </c>
      <c r="G98" s="153">
        <v>95310348.959999993</v>
      </c>
      <c r="H98" s="153">
        <v>758629665.65999997</v>
      </c>
      <c r="I98" s="157">
        <v>5.7080999999999998E-3</v>
      </c>
      <c r="J98" s="133">
        <v>16307.95</v>
      </c>
      <c r="K98" s="158"/>
      <c r="L98" s="158"/>
    </row>
    <row r="99" spans="2:12" ht="15" customHeight="1">
      <c r="B99" s="149">
        <v>31805</v>
      </c>
      <c r="C99" s="150" t="s">
        <v>113</v>
      </c>
      <c r="D99" s="154">
        <v>351</v>
      </c>
      <c r="E99" s="155">
        <v>48.794390313390309</v>
      </c>
      <c r="F99" s="137">
        <v>11.784048433048433</v>
      </c>
      <c r="G99" s="153">
        <v>22580333.399999999</v>
      </c>
      <c r="H99" s="153">
        <v>169720917.16</v>
      </c>
      <c r="I99" s="157">
        <v>1.2769999999999999E-3</v>
      </c>
      <c r="J99" s="133">
        <v>2985.48</v>
      </c>
      <c r="K99" s="158"/>
      <c r="L99" s="158"/>
    </row>
    <row r="100" spans="2:12" ht="15" customHeight="1">
      <c r="B100" s="149">
        <v>31810</v>
      </c>
      <c r="C100" s="150" t="s">
        <v>114</v>
      </c>
      <c r="D100" s="154">
        <v>474</v>
      </c>
      <c r="E100" s="155">
        <v>46.912443037974683</v>
      </c>
      <c r="F100" s="137">
        <v>11.26107805907173</v>
      </c>
      <c r="G100" s="153">
        <v>22320300.219999999</v>
      </c>
      <c r="H100" s="153">
        <v>178315793.90000001</v>
      </c>
      <c r="I100" s="157">
        <v>1.3416999999999999E-3</v>
      </c>
      <c r="J100" s="133">
        <v>4038.28</v>
      </c>
      <c r="K100" s="158"/>
      <c r="L100" s="158"/>
    </row>
    <row r="101" spans="2:12" ht="15" customHeight="1">
      <c r="B101" s="149">
        <v>31820</v>
      </c>
      <c r="C101" s="150" t="s">
        <v>115</v>
      </c>
      <c r="D101" s="154">
        <v>375</v>
      </c>
      <c r="E101" s="155">
        <v>44.936448000000006</v>
      </c>
      <c r="F101" s="137">
        <v>11.350482666666666</v>
      </c>
      <c r="G101" s="153">
        <v>18409221.719999999</v>
      </c>
      <c r="H101" s="153">
        <v>150742684.25999999</v>
      </c>
      <c r="I101" s="157">
        <v>1.1341999999999999E-3</v>
      </c>
      <c r="J101" s="133">
        <v>3293.31</v>
      </c>
      <c r="K101" s="158"/>
      <c r="L101" s="158"/>
    </row>
    <row r="102" spans="2:12" ht="15" customHeight="1">
      <c r="B102" s="149">
        <v>31900</v>
      </c>
      <c r="C102" s="150" t="s">
        <v>116</v>
      </c>
      <c r="D102" s="154">
        <v>1141</v>
      </c>
      <c r="E102" s="155">
        <v>45.242717791411039</v>
      </c>
      <c r="F102" s="137">
        <v>11.269287467134092</v>
      </c>
      <c r="G102" s="153">
        <v>58948066.409999996</v>
      </c>
      <c r="H102" s="153">
        <v>499082768.38</v>
      </c>
      <c r="I102" s="157">
        <v>3.7552000000000002E-3</v>
      </c>
      <c r="J102" s="133">
        <v>10208</v>
      </c>
      <c r="K102" s="158"/>
      <c r="L102" s="158"/>
    </row>
    <row r="103" spans="2:12" ht="15" customHeight="1">
      <c r="B103" s="149">
        <v>32000</v>
      </c>
      <c r="C103" s="150" t="s">
        <v>117</v>
      </c>
      <c r="D103" s="154">
        <v>448</v>
      </c>
      <c r="E103" s="155">
        <v>45.109002232142856</v>
      </c>
      <c r="F103" s="137">
        <v>11.128205357142857</v>
      </c>
      <c r="G103" s="153">
        <v>22653311.34</v>
      </c>
      <c r="H103" s="153">
        <v>188625139.41</v>
      </c>
      <c r="I103" s="157">
        <v>1.4193000000000001E-3</v>
      </c>
      <c r="J103" s="133">
        <v>4049.85</v>
      </c>
      <c r="K103" s="158"/>
      <c r="L103" s="158"/>
    </row>
    <row r="104" spans="2:12" ht="15" customHeight="1">
      <c r="B104" s="149">
        <v>32005</v>
      </c>
      <c r="C104" s="150" t="s">
        <v>118</v>
      </c>
      <c r="D104" s="154">
        <v>106</v>
      </c>
      <c r="E104" s="155">
        <v>46.022764150943395</v>
      </c>
      <c r="F104" s="137">
        <v>10.356858490566038</v>
      </c>
      <c r="G104" s="153">
        <v>5684413.9100000001</v>
      </c>
      <c r="H104" s="153">
        <v>48234304.399999999</v>
      </c>
      <c r="I104" s="157">
        <v>3.6289999999999998E-4</v>
      </c>
      <c r="J104" s="133">
        <v>987.77</v>
      </c>
      <c r="K104" s="158"/>
      <c r="L104" s="158"/>
    </row>
    <row r="105" spans="2:12" ht="15" customHeight="1">
      <c r="B105" s="149">
        <v>32100</v>
      </c>
      <c r="C105" s="150" t="s">
        <v>119</v>
      </c>
      <c r="D105" s="154">
        <v>272</v>
      </c>
      <c r="E105" s="155">
        <v>45.732852941176468</v>
      </c>
      <c r="F105" s="137">
        <v>12.5003125</v>
      </c>
      <c r="G105" s="153">
        <v>13836608.689999999</v>
      </c>
      <c r="H105" s="153">
        <v>107439671.43000001</v>
      </c>
      <c r="I105" s="157">
        <v>8.0840000000000003E-4</v>
      </c>
      <c r="J105" s="133">
        <v>2298.44</v>
      </c>
      <c r="K105" s="158"/>
      <c r="L105" s="158"/>
    </row>
    <row r="106" spans="2:12" ht="15" customHeight="1">
      <c r="B106" s="149">
        <v>32200</v>
      </c>
      <c r="C106" s="150" t="s">
        <v>120</v>
      </c>
      <c r="D106" s="154">
        <v>195</v>
      </c>
      <c r="E106" s="155">
        <v>44.84018974358974</v>
      </c>
      <c r="F106" s="137">
        <v>10.50194358974359</v>
      </c>
      <c r="G106" s="153">
        <v>9756650.1600000001</v>
      </c>
      <c r="H106" s="153">
        <v>81779448.400000006</v>
      </c>
      <c r="I106" s="157">
        <v>6.1530000000000005E-4</v>
      </c>
      <c r="J106" s="133">
        <v>1778.77</v>
      </c>
      <c r="K106" s="158"/>
      <c r="L106" s="158"/>
    </row>
    <row r="107" spans="2:12" ht="15" customHeight="1">
      <c r="B107" s="149">
        <v>32300</v>
      </c>
      <c r="C107" s="150" t="s">
        <v>121</v>
      </c>
      <c r="D107" s="154">
        <v>1942</v>
      </c>
      <c r="E107" s="155">
        <v>44.196887229660142</v>
      </c>
      <c r="F107" s="137">
        <v>12.108825952626159</v>
      </c>
      <c r="G107" s="153">
        <v>91629855.799999997</v>
      </c>
      <c r="H107" s="153">
        <v>742429062.62</v>
      </c>
      <c r="I107" s="157">
        <v>5.5862000000000004E-3</v>
      </c>
      <c r="J107" s="133">
        <v>17352.310000000001</v>
      </c>
      <c r="K107" s="158"/>
      <c r="L107" s="158"/>
    </row>
    <row r="108" spans="2:12" ht="15" customHeight="1">
      <c r="B108" s="149">
        <v>32305</v>
      </c>
      <c r="C108" s="150" t="s">
        <v>309</v>
      </c>
      <c r="D108" s="154">
        <v>186</v>
      </c>
      <c r="E108" s="155">
        <v>47.526419354838715</v>
      </c>
      <c r="F108" s="137">
        <v>9.9911182795698927</v>
      </c>
      <c r="G108" s="153">
        <v>11307950.060000001</v>
      </c>
      <c r="H108" s="153">
        <v>91900727.5</v>
      </c>
      <c r="I108" s="157">
        <v>6.9149999999999995E-4</v>
      </c>
      <c r="J108" s="133">
        <v>1685.72</v>
      </c>
      <c r="K108" s="158"/>
      <c r="L108" s="158"/>
    </row>
    <row r="109" spans="2:12" ht="15" customHeight="1">
      <c r="B109" s="149">
        <v>32400</v>
      </c>
      <c r="C109" s="150" t="s">
        <v>122</v>
      </c>
      <c r="D109" s="154">
        <v>685</v>
      </c>
      <c r="E109" s="155">
        <v>46.396833576642337</v>
      </c>
      <c r="F109" s="137">
        <v>12.328464233576641</v>
      </c>
      <c r="G109" s="153">
        <v>33966157.689999998</v>
      </c>
      <c r="H109" s="153">
        <v>269000572.38999999</v>
      </c>
      <c r="I109" s="157">
        <v>2.0240000000000002E-3</v>
      </c>
      <c r="J109" s="133">
        <v>5864.54</v>
      </c>
      <c r="K109" s="158"/>
      <c r="L109" s="158"/>
    </row>
    <row r="110" spans="2:12" ht="15" customHeight="1">
      <c r="B110" s="149">
        <v>32405</v>
      </c>
      <c r="C110" s="150" t="s">
        <v>123</v>
      </c>
      <c r="D110" s="154">
        <v>155</v>
      </c>
      <c r="E110" s="155">
        <v>46.424193548387095</v>
      </c>
      <c r="F110" s="137">
        <v>10.745922580645161</v>
      </c>
      <c r="G110" s="153">
        <v>8512006.1199999992</v>
      </c>
      <c r="H110" s="153">
        <v>65614079.619999997</v>
      </c>
      <c r="I110" s="157">
        <v>4.9370000000000002E-4</v>
      </c>
      <c r="J110" s="133">
        <v>1296.79</v>
      </c>
      <c r="K110" s="158"/>
      <c r="L110" s="158"/>
    </row>
    <row r="111" spans="2:12" ht="15" customHeight="1">
      <c r="B111" s="149">
        <v>32410</v>
      </c>
      <c r="C111" s="150" t="s">
        <v>124</v>
      </c>
      <c r="D111" s="154">
        <v>308</v>
      </c>
      <c r="E111" s="155">
        <v>45.959435064935064</v>
      </c>
      <c r="F111" s="137">
        <v>12.868954545454546</v>
      </c>
      <c r="G111" s="153">
        <v>16032218.220000001</v>
      </c>
      <c r="H111" s="153">
        <v>121242702.14</v>
      </c>
      <c r="I111" s="157">
        <v>9.123E-4</v>
      </c>
      <c r="J111" s="133">
        <v>2585.19</v>
      </c>
      <c r="K111" s="158"/>
      <c r="L111" s="158"/>
    </row>
    <row r="112" spans="2:12" ht="15" customHeight="1">
      <c r="B112" s="149">
        <v>32500</v>
      </c>
      <c r="C112" s="150" t="s">
        <v>310</v>
      </c>
      <c r="D112" s="154">
        <v>1554</v>
      </c>
      <c r="E112" s="155">
        <v>44.61401222651223</v>
      </c>
      <c r="F112" s="137">
        <v>10.084606821106821</v>
      </c>
      <c r="G112" s="153">
        <v>74025147.629999995</v>
      </c>
      <c r="H112" s="153">
        <v>637737248.64999998</v>
      </c>
      <c r="I112" s="157">
        <v>4.7984999999999998E-3</v>
      </c>
      <c r="J112" s="133">
        <v>14136.9</v>
      </c>
      <c r="K112" s="158"/>
      <c r="L112" s="158"/>
    </row>
    <row r="113" spans="2:12" ht="15" customHeight="1">
      <c r="B113" s="149">
        <v>32505</v>
      </c>
      <c r="C113" s="150" t="s">
        <v>125</v>
      </c>
      <c r="D113" s="154">
        <v>243</v>
      </c>
      <c r="E113" s="155">
        <v>48.430716049382717</v>
      </c>
      <c r="F113" s="137">
        <v>8.6360658436213988</v>
      </c>
      <c r="G113" s="153">
        <v>12486662.970000001</v>
      </c>
      <c r="H113" s="153">
        <v>102354839.34</v>
      </c>
      <c r="I113" s="157">
        <v>7.7010000000000002E-4</v>
      </c>
      <c r="J113" s="133">
        <v>2104.59</v>
      </c>
      <c r="K113" s="158"/>
      <c r="L113" s="158"/>
    </row>
    <row r="114" spans="2:12" ht="15" customHeight="1">
      <c r="B114" s="149">
        <v>32600</v>
      </c>
      <c r="C114" s="150" t="s">
        <v>126</v>
      </c>
      <c r="D114" s="154">
        <v>6160</v>
      </c>
      <c r="E114" s="155">
        <v>45.500564935064929</v>
      </c>
      <c r="F114" s="137">
        <v>10.21077775974026</v>
      </c>
      <c r="G114" s="153">
        <v>275731796.93000001</v>
      </c>
      <c r="H114" s="153">
        <v>2324638200.79</v>
      </c>
      <c r="I114" s="157">
        <v>1.7491199999999998E-2</v>
      </c>
      <c r="J114" s="133">
        <v>55505.33</v>
      </c>
      <c r="K114" s="158"/>
      <c r="L114" s="158"/>
    </row>
    <row r="115" spans="2:12" ht="15" customHeight="1">
      <c r="B115" s="149">
        <v>32605</v>
      </c>
      <c r="C115" s="150" t="s">
        <v>127</v>
      </c>
      <c r="D115" s="154">
        <v>802</v>
      </c>
      <c r="E115" s="155">
        <v>48.600059850374066</v>
      </c>
      <c r="F115" s="137">
        <v>9.623875311720699</v>
      </c>
      <c r="G115" s="153">
        <v>51144363.299999997</v>
      </c>
      <c r="H115" s="153">
        <v>410397597.02999997</v>
      </c>
      <c r="I115" s="157">
        <v>3.0879000000000002E-3</v>
      </c>
      <c r="J115" s="133">
        <v>6979.74</v>
      </c>
      <c r="K115" s="158"/>
      <c r="L115" s="158"/>
    </row>
    <row r="116" spans="2:12" ht="15" customHeight="1">
      <c r="B116" s="149">
        <v>32700</v>
      </c>
      <c r="C116" s="150" t="s">
        <v>128</v>
      </c>
      <c r="D116" s="154">
        <v>617</v>
      </c>
      <c r="E116" s="155">
        <v>46.473131280388976</v>
      </c>
      <c r="F116" s="137">
        <v>9.0058833063209072</v>
      </c>
      <c r="G116" s="153">
        <v>27320555.41</v>
      </c>
      <c r="H116" s="153">
        <v>241630356.46000001</v>
      </c>
      <c r="I116" s="157">
        <v>1.8181E-3</v>
      </c>
      <c r="J116" s="133">
        <v>5472.41</v>
      </c>
      <c r="K116" s="158"/>
      <c r="L116" s="158"/>
    </row>
    <row r="117" spans="2:12" ht="15" customHeight="1">
      <c r="B117" s="149">
        <v>32800</v>
      </c>
      <c r="C117" s="150" t="s">
        <v>129</v>
      </c>
      <c r="D117" s="154">
        <v>752</v>
      </c>
      <c r="E117" s="155">
        <v>45.990152925531916</v>
      </c>
      <c r="F117" s="137">
        <v>9.9203577127659575</v>
      </c>
      <c r="G117" s="153">
        <v>36240226.829999998</v>
      </c>
      <c r="H117" s="153">
        <v>317701471.49000001</v>
      </c>
      <c r="I117" s="157">
        <v>2.3904999999999998E-3</v>
      </c>
      <c r="J117" s="133">
        <v>6803.36</v>
      </c>
      <c r="K117" s="158"/>
      <c r="L117" s="158"/>
    </row>
    <row r="118" spans="2:12" ht="15" customHeight="1">
      <c r="B118" s="149">
        <v>32900</v>
      </c>
      <c r="C118" s="150" t="s">
        <v>130</v>
      </c>
      <c r="D118" s="154">
        <v>2118</v>
      </c>
      <c r="E118" s="155">
        <v>44.063747875354103</v>
      </c>
      <c r="F118" s="137">
        <v>12.189126534466478</v>
      </c>
      <c r="G118" s="153">
        <v>97382575.969999999</v>
      </c>
      <c r="H118" s="153">
        <v>804832756.77999997</v>
      </c>
      <c r="I118" s="157">
        <v>6.0558000000000001E-3</v>
      </c>
      <c r="J118" s="133">
        <v>19096.79</v>
      </c>
      <c r="K118" s="158"/>
      <c r="L118" s="158"/>
    </row>
    <row r="119" spans="2:12" ht="15" customHeight="1">
      <c r="B119" s="149">
        <v>32901</v>
      </c>
      <c r="C119" s="150" t="s">
        <v>311</v>
      </c>
      <c r="D119" s="154">
        <v>27</v>
      </c>
      <c r="E119" s="155">
        <v>43.694444444444443</v>
      </c>
      <c r="F119" s="137">
        <v>4.4823703703703703</v>
      </c>
      <c r="G119" s="153">
        <v>1098228.83</v>
      </c>
      <c r="H119" s="153">
        <v>12532587.810000001</v>
      </c>
      <c r="I119" s="157">
        <v>9.4300000000000002E-5</v>
      </c>
      <c r="J119" s="133">
        <v>250.78</v>
      </c>
      <c r="K119" s="158"/>
      <c r="L119" s="158"/>
    </row>
    <row r="120" spans="2:12" ht="15" customHeight="1">
      <c r="B120" s="149">
        <v>32904</v>
      </c>
      <c r="C120" s="150" t="s">
        <v>349</v>
      </c>
      <c r="D120" s="154">
        <v>28</v>
      </c>
      <c r="E120" s="155">
        <v>36.050607142857146</v>
      </c>
      <c r="F120" s="137">
        <v>5.2061785714285715</v>
      </c>
      <c r="G120" s="153">
        <v>1289124.3400000001</v>
      </c>
      <c r="H120" s="153">
        <v>13387976.18</v>
      </c>
      <c r="I120" s="157">
        <v>1.0069999999999999E-4</v>
      </c>
      <c r="J120" s="133">
        <v>288.23</v>
      </c>
      <c r="K120" s="158"/>
      <c r="L120" s="158"/>
    </row>
    <row r="121" spans="2:12" ht="15" customHeight="1">
      <c r="B121" s="149">
        <v>32905</v>
      </c>
      <c r="C121" s="150" t="s">
        <v>377</v>
      </c>
      <c r="D121" s="154">
        <v>275</v>
      </c>
      <c r="E121" s="155">
        <v>48.2712</v>
      </c>
      <c r="F121" s="137">
        <v>9.9997636363636353</v>
      </c>
      <c r="G121" s="153">
        <v>14422854.51</v>
      </c>
      <c r="H121" s="153">
        <v>115583604.42</v>
      </c>
      <c r="I121" s="157">
        <v>8.6970000000000005E-4</v>
      </c>
      <c r="J121" s="133">
        <v>2389.56</v>
      </c>
      <c r="K121" s="158"/>
      <c r="L121" s="158"/>
    </row>
    <row r="122" spans="2:12" ht="15" customHeight="1">
      <c r="B122" s="149">
        <v>32910</v>
      </c>
      <c r="C122" s="150" t="s">
        <v>132</v>
      </c>
      <c r="D122" s="154">
        <v>406</v>
      </c>
      <c r="E122" s="155">
        <v>45.888751231527088</v>
      </c>
      <c r="F122" s="137">
        <v>9.8994211822660105</v>
      </c>
      <c r="G122" s="153">
        <v>18080132.539999999</v>
      </c>
      <c r="H122" s="153">
        <v>156986212.09999999</v>
      </c>
      <c r="I122" s="157">
        <v>1.1812000000000001E-3</v>
      </c>
      <c r="J122" s="133">
        <v>3650.27</v>
      </c>
      <c r="K122" s="158"/>
      <c r="L122" s="158"/>
    </row>
    <row r="123" spans="2:12" ht="15" customHeight="1">
      <c r="B123" s="149">
        <v>32915</v>
      </c>
      <c r="C123" s="150" t="s">
        <v>378</v>
      </c>
      <c r="D123" s="154">
        <v>40</v>
      </c>
      <c r="E123" s="155">
        <v>37.785399999999996</v>
      </c>
      <c r="F123" s="137">
        <v>7.5509249999999994</v>
      </c>
      <c r="G123" s="153">
        <v>1934073.41</v>
      </c>
      <c r="H123" s="153">
        <v>18438921.59</v>
      </c>
      <c r="I123" s="157">
        <v>1.3870000000000001E-4</v>
      </c>
      <c r="J123" s="133">
        <v>417.37</v>
      </c>
      <c r="K123" s="158"/>
      <c r="L123" s="158"/>
    </row>
    <row r="124" spans="2:12" ht="15" customHeight="1">
      <c r="B124" s="149">
        <v>32920</v>
      </c>
      <c r="C124" s="150" t="s">
        <v>133</v>
      </c>
      <c r="D124" s="154">
        <v>291</v>
      </c>
      <c r="E124" s="155">
        <v>44.802439862542954</v>
      </c>
      <c r="F124" s="137">
        <v>10.591189003436426</v>
      </c>
      <c r="G124" s="153">
        <v>15037360.27</v>
      </c>
      <c r="H124" s="153">
        <v>126173873.83</v>
      </c>
      <c r="I124" s="157">
        <v>9.4939999999999998E-4</v>
      </c>
      <c r="J124" s="133">
        <v>2625.26</v>
      </c>
      <c r="K124" s="158"/>
      <c r="L124" s="158"/>
    </row>
    <row r="125" spans="2:12" ht="15" customHeight="1">
      <c r="B125" s="149">
        <v>33000</v>
      </c>
      <c r="C125" s="150" t="s">
        <v>134</v>
      </c>
      <c r="D125" s="154">
        <v>788</v>
      </c>
      <c r="E125" s="155">
        <v>45.071489847715739</v>
      </c>
      <c r="F125" s="137">
        <v>12.111513959390862</v>
      </c>
      <c r="G125" s="153">
        <v>37422008.609999999</v>
      </c>
      <c r="H125" s="153">
        <v>307463143.94</v>
      </c>
      <c r="I125" s="157">
        <v>2.3134000000000002E-3</v>
      </c>
      <c r="J125" s="133">
        <v>7048.87</v>
      </c>
      <c r="K125" s="158"/>
      <c r="L125" s="158"/>
    </row>
    <row r="126" spans="2:12" ht="15" customHeight="1">
      <c r="B126" s="149">
        <v>33001</v>
      </c>
      <c r="C126" s="150" t="s">
        <v>135</v>
      </c>
      <c r="D126" s="154">
        <v>12</v>
      </c>
      <c r="E126" s="155">
        <v>45.090333333333326</v>
      </c>
      <c r="F126" s="137">
        <v>13.81575</v>
      </c>
      <c r="G126" s="153">
        <v>673702.28</v>
      </c>
      <c r="H126" s="153">
        <v>4922116.75</v>
      </c>
      <c r="I126" s="157">
        <v>3.6999999999999998E-5</v>
      </c>
      <c r="J126" s="133">
        <v>95.46</v>
      </c>
      <c r="K126" s="158"/>
      <c r="L126" s="158"/>
    </row>
    <row r="127" spans="2:12" ht="15" customHeight="1">
      <c r="B127" s="149">
        <v>33027</v>
      </c>
      <c r="C127" s="150" t="s">
        <v>136</v>
      </c>
      <c r="D127" s="154">
        <v>101</v>
      </c>
      <c r="E127" s="155">
        <v>44.620495049504953</v>
      </c>
      <c r="F127" s="137">
        <v>12.922603960396039</v>
      </c>
      <c r="G127" s="153">
        <v>5739429.9699999997</v>
      </c>
      <c r="H127" s="153">
        <v>50983923.079999998</v>
      </c>
      <c r="I127" s="157">
        <v>3.836E-4</v>
      </c>
      <c r="J127" s="133">
        <v>1005.96</v>
      </c>
      <c r="K127" s="158"/>
      <c r="L127" s="158"/>
    </row>
    <row r="128" spans="2:12" ht="15" customHeight="1">
      <c r="B128" s="149">
        <v>33100</v>
      </c>
      <c r="C128" s="150" t="s">
        <v>137</v>
      </c>
      <c r="D128" s="154">
        <v>1156</v>
      </c>
      <c r="E128" s="155">
        <v>45.603231833910037</v>
      </c>
      <c r="F128" s="137">
        <v>11.670267301038063</v>
      </c>
      <c r="G128" s="153">
        <v>54891326.649999999</v>
      </c>
      <c r="H128" s="153">
        <v>440242252.68000001</v>
      </c>
      <c r="I128" s="157">
        <v>3.3124999999999999E-3</v>
      </c>
      <c r="J128" s="133">
        <v>9972.89</v>
      </c>
      <c r="K128" s="158"/>
      <c r="L128" s="158"/>
    </row>
    <row r="129" spans="2:12" ht="15" customHeight="1">
      <c r="B129" s="149">
        <v>33105</v>
      </c>
      <c r="C129" s="150" t="s">
        <v>138</v>
      </c>
      <c r="D129" s="154">
        <v>130</v>
      </c>
      <c r="E129" s="155">
        <v>46.829484615384615</v>
      </c>
      <c r="F129" s="137">
        <v>10.483569230769231</v>
      </c>
      <c r="G129" s="153">
        <v>7132578.6699999999</v>
      </c>
      <c r="H129" s="153">
        <v>58008058.210000001</v>
      </c>
      <c r="I129" s="157">
        <v>4.3649999999999998E-4</v>
      </c>
      <c r="J129" s="133">
        <v>1137.78</v>
      </c>
      <c r="K129" s="158"/>
      <c r="L129" s="158"/>
    </row>
    <row r="130" spans="2:12" ht="15" customHeight="1">
      <c r="B130" s="149">
        <v>33200</v>
      </c>
      <c r="C130" s="150" t="s">
        <v>139</v>
      </c>
      <c r="D130" s="154">
        <v>4786</v>
      </c>
      <c r="E130" s="155">
        <v>44.625208315921441</v>
      </c>
      <c r="F130" s="137">
        <v>9.4799966569160059</v>
      </c>
      <c r="G130" s="153">
        <v>236856271.77000001</v>
      </c>
      <c r="H130" s="153">
        <v>2102979179.5</v>
      </c>
      <c r="I130" s="157">
        <v>1.5823400000000001E-2</v>
      </c>
      <c r="J130" s="133">
        <v>44586.63</v>
      </c>
      <c r="K130" s="158"/>
      <c r="L130" s="158"/>
    </row>
    <row r="131" spans="2:12" ht="15" customHeight="1">
      <c r="B131" s="149">
        <v>33202</v>
      </c>
      <c r="C131" s="150" t="s">
        <v>140</v>
      </c>
      <c r="D131" s="154">
        <v>72</v>
      </c>
      <c r="E131" s="155">
        <v>41.160805555555555</v>
      </c>
      <c r="F131" s="137">
        <v>7.7484444444444449</v>
      </c>
      <c r="G131" s="153">
        <v>3686581.26</v>
      </c>
      <c r="H131" s="153">
        <v>37944309.619999997</v>
      </c>
      <c r="I131" s="157">
        <v>2.855E-4</v>
      </c>
      <c r="J131" s="133">
        <v>798.92</v>
      </c>
      <c r="K131" s="158"/>
      <c r="L131" s="158"/>
    </row>
    <row r="132" spans="2:12" ht="15" customHeight="1">
      <c r="B132" s="149">
        <v>33203</v>
      </c>
      <c r="C132" s="150" t="s">
        <v>141</v>
      </c>
      <c r="D132" s="154">
        <v>68</v>
      </c>
      <c r="E132" s="155">
        <v>38.019617647058823</v>
      </c>
      <c r="F132" s="137">
        <v>5.2542352941176471</v>
      </c>
      <c r="G132" s="153">
        <v>3199528.33</v>
      </c>
      <c r="H132" s="153">
        <v>36287019.07</v>
      </c>
      <c r="I132" s="157">
        <v>2.7300000000000002E-4</v>
      </c>
      <c r="J132" s="133">
        <v>731.41</v>
      </c>
      <c r="K132" s="158"/>
      <c r="L132" s="158"/>
    </row>
    <row r="133" spans="2:12" ht="15" customHeight="1">
      <c r="B133" s="149">
        <v>33204</v>
      </c>
      <c r="C133" s="150" t="s">
        <v>142</v>
      </c>
      <c r="D133" s="154">
        <v>128</v>
      </c>
      <c r="E133" s="155">
        <v>43.571593749999998</v>
      </c>
      <c r="F133" s="137">
        <v>9.2018749999999994</v>
      </c>
      <c r="G133" s="153">
        <v>7095666.75</v>
      </c>
      <c r="H133" s="153">
        <v>66019415.149999999</v>
      </c>
      <c r="I133" s="157">
        <v>4.9669999999999998E-4</v>
      </c>
      <c r="J133" s="133">
        <v>1286.77</v>
      </c>
      <c r="K133" s="158"/>
      <c r="L133" s="158"/>
    </row>
    <row r="134" spans="2:12" ht="15" customHeight="1">
      <c r="B134" s="149">
        <v>33205</v>
      </c>
      <c r="C134" s="150" t="s">
        <v>143</v>
      </c>
      <c r="D134" s="154">
        <v>364</v>
      </c>
      <c r="E134" s="155">
        <v>49.711991758241759</v>
      </c>
      <c r="F134" s="137">
        <v>9.6574395604395598</v>
      </c>
      <c r="G134" s="153">
        <v>21421931.25</v>
      </c>
      <c r="H134" s="153">
        <v>175641300.78</v>
      </c>
      <c r="I134" s="157">
        <v>1.3216E-3</v>
      </c>
      <c r="J134" s="133">
        <v>3139.6</v>
      </c>
      <c r="K134" s="158"/>
      <c r="L134" s="158"/>
    </row>
    <row r="135" spans="2:12" ht="15" customHeight="1">
      <c r="B135" s="149">
        <v>33206</v>
      </c>
      <c r="C135" s="150" t="s">
        <v>144</v>
      </c>
      <c r="D135" s="154">
        <v>40</v>
      </c>
      <c r="E135" s="155">
        <v>45.11045</v>
      </c>
      <c r="F135" s="137">
        <v>13.386025</v>
      </c>
      <c r="G135" s="153">
        <v>2101187.11</v>
      </c>
      <c r="H135" s="153">
        <v>16451554.359999999</v>
      </c>
      <c r="I135" s="157">
        <v>1.238E-4</v>
      </c>
      <c r="J135" s="133">
        <v>355.13</v>
      </c>
      <c r="K135" s="158"/>
      <c r="L135" s="158"/>
    </row>
    <row r="136" spans="2:12" ht="15" customHeight="1">
      <c r="B136" s="149">
        <v>33207</v>
      </c>
      <c r="C136" s="150" t="s">
        <v>145</v>
      </c>
      <c r="D136" s="154">
        <v>136</v>
      </c>
      <c r="E136" s="155">
        <v>41.335154411764705</v>
      </c>
      <c r="F136" s="137">
        <v>7.7486029411764701</v>
      </c>
      <c r="G136" s="153">
        <v>6835834.8899999997</v>
      </c>
      <c r="H136" s="153">
        <v>75572552.549999997</v>
      </c>
      <c r="I136" s="157">
        <v>5.6860000000000005E-4</v>
      </c>
      <c r="J136" s="133">
        <v>1557.12</v>
      </c>
      <c r="K136" s="158"/>
      <c r="L136" s="158"/>
    </row>
    <row r="137" spans="2:12" ht="15" customHeight="1">
      <c r="B137" s="149">
        <v>33300</v>
      </c>
      <c r="C137" s="150" t="s">
        <v>147</v>
      </c>
      <c r="D137" s="154">
        <v>734</v>
      </c>
      <c r="E137" s="155">
        <v>44.022371934604905</v>
      </c>
      <c r="F137" s="137">
        <v>10.563216621253407</v>
      </c>
      <c r="G137" s="153">
        <v>34552073.119999997</v>
      </c>
      <c r="H137" s="153">
        <v>298721450.08999997</v>
      </c>
      <c r="I137" s="157">
        <v>2.2477E-3</v>
      </c>
      <c r="J137" s="133">
        <v>6617.85</v>
      </c>
      <c r="K137" s="158"/>
      <c r="L137" s="158"/>
    </row>
    <row r="138" spans="2:12" ht="15" customHeight="1">
      <c r="B138" s="149">
        <v>33305</v>
      </c>
      <c r="C138" s="150" t="s">
        <v>148</v>
      </c>
      <c r="D138" s="154">
        <v>144</v>
      </c>
      <c r="E138" s="155">
        <v>48.926500000000004</v>
      </c>
      <c r="F138" s="137">
        <v>10.900118055555556</v>
      </c>
      <c r="G138" s="153">
        <v>7946638.8700000001</v>
      </c>
      <c r="H138" s="153">
        <v>61942018.140000001</v>
      </c>
      <c r="I138" s="157">
        <v>4.661E-4</v>
      </c>
      <c r="J138" s="133">
        <v>1193.42</v>
      </c>
      <c r="K138" s="158"/>
      <c r="L138" s="158"/>
    </row>
    <row r="139" spans="2:12" ht="15" customHeight="1">
      <c r="B139" s="149">
        <v>33400</v>
      </c>
      <c r="C139" s="150" t="s">
        <v>149</v>
      </c>
      <c r="D139" s="154">
        <v>6712</v>
      </c>
      <c r="E139" s="155">
        <v>46.100629916567343</v>
      </c>
      <c r="F139" s="137">
        <v>10.922123659117997</v>
      </c>
      <c r="G139" s="153">
        <v>339966183.94</v>
      </c>
      <c r="H139" s="153">
        <v>2846475780.5300002</v>
      </c>
      <c r="I139" s="157">
        <v>2.1417599999999998E-2</v>
      </c>
      <c r="J139" s="133">
        <v>59517.45</v>
      </c>
      <c r="K139" s="158"/>
      <c r="L139" s="158"/>
    </row>
    <row r="140" spans="2:12" ht="15" customHeight="1">
      <c r="B140" s="149">
        <v>33402</v>
      </c>
      <c r="C140" s="150" t="s">
        <v>150</v>
      </c>
      <c r="D140" s="154">
        <v>52</v>
      </c>
      <c r="E140" s="155">
        <v>43.357384615384611</v>
      </c>
      <c r="F140" s="137">
        <v>7.829134615384616</v>
      </c>
      <c r="G140" s="153">
        <v>2744358.15</v>
      </c>
      <c r="H140" s="153">
        <v>27079691.760000002</v>
      </c>
      <c r="I140" s="157">
        <v>2.0379999999999999E-4</v>
      </c>
      <c r="J140" s="133">
        <v>531.65</v>
      </c>
      <c r="K140" s="158"/>
      <c r="L140" s="158"/>
    </row>
    <row r="141" spans="2:12" ht="15" customHeight="1">
      <c r="B141" s="149">
        <v>33405</v>
      </c>
      <c r="C141" s="150" t="s">
        <v>379</v>
      </c>
      <c r="D141" s="154">
        <v>523</v>
      </c>
      <c r="E141" s="155">
        <v>47.997453154875721</v>
      </c>
      <c r="F141" s="137">
        <v>9.0861510516252384</v>
      </c>
      <c r="G141" s="153">
        <v>29877620.859999999</v>
      </c>
      <c r="H141" s="153">
        <v>249071527.97999999</v>
      </c>
      <c r="I141" s="157">
        <v>1.8741000000000001E-3</v>
      </c>
      <c r="J141" s="133">
        <v>4669.66</v>
      </c>
      <c r="K141" s="158"/>
      <c r="L141" s="158"/>
    </row>
    <row r="142" spans="2:12" ht="15" customHeight="1">
      <c r="B142" s="149">
        <v>33500</v>
      </c>
      <c r="C142" s="150" t="s">
        <v>152</v>
      </c>
      <c r="D142" s="154">
        <v>1010</v>
      </c>
      <c r="E142" s="155">
        <v>45.211043564356437</v>
      </c>
      <c r="F142" s="137">
        <v>11.249682178217823</v>
      </c>
      <c r="G142" s="153">
        <v>49049243.329999998</v>
      </c>
      <c r="H142" s="153">
        <v>412468673.88</v>
      </c>
      <c r="I142" s="157">
        <v>3.1034999999999999E-3</v>
      </c>
      <c r="J142" s="133">
        <v>9073.59</v>
      </c>
      <c r="K142" s="158"/>
      <c r="L142" s="158"/>
    </row>
    <row r="143" spans="2:12" ht="15" customHeight="1">
      <c r="B143" s="149">
        <v>33501</v>
      </c>
      <c r="C143" s="150" t="s">
        <v>153</v>
      </c>
      <c r="D143" s="154">
        <v>50</v>
      </c>
      <c r="E143" s="155">
        <v>46.226679999999995</v>
      </c>
      <c r="F143" s="137">
        <v>8.2177000000000007</v>
      </c>
      <c r="G143" s="153">
        <v>2048519.6</v>
      </c>
      <c r="H143" s="153">
        <v>17418989.710000001</v>
      </c>
      <c r="I143" s="157">
        <v>1.3109999999999999E-4</v>
      </c>
      <c r="J143" s="133">
        <v>438.45</v>
      </c>
      <c r="K143" s="158"/>
      <c r="L143" s="158"/>
    </row>
    <row r="144" spans="2:12" ht="15" customHeight="1">
      <c r="B144" s="149">
        <v>33600</v>
      </c>
      <c r="C144" s="150" t="s">
        <v>154</v>
      </c>
      <c r="D144" s="154">
        <v>3491</v>
      </c>
      <c r="E144" s="155">
        <v>45.383658264107702</v>
      </c>
      <c r="F144" s="137">
        <v>10.791506445144657</v>
      </c>
      <c r="G144" s="153">
        <v>162279011.39000002</v>
      </c>
      <c r="H144" s="153">
        <v>1371649805.9664426</v>
      </c>
      <c r="I144" s="157">
        <v>1.0320599999999999E-2</v>
      </c>
      <c r="J144" s="133">
        <v>31369.580052742887</v>
      </c>
      <c r="K144" s="158"/>
      <c r="L144" s="158"/>
    </row>
    <row r="145" spans="2:12" ht="15" customHeight="1">
      <c r="B145" s="149">
        <v>33605</v>
      </c>
      <c r="C145" s="150" t="s">
        <v>155</v>
      </c>
      <c r="D145" s="154">
        <v>410</v>
      </c>
      <c r="E145" s="155">
        <v>49.993287804878051</v>
      </c>
      <c r="F145" s="137">
        <v>10.915565853658535</v>
      </c>
      <c r="G145" s="153">
        <v>23514445.050000001</v>
      </c>
      <c r="H145" s="153">
        <v>173859783.88</v>
      </c>
      <c r="I145" s="157">
        <v>1.3082E-3</v>
      </c>
      <c r="J145" s="133">
        <v>3248.42</v>
      </c>
      <c r="K145" s="158"/>
      <c r="L145" s="158"/>
    </row>
    <row r="146" spans="2:12" ht="15" customHeight="1">
      <c r="B146" s="149">
        <v>33700</v>
      </c>
      <c r="C146" s="150" t="s">
        <v>156</v>
      </c>
      <c r="D146" s="154">
        <v>245</v>
      </c>
      <c r="E146" s="155">
        <v>46.545240816326533</v>
      </c>
      <c r="F146" s="137">
        <v>12.673812244897958</v>
      </c>
      <c r="G146" s="153">
        <v>12614685.92</v>
      </c>
      <c r="H146" s="153">
        <v>101951203</v>
      </c>
      <c r="I146" s="157">
        <v>7.6710000000000005E-4</v>
      </c>
      <c r="J146" s="133">
        <v>2181.88</v>
      </c>
      <c r="K146" s="158"/>
      <c r="L146" s="158"/>
    </row>
    <row r="147" spans="2:12" ht="15" customHeight="1">
      <c r="B147" s="149">
        <v>33800</v>
      </c>
      <c r="C147" s="150" t="s">
        <v>157</v>
      </c>
      <c r="D147" s="154">
        <v>202</v>
      </c>
      <c r="E147" s="155">
        <v>44.526386138613859</v>
      </c>
      <c r="F147" s="137">
        <v>12.622084158415841</v>
      </c>
      <c r="G147" s="153">
        <v>10375459.960000001</v>
      </c>
      <c r="H147" s="153">
        <v>80351245.769999996</v>
      </c>
      <c r="I147" s="157">
        <v>6.0459999999999995E-4</v>
      </c>
      <c r="J147" s="133">
        <v>1746.86</v>
      </c>
      <c r="K147" s="158"/>
      <c r="L147" s="158"/>
    </row>
    <row r="148" spans="2:12" ht="15" customHeight="1">
      <c r="B148" s="149">
        <v>33900</v>
      </c>
      <c r="C148" s="150" t="s">
        <v>312</v>
      </c>
      <c r="D148" s="154">
        <v>774</v>
      </c>
      <c r="E148" s="155">
        <v>46.09862273901809</v>
      </c>
      <c r="F148" s="137">
        <v>11.099807493540052</v>
      </c>
      <c r="G148" s="153">
        <v>38514028.579999998</v>
      </c>
      <c r="H148" s="153">
        <v>316586143.29000002</v>
      </c>
      <c r="I148" s="157">
        <v>2.3820999999999998E-3</v>
      </c>
      <c r="J148" s="133">
        <v>6622.55</v>
      </c>
      <c r="K148" s="158"/>
      <c r="L148" s="158"/>
    </row>
    <row r="149" spans="2:12" ht="15" customHeight="1">
      <c r="B149" s="149">
        <v>34000</v>
      </c>
      <c r="C149" s="150" t="s">
        <v>158</v>
      </c>
      <c r="D149" s="154">
        <v>418</v>
      </c>
      <c r="E149" s="155">
        <v>43.077543062200959</v>
      </c>
      <c r="F149" s="137">
        <v>12.115062200956936</v>
      </c>
      <c r="G149" s="153">
        <v>21132229.91</v>
      </c>
      <c r="H149" s="153">
        <v>177642194.34999999</v>
      </c>
      <c r="I149" s="157">
        <v>1.3366000000000001E-3</v>
      </c>
      <c r="J149" s="133">
        <v>3759.06</v>
      </c>
      <c r="K149" s="158"/>
      <c r="L149" s="158"/>
    </row>
    <row r="150" spans="2:12" ht="15" customHeight="1">
      <c r="B150" s="149">
        <v>34100</v>
      </c>
      <c r="C150" s="150" t="s">
        <v>159</v>
      </c>
      <c r="D150" s="154">
        <v>8861</v>
      </c>
      <c r="E150" s="155">
        <v>45.014584132716401</v>
      </c>
      <c r="F150" s="137">
        <v>10.544239137794831</v>
      </c>
      <c r="G150" s="153">
        <v>434399348.99000001</v>
      </c>
      <c r="H150" s="153">
        <v>3733460030.7982798</v>
      </c>
      <c r="I150" s="157">
        <v>2.8091499999999998E-2</v>
      </c>
      <c r="J150" s="133">
        <v>80175.369828308903</v>
      </c>
      <c r="K150" s="158"/>
      <c r="L150" s="158"/>
    </row>
    <row r="151" spans="2:12" ht="15" customHeight="1">
      <c r="B151" s="149">
        <v>34105</v>
      </c>
      <c r="C151" s="150" t="s">
        <v>160</v>
      </c>
      <c r="D151" s="154">
        <v>629</v>
      </c>
      <c r="E151" s="155">
        <v>51.780861685214624</v>
      </c>
      <c r="F151" s="137">
        <v>10.042372019077902</v>
      </c>
      <c r="G151" s="153">
        <v>38790225.479999997</v>
      </c>
      <c r="H151" s="153">
        <v>289056103.26999998</v>
      </c>
      <c r="I151" s="157">
        <v>2.1749E-3</v>
      </c>
      <c r="J151" s="133">
        <v>5056.1899999999996</v>
      </c>
      <c r="K151" s="158"/>
      <c r="L151" s="158"/>
    </row>
    <row r="152" spans="2:12" ht="15" customHeight="1">
      <c r="B152" s="149">
        <v>34200</v>
      </c>
      <c r="C152" s="150" t="s">
        <v>161</v>
      </c>
      <c r="D152" s="154">
        <v>288</v>
      </c>
      <c r="E152" s="155">
        <v>48.878468749999996</v>
      </c>
      <c r="F152" s="137">
        <v>11.101715277777778</v>
      </c>
      <c r="G152" s="153">
        <v>14302196.16</v>
      </c>
      <c r="H152" s="153">
        <v>110142448.02</v>
      </c>
      <c r="I152" s="157">
        <v>8.2870000000000003E-4</v>
      </c>
      <c r="J152" s="133">
        <v>2335.0100000000002</v>
      </c>
      <c r="K152" s="158"/>
      <c r="L152" s="158"/>
    </row>
    <row r="153" spans="2:12" ht="15" customHeight="1">
      <c r="B153" s="149">
        <v>34205</v>
      </c>
      <c r="C153" s="150" t="s">
        <v>162</v>
      </c>
      <c r="D153" s="154">
        <v>110</v>
      </c>
      <c r="E153" s="155">
        <v>50.38486363636364</v>
      </c>
      <c r="F153" s="137">
        <v>10.717245454545454</v>
      </c>
      <c r="G153" s="153">
        <v>6280253.5999999996</v>
      </c>
      <c r="H153" s="153">
        <v>46351596.439999998</v>
      </c>
      <c r="I153" s="157">
        <v>3.4880000000000002E-4</v>
      </c>
      <c r="J153" s="133">
        <v>913.06</v>
      </c>
      <c r="K153" s="158"/>
      <c r="L153" s="158"/>
    </row>
    <row r="154" spans="2:12" ht="15" customHeight="1">
      <c r="B154" s="149">
        <v>34220</v>
      </c>
      <c r="C154" s="150" t="s">
        <v>163</v>
      </c>
      <c r="D154" s="154">
        <v>363</v>
      </c>
      <c r="E154" s="155">
        <v>45.815889807162542</v>
      </c>
      <c r="F154" s="137">
        <v>11.520685950413224</v>
      </c>
      <c r="G154" s="153">
        <v>17139564.239999998</v>
      </c>
      <c r="H154" s="153">
        <v>135850531.94999999</v>
      </c>
      <c r="I154" s="157">
        <v>1.0222E-3</v>
      </c>
      <c r="J154" s="133">
        <v>3144.49</v>
      </c>
      <c r="K154" s="158"/>
      <c r="L154" s="158"/>
    </row>
    <row r="155" spans="2:12" ht="15" customHeight="1">
      <c r="B155" s="149">
        <v>34230</v>
      </c>
      <c r="C155" s="150" t="s">
        <v>164</v>
      </c>
      <c r="D155" s="154">
        <v>135</v>
      </c>
      <c r="E155" s="155">
        <v>47.105555555555554</v>
      </c>
      <c r="F155" s="137">
        <v>11.328051851851852</v>
      </c>
      <c r="G155" s="153">
        <v>6510925.3799999999</v>
      </c>
      <c r="H155" s="153">
        <v>49662278.32</v>
      </c>
      <c r="I155" s="157">
        <v>3.7369999999999998E-4</v>
      </c>
      <c r="J155" s="133">
        <v>1120.6300000000001</v>
      </c>
      <c r="K155" s="158"/>
      <c r="L155" s="158"/>
    </row>
    <row r="156" spans="2:12" ht="15" customHeight="1">
      <c r="B156" s="149">
        <v>34300</v>
      </c>
      <c r="C156" s="150" t="s">
        <v>165</v>
      </c>
      <c r="D156" s="154">
        <v>2250</v>
      </c>
      <c r="E156" s="155">
        <v>43.933335111111113</v>
      </c>
      <c r="F156" s="137">
        <v>10.247593333333333</v>
      </c>
      <c r="G156" s="153">
        <v>100876645.62</v>
      </c>
      <c r="H156" s="153">
        <v>876029135.09000003</v>
      </c>
      <c r="I156" s="157">
        <v>6.5915000000000001E-3</v>
      </c>
      <c r="J156" s="133">
        <v>20728.810000000001</v>
      </c>
      <c r="K156" s="158"/>
      <c r="L156" s="158"/>
    </row>
    <row r="157" spans="2:12" ht="15" customHeight="1">
      <c r="B157" s="149">
        <v>34400</v>
      </c>
      <c r="C157" s="150" t="s">
        <v>166</v>
      </c>
      <c r="D157" s="154">
        <v>926</v>
      </c>
      <c r="E157" s="155">
        <v>44.435835853131749</v>
      </c>
      <c r="F157" s="137">
        <v>11.688822894168467</v>
      </c>
      <c r="G157" s="153">
        <v>43408560.780000001</v>
      </c>
      <c r="H157" s="153">
        <v>362670313.56</v>
      </c>
      <c r="I157" s="157">
        <v>2.7288E-3</v>
      </c>
      <c r="J157" s="133">
        <v>8409.3799999999992</v>
      </c>
      <c r="K157" s="158"/>
      <c r="L157" s="158"/>
    </row>
    <row r="158" spans="2:12" ht="15" customHeight="1">
      <c r="B158" s="149">
        <v>34405</v>
      </c>
      <c r="C158" s="150" t="s">
        <v>167</v>
      </c>
      <c r="D158" s="154">
        <v>156</v>
      </c>
      <c r="E158" s="155">
        <v>47.153288461538459</v>
      </c>
      <c r="F158" s="137">
        <v>8.7758012820512832</v>
      </c>
      <c r="G158" s="153">
        <v>7943428.7699999996</v>
      </c>
      <c r="H158" s="153">
        <v>66794376.380000003</v>
      </c>
      <c r="I158" s="157">
        <v>5.0259999999999997E-4</v>
      </c>
      <c r="J158" s="133">
        <v>1401.06</v>
      </c>
      <c r="K158" s="158"/>
      <c r="L158" s="158"/>
    </row>
    <row r="159" spans="2:12" ht="15" customHeight="1">
      <c r="B159" s="149">
        <v>34500</v>
      </c>
      <c r="C159" s="150" t="s">
        <v>168</v>
      </c>
      <c r="D159" s="154">
        <v>1646</v>
      </c>
      <c r="E159" s="155">
        <v>45.284332928311059</v>
      </c>
      <c r="F159" s="137">
        <v>10.727554070473877</v>
      </c>
      <c r="G159" s="153">
        <v>81829273.909999996</v>
      </c>
      <c r="H159" s="153">
        <v>704827180.51999998</v>
      </c>
      <c r="I159" s="157">
        <v>5.3033000000000004E-3</v>
      </c>
      <c r="J159" s="133">
        <v>15121.29</v>
      </c>
      <c r="K159" s="158"/>
      <c r="L159" s="158"/>
    </row>
    <row r="160" spans="2:12" ht="15" customHeight="1">
      <c r="B160" s="149">
        <v>34501</v>
      </c>
      <c r="C160" s="150" t="s">
        <v>169</v>
      </c>
      <c r="D160" s="154">
        <v>23</v>
      </c>
      <c r="E160" s="155">
        <v>45.438391304347832</v>
      </c>
      <c r="F160" s="137">
        <v>9.7196956521739128</v>
      </c>
      <c r="G160" s="153">
        <v>1020397.54</v>
      </c>
      <c r="H160" s="153">
        <v>9939445.6899999995</v>
      </c>
      <c r="I160" s="157">
        <v>7.4800000000000002E-5</v>
      </c>
      <c r="J160" s="133">
        <v>234.55</v>
      </c>
      <c r="K160" s="158"/>
      <c r="L160" s="158"/>
    </row>
    <row r="161" spans="2:12" ht="15" customHeight="1">
      <c r="B161" s="149">
        <v>34505</v>
      </c>
      <c r="C161" s="150" t="s">
        <v>170</v>
      </c>
      <c r="D161" s="154">
        <v>214</v>
      </c>
      <c r="E161" s="155">
        <v>46.623018691588783</v>
      </c>
      <c r="F161" s="137">
        <v>8.3646121495327108</v>
      </c>
      <c r="G161" s="153">
        <v>11810222.41</v>
      </c>
      <c r="H161" s="153">
        <v>102698183.52</v>
      </c>
      <c r="I161" s="157">
        <v>7.7269999999999997E-4</v>
      </c>
      <c r="J161" s="133">
        <v>1926.26</v>
      </c>
      <c r="K161" s="158"/>
      <c r="L161" s="158"/>
    </row>
    <row r="162" spans="2:12" ht="15" customHeight="1">
      <c r="B162" s="149">
        <v>34600</v>
      </c>
      <c r="C162" s="150" t="s">
        <v>171</v>
      </c>
      <c r="D162" s="154">
        <v>357</v>
      </c>
      <c r="E162" s="155">
        <v>47.778263305322128</v>
      </c>
      <c r="F162" s="137">
        <v>12.008495798319329</v>
      </c>
      <c r="G162" s="153">
        <v>16314987.98</v>
      </c>
      <c r="H162" s="153">
        <v>127719215.5</v>
      </c>
      <c r="I162" s="157">
        <v>9.6100000000000005E-4</v>
      </c>
      <c r="J162" s="133">
        <v>2986.65</v>
      </c>
      <c r="K162" s="158"/>
      <c r="L162" s="158"/>
    </row>
    <row r="163" spans="2:12" ht="15" customHeight="1">
      <c r="B163" s="149">
        <v>34605</v>
      </c>
      <c r="C163" s="150" t="s">
        <v>172</v>
      </c>
      <c r="D163" s="154">
        <v>57</v>
      </c>
      <c r="E163" s="155">
        <v>49.206105263157895</v>
      </c>
      <c r="F163" s="137">
        <v>8.7884385964912273</v>
      </c>
      <c r="G163" s="153">
        <v>3063930.8799999999</v>
      </c>
      <c r="H163" s="153">
        <v>25893417.699999999</v>
      </c>
      <c r="I163" s="157">
        <v>1.9479999999999999E-4</v>
      </c>
      <c r="J163" s="133">
        <v>494.33</v>
      </c>
      <c r="K163" s="158"/>
      <c r="L163" s="158"/>
    </row>
    <row r="164" spans="2:12" ht="15" customHeight="1">
      <c r="B164" s="149">
        <v>34700</v>
      </c>
      <c r="C164" s="150" t="s">
        <v>173</v>
      </c>
      <c r="D164" s="154">
        <v>1084</v>
      </c>
      <c r="E164" s="155">
        <v>43.581102398523988</v>
      </c>
      <c r="F164" s="137">
        <v>8.5967472324723246</v>
      </c>
      <c r="G164" s="153">
        <v>49164672.530000001</v>
      </c>
      <c r="H164" s="153">
        <v>458478644.97000003</v>
      </c>
      <c r="I164" s="157">
        <v>3.4497E-3</v>
      </c>
      <c r="J164" s="133">
        <v>10564.94</v>
      </c>
      <c r="K164" s="158"/>
      <c r="L164" s="158"/>
    </row>
    <row r="165" spans="2:12" ht="15" customHeight="1">
      <c r="B165" s="149">
        <v>34800</v>
      </c>
      <c r="C165" s="150" t="s">
        <v>174</v>
      </c>
      <c r="D165" s="154">
        <v>107</v>
      </c>
      <c r="E165" s="155">
        <v>47.981299065420558</v>
      </c>
      <c r="F165" s="137">
        <v>12.51640186915888</v>
      </c>
      <c r="G165" s="153">
        <v>5892348.8899999997</v>
      </c>
      <c r="H165" s="153">
        <v>46389694.170000002</v>
      </c>
      <c r="I165" s="157">
        <v>3.4900000000000003E-4</v>
      </c>
      <c r="J165" s="133">
        <v>897.72</v>
      </c>
      <c r="K165" s="158"/>
      <c r="L165" s="158"/>
    </row>
    <row r="166" spans="2:12" ht="15" customHeight="1">
      <c r="B166" s="149">
        <v>34900</v>
      </c>
      <c r="C166" s="150" t="s">
        <v>313</v>
      </c>
      <c r="D166" s="154">
        <v>2502</v>
      </c>
      <c r="E166" s="155">
        <v>45.550059952038367</v>
      </c>
      <c r="F166" s="137">
        <v>10.982865307753798</v>
      </c>
      <c r="G166" s="153">
        <v>116408015.53</v>
      </c>
      <c r="H166" s="153">
        <v>977621398.04999995</v>
      </c>
      <c r="I166" s="157">
        <v>7.3559000000000003E-3</v>
      </c>
      <c r="J166" s="133">
        <v>22222.6</v>
      </c>
      <c r="K166" s="158"/>
      <c r="L166" s="158"/>
    </row>
    <row r="167" spans="2:12" ht="15" customHeight="1">
      <c r="B167" s="149">
        <v>34901</v>
      </c>
      <c r="C167" s="150" t="s">
        <v>314</v>
      </c>
      <c r="D167" s="154">
        <v>73</v>
      </c>
      <c r="E167" s="155">
        <v>43.549095890410953</v>
      </c>
      <c r="F167" s="137">
        <v>8.7285068493150693</v>
      </c>
      <c r="G167" s="153">
        <v>3045744.52</v>
      </c>
      <c r="H167" s="153">
        <v>27780517.420000002</v>
      </c>
      <c r="I167" s="157">
        <v>2.0900000000000001E-4</v>
      </c>
      <c r="J167" s="133">
        <v>688.47</v>
      </c>
      <c r="K167" s="158"/>
      <c r="L167" s="158"/>
    </row>
    <row r="168" spans="2:12" ht="15" customHeight="1">
      <c r="B168" s="149">
        <v>34903</v>
      </c>
      <c r="C168" s="150" t="s">
        <v>175</v>
      </c>
      <c r="D168" s="154">
        <v>9</v>
      </c>
      <c r="E168" s="155">
        <v>54.027777777777779</v>
      </c>
      <c r="F168" s="137">
        <v>10.019</v>
      </c>
      <c r="G168" s="153">
        <v>491288.72</v>
      </c>
      <c r="H168" s="153">
        <v>2746277.33</v>
      </c>
      <c r="I168" s="157">
        <v>2.0699999999999998E-5</v>
      </c>
      <c r="J168" s="133">
        <v>56.86</v>
      </c>
      <c r="K168" s="158"/>
      <c r="L168" s="158"/>
    </row>
    <row r="169" spans="2:12" ht="15" customHeight="1">
      <c r="B169" s="149">
        <v>34905</v>
      </c>
      <c r="C169" s="150" t="s">
        <v>176</v>
      </c>
      <c r="D169" s="154">
        <v>207</v>
      </c>
      <c r="E169" s="155">
        <v>50.093806763285023</v>
      </c>
      <c r="F169" s="137">
        <v>11.512830917874396</v>
      </c>
      <c r="G169" s="153">
        <v>11316793.359999999</v>
      </c>
      <c r="H169" s="153">
        <v>87043696.5</v>
      </c>
      <c r="I169" s="157">
        <v>6.5490000000000004E-4</v>
      </c>
      <c r="J169" s="133">
        <v>1739.11</v>
      </c>
      <c r="K169" s="158"/>
      <c r="L169" s="158"/>
    </row>
    <row r="170" spans="2:12" ht="15" customHeight="1">
      <c r="B170" s="149">
        <v>34910</v>
      </c>
      <c r="C170" s="150" t="s">
        <v>177</v>
      </c>
      <c r="D170" s="154">
        <v>722</v>
      </c>
      <c r="E170" s="155">
        <v>45.340950138504155</v>
      </c>
      <c r="F170" s="137">
        <v>10.712105263157895</v>
      </c>
      <c r="G170" s="153">
        <v>34059852.979999997</v>
      </c>
      <c r="H170" s="153">
        <v>292025513.01999998</v>
      </c>
      <c r="I170" s="157">
        <v>2.1973000000000001E-3</v>
      </c>
      <c r="J170" s="133">
        <v>6605.49</v>
      </c>
      <c r="K170" s="158"/>
      <c r="L170" s="158"/>
    </row>
    <row r="171" spans="2:12" ht="15" customHeight="1">
      <c r="B171" s="149">
        <v>35000</v>
      </c>
      <c r="C171" s="150" t="s">
        <v>178</v>
      </c>
      <c r="D171" s="154">
        <v>513</v>
      </c>
      <c r="E171" s="155">
        <v>43.443639376218322</v>
      </c>
      <c r="F171" s="137">
        <v>9.4199941520467849</v>
      </c>
      <c r="G171" s="153">
        <v>24204865.93</v>
      </c>
      <c r="H171" s="153">
        <v>216784846.02000001</v>
      </c>
      <c r="I171" s="157">
        <v>1.6310999999999999E-3</v>
      </c>
      <c r="J171" s="133">
        <v>4848.01</v>
      </c>
      <c r="K171" s="158"/>
      <c r="L171" s="158"/>
    </row>
    <row r="172" spans="2:12" ht="15" customHeight="1">
      <c r="B172" s="149">
        <v>35005</v>
      </c>
      <c r="C172" s="150" t="s">
        <v>179</v>
      </c>
      <c r="D172" s="154">
        <v>200</v>
      </c>
      <c r="E172" s="155">
        <v>49.610005000000001</v>
      </c>
      <c r="F172" s="137">
        <v>10.565250000000001</v>
      </c>
      <c r="G172" s="153">
        <v>10185701.23</v>
      </c>
      <c r="H172" s="153">
        <v>78907990.439999998</v>
      </c>
      <c r="I172" s="157">
        <v>5.9369999999999996E-4</v>
      </c>
      <c r="J172" s="133">
        <v>1649.06</v>
      </c>
      <c r="K172" s="158"/>
      <c r="L172" s="158"/>
    </row>
    <row r="173" spans="2:12" ht="15" customHeight="1">
      <c r="B173" s="149">
        <v>35100</v>
      </c>
      <c r="C173" s="150" t="s">
        <v>180</v>
      </c>
      <c r="D173" s="154">
        <v>4085</v>
      </c>
      <c r="E173" s="155">
        <v>44.251065361077117</v>
      </c>
      <c r="F173" s="137">
        <v>11.209064626682988</v>
      </c>
      <c r="G173" s="153">
        <v>207595334.58000001</v>
      </c>
      <c r="H173" s="153">
        <v>1780890260.1099999</v>
      </c>
      <c r="I173" s="157">
        <v>1.3399899999999999E-2</v>
      </c>
      <c r="J173" s="133">
        <v>37919.919999999998</v>
      </c>
      <c r="K173" s="158"/>
      <c r="L173" s="158"/>
    </row>
    <row r="174" spans="2:12" ht="15" customHeight="1">
      <c r="B174" s="149">
        <v>35105</v>
      </c>
      <c r="C174" s="150" t="s">
        <v>181</v>
      </c>
      <c r="D174" s="154">
        <v>298</v>
      </c>
      <c r="E174" s="155">
        <v>47.082755033557049</v>
      </c>
      <c r="F174" s="137">
        <v>10.232775167785235</v>
      </c>
      <c r="G174" s="153">
        <v>17194830.710000001</v>
      </c>
      <c r="H174" s="153">
        <v>144204661.33000001</v>
      </c>
      <c r="I174" s="157">
        <v>1.085E-3</v>
      </c>
      <c r="J174" s="133">
        <v>2697.64</v>
      </c>
      <c r="K174" s="158"/>
      <c r="L174" s="158"/>
    </row>
    <row r="175" spans="2:12" ht="15" customHeight="1">
      <c r="B175" s="149">
        <v>35106</v>
      </c>
      <c r="C175" s="150" t="s">
        <v>182</v>
      </c>
      <c r="D175" s="154">
        <v>78</v>
      </c>
      <c r="E175" s="155">
        <v>42.740423076923079</v>
      </c>
      <c r="F175" s="137">
        <v>9.7578205128205138</v>
      </c>
      <c r="G175" s="153">
        <v>3358545.18</v>
      </c>
      <c r="H175" s="153">
        <v>31839834.149999999</v>
      </c>
      <c r="I175" s="157">
        <v>2.396E-4</v>
      </c>
      <c r="J175" s="133">
        <v>767.09</v>
      </c>
      <c r="K175" s="158"/>
      <c r="L175" s="158"/>
    </row>
    <row r="176" spans="2:12" ht="15" customHeight="1">
      <c r="B176" s="149">
        <v>35200</v>
      </c>
      <c r="C176" s="150" t="s">
        <v>183</v>
      </c>
      <c r="D176" s="154">
        <v>178</v>
      </c>
      <c r="E176" s="155">
        <v>47.978022471910108</v>
      </c>
      <c r="F176" s="137">
        <v>13.029067415730337</v>
      </c>
      <c r="G176" s="153">
        <v>9071933.7300000004</v>
      </c>
      <c r="H176" s="153">
        <v>67801228.890000001</v>
      </c>
      <c r="I176" s="157">
        <v>5.1020000000000004E-4</v>
      </c>
      <c r="J176" s="133">
        <v>1474.52</v>
      </c>
      <c r="K176" s="158"/>
      <c r="L176" s="158"/>
    </row>
    <row r="177" spans="2:12" ht="15" customHeight="1">
      <c r="B177" s="149">
        <v>35300</v>
      </c>
      <c r="C177" s="150" t="s">
        <v>315</v>
      </c>
      <c r="D177" s="154">
        <v>1203</v>
      </c>
      <c r="E177" s="155">
        <v>43.696459684123028</v>
      </c>
      <c r="F177" s="137">
        <v>10.320926018287615</v>
      </c>
      <c r="G177" s="153">
        <v>59691938.039999999</v>
      </c>
      <c r="H177" s="153">
        <v>524376680.00999999</v>
      </c>
      <c r="I177" s="157">
        <v>3.9455000000000002E-3</v>
      </c>
      <c r="J177" s="133">
        <v>11245.95</v>
      </c>
      <c r="K177" s="158"/>
      <c r="L177" s="158"/>
    </row>
    <row r="178" spans="2:12" ht="15" customHeight="1">
      <c r="B178" s="149">
        <v>35305</v>
      </c>
      <c r="C178" s="150" t="s">
        <v>184</v>
      </c>
      <c r="D178" s="154">
        <v>431</v>
      </c>
      <c r="E178" s="155">
        <v>47.901009280742457</v>
      </c>
      <c r="F178" s="137">
        <v>10.188164733178654</v>
      </c>
      <c r="G178" s="153">
        <v>23990390.52</v>
      </c>
      <c r="H178" s="153">
        <v>198049119.56999999</v>
      </c>
      <c r="I178" s="157">
        <v>1.4901999999999999E-3</v>
      </c>
      <c r="J178" s="133">
        <v>3846.12</v>
      </c>
      <c r="K178" s="158"/>
      <c r="L178" s="158"/>
    </row>
    <row r="179" spans="2:12" ht="15" customHeight="1">
      <c r="B179" s="149">
        <v>35400</v>
      </c>
      <c r="C179" s="150" t="s">
        <v>185</v>
      </c>
      <c r="D179" s="154">
        <v>1037</v>
      </c>
      <c r="E179" s="155">
        <v>44.417635486981681</v>
      </c>
      <c r="F179" s="137">
        <v>10.890765670202507</v>
      </c>
      <c r="G179" s="153">
        <v>52524756.659999996</v>
      </c>
      <c r="H179" s="153">
        <v>446488992.97000003</v>
      </c>
      <c r="I179" s="157">
        <v>3.3595000000000001E-3</v>
      </c>
      <c r="J179" s="133">
        <v>9463.1200000000008</v>
      </c>
      <c r="K179" s="158"/>
      <c r="L179" s="158"/>
    </row>
    <row r="180" spans="2:12" ht="15" customHeight="1">
      <c r="B180" s="149">
        <v>35401</v>
      </c>
      <c r="C180" s="150" t="s">
        <v>186</v>
      </c>
      <c r="D180" s="154">
        <v>12</v>
      </c>
      <c r="E180" s="155">
        <v>51.326416666666667</v>
      </c>
      <c r="F180" s="137">
        <v>10.431166666666668</v>
      </c>
      <c r="G180" s="153">
        <v>586543.9</v>
      </c>
      <c r="H180" s="153">
        <v>4605415.0599999996</v>
      </c>
      <c r="I180" s="157">
        <v>3.4700000000000003E-5</v>
      </c>
      <c r="J180" s="133">
        <v>98.92</v>
      </c>
      <c r="K180" s="158"/>
      <c r="L180" s="158"/>
    </row>
    <row r="181" spans="2:12" ht="15" customHeight="1">
      <c r="B181" s="149">
        <v>35405</v>
      </c>
      <c r="C181" s="150" t="s">
        <v>187</v>
      </c>
      <c r="D181" s="154">
        <v>235</v>
      </c>
      <c r="E181" s="155">
        <v>47.053906382978724</v>
      </c>
      <c r="F181" s="137">
        <v>10.956931914893616</v>
      </c>
      <c r="G181" s="153">
        <v>13669134.140000001</v>
      </c>
      <c r="H181" s="153">
        <v>112159588.11</v>
      </c>
      <c r="I181" s="157">
        <v>8.4389999999999997E-4</v>
      </c>
      <c r="J181" s="133">
        <v>2070.1999999999998</v>
      </c>
      <c r="K181" s="158"/>
      <c r="L181" s="158"/>
    </row>
    <row r="182" spans="2:12" ht="15" customHeight="1">
      <c r="B182" s="149">
        <v>35500</v>
      </c>
      <c r="C182" s="150" t="s">
        <v>188</v>
      </c>
      <c r="D182" s="154">
        <v>1376</v>
      </c>
      <c r="E182" s="155">
        <v>45.039728924418604</v>
      </c>
      <c r="F182" s="137">
        <v>12.559901889534883</v>
      </c>
      <c r="G182" s="153">
        <v>66562431.130000003</v>
      </c>
      <c r="H182" s="153">
        <v>547747291.75999999</v>
      </c>
      <c r="I182" s="157">
        <v>4.1213999999999999E-3</v>
      </c>
      <c r="J182" s="133">
        <v>12303.3</v>
      </c>
      <c r="K182" s="158"/>
      <c r="L182" s="158"/>
    </row>
    <row r="183" spans="2:12" ht="15" customHeight="1">
      <c r="B183" s="149">
        <v>35600</v>
      </c>
      <c r="C183" s="150" t="s">
        <v>189</v>
      </c>
      <c r="D183" s="154">
        <v>635</v>
      </c>
      <c r="E183" s="155">
        <v>46.151434645669291</v>
      </c>
      <c r="F183" s="137">
        <v>11.070365354330708</v>
      </c>
      <c r="G183" s="153">
        <v>29679553.300000001</v>
      </c>
      <c r="H183" s="153">
        <v>245513933.19</v>
      </c>
      <c r="I183" s="157">
        <v>1.8473000000000001E-3</v>
      </c>
      <c r="J183" s="133">
        <v>5570.8</v>
      </c>
      <c r="K183" s="158"/>
      <c r="L183" s="158"/>
    </row>
    <row r="184" spans="2:12" ht="15" customHeight="1">
      <c r="B184" s="149">
        <v>35700</v>
      </c>
      <c r="C184" s="150" t="s">
        <v>190</v>
      </c>
      <c r="D184" s="154">
        <v>383</v>
      </c>
      <c r="E184" s="155">
        <v>45.922537859007832</v>
      </c>
      <c r="F184" s="137">
        <v>10.868772845953002</v>
      </c>
      <c r="G184" s="153">
        <v>16609155.449999999</v>
      </c>
      <c r="H184" s="153">
        <v>132173221.39</v>
      </c>
      <c r="I184" s="157">
        <v>9.9449999999999994E-4</v>
      </c>
      <c r="J184" s="133">
        <v>3286.63</v>
      </c>
      <c r="K184" s="158"/>
      <c r="L184" s="158"/>
    </row>
    <row r="185" spans="2:12" ht="15" customHeight="1">
      <c r="B185" s="149">
        <v>35800</v>
      </c>
      <c r="C185" s="150" t="s">
        <v>191</v>
      </c>
      <c r="D185" s="154">
        <v>416</v>
      </c>
      <c r="E185" s="155">
        <v>46.285466346153846</v>
      </c>
      <c r="F185" s="137">
        <v>12.561007211538461</v>
      </c>
      <c r="G185" s="153">
        <v>19268082.899999999</v>
      </c>
      <c r="H185" s="153">
        <v>149351030.16</v>
      </c>
      <c r="I185" s="157">
        <v>1.1238000000000001E-3</v>
      </c>
      <c r="J185" s="133">
        <v>3483.88</v>
      </c>
      <c r="K185" s="158"/>
      <c r="L185" s="158"/>
    </row>
    <row r="186" spans="2:12" ht="15" customHeight="1">
      <c r="B186" s="149">
        <v>35805</v>
      </c>
      <c r="C186" s="150" t="s">
        <v>192</v>
      </c>
      <c r="D186" s="154">
        <v>80</v>
      </c>
      <c r="E186" s="155">
        <v>52.688575</v>
      </c>
      <c r="F186" s="137">
        <v>12.902574999999999</v>
      </c>
      <c r="G186" s="153">
        <v>4574098.62</v>
      </c>
      <c r="H186" s="153">
        <v>29984341.73</v>
      </c>
      <c r="I186" s="157">
        <v>2.2560000000000001E-4</v>
      </c>
      <c r="J186" s="133">
        <v>582.25</v>
      </c>
      <c r="K186" s="158"/>
      <c r="L186" s="158"/>
    </row>
    <row r="187" spans="2:12" ht="15" customHeight="1">
      <c r="B187" s="149">
        <v>35900</v>
      </c>
      <c r="C187" s="150" t="s">
        <v>193</v>
      </c>
      <c r="D187" s="154">
        <v>826</v>
      </c>
      <c r="E187" s="155">
        <v>45.110478208232443</v>
      </c>
      <c r="F187" s="137">
        <v>12.000863196125907</v>
      </c>
      <c r="G187" s="153">
        <v>37274064.020000003</v>
      </c>
      <c r="H187" s="153">
        <v>298917276.94999999</v>
      </c>
      <c r="I187" s="157">
        <v>2.2491E-3</v>
      </c>
      <c r="J187" s="133">
        <v>7205.55</v>
      </c>
      <c r="K187" s="158"/>
      <c r="L187" s="158"/>
    </row>
    <row r="188" spans="2:12" ht="15" customHeight="1">
      <c r="B188" s="149">
        <v>35905</v>
      </c>
      <c r="C188" s="150" t="s">
        <v>194</v>
      </c>
      <c r="D188" s="154">
        <v>108</v>
      </c>
      <c r="E188" s="155">
        <v>47.676694444444443</v>
      </c>
      <c r="F188" s="137">
        <v>12.111416666666665</v>
      </c>
      <c r="G188" s="153">
        <v>6361904.9400000004</v>
      </c>
      <c r="H188" s="153">
        <v>45292722.079999998</v>
      </c>
      <c r="I188" s="157">
        <v>3.4079999999999999E-4</v>
      </c>
      <c r="J188" s="133">
        <v>842.36</v>
      </c>
      <c r="K188" s="158"/>
      <c r="L188" s="158"/>
    </row>
    <row r="189" spans="2:12" ht="15" customHeight="1">
      <c r="B189" s="149">
        <v>36000</v>
      </c>
      <c r="C189" s="150" t="s">
        <v>195</v>
      </c>
      <c r="D189" s="154">
        <v>17285</v>
      </c>
      <c r="E189" s="155">
        <v>44.648022678623086</v>
      </c>
      <c r="F189" s="137">
        <v>9.9842165461382688</v>
      </c>
      <c r="G189" s="153">
        <v>881252460.67000008</v>
      </c>
      <c r="H189" s="153">
        <v>7762141818.0964127</v>
      </c>
      <c r="I189" s="157">
        <v>5.8404199999999996E-2</v>
      </c>
      <c r="J189" s="133">
        <v>160640.70090518391</v>
      </c>
      <c r="K189" s="158"/>
      <c r="L189" s="158"/>
    </row>
    <row r="190" spans="2:12" ht="15" customHeight="1">
      <c r="B190" s="149">
        <v>36003</v>
      </c>
      <c r="C190" s="150" t="s">
        <v>197</v>
      </c>
      <c r="D190" s="154">
        <v>172</v>
      </c>
      <c r="E190" s="155">
        <v>47.002418604651162</v>
      </c>
      <c r="F190" s="137">
        <v>9.8174767441860471</v>
      </c>
      <c r="G190" s="153">
        <v>6609326.6900000004</v>
      </c>
      <c r="H190" s="153">
        <v>57681337.93</v>
      </c>
      <c r="I190" s="157">
        <v>4.3399999999999998E-4</v>
      </c>
      <c r="J190" s="133">
        <v>1608.29</v>
      </c>
      <c r="K190" s="158"/>
      <c r="L190" s="158"/>
    </row>
    <row r="191" spans="2:12" ht="15" customHeight="1">
      <c r="B191" s="149">
        <v>36004</v>
      </c>
      <c r="C191" s="150" t="s">
        <v>316</v>
      </c>
      <c r="D191" s="154">
        <v>132</v>
      </c>
      <c r="E191" s="155">
        <v>43.033469696969696</v>
      </c>
      <c r="F191" s="137">
        <v>5.1718787878787875</v>
      </c>
      <c r="G191" s="153">
        <v>4926766.34</v>
      </c>
      <c r="H191" s="153">
        <v>48910884.409999996</v>
      </c>
      <c r="I191" s="157">
        <v>3.68E-4</v>
      </c>
      <c r="J191" s="133">
        <v>1282.0899999999999</v>
      </c>
      <c r="K191" s="158"/>
      <c r="L191" s="158"/>
    </row>
    <row r="192" spans="2:12" ht="15" customHeight="1">
      <c r="B192" s="149">
        <v>36005</v>
      </c>
      <c r="C192" s="150" t="s">
        <v>198</v>
      </c>
      <c r="D192" s="154">
        <v>1080</v>
      </c>
      <c r="E192" s="155">
        <v>46.921298148148146</v>
      </c>
      <c r="F192" s="137">
        <v>9.650529629629629</v>
      </c>
      <c r="G192" s="153">
        <v>64996929.090000004</v>
      </c>
      <c r="H192" s="153">
        <v>549755649.71000004</v>
      </c>
      <c r="I192" s="157">
        <v>4.1365000000000004E-3</v>
      </c>
      <c r="J192" s="133">
        <v>9823.82</v>
      </c>
      <c r="K192" s="158"/>
      <c r="L192" s="158"/>
    </row>
    <row r="193" spans="2:12" ht="15" customHeight="1">
      <c r="B193" s="149">
        <v>36006</v>
      </c>
      <c r="C193" s="150" t="s">
        <v>199</v>
      </c>
      <c r="D193" s="154">
        <v>177</v>
      </c>
      <c r="E193" s="155">
        <v>42.936463276836157</v>
      </c>
      <c r="F193" s="137">
        <v>12.094050847457627</v>
      </c>
      <c r="G193" s="153">
        <v>10340661.98</v>
      </c>
      <c r="H193" s="153">
        <v>92969774.469999999</v>
      </c>
      <c r="I193" s="157">
        <v>6.9950000000000003E-4</v>
      </c>
      <c r="J193" s="133">
        <v>1820.85</v>
      </c>
      <c r="K193" s="158"/>
      <c r="L193" s="158"/>
    </row>
    <row r="194" spans="2:12" ht="15" customHeight="1">
      <c r="B194" s="149">
        <v>36007</v>
      </c>
      <c r="C194" s="150" t="s">
        <v>200</v>
      </c>
      <c r="D194" s="154">
        <v>89</v>
      </c>
      <c r="E194" s="155">
        <v>41.977516853932585</v>
      </c>
      <c r="F194" s="137">
        <v>6.1941797752808991</v>
      </c>
      <c r="G194" s="153">
        <v>3702053.64</v>
      </c>
      <c r="H194" s="153">
        <v>38134446.649999999</v>
      </c>
      <c r="I194" s="157">
        <v>2.8689999999999998E-4</v>
      </c>
      <c r="J194" s="133">
        <v>896.32</v>
      </c>
      <c r="K194" s="158"/>
      <c r="L194" s="158"/>
    </row>
    <row r="195" spans="2:12" ht="15" customHeight="1">
      <c r="B195" s="149">
        <v>36008</v>
      </c>
      <c r="C195" s="150" t="s">
        <v>201</v>
      </c>
      <c r="D195" s="154">
        <v>164</v>
      </c>
      <c r="E195" s="155">
        <v>44.972042682926826</v>
      </c>
      <c r="F195" s="137">
        <v>9.7391341463414633</v>
      </c>
      <c r="G195" s="153">
        <v>8948867.7100000009</v>
      </c>
      <c r="H195" s="153">
        <v>86299545.120000005</v>
      </c>
      <c r="I195" s="157">
        <v>6.4930000000000001E-4</v>
      </c>
      <c r="J195" s="133">
        <v>1678.07</v>
      </c>
      <c r="K195" s="158"/>
      <c r="L195" s="158"/>
    </row>
    <row r="196" spans="2:12" ht="15" customHeight="1">
      <c r="B196" s="149">
        <v>36009</v>
      </c>
      <c r="C196" s="150" t="s">
        <v>202</v>
      </c>
      <c r="D196" s="154">
        <v>22</v>
      </c>
      <c r="E196" s="155">
        <v>45.015045454545458</v>
      </c>
      <c r="F196" s="137">
        <v>6.4216818181818178</v>
      </c>
      <c r="G196" s="153">
        <v>893541.35</v>
      </c>
      <c r="H196" s="153">
        <v>9365377.4800000004</v>
      </c>
      <c r="I196" s="157">
        <v>7.0500000000000006E-5</v>
      </c>
      <c r="J196" s="133">
        <v>214.36</v>
      </c>
      <c r="K196" s="158"/>
      <c r="L196" s="158"/>
    </row>
    <row r="197" spans="2:12" ht="15" customHeight="1">
      <c r="B197" s="149">
        <v>36100</v>
      </c>
      <c r="C197" s="150" t="s">
        <v>203</v>
      </c>
      <c r="D197" s="154">
        <v>256</v>
      </c>
      <c r="E197" s="155">
        <v>44.116230468749997</v>
      </c>
      <c r="F197" s="137">
        <v>12.97833203125</v>
      </c>
      <c r="G197" s="153">
        <v>12087718.630000001</v>
      </c>
      <c r="H197" s="153">
        <v>95039077.450000003</v>
      </c>
      <c r="I197" s="157">
        <v>7.1509999999999998E-4</v>
      </c>
      <c r="J197" s="133">
        <v>2226.21</v>
      </c>
      <c r="K197" s="158"/>
      <c r="L197" s="158"/>
    </row>
    <row r="198" spans="2:12" ht="15" customHeight="1">
      <c r="B198" s="149">
        <v>36105</v>
      </c>
      <c r="C198" s="150" t="s">
        <v>205</v>
      </c>
      <c r="D198" s="154">
        <v>104</v>
      </c>
      <c r="E198" s="155">
        <v>49.140211538461543</v>
      </c>
      <c r="F198" s="137">
        <v>12.479701923076922</v>
      </c>
      <c r="G198" s="153">
        <v>5985228.2999999998</v>
      </c>
      <c r="H198" s="153">
        <v>43033634.189999998</v>
      </c>
      <c r="I198" s="157">
        <v>3.2380000000000001E-4</v>
      </c>
      <c r="J198" s="133">
        <v>848.93</v>
      </c>
      <c r="K198" s="158"/>
      <c r="L198" s="158"/>
    </row>
    <row r="199" spans="2:12" ht="15" customHeight="1">
      <c r="B199" s="149">
        <v>36200</v>
      </c>
      <c r="C199" s="150" t="s">
        <v>206</v>
      </c>
      <c r="D199" s="154">
        <v>473</v>
      </c>
      <c r="E199" s="155">
        <v>45.899913319238898</v>
      </c>
      <c r="F199" s="137">
        <v>12.510854122621565</v>
      </c>
      <c r="G199" s="153">
        <v>22498863.66</v>
      </c>
      <c r="H199" s="153">
        <v>178155956.34</v>
      </c>
      <c r="I199" s="157">
        <v>1.3404999999999999E-3</v>
      </c>
      <c r="J199" s="133">
        <v>4003.03</v>
      </c>
      <c r="K199" s="158"/>
      <c r="L199" s="158"/>
    </row>
    <row r="200" spans="2:12" ht="15" customHeight="1">
      <c r="B200" s="149">
        <v>36205</v>
      </c>
      <c r="C200" s="150" t="s">
        <v>207</v>
      </c>
      <c r="D200" s="154">
        <v>85</v>
      </c>
      <c r="E200" s="155">
        <v>46.135282352941175</v>
      </c>
      <c r="F200" s="137">
        <v>8.8582705882352943</v>
      </c>
      <c r="G200" s="153">
        <v>4523515.38</v>
      </c>
      <c r="H200" s="153">
        <v>37960603.5</v>
      </c>
      <c r="I200" s="157">
        <v>2.856E-4</v>
      </c>
      <c r="J200" s="133">
        <v>752.27</v>
      </c>
      <c r="K200" s="158"/>
      <c r="L200" s="158"/>
    </row>
    <row r="201" spans="2:12" ht="15" customHeight="1">
      <c r="B201" s="149">
        <v>36300</v>
      </c>
      <c r="C201" s="150" t="s">
        <v>208</v>
      </c>
      <c r="D201" s="154">
        <v>1638</v>
      </c>
      <c r="E201" s="155">
        <v>45.726893772893774</v>
      </c>
      <c r="F201" s="137">
        <v>10.532782051282052</v>
      </c>
      <c r="G201" s="153">
        <v>76888470.379999995</v>
      </c>
      <c r="H201" s="153">
        <v>646006420.12</v>
      </c>
      <c r="I201" s="157">
        <v>4.8606999999999999E-3</v>
      </c>
      <c r="J201" s="133">
        <v>14685.1</v>
      </c>
      <c r="K201" s="158"/>
      <c r="L201" s="158"/>
    </row>
    <row r="202" spans="2:12" ht="15" customHeight="1">
      <c r="B202" s="149">
        <v>36301</v>
      </c>
      <c r="C202" s="150" t="s">
        <v>209</v>
      </c>
      <c r="D202" s="154">
        <v>44</v>
      </c>
      <c r="E202" s="155">
        <v>48.626931818181816</v>
      </c>
      <c r="F202" s="137">
        <v>10.474909090909092</v>
      </c>
      <c r="G202" s="153">
        <v>1941792.6</v>
      </c>
      <c r="H202" s="153">
        <v>16210470.949999999</v>
      </c>
      <c r="I202" s="157">
        <v>1.22E-4</v>
      </c>
      <c r="J202" s="133">
        <v>398.27</v>
      </c>
      <c r="K202" s="158"/>
      <c r="L202" s="158"/>
    </row>
    <row r="203" spans="2:12" ht="15" customHeight="1">
      <c r="B203" s="159">
        <v>36302</v>
      </c>
      <c r="C203" s="150" t="s">
        <v>210</v>
      </c>
      <c r="D203" s="154">
        <v>63</v>
      </c>
      <c r="E203" s="155">
        <v>41.662666666666667</v>
      </c>
      <c r="F203" s="137">
        <v>9.3486666666666665</v>
      </c>
      <c r="G203" s="153">
        <v>2939845.38</v>
      </c>
      <c r="H203" s="153">
        <v>28365536.879999999</v>
      </c>
      <c r="I203" s="157">
        <v>2.1340000000000001E-4</v>
      </c>
      <c r="J203" s="133">
        <v>659.85</v>
      </c>
      <c r="K203" s="158"/>
      <c r="L203" s="158"/>
    </row>
    <row r="204" spans="2:12" ht="15" customHeight="1">
      <c r="B204" s="149">
        <v>36303</v>
      </c>
      <c r="C204" s="150" t="s">
        <v>211</v>
      </c>
      <c r="D204" s="154">
        <v>76</v>
      </c>
      <c r="E204" s="155">
        <v>40.517552631578944</v>
      </c>
      <c r="F204" s="137">
        <v>8.0570263157894733</v>
      </c>
      <c r="G204" s="153">
        <v>3586462.91</v>
      </c>
      <c r="H204" s="153">
        <v>37039702.549999997</v>
      </c>
      <c r="I204" s="157">
        <v>2.787E-4</v>
      </c>
      <c r="J204" s="133">
        <v>849.08</v>
      </c>
      <c r="K204" s="158"/>
      <c r="L204" s="158"/>
    </row>
    <row r="205" spans="2:12" ht="15" customHeight="1">
      <c r="B205" s="149">
        <v>36305</v>
      </c>
      <c r="C205" s="150" t="s">
        <v>212</v>
      </c>
      <c r="D205" s="154">
        <v>285</v>
      </c>
      <c r="E205" s="155">
        <v>49.104403508771924</v>
      </c>
      <c r="F205" s="137">
        <v>10.823915789473684</v>
      </c>
      <c r="G205" s="153">
        <v>17532791.710000001</v>
      </c>
      <c r="H205" s="153">
        <v>137067054.71000001</v>
      </c>
      <c r="I205" s="157">
        <v>1.0313E-3</v>
      </c>
      <c r="J205" s="133">
        <v>2427.44</v>
      </c>
      <c r="K205" s="158"/>
      <c r="L205" s="158"/>
    </row>
    <row r="206" spans="2:12" ht="15" customHeight="1">
      <c r="B206" s="149">
        <v>36400</v>
      </c>
      <c r="C206" s="150" t="s">
        <v>380</v>
      </c>
      <c r="D206" s="154">
        <v>1715</v>
      </c>
      <c r="E206" s="155">
        <v>46.240235568513121</v>
      </c>
      <c r="F206" s="137">
        <v>11.924627988338193</v>
      </c>
      <c r="G206" s="153">
        <v>82447478.269999996</v>
      </c>
      <c r="H206" s="153">
        <v>660669882.77999997</v>
      </c>
      <c r="I206" s="157">
        <v>4.9709999999999997E-3</v>
      </c>
      <c r="J206" s="133">
        <v>14576.49</v>
      </c>
      <c r="K206" s="158"/>
      <c r="L206" s="158"/>
    </row>
    <row r="207" spans="2:12" ht="15" customHeight="1">
      <c r="B207" s="149">
        <v>36405</v>
      </c>
      <c r="C207" s="150" t="s">
        <v>317</v>
      </c>
      <c r="D207" s="154">
        <v>214</v>
      </c>
      <c r="E207" s="155">
        <v>48.28039252336449</v>
      </c>
      <c r="F207" s="137">
        <v>11.077116822429907</v>
      </c>
      <c r="G207" s="153">
        <v>12122807.02</v>
      </c>
      <c r="H207" s="153">
        <v>96747568.120000005</v>
      </c>
      <c r="I207" s="157">
        <v>7.2800000000000002E-4</v>
      </c>
      <c r="J207" s="133">
        <v>1843.42</v>
      </c>
      <c r="K207" s="158"/>
      <c r="L207" s="158"/>
    </row>
    <row r="208" spans="2:12" ht="15" customHeight="1">
      <c r="B208" s="149">
        <v>36500</v>
      </c>
      <c r="C208" s="150" t="s">
        <v>215</v>
      </c>
      <c r="D208" s="154">
        <v>3607</v>
      </c>
      <c r="E208" s="155">
        <v>44.901720266149155</v>
      </c>
      <c r="F208" s="137">
        <v>10.694301912947047</v>
      </c>
      <c r="G208" s="153">
        <v>182422747.69</v>
      </c>
      <c r="H208" s="153">
        <v>1572153644.3243239</v>
      </c>
      <c r="I208" s="157">
        <v>1.1829299999999999E-2</v>
      </c>
      <c r="J208" s="133">
        <v>32874.393146834635</v>
      </c>
      <c r="K208" s="158"/>
      <c r="L208" s="158"/>
    </row>
    <row r="209" spans="2:12" ht="15" customHeight="1">
      <c r="B209" s="149">
        <v>36501</v>
      </c>
      <c r="C209" s="150" t="s">
        <v>216</v>
      </c>
      <c r="D209" s="154">
        <v>38</v>
      </c>
      <c r="E209" s="155">
        <v>42.499973684210524</v>
      </c>
      <c r="F209" s="137">
        <v>8.7588684210526306</v>
      </c>
      <c r="G209" s="153">
        <v>2103981.29</v>
      </c>
      <c r="H209" s="153">
        <v>19888166.34</v>
      </c>
      <c r="I209" s="157">
        <v>1.496E-4</v>
      </c>
      <c r="J209" s="133">
        <v>386.18</v>
      </c>
      <c r="K209" s="158"/>
      <c r="L209" s="158"/>
    </row>
    <row r="210" spans="2:12" ht="15" customHeight="1">
      <c r="B210" s="149">
        <v>36502</v>
      </c>
      <c r="C210" s="150" t="s">
        <v>217</v>
      </c>
      <c r="D210" s="154">
        <v>8</v>
      </c>
      <c r="E210" s="155">
        <v>47.166625000000003</v>
      </c>
      <c r="F210" s="137">
        <v>9.7261249999999997</v>
      </c>
      <c r="G210" s="153">
        <v>383958.63</v>
      </c>
      <c r="H210" s="153">
        <v>3435561.41</v>
      </c>
      <c r="I210" s="157">
        <v>2.5899999999999999E-5</v>
      </c>
      <c r="J210" s="133">
        <v>75.89</v>
      </c>
      <c r="K210" s="158"/>
      <c r="L210" s="158"/>
    </row>
    <row r="211" spans="2:12" ht="15" customHeight="1">
      <c r="B211" s="149">
        <v>36505</v>
      </c>
      <c r="C211" s="150" t="s">
        <v>218</v>
      </c>
      <c r="D211" s="154">
        <v>605</v>
      </c>
      <c r="E211" s="154">
        <v>49.022175206611571</v>
      </c>
      <c r="F211" s="137">
        <v>9.4439983471074367</v>
      </c>
      <c r="G211" s="153">
        <v>34822851.609999999</v>
      </c>
      <c r="H211" s="153">
        <v>287961238.52999997</v>
      </c>
      <c r="I211" s="157">
        <v>2.1667000000000001E-3</v>
      </c>
      <c r="J211" s="133">
        <v>5234.53</v>
      </c>
      <c r="K211" s="158"/>
      <c r="L211" s="158"/>
    </row>
    <row r="212" spans="2:12" ht="15" customHeight="1">
      <c r="B212" s="149">
        <v>36600</v>
      </c>
      <c r="C212" s="150" t="s">
        <v>219</v>
      </c>
      <c r="D212" s="154">
        <v>197</v>
      </c>
      <c r="E212" s="155">
        <v>48.691639593908633</v>
      </c>
      <c r="F212" s="154">
        <v>11.385446700507615</v>
      </c>
      <c r="G212" s="153">
        <v>9020590.8699999992</v>
      </c>
      <c r="H212" s="153">
        <v>70376692.549999997</v>
      </c>
      <c r="I212" s="157">
        <v>5.2950000000000002E-4</v>
      </c>
      <c r="J212" s="133">
        <v>1607.6</v>
      </c>
      <c r="K212" s="158"/>
      <c r="L212" s="158"/>
    </row>
    <row r="213" spans="2:12" ht="15" customHeight="1">
      <c r="B213" s="149">
        <v>36601</v>
      </c>
      <c r="C213" s="150" t="s">
        <v>220</v>
      </c>
      <c r="D213" s="154">
        <v>0</v>
      </c>
      <c r="E213" s="154">
        <v>0</v>
      </c>
      <c r="F213" s="154">
        <v>0</v>
      </c>
      <c r="G213" s="153">
        <v>0</v>
      </c>
      <c r="H213" s="153">
        <v>0</v>
      </c>
      <c r="I213" s="157">
        <v>0</v>
      </c>
      <c r="J213" s="133">
        <v>0</v>
      </c>
      <c r="K213" s="158"/>
      <c r="L213" s="158"/>
    </row>
    <row r="214" spans="2:12" ht="15" customHeight="1">
      <c r="B214" s="149">
        <v>36700</v>
      </c>
      <c r="C214" s="150" t="s">
        <v>221</v>
      </c>
      <c r="D214" s="154">
        <v>3419</v>
      </c>
      <c r="E214" s="155">
        <v>43.628256215267619</v>
      </c>
      <c r="F214" s="137">
        <v>8.958743784732377</v>
      </c>
      <c r="G214" s="153">
        <v>140952819.72</v>
      </c>
      <c r="H214" s="153">
        <v>1275233980.8800001</v>
      </c>
      <c r="I214" s="157">
        <v>9.5951999999999999E-3</v>
      </c>
      <c r="J214" s="133">
        <v>32102.87</v>
      </c>
      <c r="K214" s="158"/>
      <c r="L214" s="158"/>
    </row>
    <row r="215" spans="2:12" ht="15" customHeight="1">
      <c r="B215" s="149">
        <v>36701</v>
      </c>
      <c r="C215" s="150" t="s">
        <v>222</v>
      </c>
      <c r="D215" s="154">
        <v>9</v>
      </c>
      <c r="E215" s="155">
        <v>44.04633333333333</v>
      </c>
      <c r="F215" s="137">
        <v>5.205111111111111</v>
      </c>
      <c r="G215" s="153">
        <v>336117.61</v>
      </c>
      <c r="H215" s="153">
        <v>3435404.95</v>
      </c>
      <c r="I215" s="157">
        <v>2.58E-5</v>
      </c>
      <c r="J215" s="133">
        <v>86.25</v>
      </c>
      <c r="K215" s="158"/>
      <c r="L215" s="158"/>
    </row>
    <row r="216" spans="2:12" ht="15" customHeight="1">
      <c r="B216" s="149">
        <v>36705</v>
      </c>
      <c r="C216" s="150" t="s">
        <v>223</v>
      </c>
      <c r="D216" s="154">
        <v>287</v>
      </c>
      <c r="E216" s="155">
        <v>47.529334494773522</v>
      </c>
      <c r="F216" s="137">
        <v>9.9804181184668987</v>
      </c>
      <c r="G216" s="153">
        <v>15146520.49</v>
      </c>
      <c r="H216" s="153">
        <v>122121704.23</v>
      </c>
      <c r="I216" s="157">
        <v>9.1889999999999995E-4</v>
      </c>
      <c r="J216" s="133">
        <v>2561.94</v>
      </c>
      <c r="K216" s="158"/>
      <c r="L216" s="158"/>
    </row>
    <row r="217" spans="2:12" ht="15" customHeight="1">
      <c r="B217" s="149">
        <v>36800</v>
      </c>
      <c r="C217" s="150" t="s">
        <v>224</v>
      </c>
      <c r="D217" s="154">
        <v>1035</v>
      </c>
      <c r="E217" s="155">
        <v>43.90893236714976</v>
      </c>
      <c r="F217" s="137">
        <v>10.384832850241546</v>
      </c>
      <c r="G217" s="153">
        <v>53869293.189999998</v>
      </c>
      <c r="H217" s="153">
        <v>463048563.06</v>
      </c>
      <c r="I217" s="157">
        <v>3.4841E-3</v>
      </c>
      <c r="J217" s="133">
        <v>9498.2900000000009</v>
      </c>
      <c r="K217" s="158"/>
      <c r="L217" s="158"/>
    </row>
    <row r="218" spans="2:12" ht="15" customHeight="1">
      <c r="B218" s="149">
        <v>36802</v>
      </c>
      <c r="C218" s="150" t="s">
        <v>225</v>
      </c>
      <c r="D218" s="154">
        <v>74</v>
      </c>
      <c r="E218" s="155">
        <v>44.177905405405404</v>
      </c>
      <c r="F218" s="137">
        <v>11.327567567567568</v>
      </c>
      <c r="G218" s="153">
        <v>3909373.37</v>
      </c>
      <c r="H218" s="153">
        <v>35409995.740000002</v>
      </c>
      <c r="I218" s="157">
        <v>2.6640000000000002E-4</v>
      </c>
      <c r="J218" s="133">
        <v>747.68</v>
      </c>
      <c r="K218" s="158"/>
      <c r="L218" s="158"/>
    </row>
    <row r="219" spans="2:12" ht="15" customHeight="1">
      <c r="B219" s="149">
        <v>36810</v>
      </c>
      <c r="C219" s="150" t="s">
        <v>318</v>
      </c>
      <c r="D219" s="154">
        <v>1875</v>
      </c>
      <c r="E219" s="155">
        <v>44.895273600000003</v>
      </c>
      <c r="F219" s="137">
        <v>11.1374432</v>
      </c>
      <c r="G219" s="153">
        <v>104585631.59</v>
      </c>
      <c r="H219" s="153">
        <v>893451829.30999994</v>
      </c>
      <c r="I219" s="157">
        <v>6.7225999999999996E-3</v>
      </c>
      <c r="J219" s="133">
        <v>17481.419999999998</v>
      </c>
      <c r="K219" s="158"/>
      <c r="L219" s="158"/>
    </row>
    <row r="220" spans="2:12" ht="15" customHeight="1">
      <c r="B220" s="149">
        <v>36900</v>
      </c>
      <c r="C220" s="150" t="s">
        <v>226</v>
      </c>
      <c r="D220" s="154">
        <v>226</v>
      </c>
      <c r="E220" s="155">
        <v>45.001836283185845</v>
      </c>
      <c r="F220" s="137">
        <v>10.827530973451328</v>
      </c>
      <c r="G220" s="153">
        <v>11691849.24</v>
      </c>
      <c r="H220" s="153">
        <v>98809914.510000005</v>
      </c>
      <c r="I220" s="157">
        <v>7.4350000000000002E-4</v>
      </c>
      <c r="J220" s="133">
        <v>2095.77</v>
      </c>
      <c r="K220" s="158"/>
      <c r="L220" s="158"/>
    </row>
    <row r="221" spans="2:12" ht="15" customHeight="1">
      <c r="B221" s="149">
        <v>36901</v>
      </c>
      <c r="C221" s="150" t="s">
        <v>227</v>
      </c>
      <c r="D221" s="154">
        <v>83</v>
      </c>
      <c r="E221" s="155">
        <v>48.520096385542168</v>
      </c>
      <c r="F221" s="137">
        <v>11.262265060240964</v>
      </c>
      <c r="G221" s="153">
        <v>4090912.92</v>
      </c>
      <c r="H221" s="153">
        <v>31287660.27</v>
      </c>
      <c r="I221" s="157">
        <v>2.354E-4</v>
      </c>
      <c r="J221" s="133">
        <v>675.32</v>
      </c>
      <c r="K221" s="158"/>
      <c r="L221" s="158"/>
    </row>
    <row r="222" spans="2:12" ht="15" customHeight="1">
      <c r="B222" s="149">
        <v>36905</v>
      </c>
      <c r="C222" s="150" t="s">
        <v>228</v>
      </c>
      <c r="D222" s="154">
        <v>61</v>
      </c>
      <c r="E222" s="155">
        <v>52.293754098360651</v>
      </c>
      <c r="F222" s="137">
        <v>9.4969836065573769</v>
      </c>
      <c r="G222" s="153">
        <v>3594185.67</v>
      </c>
      <c r="H222" s="153">
        <v>26568312.579999998</v>
      </c>
      <c r="I222" s="157">
        <v>1.9990000000000001E-4</v>
      </c>
      <c r="J222" s="133">
        <v>507.52</v>
      </c>
      <c r="K222" s="158"/>
      <c r="L222" s="158"/>
    </row>
    <row r="223" spans="2:12" ht="15" customHeight="1">
      <c r="B223" s="149">
        <v>37000</v>
      </c>
      <c r="C223" s="150" t="s">
        <v>229</v>
      </c>
      <c r="D223" s="154">
        <v>665</v>
      </c>
      <c r="E223" s="155">
        <v>44.959150375939849</v>
      </c>
      <c r="F223" s="137">
        <v>9.3420691729323302</v>
      </c>
      <c r="G223" s="153">
        <v>29022293.170000002</v>
      </c>
      <c r="H223" s="153">
        <v>254644869.53</v>
      </c>
      <c r="I223" s="157">
        <v>1.916E-3</v>
      </c>
      <c r="J223" s="133">
        <v>6020.37</v>
      </c>
      <c r="K223" s="158"/>
      <c r="L223" s="158"/>
    </row>
    <row r="224" spans="2:12" ht="15" customHeight="1">
      <c r="B224" s="149">
        <v>37001</v>
      </c>
      <c r="C224" s="150" t="s">
        <v>230</v>
      </c>
      <c r="D224" s="154">
        <v>73</v>
      </c>
      <c r="E224" s="155">
        <v>46.818520547945205</v>
      </c>
      <c r="F224" s="137">
        <v>8.187739726027397</v>
      </c>
      <c r="G224" s="153">
        <v>3485420</v>
      </c>
      <c r="H224" s="153">
        <v>30362812.640000001</v>
      </c>
      <c r="I224" s="157">
        <v>2.285E-4</v>
      </c>
      <c r="J224" s="133">
        <v>653.07000000000005</v>
      </c>
      <c r="K224" s="158"/>
      <c r="L224" s="158"/>
    </row>
    <row r="225" spans="2:12" ht="15" customHeight="1">
      <c r="B225" s="149">
        <v>37005</v>
      </c>
      <c r="C225" s="150" t="s">
        <v>231</v>
      </c>
      <c r="D225" s="154">
        <v>191</v>
      </c>
      <c r="E225" s="155">
        <v>49.3499109947644</v>
      </c>
      <c r="F225" s="137">
        <v>9.9899738219895298</v>
      </c>
      <c r="G225" s="153">
        <v>10412982.199999999</v>
      </c>
      <c r="H225" s="153">
        <v>81020252.980000004</v>
      </c>
      <c r="I225" s="157">
        <v>6.0959999999999996E-4</v>
      </c>
      <c r="J225" s="133">
        <v>1616.29</v>
      </c>
      <c r="K225" s="158"/>
      <c r="L225" s="158"/>
    </row>
    <row r="226" spans="2:12" ht="15" customHeight="1">
      <c r="B226" s="149">
        <v>37100</v>
      </c>
      <c r="C226" s="150" t="s">
        <v>232</v>
      </c>
      <c r="D226" s="154">
        <v>1136</v>
      </c>
      <c r="E226" s="155">
        <v>44.072978873239435</v>
      </c>
      <c r="F226" s="137">
        <v>10.288688380281691</v>
      </c>
      <c r="G226" s="153">
        <v>57189175.380000003</v>
      </c>
      <c r="H226" s="153">
        <v>508573556.04000002</v>
      </c>
      <c r="I226" s="157">
        <v>3.8265999999999999E-3</v>
      </c>
      <c r="J226" s="133">
        <v>10615.28</v>
      </c>
      <c r="K226" s="158"/>
      <c r="L226" s="158"/>
    </row>
    <row r="227" spans="2:12" ht="15" customHeight="1">
      <c r="B227" s="149">
        <v>37200</v>
      </c>
      <c r="C227" s="150" t="s">
        <v>233</v>
      </c>
      <c r="D227" s="154">
        <v>246</v>
      </c>
      <c r="E227" s="155">
        <v>44.499658536585365</v>
      </c>
      <c r="F227" s="137">
        <v>12.214853658536585</v>
      </c>
      <c r="G227" s="153">
        <v>12041800.300000001</v>
      </c>
      <c r="H227" s="153">
        <v>95049311.319999993</v>
      </c>
      <c r="I227" s="157">
        <v>7.1520000000000004E-4</v>
      </c>
      <c r="J227" s="133">
        <v>2224.9</v>
      </c>
      <c r="K227" s="158"/>
      <c r="L227" s="158"/>
    </row>
    <row r="228" spans="2:12" ht="15" customHeight="1">
      <c r="B228" s="149">
        <v>37300</v>
      </c>
      <c r="C228" s="150" t="s">
        <v>234</v>
      </c>
      <c r="D228" s="154">
        <v>579</v>
      </c>
      <c r="E228" s="155">
        <v>43.299521588946455</v>
      </c>
      <c r="F228" s="137">
        <v>10.778075993091537</v>
      </c>
      <c r="G228" s="153">
        <v>28542727.539999999</v>
      </c>
      <c r="H228" s="153">
        <v>245987802.62</v>
      </c>
      <c r="I228" s="157">
        <v>1.8508999999999999E-3</v>
      </c>
      <c r="J228" s="133">
        <v>5379.32</v>
      </c>
      <c r="K228" s="158"/>
      <c r="L228" s="158"/>
    </row>
    <row r="229" spans="2:12" ht="15" customHeight="1">
      <c r="B229" s="149">
        <v>37301</v>
      </c>
      <c r="C229" s="150" t="s">
        <v>235</v>
      </c>
      <c r="D229" s="154">
        <v>62</v>
      </c>
      <c r="E229" s="155">
        <v>45.282241935483867</v>
      </c>
      <c r="F229" s="137">
        <v>13.457532258064516</v>
      </c>
      <c r="G229" s="153">
        <v>3127082.04</v>
      </c>
      <c r="H229" s="153">
        <v>24601283.190000001</v>
      </c>
      <c r="I229" s="157">
        <v>1.851E-4</v>
      </c>
      <c r="J229" s="133">
        <v>543.96</v>
      </c>
      <c r="K229" s="158"/>
      <c r="L229" s="158"/>
    </row>
    <row r="230" spans="2:12" ht="15" customHeight="1">
      <c r="B230" s="149">
        <v>37305</v>
      </c>
      <c r="C230" s="150" t="s">
        <v>236</v>
      </c>
      <c r="D230" s="154">
        <v>141</v>
      </c>
      <c r="E230" s="155">
        <v>48.75593617021277</v>
      </c>
      <c r="F230" s="137">
        <v>10.222446808510638</v>
      </c>
      <c r="G230" s="153">
        <v>7604580.5700000003</v>
      </c>
      <c r="H230" s="153">
        <v>59915406.640000001</v>
      </c>
      <c r="I230" s="157">
        <v>4.5080000000000001E-4</v>
      </c>
      <c r="J230" s="133">
        <v>1163.99</v>
      </c>
      <c r="K230" s="158"/>
      <c r="L230" s="158"/>
    </row>
    <row r="231" spans="2:12" ht="15" customHeight="1">
      <c r="B231" s="149">
        <v>37400</v>
      </c>
      <c r="C231" s="150" t="s">
        <v>237</v>
      </c>
      <c r="D231" s="154">
        <v>3088</v>
      </c>
      <c r="E231" s="155">
        <v>42.801598769430051</v>
      </c>
      <c r="F231" s="137">
        <v>10.328230893782385</v>
      </c>
      <c r="G231" s="153">
        <v>141224905.61000001</v>
      </c>
      <c r="H231" s="153">
        <v>1261252438.0799999</v>
      </c>
      <c r="I231" s="157">
        <v>9.4900000000000002E-3</v>
      </c>
      <c r="J231" s="133">
        <v>29221.37</v>
      </c>
      <c r="K231" s="158"/>
      <c r="L231" s="158"/>
    </row>
    <row r="232" spans="2:12" ht="15" customHeight="1">
      <c r="B232" s="149">
        <v>37405</v>
      </c>
      <c r="C232" s="150" t="s">
        <v>238</v>
      </c>
      <c r="D232" s="154">
        <v>475</v>
      </c>
      <c r="E232" s="155">
        <v>48.504568421052625</v>
      </c>
      <c r="F232" s="137">
        <v>12.939987368421052</v>
      </c>
      <c r="G232" s="153">
        <v>30435722.5</v>
      </c>
      <c r="H232" s="153">
        <v>231169026.34</v>
      </c>
      <c r="I232" s="157">
        <v>1.7394000000000001E-3</v>
      </c>
      <c r="J232" s="133">
        <v>4141.78</v>
      </c>
      <c r="K232" s="158"/>
      <c r="L232" s="158"/>
    </row>
    <row r="233" spans="2:12" ht="15" customHeight="1">
      <c r="B233" s="149">
        <v>37500</v>
      </c>
      <c r="C233" s="150" t="s">
        <v>239</v>
      </c>
      <c r="D233" s="154">
        <v>357</v>
      </c>
      <c r="E233" s="155">
        <v>46.124910364145663</v>
      </c>
      <c r="F233" s="137">
        <v>11.488733893557423</v>
      </c>
      <c r="G233" s="153">
        <v>16634884.050000001</v>
      </c>
      <c r="H233" s="153">
        <v>132629333.09999999</v>
      </c>
      <c r="I233" s="157">
        <v>9.9789999999999992E-4</v>
      </c>
      <c r="J233" s="133">
        <v>3072.51</v>
      </c>
      <c r="K233" s="158"/>
      <c r="L233" s="158"/>
    </row>
    <row r="234" spans="2:12" ht="15" customHeight="1">
      <c r="B234" s="149">
        <v>37600</v>
      </c>
      <c r="C234" s="150" t="s">
        <v>240</v>
      </c>
      <c r="D234" s="154">
        <v>1965</v>
      </c>
      <c r="E234" s="155">
        <v>44.153859541984737</v>
      </c>
      <c r="F234" s="137">
        <v>11.648467684478373</v>
      </c>
      <c r="G234" s="153">
        <v>89226743.829999998</v>
      </c>
      <c r="H234" s="153">
        <v>753508738.53999996</v>
      </c>
      <c r="I234" s="157">
        <v>5.6696000000000003E-3</v>
      </c>
      <c r="J234" s="133">
        <v>17917.41</v>
      </c>
      <c r="K234" s="158"/>
      <c r="L234" s="158"/>
    </row>
    <row r="235" spans="2:12" ht="15" customHeight="1">
      <c r="B235" s="149">
        <v>37601</v>
      </c>
      <c r="C235" s="150" t="s">
        <v>241</v>
      </c>
      <c r="D235" s="154">
        <v>176</v>
      </c>
      <c r="E235" s="155">
        <v>41.460238636363641</v>
      </c>
      <c r="F235" s="137">
        <v>11.002335227272727</v>
      </c>
      <c r="G235" s="153">
        <v>8435805.0899999999</v>
      </c>
      <c r="H235" s="153">
        <v>77654159.920000002</v>
      </c>
      <c r="I235" s="157">
        <v>5.8430000000000005E-4</v>
      </c>
      <c r="J235" s="133">
        <v>1814.45</v>
      </c>
      <c r="K235" s="158"/>
      <c r="L235" s="158"/>
    </row>
    <row r="236" spans="2:12" ht="15" customHeight="1">
      <c r="B236" s="149">
        <v>37605</v>
      </c>
      <c r="C236" s="150" t="s">
        <v>242</v>
      </c>
      <c r="D236" s="154">
        <v>205</v>
      </c>
      <c r="E236" s="155">
        <v>48.62926829268293</v>
      </c>
      <c r="F236" s="137">
        <v>11.672541463414635</v>
      </c>
      <c r="G236" s="153">
        <v>11660000.23</v>
      </c>
      <c r="H236" s="153">
        <v>90552718.069999993</v>
      </c>
      <c r="I236" s="157">
        <v>6.8130000000000003E-4</v>
      </c>
      <c r="J236" s="133">
        <v>1788.22</v>
      </c>
      <c r="K236" s="158"/>
      <c r="L236" s="158"/>
    </row>
    <row r="237" spans="2:12" ht="15" customHeight="1">
      <c r="B237" s="149">
        <v>37610</v>
      </c>
      <c r="C237" s="150" t="s">
        <v>243</v>
      </c>
      <c r="D237" s="154">
        <v>536</v>
      </c>
      <c r="E237" s="155">
        <v>43.715022388059701</v>
      </c>
      <c r="F237" s="137">
        <v>12.085722014925373</v>
      </c>
      <c r="G237" s="153">
        <v>26751080.600000001</v>
      </c>
      <c r="H237" s="153">
        <v>231487859.16</v>
      </c>
      <c r="I237" s="157">
        <v>1.7417999999999999E-3</v>
      </c>
      <c r="J237" s="133">
        <v>4979.33</v>
      </c>
      <c r="K237" s="158"/>
      <c r="L237" s="158"/>
    </row>
    <row r="238" spans="2:12" ht="15" customHeight="1">
      <c r="B238" s="149">
        <v>37700</v>
      </c>
      <c r="C238" s="150" t="s">
        <v>244</v>
      </c>
      <c r="D238" s="154">
        <v>928</v>
      </c>
      <c r="E238" s="155">
        <v>44.161547413793102</v>
      </c>
      <c r="F238" s="137">
        <v>11.107014008620689</v>
      </c>
      <c r="G238" s="153">
        <v>41456336.07</v>
      </c>
      <c r="H238" s="153">
        <v>349330318.36000001</v>
      </c>
      <c r="I238" s="157">
        <v>2.6285000000000002E-3</v>
      </c>
      <c r="J238" s="133">
        <v>8411.5400000000009</v>
      </c>
      <c r="K238" s="158"/>
      <c r="L238" s="158"/>
    </row>
    <row r="239" spans="2:12" ht="15" customHeight="1">
      <c r="B239" s="149">
        <v>37705</v>
      </c>
      <c r="C239" s="150" t="s">
        <v>245</v>
      </c>
      <c r="D239" s="154">
        <v>213</v>
      </c>
      <c r="E239" s="155">
        <v>48.278572769953051</v>
      </c>
      <c r="F239" s="137">
        <v>11.103558685446009</v>
      </c>
      <c r="G239" s="153">
        <v>12859647.220000001</v>
      </c>
      <c r="H239" s="153">
        <v>98974637.569999993</v>
      </c>
      <c r="I239" s="157">
        <v>7.4470000000000005E-4</v>
      </c>
      <c r="J239" s="133">
        <v>1780.81</v>
      </c>
      <c r="K239" s="158"/>
      <c r="L239" s="158"/>
    </row>
    <row r="240" spans="2:12" ht="15" customHeight="1">
      <c r="B240" s="149">
        <v>37800</v>
      </c>
      <c r="C240" s="150" t="s">
        <v>246</v>
      </c>
      <c r="D240" s="154">
        <v>2882</v>
      </c>
      <c r="E240" s="155">
        <v>45.40371096460791</v>
      </c>
      <c r="F240" s="137">
        <v>11.105255378209577</v>
      </c>
      <c r="G240" s="153">
        <v>130919441.54000001</v>
      </c>
      <c r="H240" s="153">
        <v>1100745432.53</v>
      </c>
      <c r="I240" s="157">
        <v>8.2822999999999994E-3</v>
      </c>
      <c r="J240" s="133">
        <v>25459.19</v>
      </c>
      <c r="K240" s="158"/>
      <c r="L240" s="158"/>
    </row>
    <row r="241" spans="2:12" ht="15" customHeight="1">
      <c r="B241" s="149">
        <v>37801</v>
      </c>
      <c r="C241" s="150" t="s">
        <v>247</v>
      </c>
      <c r="D241" s="154">
        <v>23</v>
      </c>
      <c r="E241" s="155">
        <v>43.391434782608698</v>
      </c>
      <c r="F241" s="137">
        <v>10.443173913043479</v>
      </c>
      <c r="G241" s="153">
        <v>975347.8</v>
      </c>
      <c r="H241" s="153">
        <v>8859333.6799999997</v>
      </c>
      <c r="I241" s="157">
        <v>6.6699999999999995E-5</v>
      </c>
      <c r="J241" s="133">
        <v>236.54</v>
      </c>
      <c r="K241" s="158"/>
      <c r="L241" s="158"/>
    </row>
    <row r="242" spans="2:12" ht="15" customHeight="1">
      <c r="B242" s="149">
        <v>37805</v>
      </c>
      <c r="C242" s="150" t="s">
        <v>248</v>
      </c>
      <c r="D242" s="154">
        <v>168</v>
      </c>
      <c r="E242" s="155">
        <v>48.251511904761905</v>
      </c>
      <c r="F242" s="137">
        <v>12.526214285714286</v>
      </c>
      <c r="G242" s="153">
        <v>10608004.380000001</v>
      </c>
      <c r="H242" s="153">
        <v>83767298.969999999</v>
      </c>
      <c r="I242" s="157">
        <v>6.3029999999999998E-4</v>
      </c>
      <c r="J242" s="133">
        <v>1415.45</v>
      </c>
      <c r="K242" s="158"/>
      <c r="L242" s="158"/>
    </row>
    <row r="243" spans="2:12" ht="15" customHeight="1">
      <c r="B243" s="149">
        <v>37900</v>
      </c>
      <c r="C243" s="150" t="s">
        <v>249</v>
      </c>
      <c r="D243" s="154">
        <v>1456</v>
      </c>
      <c r="E243" s="155">
        <v>45.521415521978021</v>
      </c>
      <c r="F243" s="137">
        <v>11.493063873626374</v>
      </c>
      <c r="G243" s="153">
        <v>65991926.740000002</v>
      </c>
      <c r="H243" s="153">
        <v>538084622.48000002</v>
      </c>
      <c r="I243" s="157">
        <v>4.0486999999999997E-3</v>
      </c>
      <c r="J243" s="133">
        <v>12734.01</v>
      </c>
      <c r="K243" s="158"/>
      <c r="L243" s="158"/>
    </row>
    <row r="244" spans="2:12" ht="15" customHeight="1">
      <c r="B244" s="149">
        <v>37901</v>
      </c>
      <c r="C244" s="150" t="s">
        <v>250</v>
      </c>
      <c r="D244" s="154">
        <v>50</v>
      </c>
      <c r="E244" s="155">
        <v>44.61674</v>
      </c>
      <c r="F244" s="137">
        <v>8.3669799999999999</v>
      </c>
      <c r="G244" s="153">
        <v>2235823.88</v>
      </c>
      <c r="H244" s="153">
        <v>20928183.84</v>
      </c>
      <c r="I244" s="157">
        <v>1.5750000000000001E-4</v>
      </c>
      <c r="J244" s="133">
        <v>474.69</v>
      </c>
      <c r="K244" s="158"/>
      <c r="L244" s="158"/>
    </row>
    <row r="245" spans="2:12" ht="15" customHeight="1">
      <c r="B245" s="149">
        <v>37905</v>
      </c>
      <c r="C245" s="150" t="s">
        <v>251</v>
      </c>
      <c r="D245" s="154">
        <v>147</v>
      </c>
      <c r="E245" s="155">
        <v>49.896829931972789</v>
      </c>
      <c r="F245" s="137">
        <v>11.430544217687075</v>
      </c>
      <c r="G245" s="153">
        <v>7980448.25</v>
      </c>
      <c r="H245" s="153">
        <v>58286337.039999999</v>
      </c>
      <c r="I245" s="157">
        <v>4.3859999999999998E-4</v>
      </c>
      <c r="J245" s="133">
        <v>1209.77</v>
      </c>
      <c r="K245" s="158"/>
      <c r="L245" s="158"/>
    </row>
    <row r="246" spans="2:12" ht="15" customHeight="1">
      <c r="B246" s="149">
        <v>38000</v>
      </c>
      <c r="C246" s="150" t="s">
        <v>252</v>
      </c>
      <c r="D246" s="154">
        <v>2189</v>
      </c>
      <c r="E246" s="155">
        <v>44.15189538602101</v>
      </c>
      <c r="F246" s="137">
        <v>10.660069438099589</v>
      </c>
      <c r="G246" s="153">
        <v>98996163</v>
      </c>
      <c r="H246" s="153">
        <v>849752237.54999995</v>
      </c>
      <c r="I246" s="157">
        <v>6.3937999999999998E-3</v>
      </c>
      <c r="J246" s="133">
        <v>20119.09</v>
      </c>
      <c r="K246" s="158"/>
      <c r="L246" s="158"/>
    </row>
    <row r="247" spans="2:12" ht="15" customHeight="1">
      <c r="B247" s="149">
        <v>38005</v>
      </c>
      <c r="C247" s="150" t="s">
        <v>253</v>
      </c>
      <c r="D247" s="154">
        <v>384</v>
      </c>
      <c r="E247" s="155">
        <v>48.555986979166669</v>
      </c>
      <c r="F247" s="137">
        <v>10.038203125000001</v>
      </c>
      <c r="G247" s="153">
        <v>23582356.23</v>
      </c>
      <c r="H247" s="153">
        <v>191960449.66</v>
      </c>
      <c r="I247" s="157">
        <v>1.4444E-3</v>
      </c>
      <c r="J247" s="133">
        <v>3402.58</v>
      </c>
      <c r="K247" s="158"/>
      <c r="L247" s="158"/>
    </row>
    <row r="248" spans="2:12" ht="15" customHeight="1">
      <c r="B248" s="149">
        <v>38100</v>
      </c>
      <c r="C248" s="150" t="s">
        <v>254</v>
      </c>
      <c r="D248" s="154">
        <v>1249</v>
      </c>
      <c r="E248" s="155">
        <v>43.729398718975183</v>
      </c>
      <c r="F248" s="137">
        <v>10.674479583666933</v>
      </c>
      <c r="G248" s="153">
        <v>53643301.590000004</v>
      </c>
      <c r="H248" s="153">
        <v>443330085.20999998</v>
      </c>
      <c r="I248" s="157">
        <v>3.3357E-3</v>
      </c>
      <c r="J248" s="133">
        <v>11183.32</v>
      </c>
      <c r="K248" s="158"/>
      <c r="L248" s="158"/>
    </row>
    <row r="249" spans="2:12" ht="15" customHeight="1">
      <c r="B249" s="149">
        <v>38105</v>
      </c>
      <c r="C249" s="150" t="s">
        <v>255</v>
      </c>
      <c r="D249" s="154">
        <v>190</v>
      </c>
      <c r="E249" s="155">
        <v>49.932931578947368</v>
      </c>
      <c r="F249" s="137">
        <v>11.702394736842106</v>
      </c>
      <c r="G249" s="153">
        <v>10291642.4</v>
      </c>
      <c r="H249" s="153">
        <v>79409091.840000004</v>
      </c>
      <c r="I249" s="157">
        <v>5.9750000000000005E-4</v>
      </c>
      <c r="J249" s="133">
        <v>1586.56</v>
      </c>
      <c r="K249" s="158"/>
      <c r="L249" s="158"/>
    </row>
    <row r="250" spans="2:12" ht="15" customHeight="1">
      <c r="B250" s="149">
        <v>38200</v>
      </c>
      <c r="C250" s="150" t="s">
        <v>256</v>
      </c>
      <c r="D250" s="154">
        <v>1032</v>
      </c>
      <c r="E250" s="155">
        <v>45.608534883720935</v>
      </c>
      <c r="F250" s="137">
        <v>12.380753875968992</v>
      </c>
      <c r="G250" s="153">
        <v>49565205.259999998</v>
      </c>
      <c r="H250" s="153">
        <v>386327059.25999999</v>
      </c>
      <c r="I250" s="157">
        <v>2.9068000000000002E-3</v>
      </c>
      <c r="J250" s="133">
        <v>8851.68</v>
      </c>
      <c r="K250" s="158"/>
      <c r="L250" s="158"/>
    </row>
    <row r="251" spans="2:12" ht="15" customHeight="1">
      <c r="B251" s="149">
        <v>38205</v>
      </c>
      <c r="C251" s="150" t="s">
        <v>257</v>
      </c>
      <c r="D251" s="154">
        <v>137</v>
      </c>
      <c r="E251" s="155">
        <v>46.142343065693431</v>
      </c>
      <c r="F251" s="137">
        <v>10.387211678832116</v>
      </c>
      <c r="G251" s="153">
        <v>7419791.9400000004</v>
      </c>
      <c r="H251" s="153">
        <v>60371407.869999997</v>
      </c>
      <c r="I251" s="157">
        <v>4.5419999999999998E-4</v>
      </c>
      <c r="J251" s="133">
        <v>1183.53</v>
      </c>
      <c r="K251" s="158"/>
      <c r="L251" s="158"/>
    </row>
    <row r="252" spans="2:12" ht="15" customHeight="1">
      <c r="B252" s="149">
        <v>38210</v>
      </c>
      <c r="C252" s="150" t="s">
        <v>258</v>
      </c>
      <c r="D252" s="154">
        <v>384</v>
      </c>
      <c r="E252" s="155">
        <v>45.309033854166671</v>
      </c>
      <c r="F252" s="137">
        <v>11.788963541666668</v>
      </c>
      <c r="G252" s="153">
        <v>18391408.789999999</v>
      </c>
      <c r="H252" s="153">
        <v>150860898.12</v>
      </c>
      <c r="I252" s="157">
        <v>1.1351E-3</v>
      </c>
      <c r="J252" s="133">
        <v>3445.76</v>
      </c>
      <c r="K252" s="158"/>
      <c r="L252" s="158"/>
    </row>
    <row r="253" spans="2:12" ht="15" customHeight="1">
      <c r="B253" s="149">
        <v>38300</v>
      </c>
      <c r="C253" s="150" t="s">
        <v>259</v>
      </c>
      <c r="D253" s="154">
        <v>720</v>
      </c>
      <c r="E253" s="155">
        <v>45.141780555555556</v>
      </c>
      <c r="F253" s="137">
        <v>11.044016666666666</v>
      </c>
      <c r="G253" s="153">
        <v>34983109.719999999</v>
      </c>
      <c r="H253" s="153">
        <v>300888406</v>
      </c>
      <c r="I253" s="157">
        <v>2.264E-3</v>
      </c>
      <c r="J253" s="133">
        <v>6554.86</v>
      </c>
      <c r="K253" s="158"/>
      <c r="L253" s="158"/>
    </row>
    <row r="254" spans="2:12" ht="15" customHeight="1">
      <c r="B254" s="149">
        <v>38400</v>
      </c>
      <c r="C254" s="150" t="s">
        <v>260</v>
      </c>
      <c r="D254" s="154">
        <v>1006</v>
      </c>
      <c r="E254" s="155">
        <v>45.415925447316106</v>
      </c>
      <c r="F254" s="137">
        <v>12.030002982107357</v>
      </c>
      <c r="G254" s="153">
        <v>47416691.009999998</v>
      </c>
      <c r="H254" s="153">
        <v>392169713.35000002</v>
      </c>
      <c r="I254" s="157">
        <v>2.9508E-3</v>
      </c>
      <c r="J254" s="133">
        <v>8803.07</v>
      </c>
      <c r="K254" s="158"/>
      <c r="L254" s="158"/>
    </row>
    <row r="255" spans="2:12" ht="15" customHeight="1">
      <c r="B255" s="149">
        <v>38402</v>
      </c>
      <c r="C255" s="150" t="s">
        <v>261</v>
      </c>
      <c r="D255" s="154">
        <v>61</v>
      </c>
      <c r="E255" s="155">
        <v>43.020573770491808</v>
      </c>
      <c r="F255" s="137">
        <v>11.890245901639343</v>
      </c>
      <c r="G255" s="153">
        <v>3215552.88</v>
      </c>
      <c r="H255" s="153">
        <v>27483791.420000002</v>
      </c>
      <c r="I255" s="157">
        <v>2.0680000000000001E-4</v>
      </c>
      <c r="J255" s="133">
        <v>581.91999999999996</v>
      </c>
      <c r="K255" s="158"/>
      <c r="L255" s="158"/>
    </row>
    <row r="256" spans="2:12" ht="15" customHeight="1">
      <c r="B256" s="149">
        <v>38405</v>
      </c>
      <c r="C256" s="150" t="s">
        <v>262</v>
      </c>
      <c r="D256" s="154">
        <v>195</v>
      </c>
      <c r="E256" s="155">
        <v>45.989728205128202</v>
      </c>
      <c r="F256" s="137">
        <v>10.638046153846153</v>
      </c>
      <c r="G256" s="153">
        <v>11696571.449999999</v>
      </c>
      <c r="H256" s="153">
        <v>94957022.849999994</v>
      </c>
      <c r="I256" s="157">
        <v>7.1449999999999997E-4</v>
      </c>
      <c r="J256" s="133">
        <v>1761.75</v>
      </c>
      <c r="K256" s="158"/>
      <c r="L256" s="158"/>
    </row>
    <row r="257" spans="2:12" ht="15" customHeight="1">
      <c r="B257" s="149">
        <v>38500</v>
      </c>
      <c r="C257" s="150" t="s">
        <v>263</v>
      </c>
      <c r="D257" s="154">
        <v>789</v>
      </c>
      <c r="E257" s="155">
        <v>46.155163498098858</v>
      </c>
      <c r="F257" s="137">
        <v>12.017200253485424</v>
      </c>
      <c r="G257" s="153">
        <v>36418148.329999998</v>
      </c>
      <c r="H257" s="153">
        <v>291734767.91000003</v>
      </c>
      <c r="I257" s="157">
        <v>2.1951000000000002E-3</v>
      </c>
      <c r="J257" s="133">
        <v>6748.7</v>
      </c>
      <c r="K257" s="158"/>
      <c r="L257" s="158"/>
    </row>
    <row r="258" spans="2:12" ht="15" customHeight="1">
      <c r="B258" s="149">
        <v>38600</v>
      </c>
      <c r="C258" s="150" t="s">
        <v>264</v>
      </c>
      <c r="D258" s="154">
        <v>1037</v>
      </c>
      <c r="E258" s="155">
        <v>44.59402025072324</v>
      </c>
      <c r="F258" s="137">
        <v>12.296894889103182</v>
      </c>
      <c r="G258" s="153">
        <v>46283714.950000003</v>
      </c>
      <c r="H258" s="153">
        <v>371443200.81</v>
      </c>
      <c r="I258" s="157">
        <v>2.7948000000000001E-3</v>
      </c>
      <c r="J258" s="133">
        <v>9072.34</v>
      </c>
      <c r="K258" s="158"/>
      <c r="L258" s="158"/>
    </row>
    <row r="259" spans="2:12" ht="15" customHeight="1">
      <c r="B259" s="149">
        <v>38602</v>
      </c>
      <c r="C259" s="150" t="s">
        <v>266</v>
      </c>
      <c r="D259" s="154">
        <v>75</v>
      </c>
      <c r="E259" s="155">
        <v>44.235573333333335</v>
      </c>
      <c r="F259" s="137">
        <v>8.6801200000000005</v>
      </c>
      <c r="G259" s="153">
        <v>3202941.92</v>
      </c>
      <c r="H259" s="153">
        <v>28497958.699999999</v>
      </c>
      <c r="I259" s="157">
        <v>2.1440000000000001E-4</v>
      </c>
      <c r="J259" s="133">
        <v>718.74</v>
      </c>
      <c r="K259" s="158"/>
      <c r="L259" s="158"/>
    </row>
    <row r="260" spans="2:12" ht="15" customHeight="1">
      <c r="B260" s="149">
        <v>38605</v>
      </c>
      <c r="C260" s="150" t="s">
        <v>267</v>
      </c>
      <c r="D260" s="154">
        <v>215</v>
      </c>
      <c r="E260" s="155">
        <v>45.344999999999999</v>
      </c>
      <c r="F260" s="137">
        <v>10.182297674418605</v>
      </c>
      <c r="G260" s="153">
        <v>11595224.66</v>
      </c>
      <c r="H260" s="153">
        <v>94776703.319999993</v>
      </c>
      <c r="I260" s="157">
        <v>7.1310000000000004E-4</v>
      </c>
      <c r="J260" s="133">
        <v>1960.72</v>
      </c>
      <c r="K260" s="158"/>
      <c r="L260" s="158"/>
    </row>
    <row r="261" spans="2:12" ht="15" customHeight="1">
      <c r="B261" s="149">
        <v>38610</v>
      </c>
      <c r="C261" s="150" t="s">
        <v>268</v>
      </c>
      <c r="D261" s="154">
        <v>225</v>
      </c>
      <c r="E261" s="155">
        <v>44.179991111111107</v>
      </c>
      <c r="F261" s="137">
        <v>11.690431111111112</v>
      </c>
      <c r="G261" s="153">
        <v>11385141.390000001</v>
      </c>
      <c r="H261" s="153">
        <v>97615473.689999998</v>
      </c>
      <c r="I261" s="157">
        <v>7.3450000000000002E-4</v>
      </c>
      <c r="J261" s="133">
        <v>2070.52</v>
      </c>
      <c r="K261" s="158"/>
      <c r="L261" s="158"/>
    </row>
    <row r="262" spans="2:12" ht="15" customHeight="1">
      <c r="B262" s="149">
        <v>38620</v>
      </c>
      <c r="C262" s="150" t="s">
        <v>269</v>
      </c>
      <c r="D262" s="154">
        <v>179</v>
      </c>
      <c r="E262" s="155">
        <v>43.868245810055868</v>
      </c>
      <c r="F262" s="137">
        <v>12.663882681564246</v>
      </c>
      <c r="G262" s="153">
        <v>8585955.9700000007</v>
      </c>
      <c r="H262" s="153">
        <v>68906689.939999998</v>
      </c>
      <c r="I262" s="157">
        <v>5.1849999999999997E-4</v>
      </c>
      <c r="J262" s="133">
        <v>1621.76</v>
      </c>
      <c r="K262" s="158"/>
      <c r="L262" s="158"/>
    </row>
    <row r="263" spans="2:12" ht="15" customHeight="1">
      <c r="B263" s="149">
        <v>38700</v>
      </c>
      <c r="C263" s="150" t="s">
        <v>270</v>
      </c>
      <c r="D263" s="154">
        <v>315</v>
      </c>
      <c r="E263" s="155">
        <v>44.461650793650797</v>
      </c>
      <c r="F263" s="137">
        <v>11.090142857142856</v>
      </c>
      <c r="G263" s="153">
        <v>14465281.82</v>
      </c>
      <c r="H263" s="153">
        <v>122668537.84999999</v>
      </c>
      <c r="I263" s="157">
        <v>9.2299999999999999E-4</v>
      </c>
      <c r="J263" s="133">
        <v>2911.37</v>
      </c>
      <c r="K263" s="158"/>
      <c r="L263" s="158"/>
    </row>
    <row r="264" spans="2:12" ht="15" customHeight="1">
      <c r="B264" s="149">
        <v>38701</v>
      </c>
      <c r="C264" s="150" t="s">
        <v>271</v>
      </c>
      <c r="D264" s="154">
        <v>22</v>
      </c>
      <c r="E264" s="155">
        <v>42.007636363636365</v>
      </c>
      <c r="F264" s="137">
        <v>7.7762272727272723</v>
      </c>
      <c r="G264" s="153">
        <v>932972.37</v>
      </c>
      <c r="H264" s="153">
        <v>9605799.3100000005</v>
      </c>
      <c r="I264" s="157">
        <v>7.2299999999999996E-5</v>
      </c>
      <c r="J264" s="133">
        <v>218.16</v>
      </c>
      <c r="K264" s="158"/>
      <c r="L264" s="158"/>
    </row>
    <row r="265" spans="2:12" ht="15" customHeight="1">
      <c r="B265" s="149">
        <v>38800</v>
      </c>
      <c r="C265" s="150" t="s">
        <v>272</v>
      </c>
      <c r="D265" s="154">
        <v>510</v>
      </c>
      <c r="E265" s="155">
        <v>45.132335294117652</v>
      </c>
      <c r="F265" s="137">
        <v>11.056727450980391</v>
      </c>
      <c r="G265" s="153">
        <v>24494574.57</v>
      </c>
      <c r="H265" s="153">
        <v>209068553.28999999</v>
      </c>
      <c r="I265" s="157">
        <v>1.5731E-3</v>
      </c>
      <c r="J265" s="133">
        <v>4623.12</v>
      </c>
      <c r="K265" s="158"/>
      <c r="L265" s="158"/>
    </row>
    <row r="266" spans="2:12" ht="15" customHeight="1">
      <c r="B266" s="149">
        <v>38801</v>
      </c>
      <c r="C266" s="150" t="s">
        <v>273</v>
      </c>
      <c r="D266" s="154">
        <v>47</v>
      </c>
      <c r="E266" s="155">
        <v>44.911382978723402</v>
      </c>
      <c r="F266" s="137">
        <v>6.0158723404255312</v>
      </c>
      <c r="G266" s="153">
        <v>1989137.15</v>
      </c>
      <c r="H266" s="153">
        <v>19523067.120000001</v>
      </c>
      <c r="I266" s="157">
        <v>1.4689999999999999E-4</v>
      </c>
      <c r="J266" s="133">
        <v>476.52</v>
      </c>
      <c r="K266" s="158"/>
      <c r="L266" s="158"/>
    </row>
    <row r="267" spans="2:12" ht="15" customHeight="1">
      <c r="B267" s="149">
        <v>38900</v>
      </c>
      <c r="C267" s="150" t="s">
        <v>274</v>
      </c>
      <c r="D267" s="154">
        <v>111</v>
      </c>
      <c r="E267" s="155">
        <v>45.005990990990988</v>
      </c>
      <c r="F267" s="137">
        <v>11.882891891891891</v>
      </c>
      <c r="G267" s="153">
        <v>5291224.08</v>
      </c>
      <c r="H267" s="153">
        <v>43205321.590000004</v>
      </c>
      <c r="I267" s="157">
        <v>3.2509999999999999E-4</v>
      </c>
      <c r="J267" s="133">
        <v>952.01</v>
      </c>
      <c r="K267" s="158"/>
      <c r="L267" s="158"/>
    </row>
    <row r="268" spans="2:12" ht="15" customHeight="1">
      <c r="B268" s="149">
        <v>39000</v>
      </c>
      <c r="C268" s="150" t="s">
        <v>275</v>
      </c>
      <c r="D268" s="154">
        <v>4850</v>
      </c>
      <c r="E268" s="155">
        <v>46.014428247422686</v>
      </c>
      <c r="F268" s="137">
        <v>10.378232577319588</v>
      </c>
      <c r="G268" s="153">
        <v>236219919.08000001</v>
      </c>
      <c r="H268" s="153">
        <v>2037523902.8099999</v>
      </c>
      <c r="I268" s="157">
        <v>1.53309E-2</v>
      </c>
      <c r="J268" s="133">
        <v>43710.04</v>
      </c>
      <c r="K268" s="158"/>
      <c r="L268" s="158"/>
    </row>
    <row r="269" spans="2:12" ht="15" customHeight="1">
      <c r="B269" s="149">
        <v>39100</v>
      </c>
      <c r="C269" s="150" t="s">
        <v>276</v>
      </c>
      <c r="D269" s="154">
        <v>675</v>
      </c>
      <c r="E269" s="155">
        <v>48.052225185185186</v>
      </c>
      <c r="F269" s="137">
        <v>11.132551111111111</v>
      </c>
      <c r="G269" s="153">
        <v>29899194.690000001</v>
      </c>
      <c r="H269" s="153">
        <v>240767493.62</v>
      </c>
      <c r="I269" s="157">
        <v>1.8116E-3</v>
      </c>
      <c r="J269" s="133">
        <v>5465.83</v>
      </c>
      <c r="K269" s="158"/>
      <c r="L269" s="158"/>
    </row>
    <row r="270" spans="2:12" ht="15" customHeight="1">
      <c r="B270" s="149">
        <v>39101</v>
      </c>
      <c r="C270" s="150" t="s">
        <v>277</v>
      </c>
      <c r="D270" s="154">
        <v>98</v>
      </c>
      <c r="E270" s="155">
        <v>47.088438775510205</v>
      </c>
      <c r="F270" s="137">
        <v>13.855714285714285</v>
      </c>
      <c r="G270" s="153">
        <v>4828135.62</v>
      </c>
      <c r="H270" s="153">
        <v>37576979.219999999</v>
      </c>
      <c r="I270" s="157">
        <v>2.8269999999999999E-4</v>
      </c>
      <c r="J270" s="133">
        <v>857.68</v>
      </c>
      <c r="K270" s="158"/>
      <c r="L270" s="158"/>
    </row>
    <row r="271" spans="2:12" ht="15" customHeight="1">
      <c r="B271" s="149">
        <v>39105</v>
      </c>
      <c r="C271" s="150" t="s">
        <v>278</v>
      </c>
      <c r="D271" s="154">
        <v>207</v>
      </c>
      <c r="E271" s="155">
        <v>49.759647342995166</v>
      </c>
      <c r="F271" s="137">
        <v>11.897376811594203</v>
      </c>
      <c r="G271" s="153">
        <v>11449877.869999999</v>
      </c>
      <c r="H271" s="153">
        <v>88760285.530000001</v>
      </c>
      <c r="I271" s="157">
        <v>6.6790000000000003E-4</v>
      </c>
      <c r="J271" s="133">
        <v>1717.09</v>
      </c>
      <c r="K271" s="158"/>
      <c r="L271" s="158"/>
    </row>
    <row r="272" spans="2:12" ht="15" customHeight="1">
      <c r="B272" s="149">
        <v>39200</v>
      </c>
      <c r="C272" s="150" t="s">
        <v>319</v>
      </c>
      <c r="D272" s="154">
        <v>19627</v>
      </c>
      <c r="E272" s="155">
        <v>44.887307688388439</v>
      </c>
      <c r="F272" s="137">
        <v>10.6921971264075</v>
      </c>
      <c r="G272" s="153">
        <v>1046478545.13</v>
      </c>
      <c r="H272" s="153">
        <v>8975619777.7199993</v>
      </c>
      <c r="I272" s="157">
        <v>6.7534799999999992E-2</v>
      </c>
      <c r="J272" s="133">
        <v>180850.32</v>
      </c>
      <c r="K272" s="158"/>
      <c r="L272" s="158"/>
    </row>
    <row r="273" spans="2:12" ht="15" customHeight="1">
      <c r="B273" s="149">
        <v>39201</v>
      </c>
      <c r="C273" s="150" t="s">
        <v>279</v>
      </c>
      <c r="D273" s="154">
        <v>74</v>
      </c>
      <c r="E273" s="155">
        <v>43.047297297297298</v>
      </c>
      <c r="F273" s="137">
        <v>9.7472702702702705</v>
      </c>
      <c r="G273" s="153">
        <v>3894139.55</v>
      </c>
      <c r="H273" s="153">
        <v>39645494.420000002</v>
      </c>
      <c r="I273" s="157">
        <v>2.9829999999999999E-4</v>
      </c>
      <c r="J273" s="133">
        <v>804.06</v>
      </c>
      <c r="K273" s="158"/>
      <c r="L273" s="158"/>
    </row>
    <row r="274" spans="2:12" ht="15" customHeight="1">
      <c r="B274" s="149">
        <v>39204</v>
      </c>
      <c r="C274" s="150" t="s">
        <v>280</v>
      </c>
      <c r="D274" s="154">
        <v>79</v>
      </c>
      <c r="E274" s="155">
        <v>41.818556962025319</v>
      </c>
      <c r="F274" s="137">
        <v>5.4646835443037975</v>
      </c>
      <c r="G274" s="153">
        <v>3750559.87</v>
      </c>
      <c r="H274" s="153">
        <v>37346684.420000002</v>
      </c>
      <c r="I274" s="157">
        <v>2.81E-4</v>
      </c>
      <c r="J274" s="133">
        <v>793.1</v>
      </c>
      <c r="K274" s="158"/>
      <c r="L274" s="158"/>
    </row>
    <row r="275" spans="2:12" ht="15" customHeight="1">
      <c r="B275" s="149">
        <v>39205</v>
      </c>
      <c r="C275" s="150" t="s">
        <v>281</v>
      </c>
      <c r="D275" s="154">
        <v>1443</v>
      </c>
      <c r="E275" s="155">
        <v>48.767674982674983</v>
      </c>
      <c r="F275" s="137">
        <v>10.281677061677062</v>
      </c>
      <c r="G275" s="153">
        <v>94163770.75</v>
      </c>
      <c r="H275" s="153">
        <v>781829793.48000002</v>
      </c>
      <c r="I275" s="157">
        <v>5.8827000000000003E-3</v>
      </c>
      <c r="J275" s="133">
        <v>12999.09</v>
      </c>
      <c r="K275" s="158"/>
      <c r="L275" s="158"/>
    </row>
    <row r="276" spans="2:12" ht="15" customHeight="1">
      <c r="B276" s="149">
        <v>39208</v>
      </c>
      <c r="C276" s="150" t="s">
        <v>320</v>
      </c>
      <c r="D276" s="154">
        <v>123</v>
      </c>
      <c r="E276" s="155">
        <v>40.133487804878051</v>
      </c>
      <c r="F276" s="137">
        <v>9.3016910569105686</v>
      </c>
      <c r="G276" s="153">
        <v>5691890.25</v>
      </c>
      <c r="H276" s="153">
        <v>55146751.380000003</v>
      </c>
      <c r="I276" s="157">
        <v>4.149E-4</v>
      </c>
      <c r="J276" s="133">
        <v>1231.92</v>
      </c>
      <c r="K276" s="158"/>
      <c r="L276" s="158"/>
    </row>
    <row r="277" spans="2:12" ht="15" customHeight="1">
      <c r="B277" s="149">
        <v>39220</v>
      </c>
      <c r="C277" s="150" t="s">
        <v>347</v>
      </c>
      <c r="D277" s="154">
        <v>0</v>
      </c>
      <c r="E277" s="154">
        <v>0</v>
      </c>
      <c r="F277" s="154">
        <v>0</v>
      </c>
      <c r="G277" s="153">
        <v>0</v>
      </c>
      <c r="H277" s="153">
        <v>0</v>
      </c>
      <c r="I277" s="157">
        <v>0</v>
      </c>
      <c r="J277" s="133">
        <v>0</v>
      </c>
      <c r="K277" s="158"/>
      <c r="L277" s="158"/>
    </row>
    <row r="278" spans="2:12" ht="15" customHeight="1">
      <c r="B278" s="149">
        <v>39300</v>
      </c>
      <c r="C278" s="150" t="s">
        <v>283</v>
      </c>
      <c r="D278" s="154">
        <v>274</v>
      </c>
      <c r="E278" s="155">
        <v>48.758208029197078</v>
      </c>
      <c r="F278" s="137">
        <v>10.899554744525547</v>
      </c>
      <c r="G278" s="153">
        <v>12678088.18</v>
      </c>
      <c r="H278" s="153">
        <v>102759985.86</v>
      </c>
      <c r="I278" s="157">
        <v>7.7320000000000004E-4</v>
      </c>
      <c r="J278" s="133">
        <v>2211.0500000000002</v>
      </c>
      <c r="K278" s="158"/>
      <c r="L278" s="158"/>
    </row>
    <row r="279" spans="2:12" ht="15" customHeight="1">
      <c r="B279" s="149">
        <v>39301</v>
      </c>
      <c r="C279" s="150" t="s">
        <v>284</v>
      </c>
      <c r="D279" s="154">
        <v>23</v>
      </c>
      <c r="E279" s="155">
        <v>46.130478260869566</v>
      </c>
      <c r="F279" s="137">
        <v>4.2332608695652167</v>
      </c>
      <c r="G279" s="153">
        <v>854795.63</v>
      </c>
      <c r="H279" s="153">
        <v>8373607.1299999999</v>
      </c>
      <c r="I279" s="157">
        <v>6.3E-5</v>
      </c>
      <c r="J279" s="133">
        <v>199.98</v>
      </c>
      <c r="K279" s="158"/>
      <c r="L279" s="158"/>
    </row>
    <row r="280" spans="2:12" ht="15" customHeight="1">
      <c r="B280" s="149">
        <v>39400</v>
      </c>
      <c r="C280" s="150" t="s">
        <v>285</v>
      </c>
      <c r="D280" s="154">
        <v>186</v>
      </c>
      <c r="E280" s="155">
        <v>49.056467741935485</v>
      </c>
      <c r="F280" s="137">
        <v>11.203311827956988</v>
      </c>
      <c r="G280" s="153">
        <v>8017520.5599999996</v>
      </c>
      <c r="H280" s="153">
        <v>58891191.710000001</v>
      </c>
      <c r="I280" s="157">
        <v>4.4309999999999998E-4</v>
      </c>
      <c r="J280" s="133">
        <v>1463.22</v>
      </c>
      <c r="K280" s="158"/>
      <c r="L280" s="158"/>
    </row>
    <row r="281" spans="2:12" ht="15" customHeight="1">
      <c r="B281" s="149">
        <v>39401</v>
      </c>
      <c r="C281" s="150" t="s">
        <v>286</v>
      </c>
      <c r="D281" s="154">
        <v>136</v>
      </c>
      <c r="E281" s="155">
        <v>31.546000000000003</v>
      </c>
      <c r="F281" s="137">
        <v>4.6409044117647058</v>
      </c>
      <c r="G281" s="153">
        <v>6050151.4699999997</v>
      </c>
      <c r="H281" s="153">
        <v>67624261.480000004</v>
      </c>
      <c r="I281" s="157">
        <v>5.0880000000000001E-4</v>
      </c>
      <c r="J281" s="133">
        <v>1467.73</v>
      </c>
      <c r="K281" s="158"/>
      <c r="L281" s="158"/>
    </row>
    <row r="282" spans="2:12" ht="15" customHeight="1">
      <c r="B282" s="149">
        <v>39500</v>
      </c>
      <c r="C282" s="150" t="s">
        <v>287</v>
      </c>
      <c r="D282" s="154">
        <v>704</v>
      </c>
      <c r="E282" s="155">
        <v>43.063468749999998</v>
      </c>
      <c r="F282" s="137">
        <v>10.6364375</v>
      </c>
      <c r="G282" s="153">
        <v>33420728.789999999</v>
      </c>
      <c r="H282" s="153">
        <v>293924523.38999999</v>
      </c>
      <c r="I282" s="157">
        <v>2.2116000000000002E-3</v>
      </c>
      <c r="J282" s="133">
        <v>6654.17</v>
      </c>
      <c r="K282" s="158"/>
      <c r="L282" s="158"/>
    </row>
    <row r="283" spans="2:12" ht="15" customHeight="1">
      <c r="B283" s="149">
        <v>39501</v>
      </c>
      <c r="C283" s="150" t="s">
        <v>288</v>
      </c>
      <c r="D283" s="154">
        <v>20</v>
      </c>
      <c r="E283" s="155">
        <v>46.300049999999999</v>
      </c>
      <c r="F283" s="137">
        <v>10.61045</v>
      </c>
      <c r="G283" s="153">
        <v>839594.79</v>
      </c>
      <c r="H283" s="153">
        <v>7396103.8899999997</v>
      </c>
      <c r="I283" s="157">
        <v>5.5699999999999999E-5</v>
      </c>
      <c r="J283" s="133">
        <v>197.92</v>
      </c>
      <c r="K283" s="158"/>
      <c r="L283" s="158"/>
    </row>
    <row r="284" spans="2:12" ht="15" customHeight="1">
      <c r="B284" s="149">
        <v>39600</v>
      </c>
      <c r="C284" s="150" t="s">
        <v>289</v>
      </c>
      <c r="D284" s="154">
        <v>2101</v>
      </c>
      <c r="E284" s="155">
        <v>46.498892908138984</v>
      </c>
      <c r="F284" s="137">
        <v>11.877671584959543</v>
      </c>
      <c r="G284" s="153">
        <v>97831583.180000007</v>
      </c>
      <c r="H284" s="153">
        <v>783613457.08000004</v>
      </c>
      <c r="I284" s="157">
        <v>5.8960999999999996E-3</v>
      </c>
      <c r="J284" s="133">
        <v>18114.169999999998</v>
      </c>
      <c r="K284" s="158"/>
      <c r="L284" s="158"/>
    </row>
    <row r="285" spans="2:12" ht="15" customHeight="1">
      <c r="B285" s="149">
        <v>39605</v>
      </c>
      <c r="C285" s="150" t="s">
        <v>290</v>
      </c>
      <c r="D285" s="154">
        <v>279</v>
      </c>
      <c r="E285" s="155">
        <v>48.121243727598561</v>
      </c>
      <c r="F285" s="137">
        <v>11.71868100358423</v>
      </c>
      <c r="G285" s="153">
        <v>14468686.67</v>
      </c>
      <c r="H285" s="153">
        <v>115024771.73</v>
      </c>
      <c r="I285" s="157">
        <v>8.6549999999999995E-4</v>
      </c>
      <c r="J285" s="133">
        <v>2434.59</v>
      </c>
      <c r="K285" s="158"/>
      <c r="L285" s="158"/>
    </row>
    <row r="286" spans="2:12" ht="15" customHeight="1">
      <c r="B286" s="149">
        <v>39700</v>
      </c>
      <c r="C286" s="150" t="s">
        <v>291</v>
      </c>
      <c r="D286" s="154">
        <v>1186</v>
      </c>
      <c r="E286" s="155">
        <v>43.81926475548061</v>
      </c>
      <c r="F286" s="137">
        <v>11.379228499156829</v>
      </c>
      <c r="G286" s="153">
        <v>52451721.920000002</v>
      </c>
      <c r="H286" s="153">
        <v>439937490.77999997</v>
      </c>
      <c r="I286" s="157">
        <v>3.3102000000000001E-3</v>
      </c>
      <c r="J286" s="133">
        <v>10774.64</v>
      </c>
      <c r="K286" s="158"/>
      <c r="L286" s="158"/>
    </row>
    <row r="287" spans="2:12" ht="15" customHeight="1">
      <c r="B287" s="149">
        <v>39703</v>
      </c>
      <c r="C287" s="150" t="s">
        <v>292</v>
      </c>
      <c r="D287" s="154">
        <v>93</v>
      </c>
      <c r="E287" s="155">
        <v>41.508010752688172</v>
      </c>
      <c r="F287" s="137">
        <v>6.9989032258064521</v>
      </c>
      <c r="G287" s="153">
        <v>3375623.18</v>
      </c>
      <c r="H287" s="153">
        <v>33103575.370000001</v>
      </c>
      <c r="I287" s="157">
        <v>2.4909999999999998E-4</v>
      </c>
      <c r="J287" s="133">
        <v>945.76</v>
      </c>
      <c r="K287" s="158"/>
      <c r="L287" s="158"/>
    </row>
    <row r="288" spans="2:12" ht="15" customHeight="1">
      <c r="B288" s="149">
        <v>39705</v>
      </c>
      <c r="C288" s="150" t="s">
        <v>293</v>
      </c>
      <c r="D288" s="154">
        <v>262</v>
      </c>
      <c r="E288" s="155">
        <v>46.565820610687027</v>
      </c>
      <c r="F288" s="137">
        <v>11.364732824427481</v>
      </c>
      <c r="G288" s="153">
        <v>14529263.27</v>
      </c>
      <c r="H288" s="153">
        <v>117153700.83</v>
      </c>
      <c r="I288" s="157">
        <v>8.8150000000000001E-4</v>
      </c>
      <c r="J288" s="133">
        <v>2344.04</v>
      </c>
      <c r="K288" s="158"/>
      <c r="L288" s="158"/>
    </row>
    <row r="289" spans="2:12" ht="15" customHeight="1">
      <c r="B289" s="149">
        <v>39800</v>
      </c>
      <c r="C289" s="150" t="s">
        <v>294</v>
      </c>
      <c r="D289" s="154">
        <v>1215</v>
      </c>
      <c r="E289" s="155">
        <v>45.661048559670782</v>
      </c>
      <c r="F289" s="137">
        <v>11.563778600823046</v>
      </c>
      <c r="G289" s="153">
        <v>60825473.859999999</v>
      </c>
      <c r="H289" s="153">
        <v>492746350.73000002</v>
      </c>
      <c r="I289" s="157">
        <v>3.7074999999999999E-3</v>
      </c>
      <c r="J289" s="133">
        <v>10537.12</v>
      </c>
      <c r="K289" s="158"/>
      <c r="L289" s="158"/>
    </row>
    <row r="290" spans="2:12" ht="15" customHeight="1">
      <c r="B290" s="149">
        <v>39805</v>
      </c>
      <c r="C290" s="150" t="s">
        <v>295</v>
      </c>
      <c r="D290" s="154">
        <v>123</v>
      </c>
      <c r="E290" s="155">
        <v>48.937024390243899</v>
      </c>
      <c r="F290" s="137">
        <v>11.45089430894309</v>
      </c>
      <c r="G290" s="153">
        <v>7407499.5</v>
      </c>
      <c r="H290" s="153">
        <v>56824477.759999998</v>
      </c>
      <c r="I290" s="157">
        <v>4.2759999999999999E-4</v>
      </c>
      <c r="J290" s="133">
        <v>1018.54</v>
      </c>
      <c r="K290" s="158"/>
      <c r="L290" s="158"/>
    </row>
    <row r="291" spans="2:12" ht="15" customHeight="1">
      <c r="B291" s="149">
        <v>39900</v>
      </c>
      <c r="C291" s="150" t="s">
        <v>296</v>
      </c>
      <c r="D291" s="154">
        <v>736</v>
      </c>
      <c r="E291" s="155">
        <v>44.378619565217392</v>
      </c>
      <c r="F291" s="137">
        <v>12.186033967391305</v>
      </c>
      <c r="G291" s="153">
        <v>33646473.780000001</v>
      </c>
      <c r="H291" s="153">
        <v>267898623.09</v>
      </c>
      <c r="I291" s="157">
        <v>2.0157E-3</v>
      </c>
      <c r="J291" s="133">
        <v>6333.83</v>
      </c>
      <c r="K291" s="158"/>
      <c r="L291" s="158"/>
    </row>
    <row r="292" spans="2:12" ht="15" customHeight="1">
      <c r="B292" s="149">
        <v>51000</v>
      </c>
      <c r="C292" s="150" t="s">
        <v>297</v>
      </c>
      <c r="D292" s="154">
        <v>8642</v>
      </c>
      <c r="E292" s="155">
        <v>47.747688035177042</v>
      </c>
      <c r="F292" s="137">
        <v>13.707121650081001</v>
      </c>
      <c r="G292" s="153">
        <v>535198636.26000005</v>
      </c>
      <c r="H292" s="153">
        <v>3746741624.8880367</v>
      </c>
      <c r="I292" s="157">
        <v>2.8191399999999998E-2</v>
      </c>
      <c r="J292" s="133">
        <v>69616.087852463752</v>
      </c>
      <c r="K292" s="158"/>
      <c r="L292" s="158"/>
    </row>
    <row r="293" spans="2:12">
      <c r="B293" s="149">
        <v>51000.2</v>
      </c>
      <c r="C293" s="150" t="s">
        <v>298</v>
      </c>
      <c r="D293" s="154">
        <v>11</v>
      </c>
      <c r="E293" s="155">
        <v>54.553090909090905</v>
      </c>
      <c r="F293" s="137">
        <v>15.957981818181816</v>
      </c>
      <c r="G293" s="153">
        <v>887179.5299999998</v>
      </c>
      <c r="H293" s="153">
        <v>4617196.6686020093</v>
      </c>
      <c r="I293" s="157">
        <v>3.4700000000000003E-5</v>
      </c>
      <c r="J293" s="133">
        <v>72.350810968141602</v>
      </c>
      <c r="K293" s="158"/>
      <c r="L293" s="158"/>
    </row>
    <row r="294" spans="2:12">
      <c r="B294" s="149">
        <v>51000.3</v>
      </c>
      <c r="C294" s="150" t="s">
        <v>299</v>
      </c>
      <c r="D294" s="154">
        <v>242</v>
      </c>
      <c r="E294" s="155">
        <v>43.787549586776848</v>
      </c>
      <c r="F294" s="137">
        <v>8.6212103305785135</v>
      </c>
      <c r="G294" s="153">
        <v>16103734.299999999</v>
      </c>
      <c r="H294" s="153">
        <v>130699952.32336131</v>
      </c>
      <c r="I294" s="157">
        <v>9.8339999999999994E-4</v>
      </c>
      <c r="J294" s="133">
        <v>2154.0013365681148</v>
      </c>
      <c r="K294" s="158"/>
      <c r="L294" s="160"/>
    </row>
    <row r="295" spans="2:12">
      <c r="B295" s="149"/>
      <c r="C295" s="150"/>
      <c r="D295" s="133"/>
      <c r="E295" s="133"/>
      <c r="F295" s="133"/>
      <c r="G295" s="133"/>
      <c r="H295" s="133"/>
      <c r="I295" s="133"/>
      <c r="J295" s="133"/>
      <c r="K295" s="158"/>
      <c r="L295" s="160"/>
    </row>
    <row r="296" spans="2:12">
      <c r="B296" s="149"/>
      <c r="C296" s="150" t="s">
        <v>389</v>
      </c>
      <c r="D296" s="154">
        <v>297802</v>
      </c>
      <c r="E296" s="155">
        <v>45.764000000000003</v>
      </c>
      <c r="F296" s="155">
        <v>10.872999999999999</v>
      </c>
      <c r="G296" s="132">
        <v>16141902860.709997</v>
      </c>
      <c r="H296" s="132">
        <v>132903513956.09544</v>
      </c>
      <c r="I296" s="157">
        <v>1.0000000000000002</v>
      </c>
      <c r="J296" s="133">
        <v>2659116.0339330714</v>
      </c>
      <c r="K296" s="158"/>
      <c r="L296" s="160"/>
    </row>
  </sheetData>
  <mergeCells count="2">
    <mergeCell ref="E1:G1"/>
    <mergeCell ref="K1:Q2"/>
  </mergeCells>
  <pageMargins left="0.7" right="0.7" top="0.75" bottom="0.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303"/>
  <sheetViews>
    <sheetView zoomScaleNormal="100" workbookViewId="0">
      <pane ySplit="4" topLeftCell="A277" activePane="bottomLeft" state="frozen"/>
      <selection pane="bottomLeft" activeCell="B1" sqref="B1:D1"/>
    </sheetView>
  </sheetViews>
  <sheetFormatPr defaultRowHeight="15"/>
  <cols>
    <col min="1" max="1" width="10.7109375" style="68" customWidth="1"/>
    <col min="2" max="2" width="65.28515625" style="4" customWidth="1"/>
    <col min="3" max="4" width="12.7109375" style="4" customWidth="1"/>
    <col min="5" max="5" width="16.28515625" style="4" bestFit="1" customWidth="1"/>
    <col min="6" max="6" width="1.7109375" style="4" customWidth="1"/>
    <col min="7" max="8" width="17.28515625" style="4" customWidth="1"/>
    <col min="9" max="9" width="18" style="4" bestFit="1" customWidth="1"/>
    <col min="10" max="10" width="17.85546875" style="4" customWidth="1"/>
    <col min="11" max="11" width="18" style="4" customWidth="1"/>
    <col min="12" max="12" width="1.7109375" style="4" customWidth="1"/>
    <col min="13" max="13" width="16" style="4" customWidth="1"/>
    <col min="14" max="14" width="12.7109375" style="4" customWidth="1"/>
    <col min="15" max="15" width="18.5703125" style="4" customWidth="1"/>
    <col min="16" max="16" width="15.7109375" style="4" customWidth="1"/>
    <col min="17" max="17" width="1.7109375" style="4" customWidth="1"/>
    <col min="18" max="18" width="18" style="4" bestFit="1" customWidth="1"/>
    <col min="19" max="19" width="22.7109375" style="4" customWidth="1"/>
    <col min="20" max="20" width="18" style="4" bestFit="1" customWidth="1"/>
    <col min="21" max="21" width="16.28515625" style="4" bestFit="1" customWidth="1"/>
    <col min="22" max="22" width="18.7109375" style="4" bestFit="1" customWidth="1"/>
  </cols>
  <sheetData>
    <row r="1" spans="1:24" s="8" customFormat="1">
      <c r="A1" s="68"/>
      <c r="B1" s="164"/>
      <c r="C1" s="164"/>
      <c r="D1" s="16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4" s="8" customFormat="1">
      <c r="A2" s="6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4">
      <c r="A3" s="85"/>
      <c r="B3" s="86"/>
      <c r="C3" s="86"/>
      <c r="D3" s="86"/>
      <c r="E3" s="86"/>
      <c r="F3" s="86"/>
      <c r="G3" s="168" t="s">
        <v>13</v>
      </c>
      <c r="H3" s="168"/>
      <c r="I3" s="168"/>
      <c r="J3" s="168"/>
      <c r="K3" s="168"/>
      <c r="L3" s="90"/>
      <c r="M3" s="168" t="s">
        <v>14</v>
      </c>
      <c r="N3" s="168"/>
      <c r="O3" s="168"/>
      <c r="P3" s="168"/>
      <c r="Q3" s="90"/>
      <c r="R3" s="168" t="s">
        <v>10</v>
      </c>
      <c r="S3" s="168"/>
      <c r="T3" s="168"/>
      <c r="U3" s="87"/>
      <c r="V3" s="87"/>
    </row>
    <row r="4" spans="1:24" ht="120">
      <c r="A4" s="88" t="s">
        <v>12</v>
      </c>
      <c r="B4" s="88" t="s">
        <v>15</v>
      </c>
      <c r="C4" s="88" t="s">
        <v>16</v>
      </c>
      <c r="D4" s="88" t="s">
        <v>17</v>
      </c>
      <c r="E4" s="88" t="s">
        <v>344</v>
      </c>
      <c r="F4" s="88"/>
      <c r="G4" s="88" t="s">
        <v>18</v>
      </c>
      <c r="H4" s="88" t="s">
        <v>19</v>
      </c>
      <c r="I4" s="88" t="s">
        <v>20</v>
      </c>
      <c r="J4" s="88" t="s">
        <v>21</v>
      </c>
      <c r="K4" s="88" t="s">
        <v>22</v>
      </c>
      <c r="L4" s="88"/>
      <c r="M4" s="88" t="s">
        <v>18</v>
      </c>
      <c r="N4" s="88" t="s">
        <v>20</v>
      </c>
      <c r="O4" s="88" t="s">
        <v>21</v>
      </c>
      <c r="P4" s="88" t="s">
        <v>23</v>
      </c>
      <c r="Q4" s="88"/>
      <c r="R4" s="88" t="s">
        <v>24</v>
      </c>
      <c r="S4" s="88" t="s">
        <v>25</v>
      </c>
      <c r="T4" s="88" t="s">
        <v>26</v>
      </c>
      <c r="U4" s="88" t="s">
        <v>373</v>
      </c>
      <c r="V4" s="88" t="s">
        <v>372</v>
      </c>
    </row>
    <row r="5" spans="1:24">
      <c r="A5" s="5"/>
      <c r="B5" s="5"/>
      <c r="C5" s="5"/>
      <c r="D5" s="5"/>
      <c r="E5" s="5" t="s">
        <v>7</v>
      </c>
      <c r="F5" s="5"/>
      <c r="G5" s="5" t="s">
        <v>7</v>
      </c>
      <c r="H5" s="5"/>
      <c r="I5" s="5" t="s">
        <v>7</v>
      </c>
      <c r="J5" s="5" t="s">
        <v>7</v>
      </c>
      <c r="K5" s="5" t="s">
        <v>7</v>
      </c>
      <c r="L5" s="5"/>
      <c r="M5" s="5" t="s">
        <v>7</v>
      </c>
      <c r="N5" s="5"/>
      <c r="O5" s="5"/>
      <c r="P5" s="5" t="s">
        <v>7</v>
      </c>
      <c r="Q5" s="5"/>
      <c r="R5" s="6" t="s">
        <v>7</v>
      </c>
      <c r="S5" s="5"/>
      <c r="T5" s="5"/>
      <c r="U5" s="5"/>
      <c r="V5" s="5"/>
    </row>
    <row r="6" spans="1:24">
      <c r="A6" s="3">
        <v>10200</v>
      </c>
      <c r="B6" s="8" t="s">
        <v>27</v>
      </c>
      <c r="C6" s="9">
        <v>1.2144E-3</v>
      </c>
      <c r="D6" s="9">
        <v>1.2585000000000001E-3</v>
      </c>
      <c r="E6" s="10">
        <v>20246456</v>
      </c>
      <c r="F6" s="7"/>
      <c r="G6" s="10">
        <v>1650565</v>
      </c>
      <c r="H6" s="10">
        <v>5638637</v>
      </c>
      <c r="I6" s="10">
        <v>711029</v>
      </c>
      <c r="J6" s="10">
        <v>352663.42864784505</v>
      </c>
      <c r="K6" s="10">
        <v>8352894.4286478451</v>
      </c>
      <c r="L6" s="7">
        <v>149433</v>
      </c>
      <c r="M6" s="10">
        <v>149433</v>
      </c>
      <c r="N6" s="10">
        <v>0</v>
      </c>
      <c r="O6" s="10">
        <v>284673.49239039741</v>
      </c>
      <c r="P6" s="10">
        <v>434106.49239039741</v>
      </c>
      <c r="Q6" s="7"/>
      <c r="R6" s="10">
        <v>5220889</v>
      </c>
      <c r="S6" s="10">
        <v>316678.05019379006</v>
      </c>
      <c r="T6" s="10">
        <v>5537567.0501937903</v>
      </c>
      <c r="U6" s="95">
        <v>34758421</v>
      </c>
      <c r="V6" s="95">
        <v>8274556</v>
      </c>
    </row>
    <row r="7" spans="1:24">
      <c r="A7" s="3">
        <v>10400</v>
      </c>
      <c r="B7" s="8" t="s">
        <v>28</v>
      </c>
      <c r="C7" s="9">
        <v>3.3430999999999999E-3</v>
      </c>
      <c r="D7" s="9">
        <v>3.3367000000000002E-3</v>
      </c>
      <c r="E7" s="1">
        <v>55736106</v>
      </c>
      <c r="F7" s="7"/>
      <c r="G7" s="1">
        <v>4543811</v>
      </c>
      <c r="H7" s="1">
        <v>15522501</v>
      </c>
      <c r="I7" s="1">
        <v>1957378</v>
      </c>
      <c r="J7" s="1">
        <v>506689</v>
      </c>
      <c r="K7" s="1">
        <v>22530379</v>
      </c>
      <c r="L7" s="7">
        <v>411372</v>
      </c>
      <c r="M7" s="1">
        <v>411372</v>
      </c>
      <c r="N7" s="1">
        <v>0</v>
      </c>
      <c r="O7" s="1">
        <v>508428.00900222943</v>
      </c>
      <c r="P7" s="1">
        <v>919800.00900222943</v>
      </c>
      <c r="Q7" s="7"/>
      <c r="R7" s="1">
        <v>14372492</v>
      </c>
      <c r="S7" s="1">
        <v>371226.98643838521</v>
      </c>
      <c r="T7" s="1">
        <v>14743718.986438386</v>
      </c>
      <c r="U7" s="133">
        <v>95685834</v>
      </c>
      <c r="V7" s="133">
        <v>22778877</v>
      </c>
      <c r="X7" s="8"/>
    </row>
    <row r="8" spans="1:24">
      <c r="A8" s="3">
        <v>10500</v>
      </c>
      <c r="B8" s="8" t="s">
        <v>29</v>
      </c>
      <c r="C8" s="9">
        <v>7.5690000000000002E-4</v>
      </c>
      <c r="D8" s="9">
        <v>8.3199999999999995E-4</v>
      </c>
      <c r="E8" s="1">
        <v>12619024</v>
      </c>
      <c r="F8" s="7"/>
      <c r="G8" s="1">
        <v>1028749</v>
      </c>
      <c r="H8" s="1">
        <v>3514397</v>
      </c>
      <c r="I8" s="1">
        <v>443163</v>
      </c>
      <c r="J8" s="1">
        <v>232460.00720798958</v>
      </c>
      <c r="K8" s="1">
        <v>5218769.0072079897</v>
      </c>
      <c r="L8" s="7">
        <v>93137</v>
      </c>
      <c r="M8" s="1">
        <v>93137</v>
      </c>
      <c r="N8" s="1">
        <v>0</v>
      </c>
      <c r="O8" s="1">
        <v>409590.21514125215</v>
      </c>
      <c r="P8" s="1">
        <v>502727.21514125215</v>
      </c>
      <c r="Q8" s="7"/>
      <c r="R8" s="1">
        <v>3254027</v>
      </c>
      <c r="S8" s="1">
        <v>19544.431890244072</v>
      </c>
      <c r="T8" s="1">
        <v>3273571.4318902441</v>
      </c>
      <c r="U8" s="133">
        <v>21663907</v>
      </c>
      <c r="V8" s="133">
        <v>5157289</v>
      </c>
      <c r="X8" s="8"/>
    </row>
    <row r="9" spans="1:24">
      <c r="A9" s="3">
        <v>10700</v>
      </c>
      <c r="B9" s="8" t="s">
        <v>354</v>
      </c>
      <c r="C9" s="9">
        <v>5.1308999999999999E-3</v>
      </c>
      <c r="D9" s="9">
        <v>5.1174000000000002E-3</v>
      </c>
      <c r="E9" s="1">
        <v>85542278</v>
      </c>
      <c r="F9" s="7"/>
      <c r="G9" s="1">
        <v>6973719</v>
      </c>
      <c r="H9" s="1">
        <v>23823518</v>
      </c>
      <c r="I9" s="1">
        <v>3004132</v>
      </c>
      <c r="J9" s="1">
        <v>625208.2776862157</v>
      </c>
      <c r="K9" s="1">
        <v>34426577.277686216</v>
      </c>
      <c r="L9" s="7">
        <v>631362</v>
      </c>
      <c r="M9" s="1">
        <v>631362</v>
      </c>
      <c r="N9" s="1">
        <v>0</v>
      </c>
      <c r="O9" s="1">
        <v>171590.16816087905</v>
      </c>
      <c r="P9" s="1">
        <v>802952.16816087905</v>
      </c>
      <c r="Q9" s="7"/>
      <c r="R9" s="1">
        <v>22058514</v>
      </c>
      <c r="S9" s="1">
        <v>526928.34181496571</v>
      </c>
      <c r="T9" s="1">
        <v>22585442.341814965</v>
      </c>
      <c r="U9" s="133">
        <v>146856045</v>
      </c>
      <c r="V9" s="133">
        <v>34960408</v>
      </c>
      <c r="X9" s="8"/>
    </row>
    <row r="10" spans="1:24">
      <c r="A10" s="3">
        <v>10800</v>
      </c>
      <c r="B10" s="8" t="s">
        <v>30</v>
      </c>
      <c r="C10" s="9">
        <v>2.21189E-2</v>
      </c>
      <c r="D10" s="9">
        <v>2.0937899999999999E-2</v>
      </c>
      <c r="E10" s="1">
        <v>368765925</v>
      </c>
      <c r="F10" s="7"/>
      <c r="G10" s="1">
        <v>30063146</v>
      </c>
      <c r="H10" s="1">
        <v>102701282</v>
      </c>
      <c r="I10" s="1">
        <v>12950572</v>
      </c>
      <c r="J10" s="1">
        <v>14761421.899073653</v>
      </c>
      <c r="K10" s="1">
        <v>160476421.89907366</v>
      </c>
      <c r="L10" s="7">
        <v>2721753</v>
      </c>
      <c r="M10" s="1">
        <v>2721753</v>
      </c>
      <c r="N10" s="1">
        <v>0</v>
      </c>
      <c r="O10" s="1">
        <v>0</v>
      </c>
      <c r="P10" s="1">
        <v>2721753</v>
      </c>
      <c r="Q10" s="7"/>
      <c r="R10" s="1">
        <v>95092491</v>
      </c>
      <c r="S10" s="1">
        <v>7940727.6714040609</v>
      </c>
      <c r="T10" s="1">
        <v>103033218.67140406</v>
      </c>
      <c r="U10" s="133">
        <v>633084678</v>
      </c>
      <c r="V10" s="133">
        <v>150711527</v>
      </c>
      <c r="X10" s="8"/>
    </row>
    <row r="11" spans="1:24">
      <c r="A11" s="3">
        <v>10850</v>
      </c>
      <c r="B11" s="8" t="s">
        <v>31</v>
      </c>
      <c r="C11" s="9">
        <v>1.8249999999999999E-4</v>
      </c>
      <c r="D11" s="9">
        <v>1.5449999999999999E-4</v>
      </c>
      <c r="E11" s="1">
        <v>3042637</v>
      </c>
      <c r="F11" s="7"/>
      <c r="G11" s="1">
        <v>248047</v>
      </c>
      <c r="H11" s="1">
        <v>847374</v>
      </c>
      <c r="I11" s="1">
        <v>106853</v>
      </c>
      <c r="J11" s="1">
        <v>351232.186391544</v>
      </c>
      <c r="K11" s="1">
        <v>1553506.1863915441</v>
      </c>
      <c r="L11" s="7">
        <v>22457</v>
      </c>
      <c r="M11" s="1">
        <v>22457</v>
      </c>
      <c r="N11" s="1">
        <v>0</v>
      </c>
      <c r="O11" s="1">
        <v>3224.7061506850878</v>
      </c>
      <c r="P11" s="1">
        <v>25681.706150685088</v>
      </c>
      <c r="Q11" s="7"/>
      <c r="R11" s="1">
        <v>784595</v>
      </c>
      <c r="S11" s="1">
        <v>201192.37572183879</v>
      </c>
      <c r="T11" s="1">
        <v>985787.37572183879</v>
      </c>
      <c r="U11" s="133">
        <v>5223495</v>
      </c>
      <c r="V11" s="133">
        <v>1243500</v>
      </c>
      <c r="X11" s="8"/>
    </row>
    <row r="12" spans="1:24">
      <c r="A12" s="3">
        <v>10900</v>
      </c>
      <c r="B12" s="8" t="s">
        <v>32</v>
      </c>
      <c r="C12" s="9">
        <v>1.7652E-3</v>
      </c>
      <c r="D12" s="9">
        <v>1.7499E-3</v>
      </c>
      <c r="E12" s="1">
        <v>29429384</v>
      </c>
      <c r="F12" s="7"/>
      <c r="G12" s="1">
        <v>2399191</v>
      </c>
      <c r="H12" s="1">
        <v>8196081</v>
      </c>
      <c r="I12" s="1">
        <v>1033521</v>
      </c>
      <c r="J12" s="1">
        <v>1736326.5846861</v>
      </c>
      <c r="K12" s="1">
        <v>13365119.5846861</v>
      </c>
      <c r="L12" s="7">
        <v>217210</v>
      </c>
      <c r="M12" s="1">
        <v>217210</v>
      </c>
      <c r="N12" s="1">
        <v>0</v>
      </c>
      <c r="O12" s="1">
        <v>0</v>
      </c>
      <c r="P12" s="1">
        <v>217210</v>
      </c>
      <c r="Q12" s="7"/>
      <c r="R12" s="1">
        <v>7588861</v>
      </c>
      <c r="S12" s="1">
        <v>1226701.4047862655</v>
      </c>
      <c r="T12" s="1">
        <v>8815562.4047862664</v>
      </c>
      <c r="U12" s="133">
        <v>50523357</v>
      </c>
      <c r="V12" s="133">
        <v>12027541</v>
      </c>
      <c r="X12" s="8"/>
    </row>
    <row r="13" spans="1:24">
      <c r="A13" s="3">
        <v>10910</v>
      </c>
      <c r="B13" s="8" t="s">
        <v>33</v>
      </c>
      <c r="C13" s="9">
        <v>6.1090000000000005E-4</v>
      </c>
      <c r="D13" s="9">
        <v>5.3280000000000005E-4</v>
      </c>
      <c r="E13" s="1">
        <v>10184914</v>
      </c>
      <c r="F13" s="7"/>
      <c r="G13" s="1">
        <v>830311</v>
      </c>
      <c r="H13" s="89">
        <v>2836498</v>
      </c>
      <c r="I13" s="1">
        <v>357681</v>
      </c>
      <c r="J13" s="1">
        <v>1071576.9782661099</v>
      </c>
      <c r="K13" s="1">
        <v>5096066.9782661097</v>
      </c>
      <c r="L13" s="7">
        <v>75172</v>
      </c>
      <c r="M13" s="1">
        <v>75172</v>
      </c>
      <c r="N13" s="1">
        <v>0</v>
      </c>
      <c r="O13" s="1">
        <v>0</v>
      </c>
      <c r="P13" s="1">
        <v>75172</v>
      </c>
      <c r="Q13" s="7"/>
      <c r="R13" s="1">
        <v>2626351</v>
      </c>
      <c r="S13" s="1">
        <v>628477.8732148027</v>
      </c>
      <c r="T13" s="1">
        <v>3254828.8732148027</v>
      </c>
      <c r="U13" s="133">
        <v>17485111</v>
      </c>
      <c r="V13" s="133">
        <v>4162489</v>
      </c>
      <c r="X13" s="8"/>
    </row>
    <row r="14" spans="1:24">
      <c r="A14" s="3">
        <v>10930</v>
      </c>
      <c r="B14" s="8" t="s">
        <v>34</v>
      </c>
      <c r="C14" s="9">
        <v>5.8050999999999997E-3</v>
      </c>
      <c r="D14" s="9">
        <v>5.5661E-3</v>
      </c>
      <c r="E14" s="1">
        <v>96782529</v>
      </c>
      <c r="F14" s="7"/>
      <c r="G14" s="1">
        <v>7890066</v>
      </c>
      <c r="H14" s="1">
        <v>26953927</v>
      </c>
      <c r="I14" s="1">
        <v>3398874</v>
      </c>
      <c r="J14" s="1">
        <v>5496248.5786017692</v>
      </c>
      <c r="K14" s="1">
        <v>43739115.57860177</v>
      </c>
      <c r="L14" s="7">
        <v>714323</v>
      </c>
      <c r="M14" s="1">
        <v>714323</v>
      </c>
      <c r="N14" s="1">
        <v>0</v>
      </c>
      <c r="O14" s="1">
        <v>0</v>
      </c>
      <c r="P14" s="1">
        <v>714323</v>
      </c>
      <c r="Q14" s="7"/>
      <c r="R14" s="1">
        <v>24957001</v>
      </c>
      <c r="S14" s="1">
        <v>4507993.8807728775</v>
      </c>
      <c r="T14" s="1">
        <v>29464994.880772877</v>
      </c>
      <c r="U14" s="133">
        <v>166152922</v>
      </c>
      <c r="V14" s="133">
        <v>39554204</v>
      </c>
      <c r="X14" s="8"/>
    </row>
    <row r="15" spans="1:24">
      <c r="A15" s="3">
        <v>10940</v>
      </c>
      <c r="B15" s="8" t="s">
        <v>35</v>
      </c>
      <c r="C15" s="9">
        <v>7.8759999999999995E-4</v>
      </c>
      <c r="D15" s="9">
        <v>7.4989999999999996E-4</v>
      </c>
      <c r="E15" s="1">
        <v>13130854</v>
      </c>
      <c r="F15" s="7"/>
      <c r="G15" s="1">
        <v>1070475</v>
      </c>
      <c r="H15" s="1">
        <v>3656942</v>
      </c>
      <c r="I15" s="1">
        <v>461138</v>
      </c>
      <c r="J15" s="1">
        <v>1025117.5032959844</v>
      </c>
      <c r="K15" s="1">
        <v>6213672.5032959841</v>
      </c>
      <c r="L15" s="7">
        <v>96915</v>
      </c>
      <c r="M15" s="1">
        <v>96915</v>
      </c>
      <c r="N15" s="1">
        <v>0</v>
      </c>
      <c r="O15" s="1">
        <v>0</v>
      </c>
      <c r="P15" s="1">
        <v>96915</v>
      </c>
      <c r="Q15" s="7"/>
      <c r="R15" s="1">
        <v>3386011</v>
      </c>
      <c r="S15" s="1">
        <v>623946.2258878937</v>
      </c>
      <c r="T15" s="1">
        <v>4009957.2258878937</v>
      </c>
      <c r="U15" s="133">
        <v>22542599</v>
      </c>
      <c r="V15" s="133">
        <v>5366469</v>
      </c>
      <c r="X15" s="8"/>
    </row>
    <row r="16" spans="1:24">
      <c r="A16" s="3">
        <v>10950</v>
      </c>
      <c r="B16" s="8" t="s">
        <v>36</v>
      </c>
      <c r="C16" s="9">
        <v>9.0970000000000005E-4</v>
      </c>
      <c r="D16" s="9">
        <v>7.3490000000000003E-4</v>
      </c>
      <c r="E16" s="1">
        <v>15166503</v>
      </c>
      <c r="F16" s="7"/>
      <c r="G16" s="1">
        <v>1236429</v>
      </c>
      <c r="H16" s="1">
        <v>4223870</v>
      </c>
      <c r="I16" s="1">
        <v>532628</v>
      </c>
      <c r="J16" s="1">
        <v>1531863.3831853899</v>
      </c>
      <c r="K16" s="1">
        <v>7524790.3831853904</v>
      </c>
      <c r="L16" s="7">
        <v>111939</v>
      </c>
      <c r="M16" s="1">
        <v>111939</v>
      </c>
      <c r="N16" s="1">
        <v>0</v>
      </c>
      <c r="O16" s="1">
        <v>0</v>
      </c>
      <c r="P16" s="1">
        <v>111939</v>
      </c>
      <c r="Q16" s="7"/>
      <c r="R16" s="1">
        <v>3910938</v>
      </c>
      <c r="S16" s="1">
        <v>609484.52751568716</v>
      </c>
      <c r="T16" s="1">
        <v>4520422.527515687</v>
      </c>
      <c r="U16" s="133">
        <v>26037332</v>
      </c>
      <c r="V16" s="133">
        <v>6198422</v>
      </c>
      <c r="X16" s="8"/>
    </row>
    <row r="17" spans="1:24">
      <c r="A17" s="3">
        <v>11050</v>
      </c>
      <c r="B17" s="8" t="s">
        <v>304</v>
      </c>
      <c r="C17" s="9">
        <v>2.5680000000000001E-4</v>
      </c>
      <c r="D17" s="9">
        <v>2.5349999999999998E-4</v>
      </c>
      <c r="E17" s="1">
        <v>4281365</v>
      </c>
      <c r="F17" s="7"/>
      <c r="G17" s="1">
        <v>349033</v>
      </c>
      <c r="H17" s="1">
        <v>1192360</v>
      </c>
      <c r="I17" s="1">
        <v>150356</v>
      </c>
      <c r="J17" s="1">
        <v>225604.51324143831</v>
      </c>
      <c r="K17" s="1">
        <v>1917353.5132414382</v>
      </c>
      <c r="L17" s="7">
        <v>31599</v>
      </c>
      <c r="M17" s="1">
        <v>31599</v>
      </c>
      <c r="N17" s="1">
        <v>0</v>
      </c>
      <c r="O17" s="1">
        <v>56665.796515255177</v>
      </c>
      <c r="P17" s="1">
        <v>88264.796515255177</v>
      </c>
      <c r="Q17" s="7"/>
      <c r="R17" s="1">
        <v>1104022</v>
      </c>
      <c r="S17" s="1">
        <v>148684.9394895185</v>
      </c>
      <c r="T17" s="1">
        <v>1252706.9394895185</v>
      </c>
      <c r="U17" s="133">
        <v>7350101</v>
      </c>
      <c r="V17" s="133">
        <v>1749758</v>
      </c>
      <c r="X17" s="8"/>
    </row>
    <row r="18" spans="1:24">
      <c r="A18" s="3">
        <v>11300</v>
      </c>
      <c r="B18" s="8" t="s">
        <v>355</v>
      </c>
      <c r="C18" s="9">
        <v>4.7625000000000002E-3</v>
      </c>
      <c r="D18" s="9">
        <v>4.8979999999999996E-3</v>
      </c>
      <c r="E18" s="1">
        <v>79400319</v>
      </c>
      <c r="F18" s="7"/>
      <c r="G18" s="1">
        <v>6473004</v>
      </c>
      <c r="H18" s="1">
        <v>22112983</v>
      </c>
      <c r="I18" s="1">
        <v>2788434</v>
      </c>
      <c r="J18" s="1">
        <v>2180698.3912194641</v>
      </c>
      <c r="K18" s="1">
        <v>33555119.391219467</v>
      </c>
      <c r="L18" s="7">
        <v>586030</v>
      </c>
      <c r="M18" s="1">
        <v>586030</v>
      </c>
      <c r="N18" s="1">
        <v>0</v>
      </c>
      <c r="O18" s="1">
        <v>0</v>
      </c>
      <c r="P18" s="1">
        <v>586030</v>
      </c>
      <c r="Q18" s="7"/>
      <c r="R18" s="1">
        <v>20474707</v>
      </c>
      <c r="S18" s="1">
        <v>1693474.2033117143</v>
      </c>
      <c r="T18" s="1">
        <v>22168181.203311715</v>
      </c>
      <c r="U18" s="133">
        <v>136311742</v>
      </c>
      <c r="V18" s="133">
        <v>32450241</v>
      </c>
      <c r="X18" s="8"/>
    </row>
    <row r="19" spans="1:24">
      <c r="A19" s="3">
        <v>11310</v>
      </c>
      <c r="B19" s="8" t="s">
        <v>37</v>
      </c>
      <c r="C19" s="9">
        <v>5.7939999999999999E-4</v>
      </c>
      <c r="D19" s="9">
        <v>5.7689999999999998E-4</v>
      </c>
      <c r="E19" s="1">
        <v>9659747</v>
      </c>
      <c r="F19" s="7"/>
      <c r="G19" s="1">
        <v>787498</v>
      </c>
      <c r="H19" s="1">
        <v>2690239</v>
      </c>
      <c r="I19" s="1">
        <v>339238</v>
      </c>
      <c r="J19" s="1">
        <v>272822.54894522496</v>
      </c>
      <c r="K19" s="1">
        <v>4089797.5489452248</v>
      </c>
      <c r="L19" s="7">
        <v>71296</v>
      </c>
      <c r="M19" s="1">
        <v>71296</v>
      </c>
      <c r="N19" s="1">
        <v>0</v>
      </c>
      <c r="O19" s="1">
        <v>0</v>
      </c>
      <c r="P19" s="1">
        <v>71296</v>
      </c>
      <c r="Q19" s="7"/>
      <c r="R19" s="1">
        <v>2490928</v>
      </c>
      <c r="S19" s="1">
        <v>206908.07936274711</v>
      </c>
      <c r="T19" s="1">
        <v>2697836.0793627473</v>
      </c>
      <c r="U19" s="133">
        <v>16583522</v>
      </c>
      <c r="V19" s="133">
        <v>3947857</v>
      </c>
      <c r="X19" s="8"/>
    </row>
    <row r="20" spans="1:24">
      <c r="A20" s="3">
        <v>11600</v>
      </c>
      <c r="B20" s="8" t="s">
        <v>38</v>
      </c>
      <c r="C20" s="9">
        <v>2.4726000000000001E-3</v>
      </c>
      <c r="D20" s="9">
        <v>2.4396999999999999E-3</v>
      </c>
      <c r="E20" s="1">
        <v>41223145</v>
      </c>
      <c r="F20" s="7"/>
      <c r="G20" s="1">
        <v>3360661</v>
      </c>
      <c r="H20" s="1">
        <v>11480643</v>
      </c>
      <c r="I20" s="1">
        <v>1447702</v>
      </c>
      <c r="J20" s="1">
        <v>44736.638224728871</v>
      </c>
      <c r="K20" s="1">
        <v>16333742.638224728</v>
      </c>
      <c r="L20" s="7">
        <v>304256</v>
      </c>
      <c r="M20" s="1">
        <v>304256</v>
      </c>
      <c r="N20" s="1">
        <v>0</v>
      </c>
      <c r="O20" s="1">
        <v>59696.384719616733</v>
      </c>
      <c r="P20" s="1">
        <v>363952.38471961673</v>
      </c>
      <c r="Q20" s="7"/>
      <c r="R20" s="1">
        <v>10630081</v>
      </c>
      <c r="S20" s="1">
        <v>114072.52420582552</v>
      </c>
      <c r="T20" s="1">
        <v>10744153.524205826</v>
      </c>
      <c r="U20" s="133">
        <v>70770480</v>
      </c>
      <c r="V20" s="133">
        <v>16847552</v>
      </c>
      <c r="X20" s="8"/>
    </row>
    <row r="21" spans="1:24">
      <c r="A21" s="3">
        <v>11900</v>
      </c>
      <c r="B21" s="8" t="s">
        <v>39</v>
      </c>
      <c r="C21" s="9">
        <v>3.5419999999999999E-4</v>
      </c>
      <c r="D21" s="9">
        <v>4.4969999999999998E-4</v>
      </c>
      <c r="E21" s="1">
        <v>5905216</v>
      </c>
      <c r="F21" s="7"/>
      <c r="G21" s="1">
        <v>481415</v>
      </c>
      <c r="H21" s="1">
        <v>1644602</v>
      </c>
      <c r="I21" s="1">
        <v>207383</v>
      </c>
      <c r="J21" s="1">
        <v>435756.65883167903</v>
      </c>
      <c r="K21" s="1">
        <v>2769156.6588316793</v>
      </c>
      <c r="L21" s="7">
        <v>43585</v>
      </c>
      <c r="M21" s="1">
        <v>43585</v>
      </c>
      <c r="N21" s="1">
        <v>0</v>
      </c>
      <c r="O21" s="1">
        <v>707758.1293493649</v>
      </c>
      <c r="P21" s="1">
        <v>751343.1293493649</v>
      </c>
      <c r="Q21" s="7"/>
      <c r="R21" s="1">
        <v>1522759</v>
      </c>
      <c r="S21" s="1">
        <v>186143.95296605123</v>
      </c>
      <c r="T21" s="1">
        <v>1708902.9529660512</v>
      </c>
      <c r="U21" s="133">
        <v>10137873</v>
      </c>
      <c r="V21" s="133">
        <v>2413412</v>
      </c>
      <c r="X21" s="8"/>
    </row>
    <row r="22" spans="1:24">
      <c r="A22" s="3">
        <v>12100</v>
      </c>
      <c r="B22" s="8" t="s">
        <v>40</v>
      </c>
      <c r="C22" s="9">
        <v>3.257E-4</v>
      </c>
      <c r="D22" s="9">
        <v>2.968E-4</v>
      </c>
      <c r="E22" s="1">
        <v>5430065</v>
      </c>
      <c r="F22" s="7"/>
      <c r="G22" s="1">
        <v>442679</v>
      </c>
      <c r="H22" s="1">
        <v>1512273</v>
      </c>
      <c r="I22" s="1">
        <v>190697</v>
      </c>
      <c r="J22" s="1">
        <v>293886.08742543182</v>
      </c>
      <c r="K22" s="1">
        <v>2439535.0874254317</v>
      </c>
      <c r="L22" s="7">
        <v>40078</v>
      </c>
      <c r="M22" s="1">
        <v>40078</v>
      </c>
      <c r="N22" s="1">
        <v>0</v>
      </c>
      <c r="O22" s="1">
        <v>0</v>
      </c>
      <c r="P22" s="1">
        <v>40078</v>
      </c>
      <c r="Q22" s="7"/>
      <c r="R22" s="1">
        <v>1400233</v>
      </c>
      <c r="S22" s="1">
        <v>167243.66192319826</v>
      </c>
      <c r="T22" s="1">
        <v>1567476.6619231983</v>
      </c>
      <c r="U22" s="133">
        <v>9322149</v>
      </c>
      <c r="V22" s="133">
        <v>2219222</v>
      </c>
      <c r="X22" s="8"/>
    </row>
    <row r="23" spans="1:24">
      <c r="A23" s="3">
        <v>12150</v>
      </c>
      <c r="B23" s="8" t="s">
        <v>41</v>
      </c>
      <c r="C23" s="9">
        <v>4.9799999999999998E-5</v>
      </c>
      <c r="D23" s="9">
        <v>4.1300000000000001E-5</v>
      </c>
      <c r="E23" s="1">
        <v>830265</v>
      </c>
      <c r="F23" s="7"/>
      <c r="G23" s="1">
        <v>67686</v>
      </c>
      <c r="H23" s="1">
        <v>231229</v>
      </c>
      <c r="I23" s="1">
        <v>29158</v>
      </c>
      <c r="J23" s="1">
        <v>66102.219916196467</v>
      </c>
      <c r="K23" s="1">
        <v>394175.21991619648</v>
      </c>
      <c r="L23" s="7">
        <v>6128</v>
      </c>
      <c r="M23" s="1">
        <v>6128</v>
      </c>
      <c r="N23" s="1">
        <v>0</v>
      </c>
      <c r="O23" s="1">
        <v>0</v>
      </c>
      <c r="P23" s="1">
        <v>6128</v>
      </c>
      <c r="Q23" s="7"/>
      <c r="R23" s="1">
        <v>214098</v>
      </c>
      <c r="S23" s="1">
        <v>5194.9325596389863</v>
      </c>
      <c r="T23" s="1">
        <v>219292.93255963898</v>
      </c>
      <c r="U23" s="133">
        <v>1425370</v>
      </c>
      <c r="V23" s="133">
        <v>339322</v>
      </c>
      <c r="X23" s="8"/>
    </row>
    <row r="24" spans="1:24">
      <c r="A24" s="3">
        <v>12160</v>
      </c>
      <c r="B24" s="8" t="s">
        <v>42</v>
      </c>
      <c r="C24" s="9">
        <v>2.0059000000000001E-3</v>
      </c>
      <c r="D24" s="9">
        <v>2.0443000000000002E-3</v>
      </c>
      <c r="E24" s="1">
        <v>33442331</v>
      </c>
      <c r="F24" s="7"/>
      <c r="G24" s="1">
        <v>2726341</v>
      </c>
      <c r="H24" s="1">
        <v>9313687</v>
      </c>
      <c r="I24" s="1">
        <v>1174450</v>
      </c>
      <c r="J24" s="1">
        <v>894044.32405617833</v>
      </c>
      <c r="K24" s="1">
        <v>14108522.324056178</v>
      </c>
      <c r="L24" s="7">
        <v>246828</v>
      </c>
      <c r="M24" s="1">
        <v>246828</v>
      </c>
      <c r="N24" s="1">
        <v>0</v>
      </c>
      <c r="O24" s="1">
        <v>0</v>
      </c>
      <c r="P24" s="1">
        <v>246828</v>
      </c>
      <c r="Q24" s="7"/>
      <c r="R24" s="1">
        <v>8623667</v>
      </c>
      <c r="S24" s="1">
        <v>874636.56246841804</v>
      </c>
      <c r="T24" s="1">
        <v>9498303.5624684189</v>
      </c>
      <c r="U24" s="133">
        <v>57412645</v>
      </c>
      <c r="V24" s="133">
        <v>13667599</v>
      </c>
      <c r="X24" s="8"/>
    </row>
    <row r="25" spans="1:24">
      <c r="A25" s="3">
        <v>12220</v>
      </c>
      <c r="B25" s="8" t="s">
        <v>356</v>
      </c>
      <c r="C25" s="9">
        <v>4.5227399999999994E-2</v>
      </c>
      <c r="D25" s="9">
        <v>4.8642499999999998E-2</v>
      </c>
      <c r="E25" s="1">
        <v>754030444</v>
      </c>
      <c r="F25" s="7"/>
      <c r="G25" s="1">
        <v>61471318</v>
      </c>
      <c r="H25" s="1">
        <v>209997421</v>
      </c>
      <c r="I25" s="1">
        <v>26480552</v>
      </c>
      <c r="J25" s="1">
        <v>14408661</v>
      </c>
      <c r="K25" s="1">
        <v>312357952</v>
      </c>
      <c r="L25" s="7">
        <v>5565277</v>
      </c>
      <c r="M25" s="1">
        <v>5565277</v>
      </c>
      <c r="N25" s="1">
        <v>0</v>
      </c>
      <c r="O25" s="1">
        <v>31513898.852849394</v>
      </c>
      <c r="P25" s="1">
        <v>37079175.852849394</v>
      </c>
      <c r="Q25" s="7"/>
      <c r="R25" s="1">
        <v>194439422</v>
      </c>
      <c r="S25" s="1">
        <v>4851509.3978999071</v>
      </c>
      <c r="T25" s="1">
        <v>199290931.3978999</v>
      </c>
      <c r="U25" s="133">
        <v>1294493577</v>
      </c>
      <c r="V25" s="133">
        <v>308165890</v>
      </c>
      <c r="X25" s="8"/>
    </row>
    <row r="26" spans="1:24">
      <c r="A26" s="3">
        <v>12510</v>
      </c>
      <c r="B26" s="8" t="s">
        <v>43</v>
      </c>
      <c r="C26" s="9">
        <v>4.4403000000000003E-3</v>
      </c>
      <c r="D26" s="9">
        <v>5.2258000000000001E-3</v>
      </c>
      <c r="E26" s="1">
        <v>74028606</v>
      </c>
      <c r="F26" s="7"/>
      <c r="G26" s="1">
        <v>6035083</v>
      </c>
      <c r="H26" s="1">
        <v>20616961</v>
      </c>
      <c r="I26" s="1">
        <v>2599787</v>
      </c>
      <c r="J26" s="1">
        <v>3976483.6255206093</v>
      </c>
      <c r="K26" s="1">
        <v>33228314.625520609</v>
      </c>
      <c r="L26" s="7">
        <v>546383</v>
      </c>
      <c r="M26" s="1">
        <v>546383</v>
      </c>
      <c r="N26" s="1">
        <v>0</v>
      </c>
      <c r="O26" s="1">
        <v>3548157.3367234161</v>
      </c>
      <c r="P26" s="1">
        <v>4094540.3367234161</v>
      </c>
      <c r="Q26" s="7"/>
      <c r="R26" s="1">
        <v>19089520</v>
      </c>
      <c r="S26" s="1">
        <v>2331444.200519166</v>
      </c>
      <c r="T26" s="1">
        <v>21420964.200519167</v>
      </c>
      <c r="U26" s="133">
        <v>127089769</v>
      </c>
      <c r="V26" s="133">
        <v>30254868</v>
      </c>
      <c r="X26" s="8"/>
    </row>
    <row r="27" spans="1:24">
      <c r="A27" s="3">
        <v>12600</v>
      </c>
      <c r="B27" s="8" t="s">
        <v>44</v>
      </c>
      <c r="C27" s="9">
        <v>1.9453000000000001E-3</v>
      </c>
      <c r="D27" s="9">
        <v>1.9740999999999999E-3</v>
      </c>
      <c r="E27" s="1">
        <v>32432009</v>
      </c>
      <c r="F27" s="7"/>
      <c r="G27" s="1">
        <v>2643976</v>
      </c>
      <c r="H27" s="1">
        <v>9032312</v>
      </c>
      <c r="I27" s="1">
        <v>1138969</v>
      </c>
      <c r="J27" s="1">
        <v>947700.8845911033</v>
      </c>
      <c r="K27" s="1">
        <v>13762957.884591103</v>
      </c>
      <c r="L27" s="7">
        <v>239371</v>
      </c>
      <c r="M27" s="1">
        <v>239371</v>
      </c>
      <c r="N27" s="1">
        <v>0</v>
      </c>
      <c r="O27" s="1">
        <v>0</v>
      </c>
      <c r="P27" s="1">
        <v>239371</v>
      </c>
      <c r="Q27" s="7"/>
      <c r="R27" s="1">
        <v>8363138</v>
      </c>
      <c r="S27" s="1">
        <v>679959.00305241544</v>
      </c>
      <c r="T27" s="1">
        <v>9043097.0030524153</v>
      </c>
      <c r="U27" s="133">
        <v>55678159</v>
      </c>
      <c r="V27" s="133">
        <v>13254689</v>
      </c>
      <c r="X27" s="8"/>
    </row>
    <row r="28" spans="1:24">
      <c r="A28" s="3">
        <v>12700</v>
      </c>
      <c r="B28" s="8" t="s">
        <v>45</v>
      </c>
      <c r="C28" s="9">
        <v>1.1333000000000001E-3</v>
      </c>
      <c r="D28" s="9">
        <v>1.1153999999999999E-3</v>
      </c>
      <c r="E28" s="1">
        <v>18894358</v>
      </c>
      <c r="F28" s="7"/>
      <c r="G28" s="1">
        <v>1540337</v>
      </c>
      <c r="H28" s="1">
        <v>5262077</v>
      </c>
      <c r="I28" s="1">
        <v>663545</v>
      </c>
      <c r="J28" s="1">
        <v>988781.58829537721</v>
      </c>
      <c r="K28" s="1">
        <v>8454740.5882953778</v>
      </c>
      <c r="L28" s="7">
        <v>139454</v>
      </c>
      <c r="M28" s="1">
        <v>139454</v>
      </c>
      <c r="N28" s="1">
        <v>0</v>
      </c>
      <c r="O28" s="1">
        <v>0</v>
      </c>
      <c r="P28" s="1">
        <v>139454</v>
      </c>
      <c r="Q28" s="7"/>
      <c r="R28" s="1">
        <v>4872228</v>
      </c>
      <c r="S28" s="1">
        <v>483724.70385074697</v>
      </c>
      <c r="T28" s="1">
        <v>5355952.7038507471</v>
      </c>
      <c r="U28" s="133">
        <v>32437186</v>
      </c>
      <c r="V28" s="133">
        <v>7721965</v>
      </c>
      <c r="X28" s="8"/>
    </row>
    <row r="29" spans="1:24">
      <c r="A29" s="3">
        <v>13500</v>
      </c>
      <c r="B29" s="8" t="s">
        <v>46</v>
      </c>
      <c r="C29" s="9">
        <v>4.4066000000000001E-3</v>
      </c>
      <c r="D29" s="9">
        <v>4.4738E-3</v>
      </c>
      <c r="E29" s="1">
        <v>73466760</v>
      </c>
      <c r="F29" s="7"/>
      <c r="G29" s="1">
        <v>5989279</v>
      </c>
      <c r="H29" s="1">
        <v>20460487</v>
      </c>
      <c r="I29" s="1">
        <v>2580055</v>
      </c>
      <c r="J29" s="1">
        <v>1015232.7783321629</v>
      </c>
      <c r="K29" s="1">
        <v>30045053.778332163</v>
      </c>
      <c r="L29" s="7">
        <v>542237</v>
      </c>
      <c r="M29" s="1">
        <v>542237</v>
      </c>
      <c r="N29" s="1">
        <v>0</v>
      </c>
      <c r="O29" s="1">
        <v>0</v>
      </c>
      <c r="P29" s="1">
        <v>542237</v>
      </c>
      <c r="Q29" s="7"/>
      <c r="R29" s="1">
        <v>18944639</v>
      </c>
      <c r="S29" s="1">
        <v>1180401.0983624235</v>
      </c>
      <c r="T29" s="1">
        <v>20125040.098362423</v>
      </c>
      <c r="U29" s="133">
        <v>126125212</v>
      </c>
      <c r="V29" s="133">
        <v>30025246</v>
      </c>
      <c r="X29" s="8"/>
    </row>
    <row r="30" spans="1:24">
      <c r="A30" s="3">
        <v>13700</v>
      </c>
      <c r="B30" s="8" t="s">
        <v>47</v>
      </c>
      <c r="C30" s="9">
        <v>4.8230000000000001E-4</v>
      </c>
      <c r="D30" s="9">
        <v>4.682E-4</v>
      </c>
      <c r="E30" s="1">
        <v>8040897</v>
      </c>
      <c r="F30" s="7"/>
      <c r="G30" s="1">
        <v>655523</v>
      </c>
      <c r="H30" s="1">
        <v>2239389</v>
      </c>
      <c r="I30" s="1">
        <v>282386</v>
      </c>
      <c r="J30" s="1">
        <v>421419.7173256746</v>
      </c>
      <c r="K30" s="1">
        <v>3598717.7173256744</v>
      </c>
      <c r="L30" s="7">
        <v>59347</v>
      </c>
      <c r="M30" s="1">
        <v>59347</v>
      </c>
      <c r="N30" s="1">
        <v>0</v>
      </c>
      <c r="O30" s="1">
        <v>77790.71611252625</v>
      </c>
      <c r="P30" s="1">
        <v>137137.71611252625</v>
      </c>
      <c r="Q30" s="7"/>
      <c r="R30" s="1">
        <v>2073481</v>
      </c>
      <c r="S30" s="1">
        <v>286161.54771896178</v>
      </c>
      <c r="T30" s="1">
        <v>2359642.5477189617</v>
      </c>
      <c r="U30" s="133">
        <v>13804337</v>
      </c>
      <c r="V30" s="133">
        <v>3286247</v>
      </c>
      <c r="X30" s="8"/>
    </row>
    <row r="31" spans="1:24">
      <c r="A31" s="3">
        <v>14300</v>
      </c>
      <c r="B31" s="8" t="s">
        <v>48</v>
      </c>
      <c r="C31" s="9">
        <v>1.5361000000000001E-3</v>
      </c>
      <c r="D31" s="9">
        <v>1.5712E-3</v>
      </c>
      <c r="E31" s="1">
        <v>25609833</v>
      </c>
      <c r="F31" s="7"/>
      <c r="G31" s="1">
        <v>2087807</v>
      </c>
      <c r="H31" s="1">
        <v>7132337</v>
      </c>
      <c r="I31" s="1">
        <v>899383</v>
      </c>
      <c r="J31" s="1">
        <v>305708</v>
      </c>
      <c r="K31" s="1">
        <v>10425235</v>
      </c>
      <c r="L31" s="7">
        <v>189019</v>
      </c>
      <c r="M31" s="1">
        <v>189019</v>
      </c>
      <c r="N31" s="1">
        <v>0</v>
      </c>
      <c r="O31" s="1">
        <v>93955.419974497665</v>
      </c>
      <c r="P31" s="1">
        <v>282974.41997449764</v>
      </c>
      <c r="Q31" s="7"/>
      <c r="R31" s="1">
        <v>6603926</v>
      </c>
      <c r="S31" s="1">
        <v>317865.95926136477</v>
      </c>
      <c r="T31" s="1">
        <v>6921791.9592613652</v>
      </c>
      <c r="U31" s="133">
        <v>43966082</v>
      </c>
      <c r="V31" s="133">
        <v>10466523</v>
      </c>
      <c r="X31" s="8"/>
    </row>
    <row r="32" spans="1:24">
      <c r="A32" s="3">
        <v>14300.2</v>
      </c>
      <c r="B32" s="8" t="s">
        <v>49</v>
      </c>
      <c r="C32" s="9">
        <v>2.0550000000000001E-4</v>
      </c>
      <c r="D32" s="9">
        <v>2.1680000000000001E-4</v>
      </c>
      <c r="E32" s="1">
        <v>3426093</v>
      </c>
      <c r="F32" s="7"/>
      <c r="G32" s="1">
        <v>279308</v>
      </c>
      <c r="H32" s="1">
        <v>954167</v>
      </c>
      <c r="I32" s="1">
        <v>120320</v>
      </c>
      <c r="J32" s="1">
        <v>15880.183547476132</v>
      </c>
      <c r="K32" s="1">
        <v>1369675.1835474761</v>
      </c>
      <c r="L32" s="7">
        <v>25287</v>
      </c>
      <c r="M32" s="1">
        <v>25287</v>
      </c>
      <c r="N32" s="1">
        <v>0</v>
      </c>
      <c r="O32" s="1">
        <v>84417.733551713711</v>
      </c>
      <c r="P32" s="1">
        <v>109704.73355171371</v>
      </c>
      <c r="Q32" s="7"/>
      <c r="R32" s="1">
        <v>883476</v>
      </c>
      <c r="S32" s="1">
        <v>-44967.486076833171</v>
      </c>
      <c r="T32" s="1">
        <v>838508.51392316679</v>
      </c>
      <c r="U32" s="133">
        <v>5881798</v>
      </c>
      <c r="V32" s="133">
        <v>1400215</v>
      </c>
      <c r="X32" s="8"/>
    </row>
    <row r="33" spans="1:24">
      <c r="A33" s="3">
        <v>18400</v>
      </c>
      <c r="B33" s="8" t="s">
        <v>50</v>
      </c>
      <c r="C33" s="9">
        <v>5.2868999999999998E-3</v>
      </c>
      <c r="D33" s="9">
        <v>5.4356999999999999E-3</v>
      </c>
      <c r="E33" s="1">
        <v>88143107</v>
      </c>
      <c r="F33" s="7"/>
      <c r="G33" s="1">
        <v>7185748</v>
      </c>
      <c r="H33" s="1">
        <v>24547849</v>
      </c>
      <c r="I33" s="1">
        <v>3095469</v>
      </c>
      <c r="J33" s="1">
        <v>609414.11876969784</v>
      </c>
      <c r="K33" s="1">
        <v>35438480.118769698</v>
      </c>
      <c r="L33" s="7">
        <v>650558</v>
      </c>
      <c r="M33" s="1">
        <v>650558</v>
      </c>
      <c r="N33" s="1">
        <v>0</v>
      </c>
      <c r="O33" s="1">
        <v>87015.253012582543</v>
      </c>
      <c r="P33" s="1">
        <v>737573.25301258254</v>
      </c>
      <c r="Q33" s="7"/>
      <c r="R33" s="1">
        <v>22729181</v>
      </c>
      <c r="S33" s="1">
        <v>610980.97504732141</v>
      </c>
      <c r="T33" s="1">
        <v>23340161.97504732</v>
      </c>
      <c r="U33" s="133">
        <v>151321060</v>
      </c>
      <c r="V33" s="133">
        <v>36023345</v>
      </c>
      <c r="X33" s="8"/>
    </row>
    <row r="34" spans="1:24">
      <c r="A34" s="3">
        <v>18600</v>
      </c>
      <c r="B34" s="8" t="s">
        <v>51</v>
      </c>
      <c r="C34" s="9">
        <v>1.33E-5</v>
      </c>
      <c r="D34" s="9">
        <v>1.7099999999999999E-5</v>
      </c>
      <c r="E34" s="1">
        <v>221737</v>
      </c>
      <c r="F34" s="7"/>
      <c r="G34" s="1">
        <v>18077</v>
      </c>
      <c r="H34" s="1">
        <v>61754</v>
      </c>
      <c r="I34" s="1">
        <v>7787</v>
      </c>
      <c r="J34" s="1">
        <v>10892.090641296985</v>
      </c>
      <c r="K34" s="1">
        <v>98510.090641296993</v>
      </c>
      <c r="L34" s="7">
        <v>1637</v>
      </c>
      <c r="M34" s="1">
        <v>1637</v>
      </c>
      <c r="N34" s="1">
        <v>0</v>
      </c>
      <c r="O34" s="1">
        <v>15080.145835553238</v>
      </c>
      <c r="P34" s="1">
        <v>16717.145835553238</v>
      </c>
      <c r="Q34" s="7"/>
      <c r="R34" s="1">
        <v>57179</v>
      </c>
      <c r="S34" s="1">
        <v>2014.3300421307467</v>
      </c>
      <c r="T34" s="1">
        <v>59193.33004213075</v>
      </c>
      <c r="U34" s="133">
        <v>380671</v>
      </c>
      <c r="V34" s="133">
        <v>90622</v>
      </c>
      <c r="X34" s="8"/>
    </row>
    <row r="35" spans="1:24">
      <c r="A35" s="3">
        <v>18640</v>
      </c>
      <c r="B35" s="8" t="s">
        <v>52</v>
      </c>
      <c r="C35" s="9">
        <v>2.2000000000000001E-6</v>
      </c>
      <c r="D35" s="9">
        <v>2.3E-6</v>
      </c>
      <c r="E35" s="1">
        <v>36678</v>
      </c>
      <c r="F35" s="7"/>
      <c r="G35" s="1">
        <v>2990</v>
      </c>
      <c r="H35" s="1">
        <v>10215</v>
      </c>
      <c r="I35" s="1">
        <v>1288</v>
      </c>
      <c r="J35" s="1">
        <v>2047.6663402110012</v>
      </c>
      <c r="K35" s="1">
        <v>16540.666340211003</v>
      </c>
      <c r="L35" s="7">
        <v>271</v>
      </c>
      <c r="M35" s="1">
        <v>271</v>
      </c>
      <c r="N35" s="1">
        <v>0</v>
      </c>
      <c r="O35" s="1">
        <v>295.09212368549987</v>
      </c>
      <c r="P35" s="1">
        <v>566.09212368549993</v>
      </c>
      <c r="Q35" s="7"/>
      <c r="R35" s="1">
        <v>9458</v>
      </c>
      <c r="S35" s="1">
        <v>1679.9691288770007</v>
      </c>
      <c r="T35" s="1">
        <v>11137.969128877001</v>
      </c>
      <c r="U35" s="133">
        <v>62968</v>
      </c>
      <c r="V35" s="133">
        <v>14990</v>
      </c>
      <c r="X35" s="8"/>
    </row>
    <row r="36" spans="1:24">
      <c r="A36" s="3">
        <v>18740</v>
      </c>
      <c r="B36" s="8" t="s">
        <v>53</v>
      </c>
      <c r="C36" s="9">
        <v>6.1999999999999999E-6</v>
      </c>
      <c r="D36" s="9">
        <v>6.9E-6</v>
      </c>
      <c r="E36" s="1">
        <v>103366</v>
      </c>
      <c r="F36" s="7"/>
      <c r="G36" s="1">
        <v>8427</v>
      </c>
      <c r="H36" s="1">
        <v>28788</v>
      </c>
      <c r="I36" s="1">
        <v>3630</v>
      </c>
      <c r="J36" s="1">
        <v>4134.1382705874967</v>
      </c>
      <c r="K36" s="1">
        <v>44979.1382705875</v>
      </c>
      <c r="L36" s="7">
        <v>763</v>
      </c>
      <c r="M36" s="1">
        <v>763</v>
      </c>
      <c r="N36" s="1">
        <v>0</v>
      </c>
      <c r="O36" s="1">
        <v>0</v>
      </c>
      <c r="P36" s="1">
        <v>763</v>
      </c>
      <c r="Q36" s="7"/>
      <c r="R36" s="1">
        <v>26655</v>
      </c>
      <c r="S36" s="1">
        <v>1883.7091028429982</v>
      </c>
      <c r="T36" s="1">
        <v>28538.709102842997</v>
      </c>
      <c r="U36" s="133">
        <v>177456</v>
      </c>
      <c r="V36" s="133">
        <v>42245</v>
      </c>
      <c r="X36" s="8"/>
    </row>
    <row r="37" spans="1:24">
      <c r="A37" s="3">
        <v>18780</v>
      </c>
      <c r="B37" s="8" t="s">
        <v>357</v>
      </c>
      <c r="C37" s="9">
        <v>2.7900000000000001E-5</v>
      </c>
      <c r="D37" s="9">
        <v>2.5000000000000001E-5</v>
      </c>
      <c r="E37" s="1">
        <v>465148</v>
      </c>
      <c r="F37" s="7"/>
      <c r="G37" s="1">
        <v>37921</v>
      </c>
      <c r="H37" s="1">
        <v>129544</v>
      </c>
      <c r="I37" s="1">
        <v>16335</v>
      </c>
      <c r="J37" s="1">
        <v>6126.0610381702718</v>
      </c>
      <c r="K37" s="1">
        <v>189926.06103817027</v>
      </c>
      <c r="L37" s="7">
        <v>3433</v>
      </c>
      <c r="M37" s="1">
        <v>3433</v>
      </c>
      <c r="N37" s="1">
        <v>0</v>
      </c>
      <c r="O37" s="1">
        <v>1331.8290994999916</v>
      </c>
      <c r="P37" s="1">
        <v>4764.8290994999916</v>
      </c>
      <c r="Q37" s="7"/>
      <c r="R37" s="1">
        <v>119946</v>
      </c>
      <c r="S37" s="1">
        <v>814.10579630676148</v>
      </c>
      <c r="T37" s="1">
        <v>120760.10579630676</v>
      </c>
      <c r="U37" s="133">
        <v>798551</v>
      </c>
      <c r="V37" s="133">
        <v>190102</v>
      </c>
      <c r="X37" s="8"/>
    </row>
    <row r="38" spans="1:24">
      <c r="A38" s="3">
        <v>19005</v>
      </c>
      <c r="B38" s="8" t="s">
        <v>54</v>
      </c>
      <c r="C38" s="9">
        <v>9.0589999999999996E-4</v>
      </c>
      <c r="D38" s="9">
        <v>8.0259999999999999E-4</v>
      </c>
      <c r="E38" s="1">
        <v>15103149</v>
      </c>
      <c r="F38" s="7"/>
      <c r="G38" s="1">
        <v>1231264</v>
      </c>
      <c r="H38" s="1">
        <v>4206226</v>
      </c>
      <c r="I38" s="1">
        <v>530403</v>
      </c>
      <c r="J38" s="1">
        <v>1581047.0971943084</v>
      </c>
      <c r="K38" s="1">
        <v>7548940.0971943084</v>
      </c>
      <c r="L38" s="7">
        <v>111472</v>
      </c>
      <c r="M38" s="1">
        <v>111472</v>
      </c>
      <c r="N38" s="1">
        <v>0</v>
      </c>
      <c r="O38" s="1">
        <v>0</v>
      </c>
      <c r="P38" s="1">
        <v>111472</v>
      </c>
      <c r="Q38" s="7"/>
      <c r="R38" s="1">
        <v>3894601</v>
      </c>
      <c r="S38" s="1">
        <v>729865.49742235802</v>
      </c>
      <c r="T38" s="1">
        <v>4624466.497422358</v>
      </c>
      <c r="U38" s="133">
        <v>25928568</v>
      </c>
      <c r="V38" s="133">
        <v>6172530</v>
      </c>
      <c r="X38" s="8"/>
    </row>
    <row r="39" spans="1:24">
      <c r="A39" s="3">
        <v>19100</v>
      </c>
      <c r="B39" s="8" t="s">
        <v>55</v>
      </c>
      <c r="C39" s="9">
        <v>1.9601899999999998E-2</v>
      </c>
      <c r="D39" s="9">
        <v>7.0665499999999992E-2</v>
      </c>
      <c r="E39" s="1">
        <v>326802544</v>
      </c>
      <c r="F39" s="7"/>
      <c r="G39" s="1">
        <v>26642138</v>
      </c>
      <c r="H39" s="1">
        <v>91014484</v>
      </c>
      <c r="I39" s="1">
        <v>11476873</v>
      </c>
      <c r="J39" s="1">
        <v>14329830</v>
      </c>
      <c r="K39" s="1">
        <v>143463325</v>
      </c>
      <c r="L39" s="7">
        <v>2412033</v>
      </c>
      <c r="M39" s="1">
        <v>2412033</v>
      </c>
      <c r="N39" s="1">
        <v>0</v>
      </c>
      <c r="O39" s="1">
        <v>340575718.81748021</v>
      </c>
      <c r="P39" s="1">
        <v>342987751.81748021</v>
      </c>
      <c r="Q39" s="7"/>
      <c r="R39" s="1">
        <v>84271528</v>
      </c>
      <c r="S39" s="1">
        <v>-101301559.27519068</v>
      </c>
      <c r="T39" s="1">
        <v>-17030031.275190681</v>
      </c>
      <c r="U39" s="133">
        <v>561043386</v>
      </c>
      <c r="V39" s="133">
        <v>133561446</v>
      </c>
      <c r="X39" s="8"/>
    </row>
    <row r="40" spans="1:24">
      <c r="A40" s="3">
        <v>19120</v>
      </c>
      <c r="B40" s="8" t="s">
        <v>387</v>
      </c>
      <c r="C40" s="9">
        <v>5.0665699999999994E-2</v>
      </c>
      <c r="D40" s="9">
        <v>0</v>
      </c>
      <c r="E40" s="1">
        <v>844697689</v>
      </c>
      <c r="F40" s="7"/>
      <c r="G40" s="1">
        <v>68862843</v>
      </c>
      <c r="H40" s="1">
        <v>235248242</v>
      </c>
      <c r="I40" s="1">
        <v>29664666</v>
      </c>
      <c r="J40" s="1">
        <v>310381082.56280732</v>
      </c>
      <c r="K40" s="1">
        <v>644156833.56280732</v>
      </c>
      <c r="L40" s="7">
        <v>6234465</v>
      </c>
      <c r="M40" s="1">
        <v>6234465</v>
      </c>
      <c r="N40" s="1">
        <v>0</v>
      </c>
      <c r="O40" s="1">
        <v>0</v>
      </c>
      <c r="P40" s="1">
        <v>6234465</v>
      </c>
      <c r="Q40" s="7"/>
      <c r="R40" s="1">
        <v>217819495</v>
      </c>
      <c r="S40" s="1">
        <v>103460360.85426912</v>
      </c>
      <c r="T40" s="1">
        <v>321279855.85426915</v>
      </c>
      <c r="U40" s="133">
        <v>1450147991</v>
      </c>
      <c r="V40" s="133">
        <v>345220829</v>
      </c>
      <c r="X40" s="8"/>
    </row>
    <row r="41" spans="1:24">
      <c r="A41" s="3">
        <v>20100</v>
      </c>
      <c r="B41" s="8" t="s">
        <v>56</v>
      </c>
      <c r="C41" s="9">
        <v>7.3802E-3</v>
      </c>
      <c r="D41" s="9">
        <v>6.7134999999999998E-3</v>
      </c>
      <c r="E41" s="1">
        <v>123042569</v>
      </c>
      <c r="F41" s="7"/>
      <c r="G41" s="1">
        <v>10030880</v>
      </c>
      <c r="H41" s="1">
        <v>34267346</v>
      </c>
      <c r="I41" s="1">
        <v>4321092</v>
      </c>
      <c r="J41" s="1">
        <v>4567353.1994866822</v>
      </c>
      <c r="K41" s="1">
        <v>53186671.19948668</v>
      </c>
      <c r="L41" s="7">
        <v>908141</v>
      </c>
      <c r="M41" s="1">
        <v>908141</v>
      </c>
      <c r="N41" s="1">
        <v>0</v>
      </c>
      <c r="O41" s="1">
        <v>510595.23895055149</v>
      </c>
      <c r="P41" s="1">
        <v>1418736.2389505515</v>
      </c>
      <c r="Q41" s="7"/>
      <c r="R41" s="1">
        <v>31728594</v>
      </c>
      <c r="S41" s="1">
        <v>1294221.9470202848</v>
      </c>
      <c r="T41" s="1">
        <v>33022815.947020285</v>
      </c>
      <c r="U41" s="133">
        <v>211235258</v>
      </c>
      <c r="V41" s="133">
        <v>50286461</v>
      </c>
      <c r="X41" s="8"/>
    </row>
    <row r="42" spans="1:24">
      <c r="A42" s="3">
        <v>20200</v>
      </c>
      <c r="B42" s="8" t="s">
        <v>57</v>
      </c>
      <c r="C42" s="9">
        <v>9.8780000000000005E-4</v>
      </c>
      <c r="D42" s="9">
        <v>9.5739999999999996E-4</v>
      </c>
      <c r="E42" s="1">
        <v>16468585</v>
      </c>
      <c r="F42" s="7"/>
      <c r="G42" s="1">
        <v>1342579</v>
      </c>
      <c r="H42" s="1">
        <v>4586500</v>
      </c>
      <c r="I42" s="1">
        <v>578355</v>
      </c>
      <c r="J42" s="1">
        <v>513833.88279912923</v>
      </c>
      <c r="K42" s="1">
        <v>7021267.882799129</v>
      </c>
      <c r="L42" s="7">
        <v>121550</v>
      </c>
      <c r="M42" s="1">
        <v>121550</v>
      </c>
      <c r="N42" s="1">
        <v>0</v>
      </c>
      <c r="O42" s="1">
        <v>0</v>
      </c>
      <c r="P42" s="1">
        <v>121550</v>
      </c>
      <c r="Q42" s="7"/>
      <c r="R42" s="1">
        <v>4246701</v>
      </c>
      <c r="S42" s="1">
        <v>327915.69938336266</v>
      </c>
      <c r="T42" s="1">
        <v>4574616.6993833631</v>
      </c>
      <c r="U42" s="133">
        <v>28272701</v>
      </c>
      <c r="V42" s="133">
        <v>6730572</v>
      </c>
      <c r="X42" s="8"/>
    </row>
    <row r="43" spans="1:24">
      <c r="A43" s="3">
        <v>20300</v>
      </c>
      <c r="B43" s="8" t="s">
        <v>58</v>
      </c>
      <c r="C43" s="9">
        <v>1.32266E-2</v>
      </c>
      <c r="D43" s="9">
        <v>1.2429300000000001E-2</v>
      </c>
      <c r="E43" s="1">
        <v>220513650</v>
      </c>
      <c r="F43" s="7"/>
      <c r="G43" s="1">
        <v>17977079</v>
      </c>
      <c r="H43" s="1">
        <v>61413035</v>
      </c>
      <c r="I43" s="1">
        <v>7744148</v>
      </c>
      <c r="J43" s="1">
        <v>5109838.9068719</v>
      </c>
      <c r="K43" s="1">
        <v>92244100.9068719</v>
      </c>
      <c r="L43" s="7">
        <v>1627546</v>
      </c>
      <c r="M43" s="1">
        <v>1627546</v>
      </c>
      <c r="N43" s="1">
        <v>0</v>
      </c>
      <c r="O43" s="1">
        <v>4379857.1414956432</v>
      </c>
      <c r="P43" s="1">
        <v>6007403.1414956432</v>
      </c>
      <c r="Q43" s="7"/>
      <c r="R43" s="1">
        <v>56863151</v>
      </c>
      <c r="S43" s="1">
        <v>-1562869.9351238548</v>
      </c>
      <c r="T43" s="1">
        <v>55300281.064876147</v>
      </c>
      <c r="U43" s="133">
        <v>378570264</v>
      </c>
      <c r="V43" s="133">
        <v>90122071</v>
      </c>
      <c r="X43" s="8"/>
    </row>
    <row r="44" spans="1:24">
      <c r="A44" s="3">
        <v>20400</v>
      </c>
      <c r="B44" s="8" t="s">
        <v>59</v>
      </c>
      <c r="C44" s="9">
        <v>1.0966999999999999E-3</v>
      </c>
      <c r="D44" s="9">
        <v>1.041E-3</v>
      </c>
      <c r="E44" s="1">
        <v>18284164</v>
      </c>
      <c r="F44" s="7"/>
      <c r="G44" s="1">
        <v>1490592</v>
      </c>
      <c r="H44" s="1">
        <v>5092138</v>
      </c>
      <c r="I44" s="1">
        <v>642116</v>
      </c>
      <c r="J44" s="1">
        <v>718943.63030464773</v>
      </c>
      <c r="K44" s="1">
        <v>7943789.6303046476</v>
      </c>
      <c r="L44" s="7">
        <v>134950</v>
      </c>
      <c r="M44" s="1">
        <v>134950</v>
      </c>
      <c r="N44" s="1">
        <v>0</v>
      </c>
      <c r="O44" s="1">
        <v>0</v>
      </c>
      <c r="P44" s="1">
        <v>134950</v>
      </c>
      <c r="Q44" s="7"/>
      <c r="R44" s="1">
        <v>4714879</v>
      </c>
      <c r="S44" s="1">
        <v>342026.33677152754</v>
      </c>
      <c r="T44" s="1">
        <v>5056905.3367715273</v>
      </c>
      <c r="U44" s="133">
        <v>31389625</v>
      </c>
      <c r="V44" s="133">
        <v>7472584</v>
      </c>
      <c r="X44" s="8"/>
    </row>
    <row r="45" spans="1:24">
      <c r="A45" s="3">
        <v>20600</v>
      </c>
      <c r="B45" s="8" t="s">
        <v>60</v>
      </c>
      <c r="C45" s="9">
        <v>2.1928E-3</v>
      </c>
      <c r="D45" s="9">
        <v>1.8936999999999999E-3</v>
      </c>
      <c r="E45" s="1">
        <v>36558324</v>
      </c>
      <c r="F45" s="7"/>
      <c r="G45" s="1">
        <v>2980368</v>
      </c>
      <c r="H45" s="1">
        <v>10181491</v>
      </c>
      <c r="I45" s="1">
        <v>1283880</v>
      </c>
      <c r="J45" s="1">
        <v>2580339.9365009605</v>
      </c>
      <c r="K45" s="1">
        <v>17026078.936500959</v>
      </c>
      <c r="L45" s="7">
        <v>269826</v>
      </c>
      <c r="M45" s="1">
        <v>269826</v>
      </c>
      <c r="N45" s="1">
        <v>0</v>
      </c>
      <c r="O45" s="1">
        <v>83145</v>
      </c>
      <c r="P45" s="1">
        <v>352971</v>
      </c>
      <c r="Q45" s="7"/>
      <c r="R45" s="1">
        <v>9427178</v>
      </c>
      <c r="S45" s="1">
        <v>596448.91270544659</v>
      </c>
      <c r="T45" s="1">
        <v>10023626.912705448</v>
      </c>
      <c r="U45" s="133">
        <v>62762076</v>
      </c>
      <c r="V45" s="133">
        <v>14941079</v>
      </c>
      <c r="X45" s="8"/>
    </row>
    <row r="46" spans="1:24">
      <c r="A46" s="3">
        <v>20700</v>
      </c>
      <c r="B46" s="8" t="s">
        <v>61</v>
      </c>
      <c r="C46" s="9">
        <v>4.0670999999999997E-3</v>
      </c>
      <c r="D46" s="9">
        <v>4.0800999999999997E-3</v>
      </c>
      <c r="E46" s="1">
        <v>67806622</v>
      </c>
      <c r="F46" s="7"/>
      <c r="G46" s="1">
        <v>5527844</v>
      </c>
      <c r="H46" s="1">
        <v>18884139</v>
      </c>
      <c r="I46" s="1">
        <v>2381279</v>
      </c>
      <c r="J46" s="1">
        <v>761519.75073959888</v>
      </c>
      <c r="K46" s="1">
        <v>27554781.750739601</v>
      </c>
      <c r="L46" s="7">
        <v>500461</v>
      </c>
      <c r="M46" s="1">
        <v>500461</v>
      </c>
      <c r="N46" s="1">
        <v>0</v>
      </c>
      <c r="O46" s="1">
        <v>670913.91297504213</v>
      </c>
      <c r="P46" s="1">
        <v>1171374.9129750421</v>
      </c>
      <c r="Q46" s="7"/>
      <c r="R46" s="1">
        <v>17485077</v>
      </c>
      <c r="S46" s="1">
        <v>259824.2937590119</v>
      </c>
      <c r="T46" s="1">
        <v>17744901.293759011</v>
      </c>
      <c r="U46" s="133">
        <v>116408081</v>
      </c>
      <c r="V46" s="133">
        <v>27711995</v>
      </c>
      <c r="X46" s="8"/>
    </row>
    <row r="47" spans="1:24">
      <c r="A47" s="3">
        <v>20800</v>
      </c>
      <c r="B47" s="8" t="s">
        <v>62</v>
      </c>
      <c r="C47" s="9">
        <v>3.1513000000000001E-3</v>
      </c>
      <c r="D47" s="9">
        <v>3.3313000000000001E-3</v>
      </c>
      <c r="E47" s="1">
        <v>52538420</v>
      </c>
      <c r="F47" s="7"/>
      <c r="G47" s="1">
        <v>4283124</v>
      </c>
      <c r="H47" s="1">
        <v>14631946</v>
      </c>
      <c r="I47" s="1">
        <v>1845080</v>
      </c>
      <c r="J47" s="1">
        <v>178074.65096349223</v>
      </c>
      <c r="K47" s="1">
        <v>20938224.650963493</v>
      </c>
      <c r="L47" s="7">
        <v>387771</v>
      </c>
      <c r="M47" s="1">
        <v>387771</v>
      </c>
      <c r="N47" s="1">
        <v>0</v>
      </c>
      <c r="O47" s="1">
        <v>466626.57497859432</v>
      </c>
      <c r="P47" s="1">
        <v>854397.57497859432</v>
      </c>
      <c r="Q47" s="7"/>
      <c r="R47" s="1">
        <v>13547915</v>
      </c>
      <c r="S47" s="1">
        <v>-370.86617778532673</v>
      </c>
      <c r="T47" s="1">
        <v>13547544.133822214</v>
      </c>
      <c r="U47" s="133">
        <v>90196156</v>
      </c>
      <c r="V47" s="133">
        <v>21472010</v>
      </c>
      <c r="X47" s="8"/>
    </row>
    <row r="48" spans="1:24">
      <c r="A48" s="3">
        <v>20900</v>
      </c>
      <c r="B48" s="8" t="s">
        <v>63</v>
      </c>
      <c r="C48" s="9">
        <v>5.0679000000000002E-3</v>
      </c>
      <c r="D48" s="9">
        <v>5.2401000000000001E-3</v>
      </c>
      <c r="E48" s="1">
        <v>84491943</v>
      </c>
      <c r="F48" s="7"/>
      <c r="G48" s="1">
        <v>6888092</v>
      </c>
      <c r="H48" s="1">
        <v>23531000</v>
      </c>
      <c r="I48" s="1">
        <v>2967245</v>
      </c>
      <c r="J48" s="1">
        <v>381043</v>
      </c>
      <c r="K48" s="1">
        <v>33767380</v>
      </c>
      <c r="L48" s="7">
        <v>623610</v>
      </c>
      <c r="M48" s="1">
        <v>623610</v>
      </c>
      <c r="N48" s="1">
        <v>0</v>
      </c>
      <c r="O48" s="1">
        <v>1265302.5418960289</v>
      </c>
      <c r="P48" s="1">
        <v>1888912.5418960289</v>
      </c>
      <c r="Q48" s="7"/>
      <c r="R48" s="1">
        <v>21787667</v>
      </c>
      <c r="S48" s="1">
        <v>82070.316501058289</v>
      </c>
      <c r="T48" s="1">
        <v>21869737.316501059</v>
      </c>
      <c r="U48" s="133">
        <v>145052866</v>
      </c>
      <c r="V48" s="133">
        <v>34531145</v>
      </c>
      <c r="X48" s="8"/>
    </row>
    <row r="49" spans="1:24">
      <c r="A49" s="3">
        <v>21200</v>
      </c>
      <c r="B49" s="8" t="s">
        <v>64</v>
      </c>
      <c r="C49" s="9">
        <v>2.0268999999999999E-3</v>
      </c>
      <c r="D49" s="9">
        <v>1.905E-3</v>
      </c>
      <c r="E49" s="1">
        <v>33792442</v>
      </c>
      <c r="F49" s="7"/>
      <c r="G49" s="1">
        <v>2754883</v>
      </c>
      <c r="H49" s="1">
        <v>9411193</v>
      </c>
      <c r="I49" s="1">
        <v>1186746</v>
      </c>
      <c r="J49" s="1">
        <v>1106823.6914475739</v>
      </c>
      <c r="K49" s="1">
        <v>14459645.691447575</v>
      </c>
      <c r="L49" s="7">
        <v>249412</v>
      </c>
      <c r="M49" s="1">
        <v>249412</v>
      </c>
      <c r="N49" s="1">
        <v>0</v>
      </c>
      <c r="O49" s="1">
        <v>391921.25857715029</v>
      </c>
      <c r="P49" s="1">
        <v>641333.25857715029</v>
      </c>
      <c r="Q49" s="7"/>
      <c r="R49" s="1">
        <v>8713949</v>
      </c>
      <c r="S49" s="1">
        <v>464866.60119394958</v>
      </c>
      <c r="T49" s="1">
        <v>9178815.6011939496</v>
      </c>
      <c r="U49" s="133">
        <v>58013705</v>
      </c>
      <c r="V49" s="133">
        <v>13810687</v>
      </c>
      <c r="X49" s="8"/>
    </row>
    <row r="50" spans="1:24">
      <c r="A50" s="3">
        <v>21300</v>
      </c>
      <c r="B50" s="8" t="s">
        <v>65</v>
      </c>
      <c r="C50" s="9">
        <v>2.1995399999999998E-2</v>
      </c>
      <c r="D50" s="9">
        <v>2.0891199999999999E-2</v>
      </c>
      <c r="E50" s="1">
        <v>366706935</v>
      </c>
      <c r="F50" s="7"/>
      <c r="G50" s="1">
        <v>29895290</v>
      </c>
      <c r="H50" s="1">
        <v>102127854</v>
      </c>
      <c r="I50" s="1">
        <v>12878263</v>
      </c>
      <c r="J50" s="1">
        <v>8503592.8740232475</v>
      </c>
      <c r="K50" s="1">
        <v>153404999.87402326</v>
      </c>
      <c r="L50" s="7">
        <v>2706556</v>
      </c>
      <c r="M50" s="1">
        <v>2706556</v>
      </c>
      <c r="N50" s="1">
        <v>0</v>
      </c>
      <c r="O50" s="1">
        <v>5681008.6906411611</v>
      </c>
      <c r="P50" s="1">
        <v>8387564.6906411611</v>
      </c>
      <c r="Q50" s="7"/>
      <c r="R50" s="1">
        <v>94561546</v>
      </c>
      <c r="S50" s="1">
        <v>-734252.38731283136</v>
      </c>
      <c r="T50" s="1">
        <v>93827293.612687171</v>
      </c>
      <c r="U50" s="133">
        <v>629549875</v>
      </c>
      <c r="V50" s="133">
        <v>149870035</v>
      </c>
      <c r="X50" s="8"/>
    </row>
    <row r="51" spans="1:24">
      <c r="A51" s="3">
        <v>21520</v>
      </c>
      <c r="B51" s="8" t="s">
        <v>358</v>
      </c>
      <c r="C51" s="9">
        <v>3.3080100000000001E-2</v>
      </c>
      <c r="D51" s="9">
        <v>3.1330700000000003E-2</v>
      </c>
      <c r="E51" s="1">
        <v>551510865</v>
      </c>
      <c r="F51" s="7"/>
      <c r="G51" s="1">
        <v>44961182</v>
      </c>
      <c r="H51" s="1">
        <v>153595734</v>
      </c>
      <c r="I51" s="1">
        <v>19368332</v>
      </c>
      <c r="J51" s="1">
        <v>17442686.171915852</v>
      </c>
      <c r="K51" s="1">
        <v>235367934.17191586</v>
      </c>
      <c r="L51" s="7">
        <v>4070539</v>
      </c>
      <c r="M51" s="1">
        <v>4070539</v>
      </c>
      <c r="N51" s="1">
        <v>0</v>
      </c>
      <c r="O51" s="1">
        <v>6469099.1067271382</v>
      </c>
      <c r="P51" s="1">
        <v>10539638.106727138</v>
      </c>
      <c r="Q51" s="7"/>
      <c r="R51" s="1">
        <v>142216345</v>
      </c>
      <c r="S51" s="1">
        <v>4234707.1706083808</v>
      </c>
      <c r="T51" s="1">
        <v>146451052.17060837</v>
      </c>
      <c r="U51" s="133">
        <v>946814917</v>
      </c>
      <c r="V51" s="133">
        <v>225397844</v>
      </c>
      <c r="X51" s="8"/>
    </row>
    <row r="52" spans="1:24">
      <c r="A52" s="3">
        <v>21525</v>
      </c>
      <c r="B52" s="8" t="s">
        <v>66</v>
      </c>
      <c r="C52" s="9">
        <v>1.1645E-3</v>
      </c>
      <c r="D52" s="9">
        <v>1.2683E-3</v>
      </c>
      <c r="E52" s="1">
        <v>19414524</v>
      </c>
      <c r="F52" s="7"/>
      <c r="G52" s="1">
        <v>1582743</v>
      </c>
      <c r="H52" s="1">
        <v>5406944</v>
      </c>
      <c r="I52" s="1">
        <v>681812</v>
      </c>
      <c r="J52" s="1">
        <v>1115860.8137228694</v>
      </c>
      <c r="K52" s="1">
        <v>8787359.8137228694</v>
      </c>
      <c r="L52" s="7">
        <v>143293</v>
      </c>
      <c r="M52" s="1">
        <v>143293</v>
      </c>
      <c r="N52" s="1">
        <v>0</v>
      </c>
      <c r="O52" s="1">
        <v>0</v>
      </c>
      <c r="P52" s="1">
        <v>143293</v>
      </c>
      <c r="Q52" s="7"/>
      <c r="R52" s="1">
        <v>5006361</v>
      </c>
      <c r="S52" s="1">
        <v>852977.66521538666</v>
      </c>
      <c r="T52" s="1">
        <v>5859338.665215387</v>
      </c>
      <c r="U52" s="133">
        <v>33330189</v>
      </c>
      <c r="V52" s="133">
        <v>7934552</v>
      </c>
      <c r="X52" s="8"/>
    </row>
    <row r="53" spans="1:24">
      <c r="A53" s="3">
        <v>21525.200000000001</v>
      </c>
      <c r="B53" s="8" t="s">
        <v>67</v>
      </c>
      <c r="C53" s="9">
        <v>1.717E-4</v>
      </c>
      <c r="D53" s="9">
        <v>1.5860000000000001E-4</v>
      </c>
      <c r="E53" s="1">
        <v>2862579</v>
      </c>
      <c r="F53" s="7"/>
      <c r="G53" s="1">
        <v>233368</v>
      </c>
      <c r="H53" s="1">
        <v>797228</v>
      </c>
      <c r="I53" s="1">
        <v>100530</v>
      </c>
      <c r="J53" s="1">
        <v>385788.54382279271</v>
      </c>
      <c r="K53" s="1">
        <v>1516914.5438227928</v>
      </c>
      <c r="L53" s="7">
        <v>21128</v>
      </c>
      <c r="M53" s="1">
        <v>21128</v>
      </c>
      <c r="N53" s="1">
        <v>0</v>
      </c>
      <c r="O53" s="1">
        <v>0</v>
      </c>
      <c r="P53" s="1">
        <v>21128</v>
      </c>
      <c r="Q53" s="7"/>
      <c r="R53" s="1">
        <v>738164</v>
      </c>
      <c r="S53" s="1">
        <v>183552.97535088126</v>
      </c>
      <c r="T53" s="1">
        <v>921716.97535088123</v>
      </c>
      <c r="U53" s="133">
        <v>4914378</v>
      </c>
      <c r="V53" s="133">
        <v>1169912</v>
      </c>
      <c r="X53" s="8"/>
    </row>
    <row r="54" spans="1:24">
      <c r="A54" s="3">
        <v>21550</v>
      </c>
      <c r="B54" s="8" t="s">
        <v>68</v>
      </c>
      <c r="C54" s="9">
        <v>4.0001399999999999E-2</v>
      </c>
      <c r="D54" s="9">
        <v>3.96788E-2</v>
      </c>
      <c r="E54" s="1">
        <v>666902661</v>
      </c>
      <c r="F54" s="7"/>
      <c r="G54" s="1">
        <v>54368343</v>
      </c>
      <c r="H54" s="1">
        <v>185732340</v>
      </c>
      <c r="I54" s="1">
        <v>23420740</v>
      </c>
      <c r="J54" s="1">
        <v>4215954.7044087071</v>
      </c>
      <c r="K54" s="1">
        <v>267737377.70440871</v>
      </c>
      <c r="L54" s="7">
        <v>4922212</v>
      </c>
      <c r="M54" s="1">
        <v>4922212</v>
      </c>
      <c r="N54" s="1">
        <v>0</v>
      </c>
      <c r="O54" s="1">
        <v>0</v>
      </c>
      <c r="P54" s="1">
        <v>4922212</v>
      </c>
      <c r="Q54" s="7"/>
      <c r="R54" s="1">
        <v>171972059</v>
      </c>
      <c r="S54" s="1">
        <v>5134071.2797463704</v>
      </c>
      <c r="T54" s="1">
        <v>177106130.27974638</v>
      </c>
      <c r="U54" s="133">
        <v>1144915591</v>
      </c>
      <c r="V54" s="133">
        <v>272557499</v>
      </c>
      <c r="X54" s="8"/>
    </row>
    <row r="55" spans="1:24">
      <c r="A55" s="3">
        <v>21570</v>
      </c>
      <c r="B55" s="8" t="s">
        <v>69</v>
      </c>
      <c r="C55" s="9">
        <v>1.7929999999999999E-4</v>
      </c>
      <c r="D55" s="9">
        <v>1.808E-4</v>
      </c>
      <c r="E55" s="1">
        <v>2989287</v>
      </c>
      <c r="F55" s="7"/>
      <c r="G55" s="1">
        <v>243698</v>
      </c>
      <c r="H55" s="1">
        <v>832516</v>
      </c>
      <c r="I55" s="1">
        <v>104980</v>
      </c>
      <c r="J55" s="1">
        <v>112716.1763625876</v>
      </c>
      <c r="K55" s="1">
        <v>1293910.1763625876</v>
      </c>
      <c r="L55" s="7">
        <v>22063</v>
      </c>
      <c r="M55" s="1">
        <v>22063</v>
      </c>
      <c r="N55" s="1">
        <v>0</v>
      </c>
      <c r="O55" s="1">
        <v>0</v>
      </c>
      <c r="P55" s="1">
        <v>22063</v>
      </c>
      <c r="Q55" s="7"/>
      <c r="R55" s="1">
        <v>770838</v>
      </c>
      <c r="S55" s="1">
        <v>75622.129040355183</v>
      </c>
      <c r="T55" s="1">
        <v>846460.12904035521</v>
      </c>
      <c r="U55" s="133">
        <v>5131905</v>
      </c>
      <c r="V55" s="133">
        <v>1221696</v>
      </c>
      <c r="X55" s="8"/>
    </row>
    <row r="56" spans="1:24">
      <c r="A56" s="3">
        <v>21800</v>
      </c>
      <c r="B56" s="8" t="s">
        <v>70</v>
      </c>
      <c r="C56" s="9">
        <v>3.5709000000000001E-3</v>
      </c>
      <c r="D56" s="9">
        <v>3.3769E-3</v>
      </c>
      <c r="E56" s="1">
        <v>59533984</v>
      </c>
      <c r="F56" s="7"/>
      <c r="G56" s="1">
        <v>4853428</v>
      </c>
      <c r="H56" s="1">
        <v>16580210</v>
      </c>
      <c r="I56" s="1">
        <v>2090755</v>
      </c>
      <c r="J56" s="1">
        <v>1614991.837474111</v>
      </c>
      <c r="K56" s="1">
        <v>25139384.837474111</v>
      </c>
      <c r="L56" s="7">
        <v>439403</v>
      </c>
      <c r="M56" s="1">
        <v>439403</v>
      </c>
      <c r="N56" s="1">
        <v>0</v>
      </c>
      <c r="O56" s="1">
        <v>116403.29862146964</v>
      </c>
      <c r="P56" s="1">
        <v>555806.29862146964</v>
      </c>
      <c r="Q56" s="7"/>
      <c r="R56" s="1">
        <v>15351838</v>
      </c>
      <c r="S56" s="1">
        <v>878817.29651396885</v>
      </c>
      <c r="T56" s="1">
        <v>16230655.296513969</v>
      </c>
      <c r="U56" s="133">
        <v>102205900</v>
      </c>
      <c r="V56" s="133">
        <v>24331038</v>
      </c>
      <c r="X56" s="8"/>
    </row>
    <row r="57" spans="1:24">
      <c r="A57" s="3">
        <v>21900</v>
      </c>
      <c r="B57" s="8" t="s">
        <v>71</v>
      </c>
      <c r="C57" s="9">
        <v>1.7574999999999999E-3</v>
      </c>
      <c r="D57" s="9">
        <v>1.7286999999999999E-3</v>
      </c>
      <c r="E57" s="1">
        <v>29301010</v>
      </c>
      <c r="F57" s="7"/>
      <c r="G57" s="1">
        <v>2388725</v>
      </c>
      <c r="H57" s="1">
        <v>8160329</v>
      </c>
      <c r="I57" s="1">
        <v>1029013</v>
      </c>
      <c r="J57" s="1">
        <v>927340.72355960938</v>
      </c>
      <c r="K57" s="1">
        <v>12505407.723559609</v>
      </c>
      <c r="L57" s="7">
        <v>216262</v>
      </c>
      <c r="M57" s="1">
        <v>216262</v>
      </c>
      <c r="N57" s="1">
        <v>0</v>
      </c>
      <c r="O57" s="1">
        <v>398071.06759254029</v>
      </c>
      <c r="P57" s="1">
        <v>614333.06759254029</v>
      </c>
      <c r="Q57" s="7"/>
      <c r="R57" s="1">
        <v>7555758</v>
      </c>
      <c r="S57" s="1">
        <v>-48576.959276400332</v>
      </c>
      <c r="T57" s="1">
        <v>7507181.0407235995</v>
      </c>
      <c r="U57" s="133">
        <v>50302968</v>
      </c>
      <c r="V57" s="133">
        <v>11975076</v>
      </c>
      <c r="X57" s="8"/>
    </row>
    <row r="58" spans="1:24">
      <c r="A58" s="3">
        <v>22000</v>
      </c>
      <c r="B58" s="8" t="s">
        <v>72</v>
      </c>
      <c r="C58" s="9">
        <v>3.8690999999999999E-3</v>
      </c>
      <c r="D58" s="9">
        <v>3.7607000000000001E-3</v>
      </c>
      <c r="E58" s="1">
        <v>64505569</v>
      </c>
      <c r="F58" s="7"/>
      <c r="G58" s="1">
        <v>5258730</v>
      </c>
      <c r="H58" s="1">
        <v>17964796</v>
      </c>
      <c r="I58" s="1">
        <v>2265350</v>
      </c>
      <c r="J58" s="1">
        <v>4325707.1459279889</v>
      </c>
      <c r="K58" s="1">
        <v>29814583.145927988</v>
      </c>
      <c r="L58" s="7">
        <v>476097</v>
      </c>
      <c r="M58" s="1">
        <v>476097</v>
      </c>
      <c r="N58" s="1">
        <v>0</v>
      </c>
      <c r="O58" s="1">
        <v>0</v>
      </c>
      <c r="P58" s="1">
        <v>476097</v>
      </c>
      <c r="Q58" s="7"/>
      <c r="R58" s="1">
        <v>16633845</v>
      </c>
      <c r="S58" s="1">
        <v>2641358.2444094461</v>
      </c>
      <c r="T58" s="1">
        <v>19275203.244409446</v>
      </c>
      <c r="U58" s="133">
        <v>110740947</v>
      </c>
      <c r="V58" s="133">
        <v>26362883</v>
      </c>
      <c r="X58" s="8"/>
    </row>
    <row r="59" spans="1:24">
      <c r="A59" s="3">
        <v>23000</v>
      </c>
      <c r="B59" s="8" t="s">
        <v>73</v>
      </c>
      <c r="C59" s="9">
        <v>1.1203000000000001E-3</v>
      </c>
      <c r="D59" s="9">
        <v>1.0495999999999999E-3</v>
      </c>
      <c r="E59" s="1">
        <v>18677623</v>
      </c>
      <c r="F59" s="7"/>
      <c r="G59" s="1">
        <v>1522668</v>
      </c>
      <c r="H59" s="1">
        <v>5201716</v>
      </c>
      <c r="I59" s="1">
        <v>655933</v>
      </c>
      <c r="J59" s="1">
        <v>586771.30912088114</v>
      </c>
      <c r="K59" s="1">
        <v>7967088.3091208814</v>
      </c>
      <c r="L59" s="7">
        <v>137854</v>
      </c>
      <c r="M59" s="1">
        <v>137854</v>
      </c>
      <c r="N59" s="1">
        <v>0</v>
      </c>
      <c r="O59" s="1">
        <v>294337.52528242883</v>
      </c>
      <c r="P59" s="1">
        <v>432191.52528242883</v>
      </c>
      <c r="Q59" s="7"/>
      <c r="R59" s="1">
        <v>4816339</v>
      </c>
      <c r="S59" s="1">
        <v>29881.007065745944</v>
      </c>
      <c r="T59" s="1">
        <v>4846220.007065746</v>
      </c>
      <c r="U59" s="133">
        <v>32065101</v>
      </c>
      <c r="V59" s="133">
        <v>7633387</v>
      </c>
      <c r="X59" s="8"/>
    </row>
    <row r="60" spans="1:24">
      <c r="A60" s="3">
        <v>23100</v>
      </c>
      <c r="B60" s="8" t="s">
        <v>74</v>
      </c>
      <c r="C60" s="9">
        <v>7.4136999999999996E-3</v>
      </c>
      <c r="D60" s="9">
        <v>7.0108000000000002E-3</v>
      </c>
      <c r="E60" s="1">
        <v>123601080</v>
      </c>
      <c r="F60" s="7"/>
      <c r="G60" s="1">
        <v>10076412</v>
      </c>
      <c r="H60" s="1">
        <v>34422892</v>
      </c>
      <c r="I60" s="1">
        <v>4340707</v>
      </c>
      <c r="J60" s="1">
        <v>3588588.6687921821</v>
      </c>
      <c r="K60" s="1">
        <v>52428599.668792181</v>
      </c>
      <c r="L60" s="7">
        <v>912263</v>
      </c>
      <c r="M60" s="1">
        <v>912263</v>
      </c>
      <c r="N60" s="1">
        <v>0</v>
      </c>
      <c r="O60" s="1">
        <v>1780418.4090324417</v>
      </c>
      <c r="P60" s="1">
        <v>2692681.4090324417</v>
      </c>
      <c r="Q60" s="7"/>
      <c r="R60" s="1">
        <v>31872616</v>
      </c>
      <c r="S60" s="1">
        <v>749173.6850811732</v>
      </c>
      <c r="T60" s="1">
        <v>32621789.685081173</v>
      </c>
      <c r="U60" s="133">
        <v>212194091</v>
      </c>
      <c r="V60" s="133">
        <v>50514720</v>
      </c>
      <c r="X60" s="8"/>
    </row>
    <row r="61" spans="1:24">
      <c r="A61" s="3">
        <v>23200</v>
      </c>
      <c r="B61" s="8" t="s">
        <v>75</v>
      </c>
      <c r="C61" s="9">
        <v>4.5589000000000003E-3</v>
      </c>
      <c r="D61" s="9">
        <v>4.4183E-3</v>
      </c>
      <c r="E61" s="1">
        <v>76005903</v>
      </c>
      <c r="F61" s="7"/>
      <c r="G61" s="1">
        <v>6196279</v>
      </c>
      <c r="H61" s="1">
        <v>21167638</v>
      </c>
      <c r="I61" s="1">
        <v>2669227</v>
      </c>
      <c r="J61" s="1">
        <v>1959677.8272147789</v>
      </c>
      <c r="K61" s="1">
        <v>31992821.827214777</v>
      </c>
      <c r="L61" s="7">
        <v>560977</v>
      </c>
      <c r="M61" s="1">
        <v>560977</v>
      </c>
      <c r="N61" s="1">
        <v>0</v>
      </c>
      <c r="O61" s="1">
        <v>0</v>
      </c>
      <c r="P61" s="1">
        <v>560977</v>
      </c>
      <c r="Q61" s="7"/>
      <c r="R61" s="1">
        <v>19599399</v>
      </c>
      <c r="S61" s="1">
        <v>1098127.4016359816</v>
      </c>
      <c r="T61" s="1">
        <v>20697526.401635982</v>
      </c>
      <c r="U61" s="133">
        <v>130484325</v>
      </c>
      <c r="V61" s="133">
        <v>31062972</v>
      </c>
      <c r="X61" s="8"/>
    </row>
    <row r="62" spans="1:24">
      <c r="A62" s="3">
        <v>30000</v>
      </c>
      <c r="B62" s="8" t="s">
        <v>76</v>
      </c>
      <c r="C62" s="9">
        <v>8.2010000000000004E-4</v>
      </c>
      <c r="D62" s="9">
        <v>8.1479999999999996E-4</v>
      </c>
      <c r="E62" s="1">
        <v>13672693</v>
      </c>
      <c r="F62" s="7"/>
      <c r="G62" s="1">
        <v>1114648</v>
      </c>
      <c r="H62" s="1">
        <v>3807844</v>
      </c>
      <c r="I62" s="1">
        <v>480167</v>
      </c>
      <c r="J62" s="1">
        <v>93144.527536510635</v>
      </c>
      <c r="K62" s="1">
        <v>5495803.5275365105</v>
      </c>
      <c r="L62" s="7">
        <v>100914</v>
      </c>
      <c r="M62" s="1">
        <v>100914</v>
      </c>
      <c r="N62" s="1">
        <v>0</v>
      </c>
      <c r="O62" s="1">
        <v>198364.70504391438</v>
      </c>
      <c r="P62" s="1">
        <v>299278.70504391438</v>
      </c>
      <c r="Q62" s="7"/>
      <c r="R62" s="1">
        <v>3525734</v>
      </c>
      <c r="S62" s="1">
        <v>-178980.17667645364</v>
      </c>
      <c r="T62" s="1">
        <v>3346753.8233235464</v>
      </c>
      <c r="U62" s="133">
        <v>23472810</v>
      </c>
      <c r="V62" s="133">
        <v>5587915</v>
      </c>
      <c r="X62" s="8"/>
    </row>
    <row r="63" spans="1:24">
      <c r="A63" s="3">
        <v>30100</v>
      </c>
      <c r="B63" s="8" t="s">
        <v>77</v>
      </c>
      <c r="C63" s="9">
        <v>8.4659000000000002E-3</v>
      </c>
      <c r="D63" s="9">
        <v>8.7881999999999995E-3</v>
      </c>
      <c r="E63" s="1">
        <v>141143341</v>
      </c>
      <c r="F63" s="7"/>
      <c r="G63" s="1">
        <v>11506521</v>
      </c>
      <c r="H63" s="1">
        <v>39308410</v>
      </c>
      <c r="I63" s="1">
        <v>4956768</v>
      </c>
      <c r="J63" s="1">
        <v>1794363.1993311215</v>
      </c>
      <c r="K63" s="1">
        <v>57566062.19933112</v>
      </c>
      <c r="L63" s="7">
        <v>1041737</v>
      </c>
      <c r="M63" s="1">
        <v>1041737</v>
      </c>
      <c r="N63" s="1">
        <v>0</v>
      </c>
      <c r="O63" s="1">
        <v>3790605.3744981154</v>
      </c>
      <c r="P63" s="1">
        <v>4832342.3744981159</v>
      </c>
      <c r="Q63" s="7"/>
      <c r="R63" s="1">
        <v>36396182</v>
      </c>
      <c r="S63" s="1">
        <v>-1000333.5251671444</v>
      </c>
      <c r="T63" s="1">
        <v>35395848.474832855</v>
      </c>
      <c r="U63" s="133">
        <v>242310042</v>
      </c>
      <c r="V63" s="133">
        <v>57684094</v>
      </c>
      <c r="X63" s="8"/>
    </row>
    <row r="64" spans="1:24">
      <c r="A64" s="3">
        <v>30102</v>
      </c>
      <c r="B64" s="8" t="s">
        <v>78</v>
      </c>
      <c r="C64" s="9">
        <v>2.1460000000000001E-4</v>
      </c>
      <c r="D64" s="9">
        <v>1.8929999999999999E-4</v>
      </c>
      <c r="E64" s="1">
        <v>3577808</v>
      </c>
      <c r="F64" s="7"/>
      <c r="G64" s="1">
        <v>291676</v>
      </c>
      <c r="H64" s="1">
        <v>996419</v>
      </c>
      <c r="I64" s="1">
        <v>125648</v>
      </c>
      <c r="J64" s="1">
        <v>118261.80012852501</v>
      </c>
      <c r="K64" s="1">
        <v>1532004.8001285251</v>
      </c>
      <c r="L64" s="7">
        <v>26407</v>
      </c>
      <c r="M64" s="1">
        <v>26407</v>
      </c>
      <c r="N64" s="1">
        <v>0</v>
      </c>
      <c r="O64" s="1">
        <v>4749</v>
      </c>
      <c r="P64" s="1">
        <v>31156</v>
      </c>
      <c r="Q64" s="7"/>
      <c r="R64" s="1">
        <v>922598</v>
      </c>
      <c r="S64" s="1">
        <v>35794.569784725172</v>
      </c>
      <c r="T64" s="1">
        <v>958392.5697847252</v>
      </c>
      <c r="U64" s="133">
        <v>6142257</v>
      </c>
      <c r="V64" s="133">
        <v>1462220</v>
      </c>
      <c r="X64" s="8"/>
    </row>
    <row r="65" spans="1:24">
      <c r="A65" s="3">
        <v>30103</v>
      </c>
      <c r="B65" s="8" t="s">
        <v>79</v>
      </c>
      <c r="C65" s="9">
        <v>2.307E-4</v>
      </c>
      <c r="D65" s="9">
        <v>2.2939999999999999E-4</v>
      </c>
      <c r="E65" s="1">
        <v>3846226</v>
      </c>
      <c r="F65" s="7"/>
      <c r="G65" s="1">
        <v>313558</v>
      </c>
      <c r="H65" s="1">
        <v>1071174</v>
      </c>
      <c r="I65" s="1">
        <v>135074</v>
      </c>
      <c r="J65" s="1">
        <v>0</v>
      </c>
      <c r="K65" s="1">
        <v>1519806</v>
      </c>
      <c r="L65" s="7">
        <v>28388</v>
      </c>
      <c r="M65" s="1">
        <v>28388</v>
      </c>
      <c r="N65" s="1">
        <v>0</v>
      </c>
      <c r="O65" s="1">
        <v>91897.322610698931</v>
      </c>
      <c r="P65" s="1">
        <v>120285.32261069893</v>
      </c>
      <c r="Q65" s="7"/>
      <c r="R65" s="1">
        <v>991814</v>
      </c>
      <c r="S65" s="1">
        <v>-27196.915015573308</v>
      </c>
      <c r="T65" s="1">
        <v>964617.08498442674</v>
      </c>
      <c r="U65" s="133">
        <v>6603070</v>
      </c>
      <c r="V65" s="133">
        <v>1571920</v>
      </c>
      <c r="X65" s="8"/>
    </row>
    <row r="66" spans="1:24">
      <c r="A66" s="3">
        <v>30104</v>
      </c>
      <c r="B66" s="8" t="s">
        <v>80</v>
      </c>
      <c r="C66" s="9">
        <v>1.8450000000000001E-4</v>
      </c>
      <c r="D66" s="9">
        <v>1.852E-4</v>
      </c>
      <c r="E66" s="1">
        <v>3075981</v>
      </c>
      <c r="F66" s="7"/>
      <c r="G66" s="1">
        <v>250765</v>
      </c>
      <c r="H66" s="1">
        <v>856660</v>
      </c>
      <c r="I66" s="1">
        <v>108024</v>
      </c>
      <c r="J66" s="1">
        <v>220644.65976941402</v>
      </c>
      <c r="K66" s="1">
        <v>1436093.659769414</v>
      </c>
      <c r="L66" s="7">
        <v>22703</v>
      </c>
      <c r="M66" s="1">
        <v>22703</v>
      </c>
      <c r="N66" s="1">
        <v>0</v>
      </c>
      <c r="O66" s="1">
        <v>61529.999945260963</v>
      </c>
      <c r="P66" s="1">
        <v>84232.999945260963</v>
      </c>
      <c r="Q66" s="7"/>
      <c r="R66" s="1">
        <v>793193</v>
      </c>
      <c r="S66" s="1">
        <v>74140.329902953352</v>
      </c>
      <c r="T66" s="1">
        <v>867333.32990295335</v>
      </c>
      <c r="U66" s="133">
        <v>5280738</v>
      </c>
      <c r="V66" s="133">
        <v>1257127</v>
      </c>
      <c r="X66" s="8"/>
    </row>
    <row r="67" spans="1:24">
      <c r="A67" s="3">
        <v>30105</v>
      </c>
      <c r="B67" s="8" t="s">
        <v>81</v>
      </c>
      <c r="C67" s="9">
        <v>8.0550000000000001E-4</v>
      </c>
      <c r="D67" s="9">
        <v>8.2580000000000001E-4</v>
      </c>
      <c r="E67" s="1">
        <v>13429282</v>
      </c>
      <c r="F67" s="7"/>
      <c r="G67" s="1">
        <v>1094804</v>
      </c>
      <c r="H67" s="1">
        <v>3740054</v>
      </c>
      <c r="I67" s="1">
        <v>471619</v>
      </c>
      <c r="J67" s="1">
        <v>67114.765692106099</v>
      </c>
      <c r="K67" s="1">
        <v>5373591.7656921064</v>
      </c>
      <c r="L67" s="7">
        <v>99118</v>
      </c>
      <c r="M67" s="1">
        <v>99118</v>
      </c>
      <c r="N67" s="1">
        <v>0</v>
      </c>
      <c r="O67" s="1">
        <v>44632.942653212522</v>
      </c>
      <c r="P67" s="1">
        <v>143750.94265321252</v>
      </c>
      <c r="Q67" s="7"/>
      <c r="R67" s="1">
        <v>3462966</v>
      </c>
      <c r="S67" s="1">
        <v>-70590.264705017791</v>
      </c>
      <c r="T67" s="1">
        <v>3392375.7352949823</v>
      </c>
      <c r="U67" s="133">
        <v>23054931</v>
      </c>
      <c r="V67" s="133">
        <v>5488435</v>
      </c>
      <c r="X67" s="8"/>
    </row>
    <row r="68" spans="1:24">
      <c r="A68" s="3">
        <v>30200</v>
      </c>
      <c r="B68" s="8" t="s">
        <v>82</v>
      </c>
      <c r="C68" s="9">
        <v>1.8843E-3</v>
      </c>
      <c r="D68" s="9">
        <v>1.954E-3</v>
      </c>
      <c r="E68" s="1">
        <v>31415018</v>
      </c>
      <c r="F68" s="7"/>
      <c r="G68" s="1">
        <v>2561067</v>
      </c>
      <c r="H68" s="1">
        <v>8749080</v>
      </c>
      <c r="I68" s="1">
        <v>1103254</v>
      </c>
      <c r="J68" s="1">
        <v>585795.4105545308</v>
      </c>
      <c r="K68" s="1">
        <v>12999196.41055453</v>
      </c>
      <c r="L68" s="7">
        <v>231865</v>
      </c>
      <c r="M68" s="1">
        <v>231865</v>
      </c>
      <c r="N68" s="1">
        <v>0</v>
      </c>
      <c r="O68" s="1">
        <v>627710.35691862949</v>
      </c>
      <c r="P68" s="1">
        <v>859575.35691862949</v>
      </c>
      <c r="Q68" s="7"/>
      <c r="R68" s="1">
        <v>8100890</v>
      </c>
      <c r="S68" s="1">
        <v>-98343.747028944432</v>
      </c>
      <c r="T68" s="1">
        <v>8002546.2529710559</v>
      </c>
      <c r="U68" s="133">
        <v>53932224</v>
      </c>
      <c r="V68" s="133">
        <v>12839053</v>
      </c>
      <c r="X68" s="8"/>
    </row>
    <row r="69" spans="1:24">
      <c r="A69" s="3">
        <v>30300</v>
      </c>
      <c r="B69" s="8" t="s">
        <v>83</v>
      </c>
      <c r="C69" s="9">
        <v>6.6060000000000001E-4</v>
      </c>
      <c r="D69" s="9">
        <v>6.0800000000000003E-4</v>
      </c>
      <c r="E69" s="1">
        <v>11013512</v>
      </c>
      <c r="F69" s="7"/>
      <c r="G69" s="1">
        <v>897862</v>
      </c>
      <c r="H69" s="1">
        <v>3067262</v>
      </c>
      <c r="I69" s="1">
        <v>386780</v>
      </c>
      <c r="J69" s="1">
        <v>377527.33091277</v>
      </c>
      <c r="K69" s="1">
        <v>4729431.3309127698</v>
      </c>
      <c r="L69" s="7">
        <v>81287</v>
      </c>
      <c r="M69" s="1">
        <v>81287</v>
      </c>
      <c r="N69" s="1">
        <v>0</v>
      </c>
      <c r="O69" s="1">
        <v>51956</v>
      </c>
      <c r="P69" s="1">
        <v>133243</v>
      </c>
      <c r="Q69" s="7"/>
      <c r="R69" s="1">
        <v>2840019</v>
      </c>
      <c r="S69" s="1">
        <v>42824.605602100026</v>
      </c>
      <c r="T69" s="1">
        <v>2882843.6056021</v>
      </c>
      <c r="U69" s="133">
        <v>18907619</v>
      </c>
      <c r="V69" s="133">
        <v>4501130</v>
      </c>
      <c r="X69" s="8"/>
    </row>
    <row r="70" spans="1:24">
      <c r="A70" s="3">
        <v>30400</v>
      </c>
      <c r="B70" s="8" t="s">
        <v>84</v>
      </c>
      <c r="C70" s="9">
        <v>1.2620999999999999E-3</v>
      </c>
      <c r="D70" s="9">
        <v>1.1563000000000001E-3</v>
      </c>
      <c r="E70" s="1">
        <v>21041710</v>
      </c>
      <c r="F70" s="7"/>
      <c r="G70" s="1">
        <v>1715397</v>
      </c>
      <c r="H70" s="1">
        <v>5860115</v>
      </c>
      <c r="I70" s="1">
        <v>738957</v>
      </c>
      <c r="J70" s="1">
        <v>944246.97684109537</v>
      </c>
      <c r="K70" s="1">
        <v>9258715.9768410958</v>
      </c>
      <c r="L70" s="7">
        <v>155303</v>
      </c>
      <c r="M70" s="1">
        <v>155303</v>
      </c>
      <c r="N70" s="1">
        <v>0</v>
      </c>
      <c r="O70" s="1">
        <v>70142</v>
      </c>
      <c r="P70" s="1">
        <v>225445</v>
      </c>
      <c r="Q70" s="7"/>
      <c r="R70" s="1">
        <v>5425958</v>
      </c>
      <c r="S70" s="1">
        <v>302033.93015211378</v>
      </c>
      <c r="T70" s="1">
        <v>5727991.9301521135</v>
      </c>
      <c r="U70" s="133">
        <v>36123685</v>
      </c>
      <c r="V70" s="133">
        <v>8599570</v>
      </c>
      <c r="X70" s="8"/>
    </row>
    <row r="71" spans="1:24">
      <c r="A71" s="3">
        <v>30405</v>
      </c>
      <c r="B71" s="8" t="s">
        <v>85</v>
      </c>
      <c r="C71" s="9">
        <v>7.2550000000000002E-4</v>
      </c>
      <c r="D71" s="9">
        <v>7.3999999999999999E-4</v>
      </c>
      <c r="E71" s="1">
        <v>12095524</v>
      </c>
      <c r="F71" s="7"/>
      <c r="G71" s="1">
        <v>986071</v>
      </c>
      <c r="H71" s="1">
        <v>3368602</v>
      </c>
      <c r="I71" s="1">
        <v>424779</v>
      </c>
      <c r="J71" s="1">
        <v>218928.69883329992</v>
      </c>
      <c r="K71" s="1">
        <v>4998380.6988332998</v>
      </c>
      <c r="L71" s="7">
        <v>89274</v>
      </c>
      <c r="M71" s="1">
        <v>89274</v>
      </c>
      <c r="N71" s="1">
        <v>0</v>
      </c>
      <c r="O71" s="1">
        <v>79968.666749012657</v>
      </c>
      <c r="P71" s="1">
        <v>169242.66674901266</v>
      </c>
      <c r="Q71" s="7"/>
      <c r="R71" s="1">
        <v>3119034</v>
      </c>
      <c r="S71" s="1">
        <v>102211.12716697907</v>
      </c>
      <c r="T71" s="1">
        <v>3221245.127166979</v>
      </c>
      <c r="U71" s="133">
        <v>20765180</v>
      </c>
      <c r="V71" s="133">
        <v>4943339</v>
      </c>
      <c r="X71" s="8"/>
    </row>
    <row r="72" spans="1:24">
      <c r="A72" s="3">
        <v>30500</v>
      </c>
      <c r="B72" s="8" t="s">
        <v>86</v>
      </c>
      <c r="C72" s="9">
        <v>1.2095999999999999E-3</v>
      </c>
      <c r="D72" s="9">
        <v>1.1375999999999999E-3</v>
      </c>
      <c r="E72" s="1">
        <v>20166431</v>
      </c>
      <c r="F72" s="7"/>
      <c r="G72" s="1">
        <v>1644041</v>
      </c>
      <c r="H72" s="1">
        <v>5616349</v>
      </c>
      <c r="I72" s="1">
        <v>708218</v>
      </c>
      <c r="J72" s="1">
        <v>584348.37700846873</v>
      </c>
      <c r="K72" s="1">
        <v>8552956.3770084679</v>
      </c>
      <c r="L72" s="7">
        <v>148842</v>
      </c>
      <c r="M72" s="1">
        <v>148842</v>
      </c>
      <c r="N72" s="1">
        <v>0</v>
      </c>
      <c r="O72" s="1">
        <v>141777</v>
      </c>
      <c r="P72" s="1">
        <v>290619</v>
      </c>
      <c r="Q72" s="7"/>
      <c r="R72" s="1">
        <v>5200253</v>
      </c>
      <c r="S72" s="1">
        <v>-13040.086428221781</v>
      </c>
      <c r="T72" s="1">
        <v>5187212.9135717787</v>
      </c>
      <c r="U72" s="133">
        <v>34621036</v>
      </c>
      <c r="V72" s="133">
        <v>8241850</v>
      </c>
      <c r="X72" s="8"/>
    </row>
    <row r="73" spans="1:24">
      <c r="A73" s="3">
        <v>30600</v>
      </c>
      <c r="B73" s="8" t="s">
        <v>87</v>
      </c>
      <c r="C73" s="9">
        <v>9.6190000000000002E-4</v>
      </c>
      <c r="D73" s="9">
        <v>9.2029999999999998E-4</v>
      </c>
      <c r="E73" s="1">
        <v>16036780</v>
      </c>
      <c r="F73" s="7"/>
      <c r="G73" s="1">
        <v>1307377</v>
      </c>
      <c r="H73" s="1">
        <v>4466242</v>
      </c>
      <c r="I73" s="1">
        <v>563191</v>
      </c>
      <c r="J73" s="1">
        <v>399853.12645945628</v>
      </c>
      <c r="K73" s="1">
        <v>6736663.126459456</v>
      </c>
      <c r="L73" s="7">
        <v>118363</v>
      </c>
      <c r="M73" s="1">
        <v>118363</v>
      </c>
      <c r="N73" s="1">
        <v>0</v>
      </c>
      <c r="O73" s="1">
        <v>31519</v>
      </c>
      <c r="P73" s="1">
        <v>149882</v>
      </c>
      <c r="Q73" s="7"/>
      <c r="R73" s="1">
        <v>4135353</v>
      </c>
      <c r="S73" s="1">
        <v>87582.053054022224</v>
      </c>
      <c r="T73" s="1">
        <v>4222935.0530540226</v>
      </c>
      <c r="U73" s="133">
        <v>27531394</v>
      </c>
      <c r="V73" s="133">
        <v>6554097</v>
      </c>
      <c r="X73" s="8"/>
    </row>
    <row r="74" spans="1:24">
      <c r="A74" s="3">
        <v>30601</v>
      </c>
      <c r="B74" s="8" t="s">
        <v>88</v>
      </c>
      <c r="C74" s="9">
        <v>0</v>
      </c>
      <c r="D74" s="9">
        <v>0</v>
      </c>
      <c r="E74" s="1">
        <v>0</v>
      </c>
      <c r="F74" s="7"/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7">
        <v>0</v>
      </c>
      <c r="M74" s="1">
        <v>0</v>
      </c>
      <c r="N74" s="1">
        <v>0</v>
      </c>
      <c r="O74" s="1">
        <v>9725</v>
      </c>
      <c r="P74" s="1">
        <v>9725</v>
      </c>
      <c r="Q74" s="7"/>
      <c r="R74" s="1">
        <v>0</v>
      </c>
      <c r="S74" s="1">
        <v>12368</v>
      </c>
      <c r="T74" s="1">
        <v>12368</v>
      </c>
      <c r="U74" s="133">
        <v>0</v>
      </c>
      <c r="V74" s="133">
        <v>0</v>
      </c>
      <c r="X74" s="8"/>
    </row>
    <row r="75" spans="1:24">
      <c r="A75" s="3">
        <v>30700</v>
      </c>
      <c r="B75" s="8" t="s">
        <v>89</v>
      </c>
      <c r="C75" s="9">
        <v>2.4987E-3</v>
      </c>
      <c r="D75" s="9">
        <v>2.6503E-3</v>
      </c>
      <c r="E75" s="1">
        <v>41658284</v>
      </c>
      <c r="F75" s="7"/>
      <c r="G75" s="1">
        <v>3396136</v>
      </c>
      <c r="H75" s="1">
        <v>11601829</v>
      </c>
      <c r="I75" s="1">
        <v>1462984</v>
      </c>
      <c r="J75" s="1">
        <v>1546759.10980757</v>
      </c>
      <c r="K75" s="1">
        <v>18007708.10980757</v>
      </c>
      <c r="L75" s="7">
        <v>307468</v>
      </c>
      <c r="M75" s="1">
        <v>307468</v>
      </c>
      <c r="N75" s="1">
        <v>0</v>
      </c>
      <c r="O75" s="1">
        <v>1383441.2732995246</v>
      </c>
      <c r="P75" s="1">
        <v>1690909.2732995246</v>
      </c>
      <c r="Q75" s="7"/>
      <c r="R75" s="1">
        <v>10742289</v>
      </c>
      <c r="S75" s="1">
        <v>32781.463803943479</v>
      </c>
      <c r="T75" s="1">
        <v>10775070.463803943</v>
      </c>
      <c r="U75" s="133">
        <v>71517512</v>
      </c>
      <c r="V75" s="133">
        <v>17025390</v>
      </c>
      <c r="X75" s="8"/>
    </row>
    <row r="76" spans="1:24">
      <c r="A76" s="3">
        <v>30705</v>
      </c>
      <c r="B76" s="8" t="s">
        <v>90</v>
      </c>
      <c r="C76" s="9">
        <v>5.1920000000000004E-4</v>
      </c>
      <c r="D76" s="9">
        <v>4.8710000000000002E-4</v>
      </c>
      <c r="E76" s="1">
        <v>8656094</v>
      </c>
      <c r="F76" s="7"/>
      <c r="G76" s="1">
        <v>705676</v>
      </c>
      <c r="H76" s="1">
        <v>2410721</v>
      </c>
      <c r="I76" s="1">
        <v>303991</v>
      </c>
      <c r="J76" s="1">
        <v>207480.99831822244</v>
      </c>
      <c r="K76" s="1">
        <v>3627868.9983182224</v>
      </c>
      <c r="L76" s="7">
        <v>63888</v>
      </c>
      <c r="M76" s="1">
        <v>63888</v>
      </c>
      <c r="N76" s="1">
        <v>0</v>
      </c>
      <c r="O76" s="1">
        <v>21435.03412030288</v>
      </c>
      <c r="P76" s="1">
        <v>85323.03412030288</v>
      </c>
      <c r="Q76" s="7"/>
      <c r="R76" s="1">
        <v>2232119</v>
      </c>
      <c r="S76" s="1">
        <v>43795.149045922706</v>
      </c>
      <c r="T76" s="1">
        <v>2275914.1490459228</v>
      </c>
      <c r="U76" s="133">
        <v>14860484</v>
      </c>
      <c r="V76" s="133">
        <v>3537673</v>
      </c>
      <c r="X76" s="8"/>
    </row>
    <row r="77" spans="1:24">
      <c r="A77" s="3">
        <v>30800</v>
      </c>
      <c r="B77" s="8" t="s">
        <v>91</v>
      </c>
      <c r="C77" s="9">
        <v>7.1509999999999998E-4</v>
      </c>
      <c r="D77" s="9">
        <v>7.1449999999999997E-4</v>
      </c>
      <c r="E77" s="1">
        <v>11922135</v>
      </c>
      <c r="F77" s="7"/>
      <c r="G77" s="1">
        <v>971936</v>
      </c>
      <c r="H77" s="1">
        <v>3320314</v>
      </c>
      <c r="I77" s="1">
        <v>418690</v>
      </c>
      <c r="J77" s="1">
        <v>394352.77659378812</v>
      </c>
      <c r="K77" s="1">
        <v>5105292.7765937885</v>
      </c>
      <c r="L77" s="7">
        <v>87994</v>
      </c>
      <c r="M77" s="1">
        <v>87994</v>
      </c>
      <c r="N77" s="1">
        <v>0</v>
      </c>
      <c r="O77" s="1">
        <v>86938</v>
      </c>
      <c r="P77" s="1">
        <v>174932</v>
      </c>
      <c r="Q77" s="7"/>
      <c r="R77" s="1">
        <v>3074323</v>
      </c>
      <c r="S77" s="1">
        <v>10558.947850098601</v>
      </c>
      <c r="T77" s="1">
        <v>3084881.9478500988</v>
      </c>
      <c r="U77" s="133">
        <v>20467512</v>
      </c>
      <c r="V77" s="133">
        <v>4872476</v>
      </c>
      <c r="X77" s="8"/>
    </row>
    <row r="78" spans="1:24">
      <c r="A78" s="3">
        <v>30900</v>
      </c>
      <c r="B78" s="8" t="s">
        <v>92</v>
      </c>
      <c r="C78" s="9">
        <v>1.7244999999999999E-3</v>
      </c>
      <c r="D78" s="9">
        <v>1.4666E-3</v>
      </c>
      <c r="E78" s="1">
        <v>28750835</v>
      </c>
      <c r="F78" s="7"/>
      <c r="G78" s="1">
        <v>2343873</v>
      </c>
      <c r="H78" s="1">
        <v>8007105</v>
      </c>
      <c r="I78" s="1">
        <v>1009691</v>
      </c>
      <c r="J78" s="1">
        <v>2026910.4380588892</v>
      </c>
      <c r="K78" s="1">
        <v>13387579.438058889</v>
      </c>
      <c r="L78" s="7">
        <v>212201</v>
      </c>
      <c r="M78" s="1">
        <v>212201</v>
      </c>
      <c r="N78" s="1">
        <v>0</v>
      </c>
      <c r="O78" s="1">
        <v>79078.130900738295</v>
      </c>
      <c r="P78" s="1">
        <v>291279.1309007383</v>
      </c>
      <c r="Q78" s="7"/>
      <c r="R78" s="1">
        <v>7413886</v>
      </c>
      <c r="S78" s="1">
        <v>667253.74723592727</v>
      </c>
      <c r="T78" s="1">
        <v>8081139.7472359277</v>
      </c>
      <c r="U78" s="133">
        <v>49358446</v>
      </c>
      <c r="V78" s="133">
        <v>11750224</v>
      </c>
      <c r="X78" s="8"/>
    </row>
    <row r="79" spans="1:24">
      <c r="A79" s="3">
        <v>30905</v>
      </c>
      <c r="B79" s="8" t="s">
        <v>93</v>
      </c>
      <c r="C79" s="9">
        <v>3.054E-4</v>
      </c>
      <c r="D79" s="9">
        <v>2.9169999999999999E-4</v>
      </c>
      <c r="E79" s="1">
        <v>5091624</v>
      </c>
      <c r="F79" s="7"/>
      <c r="G79" s="1">
        <v>415088</v>
      </c>
      <c r="H79" s="1">
        <v>1418017</v>
      </c>
      <c r="I79" s="1">
        <v>178811</v>
      </c>
      <c r="J79" s="1">
        <v>265853.2406118458</v>
      </c>
      <c r="K79" s="1">
        <v>2277769.2406118456</v>
      </c>
      <c r="L79" s="7">
        <v>37580</v>
      </c>
      <c r="M79" s="1">
        <v>37580</v>
      </c>
      <c r="N79" s="1">
        <v>0</v>
      </c>
      <c r="O79" s="1">
        <v>3829</v>
      </c>
      <c r="P79" s="1">
        <v>41409</v>
      </c>
      <c r="Q79" s="7"/>
      <c r="R79" s="1">
        <v>1312961</v>
      </c>
      <c r="S79" s="1">
        <v>121656.58135701009</v>
      </c>
      <c r="T79" s="1">
        <v>1434617.5813570102</v>
      </c>
      <c r="U79" s="133">
        <v>8741125</v>
      </c>
      <c r="V79" s="133">
        <v>2080904</v>
      </c>
      <c r="X79" s="8"/>
    </row>
    <row r="80" spans="1:24">
      <c r="A80" s="3">
        <v>31000</v>
      </c>
      <c r="B80" s="8" t="s">
        <v>94</v>
      </c>
      <c r="C80" s="9">
        <v>5.0330000000000001E-3</v>
      </c>
      <c r="D80" s="9">
        <v>4.9129000000000004E-3</v>
      </c>
      <c r="E80" s="1">
        <v>83910090</v>
      </c>
      <c r="F80" s="7"/>
      <c r="G80" s="1">
        <v>6840657</v>
      </c>
      <c r="H80" s="1">
        <v>23368954</v>
      </c>
      <c r="I80" s="1">
        <v>2946811</v>
      </c>
      <c r="J80" s="1">
        <v>1156648.875367769</v>
      </c>
      <c r="K80" s="1">
        <v>34313070.875367768</v>
      </c>
      <c r="L80" s="7">
        <v>619316</v>
      </c>
      <c r="M80" s="1">
        <v>619316</v>
      </c>
      <c r="N80" s="1">
        <v>0</v>
      </c>
      <c r="O80" s="1">
        <v>111578</v>
      </c>
      <c r="P80" s="1">
        <v>730894</v>
      </c>
      <c r="Q80" s="7"/>
      <c r="R80" s="1">
        <v>21637627</v>
      </c>
      <c r="S80" s="1">
        <v>295169.45482784894</v>
      </c>
      <c r="T80" s="1">
        <v>21932796.454827849</v>
      </c>
      <c r="U80" s="133">
        <v>144053962</v>
      </c>
      <c r="V80" s="133">
        <v>34293347</v>
      </c>
      <c r="X80" s="8"/>
    </row>
    <row r="81" spans="1:24">
      <c r="A81" s="3">
        <v>31005</v>
      </c>
      <c r="B81" s="8" t="s">
        <v>95</v>
      </c>
      <c r="C81" s="9">
        <v>4.863E-4</v>
      </c>
      <c r="D81" s="9">
        <v>4.6000000000000001E-4</v>
      </c>
      <c r="E81" s="1">
        <v>8107585</v>
      </c>
      <c r="F81" s="7"/>
      <c r="G81" s="1">
        <v>660960</v>
      </c>
      <c r="H81" s="1">
        <v>2257962</v>
      </c>
      <c r="I81" s="1">
        <v>284728</v>
      </c>
      <c r="J81" s="1">
        <v>324156.92400976404</v>
      </c>
      <c r="K81" s="1">
        <v>3527806.9240097641</v>
      </c>
      <c r="L81" s="7">
        <v>59840</v>
      </c>
      <c r="M81" s="1">
        <v>59840</v>
      </c>
      <c r="N81" s="1">
        <v>0</v>
      </c>
      <c r="O81" s="1">
        <v>0</v>
      </c>
      <c r="P81" s="1">
        <v>59840</v>
      </c>
      <c r="Q81" s="7"/>
      <c r="R81" s="1">
        <v>2090677</v>
      </c>
      <c r="S81" s="1">
        <v>180295.24779220467</v>
      </c>
      <c r="T81" s="1">
        <v>2270972.2477922048</v>
      </c>
      <c r="U81" s="133">
        <v>13918824</v>
      </c>
      <c r="V81" s="133">
        <v>3313502</v>
      </c>
      <c r="X81" s="8"/>
    </row>
    <row r="82" spans="1:24">
      <c r="A82" s="3">
        <v>31100</v>
      </c>
      <c r="B82" s="8" t="s">
        <v>96</v>
      </c>
      <c r="C82" s="9">
        <v>9.7932999999999996E-3</v>
      </c>
      <c r="D82" s="9">
        <v>9.6523000000000008E-3</v>
      </c>
      <c r="E82" s="1">
        <v>163273731</v>
      </c>
      <c r="F82" s="7"/>
      <c r="G82" s="1">
        <v>13310671</v>
      </c>
      <c r="H82" s="1">
        <v>45471722</v>
      </c>
      <c r="I82" s="1">
        <v>5733958</v>
      </c>
      <c r="J82" s="1">
        <v>721436.06932000397</v>
      </c>
      <c r="K82" s="1">
        <v>65237787.069320001</v>
      </c>
      <c r="L82" s="7">
        <v>1205075</v>
      </c>
      <c r="M82" s="1">
        <v>1205075</v>
      </c>
      <c r="N82" s="1">
        <v>0</v>
      </c>
      <c r="O82" s="1">
        <v>967445.4710245356</v>
      </c>
      <c r="P82" s="1">
        <v>2172520.4710245356</v>
      </c>
      <c r="Q82" s="7"/>
      <c r="R82" s="1">
        <v>42102875</v>
      </c>
      <c r="S82" s="1">
        <v>-1143588.0457389331</v>
      </c>
      <c r="T82" s="1">
        <v>40959286.954261065</v>
      </c>
      <c r="U82" s="133">
        <v>280302736</v>
      </c>
      <c r="V82" s="133">
        <v>66728598</v>
      </c>
      <c r="X82" s="8"/>
    </row>
    <row r="83" spans="1:24">
      <c r="A83" s="3">
        <v>31101</v>
      </c>
      <c r="B83" s="8" t="s">
        <v>97</v>
      </c>
      <c r="C83" s="9">
        <v>6.4999999999999994E-5</v>
      </c>
      <c r="D83" s="9">
        <v>5.94E-5</v>
      </c>
      <c r="E83" s="1">
        <v>1083679</v>
      </c>
      <c r="F83" s="7"/>
      <c r="G83" s="1">
        <v>88345</v>
      </c>
      <c r="H83" s="1">
        <v>301804</v>
      </c>
      <c r="I83" s="1">
        <v>38057</v>
      </c>
      <c r="J83" s="1">
        <v>68264.940554145505</v>
      </c>
      <c r="K83" s="1">
        <v>496470.94055414549</v>
      </c>
      <c r="L83" s="7">
        <v>7998</v>
      </c>
      <c r="M83" s="1">
        <v>7998</v>
      </c>
      <c r="N83" s="1">
        <v>0</v>
      </c>
      <c r="O83" s="1">
        <v>5434</v>
      </c>
      <c r="P83" s="1">
        <v>13432</v>
      </c>
      <c r="Q83" s="7"/>
      <c r="R83" s="1">
        <v>279445</v>
      </c>
      <c r="S83" s="1">
        <v>28844.007455766507</v>
      </c>
      <c r="T83" s="1">
        <v>308289.00745576649</v>
      </c>
      <c r="U83" s="133">
        <v>1860423</v>
      </c>
      <c r="V83" s="133">
        <v>442890</v>
      </c>
      <c r="X83" s="8"/>
    </row>
    <row r="84" spans="1:24">
      <c r="A84" s="3">
        <v>31102</v>
      </c>
      <c r="B84" s="8" t="s">
        <v>98</v>
      </c>
      <c r="C84" s="9">
        <v>1.784E-4</v>
      </c>
      <c r="D84" s="9">
        <v>1.7929999999999999E-4</v>
      </c>
      <c r="E84" s="1">
        <v>2974282</v>
      </c>
      <c r="F84" s="7"/>
      <c r="G84" s="1">
        <v>242474</v>
      </c>
      <c r="H84" s="1">
        <v>828337</v>
      </c>
      <c r="I84" s="1">
        <v>104453</v>
      </c>
      <c r="J84" s="1">
        <v>2349</v>
      </c>
      <c r="K84" s="1">
        <v>1177613</v>
      </c>
      <c r="L84" s="7">
        <v>21952</v>
      </c>
      <c r="M84" s="1">
        <v>21952</v>
      </c>
      <c r="N84" s="1">
        <v>0</v>
      </c>
      <c r="O84" s="1">
        <v>61264.798443304768</v>
      </c>
      <c r="P84" s="1">
        <v>83216.798443304768</v>
      </c>
      <c r="Q84" s="7"/>
      <c r="R84" s="1">
        <v>766969</v>
      </c>
      <c r="S84" s="1">
        <v>-87552.050934751431</v>
      </c>
      <c r="T84" s="1">
        <v>679416.9490652486</v>
      </c>
      <c r="U84" s="133">
        <v>5106145</v>
      </c>
      <c r="V84" s="133">
        <v>1215564</v>
      </c>
      <c r="X84" s="8"/>
    </row>
    <row r="85" spans="1:24">
      <c r="A85" s="3">
        <v>31105</v>
      </c>
      <c r="B85" s="8" t="s">
        <v>99</v>
      </c>
      <c r="C85" s="9">
        <v>1.5043999999999999E-3</v>
      </c>
      <c r="D85" s="9">
        <v>1.4889E-3</v>
      </c>
      <c r="E85" s="1">
        <v>25081331</v>
      </c>
      <c r="F85" s="7"/>
      <c r="G85" s="1">
        <v>2044722</v>
      </c>
      <c r="H85" s="1">
        <v>6985149</v>
      </c>
      <c r="I85" s="1">
        <v>880823</v>
      </c>
      <c r="J85" s="1">
        <v>250478.47105687991</v>
      </c>
      <c r="K85" s="1">
        <v>10161172.47105688</v>
      </c>
      <c r="L85" s="7">
        <v>185118</v>
      </c>
      <c r="M85" s="1">
        <v>185118</v>
      </c>
      <c r="N85" s="1">
        <v>0</v>
      </c>
      <c r="O85" s="1">
        <v>77376.931394377491</v>
      </c>
      <c r="P85" s="1">
        <v>262494.93139437749</v>
      </c>
      <c r="Q85" s="7"/>
      <c r="R85" s="1">
        <v>6467643</v>
      </c>
      <c r="S85" s="1">
        <v>-68795.975344895443</v>
      </c>
      <c r="T85" s="1">
        <v>6398847.0246551046</v>
      </c>
      <c r="U85" s="133">
        <v>43058768</v>
      </c>
      <c r="V85" s="133">
        <v>10250529</v>
      </c>
      <c r="X85" s="8"/>
    </row>
    <row r="86" spans="1:24">
      <c r="A86" s="3">
        <v>31110</v>
      </c>
      <c r="B86" s="8" t="s">
        <v>100</v>
      </c>
      <c r="C86" s="9">
        <v>2.2426E-3</v>
      </c>
      <c r="D86" s="9">
        <v>2.2575999999999998E-3</v>
      </c>
      <c r="E86" s="1">
        <v>37388589</v>
      </c>
      <c r="F86" s="7"/>
      <c r="G86" s="1">
        <v>3048054</v>
      </c>
      <c r="H86" s="1">
        <v>10412719</v>
      </c>
      <c r="I86" s="1">
        <v>1313038</v>
      </c>
      <c r="J86" s="1">
        <v>0</v>
      </c>
      <c r="K86" s="1">
        <v>14773811</v>
      </c>
      <c r="L86" s="7">
        <v>275954</v>
      </c>
      <c r="M86" s="1">
        <v>275954</v>
      </c>
      <c r="N86" s="1">
        <v>0</v>
      </c>
      <c r="O86" s="1">
        <v>1011511.4216901617</v>
      </c>
      <c r="P86" s="1">
        <v>1287465.4216901618</v>
      </c>
      <c r="Q86" s="7"/>
      <c r="R86" s="1">
        <v>9641276</v>
      </c>
      <c r="S86" s="1">
        <v>-790214.78471457365</v>
      </c>
      <c r="T86" s="1">
        <v>8851061.215285426</v>
      </c>
      <c r="U86" s="133">
        <v>64187446</v>
      </c>
      <c r="V86" s="133">
        <v>15280401</v>
      </c>
      <c r="X86" s="8"/>
    </row>
    <row r="87" spans="1:24">
      <c r="A87" s="3">
        <v>31200</v>
      </c>
      <c r="B87" s="8" t="s">
        <v>101</v>
      </c>
      <c r="C87" s="9">
        <v>4.2112E-3</v>
      </c>
      <c r="D87" s="9">
        <v>4.2135999999999996E-3</v>
      </c>
      <c r="E87" s="1">
        <v>70209055</v>
      </c>
      <c r="F87" s="7"/>
      <c r="G87" s="1">
        <v>5723699</v>
      </c>
      <c r="H87" s="1">
        <v>19553216</v>
      </c>
      <c r="I87" s="1">
        <v>2465649</v>
      </c>
      <c r="J87" s="1">
        <v>1458817.1644754964</v>
      </c>
      <c r="K87" s="1">
        <v>29201381.164475497</v>
      </c>
      <c r="L87" s="7">
        <v>518192</v>
      </c>
      <c r="M87" s="1">
        <v>518192</v>
      </c>
      <c r="N87" s="1">
        <v>0</v>
      </c>
      <c r="O87" s="1">
        <v>820520</v>
      </c>
      <c r="P87" s="1">
        <v>1338712</v>
      </c>
      <c r="Q87" s="7"/>
      <c r="R87" s="1">
        <v>18104585</v>
      </c>
      <c r="S87" s="1">
        <v>-76980.152626284398</v>
      </c>
      <c r="T87" s="1">
        <v>18027604.847373717</v>
      </c>
      <c r="U87" s="133">
        <v>120532495</v>
      </c>
      <c r="V87" s="133">
        <v>28693849</v>
      </c>
      <c r="X87" s="8"/>
    </row>
    <row r="88" spans="1:24">
      <c r="A88" s="3">
        <v>31205</v>
      </c>
      <c r="B88" s="8" t="s">
        <v>102</v>
      </c>
      <c r="C88" s="9">
        <v>4.6030000000000002E-4</v>
      </c>
      <c r="D88" s="9">
        <v>4.7370000000000002E-4</v>
      </c>
      <c r="E88" s="1">
        <v>7674114</v>
      </c>
      <c r="F88" s="7"/>
      <c r="G88" s="1">
        <v>625622</v>
      </c>
      <c r="H88" s="1">
        <v>2137240</v>
      </c>
      <c r="I88" s="1">
        <v>269505</v>
      </c>
      <c r="J88" s="1">
        <v>117742.85208163786</v>
      </c>
      <c r="K88" s="1">
        <v>3150109.8520816378</v>
      </c>
      <c r="L88" s="7">
        <v>56640</v>
      </c>
      <c r="M88" s="1">
        <v>56640</v>
      </c>
      <c r="N88" s="1">
        <v>0</v>
      </c>
      <c r="O88" s="1">
        <v>0</v>
      </c>
      <c r="P88" s="1">
        <v>56640</v>
      </c>
      <c r="Q88" s="7"/>
      <c r="R88" s="1">
        <v>1978899</v>
      </c>
      <c r="S88" s="1">
        <v>80976.461287064099</v>
      </c>
      <c r="T88" s="1">
        <v>2059875.461287064</v>
      </c>
      <c r="U88" s="133">
        <v>13174655</v>
      </c>
      <c r="V88" s="133">
        <v>3136346</v>
      </c>
      <c r="X88" s="8"/>
    </row>
    <row r="89" spans="1:24">
      <c r="A89" s="3">
        <v>31300</v>
      </c>
      <c r="B89" s="8" t="s">
        <v>103</v>
      </c>
      <c r="C89" s="9">
        <v>1.28109E-2</v>
      </c>
      <c r="D89" s="9">
        <v>1.2713800000000001E-2</v>
      </c>
      <c r="E89" s="1">
        <v>213583107</v>
      </c>
      <c r="F89" s="7"/>
      <c r="G89" s="1">
        <v>17412076</v>
      </c>
      <c r="H89" s="1">
        <v>59482879</v>
      </c>
      <c r="I89" s="1">
        <v>7500756</v>
      </c>
      <c r="J89" s="1">
        <v>302553</v>
      </c>
      <c r="K89" s="1">
        <v>84698264</v>
      </c>
      <c r="L89" s="7">
        <v>1576394</v>
      </c>
      <c r="M89" s="1">
        <v>1576394</v>
      </c>
      <c r="N89" s="1">
        <v>0</v>
      </c>
      <c r="O89" s="1">
        <v>3366522.1787794572</v>
      </c>
      <c r="P89" s="1">
        <v>4942916.1787794568</v>
      </c>
      <c r="Q89" s="7"/>
      <c r="R89" s="1">
        <v>55075994</v>
      </c>
      <c r="S89" s="1">
        <v>-1335821.3844162333</v>
      </c>
      <c r="T89" s="1">
        <v>53740172.61558377</v>
      </c>
      <c r="U89" s="133">
        <v>366672145</v>
      </c>
      <c r="V89" s="133">
        <v>87289617</v>
      </c>
      <c r="X89" s="8"/>
    </row>
    <row r="90" spans="1:24">
      <c r="A90" s="3">
        <v>31301</v>
      </c>
      <c r="B90" s="8" t="s">
        <v>104</v>
      </c>
      <c r="C90" s="9">
        <v>2.242E-4</v>
      </c>
      <c r="D90" s="9">
        <v>2.2699999999999999E-4</v>
      </c>
      <c r="E90" s="1">
        <v>3737859</v>
      </c>
      <c r="F90" s="7"/>
      <c r="G90" s="1">
        <v>304724</v>
      </c>
      <c r="H90" s="1">
        <v>1040993</v>
      </c>
      <c r="I90" s="1">
        <v>131269</v>
      </c>
      <c r="J90" s="1">
        <v>0</v>
      </c>
      <c r="K90" s="1">
        <v>1476986</v>
      </c>
      <c r="L90" s="7">
        <v>27588</v>
      </c>
      <c r="M90" s="1">
        <v>27588</v>
      </c>
      <c r="N90" s="1">
        <v>0</v>
      </c>
      <c r="O90" s="1">
        <v>204774.34973015008</v>
      </c>
      <c r="P90" s="1">
        <v>232362.34973015008</v>
      </c>
      <c r="Q90" s="7"/>
      <c r="R90" s="1">
        <v>963870</v>
      </c>
      <c r="S90" s="1">
        <v>-137093.64528356836</v>
      </c>
      <c r="T90" s="1">
        <v>826776.35471643158</v>
      </c>
      <c r="U90" s="133">
        <v>6417027</v>
      </c>
      <c r="V90" s="133">
        <v>1527631</v>
      </c>
      <c r="X90" s="8"/>
    </row>
    <row r="91" spans="1:24">
      <c r="A91" s="3">
        <v>31320</v>
      </c>
      <c r="B91" s="8" t="s">
        <v>105</v>
      </c>
      <c r="C91" s="9">
        <v>2.1557E-3</v>
      </c>
      <c r="D91" s="9">
        <v>2.0581000000000002E-3</v>
      </c>
      <c r="E91" s="1">
        <v>35939794</v>
      </c>
      <c r="F91" s="7"/>
      <c r="G91" s="1">
        <v>2929943</v>
      </c>
      <c r="H91" s="1">
        <v>10009230</v>
      </c>
      <c r="I91" s="1">
        <v>1262158</v>
      </c>
      <c r="J91" s="1">
        <v>310335.36740852828</v>
      </c>
      <c r="K91" s="1">
        <v>14511666.367408529</v>
      </c>
      <c r="L91" s="7">
        <v>265261</v>
      </c>
      <c r="M91" s="1">
        <v>265261</v>
      </c>
      <c r="N91" s="1">
        <v>0</v>
      </c>
      <c r="O91" s="1">
        <v>297115.35223333258</v>
      </c>
      <c r="P91" s="1">
        <v>562376.35223333258</v>
      </c>
      <c r="Q91" s="7"/>
      <c r="R91" s="1">
        <v>9267680</v>
      </c>
      <c r="S91" s="1">
        <v>-317509.05364715686</v>
      </c>
      <c r="T91" s="1">
        <v>8950170.9463528432</v>
      </c>
      <c r="U91" s="133">
        <v>61700204</v>
      </c>
      <c r="V91" s="133">
        <v>14688291</v>
      </c>
      <c r="X91" s="8"/>
    </row>
    <row r="92" spans="1:24">
      <c r="A92" s="3">
        <v>31400</v>
      </c>
      <c r="B92" s="8" t="s">
        <v>106</v>
      </c>
      <c r="C92" s="9">
        <v>3.9785999999999997E-3</v>
      </c>
      <c r="D92" s="9">
        <v>4.0661999999999998E-3</v>
      </c>
      <c r="E92" s="1">
        <v>66331152</v>
      </c>
      <c r="F92" s="7"/>
      <c r="G92" s="1">
        <v>5407558</v>
      </c>
      <c r="H92" s="1">
        <v>18473221</v>
      </c>
      <c r="I92" s="1">
        <v>2329462</v>
      </c>
      <c r="J92" s="1">
        <v>1055314.1130045848</v>
      </c>
      <c r="K92" s="1">
        <v>27265555.113004584</v>
      </c>
      <c r="L92" s="7">
        <v>489571</v>
      </c>
      <c r="M92" s="1">
        <v>489571</v>
      </c>
      <c r="N92" s="1">
        <v>0</v>
      </c>
      <c r="O92" s="1">
        <v>986855.11796978244</v>
      </c>
      <c r="P92" s="1">
        <v>1476426.1179697826</v>
      </c>
      <c r="Q92" s="7"/>
      <c r="R92" s="1">
        <v>17104602</v>
      </c>
      <c r="S92" s="1">
        <v>-661364.31615430163</v>
      </c>
      <c r="T92" s="1">
        <v>16443237.683845699</v>
      </c>
      <c r="U92" s="133">
        <v>113875044</v>
      </c>
      <c r="V92" s="133">
        <v>27108983</v>
      </c>
      <c r="X92" s="8"/>
    </row>
    <row r="93" spans="1:24">
      <c r="A93" s="3">
        <v>31405</v>
      </c>
      <c r="B93" s="8" t="s">
        <v>107</v>
      </c>
      <c r="C93" s="9">
        <v>9.5799999999999998E-4</v>
      </c>
      <c r="D93" s="9">
        <v>9.0640000000000002E-4</v>
      </c>
      <c r="E93" s="1">
        <v>15971760</v>
      </c>
      <c r="F93" s="7"/>
      <c r="G93" s="1">
        <v>1302076</v>
      </c>
      <c r="H93" s="1">
        <v>4448134</v>
      </c>
      <c r="I93" s="1">
        <v>560907</v>
      </c>
      <c r="J93" s="1">
        <v>904968.61735150323</v>
      </c>
      <c r="K93" s="1">
        <v>7216085.6173515031</v>
      </c>
      <c r="L93" s="7">
        <v>117883</v>
      </c>
      <c r="M93" s="1">
        <v>117883</v>
      </c>
      <c r="N93" s="1">
        <v>0</v>
      </c>
      <c r="O93" s="1">
        <v>0</v>
      </c>
      <c r="P93" s="1">
        <v>117883</v>
      </c>
      <c r="Q93" s="7"/>
      <c r="R93" s="1">
        <v>4118587</v>
      </c>
      <c r="S93" s="1">
        <v>409677.36014468409</v>
      </c>
      <c r="T93" s="1">
        <v>4528264.3601446841</v>
      </c>
      <c r="U93" s="133">
        <v>27419769</v>
      </c>
      <c r="V93" s="133">
        <v>6527524</v>
      </c>
      <c r="X93" s="8"/>
    </row>
    <row r="94" spans="1:24">
      <c r="A94" s="3">
        <v>31500</v>
      </c>
      <c r="B94" s="8" t="s">
        <v>108</v>
      </c>
      <c r="C94" s="9">
        <v>7.7280000000000003E-4</v>
      </c>
      <c r="D94" s="9">
        <v>7.7209999999999996E-4</v>
      </c>
      <c r="E94" s="1">
        <v>12884108</v>
      </c>
      <c r="F94" s="7"/>
      <c r="G94" s="1">
        <v>1050360</v>
      </c>
      <c r="H94" s="1">
        <v>3588223</v>
      </c>
      <c r="I94" s="1">
        <v>452473</v>
      </c>
      <c r="J94" s="1">
        <v>530339.51424314559</v>
      </c>
      <c r="K94" s="1">
        <v>5621395.5142431455</v>
      </c>
      <c r="L94" s="7">
        <v>95094</v>
      </c>
      <c r="M94" s="1">
        <v>95094</v>
      </c>
      <c r="N94" s="1">
        <v>0</v>
      </c>
      <c r="O94" s="1">
        <v>60393</v>
      </c>
      <c r="P94" s="1">
        <v>155487</v>
      </c>
      <c r="Q94" s="7"/>
      <c r="R94" s="1">
        <v>3322384</v>
      </c>
      <c r="S94" s="1">
        <v>187476.09875061468</v>
      </c>
      <c r="T94" s="1">
        <v>3509860.0987506146</v>
      </c>
      <c r="U94" s="133">
        <v>22118995</v>
      </c>
      <c r="V94" s="133">
        <v>5265627</v>
      </c>
      <c r="X94" s="8"/>
    </row>
    <row r="95" spans="1:24">
      <c r="A95" s="3">
        <v>31600</v>
      </c>
      <c r="B95" s="8" t="s">
        <v>109</v>
      </c>
      <c r="C95" s="9">
        <v>3.2445E-3</v>
      </c>
      <c r="D95" s="9">
        <v>3.4175999999999998E-3</v>
      </c>
      <c r="E95" s="1">
        <v>54092249</v>
      </c>
      <c r="F95" s="7"/>
      <c r="G95" s="1">
        <v>4409798</v>
      </c>
      <c r="H95" s="1">
        <v>15064687</v>
      </c>
      <c r="I95" s="1">
        <v>1899648</v>
      </c>
      <c r="J95" s="1">
        <v>1404460.6540575814</v>
      </c>
      <c r="K95" s="1">
        <v>22778593.654057581</v>
      </c>
      <c r="L95" s="7">
        <v>399239</v>
      </c>
      <c r="M95" s="1">
        <v>399239</v>
      </c>
      <c r="N95" s="1">
        <v>0</v>
      </c>
      <c r="O95" s="1">
        <v>1470128.8627729113</v>
      </c>
      <c r="P95" s="1">
        <v>1869367.8627729113</v>
      </c>
      <c r="Q95" s="7"/>
      <c r="R95" s="1">
        <v>13948595</v>
      </c>
      <c r="S95" s="1">
        <v>-119492.29389551305</v>
      </c>
      <c r="T95" s="1">
        <v>13829102.706104487</v>
      </c>
      <c r="U95" s="133">
        <v>92863716</v>
      </c>
      <c r="V95" s="133">
        <v>22107046</v>
      </c>
      <c r="X95" s="8"/>
    </row>
    <row r="96" spans="1:24">
      <c r="A96" s="3">
        <v>31605</v>
      </c>
      <c r="B96" s="8" t="s">
        <v>110</v>
      </c>
      <c r="C96" s="9">
        <v>5.1809999999999996E-4</v>
      </c>
      <c r="D96" s="9">
        <v>4.9839999999999997E-4</v>
      </c>
      <c r="E96" s="1">
        <v>8637754</v>
      </c>
      <c r="F96" s="7"/>
      <c r="G96" s="1">
        <v>704181</v>
      </c>
      <c r="H96" s="1">
        <v>2405614</v>
      </c>
      <c r="I96" s="1">
        <v>303347</v>
      </c>
      <c r="J96" s="1">
        <v>341479.9786061034</v>
      </c>
      <c r="K96" s="1">
        <v>3754621.9786061035</v>
      </c>
      <c r="L96" s="7">
        <v>63753</v>
      </c>
      <c r="M96" s="1">
        <v>63753</v>
      </c>
      <c r="N96" s="1">
        <v>0</v>
      </c>
      <c r="O96" s="1">
        <v>0</v>
      </c>
      <c r="P96" s="1">
        <v>63753</v>
      </c>
      <c r="Q96" s="7"/>
      <c r="R96" s="1">
        <v>2227390</v>
      </c>
      <c r="S96" s="1">
        <v>209430.70115270745</v>
      </c>
      <c r="T96" s="1">
        <v>2436820.7011527075</v>
      </c>
      <c r="U96" s="133">
        <v>14829000</v>
      </c>
      <c r="V96" s="133">
        <v>3530177</v>
      </c>
      <c r="X96" s="8"/>
    </row>
    <row r="97" spans="1:24">
      <c r="A97" s="3">
        <v>31700</v>
      </c>
      <c r="B97" s="8" t="s">
        <v>111</v>
      </c>
      <c r="C97" s="9">
        <v>8.8590000000000001E-4</v>
      </c>
      <c r="D97" s="9">
        <v>8.4920000000000004E-4</v>
      </c>
      <c r="E97" s="1">
        <v>14769710</v>
      </c>
      <c r="F97" s="7"/>
      <c r="G97" s="1">
        <v>1204081</v>
      </c>
      <c r="H97" s="1">
        <v>4113363</v>
      </c>
      <c r="I97" s="1">
        <v>518693</v>
      </c>
      <c r="J97" s="1">
        <v>439488.8474027203</v>
      </c>
      <c r="K97" s="1">
        <v>6275625.8474027207</v>
      </c>
      <c r="L97" s="7">
        <v>109011</v>
      </c>
      <c r="M97" s="1">
        <v>109011</v>
      </c>
      <c r="N97" s="1">
        <v>0</v>
      </c>
      <c r="O97" s="1">
        <v>105850</v>
      </c>
      <c r="P97" s="1">
        <v>214861</v>
      </c>
      <c r="Q97" s="7"/>
      <c r="R97" s="1">
        <v>3808618</v>
      </c>
      <c r="S97" s="1">
        <v>-6698.4158541109646</v>
      </c>
      <c r="T97" s="1">
        <v>3801919.5841458892</v>
      </c>
      <c r="U97" s="133">
        <v>25356131</v>
      </c>
      <c r="V97" s="133">
        <v>6036256</v>
      </c>
      <c r="X97" s="8"/>
    </row>
    <row r="98" spans="1:24">
      <c r="A98" s="3">
        <v>31800</v>
      </c>
      <c r="B98" s="8" t="s">
        <v>112</v>
      </c>
      <c r="C98" s="9">
        <v>5.7080999999999998E-3</v>
      </c>
      <c r="D98" s="9">
        <v>5.7375000000000004E-3</v>
      </c>
      <c r="E98" s="1">
        <v>95165346</v>
      </c>
      <c r="F98" s="7"/>
      <c r="G98" s="1">
        <v>7758227</v>
      </c>
      <c r="H98" s="1">
        <v>26503542</v>
      </c>
      <c r="I98" s="1">
        <v>3342081</v>
      </c>
      <c r="J98" s="1">
        <v>1819823.3737928728</v>
      </c>
      <c r="K98" s="1">
        <v>39423673.373792872</v>
      </c>
      <c r="L98" s="7">
        <v>702387</v>
      </c>
      <c r="M98" s="1">
        <v>702387</v>
      </c>
      <c r="N98" s="1">
        <v>0</v>
      </c>
      <c r="O98" s="1">
        <v>735612.51705091621</v>
      </c>
      <c r="P98" s="1">
        <v>1437999.5170509163</v>
      </c>
      <c r="Q98" s="7"/>
      <c r="R98" s="1">
        <v>24539984</v>
      </c>
      <c r="S98" s="1">
        <v>235460.18121279764</v>
      </c>
      <c r="T98" s="1">
        <v>24775444.181212798</v>
      </c>
      <c r="U98" s="133">
        <v>163376599</v>
      </c>
      <c r="V98" s="133">
        <v>38893275</v>
      </c>
      <c r="X98" s="8"/>
    </row>
    <row r="99" spans="1:24">
      <c r="A99" s="3">
        <v>31805</v>
      </c>
      <c r="B99" s="8" t="s">
        <v>113</v>
      </c>
      <c r="C99" s="9">
        <v>1.2769999999999999E-3</v>
      </c>
      <c r="D99" s="9">
        <v>1.2546E-3</v>
      </c>
      <c r="E99" s="1">
        <v>21290122</v>
      </c>
      <c r="F99" s="7"/>
      <c r="G99" s="1">
        <v>1735649</v>
      </c>
      <c r="H99" s="1">
        <v>5929297</v>
      </c>
      <c r="I99" s="1">
        <v>747681</v>
      </c>
      <c r="J99" s="1">
        <v>775286.33472317911</v>
      </c>
      <c r="K99" s="1">
        <v>9187913.3347231783</v>
      </c>
      <c r="L99" s="7">
        <v>157136</v>
      </c>
      <c r="M99" s="1">
        <v>157136</v>
      </c>
      <c r="N99" s="1">
        <v>0</v>
      </c>
      <c r="O99" s="1">
        <v>0</v>
      </c>
      <c r="P99" s="1">
        <v>157136</v>
      </c>
      <c r="Q99" s="7"/>
      <c r="R99" s="1">
        <v>5490016</v>
      </c>
      <c r="S99" s="1">
        <v>407574.6553975885</v>
      </c>
      <c r="T99" s="1">
        <v>5897590.6553975884</v>
      </c>
      <c r="U99" s="133">
        <v>36550151</v>
      </c>
      <c r="V99" s="133">
        <v>8701094</v>
      </c>
      <c r="X99" s="8"/>
    </row>
    <row r="100" spans="1:24">
      <c r="A100" s="3">
        <v>31810</v>
      </c>
      <c r="B100" s="8" t="s">
        <v>114</v>
      </c>
      <c r="C100" s="9">
        <v>1.3416999999999999E-3</v>
      </c>
      <c r="D100" s="9">
        <v>1.4054E-3</v>
      </c>
      <c r="E100" s="1">
        <v>22368800</v>
      </c>
      <c r="F100" s="7"/>
      <c r="G100" s="1">
        <v>1823586</v>
      </c>
      <c r="H100" s="1">
        <v>6229709</v>
      </c>
      <c r="I100" s="1">
        <v>785563</v>
      </c>
      <c r="J100" s="1">
        <v>272337.82844827813</v>
      </c>
      <c r="K100" s="1">
        <v>9111195.8284482788</v>
      </c>
      <c r="L100" s="7">
        <v>165098</v>
      </c>
      <c r="M100" s="1">
        <v>165098</v>
      </c>
      <c r="N100" s="1">
        <v>0</v>
      </c>
      <c r="O100" s="1">
        <v>426617.81907983392</v>
      </c>
      <c r="P100" s="1">
        <v>591715.81907983392</v>
      </c>
      <c r="Q100" s="7"/>
      <c r="R100" s="1">
        <v>5768171</v>
      </c>
      <c r="S100" s="1">
        <v>-90899.692135805584</v>
      </c>
      <c r="T100" s="1">
        <v>5677271.3078641947</v>
      </c>
      <c r="U100" s="133">
        <v>38401987</v>
      </c>
      <c r="V100" s="133">
        <v>9141940</v>
      </c>
      <c r="X100" s="8"/>
    </row>
    <row r="101" spans="1:24">
      <c r="A101" s="3">
        <v>31820</v>
      </c>
      <c r="B101" s="8" t="s">
        <v>115</v>
      </c>
      <c r="C101" s="9">
        <v>1.1341999999999999E-3</v>
      </c>
      <c r="D101" s="9">
        <v>1.1808999999999999E-3</v>
      </c>
      <c r="E101" s="1">
        <v>18909363</v>
      </c>
      <c r="F101" s="7"/>
      <c r="G101" s="1">
        <v>1541560</v>
      </c>
      <c r="H101" s="1">
        <v>5266256</v>
      </c>
      <c r="I101" s="1">
        <v>664072</v>
      </c>
      <c r="J101" s="1">
        <v>0</v>
      </c>
      <c r="K101" s="1">
        <v>7471888</v>
      </c>
      <c r="L101" s="7">
        <v>139564</v>
      </c>
      <c r="M101" s="1">
        <v>139564</v>
      </c>
      <c r="N101" s="1">
        <v>0</v>
      </c>
      <c r="O101" s="1">
        <v>393068.2363157497</v>
      </c>
      <c r="P101" s="1">
        <v>532632.2363157497</v>
      </c>
      <c r="Q101" s="7"/>
      <c r="R101" s="1">
        <v>4876097</v>
      </c>
      <c r="S101" s="1">
        <v>-317658.24577265605</v>
      </c>
      <c r="T101" s="1">
        <v>4558438.7542273439</v>
      </c>
      <c r="U101" s="133">
        <v>32462945</v>
      </c>
      <c r="V101" s="133">
        <v>7728097</v>
      </c>
      <c r="X101" s="8"/>
    </row>
    <row r="102" spans="1:24">
      <c r="A102" s="3">
        <v>31900</v>
      </c>
      <c r="B102" s="8" t="s">
        <v>116</v>
      </c>
      <c r="C102" s="9">
        <v>3.7552000000000002E-3</v>
      </c>
      <c r="D102" s="9">
        <v>3.7748999999999999E-3</v>
      </c>
      <c r="E102" s="1">
        <v>62606631</v>
      </c>
      <c r="F102" s="7"/>
      <c r="G102" s="1">
        <v>5103921</v>
      </c>
      <c r="H102" s="1">
        <v>17435942</v>
      </c>
      <c r="I102" s="1">
        <v>2198662</v>
      </c>
      <c r="J102" s="1">
        <v>386821.09072489059</v>
      </c>
      <c r="K102" s="1">
        <v>25125346.090724889</v>
      </c>
      <c r="L102" s="7">
        <v>462081</v>
      </c>
      <c r="M102" s="1">
        <v>462081</v>
      </c>
      <c r="N102" s="1">
        <v>0</v>
      </c>
      <c r="O102" s="1">
        <v>754667.58782026614</v>
      </c>
      <c r="P102" s="1">
        <v>1216748.5878202661</v>
      </c>
      <c r="Q102" s="7"/>
      <c r="R102" s="1">
        <v>16144172</v>
      </c>
      <c r="S102" s="1">
        <v>-261034.31724431011</v>
      </c>
      <c r="T102" s="1">
        <v>15883137.68275569</v>
      </c>
      <c r="U102" s="133">
        <v>107480914</v>
      </c>
      <c r="V102" s="133">
        <v>25586802</v>
      </c>
      <c r="X102" s="8"/>
    </row>
    <row r="103" spans="1:24">
      <c r="A103" s="3">
        <v>32000</v>
      </c>
      <c r="B103" s="8" t="s">
        <v>117</v>
      </c>
      <c r="C103" s="9">
        <v>1.4193000000000001E-3</v>
      </c>
      <c r="D103" s="9">
        <v>1.3906000000000001E-3</v>
      </c>
      <c r="E103" s="1">
        <v>23662545</v>
      </c>
      <c r="F103" s="7"/>
      <c r="G103" s="1">
        <v>1929057</v>
      </c>
      <c r="H103" s="1">
        <v>6590017</v>
      </c>
      <c r="I103" s="1">
        <v>830997</v>
      </c>
      <c r="J103" s="1">
        <v>269275.31802272331</v>
      </c>
      <c r="K103" s="1">
        <v>9619346.3180227242</v>
      </c>
      <c r="L103" s="7">
        <v>174646</v>
      </c>
      <c r="M103" s="1">
        <v>174646</v>
      </c>
      <c r="N103" s="1">
        <v>0</v>
      </c>
      <c r="O103" s="1">
        <v>247840</v>
      </c>
      <c r="P103" s="1">
        <v>422486</v>
      </c>
      <c r="Q103" s="7"/>
      <c r="R103" s="1">
        <v>6101785</v>
      </c>
      <c r="S103" s="1">
        <v>-224635.85326772692</v>
      </c>
      <c r="T103" s="1">
        <v>5877149.1467322735</v>
      </c>
      <c r="U103" s="133">
        <v>40623046</v>
      </c>
      <c r="V103" s="133">
        <v>9670683</v>
      </c>
      <c r="X103" s="8"/>
    </row>
    <row r="104" spans="1:24">
      <c r="A104" s="3">
        <v>32005</v>
      </c>
      <c r="B104" s="8" t="s">
        <v>118</v>
      </c>
      <c r="C104" s="9">
        <v>3.6289999999999998E-4</v>
      </c>
      <c r="D104" s="9">
        <v>3.5950000000000001E-4</v>
      </c>
      <c r="E104" s="1">
        <v>6050263</v>
      </c>
      <c r="F104" s="7"/>
      <c r="G104" s="1">
        <v>493240</v>
      </c>
      <c r="H104" s="1">
        <v>1684998</v>
      </c>
      <c r="I104" s="1">
        <v>212477</v>
      </c>
      <c r="J104" s="1">
        <v>145652.09097116493</v>
      </c>
      <c r="K104" s="1">
        <v>2536367.0909711649</v>
      </c>
      <c r="L104" s="7">
        <v>44655</v>
      </c>
      <c r="M104" s="1">
        <v>44655</v>
      </c>
      <c r="N104" s="1">
        <v>0</v>
      </c>
      <c r="O104" s="1">
        <v>11857.542466667073</v>
      </c>
      <c r="P104" s="1">
        <v>56512.542466667073</v>
      </c>
      <c r="Q104" s="7"/>
      <c r="R104" s="1">
        <v>1560162</v>
      </c>
      <c r="S104" s="1">
        <v>134797.03133002677</v>
      </c>
      <c r="T104" s="1">
        <v>1694959.0313300267</v>
      </c>
      <c r="U104" s="133">
        <v>10386883</v>
      </c>
      <c r="V104" s="133">
        <v>2472691</v>
      </c>
      <c r="X104" s="8"/>
    </row>
    <row r="105" spans="1:24">
      <c r="A105" s="3">
        <v>32100</v>
      </c>
      <c r="B105" s="8" t="s">
        <v>119</v>
      </c>
      <c r="C105" s="9">
        <v>8.0840000000000003E-4</v>
      </c>
      <c r="D105" s="9">
        <v>7.7979999999999998E-4</v>
      </c>
      <c r="E105" s="1">
        <v>13477631</v>
      </c>
      <c r="F105" s="7"/>
      <c r="G105" s="1">
        <v>1098746</v>
      </c>
      <c r="H105" s="1">
        <v>3753519</v>
      </c>
      <c r="I105" s="1">
        <v>473317</v>
      </c>
      <c r="J105" s="1">
        <v>530787.21007090691</v>
      </c>
      <c r="K105" s="1">
        <v>5856369.2100709071</v>
      </c>
      <c r="L105" s="7">
        <v>99474</v>
      </c>
      <c r="M105" s="1">
        <v>99474</v>
      </c>
      <c r="N105" s="1">
        <v>0</v>
      </c>
      <c r="O105" s="1">
        <v>164546</v>
      </c>
      <c r="P105" s="1">
        <v>264020</v>
      </c>
      <c r="Q105" s="7"/>
      <c r="R105" s="1">
        <v>3475434</v>
      </c>
      <c r="S105" s="1">
        <v>7066.299204616691</v>
      </c>
      <c r="T105" s="1">
        <v>3482500.2992046168</v>
      </c>
      <c r="U105" s="133">
        <v>23137934</v>
      </c>
      <c r="V105" s="133">
        <v>5508194</v>
      </c>
      <c r="X105" s="8"/>
    </row>
    <row r="106" spans="1:24">
      <c r="A106" s="3">
        <v>32200</v>
      </c>
      <c r="B106" s="8" t="s">
        <v>120</v>
      </c>
      <c r="C106" s="9">
        <v>6.1530000000000005E-4</v>
      </c>
      <c r="D106" s="9">
        <v>5.6979999999999997E-4</v>
      </c>
      <c r="E106" s="1">
        <v>10258271</v>
      </c>
      <c r="F106" s="7"/>
      <c r="G106" s="1">
        <v>836292</v>
      </c>
      <c r="H106" s="1">
        <v>2856928</v>
      </c>
      <c r="I106" s="1">
        <v>360257</v>
      </c>
      <c r="J106" s="1">
        <v>415074.5717643291</v>
      </c>
      <c r="K106" s="1">
        <v>4468551.5717643294</v>
      </c>
      <c r="L106" s="7">
        <v>75713</v>
      </c>
      <c r="M106" s="1">
        <v>75713</v>
      </c>
      <c r="N106" s="1">
        <v>0</v>
      </c>
      <c r="O106" s="1">
        <v>54396</v>
      </c>
      <c r="P106" s="1">
        <v>130109</v>
      </c>
      <c r="Q106" s="7"/>
      <c r="R106" s="1">
        <v>2645268</v>
      </c>
      <c r="S106" s="1">
        <v>91161.437631140696</v>
      </c>
      <c r="T106" s="1">
        <v>2736429.4376311405</v>
      </c>
      <c r="U106" s="133">
        <v>17611048</v>
      </c>
      <c r="V106" s="133">
        <v>4192469</v>
      </c>
      <c r="X106" s="8"/>
    </row>
    <row r="107" spans="1:24">
      <c r="A107" s="3">
        <v>32300</v>
      </c>
      <c r="B107" s="8" t="s">
        <v>121</v>
      </c>
      <c r="C107" s="9">
        <v>5.5862000000000004E-3</v>
      </c>
      <c r="D107" s="9">
        <v>5.6166999999999996E-3</v>
      </c>
      <c r="E107" s="1">
        <v>93133031</v>
      </c>
      <c r="F107" s="7"/>
      <c r="G107" s="1">
        <v>7592545</v>
      </c>
      <c r="H107" s="1">
        <v>25937542</v>
      </c>
      <c r="I107" s="1">
        <v>3270709</v>
      </c>
      <c r="J107" s="1">
        <v>1299512.1992791165</v>
      </c>
      <c r="K107" s="1">
        <v>38100308.199279115</v>
      </c>
      <c r="L107" s="7">
        <v>687387</v>
      </c>
      <c r="M107" s="1">
        <v>687387</v>
      </c>
      <c r="N107" s="1">
        <v>0</v>
      </c>
      <c r="O107" s="1">
        <v>748009.20798323851</v>
      </c>
      <c r="P107" s="1">
        <v>1435396.2079832386</v>
      </c>
      <c r="Q107" s="7"/>
      <c r="R107" s="1">
        <v>24015917</v>
      </c>
      <c r="S107" s="1">
        <v>-228252.96968818794</v>
      </c>
      <c r="T107" s="1">
        <v>23787664.030311812</v>
      </c>
      <c r="U107" s="133">
        <v>159887591</v>
      </c>
      <c r="V107" s="133">
        <v>38062685</v>
      </c>
      <c r="X107" s="8"/>
    </row>
    <row r="108" spans="1:24">
      <c r="A108" s="3">
        <v>32305</v>
      </c>
      <c r="B108" s="8" t="s">
        <v>359</v>
      </c>
      <c r="C108" s="9">
        <v>6.9149999999999995E-4</v>
      </c>
      <c r="D108" s="9">
        <v>6.1890000000000003E-4</v>
      </c>
      <c r="E108" s="1">
        <v>11528676</v>
      </c>
      <c r="F108" s="7"/>
      <c r="G108" s="1">
        <v>939860</v>
      </c>
      <c r="H108" s="1">
        <v>3210735</v>
      </c>
      <c r="I108" s="1">
        <v>404872</v>
      </c>
      <c r="J108" s="1">
        <v>626596.64054514363</v>
      </c>
      <c r="K108" s="1">
        <v>5182063.6405451437</v>
      </c>
      <c r="L108" s="7">
        <v>85090</v>
      </c>
      <c r="M108" s="1">
        <v>85090</v>
      </c>
      <c r="N108" s="1">
        <v>0</v>
      </c>
      <c r="O108" s="1">
        <v>0</v>
      </c>
      <c r="P108" s="1">
        <v>85090</v>
      </c>
      <c r="Q108" s="7"/>
      <c r="R108" s="1">
        <v>2972863</v>
      </c>
      <c r="S108" s="1">
        <v>157755.19616846001</v>
      </c>
      <c r="T108" s="1">
        <v>3130618.19616846</v>
      </c>
      <c r="U108" s="133">
        <v>19792036</v>
      </c>
      <c r="V108" s="133">
        <v>4711673</v>
      </c>
      <c r="X108" s="8"/>
    </row>
    <row r="109" spans="1:24">
      <c r="A109" s="3">
        <v>32400</v>
      </c>
      <c r="B109" s="8" t="s">
        <v>122</v>
      </c>
      <c r="C109" s="9">
        <v>2.0240000000000002E-3</v>
      </c>
      <c r="D109" s="9">
        <v>2.0027000000000001E-3</v>
      </c>
      <c r="E109" s="1">
        <v>33744094</v>
      </c>
      <c r="F109" s="7"/>
      <c r="G109" s="1">
        <v>2750942</v>
      </c>
      <c r="H109" s="1">
        <v>9397728</v>
      </c>
      <c r="I109" s="1">
        <v>1185048</v>
      </c>
      <c r="J109" s="1">
        <v>957795.55885622941</v>
      </c>
      <c r="K109" s="1">
        <v>14291513.55885623</v>
      </c>
      <c r="L109" s="7">
        <v>249055</v>
      </c>
      <c r="M109" s="1">
        <v>249055</v>
      </c>
      <c r="N109" s="1">
        <v>0</v>
      </c>
      <c r="O109" s="1">
        <v>215695</v>
      </c>
      <c r="P109" s="1">
        <v>464750</v>
      </c>
      <c r="Q109" s="7"/>
      <c r="R109" s="1">
        <v>8701482</v>
      </c>
      <c r="S109" s="1">
        <v>207615.2842512246</v>
      </c>
      <c r="T109" s="1">
        <v>8909097.2842512242</v>
      </c>
      <c r="U109" s="133">
        <v>57930701</v>
      </c>
      <c r="V109" s="133">
        <v>13790927</v>
      </c>
      <c r="X109" s="8"/>
    </row>
    <row r="110" spans="1:24">
      <c r="A110" s="3">
        <v>32405</v>
      </c>
      <c r="B110" s="8" t="s">
        <v>123</v>
      </c>
      <c r="C110" s="9">
        <v>4.9370000000000002E-4</v>
      </c>
      <c r="D110" s="9">
        <v>5.0009999999999996E-4</v>
      </c>
      <c r="E110" s="1">
        <v>8230958</v>
      </c>
      <c r="F110" s="7"/>
      <c r="G110" s="1">
        <v>671018</v>
      </c>
      <c r="H110" s="1">
        <v>2292321</v>
      </c>
      <c r="I110" s="1">
        <v>289060</v>
      </c>
      <c r="J110" s="1">
        <v>41062.766655093059</v>
      </c>
      <c r="K110" s="1">
        <v>3293461.7666550931</v>
      </c>
      <c r="L110" s="7">
        <v>60750</v>
      </c>
      <c r="M110" s="1">
        <v>60750</v>
      </c>
      <c r="N110" s="1">
        <v>0</v>
      </c>
      <c r="O110" s="1">
        <v>46892</v>
      </c>
      <c r="P110" s="1">
        <v>107642</v>
      </c>
      <c r="Q110" s="7"/>
      <c r="R110" s="1">
        <v>2122491</v>
      </c>
      <c r="S110" s="1">
        <v>-73791.038116701122</v>
      </c>
      <c r="T110" s="1">
        <v>2048699.9618832988</v>
      </c>
      <c r="U110" s="133">
        <v>14130626</v>
      </c>
      <c r="V110" s="133">
        <v>3363923</v>
      </c>
      <c r="X110" s="8"/>
    </row>
    <row r="111" spans="1:24">
      <c r="A111" s="3">
        <v>32410</v>
      </c>
      <c r="B111" s="8" t="s">
        <v>124</v>
      </c>
      <c r="C111" s="9">
        <v>9.123E-4</v>
      </c>
      <c r="D111" s="9">
        <v>9.4399999999999996E-4</v>
      </c>
      <c r="E111" s="1">
        <v>15209850</v>
      </c>
      <c r="F111" s="7"/>
      <c r="G111" s="1">
        <v>1239963</v>
      </c>
      <c r="H111" s="1">
        <v>4235942</v>
      </c>
      <c r="I111" s="1">
        <v>534150</v>
      </c>
      <c r="J111" s="1">
        <v>644219.7547998298</v>
      </c>
      <c r="K111" s="1">
        <v>6654274.7547998298</v>
      </c>
      <c r="L111" s="7">
        <v>112259</v>
      </c>
      <c r="M111" s="1">
        <v>112259</v>
      </c>
      <c r="N111" s="1">
        <v>0</v>
      </c>
      <c r="O111" s="1">
        <v>208459.95271940099</v>
      </c>
      <c r="P111" s="1">
        <v>320718.95271940099</v>
      </c>
      <c r="Q111" s="7"/>
      <c r="R111" s="1">
        <v>3922115</v>
      </c>
      <c r="S111" s="1">
        <v>238886.89316011459</v>
      </c>
      <c r="T111" s="1">
        <v>4161001.8931601145</v>
      </c>
      <c r="U111" s="133">
        <v>26111748</v>
      </c>
      <c r="V111" s="133">
        <v>6216138</v>
      </c>
      <c r="X111" s="8"/>
    </row>
    <row r="112" spans="1:24">
      <c r="A112" s="3">
        <v>32500</v>
      </c>
      <c r="B112" s="8" t="s">
        <v>360</v>
      </c>
      <c r="C112" s="9">
        <v>4.7984999999999998E-3</v>
      </c>
      <c r="D112" s="9">
        <v>4.7835999999999998E-3</v>
      </c>
      <c r="E112" s="1">
        <v>80000510</v>
      </c>
      <c r="F112" s="7"/>
      <c r="G112" s="1">
        <v>6521934</v>
      </c>
      <c r="H112" s="1">
        <v>22280136</v>
      </c>
      <c r="I112" s="1">
        <v>2809512</v>
      </c>
      <c r="J112" s="1">
        <v>824682.13344370015</v>
      </c>
      <c r="K112" s="1">
        <v>32436264.133443698</v>
      </c>
      <c r="L112" s="7">
        <v>590460</v>
      </c>
      <c r="M112" s="1">
        <v>590460</v>
      </c>
      <c r="N112" s="1">
        <v>0</v>
      </c>
      <c r="O112" s="1">
        <v>936335.67179439112</v>
      </c>
      <c r="P112" s="1">
        <v>1526795.6717943912</v>
      </c>
      <c r="Q112" s="7"/>
      <c r="R112" s="1">
        <v>20629476</v>
      </c>
      <c r="S112" s="1">
        <v>-544703.49054294697</v>
      </c>
      <c r="T112" s="1">
        <v>20084772.509457052</v>
      </c>
      <c r="U112" s="133">
        <v>137342130</v>
      </c>
      <c r="V112" s="133">
        <v>32695535</v>
      </c>
      <c r="X112" s="8"/>
    </row>
    <row r="113" spans="1:24">
      <c r="A113" s="3">
        <v>32505</v>
      </c>
      <c r="B113" s="8" t="s">
        <v>125</v>
      </c>
      <c r="C113" s="9">
        <v>7.7010000000000002E-4</v>
      </c>
      <c r="D113" s="9">
        <v>7.5630000000000001E-4</v>
      </c>
      <c r="E113" s="1">
        <v>12839094</v>
      </c>
      <c r="F113" s="7"/>
      <c r="G113" s="1">
        <v>1046690</v>
      </c>
      <c r="H113" s="1">
        <v>3575687</v>
      </c>
      <c r="I113" s="1">
        <v>450892</v>
      </c>
      <c r="J113" s="1">
        <v>224349.61475962505</v>
      </c>
      <c r="K113" s="1">
        <v>5297618.6147596249</v>
      </c>
      <c r="L113" s="7">
        <v>94762</v>
      </c>
      <c r="M113" s="1">
        <v>94762</v>
      </c>
      <c r="N113" s="1">
        <v>0</v>
      </c>
      <c r="O113" s="1">
        <v>0</v>
      </c>
      <c r="P113" s="1">
        <v>94762</v>
      </c>
      <c r="Q113" s="7"/>
      <c r="R113" s="1">
        <v>3310776</v>
      </c>
      <c r="S113" s="1">
        <v>121927.58588037356</v>
      </c>
      <c r="T113" s="1">
        <v>3432703.5858803736</v>
      </c>
      <c r="U113" s="133">
        <v>22041716</v>
      </c>
      <c r="V113" s="133">
        <v>5247230</v>
      </c>
      <c r="X113" s="8"/>
    </row>
    <row r="114" spans="1:24">
      <c r="A114" s="3">
        <v>32600</v>
      </c>
      <c r="B114" s="8" t="s">
        <v>126</v>
      </c>
      <c r="C114" s="9">
        <v>1.7491199999999998E-2</v>
      </c>
      <c r="D114" s="9">
        <v>1.8526999999999998E-2</v>
      </c>
      <c r="E114" s="1">
        <v>291612989</v>
      </c>
      <c r="F114" s="7"/>
      <c r="G114" s="1">
        <v>23773357</v>
      </c>
      <c r="H114" s="1">
        <v>81214195</v>
      </c>
      <c r="I114" s="1">
        <v>10241063</v>
      </c>
      <c r="J114" s="1">
        <v>6986362.7308006361</v>
      </c>
      <c r="K114" s="1">
        <v>122214977.73080063</v>
      </c>
      <c r="L114" s="7">
        <v>2152310</v>
      </c>
      <c r="M114" s="1">
        <v>2152310</v>
      </c>
      <c r="N114" s="1">
        <v>0</v>
      </c>
      <c r="O114" s="1">
        <v>8085710.4244769998</v>
      </c>
      <c r="P114" s="1">
        <v>10238020.424477</v>
      </c>
      <c r="Q114" s="7"/>
      <c r="R114" s="1">
        <v>75197310</v>
      </c>
      <c r="S114" s="1">
        <v>-791035.77609201521</v>
      </c>
      <c r="T114" s="1">
        <v>74406274.223907977</v>
      </c>
      <c r="U114" s="133">
        <v>500631167</v>
      </c>
      <c r="V114" s="133">
        <v>119179772</v>
      </c>
      <c r="X114" s="8"/>
    </row>
    <row r="115" spans="1:24">
      <c r="A115" s="3">
        <v>32605</v>
      </c>
      <c r="B115" s="8" t="s">
        <v>127</v>
      </c>
      <c r="C115" s="9">
        <v>3.0879000000000002E-3</v>
      </c>
      <c r="D115" s="9">
        <v>2.8029000000000001E-3</v>
      </c>
      <c r="E115" s="1">
        <v>51481416</v>
      </c>
      <c r="F115" s="7"/>
      <c r="G115" s="1">
        <v>4196953</v>
      </c>
      <c r="H115" s="1">
        <v>14337571</v>
      </c>
      <c r="I115" s="1">
        <v>1807959</v>
      </c>
      <c r="J115" s="1">
        <v>2671220.4971791208</v>
      </c>
      <c r="K115" s="1">
        <v>23013703.497179121</v>
      </c>
      <c r="L115" s="7">
        <v>379969</v>
      </c>
      <c r="M115" s="1">
        <v>379969</v>
      </c>
      <c r="N115" s="1">
        <v>0</v>
      </c>
      <c r="O115" s="1">
        <v>0</v>
      </c>
      <c r="P115" s="1">
        <v>379969</v>
      </c>
      <c r="Q115" s="7"/>
      <c r="R115" s="1">
        <v>13275348</v>
      </c>
      <c r="S115" s="1">
        <v>1541157.5493078073</v>
      </c>
      <c r="T115" s="1">
        <v>14816505.549307808</v>
      </c>
      <c r="U115" s="133">
        <v>88381528</v>
      </c>
      <c r="V115" s="133">
        <v>21040021</v>
      </c>
      <c r="X115" s="8"/>
    </row>
    <row r="116" spans="1:24">
      <c r="A116" s="3">
        <v>32700</v>
      </c>
      <c r="B116" s="8" t="s">
        <v>128</v>
      </c>
      <c r="C116" s="9">
        <v>1.8181E-3</v>
      </c>
      <c r="D116" s="9">
        <v>1.7533E-3</v>
      </c>
      <c r="E116" s="1">
        <v>30311332</v>
      </c>
      <c r="F116" s="7"/>
      <c r="G116" s="1">
        <v>2471091</v>
      </c>
      <c r="H116" s="1">
        <v>8441704</v>
      </c>
      <c r="I116" s="1">
        <v>1064494</v>
      </c>
      <c r="J116" s="1">
        <v>668767.12250059575</v>
      </c>
      <c r="K116" s="1">
        <v>12646056.122500597</v>
      </c>
      <c r="L116" s="7">
        <v>223719</v>
      </c>
      <c r="M116" s="1">
        <v>223719</v>
      </c>
      <c r="N116" s="1">
        <v>0</v>
      </c>
      <c r="O116" s="1">
        <v>32700</v>
      </c>
      <c r="P116" s="1">
        <v>256419</v>
      </c>
      <c r="Q116" s="7"/>
      <c r="R116" s="1">
        <v>7816286</v>
      </c>
      <c r="S116" s="1">
        <v>301380.94657982874</v>
      </c>
      <c r="T116" s="1">
        <v>8117666.9465798289</v>
      </c>
      <c r="U116" s="133">
        <v>52037455</v>
      </c>
      <c r="V116" s="133">
        <v>12387986</v>
      </c>
      <c r="X116" s="8"/>
    </row>
    <row r="117" spans="1:24">
      <c r="A117" s="3">
        <v>32800</v>
      </c>
      <c r="B117" s="8" t="s">
        <v>129</v>
      </c>
      <c r="C117" s="9">
        <v>2.3904999999999998E-3</v>
      </c>
      <c r="D117" s="9">
        <v>2.3858E-3</v>
      </c>
      <c r="E117" s="1">
        <v>39854375</v>
      </c>
      <c r="F117" s="7"/>
      <c r="G117" s="1">
        <v>3249074</v>
      </c>
      <c r="H117" s="1">
        <v>11099441</v>
      </c>
      <c r="I117" s="1">
        <v>1399633</v>
      </c>
      <c r="J117" s="1">
        <v>573261.23824830493</v>
      </c>
      <c r="K117" s="1">
        <v>16321409.238248305</v>
      </c>
      <c r="L117" s="7">
        <v>294153</v>
      </c>
      <c r="M117" s="1">
        <v>294153</v>
      </c>
      <c r="N117" s="1">
        <v>0</v>
      </c>
      <c r="O117" s="1">
        <v>459839.35838117899</v>
      </c>
      <c r="P117" s="1">
        <v>753992.35838117893</v>
      </c>
      <c r="Q117" s="7"/>
      <c r="R117" s="1">
        <v>10277120</v>
      </c>
      <c r="S117" s="1">
        <v>-60332.167002907197</v>
      </c>
      <c r="T117" s="1">
        <v>10216787.832997093</v>
      </c>
      <c r="U117" s="133">
        <v>68420623</v>
      </c>
      <c r="V117" s="133">
        <v>16288147</v>
      </c>
      <c r="X117" s="8"/>
    </row>
    <row r="118" spans="1:24">
      <c r="A118" s="3">
        <v>32900</v>
      </c>
      <c r="B118" s="8" t="s">
        <v>130</v>
      </c>
      <c r="C118" s="9">
        <v>6.0558000000000001E-3</v>
      </c>
      <c r="D118" s="9">
        <v>6.1697000000000002E-3</v>
      </c>
      <c r="E118" s="1">
        <v>100962195</v>
      </c>
      <c r="F118" s="7"/>
      <c r="G118" s="1">
        <v>8230807</v>
      </c>
      <c r="H118" s="1">
        <v>28117964</v>
      </c>
      <c r="I118" s="1">
        <v>3545659</v>
      </c>
      <c r="J118" s="1">
        <v>678349.97160957567</v>
      </c>
      <c r="K118" s="1">
        <v>40572779.971609578</v>
      </c>
      <c r="L118" s="7">
        <v>745172</v>
      </c>
      <c r="M118" s="1">
        <v>745172</v>
      </c>
      <c r="N118" s="1">
        <v>0</v>
      </c>
      <c r="O118" s="1">
        <v>1707583.3895066511</v>
      </c>
      <c r="P118" s="1">
        <v>2452755.3895066511</v>
      </c>
      <c r="Q118" s="7"/>
      <c r="R118" s="1">
        <v>26034799</v>
      </c>
      <c r="S118" s="1">
        <v>-1324886.4773640959</v>
      </c>
      <c r="T118" s="1">
        <v>24709912.522635903</v>
      </c>
      <c r="U118" s="133">
        <v>173328429</v>
      </c>
      <c r="V118" s="133">
        <v>41262398</v>
      </c>
      <c r="X118" s="8"/>
    </row>
    <row r="119" spans="1:24">
      <c r="A119" s="3">
        <v>32901</v>
      </c>
      <c r="B119" s="8" t="s">
        <v>361</v>
      </c>
      <c r="C119" s="9">
        <v>9.4300000000000002E-5</v>
      </c>
      <c r="D119" s="9">
        <v>1.4630000000000001E-4</v>
      </c>
      <c r="E119" s="1">
        <v>1572168</v>
      </c>
      <c r="F119" s="7"/>
      <c r="G119" s="1">
        <v>128169</v>
      </c>
      <c r="H119" s="1">
        <v>437849</v>
      </c>
      <c r="I119" s="1">
        <v>55212</v>
      </c>
      <c r="J119" s="1">
        <v>60013.912644541007</v>
      </c>
      <c r="K119" s="1">
        <v>681243.91264454101</v>
      </c>
      <c r="L119" s="7">
        <v>11604</v>
      </c>
      <c r="M119" s="1">
        <v>11604</v>
      </c>
      <c r="N119" s="1">
        <v>0</v>
      </c>
      <c r="O119" s="1">
        <v>423741.98475015571</v>
      </c>
      <c r="P119" s="1">
        <v>435345.98475015571</v>
      </c>
      <c r="Q119" s="7"/>
      <c r="R119" s="1">
        <v>405410</v>
      </c>
      <c r="S119" s="1">
        <v>-132045.70526111472</v>
      </c>
      <c r="T119" s="1">
        <v>273364.29473888525</v>
      </c>
      <c r="U119" s="133">
        <v>2699044</v>
      </c>
      <c r="V119" s="133">
        <v>642532</v>
      </c>
      <c r="X119" s="8"/>
    </row>
    <row r="120" spans="1:24">
      <c r="A120" s="3">
        <v>32904</v>
      </c>
      <c r="B120" s="8" t="s">
        <v>349</v>
      </c>
      <c r="C120" s="9">
        <v>1.0069999999999999E-4</v>
      </c>
      <c r="D120" s="9">
        <v>6.97E-5</v>
      </c>
      <c r="E120" s="1">
        <v>1678869</v>
      </c>
      <c r="F120" s="7"/>
      <c r="G120" s="1">
        <v>136868</v>
      </c>
      <c r="H120" s="1">
        <v>467565</v>
      </c>
      <c r="I120" s="1">
        <v>58960</v>
      </c>
      <c r="J120" s="1">
        <v>318820.34430624719</v>
      </c>
      <c r="K120" s="1">
        <v>982213.34430624719</v>
      </c>
      <c r="L120" s="7">
        <v>12391</v>
      </c>
      <c r="M120" s="1">
        <v>12391</v>
      </c>
      <c r="N120" s="1">
        <v>0</v>
      </c>
      <c r="O120" s="1">
        <v>0</v>
      </c>
      <c r="P120" s="1">
        <v>12391</v>
      </c>
      <c r="Q120" s="7"/>
      <c r="R120" s="1">
        <v>432925</v>
      </c>
      <c r="S120" s="1">
        <v>197828.58066951222</v>
      </c>
      <c r="T120" s="1">
        <v>630753.58066951227</v>
      </c>
      <c r="U120" s="133">
        <v>2882224</v>
      </c>
      <c r="V120" s="133">
        <v>686139</v>
      </c>
      <c r="X120" s="8"/>
    </row>
    <row r="121" spans="1:24">
      <c r="A121" s="3">
        <v>32905</v>
      </c>
      <c r="B121" s="8" t="s">
        <v>131</v>
      </c>
      <c r="C121" s="9">
        <v>8.6970000000000005E-4</v>
      </c>
      <c r="D121" s="9">
        <v>8.7120000000000003E-4</v>
      </c>
      <c r="E121" s="1">
        <v>14499624</v>
      </c>
      <c r="F121" s="7"/>
      <c r="G121" s="1">
        <v>1182062</v>
      </c>
      <c r="H121" s="1">
        <v>4038144</v>
      </c>
      <c r="I121" s="1">
        <v>509208</v>
      </c>
      <c r="J121" s="1">
        <v>103567.2705020807</v>
      </c>
      <c r="K121" s="1">
        <v>5832981.2705020811</v>
      </c>
      <c r="L121" s="7">
        <v>107017</v>
      </c>
      <c r="M121" s="1">
        <v>107017</v>
      </c>
      <c r="N121" s="1">
        <v>0</v>
      </c>
      <c r="O121" s="1">
        <v>0</v>
      </c>
      <c r="P121" s="1">
        <v>107017</v>
      </c>
      <c r="Q121" s="7"/>
      <c r="R121" s="1">
        <v>3738972</v>
      </c>
      <c r="S121" s="1">
        <v>55086.329656682588</v>
      </c>
      <c r="T121" s="1">
        <v>3794058.3296566824</v>
      </c>
      <c r="U121" s="133">
        <v>24892456</v>
      </c>
      <c r="V121" s="133">
        <v>5925874</v>
      </c>
      <c r="X121" s="8"/>
    </row>
    <row r="122" spans="1:24">
      <c r="A122" s="3">
        <v>32910</v>
      </c>
      <c r="B122" s="8" t="s">
        <v>132</v>
      </c>
      <c r="C122" s="9">
        <v>1.1812000000000001E-3</v>
      </c>
      <c r="D122" s="9">
        <v>1.2103000000000001E-3</v>
      </c>
      <c r="E122" s="1">
        <v>19692946</v>
      </c>
      <c r="F122" s="7"/>
      <c r="G122" s="1">
        <v>1605441</v>
      </c>
      <c r="H122" s="1">
        <v>5484484</v>
      </c>
      <c r="I122" s="1">
        <v>691590</v>
      </c>
      <c r="J122" s="1">
        <v>346505.58369802171</v>
      </c>
      <c r="K122" s="1">
        <v>8128020.5836980212</v>
      </c>
      <c r="L122" s="7">
        <v>145348</v>
      </c>
      <c r="M122" s="1">
        <v>145348</v>
      </c>
      <c r="N122" s="1">
        <v>0</v>
      </c>
      <c r="O122" s="1">
        <v>372445.5812242321</v>
      </c>
      <c r="P122" s="1">
        <v>517793.5812242321</v>
      </c>
      <c r="Q122" s="7"/>
      <c r="R122" s="1">
        <v>5078157</v>
      </c>
      <c r="S122" s="1">
        <v>-163818.40189239988</v>
      </c>
      <c r="T122" s="1">
        <v>4914338.5981076006</v>
      </c>
      <c r="U122" s="133">
        <v>33808174</v>
      </c>
      <c r="V122" s="133">
        <v>8048341</v>
      </c>
      <c r="X122" s="8"/>
    </row>
    <row r="123" spans="1:24">
      <c r="A123" s="3">
        <v>32915</v>
      </c>
      <c r="B123" s="8" t="s">
        <v>362</v>
      </c>
      <c r="C123" s="9">
        <v>1.3870000000000001E-4</v>
      </c>
      <c r="D123" s="9">
        <v>1.0959999999999999E-4</v>
      </c>
      <c r="E123" s="1">
        <v>2312404</v>
      </c>
      <c r="F123" s="7"/>
      <c r="G123" s="1">
        <v>188516</v>
      </c>
      <c r="H123" s="1">
        <v>644004</v>
      </c>
      <c r="I123" s="1">
        <v>81209</v>
      </c>
      <c r="J123" s="1">
        <v>451791.48184539512</v>
      </c>
      <c r="K123" s="1">
        <v>1365520.4818453952</v>
      </c>
      <c r="L123" s="7">
        <v>17067</v>
      </c>
      <c r="M123" s="1">
        <v>17067</v>
      </c>
      <c r="N123" s="1">
        <v>0</v>
      </c>
      <c r="O123" s="1">
        <v>0</v>
      </c>
      <c r="P123" s="1">
        <v>17067</v>
      </c>
      <c r="Q123" s="7"/>
      <c r="R123" s="1">
        <v>596292</v>
      </c>
      <c r="S123" s="1">
        <v>287618.29132296867</v>
      </c>
      <c r="T123" s="1">
        <v>883910.29132296867</v>
      </c>
      <c r="U123" s="133">
        <v>3969856</v>
      </c>
      <c r="V123" s="133">
        <v>945060</v>
      </c>
      <c r="X123" s="8"/>
    </row>
    <row r="124" spans="1:24">
      <c r="A124" s="3">
        <v>32920</v>
      </c>
      <c r="B124" s="8" t="s">
        <v>133</v>
      </c>
      <c r="C124" s="9">
        <v>9.4939999999999998E-4</v>
      </c>
      <c r="D124" s="9">
        <v>9.6630000000000001E-4</v>
      </c>
      <c r="E124" s="1">
        <v>15828381</v>
      </c>
      <c r="F124" s="7"/>
      <c r="G124" s="1">
        <v>1290387</v>
      </c>
      <c r="H124" s="1">
        <v>4408203</v>
      </c>
      <c r="I124" s="1">
        <v>555872</v>
      </c>
      <c r="J124" s="1">
        <v>0</v>
      </c>
      <c r="K124" s="1">
        <v>6254462</v>
      </c>
      <c r="L124" s="7">
        <v>116825</v>
      </c>
      <c r="M124" s="1">
        <v>116825</v>
      </c>
      <c r="N124" s="1">
        <v>0</v>
      </c>
      <c r="O124" s="1">
        <v>556097.63568379299</v>
      </c>
      <c r="P124" s="1">
        <v>672922.63568379299</v>
      </c>
      <c r="Q124" s="7"/>
      <c r="R124" s="1">
        <v>4081614</v>
      </c>
      <c r="S124" s="1">
        <v>-349665.46592427412</v>
      </c>
      <c r="T124" s="1">
        <v>3731948.5340757258</v>
      </c>
      <c r="U124" s="133">
        <v>27173620</v>
      </c>
      <c r="V124" s="133">
        <v>6468926</v>
      </c>
      <c r="X124" s="8"/>
    </row>
    <row r="125" spans="1:24">
      <c r="A125" s="3">
        <v>33000</v>
      </c>
      <c r="B125" s="8" t="s">
        <v>134</v>
      </c>
      <c r="C125" s="9">
        <v>2.3134000000000002E-3</v>
      </c>
      <c r="D125" s="9">
        <v>2.2691999999999999E-3</v>
      </c>
      <c r="E125" s="1">
        <v>38568965</v>
      </c>
      <c r="F125" s="7"/>
      <c r="G125" s="1">
        <v>3144283</v>
      </c>
      <c r="H125" s="1">
        <v>10741454</v>
      </c>
      <c r="I125" s="1">
        <v>1354491</v>
      </c>
      <c r="J125" s="1">
        <v>552487.06143380003</v>
      </c>
      <c r="K125" s="1">
        <v>15792715.0614338</v>
      </c>
      <c r="L125" s="7">
        <v>284666</v>
      </c>
      <c r="M125" s="1">
        <v>284666</v>
      </c>
      <c r="N125" s="1">
        <v>0</v>
      </c>
      <c r="O125" s="1">
        <v>529657</v>
      </c>
      <c r="P125" s="1">
        <v>814323</v>
      </c>
      <c r="Q125" s="7"/>
      <c r="R125" s="1">
        <v>9945656</v>
      </c>
      <c r="S125" s="1">
        <v>-500459.2902786429</v>
      </c>
      <c r="T125" s="1">
        <v>9445196.7097213566</v>
      </c>
      <c r="U125" s="133">
        <v>66213876</v>
      </c>
      <c r="V125" s="133">
        <v>15762811</v>
      </c>
      <c r="X125" s="8"/>
    </row>
    <row r="126" spans="1:24">
      <c r="A126" s="3">
        <v>33001</v>
      </c>
      <c r="B126" s="8" t="s">
        <v>135</v>
      </c>
      <c r="C126" s="9">
        <v>3.6999999999999998E-5</v>
      </c>
      <c r="D126" s="9">
        <v>5.1799999999999999E-5</v>
      </c>
      <c r="E126" s="1">
        <v>616863</v>
      </c>
      <c r="F126" s="7"/>
      <c r="G126" s="1">
        <v>50289</v>
      </c>
      <c r="H126" s="1">
        <v>171796</v>
      </c>
      <c r="I126" s="1">
        <v>21663</v>
      </c>
      <c r="J126" s="1">
        <v>4622.0821451760057</v>
      </c>
      <c r="K126" s="1">
        <v>248370.08214517601</v>
      </c>
      <c r="L126" s="7">
        <v>4553</v>
      </c>
      <c r="M126" s="1">
        <v>4553</v>
      </c>
      <c r="N126" s="1">
        <v>0</v>
      </c>
      <c r="O126" s="1">
        <v>109104.30512489247</v>
      </c>
      <c r="P126" s="1">
        <v>113657.30512489247</v>
      </c>
      <c r="Q126" s="7"/>
      <c r="R126" s="1">
        <v>159069</v>
      </c>
      <c r="S126" s="1">
        <v>-49822.060635709495</v>
      </c>
      <c r="T126" s="1">
        <v>109246.93936429051</v>
      </c>
      <c r="U126" s="133">
        <v>1059010</v>
      </c>
      <c r="V126" s="133">
        <v>252107</v>
      </c>
      <c r="X126" s="8"/>
    </row>
    <row r="127" spans="1:24">
      <c r="A127" s="3">
        <v>33027</v>
      </c>
      <c r="B127" s="8" t="s">
        <v>136</v>
      </c>
      <c r="C127" s="9">
        <v>3.836E-4</v>
      </c>
      <c r="D127" s="9">
        <v>3.771E-4</v>
      </c>
      <c r="E127" s="1">
        <v>6395373</v>
      </c>
      <c r="F127" s="7"/>
      <c r="G127" s="1">
        <v>521374</v>
      </c>
      <c r="H127" s="1">
        <v>1781111</v>
      </c>
      <c r="I127" s="1">
        <v>224597</v>
      </c>
      <c r="J127" s="1">
        <v>35584.51172749704</v>
      </c>
      <c r="K127" s="1">
        <v>2562666.511727497</v>
      </c>
      <c r="L127" s="7">
        <v>47202</v>
      </c>
      <c r="M127" s="1">
        <v>47202</v>
      </c>
      <c r="N127" s="1">
        <v>0</v>
      </c>
      <c r="O127" s="1">
        <v>42001.287488799207</v>
      </c>
      <c r="P127" s="1">
        <v>89203.287488799207</v>
      </c>
      <c r="Q127" s="7"/>
      <c r="R127" s="1">
        <v>1649154</v>
      </c>
      <c r="S127" s="1">
        <v>24559.326700815451</v>
      </c>
      <c r="T127" s="1">
        <v>1673713.3267008155</v>
      </c>
      <c r="U127" s="133">
        <v>10979356</v>
      </c>
      <c r="V127" s="133">
        <v>2613735</v>
      </c>
      <c r="X127" s="8"/>
    </row>
    <row r="128" spans="1:24">
      <c r="A128" s="3">
        <v>33100</v>
      </c>
      <c r="B128" s="8" t="s">
        <v>137</v>
      </c>
      <c r="C128" s="9">
        <v>3.3124999999999999E-3</v>
      </c>
      <c r="D128" s="9">
        <v>3.2328999999999999E-3</v>
      </c>
      <c r="E128" s="1">
        <v>55225944</v>
      </c>
      <c r="F128" s="7"/>
      <c r="G128" s="1">
        <v>4502221</v>
      </c>
      <c r="H128" s="1">
        <v>15380421</v>
      </c>
      <c r="I128" s="1">
        <v>1939462</v>
      </c>
      <c r="J128" s="1">
        <v>837163.21251967316</v>
      </c>
      <c r="K128" s="1">
        <v>22659267.212519672</v>
      </c>
      <c r="L128" s="7">
        <v>407606</v>
      </c>
      <c r="M128" s="1">
        <v>407606</v>
      </c>
      <c r="N128" s="1">
        <v>0</v>
      </c>
      <c r="O128" s="1">
        <v>110273</v>
      </c>
      <c r="P128" s="1">
        <v>517879</v>
      </c>
      <c r="Q128" s="7"/>
      <c r="R128" s="1">
        <v>14240938</v>
      </c>
      <c r="S128" s="1">
        <v>10474.629623883346</v>
      </c>
      <c r="T128" s="1">
        <v>14251412.629623882</v>
      </c>
      <c r="U128" s="133">
        <v>94810004</v>
      </c>
      <c r="V128" s="133">
        <v>22570378</v>
      </c>
      <c r="X128" s="8"/>
    </row>
    <row r="129" spans="1:24">
      <c r="A129" s="3">
        <v>33105</v>
      </c>
      <c r="B129" s="8" t="s">
        <v>138</v>
      </c>
      <c r="C129" s="9">
        <v>4.3649999999999998E-4</v>
      </c>
      <c r="D129" s="9">
        <v>4.0660000000000002E-4</v>
      </c>
      <c r="E129" s="1">
        <v>7277321</v>
      </c>
      <c r="F129" s="7"/>
      <c r="G129" s="1">
        <v>593274</v>
      </c>
      <c r="H129" s="1">
        <v>2026733</v>
      </c>
      <c r="I129" s="1">
        <v>255570</v>
      </c>
      <c r="J129" s="1">
        <v>304261.48205962061</v>
      </c>
      <c r="K129" s="1">
        <v>3179838.4820596208</v>
      </c>
      <c r="L129" s="7">
        <v>53712</v>
      </c>
      <c r="M129" s="1">
        <v>53712</v>
      </c>
      <c r="N129" s="1">
        <v>0</v>
      </c>
      <c r="O129" s="1">
        <v>0</v>
      </c>
      <c r="P129" s="1">
        <v>53712</v>
      </c>
      <c r="Q129" s="7"/>
      <c r="R129" s="1">
        <v>1876579</v>
      </c>
      <c r="S129" s="1">
        <v>170656.30666159216</v>
      </c>
      <c r="T129" s="1">
        <v>2047235.3066615921</v>
      </c>
      <c r="U129" s="133">
        <v>12493454</v>
      </c>
      <c r="V129" s="133">
        <v>2974180</v>
      </c>
      <c r="X129" s="8"/>
    </row>
    <row r="130" spans="1:24">
      <c r="A130" s="3">
        <v>33200</v>
      </c>
      <c r="B130" s="8" t="s">
        <v>139</v>
      </c>
      <c r="C130" s="9">
        <v>1.5823400000000001E-2</v>
      </c>
      <c r="D130" s="9">
        <v>1.6153299999999999E-2</v>
      </c>
      <c r="E130" s="1">
        <v>263807456</v>
      </c>
      <c r="F130" s="7"/>
      <c r="G130" s="1">
        <v>21506548</v>
      </c>
      <c r="H130" s="1">
        <v>73470356</v>
      </c>
      <c r="I130" s="1">
        <v>9264569</v>
      </c>
      <c r="J130" s="1">
        <v>0</v>
      </c>
      <c r="K130" s="1">
        <v>104241473</v>
      </c>
      <c r="L130" s="7">
        <v>1947085</v>
      </c>
      <c r="M130" s="1">
        <v>1947085</v>
      </c>
      <c r="N130" s="1">
        <v>0</v>
      </c>
      <c r="O130" s="1">
        <v>5662739.8901292095</v>
      </c>
      <c r="P130" s="1">
        <v>7609824.8901292095</v>
      </c>
      <c r="Q130" s="7"/>
      <c r="R130" s="1">
        <v>68027186</v>
      </c>
      <c r="S130" s="1">
        <v>-2966151.7077131895</v>
      </c>
      <c r="T130" s="1">
        <v>65061034.292286813</v>
      </c>
      <c r="U130" s="133">
        <v>452895583</v>
      </c>
      <c r="V130" s="133">
        <v>107815885</v>
      </c>
      <c r="X130" s="8"/>
    </row>
    <row r="131" spans="1:24">
      <c r="A131" s="3">
        <v>33202</v>
      </c>
      <c r="B131" s="8" t="s">
        <v>140</v>
      </c>
      <c r="C131" s="9">
        <v>2.855E-4</v>
      </c>
      <c r="D131" s="9">
        <v>3.4220000000000002E-4</v>
      </c>
      <c r="E131" s="1">
        <v>4759851</v>
      </c>
      <c r="F131" s="7"/>
      <c r="G131" s="1">
        <v>388040</v>
      </c>
      <c r="H131" s="1">
        <v>1325618</v>
      </c>
      <c r="I131" s="1">
        <v>167160</v>
      </c>
      <c r="J131" s="1">
        <v>121366.72519090428</v>
      </c>
      <c r="K131" s="1">
        <v>2002184.7251909042</v>
      </c>
      <c r="L131" s="7">
        <v>35131</v>
      </c>
      <c r="M131" s="1">
        <v>35131</v>
      </c>
      <c r="N131" s="1">
        <v>0</v>
      </c>
      <c r="O131" s="1">
        <v>526105.91937991395</v>
      </c>
      <c r="P131" s="1">
        <v>561236.91937991395</v>
      </c>
      <c r="Q131" s="7"/>
      <c r="R131" s="1">
        <v>1227408</v>
      </c>
      <c r="S131" s="1">
        <v>-111802.94386451915</v>
      </c>
      <c r="T131" s="1">
        <v>1115605.0561354808</v>
      </c>
      <c r="U131" s="133">
        <v>8171549</v>
      </c>
      <c r="V131" s="133">
        <v>1945311</v>
      </c>
      <c r="X131" s="8"/>
    </row>
    <row r="132" spans="1:24">
      <c r="A132" s="3">
        <v>33203</v>
      </c>
      <c r="B132" s="8" t="s">
        <v>141</v>
      </c>
      <c r="C132" s="9">
        <v>2.7300000000000002E-4</v>
      </c>
      <c r="D132" s="9">
        <v>2.2819999999999999E-4</v>
      </c>
      <c r="E132" s="1">
        <v>4551451</v>
      </c>
      <c r="F132" s="7"/>
      <c r="G132" s="1">
        <v>371051</v>
      </c>
      <c r="H132" s="1">
        <v>1267579</v>
      </c>
      <c r="I132" s="1">
        <v>159841</v>
      </c>
      <c r="J132" s="1">
        <v>329135.65321904165</v>
      </c>
      <c r="K132" s="1">
        <v>2127606.6532190414</v>
      </c>
      <c r="L132" s="7">
        <v>33593</v>
      </c>
      <c r="M132" s="1">
        <v>33593</v>
      </c>
      <c r="N132" s="1">
        <v>0</v>
      </c>
      <c r="O132" s="1">
        <v>0</v>
      </c>
      <c r="P132" s="1">
        <v>33593</v>
      </c>
      <c r="Q132" s="7"/>
      <c r="R132" s="1">
        <v>1173668</v>
      </c>
      <c r="S132" s="1">
        <v>159586.35853283457</v>
      </c>
      <c r="T132" s="1">
        <v>1333254.3585328346</v>
      </c>
      <c r="U132" s="133">
        <v>7813775</v>
      </c>
      <c r="V132" s="133">
        <v>1860140</v>
      </c>
      <c r="X132" s="8"/>
    </row>
    <row r="133" spans="1:24">
      <c r="A133" s="3">
        <v>33204</v>
      </c>
      <c r="B133" s="8" t="s">
        <v>142</v>
      </c>
      <c r="C133" s="9">
        <v>4.9669999999999998E-4</v>
      </c>
      <c r="D133" s="9">
        <v>4.637E-4</v>
      </c>
      <c r="E133" s="1">
        <v>8280974</v>
      </c>
      <c r="F133" s="7"/>
      <c r="G133" s="1">
        <v>675095</v>
      </c>
      <c r="H133" s="1">
        <v>2306251</v>
      </c>
      <c r="I133" s="1">
        <v>290817</v>
      </c>
      <c r="J133" s="1">
        <v>88785.295438278888</v>
      </c>
      <c r="K133" s="1">
        <v>3360948.2954382789</v>
      </c>
      <c r="L133" s="7">
        <v>61119</v>
      </c>
      <c r="M133" s="1">
        <v>61119</v>
      </c>
      <c r="N133" s="1">
        <v>0</v>
      </c>
      <c r="O133" s="1">
        <v>30657.76654484123</v>
      </c>
      <c r="P133" s="1">
        <v>91776.76654484123</v>
      </c>
      <c r="Q133" s="7"/>
      <c r="R133" s="1">
        <v>2135388</v>
      </c>
      <c r="S133" s="1">
        <v>-17045.118126327652</v>
      </c>
      <c r="T133" s="1">
        <v>2118342.8818736724</v>
      </c>
      <c r="U133" s="133">
        <v>14216492</v>
      </c>
      <c r="V133" s="133">
        <v>3384364</v>
      </c>
      <c r="X133" s="8"/>
    </row>
    <row r="134" spans="1:24">
      <c r="A134" s="3">
        <v>33205</v>
      </c>
      <c r="B134" s="8" t="s">
        <v>143</v>
      </c>
      <c r="C134" s="9">
        <v>1.3216E-3</v>
      </c>
      <c r="D134" s="9">
        <v>1.2704000000000001E-3</v>
      </c>
      <c r="E134" s="1">
        <v>22033693</v>
      </c>
      <c r="F134" s="7"/>
      <c r="G134" s="1">
        <v>1796267</v>
      </c>
      <c r="H134" s="1">
        <v>6136382</v>
      </c>
      <c r="I134" s="1">
        <v>773794</v>
      </c>
      <c r="J134" s="1">
        <v>697587.23989323527</v>
      </c>
      <c r="K134" s="1">
        <v>9404030.2398932353</v>
      </c>
      <c r="L134" s="7">
        <v>162624</v>
      </c>
      <c r="M134" s="1">
        <v>162624</v>
      </c>
      <c r="N134" s="1">
        <v>0</v>
      </c>
      <c r="O134" s="1">
        <v>0</v>
      </c>
      <c r="P134" s="1">
        <v>162624</v>
      </c>
      <c r="Q134" s="7"/>
      <c r="R134" s="1">
        <v>5681758</v>
      </c>
      <c r="S134" s="1">
        <v>424065.56198834145</v>
      </c>
      <c r="T134" s="1">
        <v>6105823.5619883416</v>
      </c>
      <c r="U134" s="133">
        <v>37826687</v>
      </c>
      <c r="V134" s="133">
        <v>9004985</v>
      </c>
      <c r="X134" s="8"/>
    </row>
    <row r="135" spans="1:24">
      <c r="A135" s="3">
        <v>33206</v>
      </c>
      <c r="B135" s="8" t="s">
        <v>144</v>
      </c>
      <c r="C135" s="9">
        <v>1.238E-4</v>
      </c>
      <c r="D135" s="9">
        <v>1.303E-4</v>
      </c>
      <c r="E135" s="1">
        <v>2063991</v>
      </c>
      <c r="F135" s="7"/>
      <c r="G135" s="1">
        <v>168264</v>
      </c>
      <c r="H135" s="1">
        <v>574821</v>
      </c>
      <c r="I135" s="1">
        <v>72485</v>
      </c>
      <c r="J135" s="1">
        <v>51784.449537170934</v>
      </c>
      <c r="K135" s="1">
        <v>867354.44953717093</v>
      </c>
      <c r="L135" s="7">
        <v>15234</v>
      </c>
      <c r="M135" s="1">
        <v>15234</v>
      </c>
      <c r="N135" s="1">
        <v>0</v>
      </c>
      <c r="O135" s="1">
        <v>26923.87443502944</v>
      </c>
      <c r="P135" s="1">
        <v>42157.874435029444</v>
      </c>
      <c r="Q135" s="7"/>
      <c r="R135" s="1">
        <v>532235</v>
      </c>
      <c r="S135" s="1">
        <v>24427.099956908987</v>
      </c>
      <c r="T135" s="1">
        <v>556662.09995690896</v>
      </c>
      <c r="U135" s="133">
        <v>3543390</v>
      </c>
      <c r="V135" s="133">
        <v>843536</v>
      </c>
      <c r="X135" s="8"/>
    </row>
    <row r="136" spans="1:24">
      <c r="A136" s="3">
        <v>33207</v>
      </c>
      <c r="B136" s="8" t="s">
        <v>145</v>
      </c>
      <c r="C136" s="9">
        <v>5.6860000000000005E-4</v>
      </c>
      <c r="D136" s="9">
        <v>5.6360000000000004E-4</v>
      </c>
      <c r="E136" s="1">
        <v>9479690</v>
      </c>
      <c r="F136" s="7"/>
      <c r="G136" s="1">
        <v>772819</v>
      </c>
      <c r="H136" s="1">
        <v>2640093</v>
      </c>
      <c r="I136" s="1">
        <v>332914</v>
      </c>
      <c r="J136" s="1">
        <v>60655</v>
      </c>
      <c r="K136" s="1">
        <v>3806481</v>
      </c>
      <c r="L136" s="7">
        <v>69967</v>
      </c>
      <c r="M136" s="1">
        <v>69967</v>
      </c>
      <c r="N136" s="1">
        <v>0</v>
      </c>
      <c r="O136" s="1">
        <v>380380.49238345952</v>
      </c>
      <c r="P136" s="1">
        <v>450347.49238345952</v>
      </c>
      <c r="Q136" s="7"/>
      <c r="R136" s="1">
        <v>2444497</v>
      </c>
      <c r="S136" s="1">
        <v>-543.29098951956257</v>
      </c>
      <c r="T136" s="1">
        <v>2443953.7090104804</v>
      </c>
      <c r="U136" s="133">
        <v>16274406</v>
      </c>
      <c r="V136" s="133">
        <v>3874269</v>
      </c>
      <c r="X136" s="8"/>
    </row>
    <row r="137" spans="1:24">
      <c r="A137" s="3">
        <v>33209</v>
      </c>
      <c r="B137" s="8" t="s">
        <v>146</v>
      </c>
      <c r="C137" s="9">
        <v>0</v>
      </c>
      <c r="D137" s="9">
        <v>0</v>
      </c>
      <c r="E137" s="1">
        <v>0</v>
      </c>
      <c r="F137" s="7"/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7">
        <v>0</v>
      </c>
      <c r="M137" s="1">
        <v>0</v>
      </c>
      <c r="N137" s="1">
        <v>0</v>
      </c>
      <c r="O137" s="1">
        <v>0</v>
      </c>
      <c r="P137" s="1">
        <v>0</v>
      </c>
      <c r="Q137" s="7"/>
      <c r="R137" s="1">
        <v>0</v>
      </c>
      <c r="S137" s="1">
        <v>-217498</v>
      </c>
      <c r="T137" s="1">
        <v>-217498</v>
      </c>
      <c r="U137" s="133">
        <v>0</v>
      </c>
      <c r="V137" s="133">
        <v>0</v>
      </c>
      <c r="X137" s="8"/>
    </row>
    <row r="138" spans="1:24">
      <c r="A138" s="3">
        <v>33300</v>
      </c>
      <c r="B138" s="8" t="s">
        <v>147</v>
      </c>
      <c r="C138" s="9">
        <v>2.2477E-3</v>
      </c>
      <c r="D138" s="9">
        <v>2.2428999999999999E-3</v>
      </c>
      <c r="E138" s="1">
        <v>37473616</v>
      </c>
      <c r="F138" s="7"/>
      <c r="G138" s="1">
        <v>3054986</v>
      </c>
      <c r="H138" s="1">
        <v>10436399</v>
      </c>
      <c r="I138" s="1">
        <v>1316024</v>
      </c>
      <c r="J138" s="1">
        <v>506072.07548640342</v>
      </c>
      <c r="K138" s="1">
        <v>15313481.075486403</v>
      </c>
      <c r="L138" s="7">
        <v>276582</v>
      </c>
      <c r="M138" s="1">
        <v>276582</v>
      </c>
      <c r="N138" s="1">
        <v>0</v>
      </c>
      <c r="O138" s="1">
        <v>527743.63152849756</v>
      </c>
      <c r="P138" s="1">
        <v>804325.63152849756</v>
      </c>
      <c r="Q138" s="7"/>
      <c r="R138" s="1">
        <v>9663202</v>
      </c>
      <c r="S138" s="1">
        <v>-205100.17276629747</v>
      </c>
      <c r="T138" s="1">
        <v>9458101.8272337019</v>
      </c>
      <c r="U138" s="133">
        <v>64333418</v>
      </c>
      <c r="V138" s="133">
        <v>15315151</v>
      </c>
      <c r="X138" s="8"/>
    </row>
    <row r="139" spans="1:24">
      <c r="A139" s="3">
        <v>33305</v>
      </c>
      <c r="B139" s="8" t="s">
        <v>148</v>
      </c>
      <c r="C139" s="9">
        <v>4.661E-4</v>
      </c>
      <c r="D139" s="9">
        <v>4.3009999999999999E-4</v>
      </c>
      <c r="E139" s="1">
        <v>7770811</v>
      </c>
      <c r="F139" s="7"/>
      <c r="G139" s="1">
        <v>633505</v>
      </c>
      <c r="H139" s="1">
        <v>2164170</v>
      </c>
      <c r="I139" s="1">
        <v>272901</v>
      </c>
      <c r="J139" s="1">
        <v>319850.20364970161</v>
      </c>
      <c r="K139" s="1">
        <v>3390426.2036497016</v>
      </c>
      <c r="L139" s="7">
        <v>57354</v>
      </c>
      <c r="M139" s="1">
        <v>57354</v>
      </c>
      <c r="N139" s="1">
        <v>0</v>
      </c>
      <c r="O139" s="1">
        <v>55586</v>
      </c>
      <c r="P139" s="1">
        <v>112940</v>
      </c>
      <c r="Q139" s="7"/>
      <c r="R139" s="1">
        <v>2003834</v>
      </c>
      <c r="S139" s="1">
        <v>-21702.635675648344</v>
      </c>
      <c r="T139" s="1">
        <v>1982131.3643243518</v>
      </c>
      <c r="U139" s="133">
        <v>13340662</v>
      </c>
      <c r="V139" s="133">
        <v>3175865</v>
      </c>
      <c r="X139" s="8"/>
    </row>
    <row r="140" spans="1:24">
      <c r="A140" s="3">
        <v>33400</v>
      </c>
      <c r="B140" s="8" t="s">
        <v>149</v>
      </c>
      <c r="C140" s="9">
        <v>2.1417599999999998E-2</v>
      </c>
      <c r="D140" s="9">
        <v>2.08571E-2</v>
      </c>
      <c r="E140" s="1">
        <v>357073863</v>
      </c>
      <c r="F140" s="7"/>
      <c r="G140" s="1">
        <v>29109967</v>
      </c>
      <c r="H140" s="1">
        <v>99445044</v>
      </c>
      <c r="I140" s="1">
        <v>12539962</v>
      </c>
      <c r="J140" s="1">
        <v>6021065.2224448398</v>
      </c>
      <c r="K140" s="1">
        <v>147116038.22244483</v>
      </c>
      <c r="L140" s="7">
        <v>2635457</v>
      </c>
      <c r="M140" s="1">
        <v>2635457</v>
      </c>
      <c r="N140" s="1">
        <v>0</v>
      </c>
      <c r="O140" s="1">
        <v>912228</v>
      </c>
      <c r="P140" s="1">
        <v>3547685</v>
      </c>
      <c r="Q140" s="7"/>
      <c r="R140" s="1">
        <v>92077496</v>
      </c>
      <c r="S140" s="1">
        <v>1208198.2556775878</v>
      </c>
      <c r="T140" s="1">
        <v>93285694.255677581</v>
      </c>
      <c r="U140" s="133">
        <v>613012148</v>
      </c>
      <c r="V140" s="133">
        <v>145933080</v>
      </c>
      <c r="X140" s="8"/>
    </row>
    <row r="141" spans="1:24">
      <c r="A141" s="3">
        <v>33402</v>
      </c>
      <c r="B141" s="8" t="s">
        <v>150</v>
      </c>
      <c r="C141" s="9">
        <v>2.0379999999999999E-4</v>
      </c>
      <c r="D141" s="9">
        <v>1.941E-4</v>
      </c>
      <c r="E141" s="1">
        <v>3397750</v>
      </c>
      <c r="F141" s="7"/>
      <c r="G141" s="1">
        <v>276997</v>
      </c>
      <c r="H141" s="1">
        <v>946273</v>
      </c>
      <c r="I141" s="1">
        <v>119324</v>
      </c>
      <c r="J141" s="1">
        <v>11017.518349687016</v>
      </c>
      <c r="K141" s="1">
        <v>1353611.5183496871</v>
      </c>
      <c r="L141" s="7">
        <v>25078</v>
      </c>
      <c r="M141" s="1">
        <v>25078</v>
      </c>
      <c r="N141" s="1">
        <v>0</v>
      </c>
      <c r="O141" s="1">
        <v>27900.348159229405</v>
      </c>
      <c r="P141" s="1">
        <v>52978.348159229405</v>
      </c>
      <c r="Q141" s="7"/>
      <c r="R141" s="1">
        <v>876167</v>
      </c>
      <c r="S141" s="1">
        <v>-6597.3568782329603</v>
      </c>
      <c r="T141" s="1">
        <v>869569.64312176709</v>
      </c>
      <c r="U141" s="133">
        <v>5833141</v>
      </c>
      <c r="V141" s="133">
        <v>1388632</v>
      </c>
      <c r="X141" s="8"/>
    </row>
    <row r="142" spans="1:24">
      <c r="A142" s="3">
        <v>33405</v>
      </c>
      <c r="B142" s="8" t="s">
        <v>151</v>
      </c>
      <c r="C142" s="9">
        <v>1.8741000000000001E-3</v>
      </c>
      <c r="D142" s="9">
        <v>1.8656E-3</v>
      </c>
      <c r="E142" s="1">
        <v>31244963</v>
      </c>
      <c r="F142" s="7"/>
      <c r="G142" s="1">
        <v>2547204</v>
      </c>
      <c r="H142" s="1">
        <v>8701720</v>
      </c>
      <c r="I142" s="1">
        <v>1097282</v>
      </c>
      <c r="J142" s="1">
        <v>417026.28940427746</v>
      </c>
      <c r="K142" s="1">
        <v>12763232.289404277</v>
      </c>
      <c r="L142" s="7">
        <v>230610</v>
      </c>
      <c r="M142" s="1">
        <v>230610</v>
      </c>
      <c r="N142" s="1">
        <v>0</v>
      </c>
      <c r="O142" s="1">
        <v>172643.70675555803</v>
      </c>
      <c r="P142" s="1">
        <v>403253.70675555803</v>
      </c>
      <c r="Q142" s="7"/>
      <c r="R142" s="1">
        <v>8057039</v>
      </c>
      <c r="S142" s="1">
        <v>231441.90975698014</v>
      </c>
      <c r="T142" s="1">
        <v>8288480.9097569799</v>
      </c>
      <c r="U142" s="133">
        <v>53640280</v>
      </c>
      <c r="V142" s="133">
        <v>12769553</v>
      </c>
      <c r="X142" s="8"/>
    </row>
    <row r="143" spans="1:24">
      <c r="A143" s="3">
        <v>33500</v>
      </c>
      <c r="B143" s="8" t="s">
        <v>152</v>
      </c>
      <c r="C143" s="9">
        <v>3.1034999999999999E-3</v>
      </c>
      <c r="D143" s="9">
        <v>3.0682999999999999E-3</v>
      </c>
      <c r="E143" s="1">
        <v>51741499</v>
      </c>
      <c r="F143" s="7"/>
      <c r="G143" s="1">
        <v>4218156</v>
      </c>
      <c r="H143" s="1">
        <v>14410004</v>
      </c>
      <c r="I143" s="1">
        <v>1817093</v>
      </c>
      <c r="J143" s="1">
        <v>377086.83244392835</v>
      </c>
      <c r="K143" s="1">
        <v>20822339.83244393</v>
      </c>
      <c r="L143" s="7">
        <v>381889</v>
      </c>
      <c r="M143" s="1">
        <v>381889</v>
      </c>
      <c r="N143" s="1">
        <v>0</v>
      </c>
      <c r="O143" s="1">
        <v>363744</v>
      </c>
      <c r="P143" s="1">
        <v>745633</v>
      </c>
      <c r="Q143" s="7"/>
      <c r="R143" s="1">
        <v>13342415</v>
      </c>
      <c r="S143" s="1">
        <v>-263306.2788363439</v>
      </c>
      <c r="T143" s="1">
        <v>13079108.721163657</v>
      </c>
      <c r="U143" s="133">
        <v>88828029</v>
      </c>
      <c r="V143" s="133">
        <v>21146315</v>
      </c>
      <c r="X143" s="8"/>
    </row>
    <row r="144" spans="1:24">
      <c r="A144" s="3">
        <v>33501</v>
      </c>
      <c r="B144" s="8" t="s">
        <v>153</v>
      </c>
      <c r="C144" s="9">
        <v>1.3109999999999999E-4</v>
      </c>
      <c r="D144" s="9">
        <v>1.192E-4</v>
      </c>
      <c r="E144" s="1">
        <v>2185697</v>
      </c>
      <c r="F144" s="7"/>
      <c r="G144" s="1">
        <v>178186</v>
      </c>
      <c r="H144" s="1">
        <v>608716</v>
      </c>
      <c r="I144" s="1">
        <v>76759</v>
      </c>
      <c r="J144" s="1">
        <v>161094.37759837636</v>
      </c>
      <c r="K144" s="1">
        <v>1024755.3775983764</v>
      </c>
      <c r="L144" s="7">
        <v>16132</v>
      </c>
      <c r="M144" s="1">
        <v>16132</v>
      </c>
      <c r="N144" s="1">
        <v>0</v>
      </c>
      <c r="O144" s="1">
        <v>0</v>
      </c>
      <c r="P144" s="1">
        <v>16132</v>
      </c>
      <c r="Q144" s="7"/>
      <c r="R144" s="1">
        <v>563619</v>
      </c>
      <c r="S144" s="1">
        <v>107012.34036188279</v>
      </c>
      <c r="T144" s="1">
        <v>670631.34036188282</v>
      </c>
      <c r="U144" s="133">
        <v>3752330</v>
      </c>
      <c r="V144" s="133">
        <v>893276</v>
      </c>
      <c r="X144" s="8"/>
    </row>
    <row r="145" spans="1:24">
      <c r="A145" s="3">
        <v>33600</v>
      </c>
      <c r="B145" s="8" t="s">
        <v>154</v>
      </c>
      <c r="C145" s="9">
        <v>1.0320599999999999E-2</v>
      </c>
      <c r="D145" s="9">
        <v>1.12373E-2</v>
      </c>
      <c r="E145" s="1">
        <v>172064868</v>
      </c>
      <c r="F145" s="7"/>
      <c r="G145" s="1">
        <v>14027357</v>
      </c>
      <c r="H145" s="1">
        <v>47920053</v>
      </c>
      <c r="I145" s="1">
        <v>6042691</v>
      </c>
      <c r="J145" s="1">
        <v>0</v>
      </c>
      <c r="K145" s="1">
        <v>67990101</v>
      </c>
      <c r="L145" s="7">
        <v>1269960</v>
      </c>
      <c r="M145" s="1">
        <v>1269960</v>
      </c>
      <c r="N145" s="1">
        <v>0</v>
      </c>
      <c r="O145" s="1">
        <v>8488314.3225942757</v>
      </c>
      <c r="P145" s="1">
        <v>9758274.3225942757</v>
      </c>
      <c r="Q145" s="7"/>
      <c r="R145" s="1">
        <v>44369818</v>
      </c>
      <c r="S145" s="1">
        <v>-4444606.9769813977</v>
      </c>
      <c r="T145" s="1">
        <v>39925211.023018599</v>
      </c>
      <c r="U145" s="133">
        <v>295395057</v>
      </c>
      <c r="V145" s="133">
        <v>70321462</v>
      </c>
      <c r="X145" s="8"/>
    </row>
    <row r="146" spans="1:24">
      <c r="A146" s="3">
        <v>33605</v>
      </c>
      <c r="B146" s="8" t="s">
        <v>155</v>
      </c>
      <c r="C146" s="9">
        <v>1.3082E-3</v>
      </c>
      <c r="D146" s="9">
        <v>1.2436000000000001E-3</v>
      </c>
      <c r="E146" s="1">
        <v>21810288</v>
      </c>
      <c r="F146" s="7"/>
      <c r="G146" s="1">
        <v>1778054</v>
      </c>
      <c r="H146" s="1">
        <v>6074164</v>
      </c>
      <c r="I146" s="1">
        <v>765948</v>
      </c>
      <c r="J146" s="1">
        <v>1127819.9748370522</v>
      </c>
      <c r="K146" s="1">
        <v>9745985.9748370517</v>
      </c>
      <c r="L146" s="7">
        <v>160975</v>
      </c>
      <c r="M146" s="1">
        <v>160975</v>
      </c>
      <c r="N146" s="1">
        <v>0</v>
      </c>
      <c r="O146" s="1">
        <v>0</v>
      </c>
      <c r="P146" s="1">
        <v>160975</v>
      </c>
      <c r="Q146" s="7"/>
      <c r="R146" s="1">
        <v>5624149</v>
      </c>
      <c r="S146" s="1">
        <v>449585.02791941783</v>
      </c>
      <c r="T146" s="1">
        <v>6073734.0279194182</v>
      </c>
      <c r="U146" s="133">
        <v>37443154</v>
      </c>
      <c r="V146" s="133">
        <v>8913681</v>
      </c>
      <c r="X146" s="8"/>
    </row>
    <row r="147" spans="1:24">
      <c r="A147" s="3">
        <v>33700</v>
      </c>
      <c r="B147" s="8" t="s">
        <v>156</v>
      </c>
      <c r="C147" s="9">
        <v>7.6710000000000005E-4</v>
      </c>
      <c r="D147" s="9">
        <v>7.7959999999999998E-4</v>
      </c>
      <c r="E147" s="1">
        <v>12789078</v>
      </c>
      <c r="F147" s="7"/>
      <c r="G147" s="1">
        <v>1042612</v>
      </c>
      <c r="H147" s="1">
        <v>3561757</v>
      </c>
      <c r="I147" s="1">
        <v>449136</v>
      </c>
      <c r="J147" s="1">
        <v>243459.50448117219</v>
      </c>
      <c r="K147" s="1">
        <v>5296964.5044811722</v>
      </c>
      <c r="L147" s="7">
        <v>94392</v>
      </c>
      <c r="M147" s="1">
        <v>94392</v>
      </c>
      <c r="N147" s="1">
        <v>0</v>
      </c>
      <c r="O147" s="1">
        <v>190062.65451215731</v>
      </c>
      <c r="P147" s="1">
        <v>284454.65451215731</v>
      </c>
      <c r="Q147" s="7"/>
      <c r="R147" s="1">
        <v>3297879</v>
      </c>
      <c r="S147" s="1">
        <v>44173.53406986699</v>
      </c>
      <c r="T147" s="1">
        <v>3342052.5340698669</v>
      </c>
      <c r="U147" s="133">
        <v>21955850</v>
      </c>
      <c r="V147" s="133">
        <v>5226789</v>
      </c>
      <c r="X147" s="8"/>
    </row>
    <row r="148" spans="1:24">
      <c r="A148" s="3">
        <v>33800</v>
      </c>
      <c r="B148" s="8" t="s">
        <v>157</v>
      </c>
      <c r="C148" s="9">
        <v>6.0459999999999995E-4</v>
      </c>
      <c r="D148" s="9">
        <v>5.6789999999999998E-4</v>
      </c>
      <c r="E148" s="1">
        <v>10079881</v>
      </c>
      <c r="F148" s="7"/>
      <c r="G148" s="1">
        <v>821749</v>
      </c>
      <c r="H148" s="1">
        <v>2807246</v>
      </c>
      <c r="I148" s="1">
        <v>353992</v>
      </c>
      <c r="J148" s="1">
        <v>516706.30812890118</v>
      </c>
      <c r="K148" s="1">
        <v>4499693.3081289008</v>
      </c>
      <c r="L148" s="7">
        <v>74397</v>
      </c>
      <c r="M148" s="1">
        <v>74397</v>
      </c>
      <c r="N148" s="1">
        <v>0</v>
      </c>
      <c r="O148" s="1">
        <v>81713</v>
      </c>
      <c r="P148" s="1">
        <v>156110</v>
      </c>
      <c r="Q148" s="7"/>
      <c r="R148" s="1">
        <v>2599267</v>
      </c>
      <c r="S148" s="1">
        <v>166826.24598507589</v>
      </c>
      <c r="T148" s="1">
        <v>2766093.2459850758</v>
      </c>
      <c r="U148" s="133">
        <v>17304793</v>
      </c>
      <c r="V148" s="133">
        <v>4119562</v>
      </c>
      <c r="X148" s="8"/>
    </row>
    <row r="149" spans="1:24">
      <c r="A149" s="3">
        <v>33900</v>
      </c>
      <c r="B149" s="8" t="s">
        <v>363</v>
      </c>
      <c r="C149" s="9">
        <v>2.3820999999999998E-3</v>
      </c>
      <c r="D149" s="9">
        <v>2.4256999999999998E-3</v>
      </c>
      <c r="E149" s="1">
        <v>39714331</v>
      </c>
      <c r="F149" s="7"/>
      <c r="G149" s="1">
        <v>3237657</v>
      </c>
      <c r="H149" s="1">
        <v>11060438</v>
      </c>
      <c r="I149" s="1">
        <v>1394715</v>
      </c>
      <c r="J149" s="1">
        <v>0</v>
      </c>
      <c r="K149" s="1">
        <v>15692810</v>
      </c>
      <c r="L149" s="7">
        <v>293120</v>
      </c>
      <c r="M149" s="1">
        <v>293120</v>
      </c>
      <c r="N149" s="1">
        <v>0</v>
      </c>
      <c r="O149" s="1">
        <v>602120.42672744719</v>
      </c>
      <c r="P149" s="1">
        <v>895240.42672744719</v>
      </c>
      <c r="Q149" s="7"/>
      <c r="R149" s="1">
        <v>10241008</v>
      </c>
      <c r="S149" s="1">
        <v>-682888.03660435765</v>
      </c>
      <c r="T149" s="1">
        <v>9558119.9633956421</v>
      </c>
      <c r="U149" s="133">
        <v>68180199</v>
      </c>
      <c r="V149" s="133">
        <v>16230912</v>
      </c>
      <c r="X149" s="8"/>
    </row>
    <row r="150" spans="1:24">
      <c r="A150" s="3">
        <v>34000</v>
      </c>
      <c r="B150" s="8" t="s">
        <v>158</v>
      </c>
      <c r="C150" s="9">
        <v>1.3366000000000001E-3</v>
      </c>
      <c r="D150" s="9">
        <v>1.2321999999999999E-3</v>
      </c>
      <c r="E150" s="1">
        <v>22283772</v>
      </c>
      <c r="F150" s="7"/>
      <c r="G150" s="1">
        <v>1816655</v>
      </c>
      <c r="H150" s="1">
        <v>6206029</v>
      </c>
      <c r="I150" s="1">
        <v>782577</v>
      </c>
      <c r="J150" s="1">
        <v>917969.11726232478</v>
      </c>
      <c r="K150" s="1">
        <v>9723230.1172623243</v>
      </c>
      <c r="L150" s="7">
        <v>164470</v>
      </c>
      <c r="M150" s="1">
        <v>164470</v>
      </c>
      <c r="N150" s="1">
        <v>0</v>
      </c>
      <c r="O150" s="1">
        <v>99623</v>
      </c>
      <c r="P150" s="1">
        <v>264093</v>
      </c>
      <c r="Q150" s="7"/>
      <c r="R150" s="1">
        <v>5746245</v>
      </c>
      <c r="S150" s="1">
        <v>187712.75474089221</v>
      </c>
      <c r="T150" s="1">
        <v>5933957.754740892</v>
      </c>
      <c r="U150" s="133">
        <v>38256016</v>
      </c>
      <c r="V150" s="133">
        <v>9107190</v>
      </c>
      <c r="X150" s="8"/>
    </row>
    <row r="151" spans="1:24">
      <c r="A151" s="3">
        <v>34100</v>
      </c>
      <c r="B151" s="8" t="s">
        <v>159</v>
      </c>
      <c r="C151" s="9">
        <v>2.8091499999999998E-2</v>
      </c>
      <c r="D151" s="9">
        <v>2.8016300000000001E-2</v>
      </c>
      <c r="E151" s="1">
        <v>468341010</v>
      </c>
      <c r="F151" s="7"/>
      <c r="G151" s="1">
        <v>38180871</v>
      </c>
      <c r="H151" s="1">
        <v>130432936</v>
      </c>
      <c r="I151" s="1">
        <v>16447517</v>
      </c>
      <c r="J151" s="1">
        <v>0</v>
      </c>
      <c r="K151" s="1">
        <v>185061324</v>
      </c>
      <c r="L151" s="7">
        <v>3456687</v>
      </c>
      <c r="M151" s="1">
        <v>3456687</v>
      </c>
      <c r="N151" s="1">
        <v>0</v>
      </c>
      <c r="O151" s="1">
        <v>6196025.0914126504</v>
      </c>
      <c r="P151" s="1">
        <v>9652712.0914126504</v>
      </c>
      <c r="Q151" s="7"/>
      <c r="R151" s="1">
        <v>120769600</v>
      </c>
      <c r="S151" s="1">
        <v>-5747035.0257296842</v>
      </c>
      <c r="T151" s="1">
        <v>115022564.97427031</v>
      </c>
      <c r="U151" s="133">
        <v>804031767</v>
      </c>
      <c r="V151" s="133">
        <v>191407025</v>
      </c>
      <c r="X151" s="8"/>
    </row>
    <row r="152" spans="1:24">
      <c r="A152" s="3">
        <v>34105</v>
      </c>
      <c r="B152" s="8" t="s">
        <v>160</v>
      </c>
      <c r="C152" s="9">
        <v>2.1749E-3</v>
      </c>
      <c r="D152" s="9">
        <v>2.1170999999999998E-3</v>
      </c>
      <c r="E152" s="1">
        <v>36259896</v>
      </c>
      <c r="F152" s="7"/>
      <c r="G152" s="1">
        <v>2956039</v>
      </c>
      <c r="H152" s="1">
        <v>10098378</v>
      </c>
      <c r="I152" s="1">
        <v>1273400</v>
      </c>
      <c r="J152" s="1">
        <v>1045936.9412920035</v>
      </c>
      <c r="K152" s="1">
        <v>15373753.941292003</v>
      </c>
      <c r="L152" s="7">
        <v>267624</v>
      </c>
      <c r="M152" s="1">
        <v>267624</v>
      </c>
      <c r="N152" s="1">
        <v>0</v>
      </c>
      <c r="O152" s="1">
        <v>130398.60428170348</v>
      </c>
      <c r="P152" s="1">
        <v>398022.60428170348</v>
      </c>
      <c r="Q152" s="7"/>
      <c r="R152" s="1">
        <v>9350224</v>
      </c>
      <c r="S152" s="1">
        <v>379575.34495648276</v>
      </c>
      <c r="T152" s="1">
        <v>9729799.3449564837</v>
      </c>
      <c r="U152" s="133">
        <v>62249744</v>
      </c>
      <c r="V152" s="133">
        <v>14819114</v>
      </c>
      <c r="X152" s="8"/>
    </row>
    <row r="153" spans="1:24">
      <c r="A153" s="3">
        <v>34200</v>
      </c>
      <c r="B153" s="8" t="s">
        <v>161</v>
      </c>
      <c r="C153" s="9">
        <v>8.2870000000000003E-4</v>
      </c>
      <c r="D153" s="9">
        <v>8.9510000000000002E-4</v>
      </c>
      <c r="E153" s="1">
        <v>13816072</v>
      </c>
      <c r="F153" s="7"/>
      <c r="G153" s="1">
        <v>1126337</v>
      </c>
      <c r="H153" s="1">
        <v>3847775</v>
      </c>
      <c r="I153" s="1">
        <v>485202</v>
      </c>
      <c r="J153" s="1">
        <v>420024.77414350701</v>
      </c>
      <c r="K153" s="1">
        <v>5879338.7741435068</v>
      </c>
      <c r="L153" s="7">
        <v>101972</v>
      </c>
      <c r="M153" s="1">
        <v>101972</v>
      </c>
      <c r="N153" s="1">
        <v>0</v>
      </c>
      <c r="O153" s="1">
        <v>516962.76895935135</v>
      </c>
      <c r="P153" s="1">
        <v>618934.76895935135</v>
      </c>
      <c r="Q153" s="7"/>
      <c r="R153" s="1">
        <v>3562706</v>
      </c>
      <c r="S153" s="1">
        <v>-266680.20258136361</v>
      </c>
      <c r="T153" s="1">
        <v>3296025.7974186363</v>
      </c>
      <c r="U153" s="133">
        <v>23718959</v>
      </c>
      <c r="V153" s="133">
        <v>5646512</v>
      </c>
      <c r="X153" s="8"/>
    </row>
    <row r="154" spans="1:24">
      <c r="A154" s="3">
        <v>34205</v>
      </c>
      <c r="B154" s="8" t="s">
        <v>162</v>
      </c>
      <c r="C154" s="9">
        <v>3.4880000000000002E-4</v>
      </c>
      <c r="D154" s="9">
        <v>3.7389999999999998E-4</v>
      </c>
      <c r="E154" s="1">
        <v>5815188</v>
      </c>
      <c r="F154" s="7"/>
      <c r="G154" s="1">
        <v>474075</v>
      </c>
      <c r="H154" s="1">
        <v>1619529</v>
      </c>
      <c r="I154" s="1">
        <v>204222</v>
      </c>
      <c r="J154" s="1">
        <v>93751</v>
      </c>
      <c r="K154" s="1">
        <v>2391577</v>
      </c>
      <c r="L154" s="7">
        <v>42920</v>
      </c>
      <c r="M154" s="1">
        <v>42920</v>
      </c>
      <c r="N154" s="1">
        <v>0</v>
      </c>
      <c r="O154" s="1">
        <v>223378.25065601803</v>
      </c>
      <c r="P154" s="1">
        <v>266298.25065601803</v>
      </c>
      <c r="Q154" s="7"/>
      <c r="R154" s="1">
        <v>1499544</v>
      </c>
      <c r="S154" s="1">
        <v>-40956.282018077181</v>
      </c>
      <c r="T154" s="1">
        <v>1458587.7179819229</v>
      </c>
      <c r="U154" s="133">
        <v>9983315</v>
      </c>
      <c r="V154" s="133">
        <v>2376618</v>
      </c>
      <c r="X154" s="8"/>
    </row>
    <row r="155" spans="1:24">
      <c r="A155" s="3">
        <v>34220</v>
      </c>
      <c r="B155" s="8" t="s">
        <v>163</v>
      </c>
      <c r="C155" s="9">
        <v>1.0222E-3</v>
      </c>
      <c r="D155" s="9">
        <v>1.0318E-3</v>
      </c>
      <c r="E155" s="1">
        <v>17042101</v>
      </c>
      <c r="F155" s="7"/>
      <c r="G155" s="1">
        <v>1389334</v>
      </c>
      <c r="H155" s="1">
        <v>4746224</v>
      </c>
      <c r="I155" s="1">
        <v>598496</v>
      </c>
      <c r="J155" s="1">
        <v>152169.69509377563</v>
      </c>
      <c r="K155" s="1">
        <v>6886223.6950937752</v>
      </c>
      <c r="L155" s="7">
        <v>125783</v>
      </c>
      <c r="M155" s="1">
        <v>125783</v>
      </c>
      <c r="N155" s="1">
        <v>0</v>
      </c>
      <c r="O155" s="1">
        <v>155731.70529423404</v>
      </c>
      <c r="P155" s="1">
        <v>281514.70529423404</v>
      </c>
      <c r="Q155" s="7"/>
      <c r="R155" s="1">
        <v>4394592</v>
      </c>
      <c r="S155" s="1">
        <v>-115406.38755119022</v>
      </c>
      <c r="T155" s="1">
        <v>4279185.6124488097</v>
      </c>
      <c r="U155" s="133">
        <v>29257294</v>
      </c>
      <c r="V155" s="133">
        <v>6964963</v>
      </c>
      <c r="X155" s="8"/>
    </row>
    <row r="156" spans="1:24">
      <c r="A156" s="3">
        <v>34230</v>
      </c>
      <c r="B156" s="8" t="s">
        <v>164</v>
      </c>
      <c r="C156" s="9">
        <v>3.7369999999999998E-4</v>
      </c>
      <c r="D156" s="9">
        <v>3.1290000000000002E-4</v>
      </c>
      <c r="E156" s="1">
        <v>6230320</v>
      </c>
      <c r="F156" s="7"/>
      <c r="G156" s="1">
        <v>507918</v>
      </c>
      <c r="H156" s="1">
        <v>1735144</v>
      </c>
      <c r="I156" s="1">
        <v>218801</v>
      </c>
      <c r="J156" s="1">
        <v>507917.85576178611</v>
      </c>
      <c r="K156" s="1">
        <v>2969780.855761786</v>
      </c>
      <c r="L156" s="7">
        <v>45984</v>
      </c>
      <c r="M156" s="1">
        <v>45984</v>
      </c>
      <c r="N156" s="1">
        <v>0</v>
      </c>
      <c r="O156" s="1">
        <v>66845.825203446904</v>
      </c>
      <c r="P156" s="1">
        <v>112829.8252034469</v>
      </c>
      <c r="Q156" s="7"/>
      <c r="R156" s="1">
        <v>1606593</v>
      </c>
      <c r="S156" s="1">
        <v>106876.53931887192</v>
      </c>
      <c r="T156" s="1">
        <v>1713469.5393188719</v>
      </c>
      <c r="U156" s="133">
        <v>10696000</v>
      </c>
      <c r="V156" s="133">
        <v>2546279</v>
      </c>
      <c r="X156" s="8"/>
    </row>
    <row r="157" spans="1:24">
      <c r="A157" s="3">
        <v>34300</v>
      </c>
      <c r="B157" s="8" t="s">
        <v>165</v>
      </c>
      <c r="C157" s="9">
        <v>6.5915000000000001E-3</v>
      </c>
      <c r="D157" s="9">
        <v>6.8214E-3</v>
      </c>
      <c r="E157" s="1">
        <v>109893376</v>
      </c>
      <c r="F157" s="7"/>
      <c r="G157" s="1">
        <v>8958910</v>
      </c>
      <c r="H157" s="1">
        <v>30605297</v>
      </c>
      <c r="I157" s="1">
        <v>3859310</v>
      </c>
      <c r="J157" s="1">
        <v>143439.97702689189</v>
      </c>
      <c r="K157" s="1">
        <v>43566956.977026895</v>
      </c>
      <c r="L157" s="7">
        <v>811091</v>
      </c>
      <c r="M157" s="1">
        <v>811091</v>
      </c>
      <c r="N157" s="1">
        <v>0</v>
      </c>
      <c r="O157" s="1">
        <v>2996364.3619500808</v>
      </c>
      <c r="P157" s="1">
        <v>3807455.3619500808</v>
      </c>
      <c r="Q157" s="7"/>
      <c r="R157" s="1">
        <v>28337854</v>
      </c>
      <c r="S157" s="1">
        <v>-2045715.132136581</v>
      </c>
      <c r="T157" s="1">
        <v>26292138.86786342</v>
      </c>
      <c r="U157" s="133">
        <v>188661175</v>
      </c>
      <c r="V157" s="133">
        <v>44912497</v>
      </c>
      <c r="X157" s="8"/>
    </row>
    <row r="158" spans="1:24">
      <c r="A158" s="3">
        <v>34400</v>
      </c>
      <c r="B158" s="8" t="s">
        <v>166</v>
      </c>
      <c r="C158" s="9">
        <v>2.7288E-3</v>
      </c>
      <c r="D158" s="9">
        <v>2.8351000000000001E-3</v>
      </c>
      <c r="E158" s="1">
        <v>45494507</v>
      </c>
      <c r="F158" s="7"/>
      <c r="G158" s="1">
        <v>3708879</v>
      </c>
      <c r="H158" s="1">
        <v>12670217</v>
      </c>
      <c r="I158" s="1">
        <v>1597707</v>
      </c>
      <c r="J158" s="1">
        <v>105842.72897655843</v>
      </c>
      <c r="K158" s="1">
        <v>18082645.728976559</v>
      </c>
      <c r="L158" s="7">
        <v>335782</v>
      </c>
      <c r="M158" s="1">
        <v>335782</v>
      </c>
      <c r="N158" s="1">
        <v>0</v>
      </c>
      <c r="O158" s="1">
        <v>1070410.6090655443</v>
      </c>
      <c r="P158" s="1">
        <v>1406192.6090655443</v>
      </c>
      <c r="Q158" s="7"/>
      <c r="R158" s="1">
        <v>11731523</v>
      </c>
      <c r="S158" s="1">
        <v>-441112.50520023552</v>
      </c>
      <c r="T158" s="1">
        <v>11290410.494799765</v>
      </c>
      <c r="U158" s="133">
        <v>78103408</v>
      </c>
      <c r="V158" s="133">
        <v>18593222</v>
      </c>
      <c r="X158" s="8"/>
    </row>
    <row r="159" spans="1:24">
      <c r="A159" s="3">
        <v>34405</v>
      </c>
      <c r="B159" s="8" t="s">
        <v>167</v>
      </c>
      <c r="C159" s="9">
        <v>5.0259999999999997E-4</v>
      </c>
      <c r="D159" s="9">
        <v>5.1210000000000003E-4</v>
      </c>
      <c r="E159" s="1">
        <v>8379339</v>
      </c>
      <c r="F159" s="7"/>
      <c r="G159" s="1">
        <v>683114</v>
      </c>
      <c r="H159" s="1">
        <v>2333645</v>
      </c>
      <c r="I159" s="1">
        <v>294271</v>
      </c>
      <c r="J159" s="1">
        <v>36722.364040696993</v>
      </c>
      <c r="K159" s="1">
        <v>3347752.364040697</v>
      </c>
      <c r="L159" s="7">
        <v>61845</v>
      </c>
      <c r="M159" s="1">
        <v>61845</v>
      </c>
      <c r="N159" s="1">
        <v>0</v>
      </c>
      <c r="O159" s="1">
        <v>164004.24270269644</v>
      </c>
      <c r="P159" s="1">
        <v>225849.24270269644</v>
      </c>
      <c r="Q159" s="7"/>
      <c r="R159" s="1">
        <v>2160753</v>
      </c>
      <c r="S159" s="1">
        <v>-167676.56554721697</v>
      </c>
      <c r="T159" s="1">
        <v>1993076.4344527831</v>
      </c>
      <c r="U159" s="133">
        <v>14385361</v>
      </c>
      <c r="V159" s="133">
        <v>3424565</v>
      </c>
      <c r="X159" s="8"/>
    </row>
    <row r="160" spans="1:24">
      <c r="A160" s="3">
        <v>34500</v>
      </c>
      <c r="B160" s="8" t="s">
        <v>168</v>
      </c>
      <c r="C160" s="9">
        <v>5.3033000000000004E-3</v>
      </c>
      <c r="D160" s="9">
        <v>5.1793000000000004E-3</v>
      </c>
      <c r="E160" s="1">
        <v>88416527</v>
      </c>
      <c r="F160" s="7"/>
      <c r="G160" s="1">
        <v>7208039</v>
      </c>
      <c r="H160" s="1">
        <v>24623996</v>
      </c>
      <c r="I160" s="1">
        <v>3105072</v>
      </c>
      <c r="J160" s="1">
        <v>886081.43243260123</v>
      </c>
      <c r="K160" s="1">
        <v>35823188.432432599</v>
      </c>
      <c r="L160" s="7">
        <v>652576</v>
      </c>
      <c r="M160" s="1">
        <v>652576</v>
      </c>
      <c r="N160" s="1">
        <v>0</v>
      </c>
      <c r="O160" s="1">
        <v>494956.64689277776</v>
      </c>
      <c r="P160" s="1">
        <v>1147532.6468927776</v>
      </c>
      <c r="Q160" s="7"/>
      <c r="R160" s="1">
        <v>22799687</v>
      </c>
      <c r="S160" s="1">
        <v>-244554.16608129197</v>
      </c>
      <c r="T160" s="1">
        <v>22555132.833918709</v>
      </c>
      <c r="U160" s="133">
        <v>151790459</v>
      </c>
      <c r="V160" s="133">
        <v>36135090</v>
      </c>
      <c r="X160" s="8"/>
    </row>
    <row r="161" spans="1:24">
      <c r="A161" s="3">
        <v>34501</v>
      </c>
      <c r="B161" s="8" t="s">
        <v>169</v>
      </c>
      <c r="C161" s="9">
        <v>7.4800000000000002E-5</v>
      </c>
      <c r="D161" s="9">
        <v>7.0599999999999995E-5</v>
      </c>
      <c r="E161" s="1">
        <v>1247064</v>
      </c>
      <c r="F161" s="7"/>
      <c r="G161" s="1">
        <v>101665</v>
      </c>
      <c r="H161" s="1">
        <v>347307</v>
      </c>
      <c r="I161" s="1">
        <v>43795</v>
      </c>
      <c r="J161" s="1">
        <v>25160.478250235115</v>
      </c>
      <c r="K161" s="1">
        <v>517927.47825023509</v>
      </c>
      <c r="L161" s="7">
        <v>9204</v>
      </c>
      <c r="M161" s="1">
        <v>9204</v>
      </c>
      <c r="N161" s="1">
        <v>0</v>
      </c>
      <c r="O161" s="1">
        <v>22703</v>
      </c>
      <c r="P161" s="1">
        <v>31907</v>
      </c>
      <c r="Q161" s="7"/>
      <c r="R161" s="1">
        <v>321576</v>
      </c>
      <c r="S161" s="1">
        <v>-11405.889397997962</v>
      </c>
      <c r="T161" s="1">
        <v>310170.11060200201</v>
      </c>
      <c r="U161" s="133">
        <v>2140917</v>
      </c>
      <c r="V161" s="133">
        <v>509665</v>
      </c>
      <c r="X161" s="8"/>
    </row>
    <row r="162" spans="1:24">
      <c r="A162" s="3">
        <v>34505</v>
      </c>
      <c r="B162" s="8" t="s">
        <v>170</v>
      </c>
      <c r="C162" s="9">
        <v>7.7269999999999997E-4</v>
      </c>
      <c r="D162" s="9">
        <v>7.2230000000000005E-4</v>
      </c>
      <c r="E162" s="1">
        <v>12882441</v>
      </c>
      <c r="F162" s="7"/>
      <c r="G162" s="1">
        <v>1050224</v>
      </c>
      <c r="H162" s="1">
        <v>3587759</v>
      </c>
      <c r="I162" s="1">
        <v>452414</v>
      </c>
      <c r="J162" s="1">
        <v>534112.22009329917</v>
      </c>
      <c r="K162" s="1">
        <v>5624509.2200932987</v>
      </c>
      <c r="L162" s="7">
        <v>95082</v>
      </c>
      <c r="M162" s="1">
        <v>95082</v>
      </c>
      <c r="N162" s="1">
        <v>0</v>
      </c>
      <c r="O162" s="1">
        <v>80096</v>
      </c>
      <c r="P162" s="1">
        <v>175178</v>
      </c>
      <c r="Q162" s="7"/>
      <c r="R162" s="1">
        <v>3321954</v>
      </c>
      <c r="S162" s="1">
        <v>226179.74025011819</v>
      </c>
      <c r="T162" s="1">
        <v>3548133.7402501181</v>
      </c>
      <c r="U162" s="133">
        <v>22116133</v>
      </c>
      <c r="V162" s="133">
        <v>5264945</v>
      </c>
      <c r="X162" s="8"/>
    </row>
    <row r="163" spans="1:24">
      <c r="A163" s="3">
        <v>34600</v>
      </c>
      <c r="B163" s="8" t="s">
        <v>171</v>
      </c>
      <c r="C163" s="9">
        <v>9.6100000000000005E-4</v>
      </c>
      <c r="D163" s="9">
        <v>1.0541999999999999E-3</v>
      </c>
      <c r="E163" s="1">
        <v>16021776</v>
      </c>
      <c r="F163" s="7"/>
      <c r="G163" s="1">
        <v>1306154</v>
      </c>
      <c r="H163" s="1">
        <v>4462063</v>
      </c>
      <c r="I163" s="1">
        <v>562664</v>
      </c>
      <c r="J163" s="1">
        <v>187504.93581224373</v>
      </c>
      <c r="K163" s="1">
        <v>6518385.9358122442</v>
      </c>
      <c r="L163" s="7">
        <v>118252</v>
      </c>
      <c r="M163" s="1">
        <v>118252</v>
      </c>
      <c r="N163" s="1">
        <v>0</v>
      </c>
      <c r="O163" s="1">
        <v>491480.83308880188</v>
      </c>
      <c r="P163" s="1">
        <v>609732.83308880194</v>
      </c>
      <c r="Q163" s="7"/>
      <c r="R163" s="1">
        <v>4131484</v>
      </c>
      <c r="S163" s="1">
        <v>-236774.80979014543</v>
      </c>
      <c r="T163" s="1">
        <v>3894709.1902098544</v>
      </c>
      <c r="U163" s="133">
        <v>27505634</v>
      </c>
      <c r="V163" s="133">
        <v>6547965</v>
      </c>
      <c r="X163" s="8"/>
    </row>
    <row r="164" spans="1:24">
      <c r="A164" s="3">
        <v>34605</v>
      </c>
      <c r="B164" s="8" t="s">
        <v>172</v>
      </c>
      <c r="C164" s="9">
        <v>1.9479999999999999E-4</v>
      </c>
      <c r="D164" s="9">
        <v>1.8220000000000001E-4</v>
      </c>
      <c r="E164" s="1">
        <v>3247702</v>
      </c>
      <c r="F164" s="7"/>
      <c r="G164" s="1">
        <v>264765</v>
      </c>
      <c r="H164" s="1">
        <v>904485</v>
      </c>
      <c r="I164" s="1">
        <v>114055</v>
      </c>
      <c r="J164" s="1">
        <v>190074.65439159697</v>
      </c>
      <c r="K164" s="1">
        <v>1473379.654391597</v>
      </c>
      <c r="L164" s="7">
        <v>23970</v>
      </c>
      <c r="M164" s="1">
        <v>23970</v>
      </c>
      <c r="N164" s="1">
        <v>0</v>
      </c>
      <c r="O164" s="1">
        <v>24291</v>
      </c>
      <c r="P164" s="1">
        <v>48261</v>
      </c>
      <c r="Q164" s="7"/>
      <c r="R164" s="1">
        <v>837475</v>
      </c>
      <c r="S164" s="1">
        <v>12934.065144732973</v>
      </c>
      <c r="T164" s="1">
        <v>850409.06514473294</v>
      </c>
      <c r="U164" s="133">
        <v>5575544</v>
      </c>
      <c r="V164" s="133">
        <v>1327309</v>
      </c>
      <c r="X164" s="8"/>
    </row>
    <row r="165" spans="1:24">
      <c r="A165" s="3">
        <v>34700</v>
      </c>
      <c r="B165" s="8" t="s">
        <v>173</v>
      </c>
      <c r="C165" s="9">
        <v>3.4497E-3</v>
      </c>
      <c r="D165" s="9">
        <v>3.5041E-3</v>
      </c>
      <c r="E165" s="1">
        <v>57513340</v>
      </c>
      <c r="F165" s="7"/>
      <c r="G165" s="1">
        <v>4688698</v>
      </c>
      <c r="H165" s="1">
        <v>16017461</v>
      </c>
      <c r="I165" s="1">
        <v>2019792</v>
      </c>
      <c r="J165" s="1">
        <v>574440.39275438618</v>
      </c>
      <c r="K165" s="1">
        <v>23300391.392754387</v>
      </c>
      <c r="L165" s="7">
        <v>424489</v>
      </c>
      <c r="M165" s="1">
        <v>424489</v>
      </c>
      <c r="N165" s="1">
        <v>0</v>
      </c>
      <c r="O165" s="1">
        <v>1879935.2115683062</v>
      </c>
      <c r="P165" s="1">
        <v>2304424.2115683062</v>
      </c>
      <c r="Q165" s="7"/>
      <c r="R165" s="1">
        <v>14830781</v>
      </c>
      <c r="S165" s="1">
        <v>-688959.54081224231</v>
      </c>
      <c r="T165" s="1">
        <v>14141821.459187757</v>
      </c>
      <c r="U165" s="133">
        <v>98736927</v>
      </c>
      <c r="V165" s="133">
        <v>23505217</v>
      </c>
      <c r="X165" s="8"/>
    </row>
    <row r="166" spans="1:24">
      <c r="A166" s="3">
        <v>34800</v>
      </c>
      <c r="B166" s="8" t="s">
        <v>174</v>
      </c>
      <c r="C166" s="9">
        <v>3.4900000000000003E-4</v>
      </c>
      <c r="D166" s="9">
        <v>3.4410000000000002E-4</v>
      </c>
      <c r="E166" s="1">
        <v>5818522</v>
      </c>
      <c r="F166" s="7"/>
      <c r="G166" s="1">
        <v>474347</v>
      </c>
      <c r="H166" s="1">
        <v>1620458</v>
      </c>
      <c r="I166" s="1">
        <v>204339</v>
      </c>
      <c r="J166" s="1">
        <v>185127.55477896487</v>
      </c>
      <c r="K166" s="1">
        <v>2484271.5547789647</v>
      </c>
      <c r="L166" s="7">
        <v>42945</v>
      </c>
      <c r="M166" s="1">
        <v>42945</v>
      </c>
      <c r="N166" s="1">
        <v>0</v>
      </c>
      <c r="O166" s="1">
        <v>20154</v>
      </c>
      <c r="P166" s="1">
        <v>63099</v>
      </c>
      <c r="Q166" s="7"/>
      <c r="R166" s="1">
        <v>1500404</v>
      </c>
      <c r="S166" s="1">
        <v>48089.426144561119</v>
      </c>
      <c r="T166" s="1">
        <v>1548493.426144561</v>
      </c>
      <c r="U166" s="133">
        <v>9989039</v>
      </c>
      <c r="V166" s="133">
        <v>2377981</v>
      </c>
      <c r="X166" s="8"/>
    </row>
    <row r="167" spans="1:24">
      <c r="A167" s="3">
        <v>34900</v>
      </c>
      <c r="B167" s="8" t="s">
        <v>364</v>
      </c>
      <c r="C167" s="9">
        <v>7.3559000000000003E-3</v>
      </c>
      <c r="D167" s="9">
        <v>7.3372000000000003E-3</v>
      </c>
      <c r="E167" s="1">
        <v>122637440</v>
      </c>
      <c r="F167" s="7"/>
      <c r="G167" s="1">
        <v>9997852</v>
      </c>
      <c r="H167" s="1">
        <v>34154518</v>
      </c>
      <c r="I167" s="1">
        <v>4306865</v>
      </c>
      <c r="J167" s="1">
        <v>546089.83937855251</v>
      </c>
      <c r="K167" s="1">
        <v>49005324.839378551</v>
      </c>
      <c r="L167" s="7">
        <v>905151</v>
      </c>
      <c r="M167" s="1">
        <v>905151</v>
      </c>
      <c r="N167" s="1">
        <v>0</v>
      </c>
      <c r="O167" s="1">
        <v>136124.09857133869</v>
      </c>
      <c r="P167" s="1">
        <v>1041275.0985713387</v>
      </c>
      <c r="Q167" s="7"/>
      <c r="R167" s="1">
        <v>31624125</v>
      </c>
      <c r="S167" s="1">
        <v>-3996.7798345033079</v>
      </c>
      <c r="T167" s="1">
        <v>31620128.220165499</v>
      </c>
      <c r="U167" s="133">
        <v>210539746</v>
      </c>
      <c r="V167" s="133">
        <v>50120888</v>
      </c>
      <c r="X167" s="8"/>
    </row>
    <row r="168" spans="1:24">
      <c r="A168" s="3">
        <v>34901</v>
      </c>
      <c r="B168" s="8" t="s">
        <v>365</v>
      </c>
      <c r="C168" s="9">
        <v>2.0900000000000001E-4</v>
      </c>
      <c r="D168" s="9">
        <v>2.2340000000000001E-4</v>
      </c>
      <c r="E168" s="1">
        <v>3484444</v>
      </c>
      <c r="F168" s="7"/>
      <c r="G168" s="1">
        <v>284065</v>
      </c>
      <c r="H168" s="1">
        <v>970418</v>
      </c>
      <c r="I168" s="1">
        <v>122369</v>
      </c>
      <c r="J168" s="1">
        <v>57280.285689288023</v>
      </c>
      <c r="K168" s="1">
        <v>1434132.2856892881</v>
      </c>
      <c r="L168" s="7">
        <v>25718</v>
      </c>
      <c r="M168" s="1">
        <v>25718</v>
      </c>
      <c r="N168" s="1">
        <v>0</v>
      </c>
      <c r="O168" s="1">
        <v>128766.2039061226</v>
      </c>
      <c r="P168" s="1">
        <v>154484.2039061226</v>
      </c>
      <c r="Q168" s="7"/>
      <c r="R168" s="1">
        <v>898523</v>
      </c>
      <c r="S168" s="1">
        <v>-15034.92512406352</v>
      </c>
      <c r="T168" s="1">
        <v>883488.07487593649</v>
      </c>
      <c r="U168" s="133">
        <v>5981975</v>
      </c>
      <c r="V168" s="133">
        <v>1424063</v>
      </c>
      <c r="X168" s="8"/>
    </row>
    <row r="169" spans="1:24">
      <c r="A169" s="3">
        <v>34903</v>
      </c>
      <c r="B169" s="8" t="s">
        <v>175</v>
      </c>
      <c r="C169" s="9">
        <v>2.0699999999999998E-5</v>
      </c>
      <c r="D169" s="9">
        <v>2.2200000000000001E-5</v>
      </c>
      <c r="E169" s="1">
        <v>345110</v>
      </c>
      <c r="F169" s="7"/>
      <c r="G169" s="1">
        <v>28135</v>
      </c>
      <c r="H169" s="1">
        <v>96113</v>
      </c>
      <c r="I169" s="1">
        <v>12120</v>
      </c>
      <c r="J169" s="1">
        <v>81420.23491462224</v>
      </c>
      <c r="K169" s="1">
        <v>217788.23491462224</v>
      </c>
      <c r="L169" s="7">
        <v>2547</v>
      </c>
      <c r="M169" s="1">
        <v>2547</v>
      </c>
      <c r="N169" s="1">
        <v>0</v>
      </c>
      <c r="O169" s="1">
        <v>0</v>
      </c>
      <c r="P169" s="1">
        <v>2547</v>
      </c>
      <c r="Q169" s="7"/>
      <c r="R169" s="1">
        <v>88992</v>
      </c>
      <c r="S169" s="1">
        <v>44283.849464999745</v>
      </c>
      <c r="T169" s="1">
        <v>133275.84946499974</v>
      </c>
      <c r="U169" s="133">
        <v>592473</v>
      </c>
      <c r="V169" s="133">
        <v>141044</v>
      </c>
      <c r="X169" s="8"/>
    </row>
    <row r="170" spans="1:24">
      <c r="A170" s="3">
        <v>34905</v>
      </c>
      <c r="B170" s="8" t="s">
        <v>176</v>
      </c>
      <c r="C170" s="9">
        <v>6.5490000000000004E-4</v>
      </c>
      <c r="D170" s="9">
        <v>6.3460000000000003E-4</v>
      </c>
      <c r="E170" s="1">
        <v>10918482</v>
      </c>
      <c r="F170" s="7"/>
      <c r="G170" s="1">
        <v>890115</v>
      </c>
      <c r="H170" s="1">
        <v>3040796</v>
      </c>
      <c r="I170" s="1">
        <v>383443</v>
      </c>
      <c r="J170" s="1">
        <v>177122.69348380383</v>
      </c>
      <c r="K170" s="1">
        <v>4491476.6934838034</v>
      </c>
      <c r="L170" s="7">
        <v>80586</v>
      </c>
      <c r="M170" s="1">
        <v>80586</v>
      </c>
      <c r="N170" s="1">
        <v>0</v>
      </c>
      <c r="O170" s="1">
        <v>166162.17952447815</v>
      </c>
      <c r="P170" s="1">
        <v>246748.17952447815</v>
      </c>
      <c r="Q170" s="7"/>
      <c r="R170" s="1">
        <v>2815514</v>
      </c>
      <c r="S170" s="1">
        <v>-25596.691934304472</v>
      </c>
      <c r="T170" s="1">
        <v>2789917.3080656957</v>
      </c>
      <c r="U170" s="133">
        <v>18744474</v>
      </c>
      <c r="V170" s="133">
        <v>4462291</v>
      </c>
      <c r="X170" s="8"/>
    </row>
    <row r="171" spans="1:24">
      <c r="A171" s="3">
        <v>34910</v>
      </c>
      <c r="B171" s="8" t="s">
        <v>177</v>
      </c>
      <c r="C171" s="9">
        <v>2.1973000000000001E-3</v>
      </c>
      <c r="D171" s="9">
        <v>2.2977000000000002E-3</v>
      </c>
      <c r="E171" s="1">
        <v>36633348</v>
      </c>
      <c r="F171" s="7"/>
      <c r="G171" s="1">
        <v>2986484</v>
      </c>
      <c r="H171" s="1">
        <v>10202385</v>
      </c>
      <c r="I171" s="1">
        <v>1286515</v>
      </c>
      <c r="J171" s="1">
        <v>0</v>
      </c>
      <c r="K171" s="1">
        <v>14475384</v>
      </c>
      <c r="L171" s="7">
        <v>270380</v>
      </c>
      <c r="M171" s="1">
        <v>270380</v>
      </c>
      <c r="N171" s="1">
        <v>0</v>
      </c>
      <c r="O171" s="1">
        <v>968748.35233232006</v>
      </c>
      <c r="P171" s="1">
        <v>1239128.3523323201</v>
      </c>
      <c r="Q171" s="7"/>
      <c r="R171" s="1">
        <v>9446524</v>
      </c>
      <c r="S171" s="1">
        <v>-471702.90894039185</v>
      </c>
      <c r="T171" s="1">
        <v>8974821.0910596084</v>
      </c>
      <c r="U171" s="133">
        <v>62890875</v>
      </c>
      <c r="V171" s="133">
        <v>14971741</v>
      </c>
      <c r="X171" s="8"/>
    </row>
    <row r="172" spans="1:24">
      <c r="A172" s="3">
        <v>35000</v>
      </c>
      <c r="B172" s="8" t="s">
        <v>178</v>
      </c>
      <c r="C172" s="9">
        <v>1.6310999999999999E-3</v>
      </c>
      <c r="D172" s="9">
        <v>1.5096E-3</v>
      </c>
      <c r="E172" s="1">
        <v>27193671</v>
      </c>
      <c r="F172" s="7"/>
      <c r="G172" s="1">
        <v>2216928</v>
      </c>
      <c r="H172" s="1">
        <v>7573435</v>
      </c>
      <c r="I172" s="1">
        <v>955006</v>
      </c>
      <c r="J172" s="1">
        <v>393564.03348935535</v>
      </c>
      <c r="K172" s="1">
        <v>11138933.033489356</v>
      </c>
      <c r="L172" s="7">
        <v>200708</v>
      </c>
      <c r="M172" s="1">
        <v>200708</v>
      </c>
      <c r="N172" s="1">
        <v>0</v>
      </c>
      <c r="O172" s="1">
        <v>54604</v>
      </c>
      <c r="P172" s="1">
        <v>255312</v>
      </c>
      <c r="Q172" s="7"/>
      <c r="R172" s="1">
        <v>7012345</v>
      </c>
      <c r="S172" s="1">
        <v>34082.95095399709</v>
      </c>
      <c r="T172" s="1">
        <v>7046427.9509539967</v>
      </c>
      <c r="U172" s="133">
        <v>46685162</v>
      </c>
      <c r="V172" s="133">
        <v>11113824</v>
      </c>
      <c r="X172" s="8"/>
    </row>
    <row r="173" spans="1:24">
      <c r="A173" s="3">
        <v>35005</v>
      </c>
      <c r="B173" s="8" t="s">
        <v>179</v>
      </c>
      <c r="C173" s="9">
        <v>5.9369999999999996E-4</v>
      </c>
      <c r="D173" s="9">
        <v>6.2569999999999998E-4</v>
      </c>
      <c r="E173" s="1">
        <v>9898156</v>
      </c>
      <c r="F173" s="7"/>
      <c r="G173" s="1">
        <v>806934</v>
      </c>
      <c r="H173" s="1">
        <v>2756636</v>
      </c>
      <c r="I173" s="1">
        <v>347610</v>
      </c>
      <c r="J173" s="1">
        <v>10491.076651748968</v>
      </c>
      <c r="K173" s="1">
        <v>3921671.0766517492</v>
      </c>
      <c r="L173" s="7">
        <v>73055</v>
      </c>
      <c r="M173" s="1">
        <v>73055</v>
      </c>
      <c r="N173" s="1">
        <v>0</v>
      </c>
      <c r="O173" s="1">
        <v>144449.29053876409</v>
      </c>
      <c r="P173" s="1">
        <v>217504.29053876409</v>
      </c>
      <c r="Q173" s="7"/>
      <c r="R173" s="1">
        <v>2552406</v>
      </c>
      <c r="S173" s="1">
        <v>-134956.55852038023</v>
      </c>
      <c r="T173" s="1">
        <v>2417449.4414796196</v>
      </c>
      <c r="U173" s="133">
        <v>16992815</v>
      </c>
      <c r="V173" s="133">
        <v>4045293</v>
      </c>
      <c r="X173" s="8"/>
    </row>
    <row r="174" spans="1:24">
      <c r="A174" s="3">
        <v>35100</v>
      </c>
      <c r="B174" s="8" t="s">
        <v>180</v>
      </c>
      <c r="C174" s="9">
        <v>1.3399899999999999E-2</v>
      </c>
      <c r="D174" s="9">
        <v>1.3568200000000001E-2</v>
      </c>
      <c r="E174" s="1">
        <v>223402905</v>
      </c>
      <c r="F174" s="7"/>
      <c r="G174" s="1">
        <v>18212621</v>
      </c>
      <c r="H174" s="1">
        <v>62217692</v>
      </c>
      <c r="I174" s="1">
        <v>7845615</v>
      </c>
      <c r="J174" s="1">
        <v>861918.74218897894</v>
      </c>
      <c r="K174" s="1">
        <v>89137846.742188975</v>
      </c>
      <c r="L174" s="7">
        <v>1648871</v>
      </c>
      <c r="M174" s="1">
        <v>1648871</v>
      </c>
      <c r="N174" s="1">
        <v>0</v>
      </c>
      <c r="O174" s="1">
        <v>4962896.5838600751</v>
      </c>
      <c r="P174" s="1">
        <v>6611767.5838600751</v>
      </c>
      <c r="Q174" s="7"/>
      <c r="R174" s="1">
        <v>57608193</v>
      </c>
      <c r="S174" s="1">
        <v>-2864349.1568588689</v>
      </c>
      <c r="T174" s="1">
        <v>54743843.843141131</v>
      </c>
      <c r="U174" s="133">
        <v>383530437</v>
      </c>
      <c r="V174" s="133">
        <v>91302885</v>
      </c>
      <c r="X174" s="8"/>
    </row>
    <row r="175" spans="1:24">
      <c r="A175" s="3">
        <v>35105</v>
      </c>
      <c r="B175" s="8" t="s">
        <v>181</v>
      </c>
      <c r="C175" s="9">
        <v>1.085E-3</v>
      </c>
      <c r="D175" s="9">
        <v>1.1052E-3</v>
      </c>
      <c r="E175" s="1">
        <v>18089102</v>
      </c>
      <c r="F175" s="7"/>
      <c r="G175" s="1">
        <v>1474690</v>
      </c>
      <c r="H175" s="1">
        <v>5037813</v>
      </c>
      <c r="I175" s="1">
        <v>635265</v>
      </c>
      <c r="J175" s="1">
        <v>0</v>
      </c>
      <c r="K175" s="1">
        <v>7147768</v>
      </c>
      <c r="L175" s="7">
        <v>133510</v>
      </c>
      <c r="M175" s="1">
        <v>133510</v>
      </c>
      <c r="N175" s="1">
        <v>0</v>
      </c>
      <c r="O175" s="1">
        <v>474549.59725064819</v>
      </c>
      <c r="P175" s="1">
        <v>608059.59725064819</v>
      </c>
      <c r="Q175" s="7"/>
      <c r="R175" s="1">
        <v>4664579</v>
      </c>
      <c r="S175" s="1">
        <v>-258482.84180620537</v>
      </c>
      <c r="T175" s="1">
        <v>4406096.158193795</v>
      </c>
      <c r="U175" s="133">
        <v>31054748</v>
      </c>
      <c r="V175" s="133">
        <v>7392863</v>
      </c>
      <c r="X175" s="8"/>
    </row>
    <row r="176" spans="1:24">
      <c r="A176" s="3">
        <v>35106</v>
      </c>
      <c r="B176" s="8" t="s">
        <v>182</v>
      </c>
      <c r="C176" s="9">
        <v>2.396E-4</v>
      </c>
      <c r="D176" s="9">
        <v>2.7490000000000001E-4</v>
      </c>
      <c r="E176" s="1">
        <v>3994607</v>
      </c>
      <c r="F176" s="7"/>
      <c r="G176" s="1">
        <v>325655</v>
      </c>
      <c r="H176" s="1">
        <v>1112498</v>
      </c>
      <c r="I176" s="1">
        <v>140285</v>
      </c>
      <c r="J176" s="1">
        <v>0</v>
      </c>
      <c r="K176" s="1">
        <v>1578438</v>
      </c>
      <c r="L176" s="7">
        <v>29483</v>
      </c>
      <c r="M176" s="1">
        <v>29483</v>
      </c>
      <c r="N176" s="1">
        <v>0</v>
      </c>
      <c r="O176" s="1">
        <v>395853.68822369596</v>
      </c>
      <c r="P176" s="1">
        <v>425336.68822369596</v>
      </c>
      <c r="Q176" s="7"/>
      <c r="R176" s="1">
        <v>1030077</v>
      </c>
      <c r="S176" s="1">
        <v>-202246.47805404148</v>
      </c>
      <c r="T176" s="1">
        <v>827830.52194595849</v>
      </c>
      <c r="U176" s="133">
        <v>6857804</v>
      </c>
      <c r="V176" s="133">
        <v>1632562</v>
      </c>
      <c r="X176" s="8"/>
    </row>
    <row r="177" spans="1:24">
      <c r="A177" s="3">
        <v>35200</v>
      </c>
      <c r="B177" s="8" t="s">
        <v>183</v>
      </c>
      <c r="C177" s="9">
        <v>5.1020000000000004E-4</v>
      </c>
      <c r="D177" s="9">
        <v>5.3129999999999996E-4</v>
      </c>
      <c r="E177" s="1">
        <v>8506046</v>
      </c>
      <c r="F177" s="7"/>
      <c r="G177" s="1">
        <v>693444</v>
      </c>
      <c r="H177" s="1">
        <v>2368933</v>
      </c>
      <c r="I177" s="1">
        <v>298721</v>
      </c>
      <c r="J177" s="1">
        <v>175083.636744741</v>
      </c>
      <c r="K177" s="1">
        <v>3536181.6367447409</v>
      </c>
      <c r="L177" s="7">
        <v>62781</v>
      </c>
      <c r="M177" s="1">
        <v>62781</v>
      </c>
      <c r="N177" s="1">
        <v>0</v>
      </c>
      <c r="O177" s="1">
        <v>29760.185900154785</v>
      </c>
      <c r="P177" s="1">
        <v>92541.185900154785</v>
      </c>
      <c r="Q177" s="7"/>
      <c r="R177" s="1">
        <v>2193427</v>
      </c>
      <c r="S177" s="1">
        <v>32688.256405652239</v>
      </c>
      <c r="T177" s="1">
        <v>2226115.256405652</v>
      </c>
      <c r="U177" s="133">
        <v>14602887</v>
      </c>
      <c r="V177" s="133">
        <v>3476349</v>
      </c>
      <c r="X177" s="8"/>
    </row>
    <row r="178" spans="1:24">
      <c r="A178" s="3">
        <v>35300</v>
      </c>
      <c r="B178" s="8" t="s">
        <v>366</v>
      </c>
      <c r="C178" s="9">
        <v>3.9455000000000002E-3</v>
      </c>
      <c r="D178" s="9">
        <v>4.0737999999999998E-3</v>
      </c>
      <c r="E178" s="1">
        <v>65779309</v>
      </c>
      <c r="F178" s="7"/>
      <c r="G178" s="1">
        <v>5362570</v>
      </c>
      <c r="H178" s="1">
        <v>18319533</v>
      </c>
      <c r="I178" s="1">
        <v>2310082</v>
      </c>
      <c r="J178" s="1">
        <v>1563504.1542414664</v>
      </c>
      <c r="K178" s="1">
        <v>27555689.154241465</v>
      </c>
      <c r="L178" s="7">
        <v>485498</v>
      </c>
      <c r="M178" s="1">
        <v>485498</v>
      </c>
      <c r="N178" s="1">
        <v>0</v>
      </c>
      <c r="O178" s="1">
        <v>2145122.5354970573</v>
      </c>
      <c r="P178" s="1">
        <v>2630620.5354970573</v>
      </c>
      <c r="Q178" s="7"/>
      <c r="R178" s="1">
        <v>16962300</v>
      </c>
      <c r="S178" s="1">
        <v>-778689.10137828579</v>
      </c>
      <c r="T178" s="1">
        <v>16183610.898621714</v>
      </c>
      <c r="U178" s="133">
        <v>112927659</v>
      </c>
      <c r="V178" s="133">
        <v>26883449</v>
      </c>
      <c r="X178" s="8"/>
    </row>
    <row r="179" spans="1:24">
      <c r="A179" s="3">
        <v>35305</v>
      </c>
      <c r="B179" s="8" t="s">
        <v>184</v>
      </c>
      <c r="C179" s="9">
        <v>1.4901999999999999E-3</v>
      </c>
      <c r="D179" s="9">
        <v>1.4947000000000001E-3</v>
      </c>
      <c r="E179" s="1">
        <v>24844589</v>
      </c>
      <c r="F179" s="7"/>
      <c r="G179" s="1">
        <v>2025422</v>
      </c>
      <c r="H179" s="1">
        <v>6919216</v>
      </c>
      <c r="I179" s="1">
        <v>872509</v>
      </c>
      <c r="J179" s="1">
        <v>211346</v>
      </c>
      <c r="K179" s="1">
        <v>10028493</v>
      </c>
      <c r="L179" s="7">
        <v>183371</v>
      </c>
      <c r="M179" s="1">
        <v>183371</v>
      </c>
      <c r="N179" s="1">
        <v>0</v>
      </c>
      <c r="O179" s="1">
        <v>263772.2250532771</v>
      </c>
      <c r="P179" s="1">
        <v>447143.2250532771</v>
      </c>
      <c r="Q179" s="7"/>
      <c r="R179" s="1">
        <v>6406595</v>
      </c>
      <c r="S179" s="1">
        <v>92258.059291795827</v>
      </c>
      <c r="T179" s="1">
        <v>6498853.0592917958</v>
      </c>
      <c r="U179" s="133">
        <v>42652337</v>
      </c>
      <c r="V179" s="133">
        <v>10153774</v>
      </c>
      <c r="X179" s="8"/>
    </row>
    <row r="180" spans="1:24">
      <c r="A180" s="3">
        <v>35400</v>
      </c>
      <c r="B180" s="8" t="s">
        <v>185</v>
      </c>
      <c r="C180" s="9">
        <v>3.3595000000000001E-3</v>
      </c>
      <c r="D180" s="9">
        <v>3.0598000000000001E-3</v>
      </c>
      <c r="E180" s="1">
        <v>56009527</v>
      </c>
      <c r="F180" s="7"/>
      <c r="G180" s="1">
        <v>4566101</v>
      </c>
      <c r="H180" s="1">
        <v>15598649</v>
      </c>
      <c r="I180" s="1">
        <v>1966981</v>
      </c>
      <c r="J180" s="1">
        <v>2369470.2526052929</v>
      </c>
      <c r="K180" s="1">
        <v>24501201.252605293</v>
      </c>
      <c r="L180" s="7">
        <v>413390</v>
      </c>
      <c r="M180" s="1">
        <v>413390</v>
      </c>
      <c r="N180" s="1">
        <v>0</v>
      </c>
      <c r="O180" s="1">
        <v>261799</v>
      </c>
      <c r="P180" s="1">
        <v>675189</v>
      </c>
      <c r="Q180" s="7"/>
      <c r="R180" s="1">
        <v>14442998</v>
      </c>
      <c r="S180" s="1">
        <v>663144.34680217877</v>
      </c>
      <c r="T180" s="1">
        <v>15106142.346802179</v>
      </c>
      <c r="U180" s="133">
        <v>96155233</v>
      </c>
      <c r="V180" s="133">
        <v>22890622</v>
      </c>
      <c r="X180" s="8"/>
    </row>
    <row r="181" spans="1:24">
      <c r="A181" s="3">
        <v>35401</v>
      </c>
      <c r="B181" s="8" t="s">
        <v>186</v>
      </c>
      <c r="C181" s="9">
        <v>3.4700000000000003E-5</v>
      </c>
      <c r="D181" s="9">
        <v>4.32E-5</v>
      </c>
      <c r="E181" s="1">
        <v>578518</v>
      </c>
      <c r="F181" s="7"/>
      <c r="G181" s="1">
        <v>47163</v>
      </c>
      <c r="H181" s="1">
        <v>161117</v>
      </c>
      <c r="I181" s="1">
        <v>20317</v>
      </c>
      <c r="J181" s="1">
        <v>32099</v>
      </c>
      <c r="K181" s="1">
        <v>260696</v>
      </c>
      <c r="L181" s="7">
        <v>4270</v>
      </c>
      <c r="M181" s="1">
        <v>4270</v>
      </c>
      <c r="N181" s="1">
        <v>0</v>
      </c>
      <c r="O181" s="1">
        <v>74844.075398792775</v>
      </c>
      <c r="P181" s="1">
        <v>79114.075398792775</v>
      </c>
      <c r="Q181" s="7"/>
      <c r="R181" s="1">
        <v>149181</v>
      </c>
      <c r="S181" s="1">
        <v>5930.0991485647355</v>
      </c>
      <c r="T181" s="1">
        <v>155111.09914856474</v>
      </c>
      <c r="U181" s="133">
        <v>993180</v>
      </c>
      <c r="V181" s="133">
        <v>236435</v>
      </c>
      <c r="X181" s="8"/>
    </row>
    <row r="182" spans="1:24">
      <c r="A182" s="3">
        <v>35405</v>
      </c>
      <c r="B182" s="8" t="s">
        <v>187</v>
      </c>
      <c r="C182" s="9">
        <v>8.4389999999999997E-4</v>
      </c>
      <c r="D182" s="9">
        <v>8.6450000000000003E-4</v>
      </c>
      <c r="E182" s="1">
        <v>14069486</v>
      </c>
      <c r="F182" s="7"/>
      <c r="G182" s="1">
        <v>1146996</v>
      </c>
      <c r="H182" s="1">
        <v>3918351</v>
      </c>
      <c r="I182" s="1">
        <v>494102</v>
      </c>
      <c r="J182" s="1">
        <v>0</v>
      </c>
      <c r="K182" s="1">
        <v>5559449</v>
      </c>
      <c r="L182" s="7">
        <v>103843</v>
      </c>
      <c r="M182" s="1">
        <v>103843</v>
      </c>
      <c r="N182" s="1">
        <v>0</v>
      </c>
      <c r="O182" s="1">
        <v>565455.31171600404</v>
      </c>
      <c r="P182" s="1">
        <v>669298.31171600404</v>
      </c>
      <c r="Q182" s="7"/>
      <c r="R182" s="1">
        <v>3628054</v>
      </c>
      <c r="S182" s="1">
        <v>-338839.9616922905</v>
      </c>
      <c r="T182" s="1">
        <v>3289214.0383077096</v>
      </c>
      <c r="U182" s="133">
        <v>24154011</v>
      </c>
      <c r="V182" s="133">
        <v>5750081</v>
      </c>
      <c r="X182" s="8"/>
    </row>
    <row r="183" spans="1:24">
      <c r="A183" s="3">
        <v>35500</v>
      </c>
      <c r="B183" s="8" t="s">
        <v>188</v>
      </c>
      <c r="C183" s="9">
        <v>4.1213999999999999E-3</v>
      </c>
      <c r="D183" s="9">
        <v>4.1373E-3</v>
      </c>
      <c r="E183" s="1">
        <v>68711911</v>
      </c>
      <c r="F183" s="7"/>
      <c r="G183" s="1">
        <v>5601646</v>
      </c>
      <c r="H183" s="1">
        <v>19136262</v>
      </c>
      <c r="I183" s="1">
        <v>2413071</v>
      </c>
      <c r="J183" s="1">
        <v>1142942.634526412</v>
      </c>
      <c r="K183" s="1">
        <v>28293921.634526413</v>
      </c>
      <c r="L183" s="7">
        <v>507142</v>
      </c>
      <c r="M183" s="1">
        <v>507142</v>
      </c>
      <c r="N183" s="1">
        <v>0</v>
      </c>
      <c r="O183" s="1">
        <v>749095.43073046231</v>
      </c>
      <c r="P183" s="1">
        <v>1256237.4307304623</v>
      </c>
      <c r="Q183" s="7"/>
      <c r="R183" s="1">
        <v>17718521</v>
      </c>
      <c r="S183" s="1">
        <v>-71358.159646948101</v>
      </c>
      <c r="T183" s="1">
        <v>17647162.840353053</v>
      </c>
      <c r="U183" s="133">
        <v>117962249</v>
      </c>
      <c r="V183" s="133">
        <v>28081979</v>
      </c>
      <c r="X183" s="8"/>
    </row>
    <row r="184" spans="1:24">
      <c r="A184" s="3">
        <v>35600</v>
      </c>
      <c r="B184" s="8" t="s">
        <v>189</v>
      </c>
      <c r="C184" s="9">
        <v>1.8473000000000001E-3</v>
      </c>
      <c r="D184" s="9">
        <v>1.8827E-3</v>
      </c>
      <c r="E184" s="1">
        <v>30798154</v>
      </c>
      <c r="F184" s="7"/>
      <c r="G184" s="1">
        <v>2510778</v>
      </c>
      <c r="H184" s="1">
        <v>8577284</v>
      </c>
      <c r="I184" s="1">
        <v>1081590</v>
      </c>
      <c r="J184" s="1">
        <v>819893.22025648854</v>
      </c>
      <c r="K184" s="1">
        <v>12989545.220256489</v>
      </c>
      <c r="L184" s="7">
        <v>227312</v>
      </c>
      <c r="M184" s="1">
        <v>227312</v>
      </c>
      <c r="N184" s="1">
        <v>0</v>
      </c>
      <c r="O184" s="1">
        <v>371790.74321373622</v>
      </c>
      <c r="P184" s="1">
        <v>599102.74321373622</v>
      </c>
      <c r="Q184" s="7"/>
      <c r="R184" s="1">
        <v>7941822</v>
      </c>
      <c r="S184" s="1">
        <v>289211.36239033216</v>
      </c>
      <c r="T184" s="1">
        <v>8231033.3623903319</v>
      </c>
      <c r="U184" s="133">
        <v>52873214</v>
      </c>
      <c r="V184" s="133">
        <v>12586946</v>
      </c>
      <c r="X184" s="8"/>
    </row>
    <row r="185" spans="1:24">
      <c r="A185" s="3">
        <v>35700</v>
      </c>
      <c r="B185" s="8" t="s">
        <v>190</v>
      </c>
      <c r="C185" s="9">
        <v>9.9449999999999994E-4</v>
      </c>
      <c r="D185" s="9">
        <v>9.4669999999999997E-4</v>
      </c>
      <c r="E185" s="1">
        <v>16580287</v>
      </c>
      <c r="F185" s="7"/>
      <c r="G185" s="1">
        <v>1351686</v>
      </c>
      <c r="H185" s="1">
        <v>4617609</v>
      </c>
      <c r="I185" s="1">
        <v>582278</v>
      </c>
      <c r="J185" s="1">
        <v>709446.85431318404</v>
      </c>
      <c r="K185" s="1">
        <v>7261019.8543131836</v>
      </c>
      <c r="L185" s="7">
        <v>122374</v>
      </c>
      <c r="M185" s="1">
        <v>122374</v>
      </c>
      <c r="N185" s="1">
        <v>0</v>
      </c>
      <c r="O185" s="1">
        <v>81648</v>
      </c>
      <c r="P185" s="1">
        <v>204022</v>
      </c>
      <c r="Q185" s="7"/>
      <c r="R185" s="1">
        <v>4275506</v>
      </c>
      <c r="S185" s="1">
        <v>236378.57810180623</v>
      </c>
      <c r="T185" s="1">
        <v>4511884.5781018063</v>
      </c>
      <c r="U185" s="133">
        <v>28464468</v>
      </c>
      <c r="V185" s="133">
        <v>6776224</v>
      </c>
      <c r="X185" s="8"/>
    </row>
    <row r="186" spans="1:24">
      <c r="A186" s="3">
        <v>35800</v>
      </c>
      <c r="B186" s="8" t="s">
        <v>191</v>
      </c>
      <c r="C186" s="9">
        <v>1.1238000000000001E-3</v>
      </c>
      <c r="D186" s="9">
        <v>1.1658E-3</v>
      </c>
      <c r="E186" s="1">
        <v>18735974</v>
      </c>
      <c r="F186" s="7"/>
      <c r="G186" s="1">
        <v>1527425</v>
      </c>
      <c r="H186" s="1">
        <v>5217967</v>
      </c>
      <c r="I186" s="1">
        <v>657983</v>
      </c>
      <c r="J186" s="1">
        <v>202034.88030865579</v>
      </c>
      <c r="K186" s="1">
        <v>7605409.880308656</v>
      </c>
      <c r="L186" s="7">
        <v>138285</v>
      </c>
      <c r="M186" s="1">
        <v>138285</v>
      </c>
      <c r="N186" s="1">
        <v>0</v>
      </c>
      <c r="O186" s="1">
        <v>363313.34195752919</v>
      </c>
      <c r="P186" s="1">
        <v>501598.34195752919</v>
      </c>
      <c r="Q186" s="7"/>
      <c r="R186" s="1">
        <v>4831386</v>
      </c>
      <c r="S186" s="1">
        <v>-120226.0071648485</v>
      </c>
      <c r="T186" s="1">
        <v>4711159.992835151</v>
      </c>
      <c r="U186" s="133">
        <v>32165278</v>
      </c>
      <c r="V186" s="133">
        <v>7657235</v>
      </c>
      <c r="X186" s="8"/>
    </row>
    <row r="187" spans="1:24">
      <c r="A187" s="3">
        <v>35805</v>
      </c>
      <c r="B187" s="8" t="s">
        <v>192</v>
      </c>
      <c r="C187" s="9">
        <v>2.2560000000000001E-4</v>
      </c>
      <c r="D187" s="9">
        <v>2.399E-4</v>
      </c>
      <c r="E187" s="1">
        <v>3761199</v>
      </c>
      <c r="F187" s="7"/>
      <c r="G187" s="1">
        <v>306627</v>
      </c>
      <c r="H187" s="1">
        <v>1047494</v>
      </c>
      <c r="I187" s="1">
        <v>132088</v>
      </c>
      <c r="J187" s="1">
        <v>43944.303854796119</v>
      </c>
      <c r="K187" s="1">
        <v>1530153.3038547961</v>
      </c>
      <c r="L187" s="7">
        <v>27760</v>
      </c>
      <c r="M187" s="1">
        <v>27760</v>
      </c>
      <c r="N187" s="1">
        <v>0</v>
      </c>
      <c r="O187" s="1">
        <v>3118.6688145570806</v>
      </c>
      <c r="P187" s="1">
        <v>30878.668814557081</v>
      </c>
      <c r="Q187" s="7"/>
      <c r="R187" s="1">
        <v>969888</v>
      </c>
      <c r="S187" s="1">
        <v>5843.7668776534993</v>
      </c>
      <c r="T187" s="1">
        <v>975731.76687765354</v>
      </c>
      <c r="U187" s="133">
        <v>6457098</v>
      </c>
      <c r="V187" s="133">
        <v>1537170</v>
      </c>
      <c r="X187" s="8"/>
    </row>
    <row r="188" spans="1:24">
      <c r="A188" s="3">
        <v>35900</v>
      </c>
      <c r="B188" s="8" t="s">
        <v>193</v>
      </c>
      <c r="C188" s="9">
        <v>2.2491E-3</v>
      </c>
      <c r="D188" s="9">
        <v>2.3234000000000002E-3</v>
      </c>
      <c r="E188" s="1">
        <v>37496957</v>
      </c>
      <c r="F188" s="7"/>
      <c r="G188" s="1">
        <v>3056889</v>
      </c>
      <c r="H188" s="1">
        <v>10442900</v>
      </c>
      <c r="I188" s="1">
        <v>1316844</v>
      </c>
      <c r="J188" s="1">
        <v>233234.48628253816</v>
      </c>
      <c r="K188" s="1">
        <v>15049867.486282539</v>
      </c>
      <c r="L188" s="7">
        <v>276754</v>
      </c>
      <c r="M188" s="1">
        <v>276754</v>
      </c>
      <c r="N188" s="1">
        <v>0</v>
      </c>
      <c r="O188" s="1">
        <v>594128.51742866612</v>
      </c>
      <c r="P188" s="1">
        <v>870882.51742866612</v>
      </c>
      <c r="Q188" s="7"/>
      <c r="R188" s="1">
        <v>9669221</v>
      </c>
      <c r="S188" s="1">
        <v>-375079.26266828628</v>
      </c>
      <c r="T188" s="1">
        <v>9294141.7373317145</v>
      </c>
      <c r="U188" s="133">
        <v>64373488</v>
      </c>
      <c r="V188" s="133">
        <v>15324690</v>
      </c>
      <c r="X188" s="8"/>
    </row>
    <row r="189" spans="1:24">
      <c r="A189" s="3">
        <v>35905</v>
      </c>
      <c r="B189" s="8" t="s">
        <v>194</v>
      </c>
      <c r="C189" s="9">
        <v>3.4079999999999999E-4</v>
      </c>
      <c r="D189" s="9">
        <v>2.8580000000000001E-4</v>
      </c>
      <c r="E189" s="1">
        <v>5681812</v>
      </c>
      <c r="F189" s="7"/>
      <c r="G189" s="1">
        <v>463202</v>
      </c>
      <c r="H189" s="1">
        <v>1582384</v>
      </c>
      <c r="I189" s="1">
        <v>199538</v>
      </c>
      <c r="J189" s="1">
        <v>675391.21102718438</v>
      </c>
      <c r="K189" s="1">
        <v>2920515.2110271845</v>
      </c>
      <c r="L189" s="7">
        <v>41936</v>
      </c>
      <c r="M189" s="1">
        <v>41936</v>
      </c>
      <c r="N189" s="1">
        <v>0</v>
      </c>
      <c r="O189" s="1">
        <v>0</v>
      </c>
      <c r="P189" s="1">
        <v>41936</v>
      </c>
      <c r="Q189" s="7"/>
      <c r="R189" s="1">
        <v>1465151</v>
      </c>
      <c r="S189" s="1">
        <v>276867.59089365415</v>
      </c>
      <c r="T189" s="1">
        <v>1742018.5908936542</v>
      </c>
      <c r="U189" s="133">
        <v>9754339</v>
      </c>
      <c r="V189" s="133">
        <v>2322109</v>
      </c>
      <c r="X189" s="8"/>
    </row>
    <row r="190" spans="1:24">
      <c r="A190" s="3">
        <v>36000</v>
      </c>
      <c r="B190" s="8" t="s">
        <v>195</v>
      </c>
      <c r="C190" s="9">
        <v>5.8404199999999996E-2</v>
      </c>
      <c r="D190" s="9">
        <v>6.2176599999999999E-2</v>
      </c>
      <c r="E190" s="1">
        <v>973713830</v>
      </c>
      <c r="F190" s="7"/>
      <c r="G190" s="1">
        <v>79380711</v>
      </c>
      <c r="H190" s="1">
        <v>271179228</v>
      </c>
      <c r="I190" s="1">
        <v>34195542</v>
      </c>
      <c r="J190" s="1">
        <v>0</v>
      </c>
      <c r="K190" s="1">
        <v>384755481</v>
      </c>
      <c r="L190" s="7">
        <v>7186695</v>
      </c>
      <c r="M190" s="1">
        <v>7186695</v>
      </c>
      <c r="N190" s="1">
        <v>0</v>
      </c>
      <c r="O190" s="1">
        <v>38757974.140293807</v>
      </c>
      <c r="P190" s="1">
        <v>45944669.140293807</v>
      </c>
      <c r="Q190" s="7"/>
      <c r="R190" s="1">
        <v>251088475</v>
      </c>
      <c r="S190" s="1">
        <v>-15514544.993021818</v>
      </c>
      <c r="T190" s="1">
        <v>235573930.00697818</v>
      </c>
      <c r="U190" s="133">
        <v>1671638471</v>
      </c>
      <c r="V190" s="133">
        <v>397948639</v>
      </c>
      <c r="X190" s="8"/>
    </row>
    <row r="191" spans="1:24">
      <c r="A191" s="3">
        <v>36001</v>
      </c>
      <c r="B191" s="8" t="s">
        <v>196</v>
      </c>
      <c r="C191" s="9">
        <v>0</v>
      </c>
      <c r="D191" s="9">
        <v>0</v>
      </c>
      <c r="E191" s="1">
        <v>0</v>
      </c>
      <c r="F191" s="7"/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7">
        <v>0</v>
      </c>
      <c r="M191" s="1">
        <v>0</v>
      </c>
      <c r="N191" s="1">
        <v>0</v>
      </c>
      <c r="O191" s="1">
        <v>0</v>
      </c>
      <c r="P191" s="1">
        <v>0</v>
      </c>
      <c r="Q191" s="7"/>
      <c r="R191" s="1">
        <v>0</v>
      </c>
      <c r="S191" s="1">
        <v>0</v>
      </c>
      <c r="T191" s="1">
        <v>0</v>
      </c>
      <c r="U191" s="133">
        <v>0</v>
      </c>
      <c r="V191" s="133">
        <v>0</v>
      </c>
      <c r="X191" s="8"/>
    </row>
    <row r="192" spans="1:24">
      <c r="A192" s="3">
        <v>36003</v>
      </c>
      <c r="B192" s="8" t="s">
        <v>197</v>
      </c>
      <c r="C192" s="9">
        <v>4.3399999999999998E-4</v>
      </c>
      <c r="D192" s="9">
        <v>4.4910000000000002E-4</v>
      </c>
      <c r="E192" s="1">
        <v>7235641</v>
      </c>
      <c r="F192" s="7"/>
      <c r="G192" s="1">
        <v>589876</v>
      </c>
      <c r="H192" s="1">
        <v>2015125</v>
      </c>
      <c r="I192" s="1">
        <v>254106</v>
      </c>
      <c r="J192" s="1">
        <v>211674.41804728721</v>
      </c>
      <c r="K192" s="1">
        <v>3070781.418047287</v>
      </c>
      <c r="L192" s="7">
        <v>53404</v>
      </c>
      <c r="M192" s="1">
        <v>53404</v>
      </c>
      <c r="N192" s="1">
        <v>0</v>
      </c>
      <c r="O192" s="1">
        <v>63368.38895468539</v>
      </c>
      <c r="P192" s="1">
        <v>116772.38895468539</v>
      </c>
      <c r="Q192" s="7"/>
      <c r="R192" s="1">
        <v>1865832</v>
      </c>
      <c r="S192" s="1">
        <v>-5937.2539612515247</v>
      </c>
      <c r="T192" s="1">
        <v>1859894.7460387484</v>
      </c>
      <c r="U192" s="133">
        <v>12421899</v>
      </c>
      <c r="V192" s="133">
        <v>2957145</v>
      </c>
      <c r="X192" s="8"/>
    </row>
    <row r="193" spans="1:24">
      <c r="A193" s="3">
        <v>36004</v>
      </c>
      <c r="B193" s="8" t="s">
        <v>367</v>
      </c>
      <c r="C193" s="9">
        <v>3.68E-4</v>
      </c>
      <c r="D193" s="9">
        <v>3.5320000000000002E-4</v>
      </c>
      <c r="E193" s="1">
        <v>6135290</v>
      </c>
      <c r="F193" s="7"/>
      <c r="G193" s="1">
        <v>500171</v>
      </c>
      <c r="H193" s="1">
        <v>1708678</v>
      </c>
      <c r="I193" s="1">
        <v>215463</v>
      </c>
      <c r="J193" s="1">
        <v>87746.534091879919</v>
      </c>
      <c r="K193" s="1">
        <v>2512058.5340918801</v>
      </c>
      <c r="L193" s="7">
        <v>45283</v>
      </c>
      <c r="M193" s="1">
        <v>45283</v>
      </c>
      <c r="N193" s="1">
        <v>0</v>
      </c>
      <c r="O193" s="1">
        <v>21640.830025825941</v>
      </c>
      <c r="P193" s="1">
        <v>66923.830025825941</v>
      </c>
      <c r="Q193" s="7"/>
      <c r="R193" s="1">
        <v>1582088</v>
      </c>
      <c r="S193" s="1">
        <v>100884.096351047</v>
      </c>
      <c r="T193" s="1">
        <v>1682972.096351047</v>
      </c>
      <c r="U193" s="133">
        <v>10532855</v>
      </c>
      <c r="V193" s="133">
        <v>2507441</v>
      </c>
      <c r="X193" s="8"/>
    </row>
    <row r="194" spans="1:24">
      <c r="A194" s="3">
        <v>36005</v>
      </c>
      <c r="B194" s="8" t="s">
        <v>198</v>
      </c>
      <c r="C194" s="9">
        <v>4.1365000000000004E-3</v>
      </c>
      <c r="D194" s="9">
        <v>4.1995000000000001E-3</v>
      </c>
      <c r="E194" s="1">
        <v>68963658</v>
      </c>
      <c r="F194" s="7"/>
      <c r="G194" s="1">
        <v>5622169</v>
      </c>
      <c r="H194" s="1">
        <v>19206373</v>
      </c>
      <c r="I194" s="1">
        <v>2421912</v>
      </c>
      <c r="J194" s="1">
        <v>0</v>
      </c>
      <c r="K194" s="1">
        <v>27250454</v>
      </c>
      <c r="L194" s="7">
        <v>509000</v>
      </c>
      <c r="M194" s="1">
        <v>509000</v>
      </c>
      <c r="N194" s="1">
        <v>0</v>
      </c>
      <c r="O194" s="1">
        <v>2130107.9708922263</v>
      </c>
      <c r="P194" s="1">
        <v>2639107.9708922263</v>
      </c>
      <c r="Q194" s="7"/>
      <c r="R194" s="1">
        <v>17783438</v>
      </c>
      <c r="S194" s="1">
        <v>-1507978.8019534566</v>
      </c>
      <c r="T194" s="1">
        <v>16275459.198046543</v>
      </c>
      <c r="U194" s="133">
        <v>118394440</v>
      </c>
      <c r="V194" s="133">
        <v>28184866</v>
      </c>
      <c r="X194" s="8"/>
    </row>
    <row r="195" spans="1:24">
      <c r="A195" s="3">
        <v>36006</v>
      </c>
      <c r="B195" s="8" t="s">
        <v>199</v>
      </c>
      <c r="C195" s="9">
        <v>6.9950000000000003E-4</v>
      </c>
      <c r="D195" s="9">
        <v>6.9499999999999998E-4</v>
      </c>
      <c r="E195" s="1">
        <v>11662052</v>
      </c>
      <c r="F195" s="7"/>
      <c r="G195" s="1">
        <v>950733</v>
      </c>
      <c r="H195" s="1">
        <v>3247881</v>
      </c>
      <c r="I195" s="1">
        <v>409556</v>
      </c>
      <c r="J195" s="1">
        <v>0</v>
      </c>
      <c r="K195" s="1">
        <v>4608170</v>
      </c>
      <c r="L195" s="7">
        <v>86074</v>
      </c>
      <c r="M195" s="1">
        <v>86074</v>
      </c>
      <c r="N195" s="1">
        <v>0</v>
      </c>
      <c r="O195" s="1">
        <v>373650.91265864874</v>
      </c>
      <c r="P195" s="1">
        <v>459724.91265864874</v>
      </c>
      <c r="Q195" s="7"/>
      <c r="R195" s="1">
        <v>3007256</v>
      </c>
      <c r="S195" s="1">
        <v>-233651.6271335663</v>
      </c>
      <c r="T195" s="1">
        <v>2773604.3728664336</v>
      </c>
      <c r="U195" s="133">
        <v>20021011</v>
      </c>
      <c r="V195" s="133">
        <v>4766182</v>
      </c>
      <c r="X195" s="8"/>
    </row>
    <row r="196" spans="1:24">
      <c r="A196" s="3">
        <v>36007</v>
      </c>
      <c r="B196" s="8" t="s">
        <v>200</v>
      </c>
      <c r="C196" s="9">
        <v>2.8689999999999998E-4</v>
      </c>
      <c r="D196" s="9">
        <v>2.7849999999999999E-4</v>
      </c>
      <c r="E196" s="1">
        <v>4783192</v>
      </c>
      <c r="F196" s="7"/>
      <c r="G196" s="1">
        <v>389943</v>
      </c>
      <c r="H196" s="1">
        <v>1332119</v>
      </c>
      <c r="I196" s="1">
        <v>167979</v>
      </c>
      <c r="J196" s="1">
        <v>172049.71699374495</v>
      </c>
      <c r="K196" s="1">
        <v>2062090.716993745</v>
      </c>
      <c r="L196" s="7">
        <v>35303</v>
      </c>
      <c r="M196" s="1">
        <v>35303</v>
      </c>
      <c r="N196" s="1">
        <v>0</v>
      </c>
      <c r="O196" s="1">
        <v>51347.086832076689</v>
      </c>
      <c r="P196" s="1">
        <v>86650.086832076689</v>
      </c>
      <c r="Q196" s="7"/>
      <c r="R196" s="1">
        <v>1233426</v>
      </c>
      <c r="S196" s="1">
        <v>57582.829552846917</v>
      </c>
      <c r="T196" s="1">
        <v>1291008.829552847</v>
      </c>
      <c r="U196" s="133">
        <v>8211620</v>
      </c>
      <c r="V196" s="133">
        <v>1954850</v>
      </c>
      <c r="X196" s="8"/>
    </row>
    <row r="197" spans="1:24">
      <c r="A197" s="3">
        <v>36008</v>
      </c>
      <c r="B197" s="8" t="s">
        <v>201</v>
      </c>
      <c r="C197" s="9">
        <v>6.4930000000000001E-4</v>
      </c>
      <c r="D197" s="9">
        <v>6.4199999999999999E-4</v>
      </c>
      <c r="E197" s="1">
        <v>10825119</v>
      </c>
      <c r="F197" s="7"/>
      <c r="G197" s="1">
        <v>882503</v>
      </c>
      <c r="H197" s="1">
        <v>3014795</v>
      </c>
      <c r="I197" s="1">
        <v>380164</v>
      </c>
      <c r="J197" s="1">
        <v>0</v>
      </c>
      <c r="K197" s="1">
        <v>4277462</v>
      </c>
      <c r="L197" s="7">
        <v>79897</v>
      </c>
      <c r="M197" s="1">
        <v>79897</v>
      </c>
      <c r="N197" s="1">
        <v>0</v>
      </c>
      <c r="O197" s="1">
        <v>270337.56439935265</v>
      </c>
      <c r="P197" s="1">
        <v>350234.56439935265</v>
      </c>
      <c r="Q197" s="7"/>
      <c r="R197" s="1">
        <v>2791439</v>
      </c>
      <c r="S197" s="1">
        <v>-165337.04005775249</v>
      </c>
      <c r="T197" s="1">
        <v>2626101.9599422477</v>
      </c>
      <c r="U197" s="133">
        <v>18584192</v>
      </c>
      <c r="V197" s="133">
        <v>4424135</v>
      </c>
      <c r="X197" s="8"/>
    </row>
    <row r="198" spans="1:24">
      <c r="A198" s="3">
        <v>36009</v>
      </c>
      <c r="B198" s="8" t="s">
        <v>202</v>
      </c>
      <c r="C198" s="9">
        <v>7.0500000000000006E-5</v>
      </c>
      <c r="D198" s="9">
        <v>9.59E-5</v>
      </c>
      <c r="E198" s="1">
        <v>1175375</v>
      </c>
      <c r="F198" s="7"/>
      <c r="G198" s="1">
        <v>95821</v>
      </c>
      <c r="H198" s="1">
        <v>327342</v>
      </c>
      <c r="I198" s="1">
        <v>41278</v>
      </c>
      <c r="J198" s="1">
        <v>59602.638445863064</v>
      </c>
      <c r="K198" s="1">
        <v>524043.63844586303</v>
      </c>
      <c r="L198" s="7">
        <v>8675</v>
      </c>
      <c r="M198" s="1">
        <v>8675</v>
      </c>
      <c r="N198" s="1">
        <v>0</v>
      </c>
      <c r="O198" s="1">
        <v>252396.93441137622</v>
      </c>
      <c r="P198" s="1">
        <v>261071.93441137622</v>
      </c>
      <c r="Q198" s="7"/>
      <c r="R198" s="1">
        <v>303090</v>
      </c>
      <c r="S198" s="1">
        <v>-115851.99224752722</v>
      </c>
      <c r="T198" s="1">
        <v>187238.00775247277</v>
      </c>
      <c r="U198" s="133">
        <v>2017843</v>
      </c>
      <c r="V198" s="133">
        <v>480366</v>
      </c>
      <c r="X198" s="8"/>
    </row>
    <row r="199" spans="1:24">
      <c r="A199" s="3">
        <v>36100</v>
      </c>
      <c r="B199" s="8" t="s">
        <v>203</v>
      </c>
      <c r="C199" s="9">
        <v>7.1509999999999998E-4</v>
      </c>
      <c r="D199" s="9">
        <v>6.8119999999999997E-4</v>
      </c>
      <c r="E199" s="1">
        <v>11922135</v>
      </c>
      <c r="F199" s="7"/>
      <c r="G199" s="1">
        <v>971936</v>
      </c>
      <c r="H199" s="1">
        <v>3320314</v>
      </c>
      <c r="I199" s="1">
        <v>418690</v>
      </c>
      <c r="J199" s="1">
        <v>420360.67349415645</v>
      </c>
      <c r="K199" s="1">
        <v>5131300.6734941565</v>
      </c>
      <c r="L199" s="7">
        <v>87994</v>
      </c>
      <c r="M199" s="1">
        <v>87994</v>
      </c>
      <c r="N199" s="1">
        <v>0</v>
      </c>
      <c r="O199" s="1">
        <v>87059</v>
      </c>
      <c r="P199" s="1">
        <v>175053</v>
      </c>
      <c r="Q199" s="7"/>
      <c r="R199" s="1">
        <v>3074323</v>
      </c>
      <c r="S199" s="1">
        <v>70977.488858282741</v>
      </c>
      <c r="T199" s="1">
        <v>3145300.4888582826</v>
      </c>
      <c r="U199" s="133">
        <v>20467512</v>
      </c>
      <c r="V199" s="133">
        <v>4872476</v>
      </c>
      <c r="X199" s="8"/>
    </row>
    <row r="200" spans="1:24">
      <c r="A200" s="3">
        <v>36102</v>
      </c>
      <c r="B200" s="8" t="s">
        <v>204</v>
      </c>
      <c r="C200" s="9">
        <v>0</v>
      </c>
      <c r="D200" s="9">
        <v>0</v>
      </c>
      <c r="E200" s="1">
        <v>0</v>
      </c>
      <c r="F200" s="7"/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7">
        <v>0</v>
      </c>
      <c r="M200" s="1">
        <v>0</v>
      </c>
      <c r="N200" s="1">
        <v>0</v>
      </c>
      <c r="O200" s="1">
        <v>332428</v>
      </c>
      <c r="P200" s="1">
        <v>332428</v>
      </c>
      <c r="Q200" s="7"/>
      <c r="R200" s="1">
        <v>0</v>
      </c>
      <c r="S200" s="1">
        <v>-295770</v>
      </c>
      <c r="T200" s="1">
        <v>-295770</v>
      </c>
      <c r="U200" s="133">
        <v>0</v>
      </c>
      <c r="V200" s="133">
        <v>0</v>
      </c>
      <c r="X200" s="8"/>
    </row>
    <row r="201" spans="1:24">
      <c r="A201" s="3">
        <v>36105</v>
      </c>
      <c r="B201" s="8" t="s">
        <v>205</v>
      </c>
      <c r="C201" s="9">
        <v>3.2380000000000001E-4</v>
      </c>
      <c r="D201" s="9">
        <v>3.168E-4</v>
      </c>
      <c r="E201" s="1">
        <v>5398388</v>
      </c>
      <c r="F201" s="7"/>
      <c r="G201" s="1">
        <v>440096</v>
      </c>
      <c r="H201" s="1">
        <v>1503451</v>
      </c>
      <c r="I201" s="1">
        <v>189584</v>
      </c>
      <c r="J201" s="1">
        <v>116126.24062447064</v>
      </c>
      <c r="K201" s="1">
        <v>2249257.2406244706</v>
      </c>
      <c r="L201" s="7">
        <v>39844</v>
      </c>
      <c r="M201" s="1">
        <v>39844</v>
      </c>
      <c r="N201" s="1">
        <v>0</v>
      </c>
      <c r="O201" s="1">
        <v>133106.53934602422</v>
      </c>
      <c r="P201" s="1">
        <v>172950.53934602422</v>
      </c>
      <c r="Q201" s="7"/>
      <c r="R201" s="1">
        <v>1392065</v>
      </c>
      <c r="S201" s="1">
        <v>-27224.522798188562</v>
      </c>
      <c r="T201" s="1">
        <v>1364840.4772018115</v>
      </c>
      <c r="U201" s="133">
        <v>9267767</v>
      </c>
      <c r="V201" s="133">
        <v>2206276</v>
      </c>
      <c r="X201" s="8"/>
    </row>
    <row r="202" spans="1:24">
      <c r="A202" s="3">
        <v>36200</v>
      </c>
      <c r="B202" s="8" t="s">
        <v>206</v>
      </c>
      <c r="C202" s="9">
        <v>1.3404999999999999E-3</v>
      </c>
      <c r="D202" s="9">
        <v>1.3277E-3</v>
      </c>
      <c r="E202" s="1">
        <v>22348793</v>
      </c>
      <c r="F202" s="7"/>
      <c r="G202" s="1">
        <v>1821955</v>
      </c>
      <c r="H202" s="1">
        <v>6224137</v>
      </c>
      <c r="I202" s="1">
        <v>784860</v>
      </c>
      <c r="J202" s="1">
        <v>401572.56873483572</v>
      </c>
      <c r="K202" s="1">
        <v>9232524.5687348358</v>
      </c>
      <c r="L202" s="7">
        <v>164950</v>
      </c>
      <c r="M202" s="1">
        <v>164950</v>
      </c>
      <c r="N202" s="1">
        <v>0</v>
      </c>
      <c r="O202" s="1">
        <v>271660</v>
      </c>
      <c r="P202" s="1">
        <v>436610</v>
      </c>
      <c r="Q202" s="7"/>
      <c r="R202" s="1">
        <v>5763012</v>
      </c>
      <c r="S202" s="1">
        <v>-146177.26893349004</v>
      </c>
      <c r="T202" s="1">
        <v>5616834.7310665101</v>
      </c>
      <c r="U202" s="133">
        <v>38367641</v>
      </c>
      <c r="V202" s="133">
        <v>9133764</v>
      </c>
      <c r="X202" s="8"/>
    </row>
    <row r="203" spans="1:24">
      <c r="A203" s="3">
        <v>36205</v>
      </c>
      <c r="B203" s="8" t="s">
        <v>207</v>
      </c>
      <c r="C203" s="9">
        <v>2.856E-4</v>
      </c>
      <c r="D203" s="9">
        <v>2.9579999999999998E-4</v>
      </c>
      <c r="E203" s="1">
        <v>4761518</v>
      </c>
      <c r="F203" s="7"/>
      <c r="G203" s="1">
        <v>388176</v>
      </c>
      <c r="H203" s="1">
        <v>1326082</v>
      </c>
      <c r="I203" s="1">
        <v>167218</v>
      </c>
      <c r="J203" s="1">
        <v>0</v>
      </c>
      <c r="K203" s="1">
        <v>1881476</v>
      </c>
      <c r="L203" s="7">
        <v>35143</v>
      </c>
      <c r="M203" s="1">
        <v>35143</v>
      </c>
      <c r="N203" s="1">
        <v>0</v>
      </c>
      <c r="O203" s="1">
        <v>142949.17227884769</v>
      </c>
      <c r="P203" s="1">
        <v>178092.17227884769</v>
      </c>
      <c r="Q203" s="7"/>
      <c r="R203" s="1">
        <v>1227838</v>
      </c>
      <c r="S203" s="1">
        <v>-72622.726871864928</v>
      </c>
      <c r="T203" s="1">
        <v>1155215.2731281351</v>
      </c>
      <c r="U203" s="133">
        <v>8174411</v>
      </c>
      <c r="V203" s="133">
        <v>1945992</v>
      </c>
      <c r="X203" s="8"/>
    </row>
    <row r="204" spans="1:24">
      <c r="A204" s="3">
        <v>36300</v>
      </c>
      <c r="B204" s="8" t="s">
        <v>208</v>
      </c>
      <c r="C204" s="9">
        <v>4.8606999999999999E-3</v>
      </c>
      <c r="D204" s="9">
        <v>4.7917000000000003E-3</v>
      </c>
      <c r="E204" s="1">
        <v>81037508</v>
      </c>
      <c r="F204" s="7"/>
      <c r="G204" s="1">
        <v>6606474</v>
      </c>
      <c r="H204" s="1">
        <v>22568940</v>
      </c>
      <c r="I204" s="1">
        <v>2845930</v>
      </c>
      <c r="J204" s="1">
        <v>396210.55116576527</v>
      </c>
      <c r="K204" s="1">
        <v>32417554.551165767</v>
      </c>
      <c r="L204" s="7">
        <v>598114</v>
      </c>
      <c r="M204" s="1">
        <v>598114</v>
      </c>
      <c r="N204" s="1">
        <v>0</v>
      </c>
      <c r="O204" s="1">
        <v>659522.43743587844</v>
      </c>
      <c r="P204" s="1">
        <v>1257636.4374358784</v>
      </c>
      <c r="Q204" s="7"/>
      <c r="R204" s="1">
        <v>20896883</v>
      </c>
      <c r="S204" s="1">
        <v>-664955.03499601746</v>
      </c>
      <c r="T204" s="1">
        <v>20231927.965003982</v>
      </c>
      <c r="U204" s="133">
        <v>139122411</v>
      </c>
      <c r="V204" s="133">
        <v>33119347</v>
      </c>
      <c r="X204" s="8"/>
    </row>
    <row r="205" spans="1:24">
      <c r="A205" s="3">
        <v>36301</v>
      </c>
      <c r="B205" s="8" t="s">
        <v>209</v>
      </c>
      <c r="C205" s="9">
        <v>1.22E-4</v>
      </c>
      <c r="D205" s="9">
        <v>1.2850000000000001E-4</v>
      </c>
      <c r="E205" s="1">
        <v>2033982</v>
      </c>
      <c r="F205" s="7"/>
      <c r="G205" s="1">
        <v>165818</v>
      </c>
      <c r="H205" s="1">
        <v>566464</v>
      </c>
      <c r="I205" s="1">
        <v>71431</v>
      </c>
      <c r="J205" s="1">
        <v>51837</v>
      </c>
      <c r="K205" s="1">
        <v>855550</v>
      </c>
      <c r="L205" s="7">
        <v>15012</v>
      </c>
      <c r="M205" s="1">
        <v>15012</v>
      </c>
      <c r="N205" s="1">
        <v>0</v>
      </c>
      <c r="O205" s="1">
        <v>68313.229245360155</v>
      </c>
      <c r="P205" s="1">
        <v>83325.229245360155</v>
      </c>
      <c r="Q205" s="7"/>
      <c r="R205" s="1">
        <v>524496</v>
      </c>
      <c r="S205" s="1">
        <v>35387.130226837449</v>
      </c>
      <c r="T205" s="1">
        <v>559883.13022683747</v>
      </c>
      <c r="U205" s="133">
        <v>3491870</v>
      </c>
      <c r="V205" s="133">
        <v>831271</v>
      </c>
      <c r="X205" s="8"/>
    </row>
    <row r="206" spans="1:24">
      <c r="A206" s="3">
        <v>36302</v>
      </c>
      <c r="B206" s="8" t="s">
        <v>210</v>
      </c>
      <c r="C206" s="9">
        <v>2.1340000000000001E-4</v>
      </c>
      <c r="D206" s="9">
        <v>1.986E-4</v>
      </c>
      <c r="E206" s="1">
        <v>3557801</v>
      </c>
      <c r="F206" s="7"/>
      <c r="G206" s="1">
        <v>290045</v>
      </c>
      <c r="H206" s="1">
        <v>990847</v>
      </c>
      <c r="I206" s="1">
        <v>124945</v>
      </c>
      <c r="J206" s="1">
        <v>114176.1331165087</v>
      </c>
      <c r="K206" s="1">
        <v>1520013.1331165086</v>
      </c>
      <c r="L206" s="7">
        <v>26259</v>
      </c>
      <c r="M206" s="1">
        <v>26259</v>
      </c>
      <c r="N206" s="1">
        <v>0</v>
      </c>
      <c r="O206" s="1">
        <v>0</v>
      </c>
      <c r="P206" s="1">
        <v>26259</v>
      </c>
      <c r="Q206" s="7"/>
      <c r="R206" s="1">
        <v>917439</v>
      </c>
      <c r="S206" s="1">
        <v>72714.099927836563</v>
      </c>
      <c r="T206" s="1">
        <v>990153.09992783656</v>
      </c>
      <c r="U206" s="133">
        <v>6107911</v>
      </c>
      <c r="V206" s="133">
        <v>1454043</v>
      </c>
      <c r="X206" s="8"/>
    </row>
    <row r="207" spans="1:24">
      <c r="A207" s="3">
        <v>36303</v>
      </c>
      <c r="B207" s="8" t="s">
        <v>211</v>
      </c>
      <c r="C207" s="9">
        <v>2.787E-4</v>
      </c>
      <c r="D207" s="9">
        <v>2.6939999999999999E-4</v>
      </c>
      <c r="E207" s="1">
        <v>4646482</v>
      </c>
      <c r="F207" s="7"/>
      <c r="G207" s="1">
        <v>378798</v>
      </c>
      <c r="H207" s="1">
        <v>1294045</v>
      </c>
      <c r="I207" s="1">
        <v>163178</v>
      </c>
      <c r="J207" s="1">
        <v>42676.178608258138</v>
      </c>
      <c r="K207" s="1">
        <v>1878697.1786082583</v>
      </c>
      <c r="L207" s="7">
        <v>34294</v>
      </c>
      <c r="M207" s="1">
        <v>34294</v>
      </c>
      <c r="N207" s="1">
        <v>0</v>
      </c>
      <c r="O207" s="1">
        <v>84683.188229976833</v>
      </c>
      <c r="P207" s="1">
        <v>118977.18822997683</v>
      </c>
      <c r="Q207" s="7"/>
      <c r="R207" s="1">
        <v>1198173</v>
      </c>
      <c r="S207" s="1">
        <v>32933.859894136789</v>
      </c>
      <c r="T207" s="1">
        <v>1231106.8598941369</v>
      </c>
      <c r="U207" s="133">
        <v>7976920</v>
      </c>
      <c r="V207" s="133">
        <v>1898978</v>
      </c>
      <c r="X207" s="8"/>
    </row>
    <row r="208" spans="1:24">
      <c r="A208" s="3">
        <v>36305</v>
      </c>
      <c r="B208" s="8" t="s">
        <v>212</v>
      </c>
      <c r="C208" s="9">
        <v>1.0313E-3</v>
      </c>
      <c r="D208" s="9">
        <v>9.7409999999999999E-4</v>
      </c>
      <c r="E208" s="1">
        <v>17193816</v>
      </c>
      <c r="F208" s="7"/>
      <c r="G208" s="1">
        <v>1401703</v>
      </c>
      <c r="H208" s="1">
        <v>4788476</v>
      </c>
      <c r="I208" s="1">
        <v>603824</v>
      </c>
      <c r="J208" s="1">
        <v>736835.46292748791</v>
      </c>
      <c r="K208" s="1">
        <v>7530838.4629274877</v>
      </c>
      <c r="L208" s="7">
        <v>126902</v>
      </c>
      <c r="M208" s="1">
        <v>126902</v>
      </c>
      <c r="N208" s="1">
        <v>0</v>
      </c>
      <c r="O208" s="1">
        <v>0</v>
      </c>
      <c r="P208" s="1">
        <v>126902</v>
      </c>
      <c r="Q208" s="7"/>
      <c r="R208" s="1">
        <v>4433714</v>
      </c>
      <c r="S208" s="1">
        <v>378293.94050996046</v>
      </c>
      <c r="T208" s="1">
        <v>4812007.9405099601</v>
      </c>
      <c r="U208" s="133">
        <v>29517753</v>
      </c>
      <c r="V208" s="133">
        <v>7026968</v>
      </c>
      <c r="X208" s="8"/>
    </row>
    <row r="209" spans="1:24">
      <c r="A209" s="3">
        <v>36310</v>
      </c>
      <c r="B209" s="8" t="s">
        <v>213</v>
      </c>
      <c r="C209" s="9">
        <v>0</v>
      </c>
      <c r="D209" s="9">
        <v>0</v>
      </c>
      <c r="E209" s="1">
        <v>0</v>
      </c>
      <c r="F209" s="7"/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7">
        <v>0</v>
      </c>
      <c r="M209" s="1">
        <v>0</v>
      </c>
      <c r="N209" s="1">
        <v>0</v>
      </c>
      <c r="O209" s="1">
        <v>0</v>
      </c>
      <c r="P209" s="1">
        <v>0</v>
      </c>
      <c r="Q209" s="7"/>
      <c r="R209" s="1">
        <v>0</v>
      </c>
      <c r="S209" s="1">
        <v>0</v>
      </c>
      <c r="T209" s="1">
        <v>0</v>
      </c>
      <c r="U209" s="133">
        <v>0</v>
      </c>
      <c r="V209" s="133">
        <v>0</v>
      </c>
      <c r="X209" s="8"/>
    </row>
    <row r="210" spans="1:24">
      <c r="A210" s="3">
        <v>36400</v>
      </c>
      <c r="B210" s="8" t="s">
        <v>214</v>
      </c>
      <c r="C210" s="9">
        <v>4.9709999999999997E-3</v>
      </c>
      <c r="D210" s="9">
        <v>5.1190999999999997E-3</v>
      </c>
      <c r="E210" s="1">
        <v>82876427</v>
      </c>
      <c r="F210" s="7"/>
      <c r="G210" s="1">
        <v>6756389</v>
      </c>
      <c r="H210" s="1">
        <v>23081079</v>
      </c>
      <c r="I210" s="1">
        <v>2910511</v>
      </c>
      <c r="J210" s="1">
        <v>1359800.5640206831</v>
      </c>
      <c r="K210" s="1">
        <v>34107779.564020686</v>
      </c>
      <c r="L210" s="7">
        <v>611687</v>
      </c>
      <c r="M210" s="1">
        <v>611687</v>
      </c>
      <c r="N210" s="1">
        <v>0</v>
      </c>
      <c r="O210" s="1">
        <v>1254438.5733988322</v>
      </c>
      <c r="P210" s="1">
        <v>1866125.5733988322</v>
      </c>
      <c r="Q210" s="7"/>
      <c r="R210" s="1">
        <v>21371080</v>
      </c>
      <c r="S210" s="1">
        <v>-244155.90912260255</v>
      </c>
      <c r="T210" s="1">
        <v>21126924.090877399</v>
      </c>
      <c r="U210" s="133">
        <v>142279405</v>
      </c>
      <c r="V210" s="133">
        <v>33870898</v>
      </c>
      <c r="X210" s="8"/>
    </row>
    <row r="211" spans="1:24">
      <c r="A211" s="3">
        <v>36405</v>
      </c>
      <c r="B211" s="8" t="s">
        <v>368</v>
      </c>
      <c r="C211" s="9">
        <v>7.2800000000000002E-4</v>
      </c>
      <c r="D211" s="9">
        <v>7.6559999999999996E-4</v>
      </c>
      <c r="E211" s="1">
        <v>12137204</v>
      </c>
      <c r="F211" s="7"/>
      <c r="G211" s="1">
        <v>989469</v>
      </c>
      <c r="H211" s="1">
        <v>3380210</v>
      </c>
      <c r="I211" s="1">
        <v>426243</v>
      </c>
      <c r="J211" s="1">
        <v>0</v>
      </c>
      <c r="K211" s="1">
        <v>4795922</v>
      </c>
      <c r="L211" s="7">
        <v>89581</v>
      </c>
      <c r="M211" s="1">
        <v>89581</v>
      </c>
      <c r="N211" s="1">
        <v>0</v>
      </c>
      <c r="O211" s="1">
        <v>430613.11555182707</v>
      </c>
      <c r="P211" s="1">
        <v>520194.11555182707</v>
      </c>
      <c r="Q211" s="7"/>
      <c r="R211" s="1">
        <v>3129782</v>
      </c>
      <c r="S211" s="1">
        <v>-278116.16001774371</v>
      </c>
      <c r="T211" s="1">
        <v>2851665.8399822563</v>
      </c>
      <c r="U211" s="133">
        <v>20836734</v>
      </c>
      <c r="V211" s="133">
        <v>4960373</v>
      </c>
      <c r="X211" s="8"/>
    </row>
    <row r="212" spans="1:24">
      <c r="A212" s="3">
        <v>36500</v>
      </c>
      <c r="B212" s="8" t="s">
        <v>215</v>
      </c>
      <c r="C212" s="9">
        <v>1.1829299999999999E-2</v>
      </c>
      <c r="D212" s="9">
        <v>1.11141E-2</v>
      </c>
      <c r="E212" s="1">
        <v>197217889</v>
      </c>
      <c r="F212" s="7"/>
      <c r="G212" s="1">
        <v>16077923</v>
      </c>
      <c r="H212" s="1">
        <v>54925167</v>
      </c>
      <c r="I212" s="1">
        <v>6926031</v>
      </c>
      <c r="J212" s="1">
        <v>3601835.1240930995</v>
      </c>
      <c r="K212" s="1">
        <v>81530956.1240931</v>
      </c>
      <c r="L212" s="7">
        <v>1455607</v>
      </c>
      <c r="M212" s="1">
        <v>1455607</v>
      </c>
      <c r="N212" s="1">
        <v>0</v>
      </c>
      <c r="O212" s="1">
        <v>124460</v>
      </c>
      <c r="P212" s="1">
        <v>1580067</v>
      </c>
      <c r="Q212" s="7"/>
      <c r="R212" s="1">
        <v>50855947</v>
      </c>
      <c r="S212" s="1">
        <v>646996.74514579773</v>
      </c>
      <c r="T212" s="1">
        <v>51502943.745145798</v>
      </c>
      <c r="U212" s="133">
        <v>338576900</v>
      </c>
      <c r="V212" s="133">
        <v>80601290</v>
      </c>
      <c r="X212" s="8"/>
    </row>
    <row r="213" spans="1:24">
      <c r="A213" s="3">
        <v>36501</v>
      </c>
      <c r="B213" s="8" t="s">
        <v>216</v>
      </c>
      <c r="C213" s="9">
        <v>1.496E-4</v>
      </c>
      <c r="D213" s="9">
        <v>1.617E-4</v>
      </c>
      <c r="E213" s="1">
        <v>2494129</v>
      </c>
      <c r="F213" s="7"/>
      <c r="G213" s="1">
        <v>203330</v>
      </c>
      <c r="H213" s="1">
        <v>694615</v>
      </c>
      <c r="I213" s="1">
        <v>87591</v>
      </c>
      <c r="J213" s="1">
        <v>17331.495224268903</v>
      </c>
      <c r="K213" s="1">
        <v>1002867.4952242689</v>
      </c>
      <c r="L213" s="7">
        <v>18408</v>
      </c>
      <c r="M213" s="1">
        <v>18408</v>
      </c>
      <c r="N213" s="1">
        <v>0</v>
      </c>
      <c r="O213" s="1">
        <v>129468.69924261392</v>
      </c>
      <c r="P213" s="1">
        <v>147876.69924261392</v>
      </c>
      <c r="Q213" s="7"/>
      <c r="R213" s="1">
        <v>643153</v>
      </c>
      <c r="S213" s="1">
        <v>-36684.152135403521</v>
      </c>
      <c r="T213" s="1">
        <v>606468.84786459652</v>
      </c>
      <c r="U213" s="133">
        <v>4281834</v>
      </c>
      <c r="V213" s="133">
        <v>1019329</v>
      </c>
      <c r="X213" s="8"/>
    </row>
    <row r="214" spans="1:24">
      <c r="A214" s="3">
        <v>36502</v>
      </c>
      <c r="B214" s="8" t="s">
        <v>217</v>
      </c>
      <c r="C214" s="9">
        <v>2.5899999999999999E-5</v>
      </c>
      <c r="D214" s="9">
        <v>3.3300000000000003E-5</v>
      </c>
      <c r="E214" s="1">
        <v>431804</v>
      </c>
      <c r="F214" s="7"/>
      <c r="G214" s="1">
        <v>35202</v>
      </c>
      <c r="H214" s="1">
        <v>120257</v>
      </c>
      <c r="I214" s="1">
        <v>15164</v>
      </c>
      <c r="J214" s="1">
        <v>0</v>
      </c>
      <c r="K214" s="1">
        <v>170623</v>
      </c>
      <c r="L214" s="7">
        <v>3187</v>
      </c>
      <c r="M214" s="1">
        <v>3187</v>
      </c>
      <c r="N214" s="1">
        <v>0</v>
      </c>
      <c r="O214" s="1">
        <v>106422.21321764373</v>
      </c>
      <c r="P214" s="1">
        <v>109609.21321764373</v>
      </c>
      <c r="Q214" s="7"/>
      <c r="R214" s="1">
        <v>111348</v>
      </c>
      <c r="S214" s="1">
        <v>-70103.50456131775</v>
      </c>
      <c r="T214" s="1">
        <v>41244.49543868225</v>
      </c>
      <c r="U214" s="133">
        <v>741307</v>
      </c>
      <c r="V214" s="133">
        <v>176475</v>
      </c>
      <c r="X214" s="8"/>
    </row>
    <row r="215" spans="1:24">
      <c r="A215" s="3">
        <v>36505</v>
      </c>
      <c r="B215" s="8" t="s">
        <v>218</v>
      </c>
      <c r="C215" s="9">
        <v>2.1667000000000001E-3</v>
      </c>
      <c r="D215" s="9">
        <v>2.0344999999999999E-3</v>
      </c>
      <c r="E215" s="1">
        <v>36123186</v>
      </c>
      <c r="F215" s="7"/>
      <c r="G215" s="1">
        <v>2944894</v>
      </c>
      <c r="H215" s="1">
        <v>10060304</v>
      </c>
      <c r="I215" s="1">
        <v>1268599</v>
      </c>
      <c r="J215" s="1">
        <v>1296294.7005787694</v>
      </c>
      <c r="K215" s="1">
        <v>15570091.70057877</v>
      </c>
      <c r="L215" s="7">
        <v>266615</v>
      </c>
      <c r="M215" s="1">
        <v>266615</v>
      </c>
      <c r="N215" s="1">
        <v>0</v>
      </c>
      <c r="O215" s="1">
        <v>146024</v>
      </c>
      <c r="P215" s="1">
        <v>412639</v>
      </c>
      <c r="Q215" s="7"/>
      <c r="R215" s="1">
        <v>9314970</v>
      </c>
      <c r="S215" s="1">
        <v>241371.51158370054</v>
      </c>
      <c r="T215" s="1">
        <v>9556341.5115837008</v>
      </c>
      <c r="U215" s="133">
        <v>62015045</v>
      </c>
      <c r="V215" s="133">
        <v>14763242</v>
      </c>
      <c r="X215" s="8"/>
    </row>
    <row r="216" spans="1:24">
      <c r="A216" s="3">
        <v>36600</v>
      </c>
      <c r="B216" s="8" t="s">
        <v>219</v>
      </c>
      <c r="C216" s="9">
        <v>5.2950000000000002E-4</v>
      </c>
      <c r="D216" s="9">
        <v>6.1470000000000003E-4</v>
      </c>
      <c r="E216" s="1">
        <v>8827815</v>
      </c>
      <c r="F216" s="7"/>
      <c r="G216" s="1">
        <v>719676</v>
      </c>
      <c r="H216" s="1">
        <v>2458546</v>
      </c>
      <c r="I216" s="1">
        <v>310021</v>
      </c>
      <c r="J216" s="1">
        <v>36205.345989229274</v>
      </c>
      <c r="K216" s="1">
        <v>3524448.3459892292</v>
      </c>
      <c r="L216" s="7">
        <v>65156</v>
      </c>
      <c r="M216" s="1">
        <v>65156</v>
      </c>
      <c r="N216" s="1">
        <v>0</v>
      </c>
      <c r="O216" s="1">
        <v>626636.81689412287</v>
      </c>
      <c r="P216" s="1">
        <v>691792.81689412287</v>
      </c>
      <c r="Q216" s="7"/>
      <c r="R216" s="1">
        <v>2276400</v>
      </c>
      <c r="S216" s="1">
        <v>-338367.59930342634</v>
      </c>
      <c r="T216" s="1">
        <v>1938032.4006965738</v>
      </c>
      <c r="U216" s="133">
        <v>15155290</v>
      </c>
      <c r="V216" s="133">
        <v>3607854</v>
      </c>
      <c r="X216" s="8"/>
    </row>
    <row r="217" spans="1:24">
      <c r="A217" s="3">
        <v>36601</v>
      </c>
      <c r="B217" s="8" t="s">
        <v>220</v>
      </c>
      <c r="C217" s="9">
        <v>0</v>
      </c>
      <c r="D217" s="9">
        <v>0</v>
      </c>
      <c r="E217" s="1">
        <v>0</v>
      </c>
      <c r="F217" s="7"/>
      <c r="G217" s="1">
        <v>0</v>
      </c>
      <c r="H217" s="1">
        <v>0</v>
      </c>
      <c r="I217" s="1">
        <v>0</v>
      </c>
      <c r="J217" s="1">
        <v>1175895</v>
      </c>
      <c r="K217" s="1">
        <v>1175895</v>
      </c>
      <c r="L217" s="7">
        <v>0</v>
      </c>
      <c r="M217" s="1">
        <v>0</v>
      </c>
      <c r="N217" s="1">
        <v>0</v>
      </c>
      <c r="O217" s="1">
        <v>1078854.3013035001</v>
      </c>
      <c r="P217" s="1">
        <v>1078854.3013035001</v>
      </c>
      <c r="Q217" s="7"/>
      <c r="R217" s="1">
        <v>0</v>
      </c>
      <c r="S217" s="1">
        <v>46679.849348249962</v>
      </c>
      <c r="T217" s="1">
        <v>46679.849348249962</v>
      </c>
      <c r="U217" s="133">
        <v>0</v>
      </c>
      <c r="V217" s="133">
        <v>0</v>
      </c>
      <c r="X217" s="8"/>
    </row>
    <row r="218" spans="1:24">
      <c r="A218" s="3">
        <v>36700</v>
      </c>
      <c r="B218" s="8" t="s">
        <v>221</v>
      </c>
      <c r="C218" s="9">
        <v>9.5951999999999999E-3</v>
      </c>
      <c r="D218" s="9">
        <v>9.2519999999999998E-3</v>
      </c>
      <c r="E218" s="1">
        <v>159971011</v>
      </c>
      <c r="F218" s="7"/>
      <c r="G218" s="1">
        <v>13041422</v>
      </c>
      <c r="H218" s="1">
        <v>44551914</v>
      </c>
      <c r="I218" s="1">
        <v>5617970</v>
      </c>
      <c r="J218" s="1">
        <v>1779181.9371451205</v>
      </c>
      <c r="K218" s="1">
        <v>64990487.937145121</v>
      </c>
      <c r="L218" s="7">
        <v>1180699</v>
      </c>
      <c r="M218" s="1">
        <v>1180699</v>
      </c>
      <c r="N218" s="1">
        <v>0</v>
      </c>
      <c r="O218" s="1">
        <v>1808896.208934363</v>
      </c>
      <c r="P218" s="1">
        <v>2989595.208934363</v>
      </c>
      <c r="Q218" s="7"/>
      <c r="R218" s="1">
        <v>41251214</v>
      </c>
      <c r="S218" s="1">
        <v>-1051029.4587521413</v>
      </c>
      <c r="T218" s="1">
        <v>40200184.54124786</v>
      </c>
      <c r="U218" s="133">
        <v>274632740</v>
      </c>
      <c r="V218" s="133">
        <v>65378805</v>
      </c>
      <c r="X218" s="8"/>
    </row>
    <row r="219" spans="1:24">
      <c r="A219" s="3">
        <v>36701</v>
      </c>
      <c r="B219" s="8" t="s">
        <v>222</v>
      </c>
      <c r="C219" s="9">
        <v>2.58E-5</v>
      </c>
      <c r="D219" s="9">
        <v>3.54E-5</v>
      </c>
      <c r="E219" s="1">
        <v>430137</v>
      </c>
      <c r="F219" s="7"/>
      <c r="G219" s="1">
        <v>35066</v>
      </c>
      <c r="H219" s="1">
        <v>119793</v>
      </c>
      <c r="I219" s="1">
        <v>15106</v>
      </c>
      <c r="J219" s="1">
        <v>0</v>
      </c>
      <c r="K219" s="1">
        <v>169965</v>
      </c>
      <c r="L219" s="7">
        <v>3175</v>
      </c>
      <c r="M219" s="1">
        <v>3175</v>
      </c>
      <c r="N219" s="1">
        <v>0</v>
      </c>
      <c r="O219" s="1">
        <v>128774.4422844565</v>
      </c>
      <c r="P219" s="1">
        <v>131949.44228445651</v>
      </c>
      <c r="Q219" s="7"/>
      <c r="R219" s="1">
        <v>110918</v>
      </c>
      <c r="S219" s="1">
        <v>-66823.731714297493</v>
      </c>
      <c r="T219" s="1">
        <v>44094.268285702507</v>
      </c>
      <c r="U219" s="133">
        <v>738445</v>
      </c>
      <c r="V219" s="133">
        <v>175793</v>
      </c>
      <c r="X219" s="8"/>
    </row>
    <row r="220" spans="1:24">
      <c r="A220" s="3">
        <v>36705</v>
      </c>
      <c r="B220" s="8" t="s">
        <v>223</v>
      </c>
      <c r="C220" s="9">
        <v>9.1889999999999995E-4</v>
      </c>
      <c r="D220" s="9">
        <v>1.0999E-3</v>
      </c>
      <c r="E220" s="1">
        <v>15319885</v>
      </c>
      <c r="F220" s="7"/>
      <c r="G220" s="1">
        <v>1248933</v>
      </c>
      <c r="H220" s="1">
        <v>4266587</v>
      </c>
      <c r="I220" s="1">
        <v>538014</v>
      </c>
      <c r="J220" s="1">
        <v>464499.99614939303</v>
      </c>
      <c r="K220" s="1">
        <v>6518033.9961493928</v>
      </c>
      <c r="L220" s="7">
        <v>113072</v>
      </c>
      <c r="M220" s="1">
        <v>113072</v>
      </c>
      <c r="N220" s="1">
        <v>0</v>
      </c>
      <c r="O220" s="1">
        <v>1287968.5596504575</v>
      </c>
      <c r="P220" s="1">
        <v>1401040.5596504575</v>
      </c>
      <c r="Q220" s="7"/>
      <c r="R220" s="1">
        <v>3950490</v>
      </c>
      <c r="S220" s="1">
        <v>-407884.52180878934</v>
      </c>
      <c r="T220" s="1">
        <v>3542605.4781912109</v>
      </c>
      <c r="U220" s="133">
        <v>26300653</v>
      </c>
      <c r="V220" s="133">
        <v>6261108</v>
      </c>
      <c r="X220" s="8"/>
    </row>
    <row r="221" spans="1:24">
      <c r="A221" s="3">
        <v>36800</v>
      </c>
      <c r="B221" s="8" t="s">
        <v>224</v>
      </c>
      <c r="C221" s="9">
        <v>3.4841E-3</v>
      </c>
      <c r="D221" s="9">
        <v>3.3487E-3</v>
      </c>
      <c r="E221" s="1">
        <v>58086856</v>
      </c>
      <c r="F221" s="7"/>
      <c r="G221" s="1">
        <v>4735453</v>
      </c>
      <c r="H221" s="1">
        <v>16177185</v>
      </c>
      <c r="I221" s="1">
        <v>2039934</v>
      </c>
      <c r="J221" s="1">
        <v>1027625.876250855</v>
      </c>
      <c r="K221" s="1">
        <v>23980197.876250856</v>
      </c>
      <c r="L221" s="7">
        <v>428722</v>
      </c>
      <c r="M221" s="1">
        <v>428722</v>
      </c>
      <c r="N221" s="1">
        <v>0</v>
      </c>
      <c r="O221" s="1">
        <v>198392</v>
      </c>
      <c r="P221" s="1">
        <v>627114</v>
      </c>
      <c r="Q221" s="7"/>
      <c r="R221" s="1">
        <v>14978672</v>
      </c>
      <c r="S221" s="1">
        <v>51783.413183386554</v>
      </c>
      <c r="T221" s="1">
        <v>15030455.413183387</v>
      </c>
      <c r="U221" s="133">
        <v>99721520</v>
      </c>
      <c r="V221" s="133">
        <v>23739609</v>
      </c>
      <c r="X221" s="8"/>
    </row>
    <row r="222" spans="1:24">
      <c r="A222" s="3">
        <v>36802</v>
      </c>
      <c r="B222" s="8" t="s">
        <v>225</v>
      </c>
      <c r="C222" s="9">
        <v>2.6640000000000002E-4</v>
      </c>
      <c r="D222" s="9">
        <v>2.744E-4</v>
      </c>
      <c r="E222" s="1">
        <v>4441416</v>
      </c>
      <c r="F222" s="7"/>
      <c r="G222" s="1">
        <v>362080</v>
      </c>
      <c r="H222" s="1">
        <v>1236934</v>
      </c>
      <c r="I222" s="1">
        <v>155977</v>
      </c>
      <c r="J222" s="1">
        <v>0</v>
      </c>
      <c r="K222" s="1">
        <v>1754991</v>
      </c>
      <c r="L222" s="7">
        <v>32781</v>
      </c>
      <c r="M222" s="1">
        <v>32781</v>
      </c>
      <c r="N222" s="1">
        <v>0</v>
      </c>
      <c r="O222" s="1">
        <v>209382.68086471778</v>
      </c>
      <c r="P222" s="1">
        <v>242163.68086471778</v>
      </c>
      <c r="Q222" s="7"/>
      <c r="R222" s="1">
        <v>1145294</v>
      </c>
      <c r="S222" s="1">
        <v>-17339.368176887947</v>
      </c>
      <c r="T222" s="1">
        <v>1127954.631823112</v>
      </c>
      <c r="U222" s="133">
        <v>7624871</v>
      </c>
      <c r="V222" s="133">
        <v>1815169</v>
      </c>
      <c r="X222" s="8"/>
    </row>
    <row r="223" spans="1:24">
      <c r="A223" s="3">
        <v>36810</v>
      </c>
      <c r="B223" s="8" t="s">
        <v>369</v>
      </c>
      <c r="C223" s="9">
        <v>6.7225999999999996E-3</v>
      </c>
      <c r="D223" s="9">
        <v>6.7660999999999997E-3</v>
      </c>
      <c r="E223" s="1">
        <v>112079073</v>
      </c>
      <c r="F223" s="7"/>
      <c r="G223" s="1">
        <v>9137096</v>
      </c>
      <c r="H223" s="1">
        <v>31214013</v>
      </c>
      <c r="I223" s="1">
        <v>3936069</v>
      </c>
      <c r="J223" s="1">
        <v>336025.62491497491</v>
      </c>
      <c r="K223" s="1">
        <v>44623203.624914974</v>
      </c>
      <c r="L223" s="7">
        <v>827223</v>
      </c>
      <c r="M223" s="1">
        <v>827223</v>
      </c>
      <c r="N223" s="1">
        <v>0</v>
      </c>
      <c r="O223" s="1">
        <v>1146830.1745462511</v>
      </c>
      <c r="P223" s="1">
        <v>1974053.1745462511</v>
      </c>
      <c r="Q223" s="7"/>
      <c r="R223" s="1">
        <v>28901473</v>
      </c>
      <c r="S223" s="1">
        <v>-604674.57905792957</v>
      </c>
      <c r="T223" s="1">
        <v>28296798.420942072</v>
      </c>
      <c r="U223" s="133">
        <v>192413504</v>
      </c>
      <c r="V223" s="133">
        <v>45805773</v>
      </c>
      <c r="X223" s="8"/>
    </row>
    <row r="224" spans="1:24">
      <c r="A224" s="3">
        <v>36900</v>
      </c>
      <c r="B224" s="8" t="s">
        <v>226</v>
      </c>
      <c r="C224" s="9">
        <v>7.4350000000000002E-4</v>
      </c>
      <c r="D224" s="9">
        <v>6.8519999999999996E-4</v>
      </c>
      <c r="E224" s="1">
        <v>12395619</v>
      </c>
      <c r="F224" s="7"/>
      <c r="G224" s="1">
        <v>1010536</v>
      </c>
      <c r="H224" s="1">
        <v>3452179</v>
      </c>
      <c r="I224" s="1">
        <v>435318</v>
      </c>
      <c r="J224" s="1">
        <v>709022.7549749054</v>
      </c>
      <c r="K224" s="1">
        <v>5607055.7549749054</v>
      </c>
      <c r="L224" s="7">
        <v>91488</v>
      </c>
      <c r="M224" s="1">
        <v>91488</v>
      </c>
      <c r="N224" s="1">
        <v>0</v>
      </c>
      <c r="O224" s="1">
        <v>120746</v>
      </c>
      <c r="P224" s="1">
        <v>212234</v>
      </c>
      <c r="Q224" s="7"/>
      <c r="R224" s="1">
        <v>3196419</v>
      </c>
      <c r="S224" s="1">
        <v>195493.30425349576</v>
      </c>
      <c r="T224" s="1">
        <v>3391912.3042534958</v>
      </c>
      <c r="U224" s="133">
        <v>21280374</v>
      </c>
      <c r="V224" s="133">
        <v>5065985</v>
      </c>
      <c r="X224" s="8"/>
    </row>
    <row r="225" spans="1:24">
      <c r="A225" s="3">
        <v>36901</v>
      </c>
      <c r="B225" s="8" t="s">
        <v>227</v>
      </c>
      <c r="C225" s="9">
        <v>2.354E-4</v>
      </c>
      <c r="D225" s="9">
        <v>2.2020000000000001E-4</v>
      </c>
      <c r="E225" s="1">
        <v>3924585</v>
      </c>
      <c r="F225" s="7"/>
      <c r="G225" s="1">
        <v>319946</v>
      </c>
      <c r="H225" s="1">
        <v>1092997</v>
      </c>
      <c r="I225" s="1">
        <v>137826</v>
      </c>
      <c r="J225" s="1">
        <v>218555.54361001527</v>
      </c>
      <c r="K225" s="1">
        <v>1769324.5436100152</v>
      </c>
      <c r="L225" s="7">
        <v>28966</v>
      </c>
      <c r="M225" s="1">
        <v>28966</v>
      </c>
      <c r="N225" s="1">
        <v>0</v>
      </c>
      <c r="O225" s="1">
        <v>85407</v>
      </c>
      <c r="P225" s="1">
        <v>114373</v>
      </c>
      <c r="Q225" s="7"/>
      <c r="R225" s="1">
        <v>1012020</v>
      </c>
      <c r="S225" s="1">
        <v>-17532.063055267587</v>
      </c>
      <c r="T225" s="1">
        <v>994487.93694473244</v>
      </c>
      <c r="U225" s="133">
        <v>6737592</v>
      </c>
      <c r="V225" s="133">
        <v>1603945</v>
      </c>
      <c r="X225" s="8"/>
    </row>
    <row r="226" spans="1:24">
      <c r="A226" s="3">
        <v>36905</v>
      </c>
      <c r="B226" s="8" t="s">
        <v>228</v>
      </c>
      <c r="C226" s="9">
        <v>1.9990000000000001E-4</v>
      </c>
      <c r="D226" s="9">
        <v>2.096E-4</v>
      </c>
      <c r="E226" s="1">
        <v>3332729</v>
      </c>
      <c r="F226" s="7"/>
      <c r="G226" s="1">
        <v>271696</v>
      </c>
      <c r="H226" s="1">
        <v>928165</v>
      </c>
      <c r="I226" s="1">
        <v>117041</v>
      </c>
      <c r="J226" s="1">
        <v>0</v>
      </c>
      <c r="K226" s="1">
        <v>1316902</v>
      </c>
      <c r="L226" s="7">
        <v>24598</v>
      </c>
      <c r="M226" s="1">
        <v>24598</v>
      </c>
      <c r="N226" s="1">
        <v>0</v>
      </c>
      <c r="O226" s="1">
        <v>87753.890521537309</v>
      </c>
      <c r="P226" s="1">
        <v>112351.89052153731</v>
      </c>
      <c r="Q226" s="7"/>
      <c r="R226" s="1">
        <v>859400</v>
      </c>
      <c r="S226" s="1">
        <v>-40485.500933592099</v>
      </c>
      <c r="T226" s="1">
        <v>818914.49906640791</v>
      </c>
      <c r="U226" s="133">
        <v>5721515</v>
      </c>
      <c r="V226" s="133">
        <v>1362058</v>
      </c>
      <c r="X226" s="8"/>
    </row>
    <row r="227" spans="1:24">
      <c r="A227" s="3">
        <v>37000</v>
      </c>
      <c r="B227" s="8" t="s">
        <v>229</v>
      </c>
      <c r="C227" s="9">
        <v>1.916E-3</v>
      </c>
      <c r="D227" s="9">
        <v>1.9021000000000001E-3</v>
      </c>
      <c r="E227" s="1">
        <v>31943519</v>
      </c>
      <c r="F227" s="7"/>
      <c r="G227" s="1">
        <v>2604152</v>
      </c>
      <c r="H227" s="1">
        <v>8896268</v>
      </c>
      <c r="I227" s="1">
        <v>1121814</v>
      </c>
      <c r="J227" s="1">
        <v>0</v>
      </c>
      <c r="K227" s="1">
        <v>12622234</v>
      </c>
      <c r="L227" s="7">
        <v>235766</v>
      </c>
      <c r="M227" s="1">
        <v>235766</v>
      </c>
      <c r="N227" s="1">
        <v>0</v>
      </c>
      <c r="O227" s="1">
        <v>450229.55182844546</v>
      </c>
      <c r="P227" s="1">
        <v>685995.5518284454</v>
      </c>
      <c r="Q227" s="7"/>
      <c r="R227" s="1">
        <v>8237173</v>
      </c>
      <c r="S227" s="1">
        <v>-544497.69559435756</v>
      </c>
      <c r="T227" s="1">
        <v>7692675.3044056427</v>
      </c>
      <c r="U227" s="133">
        <v>54839537</v>
      </c>
      <c r="V227" s="133">
        <v>13055047</v>
      </c>
      <c r="X227" s="8"/>
    </row>
    <row r="228" spans="1:24">
      <c r="A228" s="3">
        <v>37001</v>
      </c>
      <c r="B228" s="8" t="s">
        <v>230</v>
      </c>
      <c r="C228" s="9">
        <v>2.285E-4</v>
      </c>
      <c r="D228" s="9">
        <v>2.1670000000000001E-4</v>
      </c>
      <c r="E228" s="1">
        <v>3809548</v>
      </c>
      <c r="F228" s="7"/>
      <c r="G228" s="1">
        <v>310568</v>
      </c>
      <c r="H228" s="1">
        <v>1060959</v>
      </c>
      <c r="I228" s="1">
        <v>133786</v>
      </c>
      <c r="J228" s="1">
        <v>162926.51887739784</v>
      </c>
      <c r="K228" s="1">
        <v>1668239.5188773978</v>
      </c>
      <c r="L228" s="7">
        <v>28117</v>
      </c>
      <c r="M228" s="1">
        <v>28117</v>
      </c>
      <c r="N228" s="1">
        <v>0</v>
      </c>
      <c r="O228" s="1">
        <v>0</v>
      </c>
      <c r="P228" s="1">
        <v>28117</v>
      </c>
      <c r="Q228" s="7"/>
      <c r="R228" s="1">
        <v>982356</v>
      </c>
      <c r="S228" s="1">
        <v>145023.07461186082</v>
      </c>
      <c r="T228" s="1">
        <v>1127379.0746118608</v>
      </c>
      <c r="U228" s="133">
        <v>6540101</v>
      </c>
      <c r="V228" s="133">
        <v>1556930</v>
      </c>
      <c r="X228" s="8"/>
    </row>
    <row r="229" spans="1:24">
      <c r="A229" s="3">
        <v>37005</v>
      </c>
      <c r="B229" s="8" t="s">
        <v>231</v>
      </c>
      <c r="C229" s="9">
        <v>6.0959999999999996E-4</v>
      </c>
      <c r="D229" s="9">
        <v>5.7839999999999996E-4</v>
      </c>
      <c r="E229" s="1">
        <v>10163241</v>
      </c>
      <c r="F229" s="7"/>
      <c r="G229" s="1">
        <v>828545</v>
      </c>
      <c r="H229" s="1">
        <v>2830462</v>
      </c>
      <c r="I229" s="1">
        <v>356920</v>
      </c>
      <c r="J229" s="1">
        <v>464899.00445912295</v>
      </c>
      <c r="K229" s="1">
        <v>4480826.0044591231</v>
      </c>
      <c r="L229" s="7">
        <v>75012</v>
      </c>
      <c r="M229" s="1">
        <v>75012</v>
      </c>
      <c r="N229" s="1">
        <v>0</v>
      </c>
      <c r="O229" s="1">
        <v>0</v>
      </c>
      <c r="P229" s="1">
        <v>75012</v>
      </c>
      <c r="Q229" s="7"/>
      <c r="R229" s="1">
        <v>2620762</v>
      </c>
      <c r="S229" s="1">
        <v>282918.14109885565</v>
      </c>
      <c r="T229" s="1">
        <v>2903680.1410988555</v>
      </c>
      <c r="U229" s="133">
        <v>17447903</v>
      </c>
      <c r="V229" s="133">
        <v>4153631</v>
      </c>
      <c r="X229" s="8"/>
    </row>
    <row r="230" spans="1:24">
      <c r="A230" s="3">
        <v>37100</v>
      </c>
      <c r="B230" s="8" t="s">
        <v>232</v>
      </c>
      <c r="C230" s="9">
        <v>3.8265999999999999E-3</v>
      </c>
      <c r="D230" s="9">
        <v>3.5490000000000001E-3</v>
      </c>
      <c r="E230" s="1">
        <v>63797010</v>
      </c>
      <c r="F230" s="7"/>
      <c r="G230" s="1">
        <v>5200965</v>
      </c>
      <c r="H230" s="1">
        <v>17767462</v>
      </c>
      <c r="I230" s="1">
        <v>2240467</v>
      </c>
      <c r="J230" s="1">
        <v>2047746.0450430773</v>
      </c>
      <c r="K230" s="1">
        <v>27256640.045043077</v>
      </c>
      <c r="L230" s="7">
        <v>470867</v>
      </c>
      <c r="M230" s="1">
        <v>470867</v>
      </c>
      <c r="N230" s="1">
        <v>0</v>
      </c>
      <c r="O230" s="1">
        <v>246862</v>
      </c>
      <c r="P230" s="1">
        <v>717729</v>
      </c>
      <c r="Q230" s="7"/>
      <c r="R230" s="1">
        <v>16451131</v>
      </c>
      <c r="S230" s="1">
        <v>622101.55259030592</v>
      </c>
      <c r="T230" s="1">
        <v>17073232.552590307</v>
      </c>
      <c r="U230" s="133">
        <v>109524517</v>
      </c>
      <c r="V230" s="133">
        <v>26073301</v>
      </c>
      <c r="X230" s="8"/>
    </row>
    <row r="231" spans="1:24">
      <c r="A231" s="3">
        <v>37200</v>
      </c>
      <c r="B231" s="8" t="s">
        <v>233</v>
      </c>
      <c r="C231" s="9">
        <v>7.1520000000000004E-4</v>
      </c>
      <c r="D231" s="9">
        <v>6.9539999999999999E-4</v>
      </c>
      <c r="E231" s="1">
        <v>11923802</v>
      </c>
      <c r="F231" s="7"/>
      <c r="G231" s="1">
        <v>972072</v>
      </c>
      <c r="H231" s="1">
        <v>3320778</v>
      </c>
      <c r="I231" s="1">
        <v>418748</v>
      </c>
      <c r="J231" s="1">
        <v>544349.90614241199</v>
      </c>
      <c r="K231" s="1">
        <v>5255947.9061424118</v>
      </c>
      <c r="L231" s="7">
        <v>88006</v>
      </c>
      <c r="M231" s="1">
        <v>88006</v>
      </c>
      <c r="N231" s="1">
        <v>0</v>
      </c>
      <c r="O231" s="1">
        <v>136343</v>
      </c>
      <c r="P231" s="1">
        <v>224349</v>
      </c>
      <c r="Q231" s="7"/>
      <c r="R231" s="1">
        <v>3074753</v>
      </c>
      <c r="S231" s="1">
        <v>103520.87691398375</v>
      </c>
      <c r="T231" s="1">
        <v>3178273.8769139838</v>
      </c>
      <c r="U231" s="133">
        <v>20470374</v>
      </c>
      <c r="V231" s="133">
        <v>4873158</v>
      </c>
      <c r="X231" s="8"/>
    </row>
    <row r="232" spans="1:24">
      <c r="A232" s="3">
        <v>37300</v>
      </c>
      <c r="B232" s="8" t="s">
        <v>234</v>
      </c>
      <c r="C232" s="9">
        <v>1.8508999999999999E-3</v>
      </c>
      <c r="D232" s="9">
        <v>1.8871000000000001E-3</v>
      </c>
      <c r="E232" s="1">
        <v>30858173</v>
      </c>
      <c r="F232" s="7"/>
      <c r="G232" s="1">
        <v>2515671</v>
      </c>
      <c r="H232" s="1">
        <v>8593999</v>
      </c>
      <c r="I232" s="1">
        <v>1083698</v>
      </c>
      <c r="J232" s="1">
        <v>644649.62435094779</v>
      </c>
      <c r="K232" s="1">
        <v>12838017.624350948</v>
      </c>
      <c r="L232" s="7">
        <v>227755</v>
      </c>
      <c r="M232" s="1">
        <v>227755</v>
      </c>
      <c r="N232" s="1">
        <v>0</v>
      </c>
      <c r="O232" s="1">
        <v>632281.53924158693</v>
      </c>
      <c r="P232" s="1">
        <v>860036.53924158693</v>
      </c>
      <c r="Q232" s="7"/>
      <c r="R232" s="1">
        <v>7957299</v>
      </c>
      <c r="S232" s="1">
        <v>-270310.36757172178</v>
      </c>
      <c r="T232" s="1">
        <v>7686988.6324282782</v>
      </c>
      <c r="U232" s="133">
        <v>52976252</v>
      </c>
      <c r="V232" s="133">
        <v>12611475</v>
      </c>
      <c r="X232" s="8"/>
    </row>
    <row r="233" spans="1:24">
      <c r="A233" s="3">
        <v>37301</v>
      </c>
      <c r="B233" s="8" t="s">
        <v>235</v>
      </c>
      <c r="C233" s="9">
        <v>1.851E-4</v>
      </c>
      <c r="D233" s="9">
        <v>2.04E-4</v>
      </c>
      <c r="E233" s="1">
        <v>3085984</v>
      </c>
      <c r="F233" s="7"/>
      <c r="G233" s="1">
        <v>251581</v>
      </c>
      <c r="H233" s="1">
        <v>859446</v>
      </c>
      <c r="I233" s="1">
        <v>108376</v>
      </c>
      <c r="J233" s="1">
        <v>0</v>
      </c>
      <c r="K233" s="1">
        <v>1219403</v>
      </c>
      <c r="L233" s="7">
        <v>22777</v>
      </c>
      <c r="M233" s="1">
        <v>22777</v>
      </c>
      <c r="N233" s="1">
        <v>0</v>
      </c>
      <c r="O233" s="1">
        <v>164953.16623612278</v>
      </c>
      <c r="P233" s="1">
        <v>187730.16623612278</v>
      </c>
      <c r="Q233" s="7"/>
      <c r="R233" s="1">
        <v>795773</v>
      </c>
      <c r="S233" s="1">
        <v>-79628.809273744264</v>
      </c>
      <c r="T233" s="1">
        <v>716144.19072625577</v>
      </c>
      <c r="U233" s="133">
        <v>5297911</v>
      </c>
      <c r="V233" s="133">
        <v>1261216</v>
      </c>
      <c r="X233" s="8"/>
    </row>
    <row r="234" spans="1:24">
      <c r="A234" s="3">
        <v>37305</v>
      </c>
      <c r="B234" s="8" t="s">
        <v>236</v>
      </c>
      <c r="C234" s="9">
        <v>4.5080000000000001E-4</v>
      </c>
      <c r="D234" s="9">
        <v>4.4319999999999999E-4</v>
      </c>
      <c r="E234" s="1">
        <v>7515730</v>
      </c>
      <c r="F234" s="7"/>
      <c r="G234" s="1">
        <v>612710</v>
      </c>
      <c r="H234" s="1">
        <v>2093130</v>
      </c>
      <c r="I234" s="1">
        <v>263942</v>
      </c>
      <c r="J234" s="1">
        <v>246985.78573132725</v>
      </c>
      <c r="K234" s="1">
        <v>3216767.7857313273</v>
      </c>
      <c r="L234" s="7">
        <v>55471</v>
      </c>
      <c r="M234" s="1">
        <v>55471</v>
      </c>
      <c r="N234" s="1">
        <v>0</v>
      </c>
      <c r="O234" s="1">
        <v>0</v>
      </c>
      <c r="P234" s="1">
        <v>55471</v>
      </c>
      <c r="Q234" s="7"/>
      <c r="R234" s="1">
        <v>1938057</v>
      </c>
      <c r="S234" s="1">
        <v>62717.450302438127</v>
      </c>
      <c r="T234" s="1">
        <v>2000774.4503024381</v>
      </c>
      <c r="U234" s="133">
        <v>12902747</v>
      </c>
      <c r="V234" s="133">
        <v>3071616</v>
      </c>
      <c r="X234" s="8"/>
    </row>
    <row r="235" spans="1:24">
      <c r="A235" s="3">
        <v>37400</v>
      </c>
      <c r="B235" s="8" t="s">
        <v>237</v>
      </c>
      <c r="C235" s="9">
        <v>9.4900000000000002E-3</v>
      </c>
      <c r="D235" s="9">
        <v>9.5376000000000002E-3</v>
      </c>
      <c r="E235" s="1">
        <v>158217119</v>
      </c>
      <c r="F235" s="7"/>
      <c r="G235" s="1">
        <v>12898438</v>
      </c>
      <c r="H235" s="1">
        <v>44063456</v>
      </c>
      <c r="I235" s="1">
        <v>5556376</v>
      </c>
      <c r="J235" s="1">
        <v>1866590.9353262335</v>
      </c>
      <c r="K235" s="1">
        <v>64384860.935326234</v>
      </c>
      <c r="L235" s="7">
        <v>1167754</v>
      </c>
      <c r="M235" s="1">
        <v>1167754</v>
      </c>
      <c r="N235" s="1">
        <v>0</v>
      </c>
      <c r="O235" s="1">
        <v>3193838.3542237319</v>
      </c>
      <c r="P235" s="1">
        <v>4361592.3542237319</v>
      </c>
      <c r="Q235" s="7"/>
      <c r="R235" s="1">
        <v>40798943</v>
      </c>
      <c r="S235" s="1">
        <v>-1241731.6504114605</v>
      </c>
      <c r="T235" s="1">
        <v>39557211.349588543</v>
      </c>
      <c r="U235" s="133">
        <v>271621717</v>
      </c>
      <c r="V235" s="133">
        <v>64662004</v>
      </c>
      <c r="X235" s="8"/>
    </row>
    <row r="236" spans="1:24">
      <c r="A236" s="3">
        <v>37405</v>
      </c>
      <c r="B236" s="8" t="s">
        <v>238</v>
      </c>
      <c r="C236" s="9">
        <v>1.7394000000000001E-3</v>
      </c>
      <c r="D236" s="9">
        <v>1.7708000000000001E-3</v>
      </c>
      <c r="E236" s="1">
        <v>28999247</v>
      </c>
      <c r="F236" s="7"/>
      <c r="G236" s="1">
        <v>2364125</v>
      </c>
      <c r="H236" s="1">
        <v>8076288</v>
      </c>
      <c r="I236" s="1">
        <v>1018415</v>
      </c>
      <c r="J236" s="1">
        <v>0</v>
      </c>
      <c r="K236" s="1">
        <v>11458828</v>
      </c>
      <c r="L236" s="7">
        <v>214035</v>
      </c>
      <c r="M236" s="1">
        <v>214035</v>
      </c>
      <c r="N236" s="1">
        <v>0</v>
      </c>
      <c r="O236" s="1">
        <v>259887.69603545027</v>
      </c>
      <c r="P236" s="1">
        <v>473922.69603545027</v>
      </c>
      <c r="Q236" s="7"/>
      <c r="R236" s="1">
        <v>7477943</v>
      </c>
      <c r="S236" s="1">
        <v>-290181.10879044066</v>
      </c>
      <c r="T236" s="1">
        <v>7187761.8912095595</v>
      </c>
      <c r="U236" s="133">
        <v>49784912</v>
      </c>
      <c r="V236" s="133">
        <v>11851748</v>
      </c>
      <c r="X236" s="8"/>
    </row>
    <row r="237" spans="1:24">
      <c r="A237" s="3">
        <v>37500</v>
      </c>
      <c r="B237" s="8" t="s">
        <v>239</v>
      </c>
      <c r="C237" s="9">
        <v>9.9789999999999992E-4</v>
      </c>
      <c r="D237" s="9">
        <v>9.8649999999999996E-4</v>
      </c>
      <c r="E237" s="1">
        <v>16636972</v>
      </c>
      <c r="F237" s="7"/>
      <c r="G237" s="1">
        <v>1356307</v>
      </c>
      <c r="H237" s="1">
        <v>4633395</v>
      </c>
      <c r="I237" s="1">
        <v>584268</v>
      </c>
      <c r="J237" s="1">
        <v>397558.78138505091</v>
      </c>
      <c r="K237" s="1">
        <v>6971528.7813850511</v>
      </c>
      <c r="L237" s="7">
        <v>122793</v>
      </c>
      <c r="M237" s="1">
        <v>122793</v>
      </c>
      <c r="N237" s="1">
        <v>0</v>
      </c>
      <c r="O237" s="1">
        <v>69847</v>
      </c>
      <c r="P237" s="1">
        <v>192640</v>
      </c>
      <c r="Q237" s="7"/>
      <c r="R237" s="1">
        <v>4290123</v>
      </c>
      <c r="S237" s="1">
        <v>71578.852191234473</v>
      </c>
      <c r="T237" s="1">
        <v>4361701.852191234</v>
      </c>
      <c r="U237" s="133">
        <v>28561782</v>
      </c>
      <c r="V237" s="133">
        <v>6799390</v>
      </c>
      <c r="X237" s="8"/>
    </row>
    <row r="238" spans="1:24">
      <c r="A238" s="3">
        <v>37600</v>
      </c>
      <c r="B238" s="8" t="s">
        <v>240</v>
      </c>
      <c r="C238" s="9">
        <v>5.6696000000000003E-3</v>
      </c>
      <c r="D238" s="9">
        <v>5.6537999999999996E-3</v>
      </c>
      <c r="E238" s="1">
        <v>94523475</v>
      </c>
      <c r="F238" s="7"/>
      <c r="G238" s="1">
        <v>7705899</v>
      </c>
      <c r="H238" s="1">
        <v>26324781</v>
      </c>
      <c r="I238" s="1">
        <v>3319539</v>
      </c>
      <c r="J238" s="1">
        <v>290459.25746756699</v>
      </c>
      <c r="K238" s="1">
        <v>37640678.257467568</v>
      </c>
      <c r="L238" s="7">
        <v>697650</v>
      </c>
      <c r="M238" s="1">
        <v>697650</v>
      </c>
      <c r="N238" s="1">
        <v>0</v>
      </c>
      <c r="O238" s="1">
        <v>1289783.1207684013</v>
      </c>
      <c r="P238" s="1">
        <v>1987433.1207684013</v>
      </c>
      <c r="Q238" s="7"/>
      <c r="R238" s="1">
        <v>24374467</v>
      </c>
      <c r="S238" s="1">
        <v>-1289399.4115223503</v>
      </c>
      <c r="T238" s="1">
        <v>23085067.588477649</v>
      </c>
      <c r="U238" s="133">
        <v>162274656</v>
      </c>
      <c r="V238" s="133">
        <v>38630948</v>
      </c>
      <c r="X238" s="8"/>
    </row>
    <row r="239" spans="1:24">
      <c r="A239" s="3">
        <v>37601</v>
      </c>
      <c r="B239" s="8" t="s">
        <v>241</v>
      </c>
      <c r="C239" s="9">
        <v>5.8430000000000005E-4</v>
      </c>
      <c r="D239" s="9">
        <v>5.9840000000000002E-4</v>
      </c>
      <c r="E239" s="1">
        <v>9741440</v>
      </c>
      <c r="F239" s="7"/>
      <c r="G239" s="1">
        <v>794158</v>
      </c>
      <c r="H239" s="1">
        <v>2712990</v>
      </c>
      <c r="I239" s="1">
        <v>342106</v>
      </c>
      <c r="J239" s="1">
        <v>31655.832657037652</v>
      </c>
      <c r="K239" s="1">
        <v>3880909.8326570378</v>
      </c>
      <c r="L239" s="7">
        <v>71899</v>
      </c>
      <c r="M239" s="1">
        <v>71899</v>
      </c>
      <c r="N239" s="1">
        <v>0</v>
      </c>
      <c r="O239" s="1">
        <v>292512.74173138116</v>
      </c>
      <c r="P239" s="1">
        <v>364411.74173138116</v>
      </c>
      <c r="Q239" s="7"/>
      <c r="R239" s="1">
        <v>2511994</v>
      </c>
      <c r="S239" s="1">
        <v>-63738.997581941556</v>
      </c>
      <c r="T239" s="1">
        <v>2448255.0024180585</v>
      </c>
      <c r="U239" s="133">
        <v>16723769</v>
      </c>
      <c r="V239" s="133">
        <v>3981244</v>
      </c>
      <c r="X239" s="8"/>
    </row>
    <row r="240" spans="1:24">
      <c r="A240" s="3">
        <v>37605</v>
      </c>
      <c r="B240" s="8" t="s">
        <v>242</v>
      </c>
      <c r="C240" s="9">
        <v>6.8130000000000003E-4</v>
      </c>
      <c r="D240" s="9">
        <v>6.9390000000000001E-4</v>
      </c>
      <c r="E240" s="1">
        <v>11358622</v>
      </c>
      <c r="F240" s="7"/>
      <c r="G240" s="1">
        <v>925996</v>
      </c>
      <c r="H240" s="1">
        <v>3163375</v>
      </c>
      <c r="I240" s="1">
        <v>398900</v>
      </c>
      <c r="J240" s="1">
        <v>0</v>
      </c>
      <c r="K240" s="1">
        <v>4488271</v>
      </c>
      <c r="L240" s="7">
        <v>83835</v>
      </c>
      <c r="M240" s="1">
        <v>83835</v>
      </c>
      <c r="N240" s="1">
        <v>0</v>
      </c>
      <c r="O240" s="1">
        <v>199458.19471270021</v>
      </c>
      <c r="P240" s="1">
        <v>283293.19471270021</v>
      </c>
      <c r="Q240" s="7"/>
      <c r="R240" s="1">
        <v>2929012</v>
      </c>
      <c r="S240" s="1">
        <v>-133700.68886494631</v>
      </c>
      <c r="T240" s="1">
        <v>2795311.3111350536</v>
      </c>
      <c r="U240" s="133">
        <v>19500092</v>
      </c>
      <c r="V240" s="133">
        <v>4642173</v>
      </c>
      <c r="X240" s="8"/>
    </row>
    <row r="241" spans="1:24">
      <c r="A241" s="3">
        <v>37610</v>
      </c>
      <c r="B241" s="8" t="s">
        <v>243</v>
      </c>
      <c r="C241" s="9">
        <v>1.7417999999999999E-3</v>
      </c>
      <c r="D241" s="9">
        <v>1.776E-3</v>
      </c>
      <c r="E241" s="1">
        <v>29039260</v>
      </c>
      <c r="F241" s="7"/>
      <c r="G241" s="1">
        <v>2367387</v>
      </c>
      <c r="H241" s="1">
        <v>8087432</v>
      </c>
      <c r="I241" s="1">
        <v>1019820</v>
      </c>
      <c r="J241" s="1">
        <v>0</v>
      </c>
      <c r="K241" s="1">
        <v>11474639</v>
      </c>
      <c r="L241" s="7">
        <v>214330</v>
      </c>
      <c r="M241" s="1">
        <v>214330</v>
      </c>
      <c r="N241" s="1">
        <v>0</v>
      </c>
      <c r="O241" s="1">
        <v>966497.19346070592</v>
      </c>
      <c r="P241" s="1">
        <v>1180827.1934607059</v>
      </c>
      <c r="Q241" s="7"/>
      <c r="R241" s="1">
        <v>7488261</v>
      </c>
      <c r="S241" s="1">
        <v>-683141.29138930701</v>
      </c>
      <c r="T241" s="1">
        <v>6805119.708610693</v>
      </c>
      <c r="U241" s="133">
        <v>49853605</v>
      </c>
      <c r="V241" s="133">
        <v>11868101</v>
      </c>
      <c r="X241" s="8"/>
    </row>
    <row r="242" spans="1:24">
      <c r="A242" s="3">
        <v>37700</v>
      </c>
      <c r="B242" s="8" t="s">
        <v>244</v>
      </c>
      <c r="C242" s="9">
        <v>2.6285000000000002E-3</v>
      </c>
      <c r="D242" s="9">
        <v>2.4953000000000002E-3</v>
      </c>
      <c r="E242" s="1">
        <v>43822307</v>
      </c>
      <c r="F242" s="7"/>
      <c r="G242" s="1">
        <v>3572555</v>
      </c>
      <c r="H242" s="1">
        <v>12204509</v>
      </c>
      <c r="I242" s="1">
        <v>1538981</v>
      </c>
      <c r="J242" s="1">
        <v>1271037.3559877509</v>
      </c>
      <c r="K242" s="1">
        <v>18587082.35598775</v>
      </c>
      <c r="L242" s="7">
        <v>323440</v>
      </c>
      <c r="M242" s="1">
        <v>323440</v>
      </c>
      <c r="N242" s="1">
        <v>0</v>
      </c>
      <c r="O242" s="1">
        <v>234527</v>
      </c>
      <c r="P242" s="1">
        <v>557967</v>
      </c>
      <c r="Q242" s="7"/>
      <c r="R242" s="1">
        <v>11300318</v>
      </c>
      <c r="S242" s="1">
        <v>84635.16019203735</v>
      </c>
      <c r="T242" s="1">
        <v>11384953.160192037</v>
      </c>
      <c r="U242" s="133">
        <v>75232633</v>
      </c>
      <c r="V242" s="133">
        <v>17909808</v>
      </c>
      <c r="X242" s="8"/>
    </row>
    <row r="243" spans="1:24">
      <c r="A243" s="3">
        <v>37705</v>
      </c>
      <c r="B243" s="8" t="s">
        <v>245</v>
      </c>
      <c r="C243" s="9">
        <v>7.4470000000000005E-4</v>
      </c>
      <c r="D243" s="9">
        <v>7.0450000000000005E-4</v>
      </c>
      <c r="E243" s="1">
        <v>12415626</v>
      </c>
      <c r="F243" s="7"/>
      <c r="G243" s="1">
        <v>1012167</v>
      </c>
      <c r="H243" s="1">
        <v>3457751</v>
      </c>
      <c r="I243" s="1">
        <v>436020</v>
      </c>
      <c r="J243" s="1">
        <v>294988.30121445906</v>
      </c>
      <c r="K243" s="1">
        <v>5200926.3012144594</v>
      </c>
      <c r="L243" s="7">
        <v>91636</v>
      </c>
      <c r="M243" s="1">
        <v>91636</v>
      </c>
      <c r="N243" s="1">
        <v>0</v>
      </c>
      <c r="O243" s="1">
        <v>126857.82376843505</v>
      </c>
      <c r="P243" s="1">
        <v>218493.82376843505</v>
      </c>
      <c r="Q243" s="7"/>
      <c r="R243" s="1">
        <v>3201578</v>
      </c>
      <c r="S243" s="1">
        <v>-14126.978146064503</v>
      </c>
      <c r="T243" s="1">
        <v>3187451.0218539354</v>
      </c>
      <c r="U243" s="133">
        <v>21314720</v>
      </c>
      <c r="V243" s="133">
        <v>5074162</v>
      </c>
      <c r="X243" s="8"/>
    </row>
    <row r="244" spans="1:24">
      <c r="A244" s="3">
        <v>37800</v>
      </c>
      <c r="B244" s="8" t="s">
        <v>246</v>
      </c>
      <c r="C244" s="9">
        <v>8.2822999999999994E-3</v>
      </c>
      <c r="D244" s="9">
        <v>7.9828E-3</v>
      </c>
      <c r="E244" s="1">
        <v>138082365</v>
      </c>
      <c r="F244" s="7"/>
      <c r="G244" s="1">
        <v>11256979</v>
      </c>
      <c r="H244" s="1">
        <v>38455928</v>
      </c>
      <c r="I244" s="1">
        <v>4849270</v>
      </c>
      <c r="J244" s="1">
        <v>4782963.1849450283</v>
      </c>
      <c r="K244" s="1">
        <v>59345140.184945032</v>
      </c>
      <c r="L244" s="7">
        <v>1019145</v>
      </c>
      <c r="M244" s="1">
        <v>1019145</v>
      </c>
      <c r="N244" s="1">
        <v>0</v>
      </c>
      <c r="O244" s="1">
        <v>854896</v>
      </c>
      <c r="P244" s="1">
        <v>1874041</v>
      </c>
      <c r="Q244" s="7"/>
      <c r="R244" s="1">
        <v>35606858</v>
      </c>
      <c r="S244" s="1">
        <v>30739.282712150831</v>
      </c>
      <c r="T244" s="1">
        <v>35637597.282712154</v>
      </c>
      <c r="U244" s="133">
        <v>237055063</v>
      </c>
      <c r="V244" s="133">
        <v>56433099</v>
      </c>
      <c r="X244" s="8"/>
    </row>
    <row r="245" spans="1:24">
      <c r="A245" s="3">
        <v>37801</v>
      </c>
      <c r="B245" s="8" t="s">
        <v>247</v>
      </c>
      <c r="C245" s="9">
        <v>6.6699999999999995E-5</v>
      </c>
      <c r="D245" s="9">
        <v>7.1199999999999996E-5</v>
      </c>
      <c r="E245" s="1">
        <v>1112021</v>
      </c>
      <c r="F245" s="7"/>
      <c r="G245" s="1">
        <v>90656</v>
      </c>
      <c r="H245" s="1">
        <v>309698</v>
      </c>
      <c r="I245" s="1">
        <v>39053</v>
      </c>
      <c r="J245" s="1">
        <v>0</v>
      </c>
      <c r="K245" s="1">
        <v>439407</v>
      </c>
      <c r="L245" s="7">
        <v>8208</v>
      </c>
      <c r="M245" s="1">
        <v>8208</v>
      </c>
      <c r="N245" s="1">
        <v>0</v>
      </c>
      <c r="O245" s="1">
        <v>77167.665024962713</v>
      </c>
      <c r="P245" s="1">
        <v>85375.665024962713</v>
      </c>
      <c r="Q245" s="7"/>
      <c r="R245" s="1">
        <v>286753</v>
      </c>
      <c r="S245" s="1">
        <v>-34563.520651040235</v>
      </c>
      <c r="T245" s="1">
        <v>252189.47934895975</v>
      </c>
      <c r="U245" s="133">
        <v>1909080</v>
      </c>
      <c r="V245" s="133">
        <v>454474</v>
      </c>
      <c r="X245" s="8"/>
    </row>
    <row r="246" spans="1:24">
      <c r="A246" s="3">
        <v>37805</v>
      </c>
      <c r="B246" s="8" t="s">
        <v>248</v>
      </c>
      <c r="C246" s="9">
        <v>6.3029999999999998E-4</v>
      </c>
      <c r="D246" s="9">
        <v>6.2350000000000003E-4</v>
      </c>
      <c r="E246" s="1">
        <v>10508351</v>
      </c>
      <c r="F246" s="7"/>
      <c r="G246" s="1">
        <v>856679</v>
      </c>
      <c r="H246" s="1">
        <v>2926575</v>
      </c>
      <c r="I246" s="1">
        <v>369039</v>
      </c>
      <c r="J246" s="1">
        <v>245858.74233949807</v>
      </c>
      <c r="K246" s="1">
        <v>4398151.7423394984</v>
      </c>
      <c r="L246" s="7">
        <v>77559</v>
      </c>
      <c r="M246" s="1">
        <v>77559</v>
      </c>
      <c r="N246" s="1">
        <v>0</v>
      </c>
      <c r="O246" s="1">
        <v>0</v>
      </c>
      <c r="P246" s="1">
        <v>77559</v>
      </c>
      <c r="Q246" s="7"/>
      <c r="R246" s="1">
        <v>2709755</v>
      </c>
      <c r="S246" s="1">
        <v>160149.33289273188</v>
      </c>
      <c r="T246" s="1">
        <v>2869904.3328927318</v>
      </c>
      <c r="U246" s="133">
        <v>18040376</v>
      </c>
      <c r="V246" s="133">
        <v>4294674</v>
      </c>
      <c r="X246" s="8"/>
    </row>
    <row r="247" spans="1:24">
      <c r="A247" s="3">
        <v>37900</v>
      </c>
      <c r="B247" s="8" t="s">
        <v>249</v>
      </c>
      <c r="C247" s="9">
        <v>4.0486999999999997E-3</v>
      </c>
      <c r="D247" s="9">
        <v>4.0978999999999998E-3</v>
      </c>
      <c r="E247" s="1">
        <v>67499858</v>
      </c>
      <c r="F247" s="7"/>
      <c r="G247" s="1">
        <v>5502835</v>
      </c>
      <c r="H247" s="1">
        <v>18798705</v>
      </c>
      <c r="I247" s="1">
        <v>2370506</v>
      </c>
      <c r="J247" s="1">
        <v>314050.2917002514</v>
      </c>
      <c r="K247" s="1">
        <v>26986096.291700251</v>
      </c>
      <c r="L247" s="7">
        <v>498197</v>
      </c>
      <c r="M247" s="1">
        <v>498197</v>
      </c>
      <c r="N247" s="1">
        <v>0</v>
      </c>
      <c r="O247" s="1">
        <v>229896.15756739728</v>
      </c>
      <c r="P247" s="1">
        <v>728093.15756739723</v>
      </c>
      <c r="Q247" s="7"/>
      <c r="R247" s="1">
        <v>17405973</v>
      </c>
      <c r="S247" s="1">
        <v>342298.09332765994</v>
      </c>
      <c r="T247" s="1">
        <v>17748271.09332766</v>
      </c>
      <c r="U247" s="133">
        <v>115881438</v>
      </c>
      <c r="V247" s="133">
        <v>27586623</v>
      </c>
      <c r="X247" s="8"/>
    </row>
    <row r="248" spans="1:24">
      <c r="A248" s="3">
        <v>37901</v>
      </c>
      <c r="B248" s="8" t="s">
        <v>250</v>
      </c>
      <c r="C248" s="9">
        <v>1.5750000000000001E-4</v>
      </c>
      <c r="D248" s="9">
        <v>1.3070000000000001E-4</v>
      </c>
      <c r="E248" s="1">
        <v>2625837</v>
      </c>
      <c r="F248" s="7"/>
      <c r="G248" s="1">
        <v>214068</v>
      </c>
      <c r="H248" s="1">
        <v>731295</v>
      </c>
      <c r="I248" s="1">
        <v>92216</v>
      </c>
      <c r="J248" s="1">
        <v>190796.62609045504</v>
      </c>
      <c r="K248" s="1">
        <v>1228375.6260904551</v>
      </c>
      <c r="L248" s="7">
        <v>19381</v>
      </c>
      <c r="M248" s="1">
        <v>19381</v>
      </c>
      <c r="N248" s="1">
        <v>0</v>
      </c>
      <c r="O248" s="1">
        <v>0</v>
      </c>
      <c r="P248" s="1">
        <v>19381</v>
      </c>
      <c r="Q248" s="7"/>
      <c r="R248" s="1">
        <v>677116</v>
      </c>
      <c r="S248" s="1">
        <v>101942.06184129319</v>
      </c>
      <c r="T248" s="1">
        <v>779058.06184129324</v>
      </c>
      <c r="U248" s="133">
        <v>4507947</v>
      </c>
      <c r="V248" s="133">
        <v>1073158</v>
      </c>
      <c r="X248" s="8"/>
    </row>
    <row r="249" spans="1:24">
      <c r="A249" s="3">
        <v>37905</v>
      </c>
      <c r="B249" s="8" t="s">
        <v>251</v>
      </c>
      <c r="C249" s="9">
        <v>4.3859999999999998E-4</v>
      </c>
      <c r="D249" s="9">
        <v>4.5019999999999999E-4</v>
      </c>
      <c r="E249" s="1">
        <v>7312332</v>
      </c>
      <c r="F249" s="7"/>
      <c r="G249" s="1">
        <v>596128</v>
      </c>
      <c r="H249" s="1">
        <v>2036484</v>
      </c>
      <c r="I249" s="1">
        <v>256799</v>
      </c>
      <c r="J249" s="1">
        <v>67730.115055063419</v>
      </c>
      <c r="K249" s="1">
        <v>2957141.1150550633</v>
      </c>
      <c r="L249" s="7">
        <v>53970</v>
      </c>
      <c r="M249" s="1">
        <v>53970</v>
      </c>
      <c r="N249" s="1">
        <v>0</v>
      </c>
      <c r="O249" s="1">
        <v>13617.005711536214</v>
      </c>
      <c r="P249" s="1">
        <v>67587.005711536214</v>
      </c>
      <c r="Q249" s="7"/>
      <c r="R249" s="1">
        <v>1885608</v>
      </c>
      <c r="S249" s="1">
        <v>44952.202162586364</v>
      </c>
      <c r="T249" s="1">
        <v>1930560.2021625864</v>
      </c>
      <c r="U249" s="133">
        <v>12553560</v>
      </c>
      <c r="V249" s="133">
        <v>2988488</v>
      </c>
      <c r="X249" s="8"/>
    </row>
    <row r="250" spans="1:24">
      <c r="A250" s="3">
        <v>38000</v>
      </c>
      <c r="B250" s="8" t="s">
        <v>252</v>
      </c>
      <c r="C250" s="9">
        <v>6.3937999999999998E-3</v>
      </c>
      <c r="D250" s="9">
        <v>6.8481000000000002E-3</v>
      </c>
      <c r="E250" s="1">
        <v>106597325</v>
      </c>
      <c r="F250" s="7"/>
      <c r="G250" s="1">
        <v>8690204</v>
      </c>
      <c r="H250" s="1">
        <v>29687347</v>
      </c>
      <c r="I250" s="1">
        <v>3743557</v>
      </c>
      <c r="J250" s="1">
        <v>0</v>
      </c>
      <c r="K250" s="1">
        <v>42121108</v>
      </c>
      <c r="L250" s="7">
        <v>786763</v>
      </c>
      <c r="M250" s="1">
        <v>786763</v>
      </c>
      <c r="N250" s="1">
        <v>0</v>
      </c>
      <c r="O250" s="1">
        <v>3858228.2327097449</v>
      </c>
      <c r="P250" s="1">
        <v>4644991.2327097449</v>
      </c>
      <c r="Q250" s="7"/>
      <c r="R250" s="1">
        <v>27487912</v>
      </c>
      <c r="S250" s="1">
        <v>-2172856.0536764213</v>
      </c>
      <c r="T250" s="1">
        <v>25315055.946323577</v>
      </c>
      <c r="U250" s="133">
        <v>183002627</v>
      </c>
      <c r="V250" s="133">
        <v>43565429</v>
      </c>
      <c r="X250" s="8"/>
    </row>
    <row r="251" spans="1:24">
      <c r="A251" s="3">
        <v>38005</v>
      </c>
      <c r="B251" s="8" t="s">
        <v>253</v>
      </c>
      <c r="C251" s="9">
        <v>1.4444E-3</v>
      </c>
      <c r="D251" s="9">
        <v>1.4430000000000001E-3</v>
      </c>
      <c r="E251" s="1">
        <v>24081012</v>
      </c>
      <c r="F251" s="7"/>
      <c r="G251" s="1">
        <v>1963172</v>
      </c>
      <c r="H251" s="1">
        <v>6706560</v>
      </c>
      <c r="I251" s="1">
        <v>845693</v>
      </c>
      <c r="J251" s="1">
        <v>194936.17989604108</v>
      </c>
      <c r="K251" s="1">
        <v>9710361.1798960418</v>
      </c>
      <c r="L251" s="7">
        <v>177735</v>
      </c>
      <c r="M251" s="1">
        <v>177735</v>
      </c>
      <c r="N251" s="1">
        <v>0</v>
      </c>
      <c r="O251" s="1">
        <v>0</v>
      </c>
      <c r="P251" s="1">
        <v>177735</v>
      </c>
      <c r="Q251" s="7"/>
      <c r="R251" s="1">
        <v>6209694</v>
      </c>
      <c r="S251" s="1">
        <v>154429.06101184883</v>
      </c>
      <c r="T251" s="1">
        <v>6364123.061011849</v>
      </c>
      <c r="U251" s="133">
        <v>41341455</v>
      </c>
      <c r="V251" s="133">
        <v>9841707</v>
      </c>
      <c r="X251" s="8"/>
    </row>
    <row r="252" spans="1:24">
      <c r="A252" s="3">
        <v>38100</v>
      </c>
      <c r="B252" s="8" t="s">
        <v>254</v>
      </c>
      <c r="C252" s="9">
        <v>3.3357E-3</v>
      </c>
      <c r="D252" s="9">
        <v>3.1503999999999998E-3</v>
      </c>
      <c r="E252" s="1">
        <v>55612734</v>
      </c>
      <c r="F252" s="7"/>
      <c r="G252" s="1">
        <v>4533753</v>
      </c>
      <c r="H252" s="1">
        <v>15488142</v>
      </c>
      <c r="I252" s="1">
        <v>1953046</v>
      </c>
      <c r="J252" s="1">
        <v>2042413.5348195096</v>
      </c>
      <c r="K252" s="1">
        <v>24017354.53481951</v>
      </c>
      <c r="L252" s="7">
        <v>410461</v>
      </c>
      <c r="M252" s="1">
        <v>410461</v>
      </c>
      <c r="N252" s="1">
        <v>0</v>
      </c>
      <c r="O252" s="1">
        <v>474109</v>
      </c>
      <c r="P252" s="1">
        <v>884570</v>
      </c>
      <c r="Q252" s="7"/>
      <c r="R252" s="1">
        <v>14340678</v>
      </c>
      <c r="S252" s="1">
        <v>84082.504442824516</v>
      </c>
      <c r="T252" s="1">
        <v>14424760.504442824</v>
      </c>
      <c r="U252" s="133">
        <v>95474032</v>
      </c>
      <c r="V252" s="133">
        <v>22728456</v>
      </c>
      <c r="X252" s="8"/>
    </row>
    <row r="253" spans="1:24">
      <c r="A253" s="3">
        <v>38105</v>
      </c>
      <c r="B253" s="8" t="s">
        <v>255</v>
      </c>
      <c r="C253" s="9">
        <v>5.9750000000000005E-4</v>
      </c>
      <c r="D253" s="9">
        <v>5.7720000000000004E-4</v>
      </c>
      <c r="E253" s="1">
        <v>9961510</v>
      </c>
      <c r="F253" s="7"/>
      <c r="G253" s="1">
        <v>812099</v>
      </c>
      <c r="H253" s="1">
        <v>2774280</v>
      </c>
      <c r="I253" s="1">
        <v>349835</v>
      </c>
      <c r="J253" s="1">
        <v>184954.00092650572</v>
      </c>
      <c r="K253" s="1">
        <v>4121168.0009265058</v>
      </c>
      <c r="L253" s="7">
        <v>73523</v>
      </c>
      <c r="M253" s="1">
        <v>73523</v>
      </c>
      <c r="N253" s="1">
        <v>0</v>
      </c>
      <c r="O253" s="1">
        <v>42398.337617145851</v>
      </c>
      <c r="P253" s="1">
        <v>115921.33761714585</v>
      </c>
      <c r="Q253" s="7"/>
      <c r="R253" s="1">
        <v>2568743</v>
      </c>
      <c r="S253" s="1">
        <v>-16627.335166404358</v>
      </c>
      <c r="T253" s="1">
        <v>2552115.6648335955</v>
      </c>
      <c r="U253" s="133">
        <v>17101578</v>
      </c>
      <c r="V253" s="133">
        <v>4071185</v>
      </c>
      <c r="X253" s="8"/>
    </row>
    <row r="254" spans="1:24">
      <c r="A254" s="3">
        <v>38200</v>
      </c>
      <c r="B254" s="8" t="s">
        <v>256</v>
      </c>
      <c r="C254" s="9">
        <v>2.9068000000000002E-3</v>
      </c>
      <c r="D254" s="9">
        <v>2.9818000000000002E-3</v>
      </c>
      <c r="E254" s="1">
        <v>48462120</v>
      </c>
      <c r="F254" s="7"/>
      <c r="G254" s="1">
        <v>3950809</v>
      </c>
      <c r="H254" s="1">
        <v>13496697</v>
      </c>
      <c r="I254" s="1">
        <v>1701926</v>
      </c>
      <c r="J254" s="1">
        <v>1090254.483588526</v>
      </c>
      <c r="K254" s="1">
        <v>20239686.483588524</v>
      </c>
      <c r="L254" s="7">
        <v>357685</v>
      </c>
      <c r="M254" s="1">
        <v>357685</v>
      </c>
      <c r="N254" s="1">
        <v>0</v>
      </c>
      <c r="O254" s="1">
        <v>735754.29537718743</v>
      </c>
      <c r="P254" s="1">
        <v>1093439.2953771874</v>
      </c>
      <c r="Q254" s="7"/>
      <c r="R254" s="1">
        <v>12496772</v>
      </c>
      <c r="S254" s="1">
        <v>-163370.52333146613</v>
      </c>
      <c r="T254" s="1">
        <v>12333401.476668533</v>
      </c>
      <c r="U254" s="133">
        <v>83198104</v>
      </c>
      <c r="V254" s="133">
        <v>19806060</v>
      </c>
      <c r="X254" s="8"/>
    </row>
    <row r="255" spans="1:24">
      <c r="A255" s="3">
        <v>38205</v>
      </c>
      <c r="B255" s="8" t="s">
        <v>257</v>
      </c>
      <c r="C255" s="9">
        <v>4.5419999999999998E-4</v>
      </c>
      <c r="D255" s="9">
        <v>4.2489999999999997E-4</v>
      </c>
      <c r="E255" s="1">
        <v>7572415</v>
      </c>
      <c r="F255" s="7"/>
      <c r="G255" s="1">
        <v>617331</v>
      </c>
      <c r="H255" s="1">
        <v>2108917</v>
      </c>
      <c r="I255" s="1">
        <v>265933</v>
      </c>
      <c r="J255" s="1">
        <v>181951.92512238491</v>
      </c>
      <c r="K255" s="1">
        <v>3174132.9251223849</v>
      </c>
      <c r="L255" s="7">
        <v>55890</v>
      </c>
      <c r="M255" s="1">
        <v>55890</v>
      </c>
      <c r="N255" s="1">
        <v>0</v>
      </c>
      <c r="O255" s="1">
        <v>50005.839764107193</v>
      </c>
      <c r="P255" s="1">
        <v>105895.83976410719</v>
      </c>
      <c r="Q255" s="7"/>
      <c r="R255" s="1">
        <v>1952674</v>
      </c>
      <c r="S255" s="1">
        <v>59685.221825408036</v>
      </c>
      <c r="T255" s="1">
        <v>2012359.2218254081</v>
      </c>
      <c r="U255" s="133">
        <v>13000062</v>
      </c>
      <c r="V255" s="133">
        <v>3094782</v>
      </c>
      <c r="X255" s="8"/>
    </row>
    <row r="256" spans="1:24">
      <c r="A256" s="3">
        <v>38210</v>
      </c>
      <c r="B256" s="8" t="s">
        <v>258</v>
      </c>
      <c r="C256" s="9">
        <v>1.1351E-3</v>
      </c>
      <c r="D256" s="9">
        <v>1.1708000000000001E-3</v>
      </c>
      <c r="E256" s="1">
        <v>18924368</v>
      </c>
      <c r="F256" s="7"/>
      <c r="G256" s="1">
        <v>1542784</v>
      </c>
      <c r="H256" s="1">
        <v>5270435</v>
      </c>
      <c r="I256" s="1">
        <v>664599</v>
      </c>
      <c r="J256" s="1">
        <v>458018.76797400671</v>
      </c>
      <c r="K256" s="1">
        <v>7935836.7679740069</v>
      </c>
      <c r="L256" s="7">
        <v>139675</v>
      </c>
      <c r="M256" s="1">
        <v>139675</v>
      </c>
      <c r="N256" s="1">
        <v>0</v>
      </c>
      <c r="O256" s="1">
        <v>344057.98714027787</v>
      </c>
      <c r="P256" s="1">
        <v>483732.98714027787</v>
      </c>
      <c r="Q256" s="7"/>
      <c r="R256" s="1">
        <v>4879966</v>
      </c>
      <c r="S256" s="1">
        <v>-63895.945059755933</v>
      </c>
      <c r="T256" s="1">
        <v>4816070.0549402442</v>
      </c>
      <c r="U256" s="133">
        <v>32488705</v>
      </c>
      <c r="V256" s="133">
        <v>7734230</v>
      </c>
      <c r="X256" s="8"/>
    </row>
    <row r="257" spans="1:24">
      <c r="A257" s="3">
        <v>38300</v>
      </c>
      <c r="B257" s="8" t="s">
        <v>259</v>
      </c>
      <c r="C257" s="9">
        <v>2.264E-3</v>
      </c>
      <c r="D257" s="9">
        <v>2.4072E-3</v>
      </c>
      <c r="E257" s="1">
        <v>37745370</v>
      </c>
      <c r="F257" s="7"/>
      <c r="G257" s="1">
        <v>3077141</v>
      </c>
      <c r="H257" s="1">
        <v>10512083</v>
      </c>
      <c r="I257" s="1">
        <v>1325567</v>
      </c>
      <c r="J257" s="1">
        <v>846419.70587945404</v>
      </c>
      <c r="K257" s="1">
        <v>15761210.705879454</v>
      </c>
      <c r="L257" s="7">
        <v>278587</v>
      </c>
      <c r="M257" s="1">
        <v>278587</v>
      </c>
      <c r="N257" s="1">
        <v>0</v>
      </c>
      <c r="O257" s="1">
        <v>1544042.6863752543</v>
      </c>
      <c r="P257" s="1">
        <v>1822629.6863752543</v>
      </c>
      <c r="Q257" s="7"/>
      <c r="R257" s="1">
        <v>9733278</v>
      </c>
      <c r="S257" s="1">
        <v>-413596.04251869104</v>
      </c>
      <c r="T257" s="1">
        <v>9319681.9574813098</v>
      </c>
      <c r="U257" s="133">
        <v>64799954</v>
      </c>
      <c r="V257" s="133">
        <v>15426215</v>
      </c>
      <c r="X257" s="8"/>
    </row>
    <row r="258" spans="1:24">
      <c r="A258" s="3">
        <v>38400</v>
      </c>
      <c r="B258" s="8" t="s">
        <v>260</v>
      </c>
      <c r="C258" s="9">
        <v>2.9508E-3</v>
      </c>
      <c r="D258" s="9">
        <v>2.8674E-3</v>
      </c>
      <c r="E258" s="1">
        <v>49195687</v>
      </c>
      <c r="F258" s="7"/>
      <c r="G258" s="1">
        <v>4010612</v>
      </c>
      <c r="H258" s="1">
        <v>13700995</v>
      </c>
      <c r="I258" s="1">
        <v>1727687</v>
      </c>
      <c r="J258" s="1">
        <v>724879.87077272404</v>
      </c>
      <c r="K258" s="1">
        <v>20164173.870772723</v>
      </c>
      <c r="L258" s="7">
        <v>363099</v>
      </c>
      <c r="M258" s="1">
        <v>363099</v>
      </c>
      <c r="N258" s="1">
        <v>0</v>
      </c>
      <c r="O258" s="1">
        <v>392045</v>
      </c>
      <c r="P258" s="1">
        <v>755144</v>
      </c>
      <c r="Q258" s="7"/>
      <c r="R258" s="1">
        <v>12685935</v>
      </c>
      <c r="S258" s="1">
        <v>110556.01576551091</v>
      </c>
      <c r="T258" s="1">
        <v>12796491.01576551</v>
      </c>
      <c r="U258" s="133">
        <v>84457467</v>
      </c>
      <c r="V258" s="133">
        <v>20105863</v>
      </c>
      <c r="X258" s="8"/>
    </row>
    <row r="259" spans="1:24">
      <c r="A259" s="3">
        <v>38402</v>
      </c>
      <c r="B259" s="8" t="s">
        <v>261</v>
      </c>
      <c r="C259" s="9">
        <v>2.0680000000000001E-4</v>
      </c>
      <c r="D259" s="9">
        <v>2.052E-4</v>
      </c>
      <c r="E259" s="1">
        <v>3447766</v>
      </c>
      <c r="F259" s="7"/>
      <c r="G259" s="1">
        <v>281074</v>
      </c>
      <c r="H259" s="1">
        <v>960203</v>
      </c>
      <c r="I259" s="1">
        <v>121081</v>
      </c>
      <c r="J259" s="1">
        <v>0</v>
      </c>
      <c r="K259" s="1">
        <v>1362358</v>
      </c>
      <c r="L259" s="7">
        <v>25447</v>
      </c>
      <c r="M259" s="1">
        <v>25447</v>
      </c>
      <c r="N259" s="1">
        <v>0</v>
      </c>
      <c r="O259" s="1">
        <v>111861.92332162283</v>
      </c>
      <c r="P259" s="1">
        <v>137308.92332162283</v>
      </c>
      <c r="Q259" s="7"/>
      <c r="R259" s="1">
        <v>889064</v>
      </c>
      <c r="S259" s="1">
        <v>-86028.760863071948</v>
      </c>
      <c r="T259" s="1">
        <v>803035.23913692799</v>
      </c>
      <c r="U259" s="133">
        <v>5919006</v>
      </c>
      <c r="V259" s="133">
        <v>1409073</v>
      </c>
      <c r="X259" s="8"/>
    </row>
    <row r="260" spans="1:24">
      <c r="A260" s="3">
        <v>38405</v>
      </c>
      <c r="B260" s="8" t="s">
        <v>262</v>
      </c>
      <c r="C260" s="9">
        <v>7.1449999999999997E-4</v>
      </c>
      <c r="D260" s="9">
        <v>7.0600000000000003E-4</v>
      </c>
      <c r="E260" s="1">
        <v>11912132</v>
      </c>
      <c r="F260" s="7"/>
      <c r="G260" s="1">
        <v>971121</v>
      </c>
      <c r="H260" s="1">
        <v>3317528</v>
      </c>
      <c r="I260" s="1">
        <v>418338</v>
      </c>
      <c r="J260" s="1">
        <v>20411.231269413212</v>
      </c>
      <c r="K260" s="1">
        <v>4727398.2312694136</v>
      </c>
      <c r="L260" s="7">
        <v>87920</v>
      </c>
      <c r="M260" s="1">
        <v>87920</v>
      </c>
      <c r="N260" s="1">
        <v>0</v>
      </c>
      <c r="O260" s="1">
        <v>69022.424646079773</v>
      </c>
      <c r="P260" s="1">
        <v>156942.42464607977</v>
      </c>
      <c r="Q260" s="7"/>
      <c r="R260" s="1">
        <v>3071743</v>
      </c>
      <c r="S260" s="1">
        <v>-106788.96856656882</v>
      </c>
      <c r="T260" s="1">
        <v>2964954.031433431</v>
      </c>
      <c r="U260" s="133">
        <v>20450339</v>
      </c>
      <c r="V260" s="133">
        <v>4868388</v>
      </c>
      <c r="X260" s="8"/>
    </row>
    <row r="261" spans="1:24">
      <c r="A261" s="3">
        <v>38500</v>
      </c>
      <c r="B261" s="8" t="s">
        <v>263</v>
      </c>
      <c r="C261" s="9">
        <v>2.1951000000000002E-3</v>
      </c>
      <c r="D261" s="9">
        <v>2.2756999999999999E-3</v>
      </c>
      <c r="E261" s="1">
        <v>36596670</v>
      </c>
      <c r="F261" s="7"/>
      <c r="G261" s="1">
        <v>2983494</v>
      </c>
      <c r="H261" s="1">
        <v>10192170</v>
      </c>
      <c r="I261" s="1">
        <v>1285227</v>
      </c>
      <c r="J261" s="1">
        <v>673473.81640174845</v>
      </c>
      <c r="K261" s="1">
        <v>15134364.816401748</v>
      </c>
      <c r="L261" s="7">
        <v>270109</v>
      </c>
      <c r="M261" s="1">
        <v>270109</v>
      </c>
      <c r="N261" s="1">
        <v>0</v>
      </c>
      <c r="O261" s="1">
        <v>658897.44006292406</v>
      </c>
      <c r="P261" s="1">
        <v>929006.44006292406</v>
      </c>
      <c r="Q261" s="7"/>
      <c r="R261" s="1">
        <v>9437066</v>
      </c>
      <c r="S261" s="1">
        <v>21573.094846566208</v>
      </c>
      <c r="T261" s="1">
        <v>9458639.0948465653</v>
      </c>
      <c r="U261" s="133">
        <v>62827906</v>
      </c>
      <c r="V261" s="133">
        <v>14956751</v>
      </c>
      <c r="X261" s="8"/>
    </row>
    <row r="262" spans="1:24">
      <c r="A262" s="3">
        <v>38600</v>
      </c>
      <c r="B262" s="8" t="s">
        <v>264</v>
      </c>
      <c r="C262" s="9">
        <v>2.7948000000000001E-3</v>
      </c>
      <c r="D262" s="9">
        <v>2.8965000000000002E-3</v>
      </c>
      <c r="E262" s="1">
        <v>46594858</v>
      </c>
      <c r="F262" s="7"/>
      <c r="G262" s="1">
        <v>3798583</v>
      </c>
      <c r="H262" s="1">
        <v>12976664</v>
      </c>
      <c r="I262" s="1">
        <v>1636350</v>
      </c>
      <c r="J262" s="1">
        <v>1023206.2648180053</v>
      </c>
      <c r="K262" s="1">
        <v>19434803.264818005</v>
      </c>
      <c r="L262" s="7">
        <v>343903</v>
      </c>
      <c r="M262" s="1">
        <v>343903</v>
      </c>
      <c r="N262" s="1">
        <v>0</v>
      </c>
      <c r="O262" s="1">
        <v>956810.37443210906</v>
      </c>
      <c r="P262" s="1">
        <v>1300713.3744321091</v>
      </c>
      <c r="Q262" s="7"/>
      <c r="R262" s="1">
        <v>12015267</v>
      </c>
      <c r="S262" s="1">
        <v>-255247.65906836698</v>
      </c>
      <c r="T262" s="1">
        <v>11760019.340931633</v>
      </c>
      <c r="U262" s="133">
        <v>79992453</v>
      </c>
      <c r="V262" s="133">
        <v>19042926</v>
      </c>
      <c r="X262" s="8"/>
    </row>
    <row r="263" spans="1:24">
      <c r="A263" s="3">
        <v>38601</v>
      </c>
      <c r="B263" s="8" t="s">
        <v>265</v>
      </c>
      <c r="C263" s="9">
        <v>0</v>
      </c>
      <c r="D263" s="9">
        <v>0</v>
      </c>
      <c r="E263" s="1">
        <v>0</v>
      </c>
      <c r="F263" s="7"/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7">
        <v>0</v>
      </c>
      <c r="M263" s="1">
        <v>0</v>
      </c>
      <c r="N263" s="1">
        <v>0</v>
      </c>
      <c r="O263" s="1">
        <v>174162.48632550001</v>
      </c>
      <c r="P263" s="1">
        <v>174162.48632550001</v>
      </c>
      <c r="Q263" s="7"/>
      <c r="R263" s="1">
        <v>0</v>
      </c>
      <c r="S263" s="1">
        <v>-96494.743162750005</v>
      </c>
      <c r="T263" s="1">
        <v>-96494.743162750005</v>
      </c>
      <c r="U263" s="133">
        <v>0</v>
      </c>
      <c r="V263" s="133">
        <v>0</v>
      </c>
      <c r="X263" s="8"/>
    </row>
    <row r="264" spans="1:24">
      <c r="A264" s="3">
        <v>38602</v>
      </c>
      <c r="B264" s="8" t="s">
        <v>266</v>
      </c>
      <c r="C264" s="9">
        <v>2.1440000000000001E-4</v>
      </c>
      <c r="D264" s="9">
        <v>2.3499999999999999E-4</v>
      </c>
      <c r="E264" s="1">
        <v>3574473</v>
      </c>
      <c r="F264" s="7"/>
      <c r="G264" s="1">
        <v>291404</v>
      </c>
      <c r="H264" s="1">
        <v>995491</v>
      </c>
      <c r="I264" s="1">
        <v>125531</v>
      </c>
      <c r="J264" s="1">
        <v>0</v>
      </c>
      <c r="K264" s="1">
        <v>1412426</v>
      </c>
      <c r="L264" s="7">
        <v>26382</v>
      </c>
      <c r="M264" s="1">
        <v>26382</v>
      </c>
      <c r="N264" s="1">
        <v>0</v>
      </c>
      <c r="O264" s="1">
        <v>222095.68668444548</v>
      </c>
      <c r="P264" s="1">
        <v>248477.68668444548</v>
      </c>
      <c r="Q264" s="7"/>
      <c r="R264" s="1">
        <v>921738</v>
      </c>
      <c r="S264" s="1">
        <v>-88118.781650906822</v>
      </c>
      <c r="T264" s="1">
        <v>833619.21834909322</v>
      </c>
      <c r="U264" s="133">
        <v>6136533</v>
      </c>
      <c r="V264" s="133">
        <v>1460857</v>
      </c>
      <c r="X264" s="8"/>
    </row>
    <row r="265" spans="1:24">
      <c r="A265" s="3">
        <v>38605</v>
      </c>
      <c r="B265" s="8" t="s">
        <v>267</v>
      </c>
      <c r="C265" s="9">
        <v>7.1310000000000004E-4</v>
      </c>
      <c r="D265" s="9">
        <v>7.5719999999999997E-4</v>
      </c>
      <c r="E265" s="1">
        <v>11888791</v>
      </c>
      <c r="F265" s="7"/>
      <c r="G265" s="1">
        <v>969218</v>
      </c>
      <c r="H265" s="1">
        <v>3311027</v>
      </c>
      <c r="I265" s="1">
        <v>417519</v>
      </c>
      <c r="J265" s="1">
        <v>102511.15033520339</v>
      </c>
      <c r="K265" s="1">
        <v>4800275.1503352039</v>
      </c>
      <c r="L265" s="7">
        <v>87748</v>
      </c>
      <c r="M265" s="1">
        <v>87748</v>
      </c>
      <c r="N265" s="1">
        <v>0</v>
      </c>
      <c r="O265" s="1">
        <v>285016.13327842212</v>
      </c>
      <c r="P265" s="1">
        <v>372764.13327842212</v>
      </c>
      <c r="Q265" s="7"/>
      <c r="R265" s="1">
        <v>3065725</v>
      </c>
      <c r="S265" s="1">
        <v>-77941.802591872343</v>
      </c>
      <c r="T265" s="1">
        <v>2987783.1974081276</v>
      </c>
      <c r="U265" s="133">
        <v>20410268</v>
      </c>
      <c r="V265" s="133">
        <v>4858849</v>
      </c>
      <c r="X265" s="8"/>
    </row>
    <row r="266" spans="1:24">
      <c r="A266" s="3">
        <v>38610</v>
      </c>
      <c r="B266" s="8" t="s">
        <v>268</v>
      </c>
      <c r="C266" s="9">
        <v>7.3450000000000002E-4</v>
      </c>
      <c r="D266" s="9">
        <v>6.847E-4</v>
      </c>
      <c r="E266" s="1">
        <v>12245572</v>
      </c>
      <c r="F266" s="7"/>
      <c r="G266" s="1">
        <v>998304</v>
      </c>
      <c r="H266" s="1">
        <v>3410391</v>
      </c>
      <c r="I266" s="1">
        <v>430048</v>
      </c>
      <c r="J266" s="1">
        <v>378876.21515274281</v>
      </c>
      <c r="K266" s="1">
        <v>5217619.2151527423</v>
      </c>
      <c r="L266" s="7">
        <v>90381</v>
      </c>
      <c r="M266" s="1">
        <v>90381</v>
      </c>
      <c r="N266" s="1">
        <v>0</v>
      </c>
      <c r="O266" s="1">
        <v>52803</v>
      </c>
      <c r="P266" s="1">
        <v>143184</v>
      </c>
      <c r="Q266" s="7"/>
      <c r="R266" s="1">
        <v>3157726</v>
      </c>
      <c r="S266" s="1">
        <v>145682.98010081067</v>
      </c>
      <c r="T266" s="1">
        <v>3303408.9801008105</v>
      </c>
      <c r="U266" s="133">
        <v>21022777</v>
      </c>
      <c r="V266" s="133">
        <v>5004662</v>
      </c>
      <c r="X266" s="8"/>
    </row>
    <row r="267" spans="1:24">
      <c r="A267" s="3">
        <v>38620</v>
      </c>
      <c r="B267" s="8" t="s">
        <v>269</v>
      </c>
      <c r="C267" s="9">
        <v>5.1849999999999997E-4</v>
      </c>
      <c r="D267" s="9">
        <v>5.1329999999999995E-4</v>
      </c>
      <c r="E267" s="1">
        <v>8644423</v>
      </c>
      <c r="F267" s="7"/>
      <c r="G267" s="1">
        <v>704725</v>
      </c>
      <c r="H267" s="1">
        <v>2407471</v>
      </c>
      <c r="I267" s="1">
        <v>303581</v>
      </c>
      <c r="J267" s="1">
        <v>473662.06550528569</v>
      </c>
      <c r="K267" s="1">
        <v>3889439.0655052857</v>
      </c>
      <c r="L267" s="7">
        <v>63802</v>
      </c>
      <c r="M267" s="1">
        <v>63802</v>
      </c>
      <c r="N267" s="1">
        <v>0</v>
      </c>
      <c r="O267" s="1">
        <v>3792</v>
      </c>
      <c r="P267" s="1">
        <v>67594</v>
      </c>
      <c r="Q267" s="7"/>
      <c r="R267" s="1">
        <v>2229110</v>
      </c>
      <c r="S267" s="1">
        <v>248919.13762259201</v>
      </c>
      <c r="T267" s="1">
        <v>2478029.137622592</v>
      </c>
      <c r="U267" s="133">
        <v>14840449</v>
      </c>
      <c r="V267" s="133">
        <v>3532903</v>
      </c>
      <c r="X267" s="8"/>
    </row>
    <row r="268" spans="1:24">
      <c r="A268" s="3">
        <v>38700</v>
      </c>
      <c r="B268" s="8" t="s">
        <v>270</v>
      </c>
      <c r="C268" s="9">
        <v>9.2299999999999999E-4</v>
      </c>
      <c r="D268" s="9">
        <v>8.7399999999999999E-4</v>
      </c>
      <c r="E268" s="1">
        <v>15388240</v>
      </c>
      <c r="F268" s="7"/>
      <c r="G268" s="1">
        <v>1254506</v>
      </c>
      <c r="H268" s="1">
        <v>4285624</v>
      </c>
      <c r="I268" s="1">
        <v>540415</v>
      </c>
      <c r="J268" s="1">
        <v>333523.99849042366</v>
      </c>
      <c r="K268" s="1">
        <v>6414068.9984904239</v>
      </c>
      <c r="L268" s="7">
        <v>113576</v>
      </c>
      <c r="M268" s="1">
        <v>113576</v>
      </c>
      <c r="N268" s="1">
        <v>0</v>
      </c>
      <c r="O268" s="1">
        <v>94839</v>
      </c>
      <c r="P268" s="1">
        <v>208415</v>
      </c>
      <c r="Q268" s="7"/>
      <c r="R268" s="1">
        <v>3968116</v>
      </c>
      <c r="S268" s="1">
        <v>-15234.326162537094</v>
      </c>
      <c r="T268" s="1">
        <v>3952881.6738374629</v>
      </c>
      <c r="U268" s="133">
        <v>26418003</v>
      </c>
      <c r="V268" s="133">
        <v>6289044</v>
      </c>
      <c r="X268" s="8"/>
    </row>
    <row r="269" spans="1:24">
      <c r="A269" s="3">
        <v>38701</v>
      </c>
      <c r="B269" s="8" t="s">
        <v>271</v>
      </c>
      <c r="C269" s="9">
        <v>7.2299999999999996E-5</v>
      </c>
      <c r="D269" s="9">
        <v>6.0000000000000002E-5</v>
      </c>
      <c r="E269" s="1">
        <v>1205384</v>
      </c>
      <c r="F269" s="7"/>
      <c r="G269" s="1">
        <v>98267</v>
      </c>
      <c r="H269" s="1">
        <v>335699</v>
      </c>
      <c r="I269" s="1">
        <v>42332</v>
      </c>
      <c r="J269" s="1">
        <v>61380.104338699355</v>
      </c>
      <c r="K269" s="1">
        <v>537678.10433869937</v>
      </c>
      <c r="L269" s="7">
        <v>8897</v>
      </c>
      <c r="M269" s="1">
        <v>8897</v>
      </c>
      <c r="N269" s="1">
        <v>0</v>
      </c>
      <c r="O269" s="1">
        <v>19867.162490300005</v>
      </c>
      <c r="P269" s="1">
        <v>28764.162490300005</v>
      </c>
      <c r="Q269" s="7"/>
      <c r="R269" s="1">
        <v>310829</v>
      </c>
      <c r="S269" s="1">
        <v>24858.786867749783</v>
      </c>
      <c r="T269" s="1">
        <v>335687.78686774976</v>
      </c>
      <c r="U269" s="133">
        <v>2069363</v>
      </c>
      <c r="V269" s="133">
        <v>492630</v>
      </c>
      <c r="X269" s="8"/>
    </row>
    <row r="270" spans="1:24">
      <c r="A270" s="3">
        <v>38800</v>
      </c>
      <c r="B270" s="8" t="s">
        <v>272</v>
      </c>
      <c r="C270" s="9">
        <v>1.5731E-3</v>
      </c>
      <c r="D270" s="9">
        <v>1.603E-3</v>
      </c>
      <c r="E270" s="1">
        <v>26226696</v>
      </c>
      <c r="F270" s="7"/>
      <c r="G270" s="1">
        <v>2138096</v>
      </c>
      <c r="H270" s="1">
        <v>7304133</v>
      </c>
      <c r="I270" s="1">
        <v>921047</v>
      </c>
      <c r="J270" s="1">
        <v>535077.64023120934</v>
      </c>
      <c r="K270" s="1">
        <v>10898353.640231209</v>
      </c>
      <c r="L270" s="7">
        <v>193572</v>
      </c>
      <c r="M270" s="1">
        <v>193572</v>
      </c>
      <c r="N270" s="1">
        <v>0</v>
      </c>
      <c r="O270" s="1">
        <v>484789.73181657243</v>
      </c>
      <c r="P270" s="1">
        <v>678361.73181657237</v>
      </c>
      <c r="Q270" s="7"/>
      <c r="R270" s="1">
        <v>6762994</v>
      </c>
      <c r="S270" s="1">
        <v>45534.909510080528</v>
      </c>
      <c r="T270" s="1">
        <v>6808528.9095100807</v>
      </c>
      <c r="U270" s="133">
        <v>45025092</v>
      </c>
      <c r="V270" s="133">
        <v>10718630</v>
      </c>
      <c r="X270" s="8"/>
    </row>
    <row r="271" spans="1:24">
      <c r="A271" s="3">
        <v>38801</v>
      </c>
      <c r="B271" s="8" t="s">
        <v>273</v>
      </c>
      <c r="C271" s="9">
        <v>1.4689999999999999E-4</v>
      </c>
      <c r="D271" s="9">
        <v>1.751E-4</v>
      </c>
      <c r="E271" s="1">
        <v>2449114</v>
      </c>
      <c r="F271" s="7"/>
      <c r="G271" s="1">
        <v>199661</v>
      </c>
      <c r="H271" s="1">
        <v>682078</v>
      </c>
      <c r="I271" s="1">
        <v>86010</v>
      </c>
      <c r="J271" s="1">
        <v>118269.57358435693</v>
      </c>
      <c r="K271" s="1">
        <v>1086018.5735843568</v>
      </c>
      <c r="L271" s="7">
        <v>18076</v>
      </c>
      <c r="M271" s="1">
        <v>18076</v>
      </c>
      <c r="N271" s="1">
        <v>0</v>
      </c>
      <c r="O271" s="1">
        <v>267735.69581972744</v>
      </c>
      <c r="P271" s="1">
        <v>285811.69581972744</v>
      </c>
      <c r="Q271" s="7"/>
      <c r="R271" s="1">
        <v>631545</v>
      </c>
      <c r="S271" s="1">
        <v>4895.8881856026564</v>
      </c>
      <c r="T271" s="1">
        <v>636440.88818560261</v>
      </c>
      <c r="U271" s="133">
        <v>4204555</v>
      </c>
      <c r="V271" s="133">
        <v>1000932</v>
      </c>
      <c r="X271" s="8"/>
    </row>
    <row r="272" spans="1:24">
      <c r="A272" s="3">
        <v>38900</v>
      </c>
      <c r="B272" s="8" t="s">
        <v>274</v>
      </c>
      <c r="C272" s="9">
        <v>3.2509999999999999E-4</v>
      </c>
      <c r="D272" s="9">
        <v>3.4969999999999999E-4</v>
      </c>
      <c r="E272" s="1">
        <v>5420062</v>
      </c>
      <c r="F272" s="7"/>
      <c r="G272" s="1">
        <v>441863</v>
      </c>
      <c r="H272" s="1">
        <v>1509487</v>
      </c>
      <c r="I272" s="1">
        <v>190345</v>
      </c>
      <c r="J272" s="1">
        <v>41503.300262428704</v>
      </c>
      <c r="K272" s="1">
        <v>2183198.3002624288</v>
      </c>
      <c r="L272" s="7">
        <v>40004</v>
      </c>
      <c r="M272" s="1">
        <v>40004</v>
      </c>
      <c r="N272" s="1">
        <v>0</v>
      </c>
      <c r="O272" s="1">
        <v>179135.7726902526</v>
      </c>
      <c r="P272" s="1">
        <v>219139.7726902526</v>
      </c>
      <c r="Q272" s="7"/>
      <c r="R272" s="1">
        <v>1397654</v>
      </c>
      <c r="S272" s="1">
        <v>-27128.77409886985</v>
      </c>
      <c r="T272" s="1">
        <v>1370525.2259011301</v>
      </c>
      <c r="U272" s="133">
        <v>9304976</v>
      </c>
      <c r="V272" s="133">
        <v>2215134</v>
      </c>
      <c r="X272" s="8"/>
    </row>
    <row r="273" spans="1:24">
      <c r="A273" s="3">
        <v>39000</v>
      </c>
      <c r="B273" s="8" t="s">
        <v>275</v>
      </c>
      <c r="C273" s="9">
        <v>1.53309E-2</v>
      </c>
      <c r="D273" s="9">
        <v>1.53159E-2</v>
      </c>
      <c r="E273" s="1">
        <v>255596504</v>
      </c>
      <c r="F273" s="7"/>
      <c r="G273" s="1">
        <v>20837161</v>
      </c>
      <c r="H273" s="1">
        <v>71183607</v>
      </c>
      <c r="I273" s="1">
        <v>8976211</v>
      </c>
      <c r="J273" s="1">
        <v>2342534.2292770166</v>
      </c>
      <c r="K273" s="1">
        <v>103339513.22927701</v>
      </c>
      <c r="L273" s="7">
        <v>1886483</v>
      </c>
      <c r="M273" s="1">
        <v>1886483</v>
      </c>
      <c r="N273" s="1">
        <v>0</v>
      </c>
      <c r="O273" s="1">
        <v>5510769.5265592895</v>
      </c>
      <c r="P273" s="1">
        <v>7397252.5265592895</v>
      </c>
      <c r="Q273" s="7"/>
      <c r="R273" s="1">
        <v>65909854</v>
      </c>
      <c r="S273" s="1">
        <v>-3434809.3942145882</v>
      </c>
      <c r="T273" s="1">
        <v>62475044.605785415</v>
      </c>
      <c r="U273" s="133">
        <v>438799303</v>
      </c>
      <c r="V273" s="133">
        <v>104460138</v>
      </c>
      <c r="X273" s="8"/>
    </row>
    <row r="274" spans="1:24">
      <c r="A274" s="3">
        <v>39100</v>
      </c>
      <c r="B274" s="8" t="s">
        <v>276</v>
      </c>
      <c r="C274" s="9">
        <v>1.8116E-3</v>
      </c>
      <c r="D274" s="9">
        <v>1.7214999999999999E-3</v>
      </c>
      <c r="E274" s="1">
        <v>30202964</v>
      </c>
      <c r="F274" s="7"/>
      <c r="G274" s="1">
        <v>2462256</v>
      </c>
      <c r="H274" s="1">
        <v>8411523</v>
      </c>
      <c r="I274" s="1">
        <v>1060688</v>
      </c>
      <c r="J274" s="1">
        <v>983586.42317868641</v>
      </c>
      <c r="K274" s="1">
        <v>12918053.423178686</v>
      </c>
      <c r="L274" s="7">
        <v>222919</v>
      </c>
      <c r="M274" s="1">
        <v>222919</v>
      </c>
      <c r="N274" s="1">
        <v>0</v>
      </c>
      <c r="O274" s="1">
        <v>391613</v>
      </c>
      <c r="P274" s="1">
        <v>614532</v>
      </c>
      <c r="Q274" s="7"/>
      <c r="R274" s="1">
        <v>7788342</v>
      </c>
      <c r="S274" s="1">
        <v>-306131.64694539551</v>
      </c>
      <c r="T274" s="1">
        <v>7482210.3530546045</v>
      </c>
      <c r="U274" s="133">
        <v>51851412</v>
      </c>
      <c r="V274" s="133">
        <v>12343697</v>
      </c>
      <c r="X274" s="8"/>
    </row>
    <row r="275" spans="1:24">
      <c r="A275" s="3">
        <v>39101</v>
      </c>
      <c r="B275" s="8" t="s">
        <v>277</v>
      </c>
      <c r="C275" s="9">
        <v>2.8269999999999999E-4</v>
      </c>
      <c r="D275" s="9">
        <v>2.8049999999999999E-4</v>
      </c>
      <c r="E275" s="1">
        <v>4713170</v>
      </c>
      <c r="F275" s="7"/>
      <c r="G275" s="1">
        <v>384235</v>
      </c>
      <c r="H275" s="1">
        <v>1312617</v>
      </c>
      <c r="I275" s="1">
        <v>165520</v>
      </c>
      <c r="J275" s="1">
        <v>29875.888728413614</v>
      </c>
      <c r="K275" s="1">
        <v>1892247.8887284137</v>
      </c>
      <c r="L275" s="7">
        <v>34787</v>
      </c>
      <c r="M275" s="1">
        <v>34787</v>
      </c>
      <c r="N275" s="1">
        <v>0</v>
      </c>
      <c r="O275" s="1">
        <v>32494.664889864973</v>
      </c>
      <c r="P275" s="1">
        <v>67281.664889864973</v>
      </c>
      <c r="Q275" s="7"/>
      <c r="R275" s="1">
        <v>1215370</v>
      </c>
      <c r="S275" s="1">
        <v>40835.297131205385</v>
      </c>
      <c r="T275" s="1">
        <v>1256205.2971312054</v>
      </c>
      <c r="U275" s="133">
        <v>8091408</v>
      </c>
      <c r="V275" s="133">
        <v>1926233</v>
      </c>
      <c r="X275" s="8"/>
    </row>
    <row r="276" spans="1:24">
      <c r="A276" s="3">
        <v>39105</v>
      </c>
      <c r="B276" s="8" t="s">
        <v>278</v>
      </c>
      <c r="C276" s="9">
        <v>6.6790000000000003E-4</v>
      </c>
      <c r="D276" s="9">
        <v>6.514E-4</v>
      </c>
      <c r="E276" s="1">
        <v>11135217</v>
      </c>
      <c r="F276" s="7"/>
      <c r="G276" s="1">
        <v>907784</v>
      </c>
      <c r="H276" s="1">
        <v>3101157</v>
      </c>
      <c r="I276" s="1">
        <v>391054</v>
      </c>
      <c r="J276" s="1">
        <v>221780.54520457116</v>
      </c>
      <c r="K276" s="1">
        <v>4621775.5452045714</v>
      </c>
      <c r="L276" s="7">
        <v>82186</v>
      </c>
      <c r="M276" s="1">
        <v>82186</v>
      </c>
      <c r="N276" s="1">
        <v>0</v>
      </c>
      <c r="O276" s="1">
        <v>302497.56510150246</v>
      </c>
      <c r="P276" s="1">
        <v>384683.56510150246</v>
      </c>
      <c r="Q276" s="7"/>
      <c r="R276" s="1">
        <v>2871403</v>
      </c>
      <c r="S276" s="1">
        <v>-69130.600815894184</v>
      </c>
      <c r="T276" s="1">
        <v>2802272.3991841059</v>
      </c>
      <c r="U276" s="133">
        <v>19116559</v>
      </c>
      <c r="V276" s="133">
        <v>4550870</v>
      </c>
      <c r="X276" s="8"/>
    </row>
    <row r="277" spans="1:24">
      <c r="A277" s="3">
        <v>39200</v>
      </c>
      <c r="B277" s="8" t="s">
        <v>370</v>
      </c>
      <c r="C277" s="9">
        <v>6.7534799999999992E-2</v>
      </c>
      <c r="D277" s="9">
        <v>6.6333799999999998E-2</v>
      </c>
      <c r="E277" s="1">
        <v>1125939038</v>
      </c>
      <c r="F277" s="7"/>
      <c r="G277" s="1">
        <v>91790666</v>
      </c>
      <c r="H277" s="1">
        <v>313573936</v>
      </c>
      <c r="I277" s="1">
        <v>39541490</v>
      </c>
      <c r="J277" s="1">
        <v>0</v>
      </c>
      <c r="K277" s="1">
        <v>444906092</v>
      </c>
      <c r="L277" s="7">
        <v>8310225</v>
      </c>
      <c r="M277" s="1">
        <v>8310225</v>
      </c>
      <c r="N277" s="1">
        <v>0</v>
      </c>
      <c r="O277" s="1">
        <v>10214926.202367496</v>
      </c>
      <c r="P277" s="1">
        <v>18525151.202367496</v>
      </c>
      <c r="Q277" s="7"/>
      <c r="R277" s="1">
        <v>290342303</v>
      </c>
      <c r="S277" s="1">
        <v>-8363038.016140095</v>
      </c>
      <c r="T277" s="1">
        <v>281979264.9838599</v>
      </c>
      <c r="U277" s="133">
        <v>1932973482</v>
      </c>
      <c r="V277" s="133">
        <v>460161799</v>
      </c>
      <c r="X277" s="8"/>
    </row>
    <row r="278" spans="1:24">
      <c r="A278" s="3">
        <v>39201</v>
      </c>
      <c r="B278" s="8" t="s">
        <v>279</v>
      </c>
      <c r="C278" s="9">
        <v>2.9829999999999999E-4</v>
      </c>
      <c r="D278" s="9">
        <v>2.6459999999999998E-4</v>
      </c>
      <c r="E278" s="1">
        <v>4973253</v>
      </c>
      <c r="F278" s="7"/>
      <c r="G278" s="1">
        <v>405438</v>
      </c>
      <c r="H278" s="1">
        <v>1385050</v>
      </c>
      <c r="I278" s="1">
        <v>174654</v>
      </c>
      <c r="J278" s="1">
        <v>356527.27063410659</v>
      </c>
      <c r="K278" s="1">
        <v>2321669.2706341064</v>
      </c>
      <c r="L278" s="7">
        <v>36706</v>
      </c>
      <c r="M278" s="1">
        <v>36706</v>
      </c>
      <c r="N278" s="1">
        <v>0</v>
      </c>
      <c r="O278" s="1">
        <v>6630</v>
      </c>
      <c r="P278" s="1">
        <v>43336</v>
      </c>
      <c r="Q278" s="7"/>
      <c r="R278" s="1">
        <v>1282437</v>
      </c>
      <c r="S278" s="1">
        <v>125556.81829043085</v>
      </c>
      <c r="T278" s="1">
        <v>1407993.8182904308</v>
      </c>
      <c r="U278" s="133">
        <v>8537909</v>
      </c>
      <c r="V278" s="133">
        <v>2032526</v>
      </c>
      <c r="X278" s="8"/>
    </row>
    <row r="279" spans="1:24">
      <c r="A279" s="3">
        <v>39204</v>
      </c>
      <c r="B279" s="8" t="s">
        <v>280</v>
      </c>
      <c r="C279" s="9">
        <v>2.81E-4</v>
      </c>
      <c r="D279" s="9">
        <v>3.0889999999999997E-4</v>
      </c>
      <c r="E279" s="1">
        <v>4684827</v>
      </c>
      <c r="F279" s="7"/>
      <c r="G279" s="1">
        <v>381924</v>
      </c>
      <c r="H279" s="1">
        <v>1304724</v>
      </c>
      <c r="I279" s="1">
        <v>164525</v>
      </c>
      <c r="J279" s="1">
        <v>156048.30268452276</v>
      </c>
      <c r="K279" s="1">
        <v>2007221.3026845227</v>
      </c>
      <c r="L279" s="7">
        <v>34577</v>
      </c>
      <c r="M279" s="1">
        <v>34577</v>
      </c>
      <c r="N279" s="1">
        <v>0</v>
      </c>
      <c r="O279" s="1">
        <v>467901.52336310229</v>
      </c>
      <c r="P279" s="1">
        <v>502478.52336310229</v>
      </c>
      <c r="Q279" s="7"/>
      <c r="R279" s="1">
        <v>1208061</v>
      </c>
      <c r="S279" s="1">
        <v>-134712.02311210605</v>
      </c>
      <c r="T279" s="1">
        <v>1073348.9768878939</v>
      </c>
      <c r="U279" s="133">
        <v>8042751</v>
      </c>
      <c r="V279" s="133">
        <v>1914649</v>
      </c>
      <c r="X279" s="8"/>
    </row>
    <row r="280" spans="1:24">
      <c r="A280" s="3">
        <v>39205</v>
      </c>
      <c r="B280" s="8" t="s">
        <v>281</v>
      </c>
      <c r="C280" s="9">
        <v>5.8827000000000003E-3</v>
      </c>
      <c r="D280" s="9">
        <v>5.5960000000000003E-3</v>
      </c>
      <c r="E280" s="1">
        <v>98076274</v>
      </c>
      <c r="F280" s="7"/>
      <c r="G280" s="1">
        <v>7995536</v>
      </c>
      <c r="H280" s="1">
        <v>27314235</v>
      </c>
      <c r="I280" s="1">
        <v>3444309</v>
      </c>
      <c r="J280" s="1">
        <v>2132060.771754412</v>
      </c>
      <c r="K280" s="1">
        <v>40886140.771754414</v>
      </c>
      <c r="L280" s="7">
        <v>723872</v>
      </c>
      <c r="M280" s="1">
        <v>723872</v>
      </c>
      <c r="N280" s="1">
        <v>0</v>
      </c>
      <c r="O280" s="1">
        <v>593556.95323628187</v>
      </c>
      <c r="P280" s="1">
        <v>1317428.9532362819</v>
      </c>
      <c r="Q280" s="7"/>
      <c r="R280" s="1">
        <v>25290616</v>
      </c>
      <c r="S280" s="1">
        <v>413864.44729999639</v>
      </c>
      <c r="T280" s="1">
        <v>25704480.447299995</v>
      </c>
      <c r="U280" s="133">
        <v>168373981</v>
      </c>
      <c r="V280" s="133">
        <v>40082947</v>
      </c>
      <c r="X280" s="8"/>
    </row>
    <row r="281" spans="1:24">
      <c r="A281" s="3">
        <v>39208</v>
      </c>
      <c r="B281" s="8" t="s">
        <v>371</v>
      </c>
      <c r="C281" s="9">
        <v>4.149E-4</v>
      </c>
      <c r="D281" s="9">
        <v>4.0259999999999997E-4</v>
      </c>
      <c r="E281" s="1">
        <v>6917206</v>
      </c>
      <c r="F281" s="7"/>
      <c r="G281" s="1">
        <v>563916</v>
      </c>
      <c r="H281" s="1">
        <v>1926441</v>
      </c>
      <c r="I281" s="1">
        <v>242923</v>
      </c>
      <c r="J281" s="1">
        <v>0</v>
      </c>
      <c r="K281" s="1">
        <v>2733280</v>
      </c>
      <c r="L281" s="7">
        <v>51054</v>
      </c>
      <c r="M281" s="1">
        <v>51054</v>
      </c>
      <c r="N281" s="1">
        <v>0</v>
      </c>
      <c r="O281" s="1">
        <v>194046.25128606503</v>
      </c>
      <c r="P281" s="1">
        <v>245100.25128606503</v>
      </c>
      <c r="Q281" s="7"/>
      <c r="R281" s="1">
        <v>1783718</v>
      </c>
      <c r="S281" s="1">
        <v>-131914.39606309967</v>
      </c>
      <c r="T281" s="1">
        <v>1651803.6039369004</v>
      </c>
      <c r="U281" s="133">
        <v>11875221</v>
      </c>
      <c r="V281" s="133">
        <v>2827004</v>
      </c>
      <c r="X281" s="8"/>
    </row>
    <row r="282" spans="1:24">
      <c r="A282" s="3">
        <v>39209</v>
      </c>
      <c r="B282" s="8" t="s">
        <v>282</v>
      </c>
      <c r="C282" s="9">
        <v>0</v>
      </c>
      <c r="D282" s="9">
        <v>0</v>
      </c>
      <c r="E282" s="1">
        <v>0</v>
      </c>
      <c r="F282" s="7"/>
      <c r="G282" s="1">
        <v>0</v>
      </c>
      <c r="H282" s="1">
        <v>0</v>
      </c>
      <c r="I282" s="1">
        <v>0</v>
      </c>
      <c r="J282" s="1">
        <v>639225.50425349991</v>
      </c>
      <c r="K282" s="1">
        <v>639225.50425349991</v>
      </c>
      <c r="L282" s="7">
        <v>0</v>
      </c>
      <c r="M282" s="1">
        <v>0</v>
      </c>
      <c r="N282" s="1">
        <v>0</v>
      </c>
      <c r="O282" s="1">
        <v>0</v>
      </c>
      <c r="P282" s="1">
        <v>0</v>
      </c>
      <c r="Q282" s="7"/>
      <c r="R282" s="1">
        <v>0</v>
      </c>
      <c r="S282" s="1">
        <v>271147.25212674995</v>
      </c>
      <c r="T282" s="1">
        <v>271147.25212674995</v>
      </c>
      <c r="U282" s="133">
        <v>0</v>
      </c>
      <c r="V282" s="133">
        <v>0</v>
      </c>
      <c r="X282" s="8"/>
    </row>
    <row r="283" spans="1:24">
      <c r="A283" s="3">
        <v>39220</v>
      </c>
      <c r="B283" s="8" t="s">
        <v>347</v>
      </c>
      <c r="C283" s="9">
        <v>0</v>
      </c>
      <c r="D283" s="9">
        <v>8.03E-5</v>
      </c>
      <c r="E283" s="1">
        <v>0</v>
      </c>
      <c r="F283" s="7"/>
      <c r="G283" s="1">
        <v>0</v>
      </c>
      <c r="H283" s="1">
        <v>0</v>
      </c>
      <c r="I283" s="1">
        <v>0</v>
      </c>
      <c r="J283" s="1">
        <v>48383.81634517097</v>
      </c>
      <c r="K283" s="1">
        <v>48383.81634517097</v>
      </c>
      <c r="L283" s="7">
        <v>0</v>
      </c>
      <c r="M283" s="1">
        <v>0</v>
      </c>
      <c r="N283" s="1">
        <v>0</v>
      </c>
      <c r="O283" s="1">
        <v>545778.38033199986</v>
      </c>
      <c r="P283" s="1">
        <v>545778.38033199986</v>
      </c>
      <c r="Q283" s="7"/>
      <c r="R283" s="1">
        <v>0</v>
      </c>
      <c r="S283" s="1">
        <v>-159357.88527141447</v>
      </c>
      <c r="T283" s="1">
        <v>-159357.88527141447</v>
      </c>
      <c r="U283" s="133">
        <v>0</v>
      </c>
      <c r="V283" s="133">
        <v>0</v>
      </c>
      <c r="X283" s="8"/>
    </row>
    <row r="284" spans="1:24">
      <c r="A284" s="3">
        <v>39300</v>
      </c>
      <c r="B284" s="8" t="s">
        <v>283</v>
      </c>
      <c r="C284" s="9">
        <v>7.7320000000000004E-4</v>
      </c>
      <c r="D284" s="9">
        <v>6.625E-4</v>
      </c>
      <c r="E284" s="1">
        <v>12890777</v>
      </c>
      <c r="F284" s="7"/>
      <c r="G284" s="1">
        <v>1050903</v>
      </c>
      <c r="H284" s="1">
        <v>3590080</v>
      </c>
      <c r="I284" s="1">
        <v>452707</v>
      </c>
      <c r="J284" s="1">
        <v>985173.97098186251</v>
      </c>
      <c r="K284" s="1">
        <v>6078863.9709818624</v>
      </c>
      <c r="L284" s="7">
        <v>95143</v>
      </c>
      <c r="M284" s="1">
        <v>95143</v>
      </c>
      <c r="N284" s="1">
        <v>0</v>
      </c>
      <c r="O284" s="1">
        <v>55212</v>
      </c>
      <c r="P284" s="1">
        <v>150355</v>
      </c>
      <c r="Q284" s="7"/>
      <c r="R284" s="1">
        <v>3324104</v>
      </c>
      <c r="S284" s="1">
        <v>131641.84226026665</v>
      </c>
      <c r="T284" s="1">
        <v>3455745.8422602667</v>
      </c>
      <c r="U284" s="133">
        <v>22130444</v>
      </c>
      <c r="V284" s="133">
        <v>5268352</v>
      </c>
      <c r="X284" s="8"/>
    </row>
    <row r="285" spans="1:24">
      <c r="A285" s="3">
        <v>39301</v>
      </c>
      <c r="B285" s="8" t="s">
        <v>284</v>
      </c>
      <c r="C285" s="9">
        <v>6.3E-5</v>
      </c>
      <c r="D285" s="9">
        <v>4.4100000000000001E-5</v>
      </c>
      <c r="E285" s="1">
        <v>1050335</v>
      </c>
      <c r="F285" s="7"/>
      <c r="G285" s="1">
        <v>85627</v>
      </c>
      <c r="H285" s="1">
        <v>292518</v>
      </c>
      <c r="I285" s="1">
        <v>36886</v>
      </c>
      <c r="J285" s="1">
        <v>156821.86535882953</v>
      </c>
      <c r="K285" s="1">
        <v>571852.8653588295</v>
      </c>
      <c r="L285" s="7">
        <v>7752</v>
      </c>
      <c r="M285" s="1">
        <v>7752</v>
      </c>
      <c r="N285" s="1">
        <v>0</v>
      </c>
      <c r="O285" s="1">
        <v>0</v>
      </c>
      <c r="P285" s="1">
        <v>7752</v>
      </c>
      <c r="Q285" s="7"/>
      <c r="R285" s="1">
        <v>270847</v>
      </c>
      <c r="S285" s="1">
        <v>67224.210764641</v>
      </c>
      <c r="T285" s="1">
        <v>338071.210764641</v>
      </c>
      <c r="U285" s="133">
        <v>1803179</v>
      </c>
      <c r="V285" s="133">
        <v>429263</v>
      </c>
      <c r="X285" s="8"/>
    </row>
    <row r="286" spans="1:24">
      <c r="A286" s="3">
        <v>39400</v>
      </c>
      <c r="B286" s="8" t="s">
        <v>285</v>
      </c>
      <c r="C286" s="9">
        <v>4.4309999999999998E-4</v>
      </c>
      <c r="D286" s="9">
        <v>4.2739999999999998E-4</v>
      </c>
      <c r="E286" s="1">
        <v>7387356</v>
      </c>
      <c r="F286" s="7"/>
      <c r="G286" s="1">
        <v>602244</v>
      </c>
      <c r="H286" s="1">
        <v>2057378</v>
      </c>
      <c r="I286" s="1">
        <v>259434</v>
      </c>
      <c r="J286" s="1">
        <v>273340.60122225306</v>
      </c>
      <c r="K286" s="1">
        <v>3192396.6012222529</v>
      </c>
      <c r="L286" s="7">
        <v>54524</v>
      </c>
      <c r="M286" s="1">
        <v>54524</v>
      </c>
      <c r="N286" s="1">
        <v>0</v>
      </c>
      <c r="O286" s="1">
        <v>96400.310292182083</v>
      </c>
      <c r="P286" s="1">
        <v>150924.31029218208</v>
      </c>
      <c r="Q286" s="7"/>
      <c r="R286" s="1">
        <v>1904954</v>
      </c>
      <c r="S286" s="1">
        <v>-109372.12140534003</v>
      </c>
      <c r="T286" s="1">
        <v>1795581.87859466</v>
      </c>
      <c r="U286" s="133">
        <v>12682359</v>
      </c>
      <c r="V286" s="133">
        <v>3019150</v>
      </c>
      <c r="X286" s="8"/>
    </row>
    <row r="287" spans="1:24">
      <c r="A287" s="3">
        <v>39401</v>
      </c>
      <c r="B287" s="8" t="s">
        <v>286</v>
      </c>
      <c r="C287" s="9">
        <v>5.0880000000000001E-4</v>
      </c>
      <c r="D287" s="9">
        <v>4.975E-4</v>
      </c>
      <c r="E287" s="1">
        <v>8482705</v>
      </c>
      <c r="F287" s="7"/>
      <c r="G287" s="1">
        <v>691541</v>
      </c>
      <c r="H287" s="1">
        <v>2362433</v>
      </c>
      <c r="I287" s="1">
        <v>297901</v>
      </c>
      <c r="J287" s="1">
        <v>0</v>
      </c>
      <c r="K287" s="1">
        <v>3351875</v>
      </c>
      <c r="L287" s="7">
        <v>62608</v>
      </c>
      <c r="M287" s="1">
        <v>62608</v>
      </c>
      <c r="N287" s="1">
        <v>0</v>
      </c>
      <c r="O287" s="1">
        <v>361517.83257041685</v>
      </c>
      <c r="P287" s="1">
        <v>424125.83257041685</v>
      </c>
      <c r="Q287" s="7"/>
      <c r="R287" s="1">
        <v>2187408</v>
      </c>
      <c r="S287" s="1">
        <v>-103985.80869387646</v>
      </c>
      <c r="T287" s="1">
        <v>2083422.1913061235</v>
      </c>
      <c r="U287" s="133">
        <v>14562817</v>
      </c>
      <c r="V287" s="133">
        <v>3466810</v>
      </c>
      <c r="X287" s="8"/>
    </row>
    <row r="288" spans="1:24">
      <c r="A288" s="3">
        <v>39500</v>
      </c>
      <c r="B288" s="8" t="s">
        <v>287</v>
      </c>
      <c r="C288" s="9">
        <v>2.2116000000000002E-3</v>
      </c>
      <c r="D288" s="9">
        <v>2.3441999999999998E-3</v>
      </c>
      <c r="E288" s="1">
        <v>36871758</v>
      </c>
      <c r="F288" s="7"/>
      <c r="G288" s="1">
        <v>3005920</v>
      </c>
      <c r="H288" s="1">
        <v>10268782</v>
      </c>
      <c r="I288" s="1">
        <v>1294887</v>
      </c>
      <c r="J288" s="1">
        <v>1063339.3760300456</v>
      </c>
      <c r="K288" s="1">
        <v>15632928.376030046</v>
      </c>
      <c r="L288" s="7">
        <v>272140</v>
      </c>
      <c r="M288" s="1">
        <v>272140</v>
      </c>
      <c r="N288" s="1">
        <v>0</v>
      </c>
      <c r="O288" s="1">
        <v>1323895.7085405667</v>
      </c>
      <c r="P288" s="1">
        <v>1596035.7085405667</v>
      </c>
      <c r="Q288" s="7"/>
      <c r="R288" s="1">
        <v>9508002</v>
      </c>
      <c r="S288" s="1">
        <v>-50838.881498499424</v>
      </c>
      <c r="T288" s="1">
        <v>9457163.1185015012</v>
      </c>
      <c r="U288" s="133">
        <v>63300168</v>
      </c>
      <c r="V288" s="133">
        <v>15069177</v>
      </c>
      <c r="X288" s="8"/>
    </row>
    <row r="289" spans="1:24">
      <c r="A289" s="3">
        <v>39501</v>
      </c>
      <c r="B289" s="8" t="s">
        <v>288</v>
      </c>
      <c r="C289" s="9">
        <v>5.5699999999999999E-5</v>
      </c>
      <c r="D289" s="9">
        <v>5.8999999999999998E-5</v>
      </c>
      <c r="E289" s="1">
        <v>928629</v>
      </c>
      <c r="F289" s="7"/>
      <c r="G289" s="1">
        <v>75705</v>
      </c>
      <c r="H289" s="1">
        <v>258623</v>
      </c>
      <c r="I289" s="1">
        <v>32612</v>
      </c>
      <c r="J289" s="1">
        <v>19017.026037379932</v>
      </c>
      <c r="K289" s="1">
        <v>385957.02603737992</v>
      </c>
      <c r="L289" s="7">
        <v>6854</v>
      </c>
      <c r="M289" s="1">
        <v>6854</v>
      </c>
      <c r="N289" s="1">
        <v>0</v>
      </c>
      <c r="O289" s="1">
        <v>52874.147742219233</v>
      </c>
      <c r="P289" s="1">
        <v>59728.147742219233</v>
      </c>
      <c r="Q289" s="7"/>
      <c r="R289" s="1">
        <v>239463</v>
      </c>
      <c r="S289" s="1">
        <v>-13025.869562049778</v>
      </c>
      <c r="T289" s="1">
        <v>226437.13043795023</v>
      </c>
      <c r="U289" s="133">
        <v>1594239</v>
      </c>
      <c r="V289" s="133">
        <v>379523</v>
      </c>
      <c r="X289" s="8"/>
    </row>
    <row r="290" spans="1:24" s="8" customFormat="1">
      <c r="A290" s="3">
        <v>39600</v>
      </c>
      <c r="B290" s="8" t="s">
        <v>289</v>
      </c>
      <c r="C290" s="9">
        <v>5.8960999999999996E-3</v>
      </c>
      <c r="D290" s="9">
        <v>5.8384999999999999E-3</v>
      </c>
      <c r="E290" s="1">
        <v>98299679</v>
      </c>
      <c r="F290" s="7"/>
      <c r="G290" s="1">
        <v>8013749</v>
      </c>
      <c r="H290" s="1">
        <v>27376453</v>
      </c>
      <c r="I290" s="1">
        <v>3452155</v>
      </c>
      <c r="J290" s="1">
        <v>943629.4424003755</v>
      </c>
      <c r="K290" s="1">
        <v>39785986.442400374</v>
      </c>
      <c r="L290" s="7">
        <v>725521</v>
      </c>
      <c r="M290" s="1">
        <v>725521</v>
      </c>
      <c r="N290" s="1">
        <v>0</v>
      </c>
      <c r="O290" s="1">
        <v>1459955</v>
      </c>
      <c r="P290" s="1">
        <v>2185476</v>
      </c>
      <c r="Q290" s="7"/>
      <c r="R290" s="1">
        <v>25348224</v>
      </c>
      <c r="S290" s="1">
        <v>-1029200.8771500509</v>
      </c>
      <c r="T290" s="1">
        <v>24319023.122849949</v>
      </c>
      <c r="U290" s="133">
        <v>168757514</v>
      </c>
      <c r="V290" s="133">
        <v>40174251</v>
      </c>
    </row>
    <row r="291" spans="1:24">
      <c r="A291" s="3">
        <v>39605</v>
      </c>
      <c r="B291" s="8" t="s">
        <v>290</v>
      </c>
      <c r="C291" s="9">
        <v>8.6549999999999995E-4</v>
      </c>
      <c r="D291" s="9">
        <v>9.2770000000000005E-4</v>
      </c>
      <c r="E291" s="1">
        <v>14429601</v>
      </c>
      <c r="F291" s="7"/>
      <c r="G291" s="1">
        <v>1176354</v>
      </c>
      <c r="H291" s="1">
        <v>4018643</v>
      </c>
      <c r="I291" s="1">
        <v>506749</v>
      </c>
      <c r="J291" s="1">
        <v>22728</v>
      </c>
      <c r="K291" s="1">
        <v>5724474</v>
      </c>
      <c r="L291" s="7">
        <v>106501</v>
      </c>
      <c r="M291" s="1">
        <v>106501</v>
      </c>
      <c r="N291" s="1">
        <v>0</v>
      </c>
      <c r="O291" s="1">
        <v>583533.02848897362</v>
      </c>
      <c r="P291" s="1">
        <v>690034.02848897362</v>
      </c>
      <c r="Q291" s="7"/>
      <c r="R291" s="1">
        <v>3720915</v>
      </c>
      <c r="S291" s="1">
        <v>-204413.30051892629</v>
      </c>
      <c r="T291" s="1">
        <v>3516501.6994810738</v>
      </c>
      <c r="U291" s="133">
        <v>24772244</v>
      </c>
      <c r="V291" s="133">
        <v>5897256</v>
      </c>
      <c r="X291" s="8"/>
    </row>
    <row r="292" spans="1:24">
      <c r="A292" s="3">
        <v>39700</v>
      </c>
      <c r="B292" s="8" t="s">
        <v>291</v>
      </c>
      <c r="C292" s="9">
        <v>3.3102000000000001E-3</v>
      </c>
      <c r="D292" s="9">
        <v>3.4248E-3</v>
      </c>
      <c r="E292" s="1">
        <v>55187598</v>
      </c>
      <c r="F292" s="7"/>
      <c r="G292" s="1">
        <v>4499095</v>
      </c>
      <c r="H292" s="1">
        <v>15369742</v>
      </c>
      <c r="I292" s="1">
        <v>1938115</v>
      </c>
      <c r="J292" s="1">
        <v>127863.22284428496</v>
      </c>
      <c r="K292" s="1">
        <v>21934815.222844284</v>
      </c>
      <c r="L292" s="7">
        <v>407323</v>
      </c>
      <c r="M292" s="1">
        <v>407323</v>
      </c>
      <c r="N292" s="1">
        <v>0</v>
      </c>
      <c r="O292" s="1">
        <v>1348424.4468671528</v>
      </c>
      <c r="P292" s="1">
        <v>1755747.4468671528</v>
      </c>
      <c r="Q292" s="7"/>
      <c r="R292" s="1">
        <v>14231050</v>
      </c>
      <c r="S292" s="1">
        <v>-827685.5375335752</v>
      </c>
      <c r="T292" s="1">
        <v>13403364.462466424</v>
      </c>
      <c r="U292" s="133">
        <v>94744174</v>
      </c>
      <c r="V292" s="133">
        <v>22554706</v>
      </c>
      <c r="X292" s="8"/>
    </row>
    <row r="293" spans="1:24">
      <c r="A293" s="3">
        <v>39703</v>
      </c>
      <c r="B293" s="8" t="s">
        <v>292</v>
      </c>
      <c r="C293" s="9">
        <v>2.4909999999999998E-4</v>
      </c>
      <c r="D293" s="9">
        <v>2.5720000000000002E-4</v>
      </c>
      <c r="E293" s="1">
        <v>4152991</v>
      </c>
      <c r="F293" s="7"/>
      <c r="G293" s="1">
        <v>338567</v>
      </c>
      <c r="H293" s="1">
        <v>1156608</v>
      </c>
      <c r="I293" s="1">
        <v>145848</v>
      </c>
      <c r="J293" s="1">
        <v>0</v>
      </c>
      <c r="K293" s="1">
        <v>1641023</v>
      </c>
      <c r="L293" s="7">
        <v>30652</v>
      </c>
      <c r="M293" s="1">
        <v>30652</v>
      </c>
      <c r="N293" s="1">
        <v>0</v>
      </c>
      <c r="O293" s="1">
        <v>183252.4281904588</v>
      </c>
      <c r="P293" s="1">
        <v>213904.4281904588</v>
      </c>
      <c r="Q293" s="7"/>
      <c r="R293" s="1">
        <v>1070919</v>
      </c>
      <c r="S293" s="1">
        <v>-110027.40084595226</v>
      </c>
      <c r="T293" s="1">
        <v>960891.59915404778</v>
      </c>
      <c r="U293" s="133">
        <v>7129712</v>
      </c>
      <c r="V293" s="133">
        <v>1697292</v>
      </c>
      <c r="X293" s="8"/>
    </row>
    <row r="294" spans="1:24">
      <c r="A294" s="3">
        <v>39705</v>
      </c>
      <c r="B294" s="8" t="s">
        <v>293</v>
      </c>
      <c r="C294" s="9">
        <v>8.8150000000000001E-4</v>
      </c>
      <c r="D294" s="9">
        <v>8.8909999999999998E-4</v>
      </c>
      <c r="E294" s="1">
        <v>14696353</v>
      </c>
      <c r="F294" s="7"/>
      <c r="G294" s="1">
        <v>1198100</v>
      </c>
      <c r="H294" s="1">
        <v>4092933</v>
      </c>
      <c r="I294" s="1">
        <v>516116</v>
      </c>
      <c r="J294" s="1">
        <v>117550.49182008696</v>
      </c>
      <c r="K294" s="1">
        <v>5924699.4918200867</v>
      </c>
      <c r="L294" s="7">
        <v>108469</v>
      </c>
      <c r="M294" s="1">
        <v>108469</v>
      </c>
      <c r="N294" s="1">
        <v>0</v>
      </c>
      <c r="O294" s="1">
        <v>73651.930499803537</v>
      </c>
      <c r="P294" s="1">
        <v>182120.93049980354</v>
      </c>
      <c r="Q294" s="7"/>
      <c r="R294" s="1">
        <v>3789702</v>
      </c>
      <c r="S294" s="1">
        <v>-9097.0642565577</v>
      </c>
      <c r="T294" s="1">
        <v>3780604.9357434423</v>
      </c>
      <c r="U294" s="133">
        <v>25230194</v>
      </c>
      <c r="V294" s="133">
        <v>6006276</v>
      </c>
      <c r="X294" s="8"/>
    </row>
    <row r="295" spans="1:24">
      <c r="A295" s="3">
        <v>39800</v>
      </c>
      <c r="B295" s="8" t="s">
        <v>294</v>
      </c>
      <c r="C295" s="9">
        <v>3.7074999999999999E-3</v>
      </c>
      <c r="D295" s="9">
        <v>3.7258E-3</v>
      </c>
      <c r="E295" s="1">
        <v>61811377</v>
      </c>
      <c r="F295" s="7"/>
      <c r="G295" s="1">
        <v>5039089</v>
      </c>
      <c r="H295" s="1">
        <v>17214464</v>
      </c>
      <c r="I295" s="1">
        <v>2170734</v>
      </c>
      <c r="J295" s="1">
        <v>211458.34406360146</v>
      </c>
      <c r="K295" s="1">
        <v>24635745.344063602</v>
      </c>
      <c r="L295" s="7">
        <v>456212</v>
      </c>
      <c r="M295" s="1">
        <v>456212</v>
      </c>
      <c r="N295" s="1">
        <v>0</v>
      </c>
      <c r="O295" s="1">
        <v>556092.87824927329</v>
      </c>
      <c r="P295" s="1">
        <v>1012304.8782492733</v>
      </c>
      <c r="Q295" s="7"/>
      <c r="R295" s="1">
        <v>15939102</v>
      </c>
      <c r="S295" s="1">
        <v>-533763.12071795703</v>
      </c>
      <c r="T295" s="1">
        <v>15405338.879282042</v>
      </c>
      <c r="U295" s="133">
        <v>106115650</v>
      </c>
      <c r="V295" s="133">
        <v>25261789</v>
      </c>
      <c r="X295" s="8"/>
    </row>
    <row r="296" spans="1:24">
      <c r="A296" s="3">
        <v>39805</v>
      </c>
      <c r="B296" s="8" t="s">
        <v>295</v>
      </c>
      <c r="C296" s="9">
        <v>4.2759999999999999E-4</v>
      </c>
      <c r="D296" s="9">
        <v>4.4529999999999998E-4</v>
      </c>
      <c r="E296" s="1">
        <v>7128940</v>
      </c>
      <c r="F296" s="7"/>
      <c r="G296" s="1">
        <v>581177</v>
      </c>
      <c r="H296" s="1">
        <v>1985409</v>
      </c>
      <c r="I296" s="1">
        <v>250359</v>
      </c>
      <c r="J296" s="1">
        <v>0</v>
      </c>
      <c r="K296" s="1">
        <v>2816945</v>
      </c>
      <c r="L296" s="7">
        <v>52617</v>
      </c>
      <c r="M296" s="1">
        <v>52617</v>
      </c>
      <c r="N296" s="1">
        <v>0</v>
      </c>
      <c r="O296" s="1">
        <v>27620.082999787715</v>
      </c>
      <c r="P296" s="1">
        <v>80237.082999787715</v>
      </c>
      <c r="Q296" s="7"/>
      <c r="R296" s="1">
        <v>1838317</v>
      </c>
      <c r="S296" s="1">
        <v>-65385.39362814241</v>
      </c>
      <c r="T296" s="1">
        <v>1772931.6063718577</v>
      </c>
      <c r="U296" s="133">
        <v>12238719</v>
      </c>
      <c r="V296" s="133">
        <v>2913538</v>
      </c>
      <c r="X296" s="8"/>
    </row>
    <row r="297" spans="1:24">
      <c r="A297" s="3">
        <v>39900</v>
      </c>
      <c r="B297" s="8" t="s">
        <v>296</v>
      </c>
      <c r="C297" s="9">
        <v>2.0157E-3</v>
      </c>
      <c r="D297" s="9">
        <v>2.0408000000000002E-3</v>
      </c>
      <c r="E297" s="1">
        <v>33605716</v>
      </c>
      <c r="F297" s="7"/>
      <c r="G297" s="1">
        <v>2739661</v>
      </c>
      <c r="H297" s="1">
        <v>9359189</v>
      </c>
      <c r="I297" s="1">
        <v>1180188</v>
      </c>
      <c r="J297" s="1">
        <v>921406.43361565797</v>
      </c>
      <c r="K297" s="1">
        <v>14200444.433615658</v>
      </c>
      <c r="L297" s="7">
        <v>248034</v>
      </c>
      <c r="M297" s="1">
        <v>248034</v>
      </c>
      <c r="N297" s="1">
        <v>0</v>
      </c>
      <c r="O297" s="1">
        <v>256704.86196312</v>
      </c>
      <c r="P297" s="1">
        <v>504738.86196312</v>
      </c>
      <c r="Q297" s="7"/>
      <c r="R297" s="1">
        <v>8665799</v>
      </c>
      <c r="S297" s="1">
        <v>121209.92948678898</v>
      </c>
      <c r="T297" s="1">
        <v>8787008.9294867888</v>
      </c>
      <c r="U297" s="133">
        <v>57693140</v>
      </c>
      <c r="V297" s="133">
        <v>13734373</v>
      </c>
      <c r="X297" s="8"/>
    </row>
    <row r="298" spans="1:24">
      <c r="A298" s="3">
        <v>51000</v>
      </c>
      <c r="B298" s="8" t="s">
        <v>297</v>
      </c>
      <c r="C298" s="9">
        <v>2.8191399999999998E-2</v>
      </c>
      <c r="D298" s="9">
        <v>2.8131400000000001E-2</v>
      </c>
      <c r="E298" s="1">
        <v>470006542</v>
      </c>
      <c r="F298" s="7"/>
      <c r="G298" s="1">
        <v>38316651</v>
      </c>
      <c r="H298" s="1">
        <v>130896786</v>
      </c>
      <c r="I298" s="1">
        <v>16506008</v>
      </c>
      <c r="J298" s="1">
        <v>16688812.662516195</v>
      </c>
      <c r="K298" s="1">
        <v>202408257.66251621</v>
      </c>
      <c r="L298" s="7">
        <v>3468980</v>
      </c>
      <c r="M298" s="1">
        <v>3468980</v>
      </c>
      <c r="N298" s="1">
        <v>0</v>
      </c>
      <c r="O298" s="1">
        <v>2080204</v>
      </c>
      <c r="P298" s="1">
        <v>5549184</v>
      </c>
      <c r="Q298" s="7"/>
      <c r="R298" s="1">
        <v>121199086</v>
      </c>
      <c r="S298" s="1">
        <v>11577560.928808538</v>
      </c>
      <c r="T298" s="1">
        <v>132776646.92880854</v>
      </c>
      <c r="U298" s="133">
        <v>806891093</v>
      </c>
      <c r="V298" s="133">
        <v>192087714</v>
      </c>
      <c r="X298" s="8"/>
    </row>
    <row r="299" spans="1:24">
      <c r="A299" s="3">
        <v>51000.2</v>
      </c>
      <c r="B299" s="8" t="s">
        <v>298</v>
      </c>
      <c r="C299" s="9">
        <v>3.4700000000000003E-5</v>
      </c>
      <c r="D299" s="9">
        <v>4.3000000000000002E-5</v>
      </c>
      <c r="E299" s="1">
        <v>578518</v>
      </c>
      <c r="F299" s="7"/>
      <c r="G299" s="1">
        <v>47163</v>
      </c>
      <c r="H299" s="1">
        <v>161117</v>
      </c>
      <c r="I299" s="1">
        <v>20317</v>
      </c>
      <c r="J299" s="1">
        <v>124879.26382949321</v>
      </c>
      <c r="K299" s="1">
        <v>353476.2638294932</v>
      </c>
      <c r="L299" s="7">
        <v>4270</v>
      </c>
      <c r="M299" s="1">
        <v>4270</v>
      </c>
      <c r="N299" s="1">
        <v>0</v>
      </c>
      <c r="O299" s="1">
        <v>0</v>
      </c>
      <c r="P299" s="1">
        <v>4270</v>
      </c>
      <c r="Q299" s="7"/>
      <c r="R299" s="1">
        <v>149181</v>
      </c>
      <c r="S299" s="1">
        <v>64869.187914707742</v>
      </c>
      <c r="T299" s="1">
        <v>214050.18791470776</v>
      </c>
      <c r="U299" s="133">
        <v>993180</v>
      </c>
      <c r="V299" s="133">
        <v>236435</v>
      </c>
      <c r="X299" s="8"/>
    </row>
    <row r="300" spans="1:24">
      <c r="A300" s="3">
        <v>51000.3</v>
      </c>
      <c r="B300" s="8" t="s">
        <v>299</v>
      </c>
      <c r="C300" s="9">
        <v>9.8339999999999994E-4</v>
      </c>
      <c r="D300" s="9">
        <v>9.3840000000000004E-4</v>
      </c>
      <c r="E300" s="1">
        <v>16395228</v>
      </c>
      <c r="F300" s="7"/>
      <c r="G300" s="1">
        <v>1336599</v>
      </c>
      <c r="H300" s="1">
        <v>4566070</v>
      </c>
      <c r="I300" s="1">
        <v>575779</v>
      </c>
      <c r="J300" s="1">
        <v>896513.10276141972</v>
      </c>
      <c r="K300" s="1">
        <v>7374961.1027614195</v>
      </c>
      <c r="L300" s="7">
        <v>121008</v>
      </c>
      <c r="M300" s="1">
        <v>121008</v>
      </c>
      <c r="N300" s="1">
        <v>0</v>
      </c>
      <c r="O300" s="1">
        <v>0</v>
      </c>
      <c r="P300" s="1">
        <v>121008</v>
      </c>
      <c r="Q300" s="7"/>
      <c r="R300" s="1">
        <v>4227785</v>
      </c>
      <c r="S300" s="1">
        <v>526196.70801727951</v>
      </c>
      <c r="T300" s="1">
        <v>4753981.7080172794</v>
      </c>
      <c r="U300" s="133">
        <v>28146765</v>
      </c>
      <c r="V300" s="133">
        <v>6700592</v>
      </c>
      <c r="X300" s="8"/>
    </row>
    <row r="301" spans="1:24" s="8" customFormat="1">
      <c r="A301" s="3"/>
      <c r="C301" s="9"/>
      <c r="D301" s="9"/>
      <c r="E301" s="1"/>
      <c r="F301" s="7"/>
      <c r="G301" s="1"/>
      <c r="H301" s="1"/>
      <c r="I301" s="1"/>
      <c r="J301" s="1"/>
      <c r="K301" s="1"/>
      <c r="L301" s="7"/>
      <c r="M301" s="1"/>
      <c r="N301" s="1"/>
      <c r="O301" s="1"/>
      <c r="P301" s="1"/>
      <c r="Q301" s="7"/>
      <c r="R301" s="1"/>
      <c r="S301" s="1"/>
      <c r="T301" s="1"/>
      <c r="U301" s="133"/>
      <c r="V301" s="133"/>
    </row>
    <row r="302" spans="1:24">
      <c r="A302" s="3"/>
      <c r="B302" s="8" t="s">
        <v>389</v>
      </c>
      <c r="C302" s="9">
        <v>1.0000000000000002</v>
      </c>
      <c r="D302" s="9">
        <v>1.0000000000000004</v>
      </c>
      <c r="E302" s="72">
        <v>16671982997</v>
      </c>
      <c r="F302" s="7"/>
      <c r="G302" s="72">
        <v>1359160993</v>
      </c>
      <c r="H302" s="72">
        <v>4643146001</v>
      </c>
      <c r="I302" s="72">
        <v>585497999</v>
      </c>
      <c r="J302" s="72">
        <v>579876558.08756661</v>
      </c>
      <c r="K302" s="72">
        <v>7167681551.0875626</v>
      </c>
      <c r="L302" s="7">
        <v>123050999</v>
      </c>
      <c r="M302" s="72">
        <f>SUM(M5:M300)</f>
        <v>123050999</v>
      </c>
      <c r="N302" s="72">
        <f t="shared" ref="N302:P302" si="0">SUM(N5:N300)</f>
        <v>0</v>
      </c>
      <c r="O302" s="72">
        <f t="shared" si="0"/>
        <v>579876527.08756709</v>
      </c>
      <c r="P302" s="72">
        <f t="shared" si="0"/>
        <v>702927526.08756709</v>
      </c>
      <c r="Q302" s="7"/>
      <c r="R302" s="72">
        <v>4299151003</v>
      </c>
      <c r="S302" s="72">
        <v>39.000000067171641</v>
      </c>
      <c r="T302" s="72">
        <v>4299151042.000001</v>
      </c>
      <c r="U302" s="132">
        <v>28621888008</v>
      </c>
      <c r="V302" s="132">
        <v>6813698994</v>
      </c>
    </row>
    <row r="303" spans="1:24">
      <c r="G303" s="163" t="s">
        <v>391</v>
      </c>
      <c r="H303" s="163" t="s">
        <v>391</v>
      </c>
      <c r="I303" s="163" t="s">
        <v>391</v>
      </c>
      <c r="J303" s="163" t="s">
        <v>391</v>
      </c>
      <c r="M303" s="163" t="s">
        <v>391</v>
      </c>
      <c r="N303" s="163" t="s">
        <v>391</v>
      </c>
      <c r="O303" s="163" t="s">
        <v>391</v>
      </c>
      <c r="R303" s="163" t="s">
        <v>391</v>
      </c>
      <c r="S303" s="163" t="s">
        <v>391</v>
      </c>
      <c r="T303" s="163" t="s">
        <v>391</v>
      </c>
    </row>
  </sheetData>
  <mergeCells count="4">
    <mergeCell ref="R3:T3"/>
    <mergeCell ref="M3:P3"/>
    <mergeCell ref="G3:K3"/>
    <mergeCell ref="B1:D1"/>
  </mergeCells>
  <printOptions horizontalCentered="1"/>
  <pageMargins left="0.25" right="0.25" top="0.75" bottom="0.75" header="0.3" footer="0.3"/>
  <pageSetup scale="40" orientation="landscape" r:id="rId1"/>
  <headerFooter scaleWithDoc="0">
    <oddHeader>&amp;L&amp;"Arial,Bold"&amp;16Appendix B:  Allocation of Pension Expense &amp;14(continued)</oddHeader>
    <oddFooter>&amp;C&amp;Z&amp;F&amp;A</oddFooter>
    <firstHeader>&amp;L&amp;"Arial,Bold"&amp;16Appendix B:  Allocation of Pension Expense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01"/>
  <sheetViews>
    <sheetView zoomScaleNormal="100" workbookViewId="0">
      <pane ySplit="4" topLeftCell="A275" activePane="bottomLeft" state="frozen"/>
      <selection activeCell="A5" sqref="A5"/>
      <selection pane="bottomLeft" activeCell="E301" sqref="E301:I301"/>
    </sheetView>
  </sheetViews>
  <sheetFormatPr defaultRowHeight="15"/>
  <cols>
    <col min="1" max="1" width="10.7109375" style="3" customWidth="1"/>
    <col min="2" max="2" width="65.28515625" customWidth="1"/>
    <col min="3" max="3" width="14.7109375" customWidth="1"/>
    <col min="4" max="4" width="1.7109375" style="8" customWidth="1"/>
    <col min="5" max="9" width="20.7109375" customWidth="1"/>
    <col min="10" max="10" width="17.85546875" customWidth="1"/>
    <col min="11" max="11" width="15.28515625" customWidth="1"/>
    <col min="13" max="13" width="16" customWidth="1"/>
    <col min="15" max="15" width="18.5703125" customWidth="1"/>
    <col min="16" max="16" width="15.7109375" customWidth="1"/>
    <col min="18" max="18" width="12.7109375" customWidth="1"/>
    <col min="20" max="20" width="12" customWidth="1"/>
  </cols>
  <sheetData>
    <row r="1" spans="1:9" s="8" customFormat="1">
      <c r="A1" s="131"/>
      <c r="B1" s="164"/>
      <c r="C1" s="164"/>
      <c r="D1" s="164"/>
    </row>
    <row r="2" spans="1:9" s="8" customFormat="1">
      <c r="A2" s="3"/>
    </row>
    <row r="3" spans="1:9" s="69" customFormat="1">
      <c r="A3" s="91"/>
      <c r="B3" s="92"/>
      <c r="C3" s="92"/>
      <c r="D3" s="92"/>
      <c r="E3" s="91">
        <v>2024</v>
      </c>
      <c r="F3" s="91">
        <v>2025</v>
      </c>
      <c r="G3" s="91">
        <v>2026</v>
      </c>
      <c r="H3" s="91">
        <v>2027</v>
      </c>
      <c r="I3" s="91">
        <v>2028</v>
      </c>
    </row>
    <row r="4" spans="1:9" s="69" customFormat="1" ht="45">
      <c r="A4" s="93" t="s">
        <v>12</v>
      </c>
      <c r="B4" s="93" t="s">
        <v>15</v>
      </c>
      <c r="C4" s="93" t="s">
        <v>16</v>
      </c>
      <c r="D4" s="93"/>
      <c r="E4" s="93" t="s">
        <v>18</v>
      </c>
      <c r="F4" s="93" t="s">
        <v>18</v>
      </c>
      <c r="G4" s="93" t="s">
        <v>18</v>
      </c>
      <c r="H4" s="93" t="s">
        <v>18</v>
      </c>
      <c r="I4" s="93" t="s">
        <v>18</v>
      </c>
    </row>
    <row r="5" spans="1:9">
      <c r="A5" s="3">
        <v>10200</v>
      </c>
      <c r="B5" s="8" t="s">
        <v>27</v>
      </c>
      <c r="C5" s="9">
        <v>1.2144E-3</v>
      </c>
      <c r="D5" s="9"/>
      <c r="E5" s="10">
        <v>453946.36320000002</v>
      </c>
      <c r="F5" s="10">
        <v>496998.0576</v>
      </c>
      <c r="G5" s="10">
        <v>550187.56319999998</v>
      </c>
      <c r="H5" s="10">
        <v>0</v>
      </c>
      <c r="I5" s="10">
        <v>0</v>
      </c>
    </row>
    <row r="6" spans="1:9">
      <c r="A6" s="3">
        <v>10400</v>
      </c>
      <c r="B6" s="8" t="s">
        <v>28</v>
      </c>
      <c r="C6" s="9">
        <v>3.3430999999999999E-3</v>
      </c>
      <c r="D6" s="9"/>
      <c r="E6" s="1">
        <v>1249660.8092999998</v>
      </c>
      <c r="F6" s="1">
        <v>1368177.0474</v>
      </c>
      <c r="G6" s="1">
        <v>1514601.4842999999</v>
      </c>
      <c r="H6" s="1">
        <v>0</v>
      </c>
      <c r="I6" s="1">
        <v>0</v>
      </c>
    </row>
    <row r="7" spans="1:9">
      <c r="A7" s="3">
        <v>10500</v>
      </c>
      <c r="B7" s="8" t="s">
        <v>29</v>
      </c>
      <c r="C7" s="9">
        <v>7.5690000000000002E-4</v>
      </c>
      <c r="D7" s="9"/>
      <c r="E7" s="1">
        <v>282931.49070000002</v>
      </c>
      <c r="F7" s="1">
        <v>309764.35259999998</v>
      </c>
      <c r="G7" s="1">
        <v>342915.81570000004</v>
      </c>
      <c r="H7" s="1">
        <v>0</v>
      </c>
      <c r="I7" s="1">
        <v>0</v>
      </c>
    </row>
    <row r="8" spans="1:9">
      <c r="A8" s="3">
        <v>10700</v>
      </c>
      <c r="B8" s="8" t="s">
        <v>354</v>
      </c>
      <c r="C8" s="9">
        <v>5.1308999999999999E-3</v>
      </c>
      <c r="D8" s="9"/>
      <c r="E8" s="1">
        <v>1917945.8126999999</v>
      </c>
      <c r="F8" s="1">
        <v>2099841.3486000001</v>
      </c>
      <c r="G8" s="1">
        <v>2324569.6376999998</v>
      </c>
      <c r="H8" s="1">
        <v>0</v>
      </c>
      <c r="I8" s="1">
        <v>0</v>
      </c>
    </row>
    <row r="9" spans="1:9">
      <c r="A9" s="3">
        <v>10800</v>
      </c>
      <c r="B9" s="8" t="s">
        <v>30</v>
      </c>
      <c r="C9" s="9">
        <v>2.21189E-2</v>
      </c>
      <c r="D9" s="9"/>
      <c r="E9" s="1">
        <v>8268111.1766999997</v>
      </c>
      <c r="F9" s="1">
        <v>9052248.3005999997</v>
      </c>
      <c r="G9" s="1">
        <v>10021034.001700001</v>
      </c>
      <c r="H9" s="1">
        <v>0</v>
      </c>
      <c r="I9" s="1">
        <v>0</v>
      </c>
    </row>
    <row r="10" spans="1:9">
      <c r="A10" s="3">
        <v>10850</v>
      </c>
      <c r="B10" s="8" t="s">
        <v>31</v>
      </c>
      <c r="C10" s="9">
        <v>1.8249999999999999E-4</v>
      </c>
      <c r="D10" s="9"/>
      <c r="E10" s="1">
        <v>68219.047500000001</v>
      </c>
      <c r="F10" s="1">
        <v>74688.854999999996</v>
      </c>
      <c r="G10" s="1">
        <v>82682.172500000001</v>
      </c>
      <c r="H10" s="1">
        <v>0</v>
      </c>
      <c r="I10" s="1">
        <v>0</v>
      </c>
    </row>
    <row r="11" spans="1:9">
      <c r="A11" s="3">
        <v>10900</v>
      </c>
      <c r="B11" s="8" t="s">
        <v>32</v>
      </c>
      <c r="C11" s="9">
        <v>1.7652E-3</v>
      </c>
      <c r="D11" s="9"/>
      <c r="E11" s="1">
        <v>659837.05559999996</v>
      </c>
      <c r="F11" s="1">
        <v>722415.16079999995</v>
      </c>
      <c r="G11" s="1">
        <v>799729.15559999994</v>
      </c>
      <c r="H11" s="1">
        <v>0</v>
      </c>
      <c r="I11" s="1">
        <v>0</v>
      </c>
    </row>
    <row r="12" spans="1:9">
      <c r="A12" s="3">
        <v>10910</v>
      </c>
      <c r="B12" s="8" t="s">
        <v>33</v>
      </c>
      <c r="C12" s="9">
        <v>6.1090000000000005E-4</v>
      </c>
      <c r="D12" s="9"/>
      <c r="E12" s="1">
        <v>228356.25270000001</v>
      </c>
      <c r="F12" s="1">
        <v>250013.26860000001</v>
      </c>
      <c r="G12" s="1">
        <v>276770.07770000002</v>
      </c>
      <c r="H12" s="1">
        <v>0</v>
      </c>
      <c r="I12" s="1">
        <v>0</v>
      </c>
    </row>
    <row r="13" spans="1:9">
      <c r="A13" s="3">
        <v>10930</v>
      </c>
      <c r="B13" s="8" t="s">
        <v>34</v>
      </c>
      <c r="C13" s="9">
        <v>5.8050999999999997E-3</v>
      </c>
      <c r="D13" s="9"/>
      <c r="E13" s="1">
        <v>2169963.7952999999</v>
      </c>
      <c r="F13" s="1">
        <v>2375760.3953999998</v>
      </c>
      <c r="G13" s="1">
        <v>2630017.9702999997</v>
      </c>
      <c r="H13" s="1">
        <v>0</v>
      </c>
      <c r="I13" s="1">
        <v>0</v>
      </c>
    </row>
    <row r="14" spans="1:9">
      <c r="A14" s="3">
        <v>10940</v>
      </c>
      <c r="B14" s="8" t="s">
        <v>35</v>
      </c>
      <c r="C14" s="9">
        <v>7.8759999999999995E-4</v>
      </c>
      <c r="D14" s="9"/>
      <c r="E14" s="1">
        <v>294407.24280000001</v>
      </c>
      <c r="F14" s="1">
        <v>322328.45039999997</v>
      </c>
      <c r="G14" s="1">
        <v>356824.5428</v>
      </c>
      <c r="H14" s="1">
        <v>0</v>
      </c>
      <c r="I14" s="1">
        <v>0</v>
      </c>
    </row>
    <row r="15" spans="1:9">
      <c r="A15" s="3">
        <v>10950</v>
      </c>
      <c r="B15" s="8" t="s">
        <v>36</v>
      </c>
      <c r="C15" s="9">
        <v>9.0970000000000005E-4</v>
      </c>
      <c r="D15" s="9"/>
      <c r="E15" s="1">
        <v>340048.58910000004</v>
      </c>
      <c r="F15" s="1">
        <v>372298.36379999999</v>
      </c>
      <c r="G15" s="1">
        <v>412142.31410000002</v>
      </c>
      <c r="H15" s="1">
        <v>0</v>
      </c>
      <c r="I15" s="1">
        <v>0</v>
      </c>
    </row>
    <row r="16" spans="1:9">
      <c r="A16" s="3">
        <v>11050</v>
      </c>
      <c r="B16" s="8" t="s">
        <v>304</v>
      </c>
      <c r="C16" s="9">
        <v>2.5680000000000001E-4</v>
      </c>
      <c r="D16" s="9"/>
      <c r="E16" s="1">
        <v>95992.610400000005</v>
      </c>
      <c r="F16" s="1">
        <v>105096.42720000001</v>
      </c>
      <c r="G16" s="1">
        <v>116344.0104</v>
      </c>
      <c r="H16" s="1">
        <v>0</v>
      </c>
      <c r="I16" s="1">
        <v>0</v>
      </c>
    </row>
    <row r="17" spans="1:9">
      <c r="A17" s="3">
        <v>11300</v>
      </c>
      <c r="B17" s="8" t="s">
        <v>355</v>
      </c>
      <c r="C17" s="9">
        <v>4.7625000000000002E-3</v>
      </c>
      <c r="D17" s="9"/>
      <c r="E17" s="1">
        <v>1780236.7875000001</v>
      </c>
      <c r="F17" s="1">
        <v>1949072.175</v>
      </c>
      <c r="G17" s="1">
        <v>2157664.9125000001</v>
      </c>
      <c r="H17" s="1">
        <v>0</v>
      </c>
      <c r="I17" s="1">
        <v>0</v>
      </c>
    </row>
    <row r="18" spans="1:9">
      <c r="A18" s="3">
        <v>11310</v>
      </c>
      <c r="B18" s="8" t="s">
        <v>37</v>
      </c>
      <c r="C18" s="9">
        <v>5.7939999999999999E-4</v>
      </c>
      <c r="D18" s="9"/>
      <c r="E18" s="1">
        <v>216581.45819999999</v>
      </c>
      <c r="F18" s="1">
        <v>237121.76759999999</v>
      </c>
      <c r="G18" s="1">
        <v>262498.90820000001</v>
      </c>
      <c r="H18" s="1">
        <v>0</v>
      </c>
      <c r="I18" s="1">
        <v>0</v>
      </c>
    </row>
    <row r="19" spans="1:9">
      <c r="A19" s="3">
        <v>11600</v>
      </c>
      <c r="B19" s="8" t="s">
        <v>38</v>
      </c>
      <c r="C19" s="9">
        <v>2.4726000000000001E-3</v>
      </c>
      <c r="D19" s="9"/>
      <c r="E19" s="1">
        <v>924265.29780000006</v>
      </c>
      <c r="F19" s="1">
        <v>1011921.4404000001</v>
      </c>
      <c r="G19" s="1">
        <v>1120218.8478000001</v>
      </c>
      <c r="H19" s="1">
        <v>0</v>
      </c>
      <c r="I19" s="1">
        <v>0</v>
      </c>
    </row>
    <row r="20" spans="1:9">
      <c r="A20" s="3">
        <v>11900</v>
      </c>
      <c r="B20" s="8" t="s">
        <v>39</v>
      </c>
      <c r="C20" s="9">
        <v>3.5419999999999999E-4</v>
      </c>
      <c r="D20" s="9"/>
      <c r="E20" s="1">
        <v>132401.0226</v>
      </c>
      <c r="F20" s="1">
        <v>144957.76679999998</v>
      </c>
      <c r="G20" s="1">
        <v>160471.3726</v>
      </c>
      <c r="H20" s="1">
        <v>0</v>
      </c>
      <c r="I20" s="1">
        <v>0</v>
      </c>
    </row>
    <row r="21" spans="1:9">
      <c r="A21" s="3">
        <v>12100</v>
      </c>
      <c r="B21" s="8" t="s">
        <v>40</v>
      </c>
      <c r="C21" s="9">
        <v>3.257E-4</v>
      </c>
      <c r="D21" s="9"/>
      <c r="E21" s="1">
        <v>121747.63710000001</v>
      </c>
      <c r="F21" s="1">
        <v>133294.02780000001</v>
      </c>
      <c r="G21" s="1">
        <v>147559.3621</v>
      </c>
      <c r="H21" s="1">
        <v>0</v>
      </c>
      <c r="I21" s="1">
        <v>0</v>
      </c>
    </row>
    <row r="22" spans="1:9">
      <c r="A22" s="3">
        <v>12150</v>
      </c>
      <c r="B22" s="8" t="s">
        <v>41</v>
      </c>
      <c r="C22" s="9">
        <v>4.9799999999999998E-5</v>
      </c>
      <c r="D22" s="9"/>
      <c r="E22" s="1">
        <v>18615.3894</v>
      </c>
      <c r="F22" s="1">
        <v>20380.849200000001</v>
      </c>
      <c r="G22" s="1">
        <v>22562.039399999998</v>
      </c>
      <c r="H22" s="1">
        <v>0</v>
      </c>
      <c r="I22" s="1">
        <v>0</v>
      </c>
    </row>
    <row r="23" spans="1:9">
      <c r="A23" s="3">
        <v>12160</v>
      </c>
      <c r="B23" s="8" t="s">
        <v>42</v>
      </c>
      <c r="C23" s="9">
        <v>2.0059000000000001E-3</v>
      </c>
      <c r="D23" s="9"/>
      <c r="E23" s="1">
        <v>749811.43770000001</v>
      </c>
      <c r="F23" s="1">
        <v>820922.59860000003</v>
      </c>
      <c r="G23" s="1">
        <v>908779.01270000008</v>
      </c>
      <c r="H23" s="1">
        <v>0</v>
      </c>
      <c r="I23" s="1">
        <v>0</v>
      </c>
    </row>
    <row r="24" spans="1:9">
      <c r="A24" s="3">
        <v>12220</v>
      </c>
      <c r="B24" s="8" t="s">
        <v>356</v>
      </c>
      <c r="C24" s="9">
        <v>4.5227399999999994E-2</v>
      </c>
      <c r="D24" s="9"/>
      <c r="E24" s="1">
        <v>16906137.802199997</v>
      </c>
      <c r="F24" s="1">
        <v>18509494.359599996</v>
      </c>
      <c r="G24" s="1">
        <v>20490409.252199996</v>
      </c>
      <c r="H24" s="1">
        <v>0</v>
      </c>
      <c r="I24" s="1">
        <v>0</v>
      </c>
    </row>
    <row r="25" spans="1:9">
      <c r="A25" s="3">
        <v>12510</v>
      </c>
      <c r="B25" s="8" t="s">
        <v>43</v>
      </c>
      <c r="C25" s="9">
        <v>4.4403000000000003E-3</v>
      </c>
      <c r="D25" s="9"/>
      <c r="E25" s="1">
        <v>1659797.4609000001</v>
      </c>
      <c r="F25" s="1">
        <v>1817210.5362000002</v>
      </c>
      <c r="G25" s="1">
        <v>2011691.2359000002</v>
      </c>
      <c r="H25" s="1">
        <v>0</v>
      </c>
      <c r="I25" s="1">
        <v>0</v>
      </c>
    </row>
    <row r="26" spans="1:9">
      <c r="A26" s="3">
        <v>12600</v>
      </c>
      <c r="B26" s="8" t="s">
        <v>44</v>
      </c>
      <c r="C26" s="9">
        <v>1.9453000000000001E-3</v>
      </c>
      <c r="D26" s="9"/>
      <c r="E26" s="1">
        <v>727158.97590000008</v>
      </c>
      <c r="F26" s="1">
        <v>796121.80619999999</v>
      </c>
      <c r="G26" s="1">
        <v>881324.00089999998</v>
      </c>
      <c r="H26" s="1">
        <v>0</v>
      </c>
      <c r="I26" s="1">
        <v>0</v>
      </c>
    </row>
    <row r="27" spans="1:9">
      <c r="A27" s="3">
        <v>12700</v>
      </c>
      <c r="B27" s="8" t="s">
        <v>45</v>
      </c>
      <c r="C27" s="9">
        <v>1.1333000000000001E-3</v>
      </c>
      <c r="D27" s="9"/>
      <c r="E27" s="1">
        <v>423630.9399</v>
      </c>
      <c r="F27" s="1">
        <v>463807.55820000003</v>
      </c>
      <c r="G27" s="1">
        <v>513444.96490000002</v>
      </c>
      <c r="H27" s="1">
        <v>0</v>
      </c>
      <c r="I27" s="1">
        <v>0</v>
      </c>
    </row>
    <row r="28" spans="1:9">
      <c r="A28" s="3">
        <v>13500</v>
      </c>
      <c r="B28" s="8" t="s">
        <v>46</v>
      </c>
      <c r="C28" s="9">
        <v>4.4066000000000001E-3</v>
      </c>
      <c r="D28" s="9"/>
      <c r="E28" s="1">
        <v>1647200.2998000002</v>
      </c>
      <c r="F28" s="1">
        <v>1803418.6764</v>
      </c>
      <c r="G28" s="1">
        <v>1996423.3498</v>
      </c>
      <c r="H28" s="1">
        <v>0</v>
      </c>
      <c r="I28" s="1">
        <v>0</v>
      </c>
    </row>
    <row r="29" spans="1:9">
      <c r="A29" s="3">
        <v>13700</v>
      </c>
      <c r="B29" s="8" t="s">
        <v>47</v>
      </c>
      <c r="C29" s="9">
        <v>4.8230000000000001E-4</v>
      </c>
      <c r="D29" s="9"/>
      <c r="E29" s="1">
        <v>180285.1869</v>
      </c>
      <c r="F29" s="1">
        <v>197383.20420000001</v>
      </c>
      <c r="G29" s="1">
        <v>218507.46189999999</v>
      </c>
      <c r="H29" s="1">
        <v>0</v>
      </c>
      <c r="I29" s="1">
        <v>0</v>
      </c>
    </row>
    <row r="30" spans="1:9">
      <c r="A30" s="3">
        <v>14300</v>
      </c>
      <c r="B30" s="8" t="s">
        <v>48</v>
      </c>
      <c r="C30" s="9">
        <v>1.5361000000000001E-3</v>
      </c>
      <c r="D30" s="9"/>
      <c r="E30" s="1">
        <v>574198.78830000001</v>
      </c>
      <c r="F30" s="1">
        <v>628655.06940000004</v>
      </c>
      <c r="G30" s="1">
        <v>695934.71330000006</v>
      </c>
      <c r="H30" s="1">
        <v>0</v>
      </c>
      <c r="I30" s="1">
        <v>0</v>
      </c>
    </row>
    <row r="31" spans="1:9">
      <c r="A31" s="3">
        <v>14300.2</v>
      </c>
      <c r="B31" s="8" t="s">
        <v>49</v>
      </c>
      <c r="C31" s="9">
        <v>2.0550000000000001E-4</v>
      </c>
      <c r="D31" s="9"/>
      <c r="E31" s="1">
        <v>76816.516499999998</v>
      </c>
      <c r="F31" s="1">
        <v>84101.697</v>
      </c>
      <c r="G31" s="1">
        <v>93102.391499999998</v>
      </c>
      <c r="H31" s="1">
        <v>0</v>
      </c>
      <c r="I31" s="1">
        <v>0</v>
      </c>
    </row>
    <row r="32" spans="1:9">
      <c r="A32" s="3">
        <v>18400</v>
      </c>
      <c r="B32" s="8" t="s">
        <v>50</v>
      </c>
      <c r="C32" s="9">
        <v>5.2868999999999998E-3</v>
      </c>
      <c r="D32" s="9"/>
      <c r="E32" s="1">
        <v>1976259.0806999998</v>
      </c>
      <c r="F32" s="1">
        <v>2163684.9726</v>
      </c>
      <c r="G32" s="1">
        <v>2395245.9057</v>
      </c>
      <c r="H32" s="1">
        <v>0</v>
      </c>
      <c r="I32" s="1">
        <v>0</v>
      </c>
    </row>
    <row r="33" spans="1:9">
      <c r="A33" s="3">
        <v>18600</v>
      </c>
      <c r="B33" s="8" t="s">
        <v>51</v>
      </c>
      <c r="C33" s="9">
        <v>1.33E-5</v>
      </c>
      <c r="D33" s="9"/>
      <c r="E33" s="1">
        <v>4971.5798999999997</v>
      </c>
      <c r="F33" s="1">
        <v>5443.0781999999999</v>
      </c>
      <c r="G33" s="1">
        <v>6025.6049000000003</v>
      </c>
      <c r="H33" s="1">
        <v>0</v>
      </c>
      <c r="I33" s="1">
        <v>0</v>
      </c>
    </row>
    <row r="34" spans="1:9">
      <c r="A34" s="3">
        <v>18640</v>
      </c>
      <c r="B34" s="8" t="s">
        <v>52</v>
      </c>
      <c r="C34" s="9">
        <v>2.2000000000000001E-6</v>
      </c>
      <c r="D34" s="9"/>
      <c r="E34" s="1">
        <v>822.36660000000006</v>
      </c>
      <c r="F34" s="1">
        <v>900.35880000000009</v>
      </c>
      <c r="G34" s="1">
        <v>996.71660000000008</v>
      </c>
      <c r="H34" s="1">
        <v>0</v>
      </c>
      <c r="I34" s="1">
        <v>0</v>
      </c>
    </row>
    <row r="35" spans="1:9">
      <c r="A35" s="3">
        <v>18740</v>
      </c>
      <c r="B35" s="8" t="s">
        <v>53</v>
      </c>
      <c r="C35" s="9">
        <v>6.1999999999999999E-6</v>
      </c>
      <c r="D35" s="9"/>
      <c r="E35" s="1">
        <v>2317.5785999999998</v>
      </c>
      <c r="F35" s="1">
        <v>2537.3748000000001</v>
      </c>
      <c r="G35" s="1">
        <v>2808.9286000000002</v>
      </c>
      <c r="H35" s="1">
        <v>0</v>
      </c>
      <c r="I35" s="1">
        <v>0</v>
      </c>
    </row>
    <row r="36" spans="1:9">
      <c r="A36" s="3">
        <v>18780</v>
      </c>
      <c r="B36" s="8" t="s">
        <v>357</v>
      </c>
      <c r="C36" s="9">
        <v>2.7900000000000001E-5</v>
      </c>
      <c r="D36" s="9"/>
      <c r="E36" s="1">
        <v>10429.1037</v>
      </c>
      <c r="F36" s="1">
        <v>11418.186600000001</v>
      </c>
      <c r="G36" s="1">
        <v>12640.1787</v>
      </c>
      <c r="H36" s="1">
        <v>0</v>
      </c>
      <c r="I36" s="1">
        <v>0</v>
      </c>
    </row>
    <row r="37" spans="1:9">
      <c r="A37" s="3">
        <v>19005</v>
      </c>
      <c r="B37" s="8" t="s">
        <v>54</v>
      </c>
      <c r="C37" s="9">
        <v>9.0589999999999996E-4</v>
      </c>
      <c r="D37" s="9"/>
      <c r="E37" s="1">
        <v>338628.13769999996</v>
      </c>
      <c r="F37" s="1">
        <v>370743.1986</v>
      </c>
      <c r="G37" s="1">
        <v>410420.71269999997</v>
      </c>
      <c r="H37" s="1">
        <v>0</v>
      </c>
      <c r="I37" s="1">
        <v>0</v>
      </c>
    </row>
    <row r="38" spans="1:9">
      <c r="A38" s="3">
        <v>19100</v>
      </c>
      <c r="B38" s="8" t="s">
        <v>55</v>
      </c>
      <c r="C38" s="9">
        <v>1.9601899999999998E-2</v>
      </c>
      <c r="D38" s="9"/>
      <c r="E38" s="1">
        <v>7327249.0256999992</v>
      </c>
      <c r="F38" s="1">
        <v>8022155.9825999998</v>
      </c>
      <c r="G38" s="1">
        <v>8880699.6006999984</v>
      </c>
      <c r="H38" s="1">
        <v>0</v>
      </c>
      <c r="I38" s="1">
        <v>0</v>
      </c>
    </row>
    <row r="39" spans="1:9">
      <c r="A39" s="3">
        <v>19120</v>
      </c>
      <c r="B39" s="8" t="s">
        <v>387</v>
      </c>
      <c r="C39" s="9">
        <v>5.0665699999999994E-2</v>
      </c>
      <c r="D39" s="9"/>
      <c r="E39" s="1">
        <v>18938990.657099999</v>
      </c>
      <c r="F39" s="1">
        <v>20735140.387799997</v>
      </c>
      <c r="G39" s="1">
        <v>22954247.382099997</v>
      </c>
      <c r="H39" s="1">
        <v>0</v>
      </c>
      <c r="I39" s="1">
        <v>0</v>
      </c>
    </row>
    <row r="40" spans="1:9">
      <c r="A40" s="3">
        <v>20100</v>
      </c>
      <c r="B40" s="8" t="s">
        <v>56</v>
      </c>
      <c r="C40" s="9">
        <v>7.3802E-3</v>
      </c>
      <c r="D40" s="9"/>
      <c r="E40" s="1">
        <v>2758740.9005999998</v>
      </c>
      <c r="F40" s="1">
        <v>3020376.3708000001</v>
      </c>
      <c r="G40" s="1">
        <v>3343621.7505999999</v>
      </c>
      <c r="H40" s="1">
        <v>0</v>
      </c>
      <c r="I40" s="1">
        <v>0</v>
      </c>
    </row>
    <row r="41" spans="1:9">
      <c r="A41" s="3">
        <v>20200</v>
      </c>
      <c r="B41" s="8" t="s">
        <v>57</v>
      </c>
      <c r="C41" s="9">
        <v>9.8780000000000005E-4</v>
      </c>
      <c r="D41" s="9"/>
      <c r="E41" s="1">
        <v>369242.60340000002</v>
      </c>
      <c r="F41" s="1">
        <v>404261.10120000003</v>
      </c>
      <c r="G41" s="1">
        <v>447525.75340000005</v>
      </c>
      <c r="H41" s="1">
        <v>0</v>
      </c>
      <c r="I41" s="1">
        <v>0</v>
      </c>
    </row>
    <row r="42" spans="1:9">
      <c r="A42" s="3">
        <v>20300</v>
      </c>
      <c r="B42" s="8" t="s">
        <v>58</v>
      </c>
      <c r="C42" s="9">
        <v>1.32266E-2</v>
      </c>
      <c r="D42" s="9"/>
      <c r="E42" s="1">
        <v>4944142.7598000001</v>
      </c>
      <c r="F42" s="1">
        <v>5413038.9563999996</v>
      </c>
      <c r="G42" s="1">
        <v>5992350.8097999999</v>
      </c>
      <c r="H42" s="1">
        <v>0</v>
      </c>
      <c r="I42" s="1">
        <v>0</v>
      </c>
    </row>
    <row r="43" spans="1:9">
      <c r="A43" s="3">
        <v>20400</v>
      </c>
      <c r="B43" s="8" t="s">
        <v>59</v>
      </c>
      <c r="C43" s="9">
        <v>1.0966999999999999E-3</v>
      </c>
      <c r="D43" s="9"/>
      <c r="E43" s="1">
        <v>409949.75009999995</v>
      </c>
      <c r="F43" s="1">
        <v>448828.86179999996</v>
      </c>
      <c r="G43" s="1">
        <v>496863.22509999998</v>
      </c>
      <c r="H43" s="1">
        <v>0</v>
      </c>
      <c r="I43" s="1">
        <v>0</v>
      </c>
    </row>
    <row r="44" spans="1:9">
      <c r="A44" s="3">
        <v>20600</v>
      </c>
      <c r="B44" s="8" t="s">
        <v>60</v>
      </c>
      <c r="C44" s="9">
        <v>2.1928E-3</v>
      </c>
      <c r="D44" s="9"/>
      <c r="E44" s="1">
        <v>819675.21840000001</v>
      </c>
      <c r="F44" s="1">
        <v>897412.17119999998</v>
      </c>
      <c r="G44" s="1">
        <v>993454.61840000004</v>
      </c>
      <c r="H44" s="1">
        <v>0</v>
      </c>
      <c r="I44" s="1">
        <v>0</v>
      </c>
    </row>
    <row r="45" spans="1:9">
      <c r="A45" s="3">
        <v>20700</v>
      </c>
      <c r="B45" s="8" t="s">
        <v>61</v>
      </c>
      <c r="C45" s="9">
        <v>4.0670999999999997E-3</v>
      </c>
      <c r="D45" s="9"/>
      <c r="E45" s="1">
        <v>1520294.1812999998</v>
      </c>
      <c r="F45" s="1">
        <v>1664476.9434</v>
      </c>
      <c r="G45" s="1">
        <v>1842611.8562999999</v>
      </c>
      <c r="H45" s="1">
        <v>0</v>
      </c>
      <c r="I45" s="1">
        <v>0</v>
      </c>
    </row>
    <row r="46" spans="1:9">
      <c r="A46" s="3">
        <v>20800</v>
      </c>
      <c r="B46" s="8" t="s">
        <v>62</v>
      </c>
      <c r="C46" s="9">
        <v>3.1513000000000001E-3</v>
      </c>
      <c r="D46" s="9"/>
      <c r="E46" s="1">
        <v>1177965.3939</v>
      </c>
      <c r="F46" s="1">
        <v>1289682.1302</v>
      </c>
      <c r="G46" s="1">
        <v>1427705.9189000002</v>
      </c>
      <c r="H46" s="1">
        <v>0</v>
      </c>
      <c r="I46" s="1">
        <v>0</v>
      </c>
    </row>
    <row r="47" spans="1:9">
      <c r="A47" s="3">
        <v>20900</v>
      </c>
      <c r="B47" s="8" t="s">
        <v>63</v>
      </c>
      <c r="C47" s="9">
        <v>5.0679000000000002E-3</v>
      </c>
      <c r="D47" s="9"/>
      <c r="E47" s="1">
        <v>1894396.2237</v>
      </c>
      <c r="F47" s="1">
        <v>2074058.3466</v>
      </c>
      <c r="G47" s="1">
        <v>2296027.2987000002</v>
      </c>
      <c r="H47" s="1">
        <v>0</v>
      </c>
      <c r="I47" s="1">
        <v>0</v>
      </c>
    </row>
    <row r="48" spans="1:9">
      <c r="A48" s="3">
        <v>21200</v>
      </c>
      <c r="B48" s="8" t="s">
        <v>64</v>
      </c>
      <c r="C48" s="9">
        <v>2.0268999999999999E-3</v>
      </c>
      <c r="D48" s="9"/>
      <c r="E48" s="1">
        <v>757661.30069999991</v>
      </c>
      <c r="F48" s="1">
        <v>829516.93259999994</v>
      </c>
      <c r="G48" s="1">
        <v>918293.12569999998</v>
      </c>
      <c r="H48" s="1">
        <v>0</v>
      </c>
      <c r="I48" s="1">
        <v>0</v>
      </c>
    </row>
    <row r="49" spans="1:9">
      <c r="A49" s="3">
        <v>21300</v>
      </c>
      <c r="B49" s="8" t="s">
        <v>65</v>
      </c>
      <c r="C49" s="9">
        <v>2.1995399999999998E-2</v>
      </c>
      <c r="D49" s="9"/>
      <c r="E49" s="1">
        <v>8221946.5061999997</v>
      </c>
      <c r="F49" s="1">
        <v>9001705.4315999988</v>
      </c>
      <c r="G49" s="1">
        <v>9965081.9561999999</v>
      </c>
      <c r="H49" s="1">
        <v>0</v>
      </c>
      <c r="I49" s="1">
        <v>0</v>
      </c>
    </row>
    <row r="50" spans="1:9">
      <c r="A50" s="3">
        <v>21520</v>
      </c>
      <c r="B50" s="8" t="s">
        <v>358</v>
      </c>
      <c r="C50" s="9">
        <v>3.3080100000000001E-2</v>
      </c>
      <c r="D50" s="9"/>
      <c r="E50" s="1">
        <v>12365440.620300001</v>
      </c>
      <c r="F50" s="1">
        <v>13538163.2454</v>
      </c>
      <c r="G50" s="1">
        <v>14987038.545300001</v>
      </c>
      <c r="H50" s="1">
        <v>0</v>
      </c>
      <c r="I50" s="1">
        <v>0</v>
      </c>
    </row>
    <row r="51" spans="1:9">
      <c r="A51" s="3">
        <v>21525</v>
      </c>
      <c r="B51" s="8" t="s">
        <v>66</v>
      </c>
      <c r="C51" s="9">
        <v>1.1645E-3</v>
      </c>
      <c r="D51" s="9"/>
      <c r="E51" s="1">
        <v>435293.59349999996</v>
      </c>
      <c r="F51" s="1">
        <v>476576.283</v>
      </c>
      <c r="G51" s="1">
        <v>527580.21849999996</v>
      </c>
      <c r="H51" s="1">
        <v>0</v>
      </c>
      <c r="I51" s="1">
        <v>0</v>
      </c>
    </row>
    <row r="52" spans="1:9">
      <c r="A52" s="3">
        <v>21525.200000000001</v>
      </c>
      <c r="B52" s="8" t="s">
        <v>67</v>
      </c>
      <c r="C52" s="9">
        <v>1.717E-4</v>
      </c>
      <c r="D52" s="9"/>
      <c r="E52" s="1">
        <v>64181.975100000003</v>
      </c>
      <c r="F52" s="1">
        <v>70268.911800000002</v>
      </c>
      <c r="G52" s="1">
        <v>77789.200100000002</v>
      </c>
      <c r="H52" s="1">
        <v>0</v>
      </c>
      <c r="I52" s="1">
        <v>0</v>
      </c>
    </row>
    <row r="53" spans="1:9">
      <c r="A53" s="3">
        <v>21550</v>
      </c>
      <c r="B53" s="8" t="s">
        <v>68</v>
      </c>
      <c r="C53" s="9">
        <v>4.0001399999999999E-2</v>
      </c>
      <c r="D53" s="9"/>
      <c r="E53" s="1">
        <v>14952643.324200001</v>
      </c>
      <c r="F53" s="1">
        <v>16370732.955599999</v>
      </c>
      <c r="G53" s="1">
        <v>18122754.2742</v>
      </c>
      <c r="H53" s="1">
        <v>0</v>
      </c>
      <c r="I53" s="1">
        <v>0</v>
      </c>
    </row>
    <row r="54" spans="1:9">
      <c r="A54" s="3">
        <v>21570</v>
      </c>
      <c r="B54" s="8" t="s">
        <v>69</v>
      </c>
      <c r="C54" s="9">
        <v>1.7929999999999999E-4</v>
      </c>
      <c r="D54" s="9"/>
      <c r="E54" s="1">
        <v>67022.877899999992</v>
      </c>
      <c r="F54" s="1">
        <v>73379.242199999993</v>
      </c>
      <c r="G54" s="1">
        <v>81232.402900000001</v>
      </c>
      <c r="H54" s="1">
        <v>0</v>
      </c>
      <c r="I54" s="1">
        <v>0</v>
      </c>
    </row>
    <row r="55" spans="1:9">
      <c r="A55" s="3">
        <v>21800</v>
      </c>
      <c r="B55" s="8" t="s">
        <v>70</v>
      </c>
      <c r="C55" s="9">
        <v>3.5709000000000001E-3</v>
      </c>
      <c r="D55" s="9"/>
      <c r="E55" s="1">
        <v>1334813.1327</v>
      </c>
      <c r="F55" s="1">
        <v>1461405.1086000002</v>
      </c>
      <c r="G55" s="1">
        <v>1617806.9577000001</v>
      </c>
      <c r="H55" s="1">
        <v>0</v>
      </c>
      <c r="I55" s="1">
        <v>0</v>
      </c>
    </row>
    <row r="56" spans="1:9">
      <c r="A56" s="3">
        <v>21900</v>
      </c>
      <c r="B56" s="8" t="s">
        <v>71</v>
      </c>
      <c r="C56" s="9">
        <v>1.7574999999999999E-3</v>
      </c>
      <c r="D56" s="9"/>
      <c r="E56" s="1">
        <v>656958.77249999996</v>
      </c>
      <c r="F56" s="1">
        <v>719263.90500000003</v>
      </c>
      <c r="G56" s="1">
        <v>796240.64749999996</v>
      </c>
      <c r="H56" s="1">
        <v>0</v>
      </c>
      <c r="I56" s="1">
        <v>0</v>
      </c>
    </row>
    <row r="57" spans="1:9">
      <c r="A57" s="3">
        <v>22000</v>
      </c>
      <c r="B57" s="8" t="s">
        <v>72</v>
      </c>
      <c r="C57" s="9">
        <v>3.8690999999999999E-3</v>
      </c>
      <c r="D57" s="9"/>
      <c r="E57" s="1">
        <v>1446281.1872999999</v>
      </c>
      <c r="F57" s="1">
        <v>1583444.6513999999</v>
      </c>
      <c r="G57" s="1">
        <v>1752907.3622999999</v>
      </c>
      <c r="H57" s="1">
        <v>0</v>
      </c>
      <c r="I57" s="1">
        <v>0</v>
      </c>
    </row>
    <row r="58" spans="1:9">
      <c r="A58" s="3">
        <v>23000</v>
      </c>
      <c r="B58" s="8" t="s">
        <v>73</v>
      </c>
      <c r="C58" s="9">
        <v>1.1203000000000001E-3</v>
      </c>
      <c r="D58" s="9"/>
      <c r="E58" s="1">
        <v>418771.50090000004</v>
      </c>
      <c r="F58" s="1">
        <v>458487.2562</v>
      </c>
      <c r="G58" s="1">
        <v>507555.27590000001</v>
      </c>
      <c r="H58" s="1">
        <v>0</v>
      </c>
      <c r="I58" s="1">
        <v>0</v>
      </c>
    </row>
    <row r="59" spans="1:9">
      <c r="A59" s="3">
        <v>23100</v>
      </c>
      <c r="B59" s="8" t="s">
        <v>74</v>
      </c>
      <c r="C59" s="9">
        <v>7.4136999999999996E-3</v>
      </c>
      <c r="D59" s="9"/>
      <c r="E59" s="1">
        <v>2771263.3010999998</v>
      </c>
      <c r="F59" s="1">
        <v>3034086.3797999998</v>
      </c>
      <c r="G59" s="1">
        <v>3358799.0260999999</v>
      </c>
      <c r="H59" s="1">
        <v>0</v>
      </c>
      <c r="I59" s="1">
        <v>0</v>
      </c>
    </row>
    <row r="60" spans="1:9">
      <c r="A60" s="3">
        <v>23200</v>
      </c>
      <c r="B60" s="8" t="s">
        <v>75</v>
      </c>
      <c r="C60" s="9">
        <v>4.5589000000000003E-3</v>
      </c>
      <c r="D60" s="9"/>
      <c r="E60" s="1">
        <v>1704130.4967</v>
      </c>
      <c r="F60" s="1">
        <v>1865748.0606000002</v>
      </c>
      <c r="G60" s="1">
        <v>2065423.3217000002</v>
      </c>
      <c r="H60" s="1">
        <v>0</v>
      </c>
      <c r="I60" s="1">
        <v>0</v>
      </c>
    </row>
    <row r="61" spans="1:9">
      <c r="A61" s="3">
        <v>30000</v>
      </c>
      <c r="B61" s="8" t="s">
        <v>76</v>
      </c>
      <c r="C61" s="9">
        <v>8.2010000000000004E-4</v>
      </c>
      <c r="D61" s="9"/>
      <c r="E61" s="1">
        <v>306555.84030000004</v>
      </c>
      <c r="F61" s="1">
        <v>335629.20540000004</v>
      </c>
      <c r="G61" s="1">
        <v>371548.76530000003</v>
      </c>
      <c r="H61" s="1">
        <v>0</v>
      </c>
      <c r="I61" s="1">
        <v>0</v>
      </c>
    </row>
    <row r="62" spans="1:9">
      <c r="A62" s="3">
        <v>30100</v>
      </c>
      <c r="B62" s="8" t="s">
        <v>77</v>
      </c>
      <c r="C62" s="9">
        <v>8.4659000000000002E-3</v>
      </c>
      <c r="D62" s="9"/>
      <c r="E62" s="1">
        <v>3164578.8177</v>
      </c>
      <c r="F62" s="1">
        <v>3464703.4386</v>
      </c>
      <c r="G62" s="1">
        <v>3835501.3927000002</v>
      </c>
      <c r="H62" s="1">
        <v>0</v>
      </c>
      <c r="I62" s="1">
        <v>0</v>
      </c>
    </row>
    <row r="63" spans="1:9">
      <c r="A63" s="3">
        <v>30102</v>
      </c>
      <c r="B63" s="8" t="s">
        <v>78</v>
      </c>
      <c r="C63" s="9">
        <v>2.1460000000000001E-4</v>
      </c>
      <c r="D63" s="9"/>
      <c r="E63" s="1">
        <v>80218.123800000001</v>
      </c>
      <c r="F63" s="1">
        <v>87825.9084</v>
      </c>
      <c r="G63" s="1">
        <v>97225.173800000004</v>
      </c>
      <c r="H63" s="1">
        <v>0</v>
      </c>
      <c r="I63" s="1">
        <v>0</v>
      </c>
    </row>
    <row r="64" spans="1:9">
      <c r="A64" s="3">
        <v>30103</v>
      </c>
      <c r="B64" s="8" t="s">
        <v>79</v>
      </c>
      <c r="C64" s="9">
        <v>2.307E-4</v>
      </c>
      <c r="D64" s="9"/>
      <c r="E64" s="1">
        <v>86236.352100000004</v>
      </c>
      <c r="F64" s="1">
        <v>94414.897799999992</v>
      </c>
      <c r="G64" s="1">
        <v>104519.32709999999</v>
      </c>
      <c r="H64" s="1">
        <v>0</v>
      </c>
      <c r="I64" s="1">
        <v>0</v>
      </c>
    </row>
    <row r="65" spans="1:9">
      <c r="A65" s="3">
        <v>30104</v>
      </c>
      <c r="B65" s="8" t="s">
        <v>80</v>
      </c>
      <c r="C65" s="9">
        <v>1.8450000000000001E-4</v>
      </c>
      <c r="D65" s="9"/>
      <c r="E65" s="1">
        <v>68966.6535</v>
      </c>
      <c r="F65" s="1">
        <v>75507.363000000012</v>
      </c>
      <c r="G65" s="1">
        <v>83588.2785</v>
      </c>
      <c r="H65" s="1">
        <v>0</v>
      </c>
      <c r="I65" s="1">
        <v>0</v>
      </c>
    </row>
    <row r="66" spans="1:9">
      <c r="A66" s="3">
        <v>30105</v>
      </c>
      <c r="B66" s="8" t="s">
        <v>81</v>
      </c>
      <c r="C66" s="9">
        <v>8.0550000000000001E-4</v>
      </c>
      <c r="D66" s="9"/>
      <c r="E66" s="1">
        <v>301098.31650000002</v>
      </c>
      <c r="F66" s="1">
        <v>329654.09700000001</v>
      </c>
      <c r="G66" s="1">
        <v>364934.19150000002</v>
      </c>
      <c r="H66" s="1">
        <v>0</v>
      </c>
      <c r="I66" s="1">
        <v>0</v>
      </c>
    </row>
    <row r="67" spans="1:9">
      <c r="A67" s="3">
        <v>30200</v>
      </c>
      <c r="B67" s="8" t="s">
        <v>82</v>
      </c>
      <c r="C67" s="9">
        <v>1.8843E-3</v>
      </c>
      <c r="D67" s="9"/>
      <c r="E67" s="1">
        <v>704356.99289999995</v>
      </c>
      <c r="F67" s="1">
        <v>771157.31220000004</v>
      </c>
      <c r="G67" s="1">
        <v>853687.76789999998</v>
      </c>
      <c r="H67" s="1">
        <v>0</v>
      </c>
      <c r="I67" s="1">
        <v>0</v>
      </c>
    </row>
    <row r="68" spans="1:9">
      <c r="A68" s="3">
        <v>30300</v>
      </c>
      <c r="B68" s="8" t="s">
        <v>83</v>
      </c>
      <c r="C68" s="9">
        <v>6.6060000000000001E-4</v>
      </c>
      <c r="D68" s="9"/>
      <c r="E68" s="1">
        <v>246934.26180000001</v>
      </c>
      <c r="F68" s="1">
        <v>270353.1924</v>
      </c>
      <c r="G68" s="1">
        <v>299286.81180000002</v>
      </c>
      <c r="H68" s="1">
        <v>0</v>
      </c>
      <c r="I68" s="1">
        <v>0</v>
      </c>
    </row>
    <row r="69" spans="1:9">
      <c r="A69" s="3">
        <v>30400</v>
      </c>
      <c r="B69" s="8" t="s">
        <v>84</v>
      </c>
      <c r="C69" s="9">
        <v>1.2620999999999999E-3</v>
      </c>
      <c r="D69" s="9"/>
      <c r="E69" s="1">
        <v>471776.76629999996</v>
      </c>
      <c r="F69" s="1">
        <v>516519.47339999996</v>
      </c>
      <c r="G69" s="1">
        <v>571798.19129999995</v>
      </c>
      <c r="H69" s="1">
        <v>0</v>
      </c>
      <c r="I69" s="1">
        <v>0</v>
      </c>
    </row>
    <row r="70" spans="1:9">
      <c r="A70" s="3">
        <v>30405</v>
      </c>
      <c r="B70" s="8" t="s">
        <v>85</v>
      </c>
      <c r="C70" s="9">
        <v>7.2550000000000002E-4</v>
      </c>
      <c r="D70" s="9"/>
      <c r="E70" s="1">
        <v>271194.07650000002</v>
      </c>
      <c r="F70" s="1">
        <v>296913.777</v>
      </c>
      <c r="G70" s="1">
        <v>328689.95150000002</v>
      </c>
      <c r="H70" s="1">
        <v>0</v>
      </c>
      <c r="I70" s="1">
        <v>0</v>
      </c>
    </row>
    <row r="71" spans="1:9">
      <c r="A71" s="3">
        <v>30500</v>
      </c>
      <c r="B71" s="8" t="s">
        <v>86</v>
      </c>
      <c r="C71" s="9">
        <v>1.2095999999999999E-3</v>
      </c>
      <c r="D71" s="9"/>
      <c r="E71" s="1">
        <v>452152.10879999999</v>
      </c>
      <c r="F71" s="1">
        <v>495033.63839999994</v>
      </c>
      <c r="G71" s="1">
        <v>548012.90879999998</v>
      </c>
      <c r="H71" s="1">
        <v>0</v>
      </c>
      <c r="I71" s="1">
        <v>0</v>
      </c>
    </row>
    <row r="72" spans="1:9">
      <c r="A72" s="3">
        <v>30600</v>
      </c>
      <c r="B72" s="8" t="s">
        <v>87</v>
      </c>
      <c r="C72" s="9">
        <v>9.6190000000000002E-4</v>
      </c>
      <c r="D72" s="9"/>
      <c r="E72" s="1">
        <v>359561.10570000001</v>
      </c>
      <c r="F72" s="1">
        <v>393661.42259999999</v>
      </c>
      <c r="G72" s="1">
        <v>435791.68070000003</v>
      </c>
      <c r="H72" s="1">
        <v>0</v>
      </c>
      <c r="I72" s="1">
        <v>0</v>
      </c>
    </row>
    <row r="73" spans="1:9">
      <c r="A73" s="3">
        <v>30601</v>
      </c>
      <c r="B73" s="8" t="s">
        <v>88</v>
      </c>
      <c r="C73" s="9">
        <v>0</v>
      </c>
      <c r="D73" s="9"/>
      <c r="E73" s="1">
        <v>0</v>
      </c>
      <c r="F73" s="1">
        <v>0</v>
      </c>
      <c r="G73" s="1">
        <v>0</v>
      </c>
      <c r="H73" s="1">
        <v>0</v>
      </c>
      <c r="I73" s="1">
        <v>0</v>
      </c>
    </row>
    <row r="74" spans="1:9">
      <c r="A74" s="3">
        <v>30700</v>
      </c>
      <c r="B74" s="8" t="s">
        <v>89</v>
      </c>
      <c r="C74" s="9">
        <v>2.4987E-3</v>
      </c>
      <c r="D74" s="9"/>
      <c r="E74" s="1">
        <v>934021.55610000005</v>
      </c>
      <c r="F74" s="1">
        <v>1022602.9698</v>
      </c>
      <c r="G74" s="1">
        <v>1132043.5311</v>
      </c>
      <c r="H74" s="1">
        <v>0</v>
      </c>
      <c r="I74" s="1">
        <v>0</v>
      </c>
    </row>
    <row r="75" spans="1:9">
      <c r="A75" s="3">
        <v>30705</v>
      </c>
      <c r="B75" s="8" t="s">
        <v>90</v>
      </c>
      <c r="C75" s="9">
        <v>5.1920000000000004E-4</v>
      </c>
      <c r="D75" s="9"/>
      <c r="E75" s="1">
        <v>194078.51760000002</v>
      </c>
      <c r="F75" s="1">
        <v>212484.67680000002</v>
      </c>
      <c r="G75" s="1">
        <v>235225.11760000003</v>
      </c>
      <c r="H75" s="1">
        <v>0</v>
      </c>
      <c r="I75" s="1">
        <v>0</v>
      </c>
    </row>
    <row r="76" spans="1:9">
      <c r="A76" s="3">
        <v>30800</v>
      </c>
      <c r="B76" s="8" t="s">
        <v>91</v>
      </c>
      <c r="C76" s="9">
        <v>7.1509999999999998E-4</v>
      </c>
      <c r="D76" s="9"/>
      <c r="E76" s="1">
        <v>267306.52529999998</v>
      </c>
      <c r="F76" s="1">
        <v>292657.53539999999</v>
      </c>
      <c r="G76" s="1">
        <v>323978.20029999997</v>
      </c>
      <c r="H76" s="1">
        <v>0</v>
      </c>
      <c r="I76" s="1">
        <v>0</v>
      </c>
    </row>
    <row r="77" spans="1:9">
      <c r="A77" s="3">
        <v>30900</v>
      </c>
      <c r="B77" s="8" t="s">
        <v>92</v>
      </c>
      <c r="C77" s="9">
        <v>1.7244999999999999E-3</v>
      </c>
      <c r="D77" s="9"/>
      <c r="E77" s="1">
        <v>644623.27350000001</v>
      </c>
      <c r="F77" s="1">
        <v>705758.52299999993</v>
      </c>
      <c r="G77" s="1">
        <v>781289.89850000001</v>
      </c>
      <c r="H77" s="1">
        <v>0</v>
      </c>
      <c r="I77" s="1">
        <v>0</v>
      </c>
    </row>
    <row r="78" spans="1:9">
      <c r="A78" s="3">
        <v>30905</v>
      </c>
      <c r="B78" s="8" t="s">
        <v>93</v>
      </c>
      <c r="C78" s="9">
        <v>3.054E-4</v>
      </c>
      <c r="D78" s="9"/>
      <c r="E78" s="1">
        <v>114159.4362</v>
      </c>
      <c r="F78" s="1">
        <v>124986.1716</v>
      </c>
      <c r="G78" s="1">
        <v>138362.38620000001</v>
      </c>
      <c r="H78" s="1">
        <v>0</v>
      </c>
      <c r="I78" s="1">
        <v>0</v>
      </c>
    </row>
    <row r="79" spans="1:9">
      <c r="A79" s="3">
        <v>31000</v>
      </c>
      <c r="B79" s="8" t="s">
        <v>94</v>
      </c>
      <c r="C79" s="9">
        <v>5.0330000000000001E-3</v>
      </c>
      <c r="D79" s="9"/>
      <c r="E79" s="1">
        <v>1881350.4990000001</v>
      </c>
      <c r="F79" s="1">
        <v>2059775.382</v>
      </c>
      <c r="G79" s="1">
        <v>2280215.7489999998</v>
      </c>
      <c r="H79" s="1">
        <v>0</v>
      </c>
      <c r="I79" s="1">
        <v>0</v>
      </c>
    </row>
    <row r="80" spans="1:9">
      <c r="A80" s="3">
        <v>31005</v>
      </c>
      <c r="B80" s="8" t="s">
        <v>95</v>
      </c>
      <c r="C80" s="9">
        <v>4.863E-4</v>
      </c>
      <c r="D80" s="9"/>
      <c r="E80" s="1">
        <v>181780.3989</v>
      </c>
      <c r="F80" s="1">
        <v>199020.22020000001</v>
      </c>
      <c r="G80" s="1">
        <v>220319.67389999999</v>
      </c>
      <c r="H80" s="1">
        <v>0</v>
      </c>
      <c r="I80" s="1">
        <v>0</v>
      </c>
    </row>
    <row r="81" spans="1:9">
      <c r="A81" s="3">
        <v>31100</v>
      </c>
      <c r="B81" s="8" t="s">
        <v>96</v>
      </c>
      <c r="C81" s="9">
        <v>9.7932999999999996E-3</v>
      </c>
      <c r="D81" s="9"/>
      <c r="E81" s="1">
        <v>3660764.9198999996</v>
      </c>
      <c r="F81" s="1">
        <v>4007947.1982</v>
      </c>
      <c r="G81" s="1">
        <v>4436883.9448999995</v>
      </c>
      <c r="H81" s="1">
        <v>0</v>
      </c>
      <c r="I81" s="1">
        <v>0</v>
      </c>
    </row>
    <row r="82" spans="1:9">
      <c r="A82" s="3">
        <v>31101</v>
      </c>
      <c r="B82" s="8" t="s">
        <v>97</v>
      </c>
      <c r="C82" s="9">
        <v>6.4999999999999994E-5</v>
      </c>
      <c r="D82" s="9"/>
      <c r="E82" s="1">
        <v>24297.194999999996</v>
      </c>
      <c r="F82" s="1">
        <v>26601.51</v>
      </c>
      <c r="G82" s="1">
        <v>29448.444999999996</v>
      </c>
      <c r="H82" s="1">
        <v>0</v>
      </c>
      <c r="I82" s="1">
        <v>0</v>
      </c>
    </row>
    <row r="83" spans="1:9">
      <c r="A83" s="3">
        <v>31102</v>
      </c>
      <c r="B83" s="8" t="s">
        <v>98</v>
      </c>
      <c r="C83" s="9">
        <v>1.784E-4</v>
      </c>
      <c r="D83" s="9"/>
      <c r="E83" s="1">
        <v>66686.455199999997</v>
      </c>
      <c r="F83" s="1">
        <v>73010.9136</v>
      </c>
      <c r="G83" s="1">
        <v>80824.655199999994</v>
      </c>
      <c r="H83" s="1">
        <v>0</v>
      </c>
      <c r="I83" s="1">
        <v>0</v>
      </c>
    </row>
    <row r="84" spans="1:9">
      <c r="A84" s="3">
        <v>31105</v>
      </c>
      <c r="B84" s="8" t="s">
        <v>99</v>
      </c>
      <c r="C84" s="9">
        <v>1.5043999999999999E-3</v>
      </c>
      <c r="D84" s="9"/>
      <c r="E84" s="1">
        <v>562349.23320000002</v>
      </c>
      <c r="F84" s="1">
        <v>615681.71759999997</v>
      </c>
      <c r="G84" s="1">
        <v>681572.93319999997</v>
      </c>
      <c r="H84" s="1">
        <v>0</v>
      </c>
      <c r="I84" s="1">
        <v>0</v>
      </c>
    </row>
    <row r="85" spans="1:9">
      <c r="A85" s="3">
        <v>31110</v>
      </c>
      <c r="B85" s="8" t="s">
        <v>100</v>
      </c>
      <c r="C85" s="9">
        <v>2.2426E-3</v>
      </c>
      <c r="D85" s="9"/>
      <c r="E85" s="1">
        <v>838290.6078</v>
      </c>
      <c r="F85" s="1">
        <v>917793.02040000004</v>
      </c>
      <c r="G85" s="1">
        <v>1016016.6578</v>
      </c>
      <c r="H85" s="1">
        <v>0</v>
      </c>
      <c r="I85" s="1">
        <v>0</v>
      </c>
    </row>
    <row r="86" spans="1:9">
      <c r="A86" s="3">
        <v>31200</v>
      </c>
      <c r="B86" s="8" t="s">
        <v>101</v>
      </c>
      <c r="C86" s="9">
        <v>4.2112E-3</v>
      </c>
      <c r="D86" s="9"/>
      <c r="E86" s="1">
        <v>1574159.1936000001</v>
      </c>
      <c r="F86" s="1">
        <v>1723450.4447999999</v>
      </c>
      <c r="G86" s="1">
        <v>1907896.7936</v>
      </c>
      <c r="H86" s="1">
        <v>0</v>
      </c>
      <c r="I86" s="1">
        <v>0</v>
      </c>
    </row>
    <row r="87" spans="1:9">
      <c r="A87" s="3">
        <v>31205</v>
      </c>
      <c r="B87" s="8" t="s">
        <v>102</v>
      </c>
      <c r="C87" s="9">
        <v>4.6030000000000002E-4</v>
      </c>
      <c r="D87" s="9"/>
      <c r="E87" s="1">
        <v>172061.5209</v>
      </c>
      <c r="F87" s="1">
        <v>188379.61620000002</v>
      </c>
      <c r="G87" s="1">
        <v>208540.2959</v>
      </c>
      <c r="H87" s="1">
        <v>0</v>
      </c>
      <c r="I87" s="1">
        <v>0</v>
      </c>
    </row>
    <row r="88" spans="1:9">
      <c r="A88" s="3">
        <v>31300</v>
      </c>
      <c r="B88" s="8" t="s">
        <v>103</v>
      </c>
      <c r="C88" s="9">
        <v>1.28109E-2</v>
      </c>
      <c r="D88" s="9"/>
      <c r="E88" s="1">
        <v>4788752.8526999997</v>
      </c>
      <c r="F88" s="1">
        <v>5242912.0685999999</v>
      </c>
      <c r="G88" s="1">
        <v>5804016.6776999999</v>
      </c>
      <c r="H88" s="1">
        <v>0</v>
      </c>
      <c r="I88" s="1">
        <v>0</v>
      </c>
    </row>
    <row r="89" spans="1:9">
      <c r="A89" s="3">
        <v>31301</v>
      </c>
      <c r="B89" s="8" t="s">
        <v>104</v>
      </c>
      <c r="C89" s="9">
        <v>2.242E-4</v>
      </c>
      <c r="D89" s="9"/>
      <c r="E89" s="1">
        <v>83806.632599999997</v>
      </c>
      <c r="F89" s="1">
        <v>91754.746799999994</v>
      </c>
      <c r="G89" s="1">
        <v>101574.4826</v>
      </c>
      <c r="H89" s="1">
        <v>0</v>
      </c>
      <c r="I89" s="1">
        <v>0</v>
      </c>
    </row>
    <row r="90" spans="1:9">
      <c r="A90" s="3">
        <v>31320</v>
      </c>
      <c r="B90" s="8" t="s">
        <v>105</v>
      </c>
      <c r="C90" s="9">
        <v>2.1557E-3</v>
      </c>
      <c r="D90" s="9"/>
      <c r="E90" s="1">
        <v>805807.12710000004</v>
      </c>
      <c r="F90" s="1">
        <v>882228.84779999999</v>
      </c>
      <c r="G90" s="1">
        <v>976646.35210000002</v>
      </c>
      <c r="H90" s="1">
        <v>0</v>
      </c>
      <c r="I90" s="1">
        <v>0</v>
      </c>
    </row>
    <row r="91" spans="1:9">
      <c r="A91" s="3">
        <v>31400</v>
      </c>
      <c r="B91" s="8" t="s">
        <v>106</v>
      </c>
      <c r="C91" s="9">
        <v>3.9785999999999997E-3</v>
      </c>
      <c r="D91" s="9"/>
      <c r="E91" s="1">
        <v>1487212.6157999998</v>
      </c>
      <c r="F91" s="1">
        <v>1628257.9643999999</v>
      </c>
      <c r="G91" s="1">
        <v>1802516.6657999998</v>
      </c>
      <c r="H91" s="1">
        <v>0</v>
      </c>
      <c r="I91" s="1">
        <v>0</v>
      </c>
    </row>
    <row r="92" spans="1:9">
      <c r="A92" s="3">
        <v>31405</v>
      </c>
      <c r="B92" s="8" t="s">
        <v>107</v>
      </c>
      <c r="C92" s="9">
        <v>9.5799999999999998E-4</v>
      </c>
      <c r="D92" s="9"/>
      <c r="E92" s="1">
        <v>358103.27399999998</v>
      </c>
      <c r="F92" s="1">
        <v>392065.33199999999</v>
      </c>
      <c r="G92" s="1">
        <v>434024.77399999998</v>
      </c>
      <c r="H92" s="1">
        <v>0</v>
      </c>
      <c r="I92" s="1">
        <v>0</v>
      </c>
    </row>
    <row r="93" spans="1:9">
      <c r="A93" s="3">
        <v>31500</v>
      </c>
      <c r="B93" s="8" t="s">
        <v>108</v>
      </c>
      <c r="C93" s="9">
        <v>7.7280000000000003E-4</v>
      </c>
      <c r="D93" s="9"/>
      <c r="E93" s="1">
        <v>288874.9584</v>
      </c>
      <c r="F93" s="1">
        <v>316271.49119999999</v>
      </c>
      <c r="G93" s="1">
        <v>350119.35840000003</v>
      </c>
      <c r="H93" s="1">
        <v>0</v>
      </c>
      <c r="I93" s="1">
        <v>0</v>
      </c>
    </row>
    <row r="94" spans="1:9">
      <c r="A94" s="3">
        <v>31600</v>
      </c>
      <c r="B94" s="8" t="s">
        <v>109</v>
      </c>
      <c r="C94" s="9">
        <v>3.2445E-3</v>
      </c>
      <c r="D94" s="9"/>
      <c r="E94" s="1">
        <v>1212803.8334999999</v>
      </c>
      <c r="F94" s="1">
        <v>1327824.6029999999</v>
      </c>
      <c r="G94" s="1">
        <v>1469930.4584999999</v>
      </c>
      <c r="H94" s="1">
        <v>0</v>
      </c>
      <c r="I94" s="1">
        <v>0</v>
      </c>
    </row>
    <row r="95" spans="1:9">
      <c r="A95" s="3">
        <v>31605</v>
      </c>
      <c r="B95" s="8" t="s">
        <v>110</v>
      </c>
      <c r="C95" s="9">
        <v>5.1809999999999996E-4</v>
      </c>
      <c r="D95" s="9"/>
      <c r="E95" s="1">
        <v>193667.33429999999</v>
      </c>
      <c r="F95" s="1">
        <v>212034.49739999999</v>
      </c>
      <c r="G95" s="1">
        <v>234726.75929999998</v>
      </c>
      <c r="H95" s="1">
        <v>0</v>
      </c>
      <c r="I95" s="1">
        <v>0</v>
      </c>
    </row>
    <row r="96" spans="1:9">
      <c r="A96" s="3">
        <v>31700</v>
      </c>
      <c r="B96" s="8" t="s">
        <v>111</v>
      </c>
      <c r="C96" s="9">
        <v>8.8590000000000001E-4</v>
      </c>
      <c r="D96" s="9"/>
      <c r="E96" s="1">
        <v>331152.07770000002</v>
      </c>
      <c r="F96" s="1">
        <v>362558.11859999999</v>
      </c>
      <c r="G96" s="1">
        <v>401359.65269999998</v>
      </c>
      <c r="H96" s="1">
        <v>0</v>
      </c>
      <c r="I96" s="1">
        <v>0</v>
      </c>
    </row>
    <row r="97" spans="1:9">
      <c r="A97" s="3">
        <v>31800</v>
      </c>
      <c r="B97" s="8" t="s">
        <v>112</v>
      </c>
      <c r="C97" s="9">
        <v>5.7080999999999998E-3</v>
      </c>
      <c r="D97" s="9"/>
      <c r="E97" s="1">
        <v>2133704.9043000001</v>
      </c>
      <c r="F97" s="1">
        <v>2336062.7574</v>
      </c>
      <c r="G97" s="1">
        <v>2586071.8292999999</v>
      </c>
      <c r="H97" s="1">
        <v>0</v>
      </c>
      <c r="I97" s="1">
        <v>0</v>
      </c>
    </row>
    <row r="98" spans="1:9">
      <c r="A98" s="3">
        <v>31805</v>
      </c>
      <c r="B98" s="8" t="s">
        <v>113</v>
      </c>
      <c r="C98" s="9">
        <v>1.2769999999999999E-3</v>
      </c>
      <c r="D98" s="9"/>
      <c r="E98" s="1">
        <v>477346.43099999998</v>
      </c>
      <c r="F98" s="1">
        <v>522617.35799999995</v>
      </c>
      <c r="G98" s="1">
        <v>578548.68099999998</v>
      </c>
      <c r="H98" s="1">
        <v>0</v>
      </c>
      <c r="I98" s="1">
        <v>0</v>
      </c>
    </row>
    <row r="99" spans="1:9">
      <c r="A99" s="3">
        <v>31810</v>
      </c>
      <c r="B99" s="8" t="s">
        <v>114</v>
      </c>
      <c r="C99" s="9">
        <v>1.3416999999999999E-3</v>
      </c>
      <c r="D99" s="9"/>
      <c r="E99" s="1">
        <v>501531.48509999999</v>
      </c>
      <c r="F99" s="1">
        <v>549096.09179999994</v>
      </c>
      <c r="G99" s="1">
        <v>607861.21009999991</v>
      </c>
      <c r="H99" s="1">
        <v>0</v>
      </c>
      <c r="I99" s="1">
        <v>0</v>
      </c>
    </row>
    <row r="100" spans="1:9">
      <c r="A100" s="3">
        <v>31820</v>
      </c>
      <c r="B100" s="8" t="s">
        <v>115</v>
      </c>
      <c r="C100" s="9">
        <v>1.1341999999999999E-3</v>
      </c>
      <c r="D100" s="9"/>
      <c r="E100" s="1">
        <v>423967.36259999999</v>
      </c>
      <c r="F100" s="1">
        <v>464175.88679999998</v>
      </c>
      <c r="G100" s="1">
        <v>513852.71259999997</v>
      </c>
      <c r="H100" s="1">
        <v>0</v>
      </c>
      <c r="I100" s="1">
        <v>0</v>
      </c>
    </row>
    <row r="101" spans="1:9">
      <c r="A101" s="3">
        <v>31900</v>
      </c>
      <c r="B101" s="8" t="s">
        <v>116</v>
      </c>
      <c r="C101" s="9">
        <v>3.7552000000000002E-3</v>
      </c>
      <c r="D101" s="9"/>
      <c r="E101" s="1">
        <v>1403705.0256000001</v>
      </c>
      <c r="F101" s="1">
        <v>1536830.6208000001</v>
      </c>
      <c r="G101" s="1">
        <v>1701304.6256000001</v>
      </c>
      <c r="H101" s="1">
        <v>0</v>
      </c>
      <c r="I101" s="1">
        <v>0</v>
      </c>
    </row>
    <row r="102" spans="1:9">
      <c r="A102" s="3">
        <v>32000</v>
      </c>
      <c r="B102" s="8" t="s">
        <v>117</v>
      </c>
      <c r="C102" s="9">
        <v>1.4193000000000001E-3</v>
      </c>
      <c r="D102" s="9"/>
      <c r="E102" s="1">
        <v>530538.59790000005</v>
      </c>
      <c r="F102" s="1">
        <v>580854.20220000006</v>
      </c>
      <c r="G102" s="1">
        <v>643018.12290000007</v>
      </c>
      <c r="H102" s="1">
        <v>0</v>
      </c>
      <c r="I102" s="1">
        <v>0</v>
      </c>
    </row>
    <row r="103" spans="1:9">
      <c r="A103" s="3">
        <v>32005</v>
      </c>
      <c r="B103" s="8" t="s">
        <v>118</v>
      </c>
      <c r="C103" s="9">
        <v>3.6289999999999998E-4</v>
      </c>
      <c r="D103" s="9"/>
      <c r="E103" s="1">
        <v>135653.10869999998</v>
      </c>
      <c r="F103" s="1">
        <v>148518.27659999998</v>
      </c>
      <c r="G103" s="1">
        <v>164412.93369999999</v>
      </c>
      <c r="H103" s="1">
        <v>0</v>
      </c>
      <c r="I103" s="1">
        <v>0</v>
      </c>
    </row>
    <row r="104" spans="1:9">
      <c r="A104" s="3">
        <v>32100</v>
      </c>
      <c r="B104" s="8" t="s">
        <v>119</v>
      </c>
      <c r="C104" s="9">
        <v>8.0840000000000003E-4</v>
      </c>
      <c r="D104" s="9"/>
      <c r="E104" s="1">
        <v>302182.34519999998</v>
      </c>
      <c r="F104" s="1">
        <v>330840.93359999999</v>
      </c>
      <c r="G104" s="1">
        <v>366248.04519999999</v>
      </c>
      <c r="H104" s="1">
        <v>0</v>
      </c>
      <c r="I104" s="1">
        <v>0</v>
      </c>
    </row>
    <row r="105" spans="1:9">
      <c r="A105" s="3">
        <v>32200</v>
      </c>
      <c r="B105" s="8" t="s">
        <v>120</v>
      </c>
      <c r="C105" s="9">
        <v>6.1530000000000005E-4</v>
      </c>
      <c r="D105" s="9"/>
      <c r="E105" s="1">
        <v>230000.98590000003</v>
      </c>
      <c r="F105" s="1">
        <v>251813.98620000001</v>
      </c>
      <c r="G105" s="1">
        <v>278763.51089999999</v>
      </c>
      <c r="H105" s="1">
        <v>0</v>
      </c>
      <c r="I105" s="1">
        <v>0</v>
      </c>
    </row>
    <row r="106" spans="1:9">
      <c r="A106" s="3">
        <v>32300</v>
      </c>
      <c r="B106" s="8" t="s">
        <v>121</v>
      </c>
      <c r="C106" s="9">
        <v>5.5862000000000004E-3</v>
      </c>
      <c r="D106" s="9"/>
      <c r="E106" s="1">
        <v>2088138.3186000001</v>
      </c>
      <c r="F106" s="1">
        <v>2286174.6948000002</v>
      </c>
      <c r="G106" s="1">
        <v>2530844.6686</v>
      </c>
      <c r="H106" s="1">
        <v>0</v>
      </c>
      <c r="I106" s="1">
        <v>0</v>
      </c>
    </row>
    <row r="107" spans="1:9">
      <c r="A107" s="3">
        <v>32305</v>
      </c>
      <c r="B107" s="8" t="s">
        <v>359</v>
      </c>
      <c r="C107" s="9">
        <v>6.9149999999999995E-4</v>
      </c>
      <c r="D107" s="9"/>
      <c r="E107" s="1">
        <v>258484.77449999997</v>
      </c>
      <c r="F107" s="1">
        <v>282999.141</v>
      </c>
      <c r="G107" s="1">
        <v>313286.1495</v>
      </c>
      <c r="H107" s="1">
        <v>0</v>
      </c>
      <c r="I107" s="1">
        <v>0</v>
      </c>
    </row>
    <row r="108" spans="1:9">
      <c r="A108" s="3">
        <v>32400</v>
      </c>
      <c r="B108" s="8" t="s">
        <v>122</v>
      </c>
      <c r="C108" s="9">
        <v>2.0240000000000002E-3</v>
      </c>
      <c r="D108" s="9"/>
      <c r="E108" s="1">
        <v>756577.27200000011</v>
      </c>
      <c r="F108" s="1">
        <v>828330.09600000014</v>
      </c>
      <c r="G108" s="1">
        <v>916979.27200000011</v>
      </c>
      <c r="H108" s="1">
        <v>0</v>
      </c>
      <c r="I108" s="1">
        <v>0</v>
      </c>
    </row>
    <row r="109" spans="1:9">
      <c r="A109" s="3">
        <v>32405</v>
      </c>
      <c r="B109" s="8" t="s">
        <v>123</v>
      </c>
      <c r="C109" s="9">
        <v>4.9370000000000002E-4</v>
      </c>
      <c r="D109" s="9"/>
      <c r="E109" s="1">
        <v>184546.5411</v>
      </c>
      <c r="F109" s="1">
        <v>202048.6998</v>
      </c>
      <c r="G109" s="1">
        <v>223672.26610000001</v>
      </c>
      <c r="H109" s="1">
        <v>0</v>
      </c>
      <c r="I109" s="1">
        <v>0</v>
      </c>
    </row>
    <row r="110" spans="1:9">
      <c r="A110" s="3">
        <v>32410</v>
      </c>
      <c r="B110" s="8" t="s">
        <v>124</v>
      </c>
      <c r="C110" s="9">
        <v>9.123E-4</v>
      </c>
      <c r="D110" s="9"/>
      <c r="E110" s="1">
        <v>341020.47690000001</v>
      </c>
      <c r="F110" s="1">
        <v>373362.42420000001</v>
      </c>
      <c r="G110" s="1">
        <v>413320.25189999997</v>
      </c>
      <c r="H110" s="1">
        <v>0</v>
      </c>
      <c r="I110" s="1">
        <v>0</v>
      </c>
    </row>
    <row r="111" spans="1:9">
      <c r="A111" s="3">
        <v>32500</v>
      </c>
      <c r="B111" s="8" t="s">
        <v>360</v>
      </c>
      <c r="C111" s="9">
        <v>4.7984999999999998E-3</v>
      </c>
      <c r="D111" s="9"/>
      <c r="E111" s="1">
        <v>1793693.6954999999</v>
      </c>
      <c r="F111" s="1">
        <v>1963805.3189999999</v>
      </c>
      <c r="G111" s="1">
        <v>2173974.8204999999</v>
      </c>
      <c r="H111" s="1">
        <v>0</v>
      </c>
      <c r="I111" s="1">
        <v>0</v>
      </c>
    </row>
    <row r="112" spans="1:9">
      <c r="A112" s="3">
        <v>32505</v>
      </c>
      <c r="B112" s="8" t="s">
        <v>125</v>
      </c>
      <c r="C112" s="9">
        <v>7.7010000000000002E-4</v>
      </c>
      <c r="D112" s="9"/>
      <c r="E112" s="1">
        <v>287865.69030000002</v>
      </c>
      <c r="F112" s="1">
        <v>315166.50540000002</v>
      </c>
      <c r="G112" s="1">
        <v>348896.1153</v>
      </c>
      <c r="H112" s="1">
        <v>0</v>
      </c>
      <c r="I112" s="1">
        <v>0</v>
      </c>
    </row>
    <row r="113" spans="1:9">
      <c r="A113" s="3">
        <v>32600</v>
      </c>
      <c r="B113" s="8" t="s">
        <v>126</v>
      </c>
      <c r="C113" s="9">
        <v>1.7491199999999998E-2</v>
      </c>
      <c r="D113" s="9"/>
      <c r="E113" s="1">
        <v>6538263.0335999997</v>
      </c>
      <c r="F113" s="1">
        <v>7158343.5647999989</v>
      </c>
      <c r="G113" s="1">
        <v>7924440.6335999994</v>
      </c>
      <c r="H113" s="1">
        <v>0</v>
      </c>
      <c r="I113" s="1">
        <v>0</v>
      </c>
    </row>
    <row r="114" spans="1:9">
      <c r="A114" s="3">
        <v>32605</v>
      </c>
      <c r="B114" s="8" t="s">
        <v>127</v>
      </c>
      <c r="C114" s="9">
        <v>3.0879000000000002E-3</v>
      </c>
      <c r="D114" s="9"/>
      <c r="E114" s="1">
        <v>1154266.2837</v>
      </c>
      <c r="F114" s="1">
        <v>1263735.4266000001</v>
      </c>
      <c r="G114" s="1">
        <v>1398982.3587</v>
      </c>
      <c r="H114" s="1">
        <v>0</v>
      </c>
      <c r="I114" s="1">
        <v>0</v>
      </c>
    </row>
    <row r="115" spans="1:9">
      <c r="A115" s="3">
        <v>32700</v>
      </c>
      <c r="B115" s="8" t="s">
        <v>128</v>
      </c>
      <c r="C115" s="9">
        <v>1.8181E-3</v>
      </c>
      <c r="D115" s="9"/>
      <c r="E115" s="1">
        <v>679611.23430000001</v>
      </c>
      <c r="F115" s="1">
        <v>744064.69739999995</v>
      </c>
      <c r="G115" s="1">
        <v>823695.65930000006</v>
      </c>
      <c r="H115" s="1">
        <v>0</v>
      </c>
      <c r="I115" s="1">
        <v>0</v>
      </c>
    </row>
    <row r="116" spans="1:9">
      <c r="A116" s="3">
        <v>32800</v>
      </c>
      <c r="B116" s="8" t="s">
        <v>129</v>
      </c>
      <c r="C116" s="9">
        <v>2.3904999999999998E-3</v>
      </c>
      <c r="D116" s="9"/>
      <c r="E116" s="1">
        <v>893576.07149999996</v>
      </c>
      <c r="F116" s="1">
        <v>978321.68699999992</v>
      </c>
      <c r="G116" s="1">
        <v>1083023.1964999998</v>
      </c>
      <c r="H116" s="1">
        <v>0</v>
      </c>
      <c r="I116" s="1">
        <v>0</v>
      </c>
    </row>
    <row r="117" spans="1:9">
      <c r="A117" s="3">
        <v>32900</v>
      </c>
      <c r="B117" s="8" t="s">
        <v>130</v>
      </c>
      <c r="C117" s="9">
        <v>6.0558000000000001E-3</v>
      </c>
      <c r="D117" s="9"/>
      <c r="E117" s="1">
        <v>2263676.2074000002</v>
      </c>
      <c r="F117" s="1">
        <v>2478360.3731999998</v>
      </c>
      <c r="G117" s="1">
        <v>2743598.3574000001</v>
      </c>
      <c r="H117" s="1">
        <v>0</v>
      </c>
      <c r="I117" s="1">
        <v>0</v>
      </c>
    </row>
    <row r="118" spans="1:9">
      <c r="A118" s="3">
        <v>32901</v>
      </c>
      <c r="B118" s="8" t="s">
        <v>361</v>
      </c>
      <c r="C118" s="9">
        <v>9.4300000000000002E-5</v>
      </c>
      <c r="D118" s="9"/>
      <c r="E118" s="1">
        <v>35249.622900000002</v>
      </c>
      <c r="F118" s="1">
        <v>38592.652200000004</v>
      </c>
      <c r="G118" s="1">
        <v>42722.897900000004</v>
      </c>
      <c r="H118" s="1">
        <v>0</v>
      </c>
      <c r="I118" s="1">
        <v>0</v>
      </c>
    </row>
    <row r="119" spans="1:9">
      <c r="A119" s="3">
        <v>32904</v>
      </c>
      <c r="B119" s="8" t="s">
        <v>349</v>
      </c>
      <c r="C119" s="9">
        <v>1.0069999999999999E-4</v>
      </c>
      <c r="D119" s="9"/>
      <c r="E119" s="1">
        <v>37641.962099999997</v>
      </c>
      <c r="F119" s="1">
        <v>41211.877799999995</v>
      </c>
      <c r="G119" s="1">
        <v>45622.437099999996</v>
      </c>
      <c r="H119" s="1">
        <v>0</v>
      </c>
      <c r="I119" s="1">
        <v>0</v>
      </c>
    </row>
    <row r="120" spans="1:9">
      <c r="A120" s="3">
        <v>32905</v>
      </c>
      <c r="B120" s="8" t="s">
        <v>131</v>
      </c>
      <c r="C120" s="9">
        <v>8.6970000000000005E-4</v>
      </c>
      <c r="D120" s="9"/>
      <c r="E120" s="1">
        <v>325096.46910000005</v>
      </c>
      <c r="F120" s="1">
        <v>355928.20380000002</v>
      </c>
      <c r="G120" s="1">
        <v>394020.19410000002</v>
      </c>
      <c r="H120" s="1">
        <v>0</v>
      </c>
      <c r="I120" s="1">
        <v>0</v>
      </c>
    </row>
    <row r="121" spans="1:9">
      <c r="A121" s="3">
        <v>32910</v>
      </c>
      <c r="B121" s="8" t="s">
        <v>132</v>
      </c>
      <c r="C121" s="9">
        <v>1.1812000000000001E-3</v>
      </c>
      <c r="D121" s="9"/>
      <c r="E121" s="1">
        <v>441536.10360000003</v>
      </c>
      <c r="F121" s="1">
        <v>483410.82480000006</v>
      </c>
      <c r="G121" s="1">
        <v>535146.20360000001</v>
      </c>
      <c r="H121" s="1">
        <v>0</v>
      </c>
      <c r="I121" s="1">
        <v>0</v>
      </c>
    </row>
    <row r="122" spans="1:9">
      <c r="A122" s="3">
        <v>32915</v>
      </c>
      <c r="B122" s="8" t="s">
        <v>362</v>
      </c>
      <c r="C122" s="9">
        <v>1.3870000000000001E-4</v>
      </c>
      <c r="D122" s="9"/>
      <c r="E122" s="1">
        <v>51846.476100000007</v>
      </c>
      <c r="F122" s="1">
        <v>56763.529800000004</v>
      </c>
      <c r="G122" s="1">
        <v>62838.451100000006</v>
      </c>
      <c r="H122" s="1">
        <v>0</v>
      </c>
      <c r="I122" s="1">
        <v>0</v>
      </c>
    </row>
    <row r="123" spans="1:9">
      <c r="A123" s="3">
        <v>32920</v>
      </c>
      <c r="B123" s="8" t="s">
        <v>133</v>
      </c>
      <c r="C123" s="9">
        <v>9.4939999999999998E-4</v>
      </c>
      <c r="D123" s="9"/>
      <c r="E123" s="1">
        <v>354888.56819999998</v>
      </c>
      <c r="F123" s="1">
        <v>388545.7476</v>
      </c>
      <c r="G123" s="1">
        <v>430128.51819999999</v>
      </c>
      <c r="H123" s="1">
        <v>0</v>
      </c>
      <c r="I123" s="1">
        <v>0</v>
      </c>
    </row>
    <row r="124" spans="1:9">
      <c r="A124" s="3">
        <v>33000</v>
      </c>
      <c r="B124" s="8" t="s">
        <v>134</v>
      </c>
      <c r="C124" s="9">
        <v>2.3134000000000002E-3</v>
      </c>
      <c r="D124" s="9"/>
      <c r="E124" s="1">
        <v>864755.86020000011</v>
      </c>
      <c r="F124" s="1">
        <v>946768.20360000012</v>
      </c>
      <c r="G124" s="1">
        <v>1048092.8102000001</v>
      </c>
      <c r="H124" s="1">
        <v>0</v>
      </c>
      <c r="I124" s="1">
        <v>0</v>
      </c>
    </row>
    <row r="125" spans="1:9">
      <c r="A125" s="3">
        <v>33001</v>
      </c>
      <c r="B125" s="8" t="s">
        <v>135</v>
      </c>
      <c r="C125" s="9">
        <v>3.6999999999999998E-5</v>
      </c>
      <c r="D125" s="9"/>
      <c r="E125" s="1">
        <v>13830.710999999999</v>
      </c>
      <c r="F125" s="1">
        <v>15142.397999999999</v>
      </c>
      <c r="G125" s="1">
        <v>16762.960999999999</v>
      </c>
      <c r="H125" s="1">
        <v>0</v>
      </c>
      <c r="I125" s="1">
        <v>0</v>
      </c>
    </row>
    <row r="126" spans="1:9">
      <c r="A126" s="3">
        <v>33027</v>
      </c>
      <c r="B126" s="8" t="s">
        <v>136</v>
      </c>
      <c r="C126" s="9">
        <v>3.836E-4</v>
      </c>
      <c r="D126" s="9"/>
      <c r="E126" s="1">
        <v>143390.8308</v>
      </c>
      <c r="F126" s="1">
        <v>156989.83439999999</v>
      </c>
      <c r="G126" s="1">
        <v>173791.13080000001</v>
      </c>
      <c r="H126" s="1">
        <v>0</v>
      </c>
      <c r="I126" s="1">
        <v>0</v>
      </c>
    </row>
    <row r="127" spans="1:9">
      <c r="A127" s="3">
        <v>33100</v>
      </c>
      <c r="B127" s="8" t="s">
        <v>137</v>
      </c>
      <c r="C127" s="9">
        <v>3.3124999999999999E-3</v>
      </c>
      <c r="D127" s="9"/>
      <c r="E127" s="1">
        <v>1238222.4375</v>
      </c>
      <c r="F127" s="1">
        <v>1355653.875</v>
      </c>
      <c r="G127" s="1">
        <v>1500738.0625</v>
      </c>
      <c r="H127" s="1">
        <v>0</v>
      </c>
      <c r="I127" s="1">
        <v>0</v>
      </c>
    </row>
    <row r="128" spans="1:9">
      <c r="A128" s="3">
        <v>33105</v>
      </c>
      <c r="B128" s="8" t="s">
        <v>138</v>
      </c>
      <c r="C128" s="9">
        <v>4.3649999999999998E-4</v>
      </c>
      <c r="D128" s="9"/>
      <c r="E128" s="1">
        <v>163165.00949999999</v>
      </c>
      <c r="F128" s="1">
        <v>178639.37099999998</v>
      </c>
      <c r="G128" s="1">
        <v>197757.63449999999</v>
      </c>
      <c r="H128" s="1">
        <v>0</v>
      </c>
      <c r="I128" s="1">
        <v>0</v>
      </c>
    </row>
    <row r="129" spans="1:9">
      <c r="A129" s="3">
        <v>33200</v>
      </c>
      <c r="B129" s="8" t="s">
        <v>139</v>
      </c>
      <c r="C129" s="9">
        <v>1.5823400000000001E-2</v>
      </c>
      <c r="D129" s="9"/>
      <c r="E129" s="1">
        <v>5914834.3902000003</v>
      </c>
      <c r="F129" s="1">
        <v>6475789.7436000006</v>
      </c>
      <c r="G129" s="1">
        <v>7168838.8402000004</v>
      </c>
      <c r="H129" s="1">
        <v>0</v>
      </c>
      <c r="I129" s="1">
        <v>0</v>
      </c>
    </row>
    <row r="130" spans="1:9">
      <c r="A130" s="3">
        <v>33202</v>
      </c>
      <c r="B130" s="8" t="s">
        <v>140</v>
      </c>
      <c r="C130" s="9">
        <v>2.855E-4</v>
      </c>
      <c r="D130" s="9"/>
      <c r="E130" s="1">
        <v>106720.7565</v>
      </c>
      <c r="F130" s="1">
        <v>116842.01700000001</v>
      </c>
      <c r="G130" s="1">
        <v>129346.6315</v>
      </c>
      <c r="H130" s="1">
        <v>0</v>
      </c>
      <c r="I130" s="1">
        <v>0</v>
      </c>
    </row>
    <row r="131" spans="1:9">
      <c r="A131" s="3">
        <v>33203</v>
      </c>
      <c r="B131" s="8" t="s">
        <v>141</v>
      </c>
      <c r="C131" s="9">
        <v>2.7300000000000002E-4</v>
      </c>
      <c r="D131" s="9"/>
      <c r="E131" s="1">
        <v>102048.21900000001</v>
      </c>
      <c r="F131" s="1">
        <v>111726.342</v>
      </c>
      <c r="G131" s="1">
        <v>123683.46900000001</v>
      </c>
      <c r="H131" s="1">
        <v>0</v>
      </c>
      <c r="I131" s="1">
        <v>0</v>
      </c>
    </row>
    <row r="132" spans="1:9">
      <c r="A132" s="3">
        <v>33204</v>
      </c>
      <c r="B132" s="8" t="s">
        <v>142</v>
      </c>
      <c r="C132" s="9">
        <v>4.9669999999999998E-4</v>
      </c>
      <c r="D132" s="9"/>
      <c r="E132" s="1">
        <v>185667.95009999999</v>
      </c>
      <c r="F132" s="1">
        <v>203276.46179999999</v>
      </c>
      <c r="G132" s="1">
        <v>225031.42509999999</v>
      </c>
      <c r="H132" s="1">
        <v>0</v>
      </c>
      <c r="I132" s="1">
        <v>0</v>
      </c>
    </row>
    <row r="133" spans="1:9">
      <c r="A133" s="3">
        <v>33205</v>
      </c>
      <c r="B133" s="8" t="s">
        <v>143</v>
      </c>
      <c r="C133" s="9">
        <v>1.3216E-3</v>
      </c>
      <c r="D133" s="9"/>
      <c r="E133" s="1">
        <v>494018.04480000003</v>
      </c>
      <c r="F133" s="1">
        <v>540870.08640000003</v>
      </c>
      <c r="G133" s="1">
        <v>598754.84479999996</v>
      </c>
      <c r="H133" s="1">
        <v>0</v>
      </c>
      <c r="I133" s="1">
        <v>0</v>
      </c>
    </row>
    <row r="134" spans="1:9">
      <c r="A134" s="3">
        <v>33206</v>
      </c>
      <c r="B134" s="8" t="s">
        <v>144</v>
      </c>
      <c r="C134" s="9">
        <v>1.238E-4</v>
      </c>
      <c r="D134" s="9"/>
      <c r="E134" s="1">
        <v>46276.811399999999</v>
      </c>
      <c r="F134" s="1">
        <v>50665.645199999999</v>
      </c>
      <c r="G134" s="1">
        <v>56087.9614</v>
      </c>
      <c r="H134" s="1">
        <v>0</v>
      </c>
      <c r="I134" s="1">
        <v>0</v>
      </c>
    </row>
    <row r="135" spans="1:9">
      <c r="A135" s="3">
        <v>33207</v>
      </c>
      <c r="B135" s="8" t="s">
        <v>145</v>
      </c>
      <c r="C135" s="9">
        <v>5.6860000000000005E-4</v>
      </c>
      <c r="D135" s="9"/>
      <c r="E135" s="1">
        <v>212544.38580000002</v>
      </c>
      <c r="F135" s="1">
        <v>232701.82440000001</v>
      </c>
      <c r="G135" s="1">
        <v>257605.93580000004</v>
      </c>
      <c r="H135" s="1">
        <v>0</v>
      </c>
      <c r="I135" s="1">
        <v>0</v>
      </c>
    </row>
    <row r="136" spans="1:9">
      <c r="A136" s="3">
        <v>33209</v>
      </c>
      <c r="B136" s="8" t="s">
        <v>146</v>
      </c>
      <c r="C136" s="9">
        <v>0</v>
      </c>
      <c r="D136" s="9"/>
      <c r="E136" s="1">
        <v>0</v>
      </c>
      <c r="F136" s="1">
        <v>0</v>
      </c>
      <c r="G136" s="1">
        <v>0</v>
      </c>
      <c r="H136" s="1">
        <v>0</v>
      </c>
      <c r="I136" s="1">
        <v>0</v>
      </c>
    </row>
    <row r="137" spans="1:9">
      <c r="A137" s="3">
        <v>33300</v>
      </c>
      <c r="B137" s="8" t="s">
        <v>147</v>
      </c>
      <c r="C137" s="9">
        <v>2.2477E-3</v>
      </c>
      <c r="D137" s="9"/>
      <c r="E137" s="1">
        <v>840197.00309999997</v>
      </c>
      <c r="F137" s="1">
        <v>919880.21580000001</v>
      </c>
      <c r="G137" s="1">
        <v>1018327.2281000001</v>
      </c>
      <c r="H137" s="1">
        <v>0</v>
      </c>
      <c r="I137" s="1">
        <v>0</v>
      </c>
    </row>
    <row r="138" spans="1:9">
      <c r="A138" s="3">
        <v>33305</v>
      </c>
      <c r="B138" s="8" t="s">
        <v>148</v>
      </c>
      <c r="C138" s="9">
        <v>4.661E-4</v>
      </c>
      <c r="D138" s="9"/>
      <c r="E138" s="1">
        <v>174229.57829999999</v>
      </c>
      <c r="F138" s="1">
        <v>190753.28940000001</v>
      </c>
      <c r="G138" s="1">
        <v>211168.00330000001</v>
      </c>
      <c r="H138" s="1">
        <v>0</v>
      </c>
      <c r="I138" s="1">
        <v>0</v>
      </c>
    </row>
    <row r="139" spans="1:9">
      <c r="A139" s="3">
        <v>33400</v>
      </c>
      <c r="B139" s="8" t="s">
        <v>149</v>
      </c>
      <c r="C139" s="9">
        <v>2.1417599999999998E-2</v>
      </c>
      <c r="D139" s="9"/>
      <c r="E139" s="1">
        <v>8005963.1327999998</v>
      </c>
      <c r="F139" s="1">
        <v>8765238.4704</v>
      </c>
      <c r="G139" s="1">
        <v>9703307.9327999987</v>
      </c>
      <c r="H139" s="1">
        <v>0</v>
      </c>
      <c r="I139" s="1">
        <v>0</v>
      </c>
    </row>
    <row r="140" spans="1:9">
      <c r="A140" s="3">
        <v>33402</v>
      </c>
      <c r="B140" s="8" t="s">
        <v>150</v>
      </c>
      <c r="C140" s="9">
        <v>2.0379999999999999E-4</v>
      </c>
      <c r="D140" s="9"/>
      <c r="E140" s="1">
        <v>76181.051399999997</v>
      </c>
      <c r="F140" s="1">
        <v>83405.965199999991</v>
      </c>
      <c r="G140" s="1">
        <v>92332.201399999991</v>
      </c>
      <c r="H140" s="1">
        <v>0</v>
      </c>
      <c r="I140" s="1">
        <v>0</v>
      </c>
    </row>
    <row r="141" spans="1:9">
      <c r="A141" s="3">
        <v>33405</v>
      </c>
      <c r="B141" s="8" t="s">
        <v>151</v>
      </c>
      <c r="C141" s="9">
        <v>1.8741000000000001E-3</v>
      </c>
      <c r="D141" s="9"/>
      <c r="E141" s="1">
        <v>700544.2023</v>
      </c>
      <c r="F141" s="1">
        <v>766982.92139999999</v>
      </c>
      <c r="G141" s="1">
        <v>849066.62730000005</v>
      </c>
      <c r="H141" s="1">
        <v>0</v>
      </c>
      <c r="I141" s="1">
        <v>0</v>
      </c>
    </row>
    <row r="142" spans="1:9">
      <c r="A142" s="3">
        <v>33500</v>
      </c>
      <c r="B142" s="8" t="s">
        <v>152</v>
      </c>
      <c r="C142" s="9">
        <v>3.1034999999999999E-3</v>
      </c>
      <c r="D142" s="9"/>
      <c r="E142" s="1">
        <v>1160097.6105</v>
      </c>
      <c r="F142" s="1">
        <v>1270119.7889999999</v>
      </c>
      <c r="G142" s="1">
        <v>1406049.9855</v>
      </c>
      <c r="H142" s="1">
        <v>0</v>
      </c>
      <c r="I142" s="1">
        <v>0</v>
      </c>
    </row>
    <row r="143" spans="1:9">
      <c r="A143" s="3">
        <v>33501</v>
      </c>
      <c r="B143" s="8" t="s">
        <v>153</v>
      </c>
      <c r="C143" s="9">
        <v>1.3109999999999999E-4</v>
      </c>
      <c r="D143" s="9"/>
      <c r="E143" s="1">
        <v>49005.573299999996</v>
      </c>
      <c r="F143" s="1">
        <v>53653.199399999998</v>
      </c>
      <c r="G143" s="1">
        <v>59395.248299999992</v>
      </c>
      <c r="H143" s="1">
        <v>0</v>
      </c>
      <c r="I143" s="1">
        <v>0</v>
      </c>
    </row>
    <row r="144" spans="1:9">
      <c r="A144" s="3">
        <v>33600</v>
      </c>
      <c r="B144" s="8" t="s">
        <v>154</v>
      </c>
      <c r="C144" s="9">
        <v>1.0320599999999999E-2</v>
      </c>
      <c r="D144" s="9"/>
      <c r="E144" s="1">
        <v>3857871.2417999995</v>
      </c>
      <c r="F144" s="1">
        <v>4223746.8323999997</v>
      </c>
      <c r="G144" s="1">
        <v>4675778.7917999998</v>
      </c>
      <c r="H144" s="1">
        <v>0</v>
      </c>
      <c r="I144" s="1">
        <v>0</v>
      </c>
    </row>
    <row r="145" spans="1:9">
      <c r="A145" s="3">
        <v>33605</v>
      </c>
      <c r="B145" s="8" t="s">
        <v>155</v>
      </c>
      <c r="C145" s="9">
        <v>1.3082E-3</v>
      </c>
      <c r="D145" s="9"/>
      <c r="E145" s="1">
        <v>489009.0846</v>
      </c>
      <c r="F145" s="1">
        <v>535386.08279999997</v>
      </c>
      <c r="G145" s="1">
        <v>592683.93460000004</v>
      </c>
      <c r="H145" s="1">
        <v>0</v>
      </c>
      <c r="I145" s="1">
        <v>0</v>
      </c>
    </row>
    <row r="146" spans="1:9">
      <c r="A146" s="3">
        <v>33700</v>
      </c>
      <c r="B146" s="8" t="s">
        <v>156</v>
      </c>
      <c r="C146" s="9">
        <v>7.6710000000000005E-4</v>
      </c>
      <c r="D146" s="9"/>
      <c r="E146" s="1">
        <v>286744.28130000003</v>
      </c>
      <c r="F146" s="1">
        <v>313938.74340000004</v>
      </c>
      <c r="G146" s="1">
        <v>347536.95630000002</v>
      </c>
      <c r="H146" s="1">
        <v>0</v>
      </c>
      <c r="I146" s="1">
        <v>0</v>
      </c>
    </row>
    <row r="147" spans="1:9">
      <c r="A147" s="3">
        <v>33800</v>
      </c>
      <c r="B147" s="8" t="s">
        <v>157</v>
      </c>
      <c r="C147" s="9">
        <v>6.0459999999999995E-4</v>
      </c>
      <c r="D147" s="9"/>
      <c r="E147" s="1">
        <v>226001.29379999998</v>
      </c>
      <c r="F147" s="1">
        <v>247434.96839999998</v>
      </c>
      <c r="G147" s="1">
        <v>273915.84379999997</v>
      </c>
      <c r="H147" s="1">
        <v>0</v>
      </c>
      <c r="I147" s="1">
        <v>0</v>
      </c>
    </row>
    <row r="148" spans="1:9">
      <c r="A148" s="3">
        <v>33900</v>
      </c>
      <c r="B148" s="8" t="s">
        <v>363</v>
      </c>
      <c r="C148" s="9">
        <v>2.3820999999999998E-3</v>
      </c>
      <c r="D148" s="9"/>
      <c r="E148" s="1">
        <v>890436.12629999989</v>
      </c>
      <c r="F148" s="1">
        <v>974883.95339999988</v>
      </c>
      <c r="G148" s="1">
        <v>1079217.5512999999</v>
      </c>
      <c r="H148" s="1">
        <v>0</v>
      </c>
      <c r="I148" s="1">
        <v>0</v>
      </c>
    </row>
    <row r="149" spans="1:9">
      <c r="A149" s="3">
        <v>34000</v>
      </c>
      <c r="B149" s="8" t="s">
        <v>158</v>
      </c>
      <c r="C149" s="9">
        <v>1.3366000000000001E-3</v>
      </c>
      <c r="D149" s="9"/>
      <c r="E149" s="1">
        <v>499625.08980000002</v>
      </c>
      <c r="F149" s="1">
        <v>547008.89640000009</v>
      </c>
      <c r="G149" s="1">
        <v>605550.6398</v>
      </c>
      <c r="H149" s="1">
        <v>0</v>
      </c>
      <c r="I149" s="1">
        <v>0</v>
      </c>
    </row>
    <row r="150" spans="1:9">
      <c r="A150" s="3">
        <v>34100</v>
      </c>
      <c r="B150" s="8" t="s">
        <v>159</v>
      </c>
      <c r="C150" s="9">
        <v>2.8091499999999998E-2</v>
      </c>
      <c r="D150" s="9"/>
      <c r="E150" s="1">
        <v>10500686.974499999</v>
      </c>
      <c r="F150" s="1">
        <v>11496558.740999999</v>
      </c>
      <c r="G150" s="1">
        <v>12726938.349499999</v>
      </c>
      <c r="H150" s="1">
        <v>0</v>
      </c>
      <c r="I150" s="1">
        <v>0</v>
      </c>
    </row>
    <row r="151" spans="1:9">
      <c r="A151" s="3">
        <v>34105</v>
      </c>
      <c r="B151" s="8" t="s">
        <v>160</v>
      </c>
      <c r="C151" s="9">
        <v>2.1749E-3</v>
      </c>
      <c r="D151" s="9"/>
      <c r="E151" s="1">
        <v>812984.14469999995</v>
      </c>
      <c r="F151" s="1">
        <v>890086.5246</v>
      </c>
      <c r="G151" s="1">
        <v>985344.96970000002</v>
      </c>
      <c r="H151" s="1">
        <v>0</v>
      </c>
      <c r="I151" s="1">
        <v>0</v>
      </c>
    </row>
    <row r="152" spans="1:9">
      <c r="A152" s="3">
        <v>34200</v>
      </c>
      <c r="B152" s="8" t="s">
        <v>161</v>
      </c>
      <c r="C152" s="9">
        <v>8.2870000000000003E-4</v>
      </c>
      <c r="D152" s="9"/>
      <c r="E152" s="1">
        <v>309770.54610000004</v>
      </c>
      <c r="F152" s="1">
        <v>339148.78980000003</v>
      </c>
      <c r="G152" s="1">
        <v>375445.02110000001</v>
      </c>
      <c r="H152" s="1">
        <v>0</v>
      </c>
      <c r="I152" s="1">
        <v>0</v>
      </c>
    </row>
    <row r="153" spans="1:9">
      <c r="A153" s="3">
        <v>34205</v>
      </c>
      <c r="B153" s="8" t="s">
        <v>162</v>
      </c>
      <c r="C153" s="9">
        <v>3.4880000000000002E-4</v>
      </c>
      <c r="D153" s="9"/>
      <c r="E153" s="1">
        <v>130382.48640000001</v>
      </c>
      <c r="F153" s="1">
        <v>142747.79520000002</v>
      </c>
      <c r="G153" s="1">
        <v>158024.88640000002</v>
      </c>
      <c r="H153" s="1">
        <v>0</v>
      </c>
      <c r="I153" s="1">
        <v>0</v>
      </c>
    </row>
    <row r="154" spans="1:9">
      <c r="A154" s="3">
        <v>34220</v>
      </c>
      <c r="B154" s="8" t="s">
        <v>163</v>
      </c>
      <c r="C154" s="9">
        <v>1.0222E-3</v>
      </c>
      <c r="D154" s="9"/>
      <c r="E154" s="1">
        <v>382101.42660000001</v>
      </c>
      <c r="F154" s="1">
        <v>418339.4388</v>
      </c>
      <c r="G154" s="1">
        <v>463110.77659999998</v>
      </c>
      <c r="H154" s="1">
        <v>0</v>
      </c>
      <c r="I154" s="1">
        <v>0</v>
      </c>
    </row>
    <row r="155" spans="1:9">
      <c r="A155" s="3">
        <v>34230</v>
      </c>
      <c r="B155" s="8" t="s">
        <v>164</v>
      </c>
      <c r="C155" s="9">
        <v>3.7369999999999998E-4</v>
      </c>
      <c r="D155" s="9"/>
      <c r="E155" s="1">
        <v>139690.18109999999</v>
      </c>
      <c r="F155" s="1">
        <v>152938.21979999999</v>
      </c>
      <c r="G155" s="1">
        <v>169305.90609999999</v>
      </c>
      <c r="H155" s="1">
        <v>0</v>
      </c>
      <c r="I155" s="1">
        <v>0</v>
      </c>
    </row>
    <row r="156" spans="1:9">
      <c r="A156" s="3">
        <v>34300</v>
      </c>
      <c r="B156" s="8" t="s">
        <v>165</v>
      </c>
      <c r="C156" s="9">
        <v>6.5915000000000001E-3</v>
      </c>
      <c r="D156" s="9"/>
      <c r="E156" s="1">
        <v>2463922.4745</v>
      </c>
      <c r="F156" s="1">
        <v>2697597.7409999999</v>
      </c>
      <c r="G156" s="1">
        <v>2986298.8495</v>
      </c>
      <c r="H156" s="1">
        <v>0</v>
      </c>
      <c r="I156" s="1">
        <v>0</v>
      </c>
    </row>
    <row r="157" spans="1:9">
      <c r="A157" s="3">
        <v>34400</v>
      </c>
      <c r="B157" s="8" t="s">
        <v>166</v>
      </c>
      <c r="C157" s="9">
        <v>2.7288E-3</v>
      </c>
      <c r="D157" s="9"/>
      <c r="E157" s="1">
        <v>1020033.6264</v>
      </c>
      <c r="F157" s="1">
        <v>1116772.3152000001</v>
      </c>
      <c r="G157" s="1">
        <v>1236291.0264000001</v>
      </c>
      <c r="H157" s="1">
        <v>0</v>
      </c>
      <c r="I157" s="1">
        <v>0</v>
      </c>
    </row>
    <row r="158" spans="1:9">
      <c r="A158" s="3">
        <v>34405</v>
      </c>
      <c r="B158" s="8" t="s">
        <v>167</v>
      </c>
      <c r="C158" s="9">
        <v>5.0259999999999997E-4</v>
      </c>
      <c r="D158" s="9"/>
      <c r="E158" s="1">
        <v>187873.3878</v>
      </c>
      <c r="F158" s="1">
        <v>205691.06039999999</v>
      </c>
      <c r="G158" s="1">
        <v>227704.43779999999</v>
      </c>
      <c r="H158" s="1">
        <v>0</v>
      </c>
      <c r="I158" s="1">
        <v>0</v>
      </c>
    </row>
    <row r="159" spans="1:9">
      <c r="A159" s="3">
        <v>34500</v>
      </c>
      <c r="B159" s="8" t="s">
        <v>168</v>
      </c>
      <c r="C159" s="9">
        <v>5.3033000000000004E-3</v>
      </c>
      <c r="D159" s="9"/>
      <c r="E159" s="1">
        <v>1982389.4499000001</v>
      </c>
      <c r="F159" s="1">
        <v>2170396.7382</v>
      </c>
      <c r="G159" s="1">
        <v>2402675.9749000003</v>
      </c>
      <c r="H159" s="1">
        <v>0</v>
      </c>
      <c r="I159" s="1">
        <v>0</v>
      </c>
    </row>
    <row r="160" spans="1:9">
      <c r="A160" s="3">
        <v>34501</v>
      </c>
      <c r="B160" s="8" t="s">
        <v>169</v>
      </c>
      <c r="C160" s="9">
        <v>7.4800000000000002E-5</v>
      </c>
      <c r="D160" s="9"/>
      <c r="E160" s="1">
        <v>27960.464400000001</v>
      </c>
      <c r="F160" s="1">
        <v>30612.199199999999</v>
      </c>
      <c r="G160" s="1">
        <v>33888.364399999999</v>
      </c>
      <c r="H160" s="1">
        <v>0</v>
      </c>
      <c r="I160" s="1">
        <v>0</v>
      </c>
    </row>
    <row r="161" spans="1:9">
      <c r="A161" s="3">
        <v>34505</v>
      </c>
      <c r="B161" s="8" t="s">
        <v>170</v>
      </c>
      <c r="C161" s="9">
        <v>7.7269999999999997E-4</v>
      </c>
      <c r="D161" s="9"/>
      <c r="E161" s="1">
        <v>288837.57809999998</v>
      </c>
      <c r="F161" s="1">
        <v>316230.56579999998</v>
      </c>
      <c r="G161" s="1">
        <v>350074.05309999996</v>
      </c>
      <c r="H161" s="1">
        <v>0</v>
      </c>
      <c r="I161" s="1">
        <v>0</v>
      </c>
    </row>
    <row r="162" spans="1:9">
      <c r="A162" s="3">
        <v>34600</v>
      </c>
      <c r="B162" s="8" t="s">
        <v>171</v>
      </c>
      <c r="C162" s="9">
        <v>9.6100000000000005E-4</v>
      </c>
      <c r="D162" s="9"/>
      <c r="E162" s="1">
        <v>359224.68300000002</v>
      </c>
      <c r="F162" s="1">
        <v>393293.09400000004</v>
      </c>
      <c r="G162" s="1">
        <v>435383.93300000002</v>
      </c>
      <c r="H162" s="1">
        <v>0</v>
      </c>
      <c r="I162" s="1">
        <v>0</v>
      </c>
    </row>
    <row r="163" spans="1:9">
      <c r="A163" s="3">
        <v>34605</v>
      </c>
      <c r="B163" s="8" t="s">
        <v>172</v>
      </c>
      <c r="C163" s="9">
        <v>1.9479999999999999E-4</v>
      </c>
      <c r="D163" s="9"/>
      <c r="E163" s="1">
        <v>72816.824399999998</v>
      </c>
      <c r="F163" s="1">
        <v>79722.679199999999</v>
      </c>
      <c r="G163" s="1">
        <v>88254.724399999992</v>
      </c>
      <c r="H163" s="1">
        <v>0</v>
      </c>
      <c r="I163" s="1">
        <v>0</v>
      </c>
    </row>
    <row r="164" spans="1:9">
      <c r="A164" s="3">
        <v>34700</v>
      </c>
      <c r="B164" s="8" t="s">
        <v>173</v>
      </c>
      <c r="C164" s="9">
        <v>3.4497E-3</v>
      </c>
      <c r="D164" s="9"/>
      <c r="E164" s="1">
        <v>1289508.2091000001</v>
      </c>
      <c r="F164" s="1">
        <v>1411803.5238000001</v>
      </c>
      <c r="G164" s="1">
        <v>1562896.9341</v>
      </c>
      <c r="H164" s="1">
        <v>0</v>
      </c>
      <c r="I164" s="1">
        <v>0</v>
      </c>
    </row>
    <row r="165" spans="1:9">
      <c r="A165" s="3">
        <v>34800</v>
      </c>
      <c r="B165" s="8" t="s">
        <v>174</v>
      </c>
      <c r="C165" s="9">
        <v>3.4900000000000003E-4</v>
      </c>
      <c r="D165" s="9"/>
      <c r="E165" s="1">
        <v>130457.247</v>
      </c>
      <c r="F165" s="1">
        <v>142829.64600000001</v>
      </c>
      <c r="G165" s="1">
        <v>158115.497</v>
      </c>
      <c r="H165" s="1">
        <v>0</v>
      </c>
      <c r="I165" s="1">
        <v>0</v>
      </c>
    </row>
    <row r="166" spans="1:9">
      <c r="A166" s="3">
        <v>34900</v>
      </c>
      <c r="B166" s="8" t="s">
        <v>364</v>
      </c>
      <c r="C166" s="9">
        <v>7.3559000000000003E-3</v>
      </c>
      <c r="D166" s="9"/>
      <c r="E166" s="1">
        <v>2749657.4876999999</v>
      </c>
      <c r="F166" s="1">
        <v>3010431.4986</v>
      </c>
      <c r="G166" s="1">
        <v>3332612.5627000001</v>
      </c>
      <c r="H166" s="1">
        <v>0</v>
      </c>
      <c r="I166" s="1">
        <v>0</v>
      </c>
    </row>
    <row r="167" spans="1:9">
      <c r="A167" s="3">
        <v>34901</v>
      </c>
      <c r="B167" s="8" t="s">
        <v>365</v>
      </c>
      <c r="C167" s="9">
        <v>2.0900000000000001E-4</v>
      </c>
      <c r="D167" s="9"/>
      <c r="E167" s="1">
        <v>78124.827000000005</v>
      </c>
      <c r="F167" s="1">
        <v>85534.08600000001</v>
      </c>
      <c r="G167" s="1">
        <v>94688.077000000005</v>
      </c>
      <c r="H167" s="1">
        <v>0</v>
      </c>
      <c r="I167" s="1">
        <v>0</v>
      </c>
    </row>
    <row r="168" spans="1:9">
      <c r="A168" s="3">
        <v>34903</v>
      </c>
      <c r="B168" s="8" t="s">
        <v>175</v>
      </c>
      <c r="C168" s="9">
        <v>2.0699999999999998E-5</v>
      </c>
      <c r="D168" s="9"/>
      <c r="E168" s="1">
        <v>7737.722099999999</v>
      </c>
      <c r="F168" s="1">
        <v>8471.5577999999987</v>
      </c>
      <c r="G168" s="1">
        <v>9378.1970999999994</v>
      </c>
      <c r="H168" s="1">
        <v>0</v>
      </c>
      <c r="I168" s="1">
        <v>0</v>
      </c>
    </row>
    <row r="169" spans="1:9">
      <c r="A169" s="3">
        <v>34905</v>
      </c>
      <c r="B169" s="8" t="s">
        <v>176</v>
      </c>
      <c r="C169" s="9">
        <v>6.5490000000000004E-4</v>
      </c>
      <c r="D169" s="9"/>
      <c r="E169" s="1">
        <v>244803.58470000001</v>
      </c>
      <c r="F169" s="1">
        <v>268020.44459999999</v>
      </c>
      <c r="G169" s="1">
        <v>296704.40970000002</v>
      </c>
      <c r="H169" s="1">
        <v>0</v>
      </c>
      <c r="I169" s="1">
        <v>0</v>
      </c>
    </row>
    <row r="170" spans="1:9">
      <c r="A170" s="3">
        <v>34910</v>
      </c>
      <c r="B170" s="8" t="s">
        <v>177</v>
      </c>
      <c r="C170" s="9">
        <v>2.1973000000000001E-3</v>
      </c>
      <c r="D170" s="9"/>
      <c r="E170" s="1">
        <v>821357.33189999999</v>
      </c>
      <c r="F170" s="1">
        <v>899253.81420000002</v>
      </c>
      <c r="G170" s="1">
        <v>995493.35690000001</v>
      </c>
      <c r="H170" s="1">
        <v>0</v>
      </c>
      <c r="I170" s="1">
        <v>0</v>
      </c>
    </row>
    <row r="171" spans="1:9">
      <c r="A171" s="3">
        <v>35000</v>
      </c>
      <c r="B171" s="8" t="s">
        <v>178</v>
      </c>
      <c r="C171" s="9">
        <v>1.6310999999999999E-3</v>
      </c>
      <c r="D171" s="9"/>
      <c r="E171" s="1">
        <v>609710.07329999993</v>
      </c>
      <c r="F171" s="1">
        <v>667534.19939999992</v>
      </c>
      <c r="G171" s="1">
        <v>738974.74829999998</v>
      </c>
      <c r="H171" s="1">
        <v>0</v>
      </c>
      <c r="I171" s="1">
        <v>0</v>
      </c>
    </row>
    <row r="172" spans="1:9">
      <c r="A172" s="3">
        <v>35005</v>
      </c>
      <c r="B172" s="8" t="s">
        <v>179</v>
      </c>
      <c r="C172" s="9">
        <v>5.9369999999999996E-4</v>
      </c>
      <c r="D172" s="9"/>
      <c r="E172" s="1">
        <v>221926.84109999999</v>
      </c>
      <c r="F172" s="1">
        <v>242974.0998</v>
      </c>
      <c r="G172" s="1">
        <v>268977.5661</v>
      </c>
      <c r="H172" s="1">
        <v>0</v>
      </c>
      <c r="I172" s="1">
        <v>0</v>
      </c>
    </row>
    <row r="173" spans="1:9">
      <c r="A173" s="3">
        <v>35100</v>
      </c>
      <c r="B173" s="8" t="s">
        <v>180</v>
      </c>
      <c r="C173" s="9">
        <v>1.3399899999999999E-2</v>
      </c>
      <c r="D173" s="9"/>
      <c r="E173" s="1">
        <v>5008922.8196999999</v>
      </c>
      <c r="F173" s="1">
        <v>5483962.6745999996</v>
      </c>
      <c r="G173" s="1">
        <v>6070864.8947000001</v>
      </c>
      <c r="H173" s="1">
        <v>0</v>
      </c>
      <c r="I173" s="1">
        <v>0</v>
      </c>
    </row>
    <row r="174" spans="1:9">
      <c r="A174" s="3">
        <v>35105</v>
      </c>
      <c r="B174" s="8" t="s">
        <v>181</v>
      </c>
      <c r="C174" s="9">
        <v>1.085E-3</v>
      </c>
      <c r="D174" s="9"/>
      <c r="E174" s="1">
        <v>405576.255</v>
      </c>
      <c r="F174" s="1">
        <v>444040.59</v>
      </c>
      <c r="G174" s="1">
        <v>491562.505</v>
      </c>
      <c r="H174" s="1">
        <v>0</v>
      </c>
      <c r="I174" s="1">
        <v>0</v>
      </c>
    </row>
    <row r="175" spans="1:9">
      <c r="A175" s="3">
        <v>35106</v>
      </c>
      <c r="B175" s="8" t="s">
        <v>182</v>
      </c>
      <c r="C175" s="9">
        <v>2.396E-4</v>
      </c>
      <c r="D175" s="9"/>
      <c r="E175" s="1">
        <v>89563.198799999998</v>
      </c>
      <c r="F175" s="1">
        <v>98057.258399999992</v>
      </c>
      <c r="G175" s="1">
        <v>108551.4988</v>
      </c>
      <c r="H175" s="1">
        <v>0</v>
      </c>
      <c r="I175" s="1">
        <v>0</v>
      </c>
    </row>
    <row r="176" spans="1:9">
      <c r="A176" s="3">
        <v>35200</v>
      </c>
      <c r="B176" s="8" t="s">
        <v>183</v>
      </c>
      <c r="C176" s="9">
        <v>5.1020000000000004E-4</v>
      </c>
      <c r="D176" s="9"/>
      <c r="E176" s="1">
        <v>190714.29060000001</v>
      </c>
      <c r="F176" s="1">
        <v>208801.39080000002</v>
      </c>
      <c r="G176" s="1">
        <v>231147.64060000001</v>
      </c>
      <c r="H176" s="1">
        <v>0</v>
      </c>
      <c r="I176" s="1">
        <v>0</v>
      </c>
    </row>
    <row r="177" spans="1:9">
      <c r="A177" s="3">
        <v>35300</v>
      </c>
      <c r="B177" s="8" t="s">
        <v>366</v>
      </c>
      <c r="C177" s="9">
        <v>3.9455000000000002E-3</v>
      </c>
      <c r="D177" s="9"/>
      <c r="E177" s="1">
        <v>1474839.7365000001</v>
      </c>
      <c r="F177" s="1">
        <v>1614711.6570000001</v>
      </c>
      <c r="G177" s="1">
        <v>1787520.6115000001</v>
      </c>
      <c r="H177" s="1">
        <v>0</v>
      </c>
      <c r="I177" s="1">
        <v>0</v>
      </c>
    </row>
    <row r="178" spans="1:9">
      <c r="A178" s="3">
        <v>35305</v>
      </c>
      <c r="B178" s="8" t="s">
        <v>184</v>
      </c>
      <c r="C178" s="9">
        <v>1.4901999999999999E-3</v>
      </c>
      <c r="D178" s="9"/>
      <c r="E178" s="1">
        <v>557041.23060000001</v>
      </c>
      <c r="F178" s="1">
        <v>609870.31079999998</v>
      </c>
      <c r="G178" s="1">
        <v>675139.58059999999</v>
      </c>
      <c r="H178" s="1">
        <v>0</v>
      </c>
      <c r="I178" s="1">
        <v>0</v>
      </c>
    </row>
    <row r="179" spans="1:9">
      <c r="A179" s="3">
        <v>35400</v>
      </c>
      <c r="B179" s="8" t="s">
        <v>185</v>
      </c>
      <c r="C179" s="9">
        <v>3.3595000000000001E-3</v>
      </c>
      <c r="D179" s="9"/>
      <c r="E179" s="1">
        <v>1255791.1784999999</v>
      </c>
      <c r="F179" s="1">
        <v>1374888.8130000001</v>
      </c>
      <c r="G179" s="1">
        <v>1522031.5534999999</v>
      </c>
      <c r="H179" s="1">
        <v>0</v>
      </c>
      <c r="I179" s="1">
        <v>0</v>
      </c>
    </row>
    <row r="180" spans="1:9">
      <c r="A180" s="3">
        <v>35401</v>
      </c>
      <c r="B180" s="8" t="s">
        <v>186</v>
      </c>
      <c r="C180" s="9">
        <v>3.4700000000000003E-5</v>
      </c>
      <c r="D180" s="9"/>
      <c r="E180" s="1">
        <v>12970.964100000001</v>
      </c>
      <c r="F180" s="1">
        <v>14201.113800000001</v>
      </c>
      <c r="G180" s="1">
        <v>15720.939100000001</v>
      </c>
      <c r="H180" s="1">
        <v>0</v>
      </c>
      <c r="I180" s="1">
        <v>0</v>
      </c>
    </row>
    <row r="181" spans="1:9">
      <c r="A181" s="3">
        <v>35405</v>
      </c>
      <c r="B181" s="8" t="s">
        <v>187</v>
      </c>
      <c r="C181" s="9">
        <v>8.4389999999999997E-4</v>
      </c>
      <c r="D181" s="9"/>
      <c r="E181" s="1">
        <v>315452.3517</v>
      </c>
      <c r="F181" s="1">
        <v>345369.45059999998</v>
      </c>
      <c r="G181" s="1">
        <v>382331.42670000001</v>
      </c>
      <c r="H181" s="1">
        <v>0</v>
      </c>
      <c r="I181" s="1">
        <v>0</v>
      </c>
    </row>
    <row r="182" spans="1:9">
      <c r="A182" s="3">
        <v>35500</v>
      </c>
      <c r="B182" s="8" t="s">
        <v>188</v>
      </c>
      <c r="C182" s="9">
        <v>4.1213999999999999E-3</v>
      </c>
      <c r="D182" s="9"/>
      <c r="E182" s="1">
        <v>1540591.6842</v>
      </c>
      <c r="F182" s="1">
        <v>1686699.4356</v>
      </c>
      <c r="G182" s="1">
        <v>1867212.6342</v>
      </c>
      <c r="H182" s="1">
        <v>0</v>
      </c>
      <c r="I182" s="1">
        <v>0</v>
      </c>
    </row>
    <row r="183" spans="1:9">
      <c r="A183" s="3">
        <v>35600</v>
      </c>
      <c r="B183" s="8" t="s">
        <v>189</v>
      </c>
      <c r="C183" s="9">
        <v>1.8473000000000001E-3</v>
      </c>
      <c r="D183" s="9"/>
      <c r="E183" s="1">
        <v>690526.28190000006</v>
      </c>
      <c r="F183" s="1">
        <v>756014.9142</v>
      </c>
      <c r="G183" s="1">
        <v>836924.80690000008</v>
      </c>
      <c r="H183" s="1">
        <v>0</v>
      </c>
      <c r="I183" s="1">
        <v>0</v>
      </c>
    </row>
    <row r="184" spans="1:9">
      <c r="A184" s="3">
        <v>35700</v>
      </c>
      <c r="B184" s="8" t="s">
        <v>190</v>
      </c>
      <c r="C184" s="9">
        <v>9.9449999999999994E-4</v>
      </c>
      <c r="D184" s="9"/>
      <c r="E184" s="1">
        <v>371747.08349999995</v>
      </c>
      <c r="F184" s="1">
        <v>407003.103</v>
      </c>
      <c r="G184" s="1">
        <v>450561.20849999995</v>
      </c>
      <c r="H184" s="1">
        <v>0</v>
      </c>
      <c r="I184" s="1">
        <v>0</v>
      </c>
    </row>
    <row r="185" spans="1:9">
      <c r="A185" s="3">
        <v>35800</v>
      </c>
      <c r="B185" s="8" t="s">
        <v>191</v>
      </c>
      <c r="C185" s="9">
        <v>1.1238000000000001E-3</v>
      </c>
      <c r="D185" s="9"/>
      <c r="E185" s="1">
        <v>420079.81140000006</v>
      </c>
      <c r="F185" s="1">
        <v>459919.64520000003</v>
      </c>
      <c r="G185" s="1">
        <v>509140.96140000003</v>
      </c>
      <c r="H185" s="1">
        <v>0</v>
      </c>
      <c r="I185" s="1">
        <v>0</v>
      </c>
    </row>
    <row r="186" spans="1:9">
      <c r="A186" s="3">
        <v>35805</v>
      </c>
      <c r="B186" s="8" t="s">
        <v>192</v>
      </c>
      <c r="C186" s="9">
        <v>2.2560000000000001E-4</v>
      </c>
      <c r="D186" s="9"/>
      <c r="E186" s="1">
        <v>84329.9568</v>
      </c>
      <c r="F186" s="1">
        <v>92327.702400000009</v>
      </c>
      <c r="G186" s="1">
        <v>102208.7568</v>
      </c>
      <c r="H186" s="1">
        <v>0</v>
      </c>
      <c r="I186" s="1">
        <v>0</v>
      </c>
    </row>
    <row r="187" spans="1:9">
      <c r="A187" s="3">
        <v>35900</v>
      </c>
      <c r="B187" s="8" t="s">
        <v>193</v>
      </c>
      <c r="C187" s="9">
        <v>2.2491E-3</v>
      </c>
      <c r="D187" s="9"/>
      <c r="E187" s="1">
        <v>840720.3273</v>
      </c>
      <c r="F187" s="1">
        <v>920453.17139999999</v>
      </c>
      <c r="G187" s="1">
        <v>1018961.5022999999</v>
      </c>
      <c r="H187" s="1">
        <v>0</v>
      </c>
      <c r="I187" s="1">
        <v>0</v>
      </c>
    </row>
    <row r="188" spans="1:9">
      <c r="A188" s="3">
        <v>35905</v>
      </c>
      <c r="B188" s="8" t="s">
        <v>194</v>
      </c>
      <c r="C188" s="9">
        <v>3.4079999999999999E-4</v>
      </c>
      <c r="D188" s="9"/>
      <c r="E188" s="1">
        <v>127392.0624</v>
      </c>
      <c r="F188" s="1">
        <v>139473.76319999999</v>
      </c>
      <c r="G188" s="1">
        <v>154400.46239999999</v>
      </c>
      <c r="H188" s="1">
        <v>0</v>
      </c>
      <c r="I188" s="1">
        <v>0</v>
      </c>
    </row>
    <row r="189" spans="1:9">
      <c r="A189" s="3">
        <v>36000</v>
      </c>
      <c r="B189" s="8" t="s">
        <v>195</v>
      </c>
      <c r="C189" s="9">
        <v>5.8404199999999996E-2</v>
      </c>
      <c r="D189" s="9"/>
      <c r="E189" s="1">
        <v>21831665.172599997</v>
      </c>
      <c r="F189" s="1">
        <v>23902152.466799997</v>
      </c>
      <c r="G189" s="1">
        <v>26460198.022599999</v>
      </c>
      <c r="H189" s="1">
        <v>0</v>
      </c>
      <c r="I189" s="1">
        <v>0</v>
      </c>
    </row>
    <row r="190" spans="1:9">
      <c r="A190" s="3">
        <v>36001</v>
      </c>
      <c r="B190" s="8" t="s">
        <v>196</v>
      </c>
      <c r="C190" s="9">
        <v>0</v>
      </c>
      <c r="D190" s="9"/>
      <c r="E190" s="1">
        <v>0</v>
      </c>
      <c r="F190" s="1">
        <v>0</v>
      </c>
      <c r="G190" s="1">
        <v>0</v>
      </c>
      <c r="H190" s="1">
        <v>0</v>
      </c>
      <c r="I190" s="1">
        <v>0</v>
      </c>
    </row>
    <row r="191" spans="1:9">
      <c r="A191" s="3">
        <v>36003</v>
      </c>
      <c r="B191" s="8" t="s">
        <v>197</v>
      </c>
      <c r="C191" s="9">
        <v>4.3399999999999998E-4</v>
      </c>
      <c r="D191" s="9"/>
      <c r="E191" s="1">
        <v>162230.50199999998</v>
      </c>
      <c r="F191" s="1">
        <v>177616.236</v>
      </c>
      <c r="G191" s="1">
        <v>196625.00199999998</v>
      </c>
      <c r="H191" s="1">
        <v>0</v>
      </c>
      <c r="I191" s="1">
        <v>0</v>
      </c>
    </row>
    <row r="192" spans="1:9">
      <c r="A192" s="3">
        <v>36004</v>
      </c>
      <c r="B192" s="8" t="s">
        <v>367</v>
      </c>
      <c r="C192" s="9">
        <v>3.68E-4</v>
      </c>
      <c r="D192" s="9"/>
      <c r="E192" s="1">
        <v>137559.50399999999</v>
      </c>
      <c r="F192" s="1">
        <v>150605.47200000001</v>
      </c>
      <c r="G192" s="1">
        <v>166723.50399999999</v>
      </c>
      <c r="H192" s="1">
        <v>0</v>
      </c>
      <c r="I192" s="1">
        <v>0</v>
      </c>
    </row>
    <row r="193" spans="1:9">
      <c r="A193" s="3">
        <v>36005</v>
      </c>
      <c r="B193" s="8" t="s">
        <v>198</v>
      </c>
      <c r="C193" s="9">
        <v>4.1365000000000004E-3</v>
      </c>
      <c r="D193" s="9"/>
      <c r="E193" s="1">
        <v>1546236.1095000003</v>
      </c>
      <c r="F193" s="1">
        <v>1692879.1710000001</v>
      </c>
      <c r="G193" s="1">
        <v>1874053.7345000003</v>
      </c>
      <c r="H193" s="1">
        <v>0</v>
      </c>
      <c r="I193" s="1">
        <v>0</v>
      </c>
    </row>
    <row r="194" spans="1:9">
      <c r="A194" s="3">
        <v>36006</v>
      </c>
      <c r="B194" s="8" t="s">
        <v>199</v>
      </c>
      <c r="C194" s="9">
        <v>6.9950000000000003E-4</v>
      </c>
      <c r="D194" s="9"/>
      <c r="E194" s="1">
        <v>261475.1985</v>
      </c>
      <c r="F194" s="1">
        <v>286273.17300000001</v>
      </c>
      <c r="G194" s="1">
        <v>316910.5735</v>
      </c>
      <c r="H194" s="1">
        <v>0</v>
      </c>
      <c r="I194" s="1">
        <v>0</v>
      </c>
    </row>
    <row r="195" spans="1:9">
      <c r="A195" s="3">
        <v>36007</v>
      </c>
      <c r="B195" s="8" t="s">
        <v>200</v>
      </c>
      <c r="C195" s="9">
        <v>2.8689999999999998E-4</v>
      </c>
      <c r="D195" s="9"/>
      <c r="E195" s="1">
        <v>107244.08069999999</v>
      </c>
      <c r="F195" s="1">
        <v>117414.97259999999</v>
      </c>
      <c r="G195" s="1">
        <v>129980.90569999999</v>
      </c>
      <c r="H195" s="1">
        <v>0</v>
      </c>
      <c r="I195" s="1">
        <v>0</v>
      </c>
    </row>
    <row r="196" spans="1:9">
      <c r="A196" s="3">
        <v>36008</v>
      </c>
      <c r="B196" s="8" t="s">
        <v>201</v>
      </c>
      <c r="C196" s="9">
        <v>6.4930000000000001E-4</v>
      </c>
      <c r="D196" s="9"/>
      <c r="E196" s="1">
        <v>242710.2879</v>
      </c>
      <c r="F196" s="1">
        <v>265728.62219999998</v>
      </c>
      <c r="G196" s="1">
        <v>294167.31290000002</v>
      </c>
      <c r="H196" s="1">
        <v>0</v>
      </c>
      <c r="I196" s="1">
        <v>0</v>
      </c>
    </row>
    <row r="197" spans="1:9">
      <c r="A197" s="3">
        <v>36009</v>
      </c>
      <c r="B197" s="8" t="s">
        <v>202</v>
      </c>
      <c r="C197" s="9">
        <v>7.0500000000000006E-5</v>
      </c>
      <c r="D197" s="9"/>
      <c r="E197" s="1">
        <v>26353.111500000003</v>
      </c>
      <c r="F197" s="1">
        <v>28852.407000000003</v>
      </c>
      <c r="G197" s="1">
        <v>31940.236500000003</v>
      </c>
      <c r="H197" s="1">
        <v>0</v>
      </c>
      <c r="I197" s="1">
        <v>0</v>
      </c>
    </row>
    <row r="198" spans="1:9">
      <c r="A198" s="3">
        <v>36100</v>
      </c>
      <c r="B198" s="8" t="s">
        <v>203</v>
      </c>
      <c r="C198" s="9">
        <v>7.1509999999999998E-4</v>
      </c>
      <c r="D198" s="9"/>
      <c r="E198" s="1">
        <v>267306.52529999998</v>
      </c>
      <c r="F198" s="1">
        <v>292657.53539999999</v>
      </c>
      <c r="G198" s="1">
        <v>323978.20029999997</v>
      </c>
      <c r="H198" s="1">
        <v>0</v>
      </c>
      <c r="I198" s="1">
        <v>0</v>
      </c>
    </row>
    <row r="199" spans="1:9">
      <c r="A199" s="3">
        <v>36102</v>
      </c>
      <c r="B199" s="8" t="s">
        <v>204</v>
      </c>
      <c r="C199" s="9">
        <v>0</v>
      </c>
      <c r="D199" s="9"/>
      <c r="E199" s="1">
        <v>0</v>
      </c>
      <c r="F199" s="1">
        <v>0</v>
      </c>
      <c r="G199" s="1">
        <v>0</v>
      </c>
      <c r="H199" s="1">
        <v>0</v>
      </c>
      <c r="I199" s="1">
        <v>0</v>
      </c>
    </row>
    <row r="200" spans="1:9">
      <c r="A200" s="3">
        <v>36105</v>
      </c>
      <c r="B200" s="8" t="s">
        <v>205</v>
      </c>
      <c r="C200" s="9">
        <v>3.2380000000000001E-4</v>
      </c>
      <c r="D200" s="9"/>
      <c r="E200" s="1">
        <v>121037.4114</v>
      </c>
      <c r="F200" s="1">
        <v>132516.44520000002</v>
      </c>
      <c r="G200" s="1">
        <v>146698.56140000001</v>
      </c>
      <c r="H200" s="1">
        <v>0</v>
      </c>
      <c r="I200" s="1">
        <v>0</v>
      </c>
    </row>
    <row r="201" spans="1:9">
      <c r="A201" s="3">
        <v>36200</v>
      </c>
      <c r="B201" s="8" t="s">
        <v>206</v>
      </c>
      <c r="C201" s="9">
        <v>1.3404999999999999E-3</v>
      </c>
      <c r="D201" s="9"/>
      <c r="E201" s="1">
        <v>501082.92149999994</v>
      </c>
      <c r="F201" s="1">
        <v>548604.98699999996</v>
      </c>
      <c r="G201" s="1">
        <v>607317.54649999994</v>
      </c>
      <c r="H201" s="1">
        <v>0</v>
      </c>
      <c r="I201" s="1">
        <v>0</v>
      </c>
    </row>
    <row r="202" spans="1:9">
      <c r="A202" s="3">
        <v>36205</v>
      </c>
      <c r="B202" s="8" t="s">
        <v>207</v>
      </c>
      <c r="C202" s="9">
        <v>2.856E-4</v>
      </c>
      <c r="D202" s="9"/>
      <c r="E202" s="1">
        <v>106758.13680000001</v>
      </c>
      <c r="F202" s="1">
        <v>116882.9424</v>
      </c>
      <c r="G202" s="1">
        <v>129391.9368</v>
      </c>
      <c r="H202" s="1">
        <v>0</v>
      </c>
      <c r="I202" s="1">
        <v>0</v>
      </c>
    </row>
    <row r="203" spans="1:9">
      <c r="A203" s="3">
        <v>36300</v>
      </c>
      <c r="B203" s="8" t="s">
        <v>208</v>
      </c>
      <c r="C203" s="9">
        <v>4.8606999999999999E-3</v>
      </c>
      <c r="D203" s="9"/>
      <c r="E203" s="1">
        <v>1816944.2420999999</v>
      </c>
      <c r="F203" s="1">
        <v>1989260.9177999999</v>
      </c>
      <c r="G203" s="1">
        <v>2202154.7171</v>
      </c>
      <c r="H203" s="1">
        <v>0</v>
      </c>
      <c r="I203" s="1">
        <v>0</v>
      </c>
    </row>
    <row r="204" spans="1:9">
      <c r="A204" s="3">
        <v>36301</v>
      </c>
      <c r="B204" s="8" t="s">
        <v>209</v>
      </c>
      <c r="C204" s="9">
        <v>1.22E-4</v>
      </c>
      <c r="D204" s="9"/>
      <c r="E204" s="1">
        <v>45603.966</v>
      </c>
      <c r="F204" s="1">
        <v>49928.987999999998</v>
      </c>
      <c r="G204" s="1">
        <v>55272.466</v>
      </c>
      <c r="H204" s="1">
        <v>0</v>
      </c>
      <c r="I204" s="1">
        <v>0</v>
      </c>
    </row>
    <row r="205" spans="1:9">
      <c r="A205" s="3">
        <v>36302</v>
      </c>
      <c r="B205" s="8" t="s">
        <v>210</v>
      </c>
      <c r="C205" s="9">
        <v>2.1340000000000001E-4</v>
      </c>
      <c r="D205" s="9"/>
      <c r="E205" s="1">
        <v>79769.560200000007</v>
      </c>
      <c r="F205" s="1">
        <v>87334.803599999999</v>
      </c>
      <c r="G205" s="1">
        <v>96681.510200000004</v>
      </c>
      <c r="H205" s="1">
        <v>0</v>
      </c>
      <c r="I205" s="1">
        <v>0</v>
      </c>
    </row>
    <row r="206" spans="1:9">
      <c r="A206" s="3">
        <v>36303</v>
      </c>
      <c r="B206" s="8" t="s">
        <v>211</v>
      </c>
      <c r="C206" s="9">
        <v>2.787E-4</v>
      </c>
      <c r="D206" s="9"/>
      <c r="E206" s="1">
        <v>104178.8961</v>
      </c>
      <c r="F206" s="1">
        <v>114059.0898</v>
      </c>
      <c r="G206" s="1">
        <v>126265.8711</v>
      </c>
      <c r="H206" s="1">
        <v>0</v>
      </c>
      <c r="I206" s="1">
        <v>0</v>
      </c>
    </row>
    <row r="207" spans="1:9">
      <c r="A207" s="3">
        <v>36305</v>
      </c>
      <c r="B207" s="8" t="s">
        <v>212</v>
      </c>
      <c r="C207" s="9">
        <v>1.0313E-3</v>
      </c>
      <c r="D207" s="9"/>
      <c r="E207" s="1">
        <v>385503.03389999998</v>
      </c>
      <c r="F207" s="1">
        <v>422063.65019999997</v>
      </c>
      <c r="G207" s="1">
        <v>467233.5589</v>
      </c>
      <c r="H207" s="1">
        <v>0</v>
      </c>
      <c r="I207" s="1">
        <v>0</v>
      </c>
    </row>
    <row r="208" spans="1:9">
      <c r="A208" s="3">
        <v>36310</v>
      </c>
      <c r="B208" s="8" t="s">
        <v>213</v>
      </c>
      <c r="C208" s="9">
        <v>0</v>
      </c>
      <c r="D208" s="9"/>
      <c r="E208" s="1">
        <v>0</v>
      </c>
      <c r="F208" s="1">
        <v>0</v>
      </c>
      <c r="G208" s="1">
        <v>0</v>
      </c>
      <c r="H208" s="1">
        <v>0</v>
      </c>
      <c r="I208" s="1">
        <v>0</v>
      </c>
    </row>
    <row r="209" spans="1:9">
      <c r="A209" s="3">
        <v>36400</v>
      </c>
      <c r="B209" s="8" t="s">
        <v>214</v>
      </c>
      <c r="C209" s="9">
        <v>4.9709999999999997E-3</v>
      </c>
      <c r="D209" s="9"/>
      <c r="E209" s="1">
        <v>1858174.713</v>
      </c>
      <c r="F209" s="1">
        <v>2034401.6339999998</v>
      </c>
      <c r="G209" s="1">
        <v>2252126.463</v>
      </c>
      <c r="H209" s="1">
        <v>0</v>
      </c>
      <c r="I209" s="1">
        <v>0</v>
      </c>
    </row>
    <row r="210" spans="1:9">
      <c r="A210" s="3">
        <v>36405</v>
      </c>
      <c r="B210" s="8" t="s">
        <v>368</v>
      </c>
      <c r="C210" s="9">
        <v>7.2800000000000002E-4</v>
      </c>
      <c r="D210" s="9"/>
      <c r="E210" s="1">
        <v>272128.58400000003</v>
      </c>
      <c r="F210" s="1">
        <v>297936.91200000001</v>
      </c>
      <c r="G210" s="1">
        <v>329822.58400000003</v>
      </c>
      <c r="H210" s="1">
        <v>0</v>
      </c>
      <c r="I210" s="1">
        <v>0</v>
      </c>
    </row>
    <row r="211" spans="1:9">
      <c r="A211" s="3">
        <v>36500</v>
      </c>
      <c r="B211" s="8" t="s">
        <v>215</v>
      </c>
      <c r="C211" s="9">
        <v>1.1829299999999999E-2</v>
      </c>
      <c r="D211" s="9"/>
      <c r="E211" s="1">
        <v>4421827.8278999999</v>
      </c>
      <c r="F211" s="1">
        <v>4841188.3421999998</v>
      </c>
      <c r="G211" s="1">
        <v>5359299.8528999994</v>
      </c>
      <c r="H211" s="1">
        <v>0</v>
      </c>
      <c r="I211" s="1">
        <v>0</v>
      </c>
    </row>
    <row r="212" spans="1:9">
      <c r="A212" s="3">
        <v>36501</v>
      </c>
      <c r="B212" s="8" t="s">
        <v>216</v>
      </c>
      <c r="C212" s="9">
        <v>1.496E-4</v>
      </c>
      <c r="D212" s="9"/>
      <c r="E212" s="1">
        <v>55920.928800000002</v>
      </c>
      <c r="F212" s="1">
        <v>61224.398399999998</v>
      </c>
      <c r="G212" s="1">
        <v>67776.728799999997</v>
      </c>
      <c r="H212" s="1">
        <v>0</v>
      </c>
      <c r="I212" s="1">
        <v>0</v>
      </c>
    </row>
    <row r="213" spans="1:9">
      <c r="A213" s="3">
        <v>36502</v>
      </c>
      <c r="B213" s="8" t="s">
        <v>217</v>
      </c>
      <c r="C213" s="9">
        <v>2.5899999999999999E-5</v>
      </c>
      <c r="D213" s="9"/>
      <c r="E213" s="1">
        <v>9681.4976999999999</v>
      </c>
      <c r="F213" s="1">
        <v>10599.678599999999</v>
      </c>
      <c r="G213" s="1">
        <v>11734.072699999999</v>
      </c>
      <c r="H213" s="1">
        <v>0</v>
      </c>
      <c r="I213" s="1">
        <v>0</v>
      </c>
    </row>
    <row r="214" spans="1:9">
      <c r="A214" s="3">
        <v>36505</v>
      </c>
      <c r="B214" s="8" t="s">
        <v>218</v>
      </c>
      <c r="C214" s="9">
        <v>2.1667000000000001E-3</v>
      </c>
      <c r="D214" s="9"/>
      <c r="E214" s="1">
        <v>809918.96010000003</v>
      </c>
      <c r="F214" s="1">
        <v>886730.6418000001</v>
      </c>
      <c r="G214" s="1">
        <v>981629.93510000012</v>
      </c>
      <c r="H214" s="1">
        <v>0</v>
      </c>
      <c r="I214" s="1">
        <v>0</v>
      </c>
    </row>
    <row r="215" spans="1:9">
      <c r="A215" s="3">
        <v>36600</v>
      </c>
      <c r="B215" s="8" t="s">
        <v>219</v>
      </c>
      <c r="C215" s="9">
        <v>5.2950000000000002E-4</v>
      </c>
      <c r="D215" s="9"/>
      <c r="E215" s="1">
        <v>197928.68850000002</v>
      </c>
      <c r="F215" s="1">
        <v>216699.99300000002</v>
      </c>
      <c r="G215" s="1">
        <v>239891.56350000002</v>
      </c>
      <c r="H215" s="1">
        <v>0</v>
      </c>
      <c r="I215" s="1">
        <v>0</v>
      </c>
    </row>
    <row r="216" spans="1:9">
      <c r="A216" s="3">
        <v>36601</v>
      </c>
      <c r="B216" s="8" t="s">
        <v>220</v>
      </c>
      <c r="C216" s="9">
        <v>0</v>
      </c>
      <c r="D216" s="9"/>
      <c r="E216" s="1">
        <v>0</v>
      </c>
      <c r="F216" s="1">
        <v>0</v>
      </c>
      <c r="G216" s="1">
        <v>0</v>
      </c>
      <c r="H216" s="1">
        <v>0</v>
      </c>
      <c r="I216" s="1">
        <v>0</v>
      </c>
    </row>
    <row r="217" spans="1:9">
      <c r="A217" s="3">
        <v>36700</v>
      </c>
      <c r="B217" s="8" t="s">
        <v>221</v>
      </c>
      <c r="C217" s="9">
        <v>9.5951999999999999E-3</v>
      </c>
      <c r="D217" s="9"/>
      <c r="E217" s="1">
        <v>3586714.5455999998</v>
      </c>
      <c r="F217" s="1">
        <v>3926873.9808</v>
      </c>
      <c r="G217" s="1">
        <v>4347134.1456000004</v>
      </c>
      <c r="H217" s="1">
        <v>0</v>
      </c>
      <c r="I217" s="1">
        <v>0</v>
      </c>
    </row>
    <row r="218" spans="1:9">
      <c r="A218" s="3">
        <v>36701</v>
      </c>
      <c r="B218" s="8" t="s">
        <v>222</v>
      </c>
      <c r="C218" s="9">
        <v>2.58E-5</v>
      </c>
      <c r="D218" s="9"/>
      <c r="E218" s="1">
        <v>9644.117400000001</v>
      </c>
      <c r="F218" s="1">
        <v>10558.753200000001</v>
      </c>
      <c r="G218" s="1">
        <v>11688.767400000001</v>
      </c>
      <c r="H218" s="1">
        <v>0</v>
      </c>
      <c r="I218" s="1">
        <v>0</v>
      </c>
    </row>
    <row r="219" spans="1:9">
      <c r="A219" s="3">
        <v>36705</v>
      </c>
      <c r="B219" s="8" t="s">
        <v>223</v>
      </c>
      <c r="C219" s="9">
        <v>9.1889999999999995E-4</v>
      </c>
      <c r="D219" s="9"/>
      <c r="E219" s="1">
        <v>343487.57669999998</v>
      </c>
      <c r="F219" s="1">
        <v>376063.50059999997</v>
      </c>
      <c r="G219" s="1">
        <v>416310.40169999999</v>
      </c>
      <c r="H219" s="1">
        <v>0</v>
      </c>
      <c r="I219" s="1">
        <v>0</v>
      </c>
    </row>
    <row r="220" spans="1:9">
      <c r="A220" s="3">
        <v>36800</v>
      </c>
      <c r="B220" s="8" t="s">
        <v>224</v>
      </c>
      <c r="C220" s="9">
        <v>3.4841E-3</v>
      </c>
      <c r="D220" s="9"/>
      <c r="E220" s="1">
        <v>1302367.0323000001</v>
      </c>
      <c r="F220" s="1">
        <v>1425881.8614000001</v>
      </c>
      <c r="G220" s="1">
        <v>1578481.9572999999</v>
      </c>
      <c r="H220" s="1">
        <v>0</v>
      </c>
      <c r="I220" s="1">
        <v>0</v>
      </c>
    </row>
    <row r="221" spans="1:9">
      <c r="A221" s="3">
        <v>36802</v>
      </c>
      <c r="B221" s="8" t="s">
        <v>225</v>
      </c>
      <c r="C221" s="9">
        <v>2.6640000000000002E-4</v>
      </c>
      <c r="D221" s="9"/>
      <c r="E221" s="1">
        <v>99581.119200000016</v>
      </c>
      <c r="F221" s="1">
        <v>109025.26560000001</v>
      </c>
      <c r="G221" s="1">
        <v>120693.31920000001</v>
      </c>
      <c r="H221" s="1">
        <v>0</v>
      </c>
      <c r="I221" s="1">
        <v>0</v>
      </c>
    </row>
    <row r="222" spans="1:9">
      <c r="A222" s="3">
        <v>36810</v>
      </c>
      <c r="B222" s="8" t="s">
        <v>369</v>
      </c>
      <c r="C222" s="9">
        <v>6.7225999999999996E-3</v>
      </c>
      <c r="D222" s="9"/>
      <c r="E222" s="1">
        <v>2512928.0477999998</v>
      </c>
      <c r="F222" s="1">
        <v>2751250.9403999997</v>
      </c>
      <c r="G222" s="1">
        <v>3045694.0977999996</v>
      </c>
      <c r="H222" s="1">
        <v>0</v>
      </c>
      <c r="I222" s="1">
        <v>0</v>
      </c>
    </row>
    <row r="223" spans="1:9">
      <c r="A223" s="3">
        <v>36900</v>
      </c>
      <c r="B223" s="8" t="s">
        <v>226</v>
      </c>
      <c r="C223" s="9">
        <v>7.4350000000000002E-4</v>
      </c>
      <c r="D223" s="9"/>
      <c r="E223" s="1">
        <v>277922.53049999999</v>
      </c>
      <c r="F223" s="1">
        <v>304280.34899999999</v>
      </c>
      <c r="G223" s="1">
        <v>336844.90549999999</v>
      </c>
      <c r="H223" s="1">
        <v>0</v>
      </c>
      <c r="I223" s="1">
        <v>0</v>
      </c>
    </row>
    <row r="224" spans="1:9">
      <c r="A224" s="3">
        <v>36901</v>
      </c>
      <c r="B224" s="8" t="s">
        <v>227</v>
      </c>
      <c r="C224" s="9">
        <v>2.354E-4</v>
      </c>
      <c r="D224" s="9"/>
      <c r="E224" s="1">
        <v>87993.226200000005</v>
      </c>
      <c r="F224" s="1">
        <v>96338.391600000003</v>
      </c>
      <c r="G224" s="1">
        <v>106648.6762</v>
      </c>
      <c r="H224" s="1">
        <v>0</v>
      </c>
      <c r="I224" s="1">
        <v>0</v>
      </c>
    </row>
    <row r="225" spans="1:9">
      <c r="A225" s="3">
        <v>36905</v>
      </c>
      <c r="B225" s="8" t="s">
        <v>228</v>
      </c>
      <c r="C225" s="9">
        <v>1.9990000000000001E-4</v>
      </c>
      <c r="D225" s="9"/>
      <c r="E225" s="1">
        <v>74723.219700000001</v>
      </c>
      <c r="F225" s="1">
        <v>81809.87460000001</v>
      </c>
      <c r="G225" s="1">
        <v>90565.294699999999</v>
      </c>
      <c r="H225" s="1">
        <v>0</v>
      </c>
      <c r="I225" s="1">
        <v>0</v>
      </c>
    </row>
    <row r="226" spans="1:9">
      <c r="A226" s="3">
        <v>37000</v>
      </c>
      <c r="B226" s="8" t="s">
        <v>229</v>
      </c>
      <c r="C226" s="9">
        <v>1.916E-3</v>
      </c>
      <c r="D226" s="9"/>
      <c r="E226" s="1">
        <v>716206.54799999995</v>
      </c>
      <c r="F226" s="1">
        <v>784130.66399999999</v>
      </c>
      <c r="G226" s="1">
        <v>868049.54799999995</v>
      </c>
      <c r="H226" s="1">
        <v>0</v>
      </c>
      <c r="I226" s="1">
        <v>0</v>
      </c>
    </row>
    <row r="227" spans="1:9">
      <c r="A227" s="3">
        <v>37001</v>
      </c>
      <c r="B227" s="8" t="s">
        <v>230</v>
      </c>
      <c r="C227" s="9">
        <v>2.285E-4</v>
      </c>
      <c r="D227" s="9"/>
      <c r="E227" s="1">
        <v>85413.985499999995</v>
      </c>
      <c r="F227" s="1">
        <v>93514.539000000004</v>
      </c>
      <c r="G227" s="1">
        <v>103522.6105</v>
      </c>
      <c r="H227" s="1">
        <v>0</v>
      </c>
      <c r="I227" s="1">
        <v>0</v>
      </c>
    </row>
    <row r="228" spans="1:9">
      <c r="A228" s="3">
        <v>37005</v>
      </c>
      <c r="B228" s="8" t="s">
        <v>231</v>
      </c>
      <c r="C228" s="9">
        <v>6.0959999999999996E-4</v>
      </c>
      <c r="D228" s="9"/>
      <c r="E228" s="1">
        <v>227870.3088</v>
      </c>
      <c r="F228" s="1">
        <v>249481.23839999997</v>
      </c>
      <c r="G228" s="1">
        <v>276181.10879999999</v>
      </c>
      <c r="H228" s="1">
        <v>0</v>
      </c>
      <c r="I228" s="1">
        <v>0</v>
      </c>
    </row>
    <row r="229" spans="1:9">
      <c r="A229" s="3">
        <v>37100</v>
      </c>
      <c r="B229" s="8" t="s">
        <v>232</v>
      </c>
      <c r="C229" s="9">
        <v>3.8265999999999999E-3</v>
      </c>
      <c r="D229" s="9"/>
      <c r="E229" s="1">
        <v>1430394.5597999999</v>
      </c>
      <c r="F229" s="1">
        <v>1566051.3563999999</v>
      </c>
      <c r="G229" s="1">
        <v>1733652.6098</v>
      </c>
      <c r="H229" s="1">
        <v>0</v>
      </c>
      <c r="I229" s="1">
        <v>0</v>
      </c>
    </row>
    <row r="230" spans="1:9">
      <c r="A230" s="3">
        <v>37200</v>
      </c>
      <c r="B230" s="8" t="s">
        <v>233</v>
      </c>
      <c r="C230" s="9">
        <v>7.1520000000000004E-4</v>
      </c>
      <c r="D230" s="9"/>
      <c r="E230" s="1">
        <v>267343.9056</v>
      </c>
      <c r="F230" s="1">
        <v>292698.4608</v>
      </c>
      <c r="G230" s="1">
        <v>324023.50560000003</v>
      </c>
      <c r="H230" s="1">
        <v>0</v>
      </c>
      <c r="I230" s="1">
        <v>0</v>
      </c>
    </row>
    <row r="231" spans="1:9">
      <c r="A231" s="3">
        <v>37300</v>
      </c>
      <c r="B231" s="8" t="s">
        <v>234</v>
      </c>
      <c r="C231" s="9">
        <v>1.8508999999999999E-3</v>
      </c>
      <c r="D231" s="9"/>
      <c r="E231" s="1">
        <v>691871.97269999993</v>
      </c>
      <c r="F231" s="1">
        <v>757488.22860000003</v>
      </c>
      <c r="G231" s="1">
        <v>838555.7977</v>
      </c>
      <c r="H231" s="1">
        <v>0</v>
      </c>
      <c r="I231" s="1">
        <v>0</v>
      </c>
    </row>
    <row r="232" spans="1:9">
      <c r="A232" s="3">
        <v>37301</v>
      </c>
      <c r="B232" s="8" t="s">
        <v>235</v>
      </c>
      <c r="C232" s="9">
        <v>1.851E-4</v>
      </c>
      <c r="D232" s="9"/>
      <c r="E232" s="1">
        <v>69190.935299999997</v>
      </c>
      <c r="F232" s="1">
        <v>75752.915399999998</v>
      </c>
      <c r="G232" s="1">
        <v>83860.1103</v>
      </c>
      <c r="H232" s="1">
        <v>0</v>
      </c>
      <c r="I232" s="1">
        <v>0</v>
      </c>
    </row>
    <row r="233" spans="1:9">
      <c r="A233" s="3">
        <v>37305</v>
      </c>
      <c r="B233" s="8" t="s">
        <v>236</v>
      </c>
      <c r="C233" s="9">
        <v>4.5080000000000001E-4</v>
      </c>
      <c r="D233" s="9"/>
      <c r="E233" s="1">
        <v>168510.39240000001</v>
      </c>
      <c r="F233" s="1">
        <v>184491.70319999999</v>
      </c>
      <c r="G233" s="1">
        <v>204236.29240000001</v>
      </c>
      <c r="H233" s="1">
        <v>0</v>
      </c>
      <c r="I233" s="1">
        <v>0</v>
      </c>
    </row>
    <row r="234" spans="1:9">
      <c r="A234" s="3">
        <v>37400</v>
      </c>
      <c r="B234" s="8" t="s">
        <v>237</v>
      </c>
      <c r="C234" s="9">
        <v>9.4900000000000002E-3</v>
      </c>
      <c r="D234" s="9"/>
      <c r="E234" s="1">
        <v>3547390.47</v>
      </c>
      <c r="F234" s="1">
        <v>3883820.46</v>
      </c>
      <c r="G234" s="1">
        <v>4299472.97</v>
      </c>
      <c r="H234" s="1">
        <v>0</v>
      </c>
      <c r="I234" s="1">
        <v>0</v>
      </c>
    </row>
    <row r="235" spans="1:9">
      <c r="A235" s="3">
        <v>37405</v>
      </c>
      <c r="B235" s="8" t="s">
        <v>238</v>
      </c>
      <c r="C235" s="9">
        <v>1.7394000000000001E-3</v>
      </c>
      <c r="D235" s="9"/>
      <c r="E235" s="1">
        <v>650192.93820000009</v>
      </c>
      <c r="F235" s="1">
        <v>711856.40760000004</v>
      </c>
      <c r="G235" s="1">
        <v>788040.38820000004</v>
      </c>
      <c r="H235" s="1">
        <v>0</v>
      </c>
      <c r="I235" s="1">
        <v>0</v>
      </c>
    </row>
    <row r="236" spans="1:9">
      <c r="A236" s="3">
        <v>37500</v>
      </c>
      <c r="B236" s="8" t="s">
        <v>239</v>
      </c>
      <c r="C236" s="9">
        <v>9.9789999999999992E-4</v>
      </c>
      <c r="D236" s="9"/>
      <c r="E236" s="1">
        <v>373018.01369999995</v>
      </c>
      <c r="F236" s="1">
        <v>408394.56659999996</v>
      </c>
      <c r="G236" s="1">
        <v>452101.58869999996</v>
      </c>
      <c r="H236" s="1">
        <v>0</v>
      </c>
      <c r="I236" s="1">
        <v>0</v>
      </c>
    </row>
    <row r="237" spans="1:9">
      <c r="A237" s="3">
        <v>37600</v>
      </c>
      <c r="B237" s="8" t="s">
        <v>240</v>
      </c>
      <c r="C237" s="9">
        <v>5.6696000000000003E-3</v>
      </c>
      <c r="D237" s="9"/>
      <c r="E237" s="1">
        <v>2119313.4887999999</v>
      </c>
      <c r="F237" s="1">
        <v>2320306.4783999999</v>
      </c>
      <c r="G237" s="1">
        <v>2568629.2888000002</v>
      </c>
      <c r="H237" s="1">
        <v>0</v>
      </c>
      <c r="I237" s="1">
        <v>0</v>
      </c>
    </row>
    <row r="238" spans="1:9">
      <c r="A238" s="3">
        <v>37601</v>
      </c>
      <c r="B238" s="8" t="s">
        <v>241</v>
      </c>
      <c r="C238" s="9">
        <v>5.8430000000000005E-4</v>
      </c>
      <c r="D238" s="9"/>
      <c r="E238" s="1">
        <v>218413.09290000002</v>
      </c>
      <c r="F238" s="1">
        <v>239127.11220000003</v>
      </c>
      <c r="G238" s="1">
        <v>264718.86790000001</v>
      </c>
      <c r="H238" s="1">
        <v>0</v>
      </c>
      <c r="I238" s="1">
        <v>0</v>
      </c>
    </row>
    <row r="239" spans="1:9">
      <c r="A239" s="3">
        <v>37605</v>
      </c>
      <c r="B239" s="8" t="s">
        <v>242</v>
      </c>
      <c r="C239" s="9">
        <v>6.8130000000000003E-4</v>
      </c>
      <c r="D239" s="9"/>
      <c r="E239" s="1">
        <v>254671.98390000002</v>
      </c>
      <c r="F239" s="1">
        <v>278824.75020000001</v>
      </c>
      <c r="G239" s="1">
        <v>308665.00890000002</v>
      </c>
      <c r="H239" s="1">
        <v>0</v>
      </c>
      <c r="I239" s="1">
        <v>0</v>
      </c>
    </row>
    <row r="240" spans="1:9">
      <c r="A240" s="3">
        <v>37610</v>
      </c>
      <c r="B240" s="8" t="s">
        <v>243</v>
      </c>
      <c r="C240" s="9">
        <v>1.7417999999999999E-3</v>
      </c>
      <c r="D240" s="9"/>
      <c r="E240" s="1">
        <v>651090.06539999996</v>
      </c>
      <c r="F240" s="1">
        <v>712838.61719999998</v>
      </c>
      <c r="G240" s="1">
        <v>789127.71539999999</v>
      </c>
      <c r="H240" s="1">
        <v>0</v>
      </c>
      <c r="I240" s="1">
        <v>0</v>
      </c>
    </row>
    <row r="241" spans="1:9">
      <c r="A241" s="3">
        <v>37700</v>
      </c>
      <c r="B241" s="8" t="s">
        <v>244</v>
      </c>
      <c r="C241" s="9">
        <v>2.6285000000000002E-3</v>
      </c>
      <c r="D241" s="9"/>
      <c r="E241" s="1">
        <v>982541.18550000002</v>
      </c>
      <c r="F241" s="1">
        <v>1075724.139</v>
      </c>
      <c r="G241" s="1">
        <v>1190849.8105000001</v>
      </c>
      <c r="H241" s="1">
        <v>0</v>
      </c>
      <c r="I241" s="1">
        <v>0</v>
      </c>
    </row>
    <row r="242" spans="1:9">
      <c r="A242" s="3">
        <v>37705</v>
      </c>
      <c r="B242" s="8" t="s">
        <v>245</v>
      </c>
      <c r="C242" s="9">
        <v>7.4470000000000005E-4</v>
      </c>
      <c r="D242" s="9"/>
      <c r="E242" s="1">
        <v>278371.09410000005</v>
      </c>
      <c r="F242" s="1">
        <v>304771.45380000002</v>
      </c>
      <c r="G242" s="1">
        <v>337388.56910000002</v>
      </c>
      <c r="H242" s="1">
        <v>0</v>
      </c>
      <c r="I242" s="1">
        <v>0</v>
      </c>
    </row>
    <row r="243" spans="1:9">
      <c r="A243" s="3">
        <v>37800</v>
      </c>
      <c r="B243" s="8" t="s">
        <v>246</v>
      </c>
      <c r="C243" s="9">
        <v>8.2822999999999994E-3</v>
      </c>
      <c r="D243" s="9"/>
      <c r="E243" s="1">
        <v>3095948.5869</v>
      </c>
      <c r="F243" s="1">
        <v>3389564.4041999998</v>
      </c>
      <c r="G243" s="1">
        <v>3752320.8618999999</v>
      </c>
      <c r="H243" s="1">
        <v>0</v>
      </c>
      <c r="I243" s="1">
        <v>0</v>
      </c>
    </row>
    <row r="244" spans="1:9">
      <c r="A244" s="3">
        <v>37801</v>
      </c>
      <c r="B244" s="8" t="s">
        <v>247</v>
      </c>
      <c r="C244" s="9">
        <v>6.6699999999999995E-5</v>
      </c>
      <c r="D244" s="9"/>
      <c r="E244" s="1">
        <v>24932.660099999997</v>
      </c>
      <c r="F244" s="1">
        <v>27297.241799999996</v>
      </c>
      <c r="G244" s="1">
        <v>30218.6351</v>
      </c>
      <c r="H244" s="1">
        <v>0</v>
      </c>
      <c r="I244" s="1">
        <v>0</v>
      </c>
    </row>
    <row r="245" spans="1:9">
      <c r="A245" s="3">
        <v>37805</v>
      </c>
      <c r="B245" s="8" t="s">
        <v>248</v>
      </c>
      <c r="C245" s="9">
        <v>6.3029999999999998E-4</v>
      </c>
      <c r="D245" s="9"/>
      <c r="E245" s="1">
        <v>235608.03089999998</v>
      </c>
      <c r="F245" s="1">
        <v>257952.79619999998</v>
      </c>
      <c r="G245" s="1">
        <v>285559.30589999998</v>
      </c>
      <c r="H245" s="1">
        <v>0</v>
      </c>
      <c r="I245" s="1">
        <v>0</v>
      </c>
    </row>
    <row r="246" spans="1:9">
      <c r="A246" s="3">
        <v>37900</v>
      </c>
      <c r="B246" s="8" t="s">
        <v>249</v>
      </c>
      <c r="C246" s="9">
        <v>4.0486999999999997E-3</v>
      </c>
      <c r="D246" s="9"/>
      <c r="E246" s="1">
        <v>1513416.2060999998</v>
      </c>
      <c r="F246" s="1">
        <v>1656946.6697999998</v>
      </c>
      <c r="G246" s="1">
        <v>1834275.6810999999</v>
      </c>
      <c r="H246" s="1">
        <v>0</v>
      </c>
      <c r="I246" s="1">
        <v>0</v>
      </c>
    </row>
    <row r="247" spans="1:9">
      <c r="A247" s="3">
        <v>37901</v>
      </c>
      <c r="B247" s="8" t="s">
        <v>250</v>
      </c>
      <c r="C247" s="9">
        <v>1.5750000000000001E-4</v>
      </c>
      <c r="D247" s="9"/>
      <c r="E247" s="1">
        <v>58873.972500000003</v>
      </c>
      <c r="F247" s="1">
        <v>64457.505000000005</v>
      </c>
      <c r="G247" s="1">
        <v>71355.847500000003</v>
      </c>
      <c r="H247" s="1">
        <v>0</v>
      </c>
      <c r="I247" s="1">
        <v>0</v>
      </c>
    </row>
    <row r="248" spans="1:9">
      <c r="A248" s="3">
        <v>37905</v>
      </c>
      <c r="B248" s="8" t="s">
        <v>251</v>
      </c>
      <c r="C248" s="9">
        <v>4.3859999999999998E-4</v>
      </c>
      <c r="D248" s="9"/>
      <c r="E248" s="1">
        <v>163949.9958</v>
      </c>
      <c r="F248" s="1">
        <v>179498.80439999999</v>
      </c>
      <c r="G248" s="1">
        <v>198709.04579999999</v>
      </c>
      <c r="H248" s="1">
        <v>0</v>
      </c>
      <c r="I248" s="1">
        <v>0</v>
      </c>
    </row>
    <row r="249" spans="1:9">
      <c r="A249" s="3">
        <v>38000</v>
      </c>
      <c r="B249" s="8" t="s">
        <v>252</v>
      </c>
      <c r="C249" s="9">
        <v>6.3937999999999998E-3</v>
      </c>
      <c r="D249" s="9"/>
      <c r="E249" s="1">
        <v>2390021.6214000001</v>
      </c>
      <c r="F249" s="1">
        <v>2616688.2251999998</v>
      </c>
      <c r="G249" s="1">
        <v>2896730.2714</v>
      </c>
      <c r="H249" s="1">
        <v>0</v>
      </c>
      <c r="I249" s="1">
        <v>0</v>
      </c>
    </row>
    <row r="250" spans="1:9">
      <c r="A250" s="3">
        <v>38005</v>
      </c>
      <c r="B250" s="8" t="s">
        <v>253</v>
      </c>
      <c r="C250" s="9">
        <v>1.4444E-3</v>
      </c>
      <c r="D250" s="9"/>
      <c r="E250" s="1">
        <v>539921.05319999997</v>
      </c>
      <c r="F250" s="1">
        <v>591126.47759999998</v>
      </c>
      <c r="G250" s="1">
        <v>654389.75320000004</v>
      </c>
      <c r="H250" s="1">
        <v>0</v>
      </c>
      <c r="I250" s="1">
        <v>0</v>
      </c>
    </row>
    <row r="251" spans="1:9">
      <c r="A251" s="3">
        <v>38100</v>
      </c>
      <c r="B251" s="8" t="s">
        <v>254</v>
      </c>
      <c r="C251" s="9">
        <v>3.3357E-3</v>
      </c>
      <c r="D251" s="9"/>
      <c r="E251" s="1">
        <v>1246894.6671</v>
      </c>
      <c r="F251" s="1">
        <v>1365148.5678000001</v>
      </c>
      <c r="G251" s="1">
        <v>1511248.8921000001</v>
      </c>
      <c r="H251" s="1">
        <v>0</v>
      </c>
      <c r="I251" s="1">
        <v>0</v>
      </c>
    </row>
    <row r="252" spans="1:9">
      <c r="A252" s="3">
        <v>38105</v>
      </c>
      <c r="B252" s="8" t="s">
        <v>255</v>
      </c>
      <c r="C252" s="9">
        <v>5.9750000000000005E-4</v>
      </c>
      <c r="D252" s="9"/>
      <c r="E252" s="1">
        <v>223347.29250000001</v>
      </c>
      <c r="F252" s="1">
        <v>244529.26500000001</v>
      </c>
      <c r="G252" s="1">
        <v>270699.16750000004</v>
      </c>
      <c r="H252" s="1">
        <v>0</v>
      </c>
      <c r="I252" s="1">
        <v>0</v>
      </c>
    </row>
    <row r="253" spans="1:9">
      <c r="A253" s="3">
        <v>38200</v>
      </c>
      <c r="B253" s="8" t="s">
        <v>256</v>
      </c>
      <c r="C253" s="9">
        <v>2.9068000000000002E-3</v>
      </c>
      <c r="D253" s="9"/>
      <c r="E253" s="1">
        <v>1086570.5604000001</v>
      </c>
      <c r="F253" s="1">
        <v>1189619.5272000001</v>
      </c>
      <c r="G253" s="1">
        <v>1316934.4604</v>
      </c>
      <c r="H253" s="1">
        <v>0</v>
      </c>
      <c r="I253" s="1">
        <v>0</v>
      </c>
    </row>
    <row r="254" spans="1:9">
      <c r="A254" s="3">
        <v>38205</v>
      </c>
      <c r="B254" s="8" t="s">
        <v>257</v>
      </c>
      <c r="C254" s="9">
        <v>4.5419999999999998E-4</v>
      </c>
      <c r="D254" s="9"/>
      <c r="E254" s="1">
        <v>169781.32259999998</v>
      </c>
      <c r="F254" s="1">
        <v>185883.16680000001</v>
      </c>
      <c r="G254" s="1">
        <v>205776.67259999999</v>
      </c>
      <c r="H254" s="1">
        <v>0</v>
      </c>
      <c r="I254" s="1">
        <v>0</v>
      </c>
    </row>
    <row r="255" spans="1:9">
      <c r="A255" s="3">
        <v>38210</v>
      </c>
      <c r="B255" s="8" t="s">
        <v>258</v>
      </c>
      <c r="C255" s="9">
        <v>1.1351E-3</v>
      </c>
      <c r="D255" s="9"/>
      <c r="E255" s="1">
        <v>424303.78529999999</v>
      </c>
      <c r="F255" s="1">
        <v>464544.21539999999</v>
      </c>
      <c r="G255" s="1">
        <v>514260.46029999998</v>
      </c>
      <c r="H255" s="1">
        <v>0</v>
      </c>
      <c r="I255" s="1">
        <v>0</v>
      </c>
    </row>
    <row r="256" spans="1:9">
      <c r="A256" s="3">
        <v>38300</v>
      </c>
      <c r="B256" s="8" t="s">
        <v>259</v>
      </c>
      <c r="C256" s="9">
        <v>2.264E-3</v>
      </c>
      <c r="D256" s="9"/>
      <c r="E256" s="1">
        <v>846289.99199999997</v>
      </c>
      <c r="F256" s="1">
        <v>926551.05599999998</v>
      </c>
      <c r="G256" s="1">
        <v>1025711.992</v>
      </c>
      <c r="H256" s="1">
        <v>0</v>
      </c>
      <c r="I256" s="1">
        <v>0</v>
      </c>
    </row>
    <row r="257" spans="1:9">
      <c r="A257" s="3">
        <v>38400</v>
      </c>
      <c r="B257" s="8" t="s">
        <v>260</v>
      </c>
      <c r="C257" s="9">
        <v>2.9508E-3</v>
      </c>
      <c r="D257" s="9"/>
      <c r="E257" s="1">
        <v>1103017.8924</v>
      </c>
      <c r="F257" s="1">
        <v>1207626.7031999999</v>
      </c>
      <c r="G257" s="1">
        <v>1336868.7923999999</v>
      </c>
      <c r="H257" s="1">
        <v>0</v>
      </c>
      <c r="I257" s="1">
        <v>0</v>
      </c>
    </row>
    <row r="258" spans="1:9">
      <c r="A258" s="3">
        <v>38402</v>
      </c>
      <c r="B258" s="8" t="s">
        <v>261</v>
      </c>
      <c r="C258" s="9">
        <v>2.0680000000000001E-4</v>
      </c>
      <c r="D258" s="9"/>
      <c r="E258" s="1">
        <v>77302.460400000011</v>
      </c>
      <c r="F258" s="1">
        <v>84633.727200000008</v>
      </c>
      <c r="G258" s="1">
        <v>93691.360400000005</v>
      </c>
      <c r="H258" s="1">
        <v>0</v>
      </c>
      <c r="I258" s="1">
        <v>0</v>
      </c>
    </row>
    <row r="259" spans="1:9">
      <c r="A259" s="3">
        <v>38405</v>
      </c>
      <c r="B259" s="8" t="s">
        <v>262</v>
      </c>
      <c r="C259" s="9">
        <v>7.1449999999999997E-4</v>
      </c>
      <c r="D259" s="9"/>
      <c r="E259" s="1">
        <v>267082.24349999998</v>
      </c>
      <c r="F259" s="1">
        <v>292411.98300000001</v>
      </c>
      <c r="G259" s="1">
        <v>323706.36849999998</v>
      </c>
      <c r="H259" s="1">
        <v>0</v>
      </c>
      <c r="I259" s="1">
        <v>0</v>
      </c>
    </row>
    <row r="260" spans="1:9">
      <c r="A260" s="3">
        <v>38500</v>
      </c>
      <c r="B260" s="8" t="s">
        <v>263</v>
      </c>
      <c r="C260" s="9">
        <v>2.1951000000000002E-3</v>
      </c>
      <c r="D260" s="9"/>
      <c r="E260" s="1">
        <v>820534.96530000004</v>
      </c>
      <c r="F260" s="1">
        <v>898353.45540000009</v>
      </c>
      <c r="G260" s="1">
        <v>994496.64030000009</v>
      </c>
      <c r="H260" s="1">
        <v>0</v>
      </c>
      <c r="I260" s="1">
        <v>0</v>
      </c>
    </row>
    <row r="261" spans="1:9">
      <c r="A261" s="3">
        <v>38600</v>
      </c>
      <c r="B261" s="8" t="s">
        <v>264</v>
      </c>
      <c r="C261" s="9">
        <v>2.7948000000000001E-3</v>
      </c>
      <c r="D261" s="9"/>
      <c r="E261" s="1">
        <v>1044704.6244</v>
      </c>
      <c r="F261" s="1">
        <v>1143783.0792</v>
      </c>
      <c r="G261" s="1">
        <v>1266192.5244</v>
      </c>
      <c r="H261" s="1">
        <v>0</v>
      </c>
      <c r="I261" s="1">
        <v>0</v>
      </c>
    </row>
    <row r="262" spans="1:9">
      <c r="A262" s="3">
        <v>38601</v>
      </c>
      <c r="B262" s="8" t="s">
        <v>265</v>
      </c>
      <c r="C262" s="9">
        <v>0</v>
      </c>
      <c r="D262" s="9"/>
      <c r="E262" s="1">
        <v>0</v>
      </c>
      <c r="F262" s="1">
        <v>0</v>
      </c>
      <c r="G262" s="1">
        <v>0</v>
      </c>
      <c r="H262" s="1">
        <v>0</v>
      </c>
      <c r="I262" s="1">
        <v>0</v>
      </c>
    </row>
    <row r="263" spans="1:9">
      <c r="A263" s="3">
        <v>38602</v>
      </c>
      <c r="B263" s="8" t="s">
        <v>266</v>
      </c>
      <c r="C263" s="9">
        <v>2.1440000000000001E-4</v>
      </c>
      <c r="D263" s="9"/>
      <c r="E263" s="1">
        <v>80143.363200000007</v>
      </c>
      <c r="F263" s="1">
        <v>87744.0576</v>
      </c>
      <c r="G263" s="1">
        <v>97134.563200000004</v>
      </c>
      <c r="H263" s="1">
        <v>0</v>
      </c>
      <c r="I263" s="1">
        <v>0</v>
      </c>
    </row>
    <row r="264" spans="1:9">
      <c r="A264" s="3">
        <v>38605</v>
      </c>
      <c r="B264" s="8" t="s">
        <v>267</v>
      </c>
      <c r="C264" s="9">
        <v>7.1310000000000004E-4</v>
      </c>
      <c r="D264" s="9"/>
      <c r="E264" s="1">
        <v>266558.91930000001</v>
      </c>
      <c r="F264" s="1">
        <v>291839.02740000002</v>
      </c>
      <c r="G264" s="1">
        <v>323072.0943</v>
      </c>
      <c r="H264" s="1">
        <v>0</v>
      </c>
      <c r="I264" s="1">
        <v>0</v>
      </c>
    </row>
    <row r="265" spans="1:9">
      <c r="A265" s="3">
        <v>38610</v>
      </c>
      <c r="B265" s="8" t="s">
        <v>268</v>
      </c>
      <c r="C265" s="9">
        <v>7.3450000000000002E-4</v>
      </c>
      <c r="D265" s="9"/>
      <c r="E265" s="1">
        <v>274558.30349999998</v>
      </c>
      <c r="F265" s="1">
        <v>300597.06300000002</v>
      </c>
      <c r="G265" s="1">
        <v>332767.42849999998</v>
      </c>
      <c r="H265" s="1">
        <v>0</v>
      </c>
      <c r="I265" s="1">
        <v>0</v>
      </c>
    </row>
    <row r="266" spans="1:9">
      <c r="A266" s="3">
        <v>38620</v>
      </c>
      <c r="B266" s="8" t="s">
        <v>269</v>
      </c>
      <c r="C266" s="9">
        <v>5.1849999999999997E-4</v>
      </c>
      <c r="D266" s="9"/>
      <c r="E266" s="1">
        <v>193816.85549999998</v>
      </c>
      <c r="F266" s="1">
        <v>212198.19899999999</v>
      </c>
      <c r="G266" s="1">
        <v>234907.98049999998</v>
      </c>
      <c r="H266" s="1">
        <v>0</v>
      </c>
      <c r="I266" s="1">
        <v>0</v>
      </c>
    </row>
    <row r="267" spans="1:9">
      <c r="A267" s="3">
        <v>38700</v>
      </c>
      <c r="B267" s="8" t="s">
        <v>270</v>
      </c>
      <c r="C267" s="9">
        <v>9.2299999999999999E-4</v>
      </c>
      <c r="D267" s="9"/>
      <c r="E267" s="1">
        <v>345020.16899999999</v>
      </c>
      <c r="F267" s="1">
        <v>377741.44199999998</v>
      </c>
      <c r="G267" s="1">
        <v>418167.91899999999</v>
      </c>
      <c r="H267" s="1">
        <v>0</v>
      </c>
      <c r="I267" s="1">
        <v>0</v>
      </c>
    </row>
    <row r="268" spans="1:9">
      <c r="A268" s="3">
        <v>38701</v>
      </c>
      <c r="B268" s="8" t="s">
        <v>271</v>
      </c>
      <c r="C268" s="9">
        <v>7.2299999999999996E-5</v>
      </c>
      <c r="D268" s="9"/>
      <c r="E268" s="1">
        <v>27025.956899999997</v>
      </c>
      <c r="F268" s="1">
        <v>29589.064199999997</v>
      </c>
      <c r="G268" s="1">
        <v>32755.731899999999</v>
      </c>
      <c r="H268" s="1">
        <v>0</v>
      </c>
      <c r="I268" s="1">
        <v>0</v>
      </c>
    </row>
    <row r="269" spans="1:9">
      <c r="A269" s="3">
        <v>38800</v>
      </c>
      <c r="B269" s="8" t="s">
        <v>272</v>
      </c>
      <c r="C269" s="9">
        <v>1.5731E-3</v>
      </c>
      <c r="D269" s="9"/>
      <c r="E269" s="1">
        <v>588029.49930000002</v>
      </c>
      <c r="F269" s="1">
        <v>643797.46739999996</v>
      </c>
      <c r="G269" s="1">
        <v>712697.67429999996</v>
      </c>
      <c r="H269" s="1">
        <v>0</v>
      </c>
      <c r="I269" s="1">
        <v>0</v>
      </c>
    </row>
    <row r="270" spans="1:9">
      <c r="A270" s="3">
        <v>38801</v>
      </c>
      <c r="B270" s="8" t="s">
        <v>273</v>
      </c>
      <c r="C270" s="9">
        <v>1.4689999999999999E-4</v>
      </c>
      <c r="D270" s="9"/>
      <c r="E270" s="1">
        <v>54911.6607</v>
      </c>
      <c r="F270" s="1">
        <v>60119.412599999996</v>
      </c>
      <c r="G270" s="1">
        <v>66553.48569999999</v>
      </c>
      <c r="H270" s="1">
        <v>0</v>
      </c>
      <c r="I270" s="1">
        <v>0</v>
      </c>
    </row>
    <row r="271" spans="1:9">
      <c r="A271" s="3">
        <v>38900</v>
      </c>
      <c r="B271" s="8" t="s">
        <v>274</v>
      </c>
      <c r="C271" s="9">
        <v>3.2509999999999999E-4</v>
      </c>
      <c r="D271" s="9"/>
      <c r="E271" s="1">
        <v>121523.3553</v>
      </c>
      <c r="F271" s="1">
        <v>133048.4754</v>
      </c>
      <c r="G271" s="1">
        <v>147287.53029999998</v>
      </c>
      <c r="H271" s="1">
        <v>0</v>
      </c>
      <c r="I271" s="1">
        <v>0</v>
      </c>
    </row>
    <row r="272" spans="1:9">
      <c r="A272" s="3">
        <v>39000</v>
      </c>
      <c r="B272" s="8" t="s">
        <v>275</v>
      </c>
      <c r="C272" s="9">
        <v>1.53309E-2</v>
      </c>
      <c r="D272" s="9"/>
      <c r="E272" s="1">
        <v>5730736.4127000002</v>
      </c>
      <c r="F272" s="1">
        <v>6274232.1486</v>
      </c>
      <c r="G272" s="1">
        <v>6945710.2376999995</v>
      </c>
      <c r="H272" s="1">
        <v>0</v>
      </c>
      <c r="I272" s="1">
        <v>0</v>
      </c>
    </row>
    <row r="273" spans="1:9">
      <c r="A273" s="3">
        <v>39100</v>
      </c>
      <c r="B273" s="8" t="s">
        <v>276</v>
      </c>
      <c r="C273" s="9">
        <v>1.8116E-3</v>
      </c>
      <c r="D273" s="9"/>
      <c r="E273" s="1">
        <v>677181.5148</v>
      </c>
      <c r="F273" s="1">
        <v>741404.54639999999</v>
      </c>
      <c r="G273" s="1">
        <v>820750.81480000005</v>
      </c>
      <c r="H273" s="1">
        <v>0</v>
      </c>
      <c r="I273" s="1">
        <v>0</v>
      </c>
    </row>
    <row r="274" spans="1:9">
      <c r="A274" s="3">
        <v>39101</v>
      </c>
      <c r="B274" s="8" t="s">
        <v>277</v>
      </c>
      <c r="C274" s="9">
        <v>2.8269999999999999E-4</v>
      </c>
      <c r="D274" s="9"/>
      <c r="E274" s="1">
        <v>105674.1081</v>
      </c>
      <c r="F274" s="1">
        <v>115696.10579999999</v>
      </c>
      <c r="G274" s="1">
        <v>128078.08309999999</v>
      </c>
      <c r="H274" s="1">
        <v>0</v>
      </c>
      <c r="I274" s="1">
        <v>0</v>
      </c>
    </row>
    <row r="275" spans="1:9">
      <c r="A275" s="3">
        <v>39105</v>
      </c>
      <c r="B275" s="8" t="s">
        <v>278</v>
      </c>
      <c r="C275" s="9">
        <v>6.6790000000000003E-4</v>
      </c>
      <c r="D275" s="9"/>
      <c r="E275" s="1">
        <v>249663.02370000002</v>
      </c>
      <c r="F275" s="1">
        <v>273340.74660000001</v>
      </c>
      <c r="G275" s="1">
        <v>302594.09870000003</v>
      </c>
      <c r="H275" s="1">
        <v>0</v>
      </c>
      <c r="I275" s="1">
        <v>0</v>
      </c>
    </row>
    <row r="276" spans="1:9">
      <c r="A276" s="3">
        <v>39200</v>
      </c>
      <c r="B276" s="8" t="s">
        <v>370</v>
      </c>
      <c r="C276" s="9">
        <v>6.7534799999999992E-2</v>
      </c>
      <c r="D276" s="9"/>
      <c r="E276" s="1">
        <v>25244710.844399996</v>
      </c>
      <c r="F276" s="1">
        <v>27638887.039199997</v>
      </c>
      <c r="G276" s="1">
        <v>30596843.744399995</v>
      </c>
      <c r="H276" s="1">
        <v>0</v>
      </c>
      <c r="I276" s="1">
        <v>0</v>
      </c>
    </row>
    <row r="277" spans="1:9">
      <c r="A277" s="3">
        <v>39201</v>
      </c>
      <c r="B277" s="8" t="s">
        <v>279</v>
      </c>
      <c r="C277" s="9">
        <v>2.9829999999999999E-4</v>
      </c>
      <c r="D277" s="9"/>
      <c r="E277" s="1">
        <v>111505.43489999999</v>
      </c>
      <c r="F277" s="1">
        <v>122080.46819999999</v>
      </c>
      <c r="G277" s="1">
        <v>135145.70989999999</v>
      </c>
      <c r="H277" s="1">
        <v>0</v>
      </c>
      <c r="I277" s="1">
        <v>0</v>
      </c>
    </row>
    <row r="278" spans="1:9">
      <c r="A278" s="3">
        <v>39204</v>
      </c>
      <c r="B278" s="8" t="s">
        <v>280</v>
      </c>
      <c r="C278" s="9">
        <v>2.81E-4</v>
      </c>
      <c r="D278" s="9"/>
      <c r="E278" s="1">
        <v>105038.643</v>
      </c>
      <c r="F278" s="1">
        <v>115000.374</v>
      </c>
      <c r="G278" s="1">
        <v>127307.893</v>
      </c>
      <c r="H278" s="1">
        <v>0</v>
      </c>
      <c r="I278" s="1">
        <v>0</v>
      </c>
    </row>
    <row r="279" spans="1:9">
      <c r="A279" s="3">
        <v>39205</v>
      </c>
      <c r="B279" s="8" t="s">
        <v>281</v>
      </c>
      <c r="C279" s="9">
        <v>5.8827000000000003E-3</v>
      </c>
      <c r="D279" s="9"/>
      <c r="E279" s="1">
        <v>2198970.9081000001</v>
      </c>
      <c r="F279" s="1">
        <v>2407518.5057999999</v>
      </c>
      <c r="G279" s="1">
        <v>2665174.8831000002</v>
      </c>
      <c r="H279" s="1">
        <v>0</v>
      </c>
      <c r="I279" s="1">
        <v>0</v>
      </c>
    </row>
    <row r="280" spans="1:9">
      <c r="A280" s="3">
        <v>39208</v>
      </c>
      <c r="B280" s="8" t="s">
        <v>371</v>
      </c>
      <c r="C280" s="9">
        <v>4.149E-4</v>
      </c>
      <c r="D280" s="9"/>
      <c r="E280" s="1">
        <v>155090.86470000001</v>
      </c>
      <c r="F280" s="1">
        <v>169799.4846</v>
      </c>
      <c r="G280" s="1">
        <v>187971.68969999999</v>
      </c>
      <c r="H280" s="1">
        <v>0</v>
      </c>
      <c r="I280" s="1">
        <v>0</v>
      </c>
    </row>
    <row r="281" spans="1:9">
      <c r="A281" s="3">
        <v>39209</v>
      </c>
      <c r="B281" s="8" t="s">
        <v>282</v>
      </c>
      <c r="C281" s="9">
        <v>0</v>
      </c>
      <c r="D281" s="9"/>
      <c r="E281" s="1">
        <v>0</v>
      </c>
      <c r="F281" s="1">
        <v>0</v>
      </c>
      <c r="G281" s="1">
        <v>0</v>
      </c>
      <c r="H281" s="1">
        <v>0</v>
      </c>
      <c r="I281" s="1">
        <v>0</v>
      </c>
    </row>
    <row r="282" spans="1:9">
      <c r="A282" s="3">
        <v>39220</v>
      </c>
      <c r="B282" s="8" t="s">
        <v>347</v>
      </c>
      <c r="C282" s="9">
        <v>0</v>
      </c>
      <c r="D282" s="9"/>
      <c r="E282" s="1">
        <v>0</v>
      </c>
      <c r="F282" s="1">
        <v>0</v>
      </c>
      <c r="G282" s="1">
        <v>0</v>
      </c>
      <c r="H282" s="1">
        <v>0</v>
      </c>
      <c r="I282" s="1">
        <v>0</v>
      </c>
    </row>
    <row r="283" spans="1:9">
      <c r="A283" s="3">
        <v>39300</v>
      </c>
      <c r="B283" s="8" t="s">
        <v>283</v>
      </c>
      <c r="C283" s="9">
        <v>7.7320000000000004E-4</v>
      </c>
      <c r="D283" s="9"/>
      <c r="E283" s="1">
        <v>289024.47960000002</v>
      </c>
      <c r="F283" s="1">
        <v>316435.19280000002</v>
      </c>
      <c r="G283" s="1">
        <v>350300.5796</v>
      </c>
      <c r="H283" s="1">
        <v>0</v>
      </c>
      <c r="I283" s="1">
        <v>0</v>
      </c>
    </row>
    <row r="284" spans="1:9">
      <c r="A284" s="3">
        <v>39301</v>
      </c>
      <c r="B284" s="8" t="s">
        <v>284</v>
      </c>
      <c r="C284" s="9">
        <v>6.3E-5</v>
      </c>
      <c r="D284" s="9"/>
      <c r="E284" s="1">
        <v>23549.589</v>
      </c>
      <c r="F284" s="1">
        <v>25783.002</v>
      </c>
      <c r="G284" s="1">
        <v>28542.339</v>
      </c>
      <c r="H284" s="1">
        <v>0</v>
      </c>
      <c r="I284" s="1">
        <v>0</v>
      </c>
    </row>
    <row r="285" spans="1:9">
      <c r="A285" s="3">
        <v>39400</v>
      </c>
      <c r="B285" s="8" t="s">
        <v>285</v>
      </c>
      <c r="C285" s="9">
        <v>4.4309999999999998E-4</v>
      </c>
      <c r="D285" s="9"/>
      <c r="E285" s="1">
        <v>165632.10929999998</v>
      </c>
      <c r="F285" s="1">
        <v>181340.4474</v>
      </c>
      <c r="G285" s="1">
        <v>200747.7843</v>
      </c>
      <c r="H285" s="1">
        <v>0</v>
      </c>
      <c r="I285" s="1">
        <v>0</v>
      </c>
    </row>
    <row r="286" spans="1:9">
      <c r="A286" s="3">
        <v>39401</v>
      </c>
      <c r="B286" s="8" t="s">
        <v>286</v>
      </c>
      <c r="C286" s="9">
        <v>5.0880000000000001E-4</v>
      </c>
      <c r="D286" s="9"/>
      <c r="E286" s="1">
        <v>190190.9664</v>
      </c>
      <c r="F286" s="1">
        <v>208228.43520000001</v>
      </c>
      <c r="G286" s="1">
        <v>230513.3664</v>
      </c>
      <c r="H286" s="1">
        <v>0</v>
      </c>
      <c r="I286" s="1">
        <v>0</v>
      </c>
    </row>
    <row r="287" spans="1:9">
      <c r="A287" s="3">
        <v>39500</v>
      </c>
      <c r="B287" s="8" t="s">
        <v>287</v>
      </c>
      <c r="C287" s="9">
        <v>2.2116000000000002E-3</v>
      </c>
      <c r="D287" s="9"/>
      <c r="E287" s="1">
        <v>826702.71480000007</v>
      </c>
      <c r="F287" s="1">
        <v>905106.14640000009</v>
      </c>
      <c r="G287" s="1">
        <v>1001972.0148000001</v>
      </c>
      <c r="H287" s="1">
        <v>0</v>
      </c>
      <c r="I287" s="1">
        <v>0</v>
      </c>
    </row>
    <row r="288" spans="1:9">
      <c r="A288" s="3">
        <v>39501</v>
      </c>
      <c r="B288" s="8" t="s">
        <v>288</v>
      </c>
      <c r="C288" s="9">
        <v>5.5699999999999999E-5</v>
      </c>
      <c r="D288" s="9"/>
      <c r="E288" s="1">
        <v>20820.827099999999</v>
      </c>
      <c r="F288" s="1">
        <v>22795.447799999998</v>
      </c>
      <c r="G288" s="1">
        <v>25235.052100000001</v>
      </c>
      <c r="H288" s="1">
        <v>0</v>
      </c>
      <c r="I288" s="1">
        <v>0</v>
      </c>
    </row>
    <row r="289" spans="1:9" s="8" customFormat="1">
      <c r="A289" s="3">
        <v>39600</v>
      </c>
      <c r="B289" s="8" t="s">
        <v>289</v>
      </c>
      <c r="C289" s="9">
        <v>5.8960999999999996E-3</v>
      </c>
      <c r="D289" s="9"/>
      <c r="E289" s="1">
        <v>2203979.8682999997</v>
      </c>
      <c r="F289" s="1">
        <v>2413002.5093999999</v>
      </c>
      <c r="G289" s="1">
        <v>2671245.7933</v>
      </c>
      <c r="H289" s="1">
        <v>0</v>
      </c>
      <c r="I289" s="1">
        <v>0</v>
      </c>
    </row>
    <row r="290" spans="1:9">
      <c r="A290" s="3">
        <v>39605</v>
      </c>
      <c r="B290" s="8" t="s">
        <v>290</v>
      </c>
      <c r="C290" s="9">
        <v>8.6549999999999995E-4</v>
      </c>
      <c r="D290" s="9"/>
      <c r="E290" s="1">
        <v>323526.49650000001</v>
      </c>
      <c r="F290" s="1">
        <v>354209.337</v>
      </c>
      <c r="G290" s="1">
        <v>392117.37149999995</v>
      </c>
      <c r="H290" s="1">
        <v>0</v>
      </c>
      <c r="I290" s="1">
        <v>0</v>
      </c>
    </row>
    <row r="291" spans="1:9">
      <c r="A291" s="3">
        <v>39700</v>
      </c>
      <c r="B291" s="8" t="s">
        <v>291</v>
      </c>
      <c r="C291" s="9">
        <v>3.3102000000000001E-3</v>
      </c>
      <c r="D291" s="9"/>
      <c r="E291" s="1">
        <v>1237362.6906000001</v>
      </c>
      <c r="F291" s="1">
        <v>1354712.5908000001</v>
      </c>
      <c r="G291" s="1">
        <v>1499696.0405999999</v>
      </c>
      <c r="H291" s="1">
        <v>0</v>
      </c>
      <c r="I291" s="1">
        <v>0</v>
      </c>
    </row>
    <row r="292" spans="1:9">
      <c r="A292" s="3">
        <v>39703</v>
      </c>
      <c r="B292" s="8" t="s">
        <v>292</v>
      </c>
      <c r="C292" s="9">
        <v>2.4909999999999998E-4</v>
      </c>
      <c r="D292" s="9"/>
      <c r="E292" s="1">
        <v>93114.32729999999</v>
      </c>
      <c r="F292" s="1">
        <v>101945.17139999999</v>
      </c>
      <c r="G292" s="1">
        <v>112855.50229999999</v>
      </c>
      <c r="H292" s="1">
        <v>0</v>
      </c>
      <c r="I292" s="1">
        <v>0</v>
      </c>
    </row>
    <row r="293" spans="1:9">
      <c r="A293" s="3">
        <v>39705</v>
      </c>
      <c r="B293" s="8" t="s">
        <v>293</v>
      </c>
      <c r="C293" s="9">
        <v>8.8150000000000001E-4</v>
      </c>
      <c r="D293" s="9"/>
      <c r="E293" s="1">
        <v>329507.34450000001</v>
      </c>
      <c r="F293" s="1">
        <v>360757.40100000001</v>
      </c>
      <c r="G293" s="1">
        <v>399366.21950000001</v>
      </c>
      <c r="H293" s="1">
        <v>0</v>
      </c>
      <c r="I293" s="1">
        <v>0</v>
      </c>
    </row>
    <row r="294" spans="1:9">
      <c r="A294" s="3">
        <v>39800</v>
      </c>
      <c r="B294" s="8" t="s">
        <v>294</v>
      </c>
      <c r="C294" s="9">
        <v>3.7074999999999999E-3</v>
      </c>
      <c r="D294" s="9"/>
      <c r="E294" s="1">
        <v>1385874.6225000001</v>
      </c>
      <c r="F294" s="1">
        <v>1517309.2049999998</v>
      </c>
      <c r="G294" s="1">
        <v>1679693.9974999998</v>
      </c>
      <c r="H294" s="1">
        <v>0</v>
      </c>
      <c r="I294" s="1">
        <v>0</v>
      </c>
    </row>
    <row r="295" spans="1:9">
      <c r="A295" s="3">
        <v>39805</v>
      </c>
      <c r="B295" s="8" t="s">
        <v>295</v>
      </c>
      <c r="C295" s="9">
        <v>4.2759999999999999E-4</v>
      </c>
      <c r="D295" s="9"/>
      <c r="E295" s="1">
        <v>159838.16279999999</v>
      </c>
      <c r="F295" s="1">
        <v>174997.0104</v>
      </c>
      <c r="G295" s="1">
        <v>193725.46279999998</v>
      </c>
      <c r="H295" s="1">
        <v>0</v>
      </c>
      <c r="I295" s="1">
        <v>0</v>
      </c>
    </row>
    <row r="296" spans="1:9">
      <c r="A296" s="3">
        <v>39900</v>
      </c>
      <c r="B296" s="8" t="s">
        <v>296</v>
      </c>
      <c r="C296" s="9">
        <v>2.0157E-3</v>
      </c>
      <c r="D296" s="9"/>
      <c r="E296" s="1">
        <v>753474.7071</v>
      </c>
      <c r="F296" s="1">
        <v>824933.28780000005</v>
      </c>
      <c r="G296" s="1">
        <v>913218.93209999998</v>
      </c>
      <c r="H296" s="1">
        <v>0</v>
      </c>
      <c r="I296" s="1">
        <v>0</v>
      </c>
    </row>
    <row r="297" spans="1:9">
      <c r="A297" s="3">
        <v>51000</v>
      </c>
      <c r="B297" s="8" t="s">
        <v>297</v>
      </c>
      <c r="C297" s="9">
        <v>2.8191399999999998E-2</v>
      </c>
      <c r="D297" s="9"/>
      <c r="E297" s="1">
        <v>10538029.894199999</v>
      </c>
      <c r="F297" s="1">
        <v>11537443.215599999</v>
      </c>
      <c r="G297" s="1">
        <v>12772198.3442</v>
      </c>
      <c r="H297" s="1">
        <v>0</v>
      </c>
      <c r="I297" s="1">
        <v>0</v>
      </c>
    </row>
    <row r="298" spans="1:9">
      <c r="A298" s="3">
        <v>51000.2</v>
      </c>
      <c r="B298" s="8" t="s">
        <v>298</v>
      </c>
      <c r="C298" s="9">
        <v>3.4700000000000003E-5</v>
      </c>
      <c r="D298" s="9"/>
      <c r="E298" s="1">
        <v>12970.964100000001</v>
      </c>
      <c r="F298" s="1">
        <v>14201.113800000001</v>
      </c>
      <c r="G298" s="1">
        <v>15720.939100000001</v>
      </c>
      <c r="H298" s="1">
        <v>0</v>
      </c>
      <c r="I298" s="1">
        <v>0</v>
      </c>
    </row>
    <row r="299" spans="1:9">
      <c r="A299" s="3">
        <v>51000.3</v>
      </c>
      <c r="B299" s="8" t="s">
        <v>299</v>
      </c>
      <c r="C299" s="9">
        <v>9.8339999999999994E-4</v>
      </c>
      <c r="D299" s="9"/>
      <c r="E299" s="1">
        <v>367597.8702</v>
      </c>
      <c r="F299" s="1">
        <v>402460.3836</v>
      </c>
      <c r="G299" s="1">
        <v>445532.32019999996</v>
      </c>
      <c r="H299" s="1">
        <v>0</v>
      </c>
      <c r="I299" s="1">
        <v>0</v>
      </c>
    </row>
    <row r="300" spans="1:9">
      <c r="B300" s="8"/>
      <c r="C300" s="9"/>
      <c r="D300" s="9"/>
      <c r="E300" s="94"/>
      <c r="F300" s="94"/>
      <c r="G300" s="94"/>
      <c r="H300" s="94"/>
      <c r="I300" s="94"/>
    </row>
    <row r="301" spans="1:9">
      <c r="B301" s="8" t="s">
        <v>389</v>
      </c>
      <c r="C301" s="9">
        <v>1.0000000000000002</v>
      </c>
      <c r="D301" s="9"/>
      <c r="E301" s="94">
        <v>373803000.00000012</v>
      </c>
      <c r="F301" s="94">
        <v>409253999.99999964</v>
      </c>
      <c r="G301" s="94">
        <v>453053000.00000024</v>
      </c>
      <c r="H301" s="94">
        <v>0</v>
      </c>
      <c r="I301" s="94">
        <v>0</v>
      </c>
    </row>
  </sheetData>
  <mergeCells count="1">
    <mergeCell ref="B1:D1"/>
  </mergeCells>
  <printOptions horizontalCentered="1"/>
  <pageMargins left="0.25" right="0.25" top="0.75" bottom="0.75" header="0.3" footer="0.3"/>
  <pageSetup scale="63" fitToHeight="6" orientation="landscape" r:id="rId1"/>
  <headerFooter differentFirst="1" scaleWithDoc="0">
    <oddHeader>&amp;L&amp;"Arial,Bold"&amp;16Appendix C:  Allocation of Deferred Inflows and Outflows - Experience &amp;14(continued)</oddHeader>
    <oddFooter>&amp;C&amp;Z&amp;F&amp;A</oddFooter>
    <firstHeader xml:space="preserve">&amp;L&amp;"Arial,Bold"&amp;16Appendix C:  Allocation of Deferred Inflows and Outflows - Experience </firstHeader>
  </headerFooter>
  <rowBreaks count="5" manualBreakCount="5">
    <brk id="52" max="16383" man="1"/>
    <brk id="102" max="16383" man="1"/>
    <brk id="152" max="16383" man="1"/>
    <brk id="202" max="16383" man="1"/>
    <brk id="25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01"/>
  <sheetViews>
    <sheetView zoomScaleNormal="100" workbookViewId="0">
      <pane ySplit="4" topLeftCell="A277" activePane="bottomLeft" state="frozen"/>
      <selection activeCell="A5" sqref="A5"/>
      <selection pane="bottomLeft" activeCell="E301" sqref="E301:I301"/>
    </sheetView>
  </sheetViews>
  <sheetFormatPr defaultColWidth="8.7109375" defaultRowHeight="15"/>
  <cols>
    <col min="1" max="1" width="10.7109375" style="3" customWidth="1"/>
    <col min="2" max="2" width="65.28515625" style="8" customWidth="1"/>
    <col min="3" max="3" width="14.7109375" style="8" customWidth="1"/>
    <col min="4" max="4" width="1.7109375" style="8" customWidth="1"/>
    <col min="5" max="9" width="20.7109375" style="8" customWidth="1"/>
    <col min="10" max="10" width="17.85546875" style="8" customWidth="1"/>
    <col min="11" max="11" width="15.28515625" style="8" customWidth="1"/>
    <col min="12" max="12" width="8.7109375" style="8"/>
    <col min="13" max="13" width="16" style="8" customWidth="1"/>
    <col min="14" max="14" width="8.7109375" style="8"/>
    <col min="15" max="15" width="18.5703125" style="8" customWidth="1"/>
    <col min="16" max="16" width="15.7109375" style="8" customWidth="1"/>
    <col min="17" max="17" width="8.7109375" style="8"/>
    <col min="18" max="18" width="12.7109375" style="8" customWidth="1"/>
    <col min="19" max="19" width="8.7109375" style="8"/>
    <col min="20" max="20" width="12" style="8" customWidth="1"/>
    <col min="21" max="16384" width="8.7109375" style="8"/>
  </cols>
  <sheetData>
    <row r="1" spans="1:9">
      <c r="A1" s="131"/>
      <c r="B1" s="164"/>
      <c r="C1" s="164"/>
      <c r="D1" s="164"/>
    </row>
    <row r="3" spans="1:9" s="69" customFormat="1">
      <c r="A3" s="91"/>
      <c r="B3" s="92"/>
      <c r="C3" s="92"/>
      <c r="D3" s="92"/>
      <c r="E3" s="91">
        <v>2024</v>
      </c>
      <c r="F3" s="91">
        <v>2025</v>
      </c>
      <c r="G3" s="91">
        <v>2026</v>
      </c>
      <c r="H3" s="91">
        <v>2027</v>
      </c>
      <c r="I3" s="91">
        <v>2028</v>
      </c>
    </row>
    <row r="4" spans="1:9" s="69" customFormat="1" ht="75">
      <c r="A4" s="93" t="s">
        <v>12</v>
      </c>
      <c r="B4" s="93" t="s">
        <v>15</v>
      </c>
      <c r="C4" s="93" t="s">
        <v>16</v>
      </c>
      <c r="D4" s="93"/>
      <c r="E4" s="93" t="s">
        <v>19</v>
      </c>
      <c r="F4" s="93" t="s">
        <v>19</v>
      </c>
      <c r="G4" s="93" t="s">
        <v>19</v>
      </c>
      <c r="H4" s="93" t="s">
        <v>19</v>
      </c>
      <c r="I4" s="93" t="s">
        <v>19</v>
      </c>
    </row>
    <row r="5" spans="1:9">
      <c r="A5" s="3">
        <v>10200</v>
      </c>
      <c r="B5" s="8" t="s">
        <v>27</v>
      </c>
      <c r="C5" s="9">
        <v>1.2144E-3</v>
      </c>
      <c r="D5" s="9"/>
      <c r="E5" s="95">
        <v>1401220.8672</v>
      </c>
      <c r="F5" s="95">
        <v>917828.94720000005</v>
      </c>
      <c r="G5" s="95">
        <v>3078721.3776000002</v>
      </c>
      <c r="H5" s="95">
        <v>240865.31040000002</v>
      </c>
      <c r="I5" s="95">
        <v>0</v>
      </c>
    </row>
    <row r="6" spans="1:9">
      <c r="A6" s="3">
        <v>10400</v>
      </c>
      <c r="B6" s="8" t="s">
        <v>28</v>
      </c>
      <c r="C6" s="9">
        <v>3.3430999999999999E-3</v>
      </c>
      <c r="D6" s="9"/>
      <c r="E6" s="133">
        <v>3857395.8177999998</v>
      </c>
      <c r="F6" s="133">
        <v>2526674.8627999998</v>
      </c>
      <c r="G6" s="133">
        <v>8475356.9148999993</v>
      </c>
      <c r="H6" s="133">
        <v>663073.79709999997</v>
      </c>
      <c r="I6" s="133">
        <v>0</v>
      </c>
    </row>
    <row r="7" spans="1:9">
      <c r="A7" s="3">
        <v>10500</v>
      </c>
      <c r="B7" s="8" t="s">
        <v>29</v>
      </c>
      <c r="C7" s="9">
        <v>7.5690000000000002E-4</v>
      </c>
      <c r="D7" s="9"/>
      <c r="E7" s="1">
        <v>873339.98219999997</v>
      </c>
      <c r="F7" s="1">
        <v>572055.93720000004</v>
      </c>
      <c r="G7" s="1">
        <v>1918876.9851000002</v>
      </c>
      <c r="H7" s="1">
        <v>150124.30290000001</v>
      </c>
      <c r="I7" s="1">
        <v>0</v>
      </c>
    </row>
    <row r="8" spans="1:9">
      <c r="A8" s="3">
        <v>10700</v>
      </c>
      <c r="B8" s="8" t="s">
        <v>354</v>
      </c>
      <c r="C8" s="9">
        <v>5.1308999999999999E-3</v>
      </c>
      <c r="D8" s="9"/>
      <c r="E8" s="1">
        <v>5920227.3942</v>
      </c>
      <c r="F8" s="1">
        <v>3877872.6491999999</v>
      </c>
      <c r="G8" s="1">
        <v>13007749.9311</v>
      </c>
      <c r="H8" s="1">
        <v>1017667.8369</v>
      </c>
      <c r="I8" s="1">
        <v>0</v>
      </c>
    </row>
    <row r="9" spans="1:9">
      <c r="A9" s="3">
        <v>10800</v>
      </c>
      <c r="B9" s="8" t="s">
        <v>30</v>
      </c>
      <c r="C9" s="9">
        <v>2.21189E-2</v>
      </c>
      <c r="D9" s="9"/>
      <c r="E9" s="1">
        <v>25521627.338199999</v>
      </c>
      <c r="F9" s="1">
        <v>16717199.1932</v>
      </c>
      <c r="G9" s="1">
        <v>56075370.783100002</v>
      </c>
      <c r="H9" s="1">
        <v>4387084.7449000003</v>
      </c>
      <c r="I9" s="1">
        <v>0</v>
      </c>
    </row>
    <row r="10" spans="1:9">
      <c r="A10" s="3">
        <v>10850</v>
      </c>
      <c r="B10" s="8" t="s">
        <v>31</v>
      </c>
      <c r="C10" s="9">
        <v>1.8249999999999999E-4</v>
      </c>
      <c r="D10" s="9"/>
      <c r="E10" s="1">
        <v>210575.435</v>
      </c>
      <c r="F10" s="1">
        <v>137931.31</v>
      </c>
      <c r="G10" s="1">
        <v>462670.16749999998</v>
      </c>
      <c r="H10" s="1">
        <v>36197.232499999998</v>
      </c>
      <c r="I10" s="1">
        <v>0</v>
      </c>
    </row>
    <row r="11" spans="1:9">
      <c r="A11" s="3">
        <v>10900</v>
      </c>
      <c r="B11" s="8" t="s">
        <v>32</v>
      </c>
      <c r="C11" s="9">
        <v>1.7652E-3</v>
      </c>
      <c r="D11" s="9"/>
      <c r="E11" s="1">
        <v>2036754.8376</v>
      </c>
      <c r="F11" s="1">
        <v>1334116.9775999999</v>
      </c>
      <c r="G11" s="1">
        <v>4475097.9708000002</v>
      </c>
      <c r="H11" s="1">
        <v>350111.53320000001</v>
      </c>
      <c r="I11" s="1">
        <v>0</v>
      </c>
    </row>
    <row r="12" spans="1:9">
      <c r="A12" s="3">
        <v>10910</v>
      </c>
      <c r="B12" s="8" t="s">
        <v>33</v>
      </c>
      <c r="C12" s="9">
        <v>6.1090000000000005E-4</v>
      </c>
      <c r="D12" s="9"/>
      <c r="E12" s="1">
        <v>704879.63420000009</v>
      </c>
      <c r="F12" s="1">
        <v>461710.88920000003</v>
      </c>
      <c r="G12" s="1">
        <v>1548740.8511000001</v>
      </c>
      <c r="H12" s="1">
        <v>121166.51690000002</v>
      </c>
      <c r="I12" s="1">
        <v>0</v>
      </c>
    </row>
    <row r="13" spans="1:9">
      <c r="A13" s="3">
        <v>10930</v>
      </c>
      <c r="B13" s="8" t="s">
        <v>34</v>
      </c>
      <c r="C13" s="9">
        <v>5.8050999999999997E-3</v>
      </c>
      <c r="D13" s="9"/>
      <c r="E13" s="1">
        <v>6698144.9737999998</v>
      </c>
      <c r="F13" s="1">
        <v>4387424.9188000001</v>
      </c>
      <c r="G13" s="1">
        <v>14716967.6129</v>
      </c>
      <c r="H13" s="1">
        <v>1151389.3391</v>
      </c>
      <c r="I13" s="1">
        <v>0</v>
      </c>
    </row>
    <row r="14" spans="1:9">
      <c r="A14" s="3">
        <v>10940</v>
      </c>
      <c r="B14" s="8" t="s">
        <v>35</v>
      </c>
      <c r="C14" s="9">
        <v>7.8759999999999995E-4</v>
      </c>
      <c r="D14" s="9"/>
      <c r="E14" s="1">
        <v>908762.8088</v>
      </c>
      <c r="F14" s="1">
        <v>595258.62879999995</v>
      </c>
      <c r="G14" s="1">
        <v>1996706.9803999998</v>
      </c>
      <c r="H14" s="1">
        <v>156213.37159999998</v>
      </c>
      <c r="I14" s="1">
        <v>0</v>
      </c>
    </row>
    <row r="15" spans="1:9">
      <c r="A15" s="3">
        <v>10950</v>
      </c>
      <c r="B15" s="8" t="s">
        <v>36</v>
      </c>
      <c r="C15" s="9">
        <v>9.0970000000000005E-4</v>
      </c>
      <c r="D15" s="9"/>
      <c r="E15" s="1">
        <v>1049646.4286</v>
      </c>
      <c r="F15" s="1">
        <v>687540.34360000002</v>
      </c>
      <c r="G15" s="1">
        <v>2306252.3363000001</v>
      </c>
      <c r="H15" s="1">
        <v>180430.8077</v>
      </c>
      <c r="I15" s="1">
        <v>0</v>
      </c>
    </row>
    <row r="16" spans="1:9">
      <c r="A16" s="3">
        <v>11050</v>
      </c>
      <c r="B16" s="8" t="s">
        <v>304</v>
      </c>
      <c r="C16" s="9">
        <v>2.5680000000000001E-4</v>
      </c>
      <c r="D16" s="9"/>
      <c r="E16" s="1">
        <v>296305.59840000002</v>
      </c>
      <c r="F16" s="1">
        <v>194086.3584</v>
      </c>
      <c r="G16" s="1">
        <v>651033.96720000007</v>
      </c>
      <c r="H16" s="1">
        <v>50933.968800000002</v>
      </c>
      <c r="I16" s="1">
        <v>0</v>
      </c>
    </row>
    <row r="17" spans="1:9">
      <c r="A17" s="3">
        <v>11300</v>
      </c>
      <c r="B17" s="8" t="s">
        <v>355</v>
      </c>
      <c r="C17" s="9">
        <v>4.7625000000000002E-3</v>
      </c>
      <c r="D17" s="9"/>
      <c r="E17" s="1">
        <v>5495153.4750000006</v>
      </c>
      <c r="F17" s="1">
        <v>3599440.35</v>
      </c>
      <c r="G17" s="1">
        <v>12073789.987500001</v>
      </c>
      <c r="H17" s="1">
        <v>944599.01250000007</v>
      </c>
      <c r="I17" s="1">
        <v>0</v>
      </c>
    </row>
    <row r="18" spans="1:9">
      <c r="A18" s="3">
        <v>11310</v>
      </c>
      <c r="B18" s="8" t="s">
        <v>37</v>
      </c>
      <c r="C18" s="9">
        <v>5.7939999999999999E-4</v>
      </c>
      <c r="D18" s="9"/>
      <c r="E18" s="1">
        <v>668533.73719999997</v>
      </c>
      <c r="F18" s="1">
        <v>437903.56719999999</v>
      </c>
      <c r="G18" s="1">
        <v>1468882.7126</v>
      </c>
      <c r="H18" s="1">
        <v>114918.7754</v>
      </c>
      <c r="I18" s="1">
        <v>0</v>
      </c>
    </row>
    <row r="19" spans="1:9">
      <c r="A19" s="3">
        <v>11600</v>
      </c>
      <c r="B19" s="8" t="s">
        <v>38</v>
      </c>
      <c r="C19" s="9">
        <v>2.4726000000000001E-3</v>
      </c>
      <c r="D19" s="9"/>
      <c r="E19" s="1">
        <v>2852979.8388</v>
      </c>
      <c r="F19" s="1">
        <v>1868761.4088000001</v>
      </c>
      <c r="G19" s="1">
        <v>6268483.5954</v>
      </c>
      <c r="H19" s="1">
        <v>490417.95660000003</v>
      </c>
      <c r="I19" s="1">
        <v>0</v>
      </c>
    </row>
    <row r="20" spans="1:9">
      <c r="A20" s="3">
        <v>11900</v>
      </c>
      <c r="B20" s="8" t="s">
        <v>39</v>
      </c>
      <c r="C20" s="9">
        <v>3.5419999999999999E-4</v>
      </c>
      <c r="D20" s="9"/>
      <c r="E20" s="1">
        <v>408689.41959999996</v>
      </c>
      <c r="F20" s="1">
        <v>267700.10959999997</v>
      </c>
      <c r="G20" s="1">
        <v>897960.40179999999</v>
      </c>
      <c r="H20" s="1">
        <v>70252.382199999993</v>
      </c>
      <c r="I20" s="1">
        <v>0</v>
      </c>
    </row>
    <row r="21" spans="1:9">
      <c r="A21" s="3">
        <v>12100</v>
      </c>
      <c r="B21" s="8" t="s">
        <v>40</v>
      </c>
      <c r="C21" s="9">
        <v>3.257E-4</v>
      </c>
      <c r="D21" s="9"/>
      <c r="E21" s="1">
        <v>375805.03659999999</v>
      </c>
      <c r="F21" s="1">
        <v>246160.15160000001</v>
      </c>
      <c r="G21" s="1">
        <v>825707.8003</v>
      </c>
      <c r="H21" s="1">
        <v>64599.663699999997</v>
      </c>
      <c r="I21" s="1">
        <v>0</v>
      </c>
    </row>
    <row r="22" spans="1:9">
      <c r="A22" s="3">
        <v>12150</v>
      </c>
      <c r="B22" s="8" t="s">
        <v>41</v>
      </c>
      <c r="C22" s="9">
        <v>4.9799999999999998E-5</v>
      </c>
      <c r="D22" s="9"/>
      <c r="E22" s="1">
        <v>57461.132399999995</v>
      </c>
      <c r="F22" s="1">
        <v>37638.242399999996</v>
      </c>
      <c r="G22" s="1">
        <v>126251.9142</v>
      </c>
      <c r="H22" s="1">
        <v>9877.3817999999992</v>
      </c>
      <c r="I22" s="1">
        <v>0</v>
      </c>
    </row>
    <row r="23" spans="1:9">
      <c r="A23" s="3">
        <v>12160</v>
      </c>
      <c r="B23" s="8" t="s">
        <v>42</v>
      </c>
      <c r="C23" s="9">
        <v>2.0059000000000001E-3</v>
      </c>
      <c r="D23" s="9"/>
      <c r="E23" s="1">
        <v>2314483.6442</v>
      </c>
      <c r="F23" s="1">
        <v>1516035.1492000001</v>
      </c>
      <c r="G23" s="1">
        <v>5085315.5561000006</v>
      </c>
      <c r="H23" s="1">
        <v>397852.21190000005</v>
      </c>
      <c r="I23" s="1">
        <v>0</v>
      </c>
    </row>
    <row r="24" spans="1:9">
      <c r="A24" s="3">
        <v>12220</v>
      </c>
      <c r="B24" s="8" t="s">
        <v>356</v>
      </c>
      <c r="C24" s="9">
        <v>4.5227399999999994E-2</v>
      </c>
      <c r="D24" s="9"/>
      <c r="E24" s="1">
        <v>52185092.761199996</v>
      </c>
      <c r="F24" s="1">
        <v>34182326.191199996</v>
      </c>
      <c r="G24" s="1">
        <v>114659554.70459999</v>
      </c>
      <c r="H24" s="1">
        <v>8970447.7433999982</v>
      </c>
      <c r="I24" s="1">
        <v>0</v>
      </c>
    </row>
    <row r="25" spans="1:9">
      <c r="A25" s="3">
        <v>12510</v>
      </c>
      <c r="B25" s="8" t="s">
        <v>43</v>
      </c>
      <c r="C25" s="9">
        <v>4.4403000000000003E-3</v>
      </c>
      <c r="D25" s="9"/>
      <c r="E25" s="1">
        <v>5123386.8714000005</v>
      </c>
      <c r="F25" s="1">
        <v>3355925.4564</v>
      </c>
      <c r="G25" s="1">
        <v>11256955.313700002</v>
      </c>
      <c r="H25" s="1">
        <v>880693.54230000009</v>
      </c>
      <c r="I25" s="1">
        <v>0</v>
      </c>
    </row>
    <row r="26" spans="1:9">
      <c r="A26" s="3">
        <v>12600</v>
      </c>
      <c r="B26" s="8" t="s">
        <v>44</v>
      </c>
      <c r="C26" s="9">
        <v>1.9453000000000001E-3</v>
      </c>
      <c r="D26" s="9"/>
      <c r="E26" s="1">
        <v>2244561.0614</v>
      </c>
      <c r="F26" s="1">
        <v>1470234.3964</v>
      </c>
      <c r="G26" s="1">
        <v>4931683.7087000003</v>
      </c>
      <c r="H26" s="1">
        <v>385832.74729999999</v>
      </c>
      <c r="I26" s="1">
        <v>0</v>
      </c>
    </row>
    <row r="27" spans="1:9">
      <c r="A27" s="3">
        <v>12700</v>
      </c>
      <c r="B27" s="8" t="s">
        <v>45</v>
      </c>
      <c r="C27" s="9">
        <v>1.1333000000000001E-3</v>
      </c>
      <c r="D27" s="9"/>
      <c r="E27" s="1">
        <v>1307644.6054</v>
      </c>
      <c r="F27" s="1">
        <v>856534.54040000006</v>
      </c>
      <c r="G27" s="1">
        <v>2873118.3607000001</v>
      </c>
      <c r="H27" s="1">
        <v>224779.85530000002</v>
      </c>
      <c r="I27" s="1">
        <v>0</v>
      </c>
    </row>
    <row r="28" spans="1:9">
      <c r="A28" s="3">
        <v>13500</v>
      </c>
      <c r="B28" s="8" t="s">
        <v>46</v>
      </c>
      <c r="C28" s="9">
        <v>4.4066000000000001E-3</v>
      </c>
      <c r="D28" s="9"/>
      <c r="E28" s="1">
        <v>5084502.5307999998</v>
      </c>
      <c r="F28" s="1">
        <v>3330455.4007999999</v>
      </c>
      <c r="G28" s="1">
        <v>11171519.781400001</v>
      </c>
      <c r="H28" s="1">
        <v>874009.45059999998</v>
      </c>
      <c r="I28" s="1">
        <v>0</v>
      </c>
    </row>
    <row r="29" spans="1:9">
      <c r="A29" s="3">
        <v>13700</v>
      </c>
      <c r="B29" s="8" t="s">
        <v>47</v>
      </c>
      <c r="C29" s="9">
        <v>4.8230000000000001E-4</v>
      </c>
      <c r="D29" s="9"/>
      <c r="E29" s="1">
        <v>556496.06740000006</v>
      </c>
      <c r="F29" s="1">
        <v>364516.55239999999</v>
      </c>
      <c r="G29" s="1">
        <v>1222716.8317</v>
      </c>
      <c r="H29" s="1">
        <v>95659.864300000001</v>
      </c>
      <c r="I29" s="1">
        <v>0</v>
      </c>
    </row>
    <row r="30" spans="1:9">
      <c r="A30" s="3">
        <v>14300</v>
      </c>
      <c r="B30" s="8" t="s">
        <v>48</v>
      </c>
      <c r="C30" s="9">
        <v>1.5361000000000001E-3</v>
      </c>
      <c r="D30" s="9"/>
      <c r="E30" s="1">
        <v>1772410.5518</v>
      </c>
      <c r="F30" s="1">
        <v>1160965.9468</v>
      </c>
      <c r="G30" s="1">
        <v>3894288.4619000005</v>
      </c>
      <c r="H30" s="1">
        <v>304671.61009999999</v>
      </c>
      <c r="I30" s="1">
        <v>0</v>
      </c>
    </row>
    <row r="31" spans="1:9">
      <c r="A31" s="3">
        <v>14300.2</v>
      </c>
      <c r="B31" s="8" t="s">
        <v>49</v>
      </c>
      <c r="C31" s="9">
        <v>2.0550000000000001E-4</v>
      </c>
      <c r="D31" s="9"/>
      <c r="E31" s="1">
        <v>237113.709</v>
      </c>
      <c r="F31" s="1">
        <v>155314.43400000001</v>
      </c>
      <c r="G31" s="1">
        <v>520979.28450000001</v>
      </c>
      <c r="H31" s="1">
        <v>40759.075499999999</v>
      </c>
      <c r="I31" s="1">
        <v>0</v>
      </c>
    </row>
    <row r="32" spans="1:9">
      <c r="A32" s="3">
        <v>18400</v>
      </c>
      <c r="B32" s="8" t="s">
        <v>50</v>
      </c>
      <c r="C32" s="9">
        <v>5.2868999999999998E-3</v>
      </c>
      <c r="D32" s="9"/>
      <c r="E32" s="1">
        <v>6100226.1222000001</v>
      </c>
      <c r="F32" s="1">
        <v>3995775.5771999997</v>
      </c>
      <c r="G32" s="1">
        <v>13403237.8551</v>
      </c>
      <c r="H32" s="1">
        <v>1048609.0329</v>
      </c>
      <c r="I32" s="1">
        <v>0</v>
      </c>
    </row>
    <row r="33" spans="1:9">
      <c r="A33" s="3">
        <v>18600</v>
      </c>
      <c r="B33" s="8" t="s">
        <v>51</v>
      </c>
      <c r="C33" s="9">
        <v>1.33E-5</v>
      </c>
      <c r="D33" s="9"/>
      <c r="E33" s="1">
        <v>15346.045399999999</v>
      </c>
      <c r="F33" s="1">
        <v>10051.9804</v>
      </c>
      <c r="G33" s="1">
        <v>33717.880700000002</v>
      </c>
      <c r="H33" s="1">
        <v>2637.9353000000001</v>
      </c>
      <c r="I33" s="1">
        <v>0</v>
      </c>
    </row>
    <row r="34" spans="1:9">
      <c r="A34" s="3">
        <v>18640</v>
      </c>
      <c r="B34" s="8" t="s">
        <v>52</v>
      </c>
      <c r="C34" s="9">
        <v>2.2000000000000001E-6</v>
      </c>
      <c r="D34" s="9"/>
      <c r="E34" s="1">
        <v>2538.4436000000001</v>
      </c>
      <c r="F34" s="1">
        <v>1662.7336</v>
      </c>
      <c r="G34" s="1">
        <v>5577.3938000000007</v>
      </c>
      <c r="H34" s="1">
        <v>436.35020000000003</v>
      </c>
      <c r="I34" s="1">
        <v>0</v>
      </c>
    </row>
    <row r="35" spans="1:9">
      <c r="A35" s="3">
        <v>18740</v>
      </c>
      <c r="B35" s="8" t="s">
        <v>53</v>
      </c>
      <c r="C35" s="9">
        <v>6.1999999999999999E-6</v>
      </c>
      <c r="D35" s="9"/>
      <c r="E35" s="1">
        <v>7153.7955999999995</v>
      </c>
      <c r="F35" s="1">
        <v>4685.8855999999996</v>
      </c>
      <c r="G35" s="1">
        <v>15718.1098</v>
      </c>
      <c r="H35" s="1">
        <v>1229.7141999999999</v>
      </c>
      <c r="I35" s="1">
        <v>0</v>
      </c>
    </row>
    <row r="36" spans="1:9">
      <c r="A36" s="3">
        <v>18780</v>
      </c>
      <c r="B36" s="8" t="s">
        <v>357</v>
      </c>
      <c r="C36" s="9">
        <v>2.7900000000000001E-5</v>
      </c>
      <c r="D36" s="9"/>
      <c r="E36" s="1">
        <v>32192.0802</v>
      </c>
      <c r="F36" s="1">
        <v>21086.485199999999</v>
      </c>
      <c r="G36" s="1">
        <v>70731.494099999996</v>
      </c>
      <c r="H36" s="1">
        <v>5533.7138999999997</v>
      </c>
      <c r="I36" s="1">
        <v>0</v>
      </c>
    </row>
    <row r="37" spans="1:9">
      <c r="A37" s="3">
        <v>19005</v>
      </c>
      <c r="B37" s="8" t="s">
        <v>54</v>
      </c>
      <c r="C37" s="9">
        <v>9.0589999999999996E-4</v>
      </c>
      <c r="D37" s="9"/>
      <c r="E37" s="1">
        <v>1045261.8441999999</v>
      </c>
      <c r="F37" s="1">
        <v>684668.34919999994</v>
      </c>
      <c r="G37" s="1">
        <v>2296618.6560999998</v>
      </c>
      <c r="H37" s="1">
        <v>179677.11189999999</v>
      </c>
      <c r="I37" s="1">
        <v>0</v>
      </c>
    </row>
    <row r="38" spans="1:9">
      <c r="A38" s="3">
        <v>19100</v>
      </c>
      <c r="B38" s="8" t="s">
        <v>55</v>
      </c>
      <c r="C38" s="9">
        <v>1.9601899999999998E-2</v>
      </c>
      <c r="D38" s="9"/>
      <c r="E38" s="1">
        <v>22617417.0922</v>
      </c>
      <c r="F38" s="1">
        <v>14814880.797199998</v>
      </c>
      <c r="G38" s="1">
        <v>49694325.240099996</v>
      </c>
      <c r="H38" s="1">
        <v>3887860.4478999996</v>
      </c>
      <c r="I38" s="1">
        <v>0</v>
      </c>
    </row>
    <row r="39" spans="1:9">
      <c r="A39" s="3">
        <v>19120</v>
      </c>
      <c r="B39" s="8" t="s">
        <v>387</v>
      </c>
      <c r="C39" s="9">
        <v>5.0665699999999994E-2</v>
      </c>
      <c r="D39" s="9"/>
      <c r="E39" s="1">
        <v>58460009.956599995</v>
      </c>
      <c r="F39" s="1">
        <v>38292528.071599998</v>
      </c>
      <c r="G39" s="1">
        <v>128446618.66029999</v>
      </c>
      <c r="H39" s="1">
        <v>10049085.603699999</v>
      </c>
      <c r="I39" s="1">
        <v>0</v>
      </c>
    </row>
    <row r="40" spans="1:9">
      <c r="A40" s="3">
        <v>20100</v>
      </c>
      <c r="B40" s="8" t="s">
        <v>56</v>
      </c>
      <c r="C40" s="9">
        <v>7.3802E-3</v>
      </c>
      <c r="D40" s="9"/>
      <c r="E40" s="1">
        <v>8515555.2075999994</v>
      </c>
      <c r="F40" s="1">
        <v>5577866.5976</v>
      </c>
      <c r="G40" s="1">
        <v>18710128.055799998</v>
      </c>
      <c r="H40" s="1">
        <v>1463796.2482</v>
      </c>
      <c r="I40" s="1">
        <v>0</v>
      </c>
    </row>
    <row r="41" spans="1:9">
      <c r="A41" s="3">
        <v>20200</v>
      </c>
      <c r="B41" s="8" t="s">
        <v>57</v>
      </c>
      <c r="C41" s="9">
        <v>9.8780000000000005E-4</v>
      </c>
      <c r="D41" s="9"/>
      <c r="E41" s="1">
        <v>1139761.1764</v>
      </c>
      <c r="F41" s="1">
        <v>746567.38640000008</v>
      </c>
      <c r="G41" s="1">
        <v>2504249.8162000002</v>
      </c>
      <c r="H41" s="1">
        <v>195921.23980000001</v>
      </c>
      <c r="I41" s="1">
        <v>0</v>
      </c>
    </row>
    <row r="42" spans="1:9">
      <c r="A42" s="3">
        <v>20300</v>
      </c>
      <c r="B42" s="8" t="s">
        <v>58</v>
      </c>
      <c r="C42" s="9">
        <v>1.32266E-2</v>
      </c>
      <c r="D42" s="9"/>
      <c r="E42" s="1">
        <v>15261353.6908</v>
      </c>
      <c r="F42" s="1">
        <v>9996505.5607999992</v>
      </c>
      <c r="G42" s="1">
        <v>33531798.5614</v>
      </c>
      <c r="H42" s="1">
        <v>2623377.0705999997</v>
      </c>
      <c r="I42" s="1">
        <v>0</v>
      </c>
    </row>
    <row r="43" spans="1:9">
      <c r="A43" s="3">
        <v>20400</v>
      </c>
      <c r="B43" s="8" t="s">
        <v>59</v>
      </c>
      <c r="C43" s="9">
        <v>1.0966999999999999E-3</v>
      </c>
      <c r="D43" s="9"/>
      <c r="E43" s="1">
        <v>1265414.1346</v>
      </c>
      <c r="F43" s="1">
        <v>828872.69959999993</v>
      </c>
      <c r="G43" s="1">
        <v>2780330.8092999998</v>
      </c>
      <c r="H43" s="1">
        <v>217520.5747</v>
      </c>
      <c r="I43" s="1">
        <v>0</v>
      </c>
    </row>
    <row r="44" spans="1:9">
      <c r="A44" s="3">
        <v>20600</v>
      </c>
      <c r="B44" s="8" t="s">
        <v>60</v>
      </c>
      <c r="C44" s="9">
        <v>2.1928E-3</v>
      </c>
      <c r="D44" s="9"/>
      <c r="E44" s="1">
        <v>2530135.9663999998</v>
      </c>
      <c r="F44" s="1">
        <v>1657291.9264</v>
      </c>
      <c r="G44" s="1">
        <v>5559140.5111999996</v>
      </c>
      <c r="H44" s="1">
        <v>434922.14480000001</v>
      </c>
      <c r="I44" s="1">
        <v>0</v>
      </c>
    </row>
    <row r="45" spans="1:9">
      <c r="A45" s="3">
        <v>20700</v>
      </c>
      <c r="B45" s="8" t="s">
        <v>61</v>
      </c>
      <c r="C45" s="9">
        <v>4.0670999999999997E-3</v>
      </c>
      <c r="D45" s="9"/>
      <c r="E45" s="1">
        <v>4692774.5297999997</v>
      </c>
      <c r="F45" s="1">
        <v>3073865.3747999999</v>
      </c>
      <c r="G45" s="1">
        <v>10310826.5109</v>
      </c>
      <c r="H45" s="1">
        <v>806672.68109999993</v>
      </c>
      <c r="I45" s="1">
        <v>0</v>
      </c>
    </row>
    <row r="46" spans="1:9">
      <c r="A46" s="3">
        <v>20800</v>
      </c>
      <c r="B46" s="8" t="s">
        <v>62</v>
      </c>
      <c r="C46" s="9">
        <v>3.1513000000000001E-3</v>
      </c>
      <c r="D46" s="9"/>
      <c r="E46" s="1">
        <v>3636089.6894</v>
      </c>
      <c r="F46" s="1">
        <v>2381714.7244000002</v>
      </c>
      <c r="G46" s="1">
        <v>7989109.5827000001</v>
      </c>
      <c r="H46" s="1">
        <v>625031.99329999997</v>
      </c>
      <c r="I46" s="1">
        <v>0</v>
      </c>
    </row>
    <row r="47" spans="1:9">
      <c r="A47" s="3">
        <v>20900</v>
      </c>
      <c r="B47" s="8" t="s">
        <v>63</v>
      </c>
      <c r="C47" s="9">
        <v>5.0679000000000002E-3</v>
      </c>
      <c r="D47" s="9"/>
      <c r="E47" s="1">
        <v>5847535.6002000002</v>
      </c>
      <c r="F47" s="1">
        <v>3830258.0052</v>
      </c>
      <c r="G47" s="1">
        <v>12848033.654100001</v>
      </c>
      <c r="H47" s="1">
        <v>1005172.3539</v>
      </c>
      <c r="I47" s="1">
        <v>0</v>
      </c>
    </row>
    <row r="48" spans="1:9">
      <c r="A48" s="3">
        <v>21200</v>
      </c>
      <c r="B48" s="8" t="s">
        <v>64</v>
      </c>
      <c r="C48" s="9">
        <v>2.0268999999999999E-3</v>
      </c>
      <c r="D48" s="9"/>
      <c r="E48" s="1">
        <v>2338714.2421999997</v>
      </c>
      <c r="F48" s="1">
        <v>1531906.6971999998</v>
      </c>
      <c r="G48" s="1">
        <v>5138554.3150999993</v>
      </c>
      <c r="H48" s="1">
        <v>402017.37289999996</v>
      </c>
      <c r="I48" s="1">
        <v>0</v>
      </c>
    </row>
    <row r="49" spans="1:9">
      <c r="A49" s="3">
        <v>21300</v>
      </c>
      <c r="B49" s="8" t="s">
        <v>65</v>
      </c>
      <c r="C49" s="9">
        <v>2.1995399999999998E-2</v>
      </c>
      <c r="D49" s="9"/>
      <c r="E49" s="1">
        <v>25379128.345199998</v>
      </c>
      <c r="F49" s="1">
        <v>16623859.375199998</v>
      </c>
      <c r="G49" s="1">
        <v>55762276.176599994</v>
      </c>
      <c r="H49" s="1">
        <v>4362589.6313999994</v>
      </c>
      <c r="I49" s="1">
        <v>0</v>
      </c>
    </row>
    <row r="50" spans="1:9">
      <c r="A50" s="3">
        <v>21520</v>
      </c>
      <c r="B50" s="8" t="s">
        <v>358</v>
      </c>
      <c r="C50" s="9">
        <v>3.3080100000000001E-2</v>
      </c>
      <c r="D50" s="9"/>
      <c r="E50" s="1">
        <v>38169076.423799999</v>
      </c>
      <c r="F50" s="1">
        <v>25001542.618799999</v>
      </c>
      <c r="G50" s="1">
        <v>83863974.837899998</v>
      </c>
      <c r="H50" s="1">
        <v>6561140.1140999999</v>
      </c>
      <c r="I50" s="1">
        <v>0</v>
      </c>
    </row>
    <row r="51" spans="1:9">
      <c r="A51" s="3">
        <v>21525</v>
      </c>
      <c r="B51" s="8" t="s">
        <v>66</v>
      </c>
      <c r="C51" s="9">
        <v>1.1645E-3</v>
      </c>
      <c r="D51" s="9"/>
      <c r="E51" s="1">
        <v>1343644.351</v>
      </c>
      <c r="F51" s="1">
        <v>880115.12599999993</v>
      </c>
      <c r="G51" s="1">
        <v>2952215.9454999999</v>
      </c>
      <c r="H51" s="1">
        <v>230968.09449999998</v>
      </c>
      <c r="I51" s="1">
        <v>0</v>
      </c>
    </row>
    <row r="52" spans="1:9">
      <c r="A52" s="3">
        <v>21525.200000000001</v>
      </c>
      <c r="B52" s="8" t="s">
        <v>67</v>
      </c>
      <c r="C52" s="9">
        <v>1.717E-4</v>
      </c>
      <c r="D52" s="9"/>
      <c r="E52" s="1">
        <v>198113.9846</v>
      </c>
      <c r="F52" s="1">
        <v>129768.7996</v>
      </c>
      <c r="G52" s="1">
        <v>435290.23430000001</v>
      </c>
      <c r="H52" s="1">
        <v>34055.149700000002</v>
      </c>
      <c r="I52" s="1">
        <v>0</v>
      </c>
    </row>
    <row r="53" spans="1:9">
      <c r="A53" s="3">
        <v>21550</v>
      </c>
      <c r="B53" s="8" t="s">
        <v>68</v>
      </c>
      <c r="C53" s="9">
        <v>4.0001399999999999E-2</v>
      </c>
      <c r="D53" s="9"/>
      <c r="E53" s="1">
        <v>46155135.373199999</v>
      </c>
      <c r="F53" s="1">
        <v>30232578.1032</v>
      </c>
      <c r="G53" s="1">
        <v>101410709.2506</v>
      </c>
      <c r="H53" s="1">
        <v>7933917.6773999995</v>
      </c>
      <c r="I53" s="1">
        <v>0</v>
      </c>
    </row>
    <row r="54" spans="1:9">
      <c r="A54" s="3">
        <v>21570</v>
      </c>
      <c r="B54" s="8" t="s">
        <v>69</v>
      </c>
      <c r="C54" s="9">
        <v>1.7929999999999999E-4</v>
      </c>
      <c r="D54" s="9"/>
      <c r="E54" s="1">
        <v>206883.15339999998</v>
      </c>
      <c r="F54" s="1">
        <v>135512.78839999999</v>
      </c>
      <c r="G54" s="1">
        <v>454557.59469999996</v>
      </c>
      <c r="H54" s="1">
        <v>35562.541299999997</v>
      </c>
      <c r="I54" s="1">
        <v>0</v>
      </c>
    </row>
    <row r="55" spans="1:9">
      <c r="A55" s="3">
        <v>21800</v>
      </c>
      <c r="B55" s="8" t="s">
        <v>70</v>
      </c>
      <c r="C55" s="9">
        <v>3.5709000000000001E-3</v>
      </c>
      <c r="D55" s="9"/>
      <c r="E55" s="1">
        <v>4120240.1142000002</v>
      </c>
      <c r="F55" s="1">
        <v>2698843.3692000001</v>
      </c>
      <c r="G55" s="1">
        <v>9052870.6910999995</v>
      </c>
      <c r="H55" s="1">
        <v>708255.87690000003</v>
      </c>
      <c r="I55" s="1">
        <v>0</v>
      </c>
    </row>
    <row r="56" spans="1:9">
      <c r="A56" s="3">
        <v>21900</v>
      </c>
      <c r="B56" s="8" t="s">
        <v>71</v>
      </c>
      <c r="C56" s="9">
        <v>1.7574999999999999E-3</v>
      </c>
      <c r="D56" s="9"/>
      <c r="E56" s="1">
        <v>2027870.2849999999</v>
      </c>
      <c r="F56" s="1">
        <v>1328297.4099999999</v>
      </c>
      <c r="G56" s="1">
        <v>4455577.0925000003</v>
      </c>
      <c r="H56" s="1">
        <v>348584.3075</v>
      </c>
      <c r="I56" s="1">
        <v>0</v>
      </c>
    </row>
    <row r="57" spans="1:9">
      <c r="A57" s="3">
        <v>22000</v>
      </c>
      <c r="B57" s="8" t="s">
        <v>72</v>
      </c>
      <c r="C57" s="9">
        <v>3.8690999999999999E-3</v>
      </c>
      <c r="D57" s="9"/>
      <c r="E57" s="1">
        <v>4464314.6058</v>
      </c>
      <c r="F57" s="1">
        <v>2924219.3508000001</v>
      </c>
      <c r="G57" s="1">
        <v>9808861.0689000003</v>
      </c>
      <c r="H57" s="1">
        <v>767401.16310000001</v>
      </c>
      <c r="I57" s="1">
        <v>0</v>
      </c>
    </row>
    <row r="58" spans="1:9">
      <c r="A58" s="3">
        <v>23000</v>
      </c>
      <c r="B58" s="8" t="s">
        <v>73</v>
      </c>
      <c r="C58" s="9">
        <v>1.1203000000000001E-3</v>
      </c>
      <c r="D58" s="9"/>
      <c r="E58" s="1">
        <v>1292644.7114000001</v>
      </c>
      <c r="F58" s="1">
        <v>846709.29640000011</v>
      </c>
      <c r="G58" s="1">
        <v>2840161.0337</v>
      </c>
      <c r="H58" s="1">
        <v>222201.42230000001</v>
      </c>
      <c r="I58" s="1">
        <v>0</v>
      </c>
    </row>
    <row r="59" spans="1:9">
      <c r="A59" s="3">
        <v>23100</v>
      </c>
      <c r="B59" s="8" t="s">
        <v>74</v>
      </c>
      <c r="C59" s="9">
        <v>7.4136999999999996E-3</v>
      </c>
      <c r="D59" s="9"/>
      <c r="E59" s="1">
        <v>8554208.7806000002</v>
      </c>
      <c r="F59" s="1">
        <v>5603185.4956</v>
      </c>
      <c r="G59" s="1">
        <v>18795056.552299999</v>
      </c>
      <c r="H59" s="1">
        <v>1470440.6716999998</v>
      </c>
      <c r="I59" s="1">
        <v>0</v>
      </c>
    </row>
    <row r="60" spans="1:9">
      <c r="A60" s="3">
        <v>23200</v>
      </c>
      <c r="B60" s="8" t="s">
        <v>75</v>
      </c>
      <c r="C60" s="9">
        <v>4.5589000000000003E-3</v>
      </c>
      <c r="D60" s="9"/>
      <c r="E60" s="1">
        <v>5260232.0582000008</v>
      </c>
      <c r="F60" s="1">
        <v>3445561.9132000003</v>
      </c>
      <c r="G60" s="1">
        <v>11557627.543100001</v>
      </c>
      <c r="H60" s="1">
        <v>904216.78490000009</v>
      </c>
      <c r="I60" s="1">
        <v>0</v>
      </c>
    </row>
    <row r="61" spans="1:9">
      <c r="A61" s="3">
        <v>30000</v>
      </c>
      <c r="B61" s="8" t="s">
        <v>76</v>
      </c>
      <c r="C61" s="9">
        <v>8.2010000000000004E-4</v>
      </c>
      <c r="D61" s="9"/>
      <c r="E61" s="1">
        <v>946262.5438000001</v>
      </c>
      <c r="F61" s="1">
        <v>619821.73880000005</v>
      </c>
      <c r="G61" s="1">
        <v>2079100.2979000001</v>
      </c>
      <c r="H61" s="1">
        <v>162659.4541</v>
      </c>
      <c r="I61" s="1">
        <v>0</v>
      </c>
    </row>
    <row r="62" spans="1:9">
      <c r="A62" s="3">
        <v>30100</v>
      </c>
      <c r="B62" s="8" t="s">
        <v>77</v>
      </c>
      <c r="C62" s="9">
        <v>8.4659000000000002E-3</v>
      </c>
      <c r="D62" s="9"/>
      <c r="E62" s="1">
        <v>9768277.1241999995</v>
      </c>
      <c r="F62" s="1">
        <v>6398425.6292000003</v>
      </c>
      <c r="G62" s="1">
        <v>21462571.8961</v>
      </c>
      <c r="H62" s="1">
        <v>1679135.0719000001</v>
      </c>
      <c r="I62" s="1">
        <v>0</v>
      </c>
    </row>
    <row r="63" spans="1:9">
      <c r="A63" s="3">
        <v>30102</v>
      </c>
      <c r="B63" s="8" t="s">
        <v>78</v>
      </c>
      <c r="C63" s="9">
        <v>2.1460000000000001E-4</v>
      </c>
      <c r="D63" s="9"/>
      <c r="E63" s="1">
        <v>247613.6348</v>
      </c>
      <c r="F63" s="1">
        <v>162192.1048</v>
      </c>
      <c r="G63" s="1">
        <v>544049.41340000008</v>
      </c>
      <c r="H63" s="1">
        <v>42563.978600000002</v>
      </c>
      <c r="I63" s="1">
        <v>0</v>
      </c>
    </row>
    <row r="64" spans="1:9">
      <c r="A64" s="3">
        <v>30103</v>
      </c>
      <c r="B64" s="8" t="s">
        <v>79</v>
      </c>
      <c r="C64" s="9">
        <v>2.307E-4</v>
      </c>
      <c r="D64" s="9"/>
      <c r="E64" s="1">
        <v>266190.42660000001</v>
      </c>
      <c r="F64" s="1">
        <v>174360.2916</v>
      </c>
      <c r="G64" s="1">
        <v>584865.7953</v>
      </c>
      <c r="H64" s="1">
        <v>45757.268700000001</v>
      </c>
      <c r="I64" s="1">
        <v>0</v>
      </c>
    </row>
    <row r="65" spans="1:9">
      <c r="A65" s="3">
        <v>30104</v>
      </c>
      <c r="B65" s="8" t="s">
        <v>80</v>
      </c>
      <c r="C65" s="9">
        <v>1.8450000000000001E-4</v>
      </c>
      <c r="D65" s="9"/>
      <c r="E65" s="1">
        <v>212883.111</v>
      </c>
      <c r="F65" s="1">
        <v>139442.886</v>
      </c>
      <c r="G65" s="1">
        <v>467740.52550000005</v>
      </c>
      <c r="H65" s="1">
        <v>36593.914499999999</v>
      </c>
      <c r="I65" s="1">
        <v>0</v>
      </c>
    </row>
    <row r="66" spans="1:9">
      <c r="A66" s="3">
        <v>30105</v>
      </c>
      <c r="B66" s="8" t="s">
        <v>81</v>
      </c>
      <c r="C66" s="9">
        <v>8.0550000000000001E-4</v>
      </c>
      <c r="D66" s="9"/>
      <c r="E66" s="1">
        <v>929416.50899999996</v>
      </c>
      <c r="F66" s="1">
        <v>608787.23400000005</v>
      </c>
      <c r="G66" s="1">
        <v>2042086.6845</v>
      </c>
      <c r="H66" s="1">
        <v>159763.67550000001</v>
      </c>
      <c r="I66" s="1">
        <v>0</v>
      </c>
    </row>
    <row r="67" spans="1:9">
      <c r="A67" s="3">
        <v>30200</v>
      </c>
      <c r="B67" s="8" t="s">
        <v>82</v>
      </c>
      <c r="C67" s="9">
        <v>1.8843E-3</v>
      </c>
      <c r="D67" s="9"/>
      <c r="E67" s="1">
        <v>2174176.9434000002</v>
      </c>
      <c r="F67" s="1">
        <v>1424131.3284</v>
      </c>
      <c r="G67" s="1">
        <v>4777037.7896999996</v>
      </c>
      <c r="H67" s="1">
        <v>373733.94630000001</v>
      </c>
      <c r="I67" s="1">
        <v>0</v>
      </c>
    </row>
    <row r="68" spans="1:9">
      <c r="A68" s="3">
        <v>30300</v>
      </c>
      <c r="B68" s="8" t="s">
        <v>83</v>
      </c>
      <c r="C68" s="9">
        <v>6.6060000000000001E-4</v>
      </c>
      <c r="D68" s="9"/>
      <c r="E68" s="1">
        <v>762225.38280000002</v>
      </c>
      <c r="F68" s="1">
        <v>499273.5528</v>
      </c>
      <c r="G68" s="1">
        <v>1674739.2474</v>
      </c>
      <c r="H68" s="1">
        <v>131024.0646</v>
      </c>
      <c r="I68" s="1">
        <v>0</v>
      </c>
    </row>
    <row r="69" spans="1:9">
      <c r="A69" s="3">
        <v>30400</v>
      </c>
      <c r="B69" s="8" t="s">
        <v>84</v>
      </c>
      <c r="C69" s="9">
        <v>1.2620999999999999E-3</v>
      </c>
      <c r="D69" s="9"/>
      <c r="E69" s="1">
        <v>1456258.9397999998</v>
      </c>
      <c r="F69" s="1">
        <v>953880.03479999991</v>
      </c>
      <c r="G69" s="1">
        <v>3199649.4158999999</v>
      </c>
      <c r="H69" s="1">
        <v>250326.17609999998</v>
      </c>
      <c r="I69" s="1">
        <v>0</v>
      </c>
    </row>
    <row r="70" spans="1:9">
      <c r="A70" s="3">
        <v>30405</v>
      </c>
      <c r="B70" s="8" t="s">
        <v>85</v>
      </c>
      <c r="C70" s="9">
        <v>7.2550000000000002E-4</v>
      </c>
      <c r="D70" s="9"/>
      <c r="E70" s="1">
        <v>837109.46900000004</v>
      </c>
      <c r="F70" s="1">
        <v>548324.19400000002</v>
      </c>
      <c r="G70" s="1">
        <v>1839272.3645000001</v>
      </c>
      <c r="H70" s="1">
        <v>143896.39550000001</v>
      </c>
      <c r="I70" s="1">
        <v>0</v>
      </c>
    </row>
    <row r="71" spans="1:9">
      <c r="A71" s="3">
        <v>30500</v>
      </c>
      <c r="B71" s="8" t="s">
        <v>86</v>
      </c>
      <c r="C71" s="9">
        <v>1.2095999999999999E-3</v>
      </c>
      <c r="D71" s="9"/>
      <c r="E71" s="1">
        <v>1395682.4447999999</v>
      </c>
      <c r="F71" s="1">
        <v>914201.16479999991</v>
      </c>
      <c r="G71" s="1">
        <v>3066552.5183999999</v>
      </c>
      <c r="H71" s="1">
        <v>239913.27359999999</v>
      </c>
      <c r="I71" s="1">
        <v>0</v>
      </c>
    </row>
    <row r="72" spans="1:9">
      <c r="A72" s="3">
        <v>30600</v>
      </c>
      <c r="B72" s="8" t="s">
        <v>87</v>
      </c>
      <c r="C72" s="9">
        <v>9.6190000000000002E-4</v>
      </c>
      <c r="D72" s="9"/>
      <c r="E72" s="1">
        <v>1109876.7722</v>
      </c>
      <c r="F72" s="1">
        <v>726992.47719999996</v>
      </c>
      <c r="G72" s="1">
        <v>2438588.6801</v>
      </c>
      <c r="H72" s="1">
        <v>190784.20790000001</v>
      </c>
      <c r="I72" s="1">
        <v>0</v>
      </c>
    </row>
    <row r="73" spans="1:9">
      <c r="A73" s="3">
        <v>30601</v>
      </c>
      <c r="B73" s="8" t="s">
        <v>88</v>
      </c>
      <c r="C73" s="9">
        <v>0</v>
      </c>
      <c r="D73" s="9"/>
      <c r="E73" s="1">
        <v>0</v>
      </c>
      <c r="F73" s="1">
        <v>0</v>
      </c>
      <c r="G73" s="1">
        <v>0</v>
      </c>
      <c r="H73" s="1">
        <v>0</v>
      </c>
      <c r="I73" s="1">
        <v>0</v>
      </c>
    </row>
    <row r="74" spans="1:9">
      <c r="A74" s="3">
        <v>30700</v>
      </c>
      <c r="B74" s="8" t="s">
        <v>89</v>
      </c>
      <c r="C74" s="9">
        <v>2.4987E-3</v>
      </c>
      <c r="D74" s="9"/>
      <c r="E74" s="1">
        <v>2883095.0106000002</v>
      </c>
      <c r="F74" s="1">
        <v>1888487.4756</v>
      </c>
      <c r="G74" s="1">
        <v>6334651.7672999995</v>
      </c>
      <c r="H74" s="1">
        <v>495594.65669999999</v>
      </c>
      <c r="I74" s="1">
        <v>0</v>
      </c>
    </row>
    <row r="75" spans="1:9">
      <c r="A75" s="3">
        <v>30705</v>
      </c>
      <c r="B75" s="8" t="s">
        <v>90</v>
      </c>
      <c r="C75" s="9">
        <v>5.1920000000000004E-4</v>
      </c>
      <c r="D75" s="9"/>
      <c r="E75" s="1">
        <v>599072.68960000004</v>
      </c>
      <c r="F75" s="1">
        <v>392405.12960000004</v>
      </c>
      <c r="G75" s="1">
        <v>1316264.9368</v>
      </c>
      <c r="H75" s="1">
        <v>102978.64720000001</v>
      </c>
      <c r="I75" s="1">
        <v>0</v>
      </c>
    </row>
    <row r="76" spans="1:9">
      <c r="A76" s="3">
        <v>30800</v>
      </c>
      <c r="B76" s="8" t="s">
        <v>91</v>
      </c>
      <c r="C76" s="9">
        <v>7.1509999999999998E-4</v>
      </c>
      <c r="D76" s="9"/>
      <c r="E76" s="1">
        <v>825109.55379999999</v>
      </c>
      <c r="F76" s="1">
        <v>540463.99879999994</v>
      </c>
      <c r="G76" s="1">
        <v>1812906.5029</v>
      </c>
      <c r="H76" s="1">
        <v>141833.64910000001</v>
      </c>
      <c r="I76" s="1">
        <v>0</v>
      </c>
    </row>
    <row r="77" spans="1:9">
      <c r="A77" s="3">
        <v>30900</v>
      </c>
      <c r="B77" s="8" t="s">
        <v>92</v>
      </c>
      <c r="C77" s="9">
        <v>1.7244999999999999E-3</v>
      </c>
      <c r="D77" s="9"/>
      <c r="E77" s="1">
        <v>1989793.6309999998</v>
      </c>
      <c r="F77" s="1">
        <v>1303356.406</v>
      </c>
      <c r="G77" s="1">
        <v>4371916.1854999997</v>
      </c>
      <c r="H77" s="1">
        <v>342039.05449999997</v>
      </c>
      <c r="I77" s="1">
        <v>0</v>
      </c>
    </row>
    <row r="78" spans="1:9">
      <c r="A78" s="3">
        <v>30905</v>
      </c>
      <c r="B78" s="8" t="s">
        <v>93</v>
      </c>
      <c r="C78" s="9">
        <v>3.054E-4</v>
      </c>
      <c r="D78" s="9"/>
      <c r="E78" s="1">
        <v>352382.12520000001</v>
      </c>
      <c r="F78" s="1">
        <v>230817.65520000001</v>
      </c>
      <c r="G78" s="1">
        <v>774243.6666</v>
      </c>
      <c r="H78" s="1">
        <v>60573.341399999998</v>
      </c>
      <c r="I78" s="1">
        <v>0</v>
      </c>
    </row>
    <row r="79" spans="1:9">
      <c r="A79" s="3">
        <v>31000</v>
      </c>
      <c r="B79" s="8" t="s">
        <v>94</v>
      </c>
      <c r="C79" s="9">
        <v>5.0330000000000001E-3</v>
      </c>
      <c r="D79" s="9"/>
      <c r="E79" s="1">
        <v>5807266.6540000001</v>
      </c>
      <c r="F79" s="1">
        <v>3803881.0040000002</v>
      </c>
      <c r="G79" s="1">
        <v>12759555.907</v>
      </c>
      <c r="H79" s="1">
        <v>998250.25300000003</v>
      </c>
      <c r="I79" s="1">
        <v>0</v>
      </c>
    </row>
    <row r="80" spans="1:9">
      <c r="A80" s="3">
        <v>31005</v>
      </c>
      <c r="B80" s="8" t="s">
        <v>95</v>
      </c>
      <c r="C80" s="9">
        <v>4.863E-4</v>
      </c>
      <c r="D80" s="9"/>
      <c r="E80" s="1">
        <v>561111.41940000001</v>
      </c>
      <c r="F80" s="1">
        <v>367539.70439999999</v>
      </c>
      <c r="G80" s="1">
        <v>1232857.5477</v>
      </c>
      <c r="H80" s="1">
        <v>96453.228300000002</v>
      </c>
      <c r="I80" s="1">
        <v>0</v>
      </c>
    </row>
    <row r="81" spans="1:9">
      <c r="A81" s="3">
        <v>31100</v>
      </c>
      <c r="B81" s="8" t="s">
        <v>96</v>
      </c>
      <c r="C81" s="9">
        <v>9.7932999999999996E-3</v>
      </c>
      <c r="D81" s="9"/>
      <c r="E81" s="1">
        <v>11299881.6854</v>
      </c>
      <c r="F81" s="1">
        <v>7401658.6203999994</v>
      </c>
      <c r="G81" s="1">
        <v>24827768.500700001</v>
      </c>
      <c r="H81" s="1">
        <v>1942412.9153</v>
      </c>
      <c r="I81" s="1">
        <v>0</v>
      </c>
    </row>
    <row r="82" spans="1:9">
      <c r="A82" s="3">
        <v>31101</v>
      </c>
      <c r="B82" s="8" t="s">
        <v>97</v>
      </c>
      <c r="C82" s="9">
        <v>6.4999999999999994E-5</v>
      </c>
      <c r="D82" s="9"/>
      <c r="E82" s="1">
        <v>74999.469999999987</v>
      </c>
      <c r="F82" s="1">
        <v>49126.219999999994</v>
      </c>
      <c r="G82" s="1">
        <v>164786.63499999998</v>
      </c>
      <c r="H82" s="1">
        <v>12892.164999999999</v>
      </c>
      <c r="I82" s="1">
        <v>0</v>
      </c>
    </row>
    <row r="83" spans="1:9">
      <c r="A83" s="3">
        <v>31102</v>
      </c>
      <c r="B83" s="8" t="s">
        <v>98</v>
      </c>
      <c r="C83" s="9">
        <v>1.784E-4</v>
      </c>
      <c r="D83" s="9"/>
      <c r="E83" s="1">
        <v>205844.6992</v>
      </c>
      <c r="F83" s="1">
        <v>134832.57920000001</v>
      </c>
      <c r="G83" s="1">
        <v>452275.93359999999</v>
      </c>
      <c r="H83" s="1">
        <v>35384.034399999997</v>
      </c>
      <c r="I83" s="1">
        <v>0</v>
      </c>
    </row>
    <row r="84" spans="1:9">
      <c r="A84" s="3">
        <v>31105</v>
      </c>
      <c r="B84" s="8" t="s">
        <v>99</v>
      </c>
      <c r="C84" s="9">
        <v>1.5043999999999999E-3</v>
      </c>
      <c r="D84" s="9"/>
      <c r="E84" s="1">
        <v>1735833.8872</v>
      </c>
      <c r="F84" s="1">
        <v>1137007.4671999998</v>
      </c>
      <c r="G84" s="1">
        <v>3813923.2875999999</v>
      </c>
      <c r="H84" s="1">
        <v>298384.20039999997</v>
      </c>
      <c r="I84" s="1">
        <v>0</v>
      </c>
    </row>
    <row r="85" spans="1:9">
      <c r="A85" s="3">
        <v>31110</v>
      </c>
      <c r="B85" s="8" t="s">
        <v>100</v>
      </c>
      <c r="C85" s="9">
        <v>2.2426E-3</v>
      </c>
      <c r="D85" s="9"/>
      <c r="E85" s="1">
        <v>2587597.0987999998</v>
      </c>
      <c r="F85" s="1">
        <v>1694930.1687999999</v>
      </c>
      <c r="G85" s="1">
        <v>5685392.4254000001</v>
      </c>
      <c r="H85" s="1">
        <v>444799.52659999998</v>
      </c>
      <c r="I85" s="1">
        <v>0</v>
      </c>
    </row>
    <row r="86" spans="1:9">
      <c r="A86" s="3">
        <v>31200</v>
      </c>
      <c r="B86" s="8" t="s">
        <v>101</v>
      </c>
      <c r="C86" s="9">
        <v>4.2112E-3</v>
      </c>
      <c r="D86" s="9"/>
      <c r="E86" s="1">
        <v>4859042.5855999999</v>
      </c>
      <c r="F86" s="1">
        <v>3182774.4256000002</v>
      </c>
      <c r="G86" s="1">
        <v>10676145.8048</v>
      </c>
      <c r="H86" s="1">
        <v>835253.61919999996</v>
      </c>
      <c r="I86" s="1">
        <v>0</v>
      </c>
    </row>
    <row r="87" spans="1:9">
      <c r="A87" s="3">
        <v>31205</v>
      </c>
      <c r="B87" s="8" t="s">
        <v>102</v>
      </c>
      <c r="C87" s="9">
        <v>4.6030000000000002E-4</v>
      </c>
      <c r="D87" s="9"/>
      <c r="E87" s="1">
        <v>531111.63140000007</v>
      </c>
      <c r="F87" s="1">
        <v>347889.21640000003</v>
      </c>
      <c r="G87" s="1">
        <v>1166942.8937000001</v>
      </c>
      <c r="H87" s="1">
        <v>91296.362300000008</v>
      </c>
      <c r="I87" s="1">
        <v>0</v>
      </c>
    </row>
    <row r="88" spans="1:9">
      <c r="A88" s="3">
        <v>31300</v>
      </c>
      <c r="B88" s="8" t="s">
        <v>103</v>
      </c>
      <c r="C88" s="9">
        <v>1.28109E-2</v>
      </c>
      <c r="D88" s="9"/>
      <c r="E88" s="1">
        <v>14781703.234200001</v>
      </c>
      <c r="F88" s="1">
        <v>9682324.4891999997</v>
      </c>
      <c r="G88" s="1">
        <v>32477924.651099999</v>
      </c>
      <c r="H88" s="1">
        <v>2540926.7168999999</v>
      </c>
      <c r="I88" s="1">
        <v>0</v>
      </c>
    </row>
    <row r="89" spans="1:9">
      <c r="A89" s="3">
        <v>31301</v>
      </c>
      <c r="B89" s="8" t="s">
        <v>104</v>
      </c>
      <c r="C89" s="9">
        <v>2.242E-4</v>
      </c>
      <c r="D89" s="9"/>
      <c r="E89" s="1">
        <v>258690.47959999999</v>
      </c>
      <c r="F89" s="1">
        <v>169447.66959999999</v>
      </c>
      <c r="G89" s="1">
        <v>568387.13179999997</v>
      </c>
      <c r="H89" s="1">
        <v>44468.052199999998</v>
      </c>
      <c r="I89" s="1">
        <v>0</v>
      </c>
    </row>
    <row r="90" spans="1:9">
      <c r="A90" s="3">
        <v>31320</v>
      </c>
      <c r="B90" s="8" t="s">
        <v>105</v>
      </c>
      <c r="C90" s="9">
        <v>2.1557E-3</v>
      </c>
      <c r="D90" s="9"/>
      <c r="E90" s="1">
        <v>2487328.5765999998</v>
      </c>
      <c r="F90" s="1">
        <v>1629252.1916</v>
      </c>
      <c r="G90" s="1">
        <v>5465085.3702999996</v>
      </c>
      <c r="H90" s="1">
        <v>427563.6937</v>
      </c>
      <c r="I90" s="1">
        <v>0</v>
      </c>
    </row>
    <row r="91" spans="1:9">
      <c r="A91" s="3">
        <v>31400</v>
      </c>
      <c r="B91" s="8" t="s">
        <v>106</v>
      </c>
      <c r="C91" s="9">
        <v>3.9785999999999997E-3</v>
      </c>
      <c r="D91" s="9"/>
      <c r="E91" s="1">
        <v>4590659.8668</v>
      </c>
      <c r="F91" s="1">
        <v>3006978.1368</v>
      </c>
      <c r="G91" s="1">
        <v>10086463.169399999</v>
      </c>
      <c r="H91" s="1">
        <v>789119.50259999989</v>
      </c>
      <c r="I91" s="1">
        <v>0</v>
      </c>
    </row>
    <row r="92" spans="1:9">
      <c r="A92" s="3">
        <v>31405</v>
      </c>
      <c r="B92" s="8" t="s">
        <v>107</v>
      </c>
      <c r="C92" s="9">
        <v>9.5799999999999998E-4</v>
      </c>
      <c r="D92" s="9"/>
      <c r="E92" s="1">
        <v>1105376.804</v>
      </c>
      <c r="F92" s="1">
        <v>724044.90399999998</v>
      </c>
      <c r="G92" s="1">
        <v>2428701.4819999998</v>
      </c>
      <c r="H92" s="1">
        <v>190010.67799999999</v>
      </c>
      <c r="I92" s="1">
        <v>0</v>
      </c>
    </row>
    <row r="93" spans="1:9">
      <c r="A93" s="3">
        <v>31500</v>
      </c>
      <c r="B93" s="8" t="s">
        <v>108</v>
      </c>
      <c r="C93" s="9">
        <v>7.7280000000000003E-4</v>
      </c>
      <c r="D93" s="9"/>
      <c r="E93" s="1">
        <v>891686.00640000007</v>
      </c>
      <c r="F93" s="1">
        <v>584072.96640000003</v>
      </c>
      <c r="G93" s="1">
        <v>1959186.3312000001</v>
      </c>
      <c r="H93" s="1">
        <v>153277.92480000001</v>
      </c>
      <c r="I93" s="1">
        <v>0</v>
      </c>
    </row>
    <row r="94" spans="1:9">
      <c r="A94" s="3">
        <v>31600</v>
      </c>
      <c r="B94" s="8" t="s">
        <v>109</v>
      </c>
      <c r="C94" s="9">
        <v>3.2445E-3</v>
      </c>
      <c r="D94" s="9"/>
      <c r="E94" s="1">
        <v>3743627.3909999998</v>
      </c>
      <c r="F94" s="1">
        <v>2452154.1660000002</v>
      </c>
      <c r="G94" s="1">
        <v>8225388.2654999997</v>
      </c>
      <c r="H94" s="1">
        <v>643517.37450000003</v>
      </c>
      <c r="I94" s="1">
        <v>0</v>
      </c>
    </row>
    <row r="95" spans="1:9">
      <c r="A95" s="3">
        <v>31605</v>
      </c>
      <c r="B95" s="8" t="s">
        <v>110</v>
      </c>
      <c r="C95" s="9">
        <v>5.1809999999999996E-4</v>
      </c>
      <c r="D95" s="9"/>
      <c r="E95" s="1">
        <v>597803.46779999998</v>
      </c>
      <c r="F95" s="1">
        <v>391573.76279999997</v>
      </c>
      <c r="G95" s="1">
        <v>1313476.2398999999</v>
      </c>
      <c r="H95" s="1">
        <v>102760.4721</v>
      </c>
      <c r="I95" s="1">
        <v>0</v>
      </c>
    </row>
    <row r="96" spans="1:9">
      <c r="A96" s="3">
        <v>31700</v>
      </c>
      <c r="B96" s="8" t="s">
        <v>111</v>
      </c>
      <c r="C96" s="9">
        <v>8.8590000000000001E-4</v>
      </c>
      <c r="D96" s="9"/>
      <c r="E96" s="1">
        <v>1022185.0842</v>
      </c>
      <c r="F96" s="1">
        <v>669552.58920000005</v>
      </c>
      <c r="G96" s="1">
        <v>2245915.0761000002</v>
      </c>
      <c r="H96" s="1">
        <v>175710.29190000001</v>
      </c>
      <c r="I96" s="1">
        <v>0</v>
      </c>
    </row>
    <row r="97" spans="1:9">
      <c r="A97" s="3">
        <v>31800</v>
      </c>
      <c r="B97" s="8" t="s">
        <v>112</v>
      </c>
      <c r="C97" s="9">
        <v>5.7080999999999998E-3</v>
      </c>
      <c r="D97" s="9"/>
      <c r="E97" s="1">
        <v>6586222.6877999995</v>
      </c>
      <c r="F97" s="1">
        <v>4314113.4827999994</v>
      </c>
      <c r="G97" s="1">
        <v>14471055.2499</v>
      </c>
      <c r="H97" s="1">
        <v>1132150.2620999999</v>
      </c>
      <c r="I97" s="1">
        <v>0</v>
      </c>
    </row>
    <row r="98" spans="1:9">
      <c r="A98" s="3">
        <v>31805</v>
      </c>
      <c r="B98" s="8" t="s">
        <v>113</v>
      </c>
      <c r="C98" s="9">
        <v>1.2769999999999999E-3</v>
      </c>
      <c r="D98" s="9"/>
      <c r="E98" s="1">
        <v>1473451.1259999999</v>
      </c>
      <c r="F98" s="1">
        <v>965141.27599999995</v>
      </c>
      <c r="G98" s="1">
        <v>3237423.5829999996</v>
      </c>
      <c r="H98" s="1">
        <v>253281.45699999999</v>
      </c>
      <c r="I98" s="1">
        <v>0</v>
      </c>
    </row>
    <row r="99" spans="1:9">
      <c r="A99" s="3">
        <v>31810</v>
      </c>
      <c r="B99" s="8" t="s">
        <v>114</v>
      </c>
      <c r="C99" s="9">
        <v>1.3416999999999999E-3</v>
      </c>
      <c r="D99" s="9"/>
      <c r="E99" s="1">
        <v>1548104.4445999998</v>
      </c>
      <c r="F99" s="1">
        <v>1014040.7596</v>
      </c>
      <c r="G99" s="1">
        <v>3401449.6642999998</v>
      </c>
      <c r="H99" s="1">
        <v>266114.11969999998</v>
      </c>
      <c r="I99" s="1">
        <v>0</v>
      </c>
    </row>
    <row r="100" spans="1:9">
      <c r="A100" s="3">
        <v>31820</v>
      </c>
      <c r="B100" s="8" t="s">
        <v>115</v>
      </c>
      <c r="C100" s="9">
        <v>1.1341999999999999E-3</v>
      </c>
      <c r="D100" s="9"/>
      <c r="E100" s="1">
        <v>1308683.0595999998</v>
      </c>
      <c r="F100" s="1">
        <v>857214.74959999998</v>
      </c>
      <c r="G100" s="1">
        <v>2875400.0217999998</v>
      </c>
      <c r="H100" s="1">
        <v>224958.36219999997</v>
      </c>
      <c r="I100" s="1">
        <v>0</v>
      </c>
    </row>
    <row r="101" spans="1:9">
      <c r="A101" s="3">
        <v>31900</v>
      </c>
      <c r="B101" s="8" t="s">
        <v>116</v>
      </c>
      <c r="C101" s="9">
        <v>3.7552000000000002E-3</v>
      </c>
      <c r="D101" s="9"/>
      <c r="E101" s="1">
        <v>4332892.4576000003</v>
      </c>
      <c r="F101" s="1">
        <v>2838135.0976</v>
      </c>
      <c r="G101" s="1">
        <v>9520104.1808000002</v>
      </c>
      <c r="H101" s="1">
        <v>744810.12320000003</v>
      </c>
      <c r="I101" s="1">
        <v>0</v>
      </c>
    </row>
    <row r="102" spans="1:9">
      <c r="A102" s="3">
        <v>32000</v>
      </c>
      <c r="B102" s="8" t="s">
        <v>117</v>
      </c>
      <c r="C102" s="9">
        <v>1.4193000000000001E-3</v>
      </c>
      <c r="D102" s="9"/>
      <c r="E102" s="1">
        <v>1637642.2734000001</v>
      </c>
      <c r="F102" s="1">
        <v>1072689.9084000001</v>
      </c>
      <c r="G102" s="1">
        <v>3598179.5547000002</v>
      </c>
      <c r="H102" s="1">
        <v>281505.38130000001</v>
      </c>
      <c r="I102" s="1">
        <v>0</v>
      </c>
    </row>
    <row r="103" spans="1:9">
      <c r="A103" s="3">
        <v>32005</v>
      </c>
      <c r="B103" s="8" t="s">
        <v>118</v>
      </c>
      <c r="C103" s="9">
        <v>3.6289999999999998E-4</v>
      </c>
      <c r="D103" s="9"/>
      <c r="E103" s="1">
        <v>418727.81020000001</v>
      </c>
      <c r="F103" s="1">
        <v>274275.46519999998</v>
      </c>
      <c r="G103" s="1">
        <v>920016.45909999998</v>
      </c>
      <c r="H103" s="1">
        <v>71977.948900000003</v>
      </c>
      <c r="I103" s="1">
        <v>0</v>
      </c>
    </row>
    <row r="104" spans="1:9">
      <c r="A104" s="3">
        <v>32100</v>
      </c>
      <c r="B104" s="8" t="s">
        <v>119</v>
      </c>
      <c r="C104" s="9">
        <v>8.0840000000000003E-4</v>
      </c>
      <c r="D104" s="9"/>
      <c r="E104" s="1">
        <v>932762.63919999998</v>
      </c>
      <c r="F104" s="1">
        <v>610979.01919999998</v>
      </c>
      <c r="G104" s="1">
        <v>2049438.7036000001</v>
      </c>
      <c r="H104" s="1">
        <v>160338.86439999999</v>
      </c>
      <c r="I104" s="1">
        <v>0</v>
      </c>
    </row>
    <row r="105" spans="1:9">
      <c r="A105" s="3">
        <v>32200</v>
      </c>
      <c r="B105" s="8" t="s">
        <v>120</v>
      </c>
      <c r="C105" s="9">
        <v>6.1530000000000005E-4</v>
      </c>
      <c r="D105" s="9"/>
      <c r="E105" s="1">
        <v>709956.52140000009</v>
      </c>
      <c r="F105" s="1">
        <v>465036.35640000005</v>
      </c>
      <c r="G105" s="1">
        <v>1559895.6387</v>
      </c>
      <c r="H105" s="1">
        <v>122039.2173</v>
      </c>
      <c r="I105" s="1">
        <v>0</v>
      </c>
    </row>
    <row r="106" spans="1:9">
      <c r="A106" s="3">
        <v>32300</v>
      </c>
      <c r="B106" s="8" t="s">
        <v>121</v>
      </c>
      <c r="C106" s="9">
        <v>5.5862000000000004E-3</v>
      </c>
      <c r="D106" s="9"/>
      <c r="E106" s="1">
        <v>6445569.8356000008</v>
      </c>
      <c r="F106" s="1">
        <v>4221982.9256000007</v>
      </c>
      <c r="G106" s="1">
        <v>14162016.9298</v>
      </c>
      <c r="H106" s="1">
        <v>1107972.4942000001</v>
      </c>
      <c r="I106" s="1">
        <v>0</v>
      </c>
    </row>
    <row r="107" spans="1:9">
      <c r="A107" s="3">
        <v>32305</v>
      </c>
      <c r="B107" s="8" t="s">
        <v>359</v>
      </c>
      <c r="C107" s="9">
        <v>6.9149999999999995E-4</v>
      </c>
      <c r="D107" s="9"/>
      <c r="E107" s="1">
        <v>797878.97699999996</v>
      </c>
      <c r="F107" s="1">
        <v>522627.40199999994</v>
      </c>
      <c r="G107" s="1">
        <v>1753076.2784999998</v>
      </c>
      <c r="H107" s="1">
        <v>137152.8015</v>
      </c>
      <c r="I107" s="1">
        <v>0</v>
      </c>
    </row>
    <row r="108" spans="1:9">
      <c r="A108" s="3">
        <v>32400</v>
      </c>
      <c r="B108" s="8" t="s">
        <v>122</v>
      </c>
      <c r="C108" s="9">
        <v>2.0240000000000002E-3</v>
      </c>
      <c r="D108" s="9"/>
      <c r="E108" s="1">
        <v>2335368.1120000002</v>
      </c>
      <c r="F108" s="1">
        <v>1529714.9120000002</v>
      </c>
      <c r="G108" s="1">
        <v>5131202.2960000001</v>
      </c>
      <c r="H108" s="1">
        <v>401442.18400000007</v>
      </c>
      <c r="I108" s="1">
        <v>0</v>
      </c>
    </row>
    <row r="109" spans="1:9">
      <c r="A109" s="3">
        <v>32405</v>
      </c>
      <c r="B109" s="8" t="s">
        <v>123</v>
      </c>
      <c r="C109" s="9">
        <v>4.9370000000000002E-4</v>
      </c>
      <c r="D109" s="9"/>
      <c r="E109" s="1">
        <v>569649.82059999998</v>
      </c>
      <c r="F109" s="1">
        <v>373132.5356</v>
      </c>
      <c r="G109" s="1">
        <v>1251617.8723000002</v>
      </c>
      <c r="H109" s="1">
        <v>97920.951700000005</v>
      </c>
      <c r="I109" s="1">
        <v>0</v>
      </c>
    </row>
    <row r="110" spans="1:9">
      <c r="A110" s="3">
        <v>32410</v>
      </c>
      <c r="B110" s="8" t="s">
        <v>124</v>
      </c>
      <c r="C110" s="9">
        <v>9.123E-4</v>
      </c>
      <c r="D110" s="9"/>
      <c r="E110" s="1">
        <v>1052646.4073999999</v>
      </c>
      <c r="F110" s="1">
        <v>689505.39240000001</v>
      </c>
      <c r="G110" s="1">
        <v>2312843.8017000002</v>
      </c>
      <c r="H110" s="1">
        <v>180946.49429999999</v>
      </c>
      <c r="I110" s="1">
        <v>0</v>
      </c>
    </row>
    <row r="111" spans="1:9">
      <c r="A111" s="3">
        <v>32500</v>
      </c>
      <c r="B111" s="8" t="s">
        <v>360</v>
      </c>
      <c r="C111" s="9">
        <v>4.7984999999999998E-3</v>
      </c>
      <c r="D111" s="9"/>
      <c r="E111" s="1">
        <v>5536691.6430000002</v>
      </c>
      <c r="F111" s="1">
        <v>3626648.7179999999</v>
      </c>
      <c r="G111" s="1">
        <v>12165056.431499999</v>
      </c>
      <c r="H111" s="1">
        <v>951739.28849999991</v>
      </c>
      <c r="I111" s="1">
        <v>0</v>
      </c>
    </row>
    <row r="112" spans="1:9">
      <c r="A112" s="3">
        <v>32505</v>
      </c>
      <c r="B112" s="8" t="s">
        <v>125</v>
      </c>
      <c r="C112" s="9">
        <v>7.7010000000000002E-4</v>
      </c>
      <c r="D112" s="9"/>
      <c r="E112" s="1">
        <v>888570.64379999996</v>
      </c>
      <c r="F112" s="1">
        <v>582032.33880000003</v>
      </c>
      <c r="G112" s="1">
        <v>1952341.3478999999</v>
      </c>
      <c r="H112" s="1">
        <v>152742.40410000001</v>
      </c>
      <c r="I112" s="1">
        <v>0</v>
      </c>
    </row>
    <row r="113" spans="1:9">
      <c r="A113" s="3">
        <v>32600</v>
      </c>
      <c r="B113" s="8" t="s">
        <v>126</v>
      </c>
      <c r="C113" s="9">
        <v>1.7491199999999998E-2</v>
      </c>
      <c r="D113" s="9"/>
      <c r="E113" s="1">
        <v>20182011.225599997</v>
      </c>
      <c r="F113" s="1">
        <v>13219639.065599998</v>
      </c>
      <c r="G113" s="1">
        <v>44343322.924799994</v>
      </c>
      <c r="H113" s="1">
        <v>3469222.0991999996</v>
      </c>
      <c r="I113" s="1">
        <v>0</v>
      </c>
    </row>
    <row r="114" spans="1:9">
      <c r="A114" s="3">
        <v>32605</v>
      </c>
      <c r="B114" s="8" t="s">
        <v>127</v>
      </c>
      <c r="C114" s="9">
        <v>3.0879000000000002E-3</v>
      </c>
      <c r="D114" s="9"/>
      <c r="E114" s="1">
        <v>3562936.3602</v>
      </c>
      <c r="F114" s="1">
        <v>2333797.7652000003</v>
      </c>
      <c r="G114" s="1">
        <v>7828379.2341000009</v>
      </c>
      <c r="H114" s="1">
        <v>612457.17390000005</v>
      </c>
      <c r="I114" s="1">
        <v>0</v>
      </c>
    </row>
    <row r="115" spans="1:9">
      <c r="A115" s="3">
        <v>32700</v>
      </c>
      <c r="B115" s="8" t="s">
        <v>128</v>
      </c>
      <c r="C115" s="9">
        <v>1.8181E-3</v>
      </c>
      <c r="D115" s="9"/>
      <c r="E115" s="1">
        <v>2097792.8678000001</v>
      </c>
      <c r="F115" s="1">
        <v>1374098.1628</v>
      </c>
      <c r="G115" s="1">
        <v>4609208.9398999996</v>
      </c>
      <c r="H115" s="1">
        <v>360603.7721</v>
      </c>
      <c r="I115" s="1">
        <v>0</v>
      </c>
    </row>
    <row r="116" spans="1:9">
      <c r="A116" s="3">
        <v>32800</v>
      </c>
      <c r="B116" s="8" t="s">
        <v>129</v>
      </c>
      <c r="C116" s="9">
        <v>2.3904999999999998E-3</v>
      </c>
      <c r="D116" s="9"/>
      <c r="E116" s="1">
        <v>2758249.7389999996</v>
      </c>
      <c r="F116" s="1">
        <v>1806711.2139999999</v>
      </c>
      <c r="G116" s="1">
        <v>6060345.3994999994</v>
      </c>
      <c r="H116" s="1">
        <v>474134.16049999994</v>
      </c>
      <c r="I116" s="1">
        <v>0</v>
      </c>
    </row>
    <row r="117" spans="1:9">
      <c r="A117" s="3">
        <v>32900</v>
      </c>
      <c r="B117" s="8" t="s">
        <v>130</v>
      </c>
      <c r="C117" s="9">
        <v>6.0558000000000001E-3</v>
      </c>
      <c r="D117" s="9"/>
      <c r="E117" s="1">
        <v>6987412.1604000004</v>
      </c>
      <c r="F117" s="1">
        <v>4576900.9704</v>
      </c>
      <c r="G117" s="1">
        <v>15352536.9882</v>
      </c>
      <c r="H117" s="1">
        <v>1201113.4277999999</v>
      </c>
      <c r="I117" s="1">
        <v>0</v>
      </c>
    </row>
    <row r="118" spans="1:9">
      <c r="A118" s="3">
        <v>32901</v>
      </c>
      <c r="B118" s="8" t="s">
        <v>361</v>
      </c>
      <c r="C118" s="9">
        <v>9.4300000000000002E-5</v>
      </c>
      <c r="D118" s="9"/>
      <c r="E118" s="1">
        <v>108806.9234</v>
      </c>
      <c r="F118" s="1">
        <v>71270.808399999994</v>
      </c>
      <c r="G118" s="1">
        <v>239067.37969999999</v>
      </c>
      <c r="H118" s="1">
        <v>18703.5563</v>
      </c>
      <c r="I118" s="1">
        <v>0</v>
      </c>
    </row>
    <row r="119" spans="1:9">
      <c r="A119" s="3">
        <v>32904</v>
      </c>
      <c r="B119" s="8" t="s">
        <v>349</v>
      </c>
      <c r="C119" s="9">
        <v>1.0069999999999999E-4</v>
      </c>
      <c r="D119" s="9"/>
      <c r="E119" s="1">
        <v>116191.48659999999</v>
      </c>
      <c r="F119" s="1">
        <v>76107.851599999995</v>
      </c>
      <c r="G119" s="1">
        <v>255292.52529999998</v>
      </c>
      <c r="H119" s="1">
        <v>19972.938699999999</v>
      </c>
      <c r="I119" s="1">
        <v>0</v>
      </c>
    </row>
    <row r="120" spans="1:9">
      <c r="A120" s="3">
        <v>32905</v>
      </c>
      <c r="B120" s="8" t="s">
        <v>131</v>
      </c>
      <c r="C120" s="9">
        <v>8.6970000000000005E-4</v>
      </c>
      <c r="D120" s="9"/>
      <c r="E120" s="1">
        <v>1003492.9086000001</v>
      </c>
      <c r="F120" s="1">
        <v>657308.8236</v>
      </c>
      <c r="G120" s="1">
        <v>2204845.1762999999</v>
      </c>
      <c r="H120" s="1">
        <v>172497.16770000002</v>
      </c>
      <c r="I120" s="1">
        <v>0</v>
      </c>
    </row>
    <row r="121" spans="1:9">
      <c r="A121" s="3">
        <v>32910</v>
      </c>
      <c r="B121" s="8" t="s">
        <v>132</v>
      </c>
      <c r="C121" s="9">
        <v>1.1812000000000001E-3</v>
      </c>
      <c r="D121" s="9"/>
      <c r="E121" s="1">
        <v>1362913.4456000002</v>
      </c>
      <c r="F121" s="1">
        <v>892736.78560000006</v>
      </c>
      <c r="G121" s="1">
        <v>2994553.4348000004</v>
      </c>
      <c r="H121" s="1">
        <v>234280.38920000001</v>
      </c>
      <c r="I121" s="1">
        <v>0</v>
      </c>
    </row>
    <row r="122" spans="1:9">
      <c r="A122" s="3">
        <v>32915</v>
      </c>
      <c r="B122" s="8" t="s">
        <v>362</v>
      </c>
      <c r="C122" s="9">
        <v>1.3870000000000001E-4</v>
      </c>
      <c r="D122" s="9"/>
      <c r="E122" s="1">
        <v>160037.33060000002</v>
      </c>
      <c r="F122" s="1">
        <v>104827.79560000001</v>
      </c>
      <c r="G122" s="1">
        <v>351629.3273</v>
      </c>
      <c r="H122" s="1">
        <v>27509.896700000001</v>
      </c>
      <c r="I122" s="1">
        <v>0</v>
      </c>
    </row>
    <row r="123" spans="1:9">
      <c r="A123" s="3">
        <v>32920</v>
      </c>
      <c r="B123" s="8" t="s">
        <v>133</v>
      </c>
      <c r="C123" s="9">
        <v>9.4939999999999998E-4</v>
      </c>
      <c r="D123" s="9"/>
      <c r="E123" s="1">
        <v>1095453.7971999999</v>
      </c>
      <c r="F123" s="1">
        <v>717545.12719999999</v>
      </c>
      <c r="G123" s="1">
        <v>2406898.9426000002</v>
      </c>
      <c r="H123" s="1">
        <v>188304.9454</v>
      </c>
      <c r="I123" s="1">
        <v>0</v>
      </c>
    </row>
    <row r="124" spans="1:9">
      <c r="A124" s="3">
        <v>33000</v>
      </c>
      <c r="B124" s="8" t="s">
        <v>134</v>
      </c>
      <c r="C124" s="9">
        <v>2.3134000000000002E-3</v>
      </c>
      <c r="D124" s="9"/>
      <c r="E124" s="1">
        <v>2669288.8292</v>
      </c>
      <c r="F124" s="1">
        <v>1748439.9592000002</v>
      </c>
      <c r="G124" s="1">
        <v>5864883.0986000001</v>
      </c>
      <c r="H124" s="1">
        <v>458842.06940000004</v>
      </c>
      <c r="I124" s="1">
        <v>0</v>
      </c>
    </row>
    <row r="125" spans="1:9">
      <c r="A125" s="3">
        <v>33001</v>
      </c>
      <c r="B125" s="8" t="s">
        <v>135</v>
      </c>
      <c r="C125" s="9">
        <v>3.6999999999999998E-5</v>
      </c>
      <c r="D125" s="9"/>
      <c r="E125" s="1">
        <v>42692.006000000001</v>
      </c>
      <c r="F125" s="1">
        <v>27964.155999999999</v>
      </c>
      <c r="G125" s="1">
        <v>93801.622999999992</v>
      </c>
      <c r="H125" s="1">
        <v>7338.6169999999993</v>
      </c>
      <c r="I125" s="1">
        <v>0</v>
      </c>
    </row>
    <row r="126" spans="1:9">
      <c r="A126" s="3">
        <v>33027</v>
      </c>
      <c r="B126" s="8" t="s">
        <v>136</v>
      </c>
      <c r="C126" s="9">
        <v>3.836E-4</v>
      </c>
      <c r="D126" s="9"/>
      <c r="E126" s="1">
        <v>442612.25679999997</v>
      </c>
      <c r="F126" s="1">
        <v>289920.27679999999</v>
      </c>
      <c r="G126" s="1">
        <v>972494.66440000001</v>
      </c>
      <c r="H126" s="1">
        <v>76083.607600000003</v>
      </c>
      <c r="I126" s="1">
        <v>0</v>
      </c>
    </row>
    <row r="127" spans="1:9">
      <c r="A127" s="3">
        <v>33100</v>
      </c>
      <c r="B127" s="8" t="s">
        <v>137</v>
      </c>
      <c r="C127" s="9">
        <v>3.3124999999999999E-3</v>
      </c>
      <c r="D127" s="9"/>
      <c r="E127" s="1">
        <v>3822088.375</v>
      </c>
      <c r="F127" s="1">
        <v>2503547.75</v>
      </c>
      <c r="G127" s="1">
        <v>8397780.4375</v>
      </c>
      <c r="H127" s="1">
        <v>657004.5625</v>
      </c>
      <c r="I127" s="1">
        <v>0</v>
      </c>
    </row>
    <row r="128" spans="1:9">
      <c r="A128" s="3">
        <v>33105</v>
      </c>
      <c r="B128" s="8" t="s">
        <v>138</v>
      </c>
      <c r="C128" s="9">
        <v>4.3649999999999998E-4</v>
      </c>
      <c r="D128" s="9"/>
      <c r="E128" s="1">
        <v>503650.28700000001</v>
      </c>
      <c r="F128" s="1">
        <v>329901.462</v>
      </c>
      <c r="G128" s="1">
        <v>1106605.6335</v>
      </c>
      <c r="H128" s="1">
        <v>86575.8465</v>
      </c>
      <c r="I128" s="1">
        <v>0</v>
      </c>
    </row>
    <row r="129" spans="1:9">
      <c r="A129" s="3">
        <v>33200</v>
      </c>
      <c r="B129" s="8" t="s">
        <v>139</v>
      </c>
      <c r="C129" s="9">
        <v>1.5823400000000001E-2</v>
      </c>
      <c r="D129" s="9"/>
      <c r="E129" s="1">
        <v>18257640.209200002</v>
      </c>
      <c r="F129" s="1">
        <v>11959135.839200001</v>
      </c>
      <c r="G129" s="1">
        <v>40115151.388600007</v>
      </c>
      <c r="H129" s="1">
        <v>3138428.9794000001</v>
      </c>
      <c r="I129" s="1">
        <v>0</v>
      </c>
    </row>
    <row r="130" spans="1:9">
      <c r="A130" s="3">
        <v>33202</v>
      </c>
      <c r="B130" s="8" t="s">
        <v>140</v>
      </c>
      <c r="C130" s="9">
        <v>2.855E-4</v>
      </c>
      <c r="D130" s="9"/>
      <c r="E130" s="1">
        <v>329420.74900000001</v>
      </c>
      <c r="F130" s="1">
        <v>215777.47399999999</v>
      </c>
      <c r="G130" s="1">
        <v>723793.60450000002</v>
      </c>
      <c r="H130" s="1">
        <v>56626.355499999998</v>
      </c>
      <c r="I130" s="1">
        <v>0</v>
      </c>
    </row>
    <row r="131" spans="1:9">
      <c r="A131" s="3">
        <v>33203</v>
      </c>
      <c r="B131" s="8" t="s">
        <v>141</v>
      </c>
      <c r="C131" s="9">
        <v>2.7300000000000002E-4</v>
      </c>
      <c r="D131" s="9"/>
      <c r="E131" s="1">
        <v>314997.77400000003</v>
      </c>
      <c r="F131" s="1">
        <v>206330.12400000001</v>
      </c>
      <c r="G131" s="1">
        <v>692103.86700000009</v>
      </c>
      <c r="H131" s="1">
        <v>54147.093000000008</v>
      </c>
      <c r="I131" s="1">
        <v>0</v>
      </c>
    </row>
    <row r="132" spans="1:9">
      <c r="A132" s="3">
        <v>33204</v>
      </c>
      <c r="B132" s="8" t="s">
        <v>142</v>
      </c>
      <c r="C132" s="9">
        <v>4.9669999999999998E-4</v>
      </c>
      <c r="D132" s="9"/>
      <c r="E132" s="1">
        <v>573111.33459999994</v>
      </c>
      <c r="F132" s="1">
        <v>375399.8996</v>
      </c>
      <c r="G132" s="1">
        <v>1259223.4092999999</v>
      </c>
      <c r="H132" s="1">
        <v>98515.974699999992</v>
      </c>
      <c r="I132" s="1">
        <v>0</v>
      </c>
    </row>
    <row r="133" spans="1:9">
      <c r="A133" s="3">
        <v>33205</v>
      </c>
      <c r="B133" s="8" t="s">
        <v>143</v>
      </c>
      <c r="C133" s="9">
        <v>1.3216E-3</v>
      </c>
      <c r="D133" s="9"/>
      <c r="E133" s="1">
        <v>1524912.3008000001</v>
      </c>
      <c r="F133" s="1">
        <v>998849.42080000008</v>
      </c>
      <c r="G133" s="1">
        <v>3350492.5663999999</v>
      </c>
      <c r="H133" s="1">
        <v>262127.4656</v>
      </c>
      <c r="I133" s="1">
        <v>0</v>
      </c>
    </row>
    <row r="134" spans="1:9">
      <c r="A134" s="3">
        <v>33206</v>
      </c>
      <c r="B134" s="8" t="s">
        <v>144</v>
      </c>
      <c r="C134" s="9">
        <v>1.238E-4</v>
      </c>
      <c r="D134" s="9"/>
      <c r="E134" s="1">
        <v>142845.14439999999</v>
      </c>
      <c r="F134" s="1">
        <v>93566.554399999994</v>
      </c>
      <c r="G134" s="1">
        <v>313855.16019999998</v>
      </c>
      <c r="H134" s="1">
        <v>24554.6158</v>
      </c>
      <c r="I134" s="1">
        <v>0</v>
      </c>
    </row>
    <row r="135" spans="1:9">
      <c r="A135" s="3">
        <v>33207</v>
      </c>
      <c r="B135" s="8" t="s">
        <v>145</v>
      </c>
      <c r="C135" s="9">
        <v>5.6860000000000005E-4</v>
      </c>
      <c r="D135" s="9"/>
      <c r="E135" s="1">
        <v>656072.2868</v>
      </c>
      <c r="F135" s="1">
        <v>429741.05680000002</v>
      </c>
      <c r="G135" s="1">
        <v>1441502.7794000001</v>
      </c>
      <c r="H135" s="1">
        <v>112776.69260000001</v>
      </c>
      <c r="I135" s="1">
        <v>0</v>
      </c>
    </row>
    <row r="136" spans="1:9">
      <c r="A136" s="3">
        <v>33209</v>
      </c>
      <c r="B136" s="8" t="s">
        <v>146</v>
      </c>
      <c r="C136" s="9">
        <v>0</v>
      </c>
      <c r="D136" s="9"/>
      <c r="E136" s="1">
        <v>0</v>
      </c>
      <c r="F136" s="1">
        <v>0</v>
      </c>
      <c r="G136" s="1">
        <v>0</v>
      </c>
      <c r="H136" s="1">
        <v>0</v>
      </c>
      <c r="I136" s="1">
        <v>0</v>
      </c>
    </row>
    <row r="137" spans="1:9">
      <c r="A137" s="3">
        <v>33300</v>
      </c>
      <c r="B137" s="8" t="s">
        <v>147</v>
      </c>
      <c r="C137" s="9">
        <v>2.2477E-3</v>
      </c>
      <c r="D137" s="9"/>
      <c r="E137" s="1">
        <v>2593481.6726000002</v>
      </c>
      <c r="F137" s="1">
        <v>1698784.6876000001</v>
      </c>
      <c r="G137" s="1">
        <v>5698321.8382999999</v>
      </c>
      <c r="H137" s="1">
        <v>445811.06570000004</v>
      </c>
      <c r="I137" s="1">
        <v>0</v>
      </c>
    </row>
    <row r="138" spans="1:9">
      <c r="A138" s="3">
        <v>33305</v>
      </c>
      <c r="B138" s="8" t="s">
        <v>148</v>
      </c>
      <c r="C138" s="9">
        <v>4.661E-4</v>
      </c>
      <c r="D138" s="9"/>
      <c r="E138" s="1">
        <v>537803.89179999998</v>
      </c>
      <c r="F138" s="1">
        <v>352272.7868</v>
      </c>
      <c r="G138" s="1">
        <v>1181646.9319</v>
      </c>
      <c r="H138" s="1">
        <v>92446.740099999995</v>
      </c>
      <c r="I138" s="1">
        <v>0</v>
      </c>
    </row>
    <row r="139" spans="1:9">
      <c r="A139" s="3">
        <v>33400</v>
      </c>
      <c r="B139" s="8" t="s">
        <v>149</v>
      </c>
      <c r="C139" s="9">
        <v>2.1417599999999998E-2</v>
      </c>
      <c r="D139" s="9"/>
      <c r="E139" s="1">
        <v>24712440.748799998</v>
      </c>
      <c r="F139" s="1">
        <v>16187165.068799999</v>
      </c>
      <c r="G139" s="1">
        <v>54297449.750399999</v>
      </c>
      <c r="H139" s="1">
        <v>4247988.2015999993</v>
      </c>
      <c r="I139" s="1">
        <v>0</v>
      </c>
    </row>
    <row r="140" spans="1:9">
      <c r="A140" s="3">
        <v>33402</v>
      </c>
      <c r="B140" s="8" t="s">
        <v>150</v>
      </c>
      <c r="C140" s="9">
        <v>2.0379999999999999E-4</v>
      </c>
      <c r="D140" s="9"/>
      <c r="E140" s="1">
        <v>235152.1844</v>
      </c>
      <c r="F140" s="1">
        <v>154029.5944</v>
      </c>
      <c r="G140" s="1">
        <v>516669.48019999999</v>
      </c>
      <c r="H140" s="1">
        <v>40421.895799999998</v>
      </c>
      <c r="I140" s="1">
        <v>0</v>
      </c>
    </row>
    <row r="141" spans="1:9">
      <c r="A141" s="3">
        <v>33405</v>
      </c>
      <c r="B141" s="8" t="s">
        <v>151</v>
      </c>
      <c r="C141" s="9">
        <v>1.8741000000000001E-3</v>
      </c>
      <c r="D141" s="9"/>
      <c r="E141" s="1">
        <v>2162407.7958</v>
      </c>
      <c r="F141" s="1">
        <v>1416422.2908000001</v>
      </c>
      <c r="G141" s="1">
        <v>4751178.9638999999</v>
      </c>
      <c r="H141" s="1">
        <v>371710.86810000002</v>
      </c>
      <c r="I141" s="1">
        <v>0</v>
      </c>
    </row>
    <row r="142" spans="1:9">
      <c r="A142" s="3">
        <v>33500</v>
      </c>
      <c r="B142" s="8" t="s">
        <v>152</v>
      </c>
      <c r="C142" s="9">
        <v>3.1034999999999999E-3</v>
      </c>
      <c r="D142" s="9"/>
      <c r="E142" s="1">
        <v>3580936.233</v>
      </c>
      <c r="F142" s="1">
        <v>2345588.0579999997</v>
      </c>
      <c r="G142" s="1">
        <v>7867928.0264999997</v>
      </c>
      <c r="H142" s="1">
        <v>615551.29350000003</v>
      </c>
      <c r="I142" s="1">
        <v>0</v>
      </c>
    </row>
    <row r="143" spans="1:9">
      <c r="A143" s="3">
        <v>33501</v>
      </c>
      <c r="B143" s="8" t="s">
        <v>153</v>
      </c>
      <c r="C143" s="9">
        <v>1.3109999999999999E-4</v>
      </c>
      <c r="D143" s="9"/>
      <c r="E143" s="1">
        <v>151268.16179999997</v>
      </c>
      <c r="F143" s="1">
        <v>99083.806799999991</v>
      </c>
      <c r="G143" s="1">
        <v>332361.96689999994</v>
      </c>
      <c r="H143" s="1">
        <v>26002.505099999998</v>
      </c>
      <c r="I143" s="1">
        <v>0</v>
      </c>
    </row>
    <row r="144" spans="1:9">
      <c r="A144" s="3">
        <v>33600</v>
      </c>
      <c r="B144" s="8" t="s">
        <v>154</v>
      </c>
      <c r="C144" s="9">
        <v>1.0320599999999999E-2</v>
      </c>
      <c r="D144" s="9"/>
      <c r="E144" s="1">
        <v>11908300.4628</v>
      </c>
      <c r="F144" s="1">
        <v>7800185.6327999998</v>
      </c>
      <c r="G144" s="1">
        <v>26164568.387399998</v>
      </c>
      <c r="H144" s="1">
        <v>2046998.1245999997</v>
      </c>
      <c r="I144" s="1">
        <v>0</v>
      </c>
    </row>
    <row r="145" spans="1:9">
      <c r="A145" s="3">
        <v>33605</v>
      </c>
      <c r="B145" s="8" t="s">
        <v>155</v>
      </c>
      <c r="C145" s="9">
        <v>1.3082E-3</v>
      </c>
      <c r="D145" s="9"/>
      <c r="E145" s="1">
        <v>1509450.8716</v>
      </c>
      <c r="F145" s="1">
        <v>988721.86160000006</v>
      </c>
      <c r="G145" s="1">
        <v>3316521.1677999999</v>
      </c>
      <c r="H145" s="1">
        <v>259469.69620000001</v>
      </c>
      <c r="I145" s="1">
        <v>0</v>
      </c>
    </row>
    <row r="146" spans="1:9">
      <c r="A146" s="3">
        <v>33700</v>
      </c>
      <c r="B146" s="8" t="s">
        <v>156</v>
      </c>
      <c r="C146" s="9">
        <v>7.6710000000000005E-4</v>
      </c>
      <c r="D146" s="9"/>
      <c r="E146" s="1">
        <v>885109.12980000011</v>
      </c>
      <c r="F146" s="1">
        <v>579764.97480000008</v>
      </c>
      <c r="G146" s="1">
        <v>1944735.8109000002</v>
      </c>
      <c r="H146" s="1">
        <v>152147.3811</v>
      </c>
      <c r="I146" s="1">
        <v>0</v>
      </c>
    </row>
    <row r="147" spans="1:9">
      <c r="A147" s="3">
        <v>33800</v>
      </c>
      <c r="B147" s="8" t="s">
        <v>157</v>
      </c>
      <c r="C147" s="9">
        <v>6.0459999999999995E-4</v>
      </c>
      <c r="D147" s="9"/>
      <c r="E147" s="1">
        <v>697610.45479999995</v>
      </c>
      <c r="F147" s="1">
        <v>456949.42479999998</v>
      </c>
      <c r="G147" s="1">
        <v>1532769.2233999998</v>
      </c>
      <c r="H147" s="1">
        <v>119916.96859999999</v>
      </c>
      <c r="I147" s="1">
        <v>0</v>
      </c>
    </row>
    <row r="148" spans="1:9">
      <c r="A148" s="3">
        <v>33900</v>
      </c>
      <c r="B148" s="8" t="s">
        <v>363</v>
      </c>
      <c r="C148" s="9">
        <v>2.3820999999999998E-3</v>
      </c>
      <c r="D148" s="9"/>
      <c r="E148" s="1">
        <v>2748557.4997999999</v>
      </c>
      <c r="F148" s="1">
        <v>1800362.5947999998</v>
      </c>
      <c r="G148" s="1">
        <v>6039049.8958999999</v>
      </c>
      <c r="H148" s="1">
        <v>472468.09609999997</v>
      </c>
      <c r="I148" s="1">
        <v>0</v>
      </c>
    </row>
    <row r="149" spans="1:9">
      <c r="A149" s="3">
        <v>34000</v>
      </c>
      <c r="B149" s="8" t="s">
        <v>158</v>
      </c>
      <c r="C149" s="9">
        <v>1.3366000000000001E-3</v>
      </c>
      <c r="D149" s="9"/>
      <c r="E149" s="1">
        <v>1542219.8708000001</v>
      </c>
      <c r="F149" s="1">
        <v>1010186.2408</v>
      </c>
      <c r="G149" s="1">
        <v>3388520.2514</v>
      </c>
      <c r="H149" s="1">
        <v>265102.58059999999</v>
      </c>
      <c r="I149" s="1">
        <v>0</v>
      </c>
    </row>
    <row r="150" spans="1:9">
      <c r="A150" s="3">
        <v>34100</v>
      </c>
      <c r="B150" s="8" t="s">
        <v>159</v>
      </c>
      <c r="C150" s="9">
        <v>2.8091499999999998E-2</v>
      </c>
      <c r="D150" s="9"/>
      <c r="E150" s="1">
        <v>32413040.176999997</v>
      </c>
      <c r="F150" s="1">
        <v>21231218.601999998</v>
      </c>
      <c r="G150" s="1">
        <v>71216980.8785</v>
      </c>
      <c r="H150" s="1">
        <v>5571696.2014999995</v>
      </c>
      <c r="I150" s="1">
        <v>0</v>
      </c>
    </row>
    <row r="151" spans="1:9">
      <c r="A151" s="3">
        <v>34105</v>
      </c>
      <c r="B151" s="8" t="s">
        <v>160</v>
      </c>
      <c r="C151" s="9">
        <v>2.1749E-3</v>
      </c>
      <c r="D151" s="9"/>
      <c r="E151" s="1">
        <v>2509482.2662</v>
      </c>
      <c r="F151" s="1">
        <v>1643763.3212000001</v>
      </c>
      <c r="G151" s="1">
        <v>5513760.8070999999</v>
      </c>
      <c r="H151" s="1">
        <v>431371.84090000001</v>
      </c>
      <c r="I151" s="1">
        <v>0</v>
      </c>
    </row>
    <row r="152" spans="1:9">
      <c r="A152" s="3">
        <v>34200</v>
      </c>
      <c r="B152" s="8" t="s">
        <v>161</v>
      </c>
      <c r="C152" s="9">
        <v>8.2870000000000003E-4</v>
      </c>
      <c r="D152" s="9"/>
      <c r="E152" s="1">
        <v>956185.55060000008</v>
      </c>
      <c r="F152" s="1">
        <v>626321.51560000004</v>
      </c>
      <c r="G152" s="1">
        <v>2100902.8373000002</v>
      </c>
      <c r="H152" s="1">
        <v>164365.18670000002</v>
      </c>
      <c r="I152" s="1">
        <v>0</v>
      </c>
    </row>
    <row r="153" spans="1:9">
      <c r="A153" s="3">
        <v>34205</v>
      </c>
      <c r="B153" s="8" t="s">
        <v>162</v>
      </c>
      <c r="C153" s="9">
        <v>3.4880000000000002E-4</v>
      </c>
      <c r="D153" s="9"/>
      <c r="E153" s="1">
        <v>402458.69440000004</v>
      </c>
      <c r="F153" s="1">
        <v>263618.85440000001</v>
      </c>
      <c r="G153" s="1">
        <v>884270.43520000007</v>
      </c>
      <c r="H153" s="1">
        <v>69181.340800000005</v>
      </c>
      <c r="I153" s="1">
        <v>0</v>
      </c>
    </row>
    <row r="154" spans="1:9">
      <c r="A154" s="3">
        <v>34220</v>
      </c>
      <c r="B154" s="8" t="s">
        <v>163</v>
      </c>
      <c r="C154" s="9">
        <v>1.0222E-3</v>
      </c>
      <c r="D154" s="9"/>
      <c r="E154" s="1">
        <v>1179453.2036000001</v>
      </c>
      <c r="F154" s="1">
        <v>772566.49360000005</v>
      </c>
      <c r="G154" s="1">
        <v>2591459.9738000003</v>
      </c>
      <c r="H154" s="1">
        <v>202744.17019999999</v>
      </c>
      <c r="I154" s="1">
        <v>0</v>
      </c>
    </row>
    <row r="155" spans="1:9">
      <c r="A155" s="3">
        <v>34230</v>
      </c>
      <c r="B155" s="8" t="s">
        <v>164</v>
      </c>
      <c r="C155" s="9">
        <v>3.7369999999999998E-4</v>
      </c>
      <c r="D155" s="9"/>
      <c r="E155" s="1">
        <v>431189.26059999998</v>
      </c>
      <c r="F155" s="1">
        <v>282437.97560000001</v>
      </c>
      <c r="G155" s="1">
        <v>947396.39229999995</v>
      </c>
      <c r="H155" s="1">
        <v>74120.031699999992</v>
      </c>
      <c r="I155" s="1">
        <v>0</v>
      </c>
    </row>
    <row r="156" spans="1:9">
      <c r="A156" s="3">
        <v>34300</v>
      </c>
      <c r="B156" s="8" t="s">
        <v>165</v>
      </c>
      <c r="C156" s="9">
        <v>6.5915000000000001E-3</v>
      </c>
      <c r="D156" s="9"/>
      <c r="E156" s="1">
        <v>7605523.1770000001</v>
      </c>
      <c r="F156" s="1">
        <v>4981776.602</v>
      </c>
      <c r="G156" s="1">
        <v>16710632.3785</v>
      </c>
      <c r="H156" s="1">
        <v>1307364.7015</v>
      </c>
      <c r="I156" s="1">
        <v>0</v>
      </c>
    </row>
    <row r="157" spans="1:9">
      <c r="A157" s="3">
        <v>34400</v>
      </c>
      <c r="B157" s="8" t="s">
        <v>166</v>
      </c>
      <c r="C157" s="9">
        <v>2.7288E-3</v>
      </c>
      <c r="D157" s="9"/>
      <c r="E157" s="1">
        <v>3148593.1343999999</v>
      </c>
      <c r="F157" s="1">
        <v>2062394.2944</v>
      </c>
      <c r="G157" s="1">
        <v>6917996.4551999997</v>
      </c>
      <c r="H157" s="1">
        <v>541232.92079999996</v>
      </c>
      <c r="I157" s="1">
        <v>0</v>
      </c>
    </row>
    <row r="158" spans="1:9">
      <c r="A158" s="3">
        <v>34405</v>
      </c>
      <c r="B158" s="8" t="s">
        <v>167</v>
      </c>
      <c r="C158" s="9">
        <v>5.0259999999999997E-4</v>
      </c>
      <c r="D158" s="9"/>
      <c r="E158" s="1">
        <v>579918.97879999992</v>
      </c>
      <c r="F158" s="1">
        <v>379859.04879999999</v>
      </c>
      <c r="G158" s="1">
        <v>1274180.9653999999</v>
      </c>
      <c r="H158" s="1">
        <v>99686.186599999986</v>
      </c>
      <c r="I158" s="1">
        <v>0</v>
      </c>
    </row>
    <row r="159" spans="1:9">
      <c r="A159" s="3">
        <v>34500</v>
      </c>
      <c r="B159" s="8" t="s">
        <v>168</v>
      </c>
      <c r="C159" s="9">
        <v>5.3033000000000004E-3</v>
      </c>
      <c r="D159" s="9"/>
      <c r="E159" s="1">
        <v>6119149.0654000007</v>
      </c>
      <c r="F159" s="1">
        <v>4008170.5004000003</v>
      </c>
      <c r="G159" s="1">
        <v>13444814.790700002</v>
      </c>
      <c r="H159" s="1">
        <v>1051861.8253000001</v>
      </c>
      <c r="I159" s="1">
        <v>0</v>
      </c>
    </row>
    <row r="160" spans="1:9">
      <c r="A160" s="3">
        <v>34501</v>
      </c>
      <c r="B160" s="8" t="s">
        <v>169</v>
      </c>
      <c r="C160" s="9">
        <v>7.4800000000000002E-5</v>
      </c>
      <c r="D160" s="9"/>
      <c r="E160" s="1">
        <v>86307.082399999999</v>
      </c>
      <c r="F160" s="1">
        <v>56532.9424</v>
      </c>
      <c r="G160" s="1">
        <v>189631.38920000001</v>
      </c>
      <c r="H160" s="1">
        <v>14835.906800000001</v>
      </c>
      <c r="I160" s="1">
        <v>0</v>
      </c>
    </row>
    <row r="161" spans="1:9">
      <c r="A161" s="3">
        <v>34505</v>
      </c>
      <c r="B161" s="8" t="s">
        <v>170</v>
      </c>
      <c r="C161" s="9">
        <v>7.7269999999999997E-4</v>
      </c>
      <c r="D161" s="9"/>
      <c r="E161" s="1">
        <v>891570.6226</v>
      </c>
      <c r="F161" s="1">
        <v>583997.38760000002</v>
      </c>
      <c r="G161" s="1">
        <v>1958932.8133</v>
      </c>
      <c r="H161" s="1">
        <v>153258.0907</v>
      </c>
      <c r="I161" s="1">
        <v>0</v>
      </c>
    </row>
    <row r="162" spans="1:9">
      <c r="A162" s="3">
        <v>34600</v>
      </c>
      <c r="B162" s="8" t="s">
        <v>171</v>
      </c>
      <c r="C162" s="9">
        <v>9.6100000000000005E-4</v>
      </c>
      <c r="D162" s="9"/>
      <c r="E162" s="1">
        <v>1108838.318</v>
      </c>
      <c r="F162" s="1">
        <v>726312.26800000004</v>
      </c>
      <c r="G162" s="1">
        <v>2436307.0190000003</v>
      </c>
      <c r="H162" s="1">
        <v>190605.701</v>
      </c>
      <c r="I162" s="1">
        <v>0</v>
      </c>
    </row>
    <row r="163" spans="1:9">
      <c r="A163" s="3">
        <v>34605</v>
      </c>
      <c r="B163" s="8" t="s">
        <v>172</v>
      </c>
      <c r="C163" s="9">
        <v>1.9479999999999999E-4</v>
      </c>
      <c r="D163" s="9"/>
      <c r="E163" s="1">
        <v>224767.64239999998</v>
      </c>
      <c r="F163" s="1">
        <v>147227.5024</v>
      </c>
      <c r="G163" s="1">
        <v>493852.86919999996</v>
      </c>
      <c r="H163" s="1">
        <v>38636.826799999995</v>
      </c>
      <c r="I163" s="1">
        <v>0</v>
      </c>
    </row>
    <row r="164" spans="1:9">
      <c r="A164" s="3">
        <v>34700</v>
      </c>
      <c r="B164" s="8" t="s">
        <v>173</v>
      </c>
      <c r="C164" s="9">
        <v>3.4497E-3</v>
      </c>
      <c r="D164" s="9"/>
      <c r="E164" s="1">
        <v>3980394.9485999998</v>
      </c>
      <c r="F164" s="1">
        <v>2607241.8635999998</v>
      </c>
      <c r="G164" s="1">
        <v>8745606.9963000007</v>
      </c>
      <c r="H164" s="1">
        <v>684216.94770000002</v>
      </c>
      <c r="I164" s="1">
        <v>0</v>
      </c>
    </row>
    <row r="165" spans="1:9">
      <c r="A165" s="3">
        <v>34800</v>
      </c>
      <c r="B165" s="8" t="s">
        <v>174</v>
      </c>
      <c r="C165" s="9">
        <v>3.4900000000000003E-4</v>
      </c>
      <c r="D165" s="9"/>
      <c r="E165" s="1">
        <v>402689.46200000006</v>
      </c>
      <c r="F165" s="1">
        <v>263770.01200000005</v>
      </c>
      <c r="G165" s="1">
        <v>884777.47100000002</v>
      </c>
      <c r="H165" s="1">
        <v>69221.009000000005</v>
      </c>
      <c r="I165" s="1">
        <v>0</v>
      </c>
    </row>
    <row r="166" spans="1:9">
      <c r="A166" s="3">
        <v>34900</v>
      </c>
      <c r="B166" s="8" t="s">
        <v>364</v>
      </c>
      <c r="C166" s="9">
        <v>7.3559000000000003E-3</v>
      </c>
      <c r="D166" s="9"/>
      <c r="E166" s="1">
        <v>8487516.9441999998</v>
      </c>
      <c r="F166" s="1">
        <v>5559500.9492000006</v>
      </c>
      <c r="G166" s="1">
        <v>18648523.206100002</v>
      </c>
      <c r="H166" s="1">
        <v>1458976.5619000001</v>
      </c>
      <c r="I166" s="1">
        <v>0</v>
      </c>
    </row>
    <row r="167" spans="1:9">
      <c r="A167" s="3">
        <v>34901</v>
      </c>
      <c r="B167" s="8" t="s">
        <v>365</v>
      </c>
      <c r="C167" s="9">
        <v>2.0900000000000001E-4</v>
      </c>
      <c r="D167" s="9"/>
      <c r="E167" s="1">
        <v>241152.14200000002</v>
      </c>
      <c r="F167" s="1">
        <v>157959.69200000001</v>
      </c>
      <c r="G167" s="1">
        <v>529852.41100000008</v>
      </c>
      <c r="H167" s="1">
        <v>41453.269</v>
      </c>
      <c r="I167" s="1">
        <v>0</v>
      </c>
    </row>
    <row r="168" spans="1:9">
      <c r="A168" s="3">
        <v>34903</v>
      </c>
      <c r="B168" s="8" t="s">
        <v>175</v>
      </c>
      <c r="C168" s="9">
        <v>2.0699999999999998E-5</v>
      </c>
      <c r="D168" s="9"/>
      <c r="E168" s="1">
        <v>23884.446599999999</v>
      </c>
      <c r="F168" s="1">
        <v>15644.811599999999</v>
      </c>
      <c r="G168" s="1">
        <v>52478.205299999994</v>
      </c>
      <c r="H168" s="1">
        <v>4105.6587</v>
      </c>
      <c r="I168" s="1">
        <v>0</v>
      </c>
    </row>
    <row r="169" spans="1:9">
      <c r="A169" s="3">
        <v>34905</v>
      </c>
      <c r="B169" s="8" t="s">
        <v>176</v>
      </c>
      <c r="C169" s="9">
        <v>6.5490000000000004E-4</v>
      </c>
      <c r="D169" s="9"/>
      <c r="E169" s="1">
        <v>755648.50620000006</v>
      </c>
      <c r="F169" s="1">
        <v>494965.56120000005</v>
      </c>
      <c r="G169" s="1">
        <v>1660288.7271</v>
      </c>
      <c r="H169" s="1">
        <v>129893.5209</v>
      </c>
      <c r="I169" s="1">
        <v>0</v>
      </c>
    </row>
    <row r="170" spans="1:9">
      <c r="A170" s="3">
        <v>34910</v>
      </c>
      <c r="B170" s="8" t="s">
        <v>177</v>
      </c>
      <c r="C170" s="9">
        <v>2.1973000000000001E-3</v>
      </c>
      <c r="D170" s="9"/>
      <c r="E170" s="1">
        <v>2535328.2374</v>
      </c>
      <c r="F170" s="1">
        <v>1660692.9724000001</v>
      </c>
      <c r="G170" s="1">
        <v>5570548.8167000003</v>
      </c>
      <c r="H170" s="1">
        <v>435814.67930000002</v>
      </c>
      <c r="I170" s="1">
        <v>0</v>
      </c>
    </row>
    <row r="171" spans="1:9">
      <c r="A171" s="3">
        <v>35000</v>
      </c>
      <c r="B171" s="8" t="s">
        <v>178</v>
      </c>
      <c r="C171" s="9">
        <v>1.6310999999999999E-3</v>
      </c>
      <c r="D171" s="9"/>
      <c r="E171" s="1">
        <v>1882025.1617999999</v>
      </c>
      <c r="F171" s="1">
        <v>1232765.8067999999</v>
      </c>
      <c r="G171" s="1">
        <v>4135130.4668999999</v>
      </c>
      <c r="H171" s="1">
        <v>323514.00510000001</v>
      </c>
      <c r="I171" s="1">
        <v>0</v>
      </c>
    </row>
    <row r="172" spans="1:9">
      <c r="A172" s="3">
        <v>35005</v>
      </c>
      <c r="B172" s="8" t="s">
        <v>179</v>
      </c>
      <c r="C172" s="9">
        <v>5.9369999999999996E-4</v>
      </c>
      <c r="D172" s="9"/>
      <c r="E172" s="1">
        <v>685033.62059999991</v>
      </c>
      <c r="F172" s="1">
        <v>448711.33559999999</v>
      </c>
      <c r="G172" s="1">
        <v>1505135.7722999998</v>
      </c>
      <c r="H172" s="1">
        <v>117755.0517</v>
      </c>
      <c r="I172" s="1">
        <v>0</v>
      </c>
    </row>
    <row r="173" spans="1:9">
      <c r="A173" s="3">
        <v>35100</v>
      </c>
      <c r="B173" s="8" t="s">
        <v>180</v>
      </c>
      <c r="C173" s="9">
        <v>1.3399899999999999E-2</v>
      </c>
      <c r="D173" s="9"/>
      <c r="E173" s="1">
        <v>15461313.816199999</v>
      </c>
      <c r="F173" s="1">
        <v>10127483.621199999</v>
      </c>
      <c r="G173" s="1">
        <v>33971145.082099997</v>
      </c>
      <c r="H173" s="1">
        <v>2657749.5658999998</v>
      </c>
      <c r="I173" s="1">
        <v>0</v>
      </c>
    </row>
    <row r="174" spans="1:9">
      <c r="A174" s="3">
        <v>35105</v>
      </c>
      <c r="B174" s="8" t="s">
        <v>181</v>
      </c>
      <c r="C174" s="9">
        <v>1.085E-3</v>
      </c>
      <c r="D174" s="9"/>
      <c r="E174" s="1">
        <v>1251914.23</v>
      </c>
      <c r="F174" s="1">
        <v>820029.98</v>
      </c>
      <c r="G174" s="1">
        <v>2750669.2149999999</v>
      </c>
      <c r="H174" s="1">
        <v>215199.98500000002</v>
      </c>
      <c r="I174" s="1">
        <v>0</v>
      </c>
    </row>
    <row r="175" spans="1:9">
      <c r="A175" s="3">
        <v>35106</v>
      </c>
      <c r="B175" s="8" t="s">
        <v>182</v>
      </c>
      <c r="C175" s="9">
        <v>2.396E-4</v>
      </c>
      <c r="D175" s="9"/>
      <c r="E175" s="1">
        <v>276459.58480000001</v>
      </c>
      <c r="F175" s="1">
        <v>181086.80479999998</v>
      </c>
      <c r="G175" s="1">
        <v>607428.88839999994</v>
      </c>
      <c r="H175" s="1">
        <v>47522.503599999996</v>
      </c>
      <c r="I175" s="1">
        <v>0</v>
      </c>
    </row>
    <row r="176" spans="1:9">
      <c r="A176" s="3">
        <v>35200</v>
      </c>
      <c r="B176" s="8" t="s">
        <v>183</v>
      </c>
      <c r="C176" s="9">
        <v>5.1020000000000004E-4</v>
      </c>
      <c r="D176" s="9"/>
      <c r="E176" s="1">
        <v>588688.14760000003</v>
      </c>
      <c r="F176" s="1">
        <v>385603.03760000004</v>
      </c>
      <c r="G176" s="1">
        <v>1293448.3258</v>
      </c>
      <c r="H176" s="1">
        <v>101193.5782</v>
      </c>
      <c r="I176" s="1">
        <v>0</v>
      </c>
    </row>
    <row r="177" spans="1:9">
      <c r="A177" s="3">
        <v>35300</v>
      </c>
      <c r="B177" s="8" t="s">
        <v>366</v>
      </c>
      <c r="C177" s="9">
        <v>3.9455000000000002E-3</v>
      </c>
      <c r="D177" s="9"/>
      <c r="E177" s="1">
        <v>4552467.8289999999</v>
      </c>
      <c r="F177" s="1">
        <v>2981961.554</v>
      </c>
      <c r="G177" s="1">
        <v>10002548.7445</v>
      </c>
      <c r="H177" s="1">
        <v>782554.4155</v>
      </c>
      <c r="I177" s="1">
        <v>0</v>
      </c>
    </row>
    <row r="178" spans="1:9">
      <c r="A178" s="3">
        <v>35305</v>
      </c>
      <c r="B178" s="8" t="s">
        <v>184</v>
      </c>
      <c r="C178" s="9">
        <v>1.4901999999999999E-3</v>
      </c>
      <c r="D178" s="9"/>
      <c r="E178" s="1">
        <v>1719449.3875999998</v>
      </c>
      <c r="F178" s="1">
        <v>1126275.2775999999</v>
      </c>
      <c r="G178" s="1">
        <v>3777923.7457999997</v>
      </c>
      <c r="H178" s="1">
        <v>295567.75819999998</v>
      </c>
      <c r="I178" s="1">
        <v>0</v>
      </c>
    </row>
    <row r="179" spans="1:9">
      <c r="A179" s="3">
        <v>35400</v>
      </c>
      <c r="B179" s="8" t="s">
        <v>185</v>
      </c>
      <c r="C179" s="9">
        <v>3.3595000000000001E-3</v>
      </c>
      <c r="D179" s="9"/>
      <c r="E179" s="1">
        <v>3876318.7609999999</v>
      </c>
      <c r="F179" s="1">
        <v>2539069.7859999998</v>
      </c>
      <c r="G179" s="1">
        <v>8516933.8505000006</v>
      </c>
      <c r="H179" s="1">
        <v>666326.5895</v>
      </c>
      <c r="I179" s="1">
        <v>0</v>
      </c>
    </row>
    <row r="180" spans="1:9">
      <c r="A180" s="3">
        <v>35401</v>
      </c>
      <c r="B180" s="8" t="s">
        <v>186</v>
      </c>
      <c r="C180" s="9">
        <v>3.4700000000000003E-5</v>
      </c>
      <c r="D180" s="9"/>
      <c r="E180" s="1">
        <v>40038.178600000007</v>
      </c>
      <c r="F180" s="1">
        <v>26225.843600000004</v>
      </c>
      <c r="G180" s="1">
        <v>87970.71130000001</v>
      </c>
      <c r="H180" s="1">
        <v>6882.4327000000003</v>
      </c>
      <c r="I180" s="1">
        <v>0</v>
      </c>
    </row>
    <row r="181" spans="1:9">
      <c r="A181" s="3">
        <v>35405</v>
      </c>
      <c r="B181" s="8" t="s">
        <v>187</v>
      </c>
      <c r="C181" s="9">
        <v>8.4389999999999997E-4</v>
      </c>
      <c r="D181" s="9"/>
      <c r="E181" s="1">
        <v>973723.88819999993</v>
      </c>
      <c r="F181" s="1">
        <v>637809.49320000003</v>
      </c>
      <c r="G181" s="1">
        <v>2139437.5581</v>
      </c>
      <c r="H181" s="1">
        <v>167379.9699</v>
      </c>
      <c r="I181" s="1">
        <v>0</v>
      </c>
    </row>
    <row r="182" spans="1:9">
      <c r="A182" s="3">
        <v>35500</v>
      </c>
      <c r="B182" s="8" t="s">
        <v>188</v>
      </c>
      <c r="C182" s="9">
        <v>4.1213999999999999E-3</v>
      </c>
      <c r="D182" s="9"/>
      <c r="E182" s="1">
        <v>4755427.9331999999</v>
      </c>
      <c r="F182" s="1">
        <v>3114904.6631999998</v>
      </c>
      <c r="G182" s="1">
        <v>10448486.730599999</v>
      </c>
      <c r="H182" s="1">
        <v>817442.59739999997</v>
      </c>
      <c r="I182" s="1">
        <v>0</v>
      </c>
    </row>
    <row r="183" spans="1:9">
      <c r="A183" s="3">
        <v>35600</v>
      </c>
      <c r="B183" s="8" t="s">
        <v>189</v>
      </c>
      <c r="C183" s="9">
        <v>1.8473000000000001E-3</v>
      </c>
      <c r="D183" s="9"/>
      <c r="E183" s="1">
        <v>2131484.9374000002</v>
      </c>
      <c r="F183" s="1">
        <v>1396167.1724</v>
      </c>
      <c r="G183" s="1">
        <v>4683236.1666999999</v>
      </c>
      <c r="H183" s="1">
        <v>366395.32930000004</v>
      </c>
      <c r="I183" s="1">
        <v>0</v>
      </c>
    </row>
    <row r="184" spans="1:9">
      <c r="A184" s="3">
        <v>35700</v>
      </c>
      <c r="B184" s="8" t="s">
        <v>190</v>
      </c>
      <c r="C184" s="9">
        <v>9.9449999999999994E-4</v>
      </c>
      <c r="D184" s="9"/>
      <c r="E184" s="1">
        <v>1147491.8909999998</v>
      </c>
      <c r="F184" s="1">
        <v>751631.16599999997</v>
      </c>
      <c r="G184" s="1">
        <v>2521235.5154999997</v>
      </c>
      <c r="H184" s="1">
        <v>197250.12449999998</v>
      </c>
      <c r="I184" s="1">
        <v>0</v>
      </c>
    </row>
    <row r="185" spans="1:9">
      <c r="A185" s="3">
        <v>35800</v>
      </c>
      <c r="B185" s="8" t="s">
        <v>191</v>
      </c>
      <c r="C185" s="9">
        <v>1.1238000000000001E-3</v>
      </c>
      <c r="D185" s="9"/>
      <c r="E185" s="1">
        <v>1296683.1444000001</v>
      </c>
      <c r="F185" s="1">
        <v>849354.55440000002</v>
      </c>
      <c r="G185" s="1">
        <v>2849034.1602000003</v>
      </c>
      <c r="H185" s="1">
        <v>222895.61580000003</v>
      </c>
      <c r="I185" s="1">
        <v>0</v>
      </c>
    </row>
    <row r="186" spans="1:9">
      <c r="A186" s="3">
        <v>35805</v>
      </c>
      <c r="B186" s="8" t="s">
        <v>192</v>
      </c>
      <c r="C186" s="9">
        <v>2.2560000000000001E-4</v>
      </c>
      <c r="D186" s="9"/>
      <c r="E186" s="1">
        <v>260305.85280000002</v>
      </c>
      <c r="F186" s="1">
        <v>170505.77280000001</v>
      </c>
      <c r="G186" s="1">
        <v>571936.3824</v>
      </c>
      <c r="H186" s="1">
        <v>44745.729599999999</v>
      </c>
      <c r="I186" s="1">
        <v>0</v>
      </c>
    </row>
    <row r="187" spans="1:9">
      <c r="A187" s="3">
        <v>35900</v>
      </c>
      <c r="B187" s="8" t="s">
        <v>193</v>
      </c>
      <c r="C187" s="9">
        <v>2.2491E-3</v>
      </c>
      <c r="D187" s="9"/>
      <c r="E187" s="1">
        <v>2595097.0458</v>
      </c>
      <c r="F187" s="1">
        <v>1699842.7908000001</v>
      </c>
      <c r="G187" s="1">
        <v>5701871.0888999999</v>
      </c>
      <c r="H187" s="1">
        <v>446088.74310000002</v>
      </c>
      <c r="I187" s="1">
        <v>0</v>
      </c>
    </row>
    <row r="188" spans="1:9">
      <c r="A188" s="3">
        <v>35905</v>
      </c>
      <c r="B188" s="8" t="s">
        <v>194</v>
      </c>
      <c r="C188" s="9">
        <v>3.4079999999999999E-4</v>
      </c>
      <c r="D188" s="9"/>
      <c r="E188" s="1">
        <v>393227.99040000001</v>
      </c>
      <c r="F188" s="1">
        <v>257572.55039999998</v>
      </c>
      <c r="G188" s="1">
        <v>863989.00319999992</v>
      </c>
      <c r="H188" s="1">
        <v>67594.612800000003</v>
      </c>
      <c r="I188" s="1">
        <v>0</v>
      </c>
    </row>
    <row r="189" spans="1:9">
      <c r="A189" s="3">
        <v>36000</v>
      </c>
      <c r="B189" s="8" t="s">
        <v>195</v>
      </c>
      <c r="C189" s="9">
        <v>5.8404199999999996E-2</v>
      </c>
      <c r="D189" s="9"/>
      <c r="E189" s="1">
        <v>67388985.319600001</v>
      </c>
      <c r="F189" s="1">
        <v>44141193.509599999</v>
      </c>
      <c r="G189" s="1">
        <v>148065101.35179999</v>
      </c>
      <c r="H189" s="1">
        <v>11583947.4322</v>
      </c>
      <c r="I189" s="1">
        <v>0</v>
      </c>
    </row>
    <row r="190" spans="1:9">
      <c r="A190" s="3">
        <v>36001</v>
      </c>
      <c r="B190" s="8" t="s">
        <v>196</v>
      </c>
      <c r="C190" s="9">
        <v>0</v>
      </c>
      <c r="D190" s="9"/>
      <c r="E190" s="1">
        <v>0</v>
      </c>
      <c r="F190" s="1">
        <v>0</v>
      </c>
      <c r="G190" s="1">
        <v>0</v>
      </c>
      <c r="H190" s="1">
        <v>0</v>
      </c>
      <c r="I190" s="1">
        <v>0</v>
      </c>
    </row>
    <row r="191" spans="1:9">
      <c r="A191" s="3">
        <v>36003</v>
      </c>
      <c r="B191" s="8" t="s">
        <v>197</v>
      </c>
      <c r="C191" s="9">
        <v>4.3399999999999998E-4</v>
      </c>
      <c r="D191" s="9"/>
      <c r="E191" s="1">
        <v>500765.69199999998</v>
      </c>
      <c r="F191" s="1">
        <v>328011.99199999997</v>
      </c>
      <c r="G191" s="1">
        <v>1100267.686</v>
      </c>
      <c r="H191" s="1">
        <v>86079.993999999992</v>
      </c>
      <c r="I191" s="1">
        <v>0</v>
      </c>
    </row>
    <row r="192" spans="1:9">
      <c r="A192" s="3">
        <v>36004</v>
      </c>
      <c r="B192" s="8" t="s">
        <v>367</v>
      </c>
      <c r="C192" s="9">
        <v>3.68E-4</v>
      </c>
      <c r="D192" s="9"/>
      <c r="E192" s="1">
        <v>424612.38400000002</v>
      </c>
      <c r="F192" s="1">
        <v>278129.984</v>
      </c>
      <c r="G192" s="1">
        <v>932945.87199999997</v>
      </c>
      <c r="H192" s="1">
        <v>72989.487999999998</v>
      </c>
      <c r="I192" s="1">
        <v>0</v>
      </c>
    </row>
    <row r="193" spans="1:9">
      <c r="A193" s="3">
        <v>36005</v>
      </c>
      <c r="B193" s="8" t="s">
        <v>198</v>
      </c>
      <c r="C193" s="9">
        <v>4.1365000000000004E-3</v>
      </c>
      <c r="D193" s="9"/>
      <c r="E193" s="1">
        <v>4772850.8870000001</v>
      </c>
      <c r="F193" s="1">
        <v>3126317.0620000004</v>
      </c>
      <c r="G193" s="1">
        <v>10486767.933500001</v>
      </c>
      <c r="H193" s="1">
        <v>820437.54650000005</v>
      </c>
      <c r="I193" s="1">
        <v>0</v>
      </c>
    </row>
    <row r="194" spans="1:9">
      <c r="A194" s="3">
        <v>36006</v>
      </c>
      <c r="B194" s="8" t="s">
        <v>199</v>
      </c>
      <c r="C194" s="9">
        <v>6.9950000000000003E-4</v>
      </c>
      <c r="D194" s="9"/>
      <c r="E194" s="1">
        <v>807109.68099999998</v>
      </c>
      <c r="F194" s="1">
        <v>528673.70600000001</v>
      </c>
      <c r="G194" s="1">
        <v>1773357.7105</v>
      </c>
      <c r="H194" s="1">
        <v>138739.5295</v>
      </c>
      <c r="I194" s="1">
        <v>0</v>
      </c>
    </row>
    <row r="195" spans="1:9">
      <c r="A195" s="3">
        <v>36007</v>
      </c>
      <c r="B195" s="8" t="s">
        <v>200</v>
      </c>
      <c r="C195" s="9">
        <v>2.8689999999999998E-4</v>
      </c>
      <c r="D195" s="9"/>
      <c r="E195" s="1">
        <v>331036.12219999998</v>
      </c>
      <c r="F195" s="1">
        <v>216835.5772</v>
      </c>
      <c r="G195" s="1">
        <v>727342.85509999993</v>
      </c>
      <c r="H195" s="1">
        <v>56904.032899999998</v>
      </c>
      <c r="I195" s="1">
        <v>0</v>
      </c>
    </row>
    <row r="196" spans="1:9">
      <c r="A196" s="3">
        <v>36008</v>
      </c>
      <c r="B196" s="8" t="s">
        <v>201</v>
      </c>
      <c r="C196" s="9">
        <v>6.4930000000000001E-4</v>
      </c>
      <c r="D196" s="9"/>
      <c r="E196" s="1">
        <v>749187.01340000005</v>
      </c>
      <c r="F196" s="1">
        <v>490733.14840000001</v>
      </c>
      <c r="G196" s="1">
        <v>1646091.7246999999</v>
      </c>
      <c r="H196" s="1">
        <v>128782.8113</v>
      </c>
      <c r="I196" s="1">
        <v>0</v>
      </c>
    </row>
    <row r="197" spans="1:9">
      <c r="A197" s="3">
        <v>36009</v>
      </c>
      <c r="B197" s="8" t="s">
        <v>202</v>
      </c>
      <c r="C197" s="9">
        <v>7.0500000000000006E-5</v>
      </c>
      <c r="D197" s="9"/>
      <c r="E197" s="1">
        <v>81345.579000000012</v>
      </c>
      <c r="F197" s="1">
        <v>53283.054000000004</v>
      </c>
      <c r="G197" s="1">
        <v>178730.11950000003</v>
      </c>
      <c r="H197" s="1">
        <v>13983.040500000001</v>
      </c>
      <c r="I197" s="1">
        <v>0</v>
      </c>
    </row>
    <row r="198" spans="1:9">
      <c r="A198" s="3">
        <v>36100</v>
      </c>
      <c r="B198" s="8" t="s">
        <v>203</v>
      </c>
      <c r="C198" s="9">
        <v>7.1509999999999998E-4</v>
      </c>
      <c r="D198" s="9"/>
      <c r="E198" s="1">
        <v>825109.55379999999</v>
      </c>
      <c r="F198" s="1">
        <v>540463.99879999994</v>
      </c>
      <c r="G198" s="1">
        <v>1812906.5029</v>
      </c>
      <c r="H198" s="1">
        <v>141833.64910000001</v>
      </c>
      <c r="I198" s="1">
        <v>0</v>
      </c>
    </row>
    <row r="199" spans="1:9">
      <c r="A199" s="3">
        <v>36102</v>
      </c>
      <c r="B199" s="8" t="s">
        <v>204</v>
      </c>
      <c r="C199" s="9">
        <v>0</v>
      </c>
      <c r="D199" s="9"/>
      <c r="E199" s="1">
        <v>0</v>
      </c>
      <c r="F199" s="1">
        <v>0</v>
      </c>
      <c r="G199" s="1">
        <v>0</v>
      </c>
      <c r="H199" s="1">
        <v>0</v>
      </c>
      <c r="I199" s="1">
        <v>0</v>
      </c>
    </row>
    <row r="200" spans="1:9">
      <c r="A200" s="3">
        <v>36105</v>
      </c>
      <c r="B200" s="8" t="s">
        <v>205</v>
      </c>
      <c r="C200" s="9">
        <v>3.2380000000000001E-4</v>
      </c>
      <c r="D200" s="9"/>
      <c r="E200" s="1">
        <v>373612.74440000003</v>
      </c>
      <c r="F200" s="1">
        <v>244724.1544</v>
      </c>
      <c r="G200" s="1">
        <v>820890.96019999997</v>
      </c>
      <c r="H200" s="1">
        <v>64222.815800000004</v>
      </c>
      <c r="I200" s="1">
        <v>0</v>
      </c>
    </row>
    <row r="201" spans="1:9">
      <c r="A201" s="3">
        <v>36200</v>
      </c>
      <c r="B201" s="8" t="s">
        <v>206</v>
      </c>
      <c r="C201" s="9">
        <v>1.3404999999999999E-3</v>
      </c>
      <c r="D201" s="9"/>
      <c r="E201" s="1">
        <v>1546719.8389999999</v>
      </c>
      <c r="F201" s="1">
        <v>1013133.8139999999</v>
      </c>
      <c r="G201" s="1">
        <v>3398407.4494999996</v>
      </c>
      <c r="H201" s="1">
        <v>265876.11049999995</v>
      </c>
      <c r="I201" s="1">
        <v>0</v>
      </c>
    </row>
    <row r="202" spans="1:9">
      <c r="A202" s="3">
        <v>36205</v>
      </c>
      <c r="B202" s="8" t="s">
        <v>207</v>
      </c>
      <c r="C202" s="9">
        <v>2.856E-4</v>
      </c>
      <c r="D202" s="9"/>
      <c r="E202" s="1">
        <v>329536.13280000002</v>
      </c>
      <c r="F202" s="1">
        <v>215853.0528</v>
      </c>
      <c r="G202" s="1">
        <v>724047.12239999999</v>
      </c>
      <c r="H202" s="1">
        <v>56646.189599999998</v>
      </c>
      <c r="I202" s="1">
        <v>0</v>
      </c>
    </row>
    <row r="203" spans="1:9">
      <c r="A203" s="3">
        <v>36300</v>
      </c>
      <c r="B203" s="8" t="s">
        <v>208</v>
      </c>
      <c r="C203" s="9">
        <v>4.8606999999999999E-3</v>
      </c>
      <c r="D203" s="9"/>
      <c r="E203" s="1">
        <v>5608460.3666000003</v>
      </c>
      <c r="F203" s="1">
        <v>3673658.7316000001</v>
      </c>
      <c r="G203" s="1">
        <v>12322744.565299999</v>
      </c>
      <c r="H203" s="1">
        <v>964076.09869999997</v>
      </c>
      <c r="I203" s="1">
        <v>0</v>
      </c>
    </row>
    <row r="204" spans="1:9">
      <c r="A204" s="3">
        <v>36301</v>
      </c>
      <c r="B204" s="8" t="s">
        <v>209</v>
      </c>
      <c r="C204" s="9">
        <v>1.22E-4</v>
      </c>
      <c r="D204" s="9"/>
      <c r="E204" s="1">
        <v>140768.236</v>
      </c>
      <c r="F204" s="1">
        <v>92206.135999999999</v>
      </c>
      <c r="G204" s="1">
        <v>309291.83799999999</v>
      </c>
      <c r="H204" s="1">
        <v>24197.601999999999</v>
      </c>
      <c r="I204" s="1">
        <v>0</v>
      </c>
    </row>
    <row r="205" spans="1:9">
      <c r="A205" s="3">
        <v>36302</v>
      </c>
      <c r="B205" s="8" t="s">
        <v>210</v>
      </c>
      <c r="C205" s="9">
        <v>2.1340000000000001E-4</v>
      </c>
      <c r="D205" s="9"/>
      <c r="E205" s="1">
        <v>246229.02920000002</v>
      </c>
      <c r="F205" s="1">
        <v>161285.15919999999</v>
      </c>
      <c r="G205" s="1">
        <v>541007.1986</v>
      </c>
      <c r="H205" s="1">
        <v>42325.969400000002</v>
      </c>
      <c r="I205" s="1">
        <v>0</v>
      </c>
    </row>
    <row r="206" spans="1:9">
      <c r="A206" s="3">
        <v>36303</v>
      </c>
      <c r="B206" s="8" t="s">
        <v>211</v>
      </c>
      <c r="C206" s="9">
        <v>2.787E-4</v>
      </c>
      <c r="D206" s="9"/>
      <c r="E206" s="1">
        <v>321574.65059999999</v>
      </c>
      <c r="F206" s="1">
        <v>210638.11559999999</v>
      </c>
      <c r="G206" s="1">
        <v>706554.38729999994</v>
      </c>
      <c r="H206" s="1">
        <v>55277.636700000003</v>
      </c>
      <c r="I206" s="1">
        <v>0</v>
      </c>
    </row>
    <row r="207" spans="1:9">
      <c r="A207" s="3">
        <v>36305</v>
      </c>
      <c r="B207" s="8" t="s">
        <v>212</v>
      </c>
      <c r="C207" s="9">
        <v>1.0313E-3</v>
      </c>
      <c r="D207" s="9"/>
      <c r="E207" s="1">
        <v>1189953.1294</v>
      </c>
      <c r="F207" s="1">
        <v>779444.16440000001</v>
      </c>
      <c r="G207" s="1">
        <v>2614530.1026999997</v>
      </c>
      <c r="H207" s="1">
        <v>204549.07329999999</v>
      </c>
      <c r="I207" s="1">
        <v>0</v>
      </c>
    </row>
    <row r="208" spans="1:9">
      <c r="A208" s="3">
        <v>36310</v>
      </c>
      <c r="B208" s="8" t="s">
        <v>213</v>
      </c>
      <c r="C208" s="9">
        <v>0</v>
      </c>
      <c r="D208" s="9"/>
      <c r="E208" s="1">
        <v>0</v>
      </c>
      <c r="F208" s="1">
        <v>0</v>
      </c>
      <c r="G208" s="1">
        <v>0</v>
      </c>
      <c r="H208" s="1">
        <v>0</v>
      </c>
      <c r="I208" s="1">
        <v>0</v>
      </c>
    </row>
    <row r="209" spans="1:9">
      <c r="A209" s="3">
        <v>36400</v>
      </c>
      <c r="B209" s="8" t="s">
        <v>214</v>
      </c>
      <c r="C209" s="9">
        <v>4.9709999999999997E-3</v>
      </c>
      <c r="D209" s="9"/>
      <c r="E209" s="1">
        <v>5735728.6979999999</v>
      </c>
      <c r="F209" s="1">
        <v>3757022.1479999996</v>
      </c>
      <c r="G209" s="1">
        <v>12602374.808999998</v>
      </c>
      <c r="H209" s="1">
        <v>985953.11099999992</v>
      </c>
      <c r="I209" s="1">
        <v>0</v>
      </c>
    </row>
    <row r="210" spans="1:9">
      <c r="A210" s="3">
        <v>36405</v>
      </c>
      <c r="B210" s="8" t="s">
        <v>368</v>
      </c>
      <c r="C210" s="9">
        <v>7.2800000000000002E-4</v>
      </c>
      <c r="D210" s="9"/>
      <c r="E210" s="1">
        <v>839994.06400000001</v>
      </c>
      <c r="F210" s="1">
        <v>550213.66399999999</v>
      </c>
      <c r="G210" s="1">
        <v>1845610.3120000002</v>
      </c>
      <c r="H210" s="1">
        <v>144392.24799999999</v>
      </c>
      <c r="I210" s="1">
        <v>0</v>
      </c>
    </row>
    <row r="211" spans="1:9">
      <c r="A211" s="3">
        <v>36500</v>
      </c>
      <c r="B211" s="8" t="s">
        <v>215</v>
      </c>
      <c r="C211" s="9">
        <v>1.1829299999999999E-2</v>
      </c>
      <c r="D211" s="9"/>
      <c r="E211" s="1">
        <v>13649095.853399999</v>
      </c>
      <c r="F211" s="1">
        <v>8940442.9883999992</v>
      </c>
      <c r="G211" s="1">
        <v>29989392.944699999</v>
      </c>
      <c r="H211" s="1">
        <v>2346235.1913000001</v>
      </c>
      <c r="I211" s="1">
        <v>0</v>
      </c>
    </row>
    <row r="212" spans="1:9">
      <c r="A212" s="3">
        <v>36501</v>
      </c>
      <c r="B212" s="8" t="s">
        <v>216</v>
      </c>
      <c r="C212" s="9">
        <v>1.496E-4</v>
      </c>
      <c r="D212" s="9"/>
      <c r="E212" s="1">
        <v>172614.1648</v>
      </c>
      <c r="F212" s="1">
        <v>113065.8848</v>
      </c>
      <c r="G212" s="1">
        <v>379262.77840000001</v>
      </c>
      <c r="H212" s="1">
        <v>29671.813600000001</v>
      </c>
      <c r="I212" s="1">
        <v>0</v>
      </c>
    </row>
    <row r="213" spans="1:9">
      <c r="A213" s="3">
        <v>36502</v>
      </c>
      <c r="B213" s="8" t="s">
        <v>217</v>
      </c>
      <c r="C213" s="9">
        <v>2.5899999999999999E-5</v>
      </c>
      <c r="D213" s="9"/>
      <c r="E213" s="1">
        <v>29884.404200000001</v>
      </c>
      <c r="F213" s="1">
        <v>19574.909199999998</v>
      </c>
      <c r="G213" s="1">
        <v>65661.136100000003</v>
      </c>
      <c r="H213" s="1">
        <v>5137.0319</v>
      </c>
      <c r="I213" s="1">
        <v>0</v>
      </c>
    </row>
    <row r="214" spans="1:9">
      <c r="A214" s="3">
        <v>36505</v>
      </c>
      <c r="B214" s="8" t="s">
        <v>218</v>
      </c>
      <c r="C214" s="9">
        <v>2.1667000000000001E-3</v>
      </c>
      <c r="D214" s="9"/>
      <c r="E214" s="1">
        <v>2500020.7946000001</v>
      </c>
      <c r="F214" s="1">
        <v>1637565.8596000001</v>
      </c>
      <c r="G214" s="1">
        <v>5492972.3393000001</v>
      </c>
      <c r="H214" s="1">
        <v>429745.44470000005</v>
      </c>
      <c r="I214" s="1">
        <v>0</v>
      </c>
    </row>
    <row r="215" spans="1:9">
      <c r="A215" s="3">
        <v>36600</v>
      </c>
      <c r="B215" s="8" t="s">
        <v>219</v>
      </c>
      <c r="C215" s="9">
        <v>5.2950000000000002E-4</v>
      </c>
      <c r="D215" s="9"/>
      <c r="E215" s="1">
        <v>610957.22100000002</v>
      </c>
      <c r="F215" s="1">
        <v>400189.74600000004</v>
      </c>
      <c r="G215" s="1">
        <v>1342377.2805000001</v>
      </c>
      <c r="H215" s="1">
        <v>105021.5595</v>
      </c>
      <c r="I215" s="1">
        <v>0</v>
      </c>
    </row>
    <row r="216" spans="1:9">
      <c r="A216" s="3">
        <v>36601</v>
      </c>
      <c r="B216" s="8" t="s">
        <v>220</v>
      </c>
      <c r="C216" s="9">
        <v>0</v>
      </c>
      <c r="D216" s="9"/>
      <c r="E216" s="1">
        <v>0</v>
      </c>
      <c r="F216" s="1">
        <v>0</v>
      </c>
      <c r="G216" s="1">
        <v>0</v>
      </c>
      <c r="H216" s="1">
        <v>0</v>
      </c>
      <c r="I216" s="1">
        <v>0</v>
      </c>
    </row>
    <row r="217" spans="1:9">
      <c r="A217" s="3">
        <v>36700</v>
      </c>
      <c r="B217" s="8" t="s">
        <v>221</v>
      </c>
      <c r="C217" s="9">
        <v>9.5951999999999999E-3</v>
      </c>
      <c r="D217" s="9"/>
      <c r="E217" s="1">
        <v>11071306.377599999</v>
      </c>
      <c r="F217" s="1">
        <v>7251937.0175999999</v>
      </c>
      <c r="G217" s="1">
        <v>24325549.540800001</v>
      </c>
      <c r="H217" s="1">
        <v>1903121.5632</v>
      </c>
      <c r="I217" s="1">
        <v>0</v>
      </c>
    </row>
    <row r="218" spans="1:9">
      <c r="A218" s="3">
        <v>36701</v>
      </c>
      <c r="B218" s="8" t="s">
        <v>222</v>
      </c>
      <c r="C218" s="9">
        <v>2.58E-5</v>
      </c>
      <c r="D218" s="9"/>
      <c r="E218" s="1">
        <v>29769.020400000001</v>
      </c>
      <c r="F218" s="1">
        <v>19499.330399999999</v>
      </c>
      <c r="G218" s="1">
        <v>65407.618199999997</v>
      </c>
      <c r="H218" s="1">
        <v>5117.1977999999999</v>
      </c>
      <c r="I218" s="1">
        <v>0</v>
      </c>
    </row>
    <row r="219" spans="1:9">
      <c r="A219" s="3">
        <v>36705</v>
      </c>
      <c r="B219" s="8" t="s">
        <v>223</v>
      </c>
      <c r="C219" s="9">
        <v>9.1889999999999995E-4</v>
      </c>
      <c r="D219" s="9"/>
      <c r="E219" s="1">
        <v>1060261.7382</v>
      </c>
      <c r="F219" s="1">
        <v>694493.5932</v>
      </c>
      <c r="G219" s="1">
        <v>2329575.9830999998</v>
      </c>
      <c r="H219" s="1">
        <v>182255.54489999998</v>
      </c>
      <c r="I219" s="1">
        <v>0</v>
      </c>
    </row>
    <row r="220" spans="1:9">
      <c r="A220" s="3">
        <v>36800</v>
      </c>
      <c r="B220" s="8" t="s">
        <v>224</v>
      </c>
      <c r="C220" s="9">
        <v>3.4841E-3</v>
      </c>
      <c r="D220" s="9"/>
      <c r="E220" s="1">
        <v>4020086.9758000001</v>
      </c>
      <c r="F220" s="1">
        <v>2633240.9707999998</v>
      </c>
      <c r="G220" s="1">
        <v>8832817.1538999993</v>
      </c>
      <c r="H220" s="1">
        <v>691039.87809999997</v>
      </c>
      <c r="I220" s="1">
        <v>0</v>
      </c>
    </row>
    <row r="221" spans="1:9">
      <c r="A221" s="3">
        <v>36802</v>
      </c>
      <c r="B221" s="8" t="s">
        <v>225</v>
      </c>
      <c r="C221" s="9">
        <v>2.6640000000000002E-4</v>
      </c>
      <c r="D221" s="9"/>
      <c r="E221" s="1">
        <v>307382.44320000004</v>
      </c>
      <c r="F221" s="1">
        <v>201341.92320000002</v>
      </c>
      <c r="G221" s="1">
        <v>675371.68560000008</v>
      </c>
      <c r="H221" s="1">
        <v>52838.042400000006</v>
      </c>
      <c r="I221" s="1">
        <v>0</v>
      </c>
    </row>
    <row r="222" spans="1:9">
      <c r="A222" s="3">
        <v>36810</v>
      </c>
      <c r="B222" s="8" t="s">
        <v>369</v>
      </c>
      <c r="C222" s="9">
        <v>6.7225999999999996E-3</v>
      </c>
      <c r="D222" s="9"/>
      <c r="E222" s="1">
        <v>7756791.3387999991</v>
      </c>
      <c r="F222" s="1">
        <v>5080860.4087999994</v>
      </c>
      <c r="G222" s="1">
        <v>17042994.345399998</v>
      </c>
      <c r="H222" s="1">
        <v>1333367.2065999999</v>
      </c>
      <c r="I222" s="1">
        <v>0</v>
      </c>
    </row>
    <row r="223" spans="1:9">
      <c r="A223" s="3">
        <v>36900</v>
      </c>
      <c r="B223" s="8" t="s">
        <v>226</v>
      </c>
      <c r="C223" s="9">
        <v>7.4350000000000002E-4</v>
      </c>
      <c r="D223" s="9"/>
      <c r="E223" s="1">
        <v>857878.55300000007</v>
      </c>
      <c r="F223" s="1">
        <v>561928.37800000003</v>
      </c>
      <c r="G223" s="1">
        <v>1884905.5865</v>
      </c>
      <c r="H223" s="1">
        <v>147466.53349999999</v>
      </c>
      <c r="I223" s="1">
        <v>0</v>
      </c>
    </row>
    <row r="224" spans="1:9">
      <c r="A224" s="3">
        <v>36901</v>
      </c>
      <c r="B224" s="8" t="s">
        <v>227</v>
      </c>
      <c r="C224" s="9">
        <v>2.354E-4</v>
      </c>
      <c r="D224" s="9"/>
      <c r="E224" s="1">
        <v>271613.46519999998</v>
      </c>
      <c r="F224" s="1">
        <v>177912.4952</v>
      </c>
      <c r="G224" s="1">
        <v>596781.13659999997</v>
      </c>
      <c r="H224" s="1">
        <v>46689.471400000002</v>
      </c>
      <c r="I224" s="1">
        <v>0</v>
      </c>
    </row>
    <row r="225" spans="1:9">
      <c r="A225" s="3">
        <v>36905</v>
      </c>
      <c r="B225" s="8" t="s">
        <v>228</v>
      </c>
      <c r="C225" s="9">
        <v>1.9990000000000001E-4</v>
      </c>
      <c r="D225" s="9"/>
      <c r="E225" s="1">
        <v>230652.2162</v>
      </c>
      <c r="F225" s="1">
        <v>151082.02120000002</v>
      </c>
      <c r="G225" s="1">
        <v>506782.28210000001</v>
      </c>
      <c r="H225" s="1">
        <v>39648.365900000004</v>
      </c>
      <c r="I225" s="1">
        <v>0</v>
      </c>
    </row>
    <row r="226" spans="1:9">
      <c r="A226" s="3">
        <v>37000</v>
      </c>
      <c r="B226" s="8" t="s">
        <v>229</v>
      </c>
      <c r="C226" s="9">
        <v>1.916E-3</v>
      </c>
      <c r="D226" s="9"/>
      <c r="E226" s="1">
        <v>2210753.608</v>
      </c>
      <c r="F226" s="1">
        <v>1448089.808</v>
      </c>
      <c r="G226" s="1">
        <v>4857402.9639999997</v>
      </c>
      <c r="H226" s="1">
        <v>380021.35599999997</v>
      </c>
      <c r="I226" s="1">
        <v>0</v>
      </c>
    </row>
    <row r="227" spans="1:9">
      <c r="A227" s="3">
        <v>37001</v>
      </c>
      <c r="B227" s="8" t="s">
        <v>230</v>
      </c>
      <c r="C227" s="9">
        <v>2.285E-4</v>
      </c>
      <c r="D227" s="9"/>
      <c r="E227" s="1">
        <v>263651.98300000001</v>
      </c>
      <c r="F227" s="1">
        <v>172697.55799999999</v>
      </c>
      <c r="G227" s="1">
        <v>579288.40150000004</v>
      </c>
      <c r="H227" s="1">
        <v>45320.9185</v>
      </c>
      <c r="I227" s="1">
        <v>0</v>
      </c>
    </row>
    <row r="228" spans="1:9">
      <c r="A228" s="3">
        <v>37005</v>
      </c>
      <c r="B228" s="8" t="s">
        <v>231</v>
      </c>
      <c r="C228" s="9">
        <v>6.0959999999999996E-4</v>
      </c>
      <c r="D228" s="9"/>
      <c r="E228" s="1">
        <v>703379.64480000001</v>
      </c>
      <c r="F228" s="1">
        <v>460728.36479999998</v>
      </c>
      <c r="G228" s="1">
        <v>1545445.1183999998</v>
      </c>
      <c r="H228" s="1">
        <v>120908.67359999999</v>
      </c>
      <c r="I228" s="1">
        <v>0</v>
      </c>
    </row>
    <row r="229" spans="1:9">
      <c r="A229" s="3">
        <v>37100</v>
      </c>
      <c r="B229" s="8" t="s">
        <v>232</v>
      </c>
      <c r="C229" s="9">
        <v>3.8265999999999999E-3</v>
      </c>
      <c r="D229" s="9"/>
      <c r="E229" s="1">
        <v>4415276.4907999998</v>
      </c>
      <c r="F229" s="1">
        <v>2892098.3607999999</v>
      </c>
      <c r="G229" s="1">
        <v>9701115.9614000004</v>
      </c>
      <c r="H229" s="1">
        <v>758971.67059999995</v>
      </c>
      <c r="I229" s="1">
        <v>0</v>
      </c>
    </row>
    <row r="230" spans="1:9">
      <c r="A230" s="3">
        <v>37200</v>
      </c>
      <c r="B230" s="8" t="s">
        <v>233</v>
      </c>
      <c r="C230" s="9">
        <v>7.1520000000000004E-4</v>
      </c>
      <c r="D230" s="9"/>
      <c r="E230" s="1">
        <v>825224.93760000006</v>
      </c>
      <c r="F230" s="1">
        <v>540539.57760000008</v>
      </c>
      <c r="G230" s="1">
        <v>1813160.0208000001</v>
      </c>
      <c r="H230" s="1">
        <v>141853.48320000002</v>
      </c>
      <c r="I230" s="1">
        <v>0</v>
      </c>
    </row>
    <row r="231" spans="1:9">
      <c r="A231" s="3">
        <v>37300</v>
      </c>
      <c r="B231" s="8" t="s">
        <v>234</v>
      </c>
      <c r="C231" s="9">
        <v>1.8508999999999999E-3</v>
      </c>
      <c r="D231" s="9"/>
      <c r="E231" s="1">
        <v>2135638.7541999999</v>
      </c>
      <c r="F231" s="1">
        <v>1398888.0092</v>
      </c>
      <c r="G231" s="1">
        <v>4692362.8110999996</v>
      </c>
      <c r="H231" s="1">
        <v>367109.35690000001</v>
      </c>
      <c r="I231" s="1">
        <v>0</v>
      </c>
    </row>
    <row r="232" spans="1:9">
      <c r="A232" s="3">
        <v>37301</v>
      </c>
      <c r="B232" s="8" t="s">
        <v>235</v>
      </c>
      <c r="C232" s="9">
        <v>1.851E-4</v>
      </c>
      <c r="D232" s="9"/>
      <c r="E232" s="1">
        <v>213575.41380000001</v>
      </c>
      <c r="F232" s="1">
        <v>139896.35879999999</v>
      </c>
      <c r="G232" s="1">
        <v>469261.63290000003</v>
      </c>
      <c r="H232" s="1">
        <v>36712.919099999999</v>
      </c>
      <c r="I232" s="1">
        <v>0</v>
      </c>
    </row>
    <row r="233" spans="1:9">
      <c r="A233" s="3">
        <v>37305</v>
      </c>
      <c r="B233" s="8" t="s">
        <v>236</v>
      </c>
      <c r="C233" s="9">
        <v>4.5080000000000001E-4</v>
      </c>
      <c r="D233" s="9"/>
      <c r="E233" s="1">
        <v>520150.1704</v>
      </c>
      <c r="F233" s="1">
        <v>340709.2304</v>
      </c>
      <c r="G233" s="1">
        <v>1142858.6932000001</v>
      </c>
      <c r="H233" s="1">
        <v>89412.122799999997</v>
      </c>
      <c r="I233" s="1">
        <v>0</v>
      </c>
    </row>
    <row r="234" spans="1:9">
      <c r="A234" s="3">
        <v>37400</v>
      </c>
      <c r="B234" s="8" t="s">
        <v>237</v>
      </c>
      <c r="C234" s="9">
        <v>9.4900000000000002E-3</v>
      </c>
      <c r="D234" s="9"/>
      <c r="E234" s="1">
        <v>10949922.620000001</v>
      </c>
      <c r="F234" s="1">
        <v>7172428.1200000001</v>
      </c>
      <c r="G234" s="1">
        <v>24058848.710000001</v>
      </c>
      <c r="H234" s="1">
        <v>1882256.09</v>
      </c>
      <c r="I234" s="1">
        <v>0</v>
      </c>
    </row>
    <row r="235" spans="1:9">
      <c r="A235" s="3">
        <v>37405</v>
      </c>
      <c r="B235" s="8" t="s">
        <v>238</v>
      </c>
      <c r="C235" s="9">
        <v>1.7394000000000001E-3</v>
      </c>
      <c r="D235" s="9"/>
      <c r="E235" s="1">
        <v>2006985.8172000002</v>
      </c>
      <c r="F235" s="1">
        <v>1314617.6472</v>
      </c>
      <c r="G235" s="1">
        <v>4409690.3525999999</v>
      </c>
      <c r="H235" s="1">
        <v>344994.33540000004</v>
      </c>
      <c r="I235" s="1">
        <v>0</v>
      </c>
    </row>
    <row r="236" spans="1:9">
      <c r="A236" s="3">
        <v>37500</v>
      </c>
      <c r="B236" s="8" t="s">
        <v>239</v>
      </c>
      <c r="C236" s="9">
        <v>9.9789999999999992E-4</v>
      </c>
      <c r="D236" s="9"/>
      <c r="E236" s="1">
        <v>1151414.9401999998</v>
      </c>
      <c r="F236" s="1">
        <v>754200.84519999998</v>
      </c>
      <c r="G236" s="1">
        <v>2529855.1240999997</v>
      </c>
      <c r="H236" s="1">
        <v>197924.48389999999</v>
      </c>
      <c r="I236" s="1">
        <v>0</v>
      </c>
    </row>
    <row r="237" spans="1:9">
      <c r="A237" s="3">
        <v>37600</v>
      </c>
      <c r="B237" s="8" t="s">
        <v>240</v>
      </c>
      <c r="C237" s="9">
        <v>5.6696000000000003E-3</v>
      </c>
      <c r="D237" s="9"/>
      <c r="E237" s="1">
        <v>6541799.9248000002</v>
      </c>
      <c r="F237" s="1">
        <v>4285015.6447999999</v>
      </c>
      <c r="G237" s="1">
        <v>14373450.8584</v>
      </c>
      <c r="H237" s="1">
        <v>1124514.1336000001</v>
      </c>
      <c r="I237" s="1">
        <v>0</v>
      </c>
    </row>
    <row r="238" spans="1:9">
      <c r="A238" s="3">
        <v>37601</v>
      </c>
      <c r="B238" s="8" t="s">
        <v>241</v>
      </c>
      <c r="C238" s="9">
        <v>5.8430000000000005E-4</v>
      </c>
      <c r="D238" s="9"/>
      <c r="E238" s="1">
        <v>674187.54340000008</v>
      </c>
      <c r="F238" s="1">
        <v>441606.92840000003</v>
      </c>
      <c r="G238" s="1">
        <v>1481305.0897000001</v>
      </c>
      <c r="H238" s="1">
        <v>115890.64630000001</v>
      </c>
      <c r="I238" s="1">
        <v>0</v>
      </c>
    </row>
    <row r="239" spans="1:9">
      <c r="A239" s="3">
        <v>37605</v>
      </c>
      <c r="B239" s="8" t="s">
        <v>242</v>
      </c>
      <c r="C239" s="9">
        <v>6.8130000000000003E-4</v>
      </c>
      <c r="D239" s="9"/>
      <c r="E239" s="1">
        <v>786109.82940000005</v>
      </c>
      <c r="F239" s="1">
        <v>514918.36440000002</v>
      </c>
      <c r="G239" s="1">
        <v>1727217.4527</v>
      </c>
      <c r="H239" s="1">
        <v>135129.72330000001</v>
      </c>
      <c r="I239" s="1">
        <v>0</v>
      </c>
    </row>
    <row r="240" spans="1:9">
      <c r="A240" s="3">
        <v>37610</v>
      </c>
      <c r="B240" s="8" t="s">
        <v>243</v>
      </c>
      <c r="C240" s="9">
        <v>1.7417999999999999E-3</v>
      </c>
      <c r="D240" s="9"/>
      <c r="E240" s="1">
        <v>2009755.0284</v>
      </c>
      <c r="F240" s="1">
        <v>1316431.5384</v>
      </c>
      <c r="G240" s="1">
        <v>4415774.7822000002</v>
      </c>
      <c r="H240" s="1">
        <v>345470.35379999998</v>
      </c>
      <c r="I240" s="1">
        <v>0</v>
      </c>
    </row>
    <row r="241" spans="1:9">
      <c r="A241" s="3">
        <v>37700</v>
      </c>
      <c r="B241" s="8" t="s">
        <v>244</v>
      </c>
      <c r="C241" s="9">
        <v>2.6285000000000002E-3</v>
      </c>
      <c r="D241" s="9"/>
      <c r="E241" s="1">
        <v>3032863.1830000002</v>
      </c>
      <c r="F241" s="1">
        <v>1986588.7580000001</v>
      </c>
      <c r="G241" s="1">
        <v>6663718.0015000002</v>
      </c>
      <c r="H241" s="1">
        <v>521339.31850000005</v>
      </c>
      <c r="I241" s="1">
        <v>0</v>
      </c>
    </row>
    <row r="242" spans="1:9">
      <c r="A242" s="3">
        <v>37705</v>
      </c>
      <c r="B242" s="8" t="s">
        <v>245</v>
      </c>
      <c r="C242" s="9">
        <v>7.4470000000000005E-4</v>
      </c>
      <c r="D242" s="9"/>
      <c r="E242" s="1">
        <v>859263.15860000008</v>
      </c>
      <c r="F242" s="1">
        <v>562835.3236</v>
      </c>
      <c r="G242" s="1">
        <v>1887947.8013000002</v>
      </c>
      <c r="H242" s="1">
        <v>147704.54270000002</v>
      </c>
      <c r="I242" s="1">
        <v>0</v>
      </c>
    </row>
    <row r="243" spans="1:9">
      <c r="A243" s="3">
        <v>37800</v>
      </c>
      <c r="B243" s="8" t="s">
        <v>246</v>
      </c>
      <c r="C243" s="9">
        <v>8.2822999999999994E-3</v>
      </c>
      <c r="D243" s="9"/>
      <c r="E243" s="1">
        <v>9556432.4673999995</v>
      </c>
      <c r="F243" s="1">
        <v>6259662.9523999998</v>
      </c>
      <c r="G243" s="1">
        <v>20997113.0317</v>
      </c>
      <c r="H243" s="1">
        <v>1642719.6642999998</v>
      </c>
      <c r="I243" s="1">
        <v>0</v>
      </c>
    </row>
    <row r="244" spans="1:9">
      <c r="A244" s="3">
        <v>37801</v>
      </c>
      <c r="B244" s="8" t="s">
        <v>247</v>
      </c>
      <c r="C244" s="9">
        <v>6.6699999999999995E-5</v>
      </c>
      <c r="D244" s="9"/>
      <c r="E244" s="1">
        <v>76960.994599999991</v>
      </c>
      <c r="F244" s="1">
        <v>50411.059599999993</v>
      </c>
      <c r="G244" s="1">
        <v>169096.4393</v>
      </c>
      <c r="H244" s="1">
        <v>13229.3447</v>
      </c>
      <c r="I244" s="1">
        <v>0</v>
      </c>
    </row>
    <row r="245" spans="1:9">
      <c r="A245" s="3">
        <v>37805</v>
      </c>
      <c r="B245" s="8" t="s">
        <v>248</v>
      </c>
      <c r="C245" s="9">
        <v>6.3029999999999998E-4</v>
      </c>
      <c r="D245" s="9"/>
      <c r="E245" s="1">
        <v>727264.09140000003</v>
      </c>
      <c r="F245" s="1">
        <v>476373.1764</v>
      </c>
      <c r="G245" s="1">
        <v>1597923.3236999998</v>
      </c>
      <c r="H245" s="1">
        <v>125014.33229999999</v>
      </c>
      <c r="I245" s="1">
        <v>0</v>
      </c>
    </row>
    <row r="246" spans="1:9">
      <c r="A246" s="3">
        <v>37900</v>
      </c>
      <c r="B246" s="8" t="s">
        <v>249</v>
      </c>
      <c r="C246" s="9">
        <v>4.0486999999999997E-3</v>
      </c>
      <c r="D246" s="9"/>
      <c r="E246" s="1">
        <v>4671543.9106000001</v>
      </c>
      <c r="F246" s="1">
        <v>3059958.8755999999</v>
      </c>
      <c r="G246" s="1">
        <v>10264179.2173</v>
      </c>
      <c r="H246" s="1">
        <v>803023.20669999998</v>
      </c>
      <c r="I246" s="1">
        <v>0</v>
      </c>
    </row>
    <row r="247" spans="1:9">
      <c r="A247" s="3">
        <v>37901</v>
      </c>
      <c r="B247" s="8" t="s">
        <v>250</v>
      </c>
      <c r="C247" s="9">
        <v>1.5750000000000001E-4</v>
      </c>
      <c r="D247" s="9"/>
      <c r="E247" s="1">
        <v>181729.48500000002</v>
      </c>
      <c r="F247" s="1">
        <v>119036.61</v>
      </c>
      <c r="G247" s="1">
        <v>399290.6925</v>
      </c>
      <c r="H247" s="1">
        <v>31238.7075</v>
      </c>
      <c r="I247" s="1">
        <v>0</v>
      </c>
    </row>
    <row r="248" spans="1:9">
      <c r="A248" s="3">
        <v>37905</v>
      </c>
      <c r="B248" s="8" t="s">
        <v>251</v>
      </c>
      <c r="C248" s="9">
        <v>4.3859999999999998E-4</v>
      </c>
      <c r="D248" s="9"/>
      <c r="E248" s="1">
        <v>506073.3468</v>
      </c>
      <c r="F248" s="1">
        <v>331488.61679999996</v>
      </c>
      <c r="G248" s="1">
        <v>1111929.5093999999</v>
      </c>
      <c r="H248" s="1">
        <v>86992.362599999993</v>
      </c>
      <c r="I248" s="1">
        <v>0</v>
      </c>
    </row>
    <row r="249" spans="1:9">
      <c r="A249" s="3">
        <v>38000</v>
      </c>
      <c r="B249" s="8" t="s">
        <v>252</v>
      </c>
      <c r="C249" s="9">
        <v>6.3937999999999998E-3</v>
      </c>
      <c r="D249" s="9"/>
      <c r="E249" s="1">
        <v>7377409.4043999994</v>
      </c>
      <c r="F249" s="1">
        <v>4832357.3143999996</v>
      </c>
      <c r="G249" s="1">
        <v>16209427.4902</v>
      </c>
      <c r="H249" s="1">
        <v>1268152.6857999999</v>
      </c>
      <c r="I249" s="1">
        <v>0</v>
      </c>
    </row>
    <row r="250" spans="1:9">
      <c r="A250" s="3">
        <v>38005</v>
      </c>
      <c r="B250" s="8" t="s">
        <v>253</v>
      </c>
      <c r="C250" s="9">
        <v>1.4444E-3</v>
      </c>
      <c r="D250" s="9"/>
      <c r="E250" s="1">
        <v>1666603.6072</v>
      </c>
      <c r="F250" s="1">
        <v>1091660.1872</v>
      </c>
      <c r="G250" s="1">
        <v>3661812.5476000002</v>
      </c>
      <c r="H250" s="1">
        <v>286483.74040000001</v>
      </c>
      <c r="I250" s="1">
        <v>0</v>
      </c>
    </row>
    <row r="251" spans="1:9">
      <c r="A251" s="3">
        <v>38100</v>
      </c>
      <c r="B251" s="8" t="s">
        <v>254</v>
      </c>
      <c r="C251" s="9">
        <v>3.3357E-3</v>
      </c>
      <c r="D251" s="9"/>
      <c r="E251" s="1">
        <v>3848857.4166000001</v>
      </c>
      <c r="F251" s="1">
        <v>2521082.0315999999</v>
      </c>
      <c r="G251" s="1">
        <v>8456596.5902999993</v>
      </c>
      <c r="H251" s="1">
        <v>661606.07369999995</v>
      </c>
      <c r="I251" s="1">
        <v>0</v>
      </c>
    </row>
    <row r="252" spans="1:9">
      <c r="A252" s="3">
        <v>38105</v>
      </c>
      <c r="B252" s="8" t="s">
        <v>255</v>
      </c>
      <c r="C252" s="9">
        <v>5.9750000000000005E-4</v>
      </c>
      <c r="D252" s="9"/>
      <c r="E252" s="1">
        <v>689418.20500000007</v>
      </c>
      <c r="F252" s="1">
        <v>451583.33</v>
      </c>
      <c r="G252" s="1">
        <v>1514769.4525000001</v>
      </c>
      <c r="H252" s="1">
        <v>118508.74750000001</v>
      </c>
      <c r="I252" s="1">
        <v>0</v>
      </c>
    </row>
    <row r="253" spans="1:9">
      <c r="A253" s="3">
        <v>38200</v>
      </c>
      <c r="B253" s="8" t="s">
        <v>256</v>
      </c>
      <c r="C253" s="9">
        <v>2.9068000000000002E-3</v>
      </c>
      <c r="D253" s="9"/>
      <c r="E253" s="1">
        <v>3353976.2984000002</v>
      </c>
      <c r="F253" s="1">
        <v>2196924.5584</v>
      </c>
      <c r="G253" s="1">
        <v>7369258.3172000004</v>
      </c>
      <c r="H253" s="1">
        <v>576537.61880000005</v>
      </c>
      <c r="I253" s="1">
        <v>0</v>
      </c>
    </row>
    <row r="254" spans="1:9">
      <c r="A254" s="3">
        <v>38205</v>
      </c>
      <c r="B254" s="8" t="s">
        <v>257</v>
      </c>
      <c r="C254" s="9">
        <v>4.5419999999999998E-4</v>
      </c>
      <c r="D254" s="9"/>
      <c r="E254" s="1">
        <v>524073.21959999995</v>
      </c>
      <c r="F254" s="1">
        <v>343278.90960000001</v>
      </c>
      <c r="G254" s="1">
        <v>1151478.3018</v>
      </c>
      <c r="H254" s="1">
        <v>90086.482199999999</v>
      </c>
      <c r="I254" s="1">
        <v>0</v>
      </c>
    </row>
    <row r="255" spans="1:9">
      <c r="A255" s="3">
        <v>38210</v>
      </c>
      <c r="B255" s="8" t="s">
        <v>258</v>
      </c>
      <c r="C255" s="9">
        <v>1.1351E-3</v>
      </c>
      <c r="D255" s="9"/>
      <c r="E255" s="1">
        <v>1309721.5138000001</v>
      </c>
      <c r="F255" s="1">
        <v>857894.95880000002</v>
      </c>
      <c r="G255" s="1">
        <v>2877681.6828999999</v>
      </c>
      <c r="H255" s="1">
        <v>225136.86910000001</v>
      </c>
      <c r="I255" s="1">
        <v>0</v>
      </c>
    </row>
    <row r="256" spans="1:9">
      <c r="A256" s="3">
        <v>38300</v>
      </c>
      <c r="B256" s="8" t="s">
        <v>259</v>
      </c>
      <c r="C256" s="9">
        <v>2.264E-3</v>
      </c>
      <c r="D256" s="9"/>
      <c r="E256" s="1">
        <v>2612289.2319999998</v>
      </c>
      <c r="F256" s="1">
        <v>1711104.0319999999</v>
      </c>
      <c r="G256" s="1">
        <v>5739645.2560000001</v>
      </c>
      <c r="H256" s="1">
        <v>449044.02399999998</v>
      </c>
      <c r="I256" s="1">
        <v>0</v>
      </c>
    </row>
    <row r="257" spans="1:9">
      <c r="A257" s="3">
        <v>38400</v>
      </c>
      <c r="B257" s="8" t="s">
        <v>260</v>
      </c>
      <c r="C257" s="9">
        <v>2.9508E-3</v>
      </c>
      <c r="D257" s="9"/>
      <c r="E257" s="1">
        <v>3404745.1703999997</v>
      </c>
      <c r="F257" s="1">
        <v>2230179.2303999998</v>
      </c>
      <c r="G257" s="1">
        <v>7480806.1931999996</v>
      </c>
      <c r="H257" s="1">
        <v>585264.62280000001</v>
      </c>
      <c r="I257" s="1">
        <v>0</v>
      </c>
    </row>
    <row r="258" spans="1:9">
      <c r="A258" s="3">
        <v>38402</v>
      </c>
      <c r="B258" s="8" t="s">
        <v>261</v>
      </c>
      <c r="C258" s="9">
        <v>2.0680000000000001E-4</v>
      </c>
      <c r="D258" s="9"/>
      <c r="E258" s="1">
        <v>238613.69840000002</v>
      </c>
      <c r="F258" s="1">
        <v>156296.9584</v>
      </c>
      <c r="G258" s="1">
        <v>524275.0172</v>
      </c>
      <c r="H258" s="1">
        <v>41016.918799999999</v>
      </c>
      <c r="I258" s="1">
        <v>0</v>
      </c>
    </row>
    <row r="259" spans="1:9">
      <c r="A259" s="3">
        <v>38405</v>
      </c>
      <c r="B259" s="8" t="s">
        <v>262</v>
      </c>
      <c r="C259" s="9">
        <v>7.1449999999999997E-4</v>
      </c>
      <c r="D259" s="9"/>
      <c r="E259" s="1">
        <v>824417.25099999993</v>
      </c>
      <c r="F259" s="1">
        <v>540010.52599999995</v>
      </c>
      <c r="G259" s="1">
        <v>1811385.3954999999</v>
      </c>
      <c r="H259" s="1">
        <v>141714.64449999999</v>
      </c>
      <c r="I259" s="1">
        <v>0</v>
      </c>
    </row>
    <row r="260" spans="1:9">
      <c r="A260" s="3">
        <v>38500</v>
      </c>
      <c r="B260" s="8" t="s">
        <v>263</v>
      </c>
      <c r="C260" s="9">
        <v>2.1951000000000002E-3</v>
      </c>
      <c r="D260" s="9"/>
      <c r="E260" s="1">
        <v>2532789.7938000001</v>
      </c>
      <c r="F260" s="1">
        <v>1659030.2388000002</v>
      </c>
      <c r="G260" s="1">
        <v>5564971.4229000006</v>
      </c>
      <c r="H260" s="1">
        <v>435378.32910000003</v>
      </c>
      <c r="I260" s="1">
        <v>0</v>
      </c>
    </row>
    <row r="261" spans="1:9">
      <c r="A261" s="3">
        <v>38600</v>
      </c>
      <c r="B261" s="8" t="s">
        <v>264</v>
      </c>
      <c r="C261" s="9">
        <v>2.7948000000000001E-3</v>
      </c>
      <c r="D261" s="9"/>
      <c r="E261" s="1">
        <v>3224746.4424000001</v>
      </c>
      <c r="F261" s="1">
        <v>2112276.3023999999</v>
      </c>
      <c r="G261" s="1">
        <v>7085318.2692</v>
      </c>
      <c r="H261" s="1">
        <v>554323.42680000002</v>
      </c>
      <c r="I261" s="1">
        <v>0</v>
      </c>
    </row>
    <row r="262" spans="1:9">
      <c r="A262" s="3">
        <v>38601</v>
      </c>
      <c r="B262" s="8" t="s">
        <v>265</v>
      </c>
      <c r="C262" s="9">
        <v>0</v>
      </c>
      <c r="D262" s="9"/>
      <c r="E262" s="1">
        <v>0</v>
      </c>
      <c r="F262" s="1">
        <v>0</v>
      </c>
      <c r="G262" s="1">
        <v>0</v>
      </c>
      <c r="H262" s="1">
        <v>0</v>
      </c>
      <c r="I262" s="1">
        <v>0</v>
      </c>
    </row>
    <row r="263" spans="1:9">
      <c r="A263" s="3">
        <v>38602</v>
      </c>
      <c r="B263" s="8" t="s">
        <v>266</v>
      </c>
      <c r="C263" s="9">
        <v>2.1440000000000001E-4</v>
      </c>
      <c r="D263" s="9"/>
      <c r="E263" s="1">
        <v>247382.86720000001</v>
      </c>
      <c r="F263" s="1">
        <v>162040.9472</v>
      </c>
      <c r="G263" s="1">
        <v>543542.37760000001</v>
      </c>
      <c r="H263" s="1">
        <v>42524.310400000002</v>
      </c>
      <c r="I263" s="1">
        <v>0</v>
      </c>
    </row>
    <row r="264" spans="1:9">
      <c r="A264" s="3">
        <v>38605</v>
      </c>
      <c r="B264" s="8" t="s">
        <v>267</v>
      </c>
      <c r="C264" s="9">
        <v>7.1310000000000004E-4</v>
      </c>
      <c r="D264" s="9"/>
      <c r="E264" s="1">
        <v>822801.87780000002</v>
      </c>
      <c r="F264" s="1">
        <v>538952.42280000006</v>
      </c>
      <c r="G264" s="1">
        <v>1807836.1449000002</v>
      </c>
      <c r="H264" s="1">
        <v>141436.96710000001</v>
      </c>
      <c r="I264" s="1">
        <v>0</v>
      </c>
    </row>
    <row r="265" spans="1:9">
      <c r="A265" s="3">
        <v>38610</v>
      </c>
      <c r="B265" s="8" t="s">
        <v>268</v>
      </c>
      <c r="C265" s="9">
        <v>7.3450000000000002E-4</v>
      </c>
      <c r="D265" s="9"/>
      <c r="E265" s="1">
        <v>847494.01100000006</v>
      </c>
      <c r="F265" s="1">
        <v>555126.28599999996</v>
      </c>
      <c r="G265" s="1">
        <v>1862088.9754999999</v>
      </c>
      <c r="H265" s="1">
        <v>145681.4645</v>
      </c>
      <c r="I265" s="1">
        <v>0</v>
      </c>
    </row>
    <row r="266" spans="1:9">
      <c r="A266" s="3">
        <v>38620</v>
      </c>
      <c r="B266" s="8" t="s">
        <v>269</v>
      </c>
      <c r="C266" s="9">
        <v>5.1849999999999997E-4</v>
      </c>
      <c r="D266" s="9"/>
      <c r="E266" s="1">
        <v>598265.00300000003</v>
      </c>
      <c r="F266" s="1">
        <v>391876.07799999998</v>
      </c>
      <c r="G266" s="1">
        <v>1314490.3114999998</v>
      </c>
      <c r="H266" s="1">
        <v>102839.8085</v>
      </c>
      <c r="I266" s="1">
        <v>0</v>
      </c>
    </row>
    <row r="267" spans="1:9">
      <c r="A267" s="3">
        <v>38700</v>
      </c>
      <c r="B267" s="8" t="s">
        <v>270</v>
      </c>
      <c r="C267" s="9">
        <v>9.2299999999999999E-4</v>
      </c>
      <c r="D267" s="9"/>
      <c r="E267" s="1">
        <v>1064992.4739999999</v>
      </c>
      <c r="F267" s="1">
        <v>697592.32400000002</v>
      </c>
      <c r="G267" s="1">
        <v>2339970.2170000002</v>
      </c>
      <c r="H267" s="1">
        <v>183068.74299999999</v>
      </c>
      <c r="I267" s="1">
        <v>0</v>
      </c>
    </row>
    <row r="268" spans="1:9">
      <c r="A268" s="3">
        <v>38701</v>
      </c>
      <c r="B268" s="8" t="s">
        <v>271</v>
      </c>
      <c r="C268" s="9">
        <v>7.2299999999999996E-5</v>
      </c>
      <c r="D268" s="9"/>
      <c r="E268" s="1">
        <v>83422.487399999998</v>
      </c>
      <c r="F268" s="1">
        <v>54643.472399999999</v>
      </c>
      <c r="G268" s="1">
        <v>183293.4417</v>
      </c>
      <c r="H268" s="1">
        <v>14340.0543</v>
      </c>
      <c r="I268" s="1">
        <v>0</v>
      </c>
    </row>
    <row r="269" spans="1:9">
      <c r="A269" s="3">
        <v>38800</v>
      </c>
      <c r="B269" s="8" t="s">
        <v>272</v>
      </c>
      <c r="C269" s="9">
        <v>1.5731E-3</v>
      </c>
      <c r="D269" s="9"/>
      <c r="E269" s="1">
        <v>1815102.5578000001</v>
      </c>
      <c r="F269" s="1">
        <v>1188930.1028</v>
      </c>
      <c r="G269" s="1">
        <v>3988090.0849000001</v>
      </c>
      <c r="H269" s="1">
        <v>312010.22710000002</v>
      </c>
      <c r="I269" s="1">
        <v>0</v>
      </c>
    </row>
    <row r="270" spans="1:9">
      <c r="A270" s="3">
        <v>38801</v>
      </c>
      <c r="B270" s="8" t="s">
        <v>273</v>
      </c>
      <c r="C270" s="9">
        <v>1.4689999999999999E-4</v>
      </c>
      <c r="D270" s="9"/>
      <c r="E270" s="1">
        <v>169498.80220000001</v>
      </c>
      <c r="F270" s="1">
        <v>111025.25719999999</v>
      </c>
      <c r="G270" s="1">
        <v>372417.79509999999</v>
      </c>
      <c r="H270" s="1">
        <v>29136.2929</v>
      </c>
      <c r="I270" s="1">
        <v>0</v>
      </c>
    </row>
    <row r="271" spans="1:9">
      <c r="A271" s="3">
        <v>38900</v>
      </c>
      <c r="B271" s="8" t="s">
        <v>274</v>
      </c>
      <c r="C271" s="9">
        <v>3.2509999999999999E-4</v>
      </c>
      <c r="D271" s="9"/>
      <c r="E271" s="1">
        <v>375112.73379999999</v>
      </c>
      <c r="F271" s="1">
        <v>245706.67879999999</v>
      </c>
      <c r="G271" s="1">
        <v>824186.69290000002</v>
      </c>
      <c r="H271" s="1">
        <v>64480.659099999997</v>
      </c>
      <c r="I271" s="1">
        <v>0</v>
      </c>
    </row>
    <row r="272" spans="1:9">
      <c r="A272" s="3">
        <v>39000</v>
      </c>
      <c r="B272" s="8" t="s">
        <v>275</v>
      </c>
      <c r="C272" s="9">
        <v>1.53309E-2</v>
      </c>
      <c r="D272" s="9"/>
      <c r="E272" s="1">
        <v>17689374.994199999</v>
      </c>
      <c r="F272" s="1">
        <v>11586910.249199999</v>
      </c>
      <c r="G272" s="1">
        <v>38866575.7311</v>
      </c>
      <c r="H272" s="1">
        <v>3040746.0368999997</v>
      </c>
      <c r="I272" s="1">
        <v>0</v>
      </c>
    </row>
    <row r="273" spans="1:9">
      <c r="A273" s="3">
        <v>39100</v>
      </c>
      <c r="B273" s="8" t="s">
        <v>276</v>
      </c>
      <c r="C273" s="9">
        <v>1.8116E-3</v>
      </c>
      <c r="D273" s="9"/>
      <c r="E273" s="1">
        <v>2090292.9208</v>
      </c>
      <c r="F273" s="1">
        <v>1369185.5408000001</v>
      </c>
      <c r="G273" s="1">
        <v>4592730.2763999999</v>
      </c>
      <c r="H273" s="1">
        <v>359314.55560000002</v>
      </c>
      <c r="I273" s="1">
        <v>0</v>
      </c>
    </row>
    <row r="274" spans="1:9">
      <c r="A274" s="3">
        <v>39101</v>
      </c>
      <c r="B274" s="8" t="s">
        <v>277</v>
      </c>
      <c r="C274" s="9">
        <v>2.8269999999999999E-4</v>
      </c>
      <c r="D274" s="9"/>
      <c r="E274" s="1">
        <v>326190.00260000001</v>
      </c>
      <c r="F274" s="1">
        <v>213661.26759999999</v>
      </c>
      <c r="G274" s="1">
        <v>716695.10329999996</v>
      </c>
      <c r="H274" s="1">
        <v>56071.000699999997</v>
      </c>
      <c r="I274" s="1">
        <v>0</v>
      </c>
    </row>
    <row r="275" spans="1:9">
      <c r="A275" s="3">
        <v>39105</v>
      </c>
      <c r="B275" s="8" t="s">
        <v>278</v>
      </c>
      <c r="C275" s="9">
        <v>6.6790000000000003E-4</v>
      </c>
      <c r="D275" s="9"/>
      <c r="E275" s="1">
        <v>770648.40020000003</v>
      </c>
      <c r="F275" s="1">
        <v>504790.8052</v>
      </c>
      <c r="G275" s="1">
        <v>1693246.0541000001</v>
      </c>
      <c r="H275" s="1">
        <v>132471.95389999999</v>
      </c>
      <c r="I275" s="1">
        <v>0</v>
      </c>
    </row>
    <row r="276" spans="1:9">
      <c r="A276" s="3">
        <v>39200</v>
      </c>
      <c r="B276" s="8" t="s">
        <v>370</v>
      </c>
      <c r="C276" s="9">
        <v>6.7534799999999992E-2</v>
      </c>
      <c r="D276" s="9"/>
      <c r="E276" s="1">
        <v>77924218.562399983</v>
      </c>
      <c r="F276" s="1">
        <v>51041991.422399998</v>
      </c>
      <c r="G276" s="1">
        <v>171212806.72919998</v>
      </c>
      <c r="H276" s="1">
        <v>13394919.766799998</v>
      </c>
      <c r="I276" s="1">
        <v>0</v>
      </c>
    </row>
    <row r="277" spans="1:9">
      <c r="A277" s="3">
        <v>39201</v>
      </c>
      <c r="B277" s="8" t="s">
        <v>279</v>
      </c>
      <c r="C277" s="9">
        <v>2.9829999999999999E-4</v>
      </c>
      <c r="D277" s="9"/>
      <c r="E277" s="1">
        <v>344189.87539999996</v>
      </c>
      <c r="F277" s="1">
        <v>225451.56039999999</v>
      </c>
      <c r="G277" s="1">
        <v>756243.89569999999</v>
      </c>
      <c r="H277" s="1">
        <v>59165.120299999995</v>
      </c>
      <c r="I277" s="1">
        <v>0</v>
      </c>
    </row>
    <row r="278" spans="1:9">
      <c r="A278" s="3">
        <v>39204</v>
      </c>
      <c r="B278" s="8" t="s">
        <v>280</v>
      </c>
      <c r="C278" s="9">
        <v>2.81E-4</v>
      </c>
      <c r="D278" s="9"/>
      <c r="E278" s="1">
        <v>324228.478</v>
      </c>
      <c r="F278" s="1">
        <v>212376.42799999999</v>
      </c>
      <c r="G278" s="1">
        <v>712385.299</v>
      </c>
      <c r="H278" s="1">
        <v>55733.821000000004</v>
      </c>
      <c r="I278" s="1">
        <v>0</v>
      </c>
    </row>
    <row r="279" spans="1:9">
      <c r="A279" s="3">
        <v>39205</v>
      </c>
      <c r="B279" s="8" t="s">
        <v>281</v>
      </c>
      <c r="C279" s="9">
        <v>5.8827000000000003E-3</v>
      </c>
      <c r="D279" s="9"/>
      <c r="E279" s="1">
        <v>6787682.8026000001</v>
      </c>
      <c r="F279" s="1">
        <v>4446074.0676000006</v>
      </c>
      <c r="G279" s="1">
        <v>14913697.5033</v>
      </c>
      <c r="H279" s="1">
        <v>1166780.6007000001</v>
      </c>
      <c r="I279" s="1">
        <v>0</v>
      </c>
    </row>
    <row r="280" spans="1:9">
      <c r="A280" s="3">
        <v>39208</v>
      </c>
      <c r="B280" s="8" t="s">
        <v>371</v>
      </c>
      <c r="C280" s="9">
        <v>4.149E-4</v>
      </c>
      <c r="D280" s="9"/>
      <c r="E280" s="1">
        <v>478727.38620000001</v>
      </c>
      <c r="F280" s="1">
        <v>313576.4412</v>
      </c>
      <c r="G280" s="1">
        <v>1051845.7671000001</v>
      </c>
      <c r="H280" s="1">
        <v>82291.680900000007</v>
      </c>
      <c r="I280" s="1">
        <v>0</v>
      </c>
    </row>
    <row r="281" spans="1:9">
      <c r="A281" s="3">
        <v>39209</v>
      </c>
      <c r="B281" s="8" t="s">
        <v>282</v>
      </c>
      <c r="C281" s="9">
        <v>0</v>
      </c>
      <c r="D281" s="9"/>
      <c r="E281" s="1">
        <v>0</v>
      </c>
      <c r="F281" s="1">
        <v>0</v>
      </c>
      <c r="G281" s="1">
        <v>0</v>
      </c>
      <c r="H281" s="1">
        <v>0</v>
      </c>
      <c r="I281" s="1">
        <v>0</v>
      </c>
    </row>
    <row r="282" spans="1:9">
      <c r="A282" s="3">
        <v>39220</v>
      </c>
      <c r="B282" s="8" t="s">
        <v>347</v>
      </c>
      <c r="C282" s="9">
        <v>0</v>
      </c>
      <c r="D282" s="9"/>
      <c r="E282" s="1">
        <v>0</v>
      </c>
      <c r="F282" s="1">
        <v>0</v>
      </c>
      <c r="G282" s="1">
        <v>0</v>
      </c>
      <c r="H282" s="1">
        <v>0</v>
      </c>
      <c r="I282" s="1">
        <v>0</v>
      </c>
    </row>
    <row r="283" spans="1:9">
      <c r="A283" s="3">
        <v>39300</v>
      </c>
      <c r="B283" s="8" t="s">
        <v>283</v>
      </c>
      <c r="C283" s="9">
        <v>7.7320000000000004E-4</v>
      </c>
      <c r="D283" s="9"/>
      <c r="E283" s="1">
        <v>892147.5416</v>
      </c>
      <c r="F283" s="1">
        <v>584375.28159999999</v>
      </c>
      <c r="G283" s="1">
        <v>1960200.4028</v>
      </c>
      <c r="H283" s="1">
        <v>153357.26120000001</v>
      </c>
      <c r="I283" s="1">
        <v>0</v>
      </c>
    </row>
    <row r="284" spans="1:9">
      <c r="A284" s="3">
        <v>39301</v>
      </c>
      <c r="B284" s="8" t="s">
        <v>284</v>
      </c>
      <c r="C284" s="9">
        <v>6.3E-5</v>
      </c>
      <c r="D284" s="9"/>
      <c r="E284" s="1">
        <v>72691.793999999994</v>
      </c>
      <c r="F284" s="1">
        <v>47614.644</v>
      </c>
      <c r="G284" s="1">
        <v>159716.277</v>
      </c>
      <c r="H284" s="1">
        <v>12495.483</v>
      </c>
      <c r="I284" s="1">
        <v>0</v>
      </c>
    </row>
    <row r="285" spans="1:9">
      <c r="A285" s="3">
        <v>39400</v>
      </c>
      <c r="B285" s="8" t="s">
        <v>285</v>
      </c>
      <c r="C285" s="9">
        <v>4.4309999999999998E-4</v>
      </c>
      <c r="D285" s="9"/>
      <c r="E285" s="1">
        <v>511265.61780000001</v>
      </c>
      <c r="F285" s="1">
        <v>334889.66279999999</v>
      </c>
      <c r="G285" s="1">
        <v>1123337.8148999999</v>
      </c>
      <c r="H285" s="1">
        <v>87884.897100000002</v>
      </c>
      <c r="I285" s="1">
        <v>0</v>
      </c>
    </row>
    <row r="286" spans="1:9">
      <c r="A286" s="3">
        <v>39401</v>
      </c>
      <c r="B286" s="8" t="s">
        <v>286</v>
      </c>
      <c r="C286" s="9">
        <v>5.0880000000000001E-4</v>
      </c>
      <c r="D286" s="9"/>
      <c r="E286" s="1">
        <v>587072.77439999999</v>
      </c>
      <c r="F286" s="1">
        <v>384544.93440000003</v>
      </c>
      <c r="G286" s="1">
        <v>1289899.0752000001</v>
      </c>
      <c r="H286" s="1">
        <v>100915.9008</v>
      </c>
      <c r="I286" s="1">
        <v>0</v>
      </c>
    </row>
    <row r="287" spans="1:9">
      <c r="A287" s="3">
        <v>39500</v>
      </c>
      <c r="B287" s="8" t="s">
        <v>287</v>
      </c>
      <c r="C287" s="9">
        <v>2.2116000000000002E-3</v>
      </c>
      <c r="D287" s="9"/>
      <c r="E287" s="1">
        <v>2551828.1208000001</v>
      </c>
      <c r="F287" s="1">
        <v>1671500.7408000003</v>
      </c>
      <c r="G287" s="1">
        <v>5606801.8764000004</v>
      </c>
      <c r="H287" s="1">
        <v>438650.95560000004</v>
      </c>
      <c r="I287" s="1">
        <v>0</v>
      </c>
    </row>
    <row r="288" spans="1:9">
      <c r="A288" s="3">
        <v>39501</v>
      </c>
      <c r="B288" s="8" t="s">
        <v>288</v>
      </c>
      <c r="C288" s="9">
        <v>5.5699999999999999E-5</v>
      </c>
      <c r="D288" s="9"/>
      <c r="E288" s="1">
        <v>64268.776599999997</v>
      </c>
      <c r="F288" s="1">
        <v>42097.391599999995</v>
      </c>
      <c r="G288" s="1">
        <v>141209.47029999999</v>
      </c>
      <c r="H288" s="1">
        <v>11047.593699999999</v>
      </c>
      <c r="I288" s="1">
        <v>0</v>
      </c>
    </row>
    <row r="289" spans="1:9">
      <c r="A289" s="3">
        <v>39600</v>
      </c>
      <c r="B289" s="8" t="s">
        <v>289</v>
      </c>
      <c r="C289" s="9">
        <v>5.8960999999999996E-3</v>
      </c>
      <c r="D289" s="9"/>
      <c r="E289" s="1">
        <v>6803144.2317999993</v>
      </c>
      <c r="F289" s="1">
        <v>4456201.6267999997</v>
      </c>
      <c r="G289" s="1">
        <v>14947668.901899999</v>
      </c>
      <c r="H289" s="1">
        <v>1169438.3700999999</v>
      </c>
      <c r="I289" s="1">
        <v>0</v>
      </c>
    </row>
    <row r="290" spans="1:9">
      <c r="A290" s="3">
        <v>39605</v>
      </c>
      <c r="B290" s="8" t="s">
        <v>290</v>
      </c>
      <c r="C290" s="9">
        <v>8.6549999999999995E-4</v>
      </c>
      <c r="D290" s="9"/>
      <c r="E290" s="1">
        <v>998646.78899999999</v>
      </c>
      <c r="F290" s="1">
        <v>654134.51399999997</v>
      </c>
      <c r="G290" s="1">
        <v>2194197.4244999997</v>
      </c>
      <c r="H290" s="1">
        <v>171664.1355</v>
      </c>
      <c r="I290" s="1">
        <v>0</v>
      </c>
    </row>
    <row r="291" spans="1:9">
      <c r="A291" s="3">
        <v>39700</v>
      </c>
      <c r="B291" s="8" t="s">
        <v>291</v>
      </c>
      <c r="C291" s="9">
        <v>3.3102000000000001E-3</v>
      </c>
      <c r="D291" s="9"/>
      <c r="E291" s="1">
        <v>3819434.5476000002</v>
      </c>
      <c r="F291" s="1">
        <v>2501809.4376000003</v>
      </c>
      <c r="G291" s="1">
        <v>8391949.5258000009</v>
      </c>
      <c r="H291" s="1">
        <v>656548.37820000004</v>
      </c>
      <c r="I291" s="1">
        <v>0</v>
      </c>
    </row>
    <row r="292" spans="1:9">
      <c r="A292" s="3">
        <v>39703</v>
      </c>
      <c r="B292" s="8" t="s">
        <v>292</v>
      </c>
      <c r="C292" s="9">
        <v>2.4909999999999998E-4</v>
      </c>
      <c r="D292" s="9"/>
      <c r="E292" s="1">
        <v>287421.04579999996</v>
      </c>
      <c r="F292" s="1">
        <v>188266.79079999999</v>
      </c>
      <c r="G292" s="1">
        <v>631513.08889999997</v>
      </c>
      <c r="H292" s="1">
        <v>49406.7431</v>
      </c>
      <c r="I292" s="1">
        <v>0</v>
      </c>
    </row>
    <row r="293" spans="1:9">
      <c r="A293" s="3">
        <v>39705</v>
      </c>
      <c r="B293" s="8" t="s">
        <v>293</v>
      </c>
      <c r="C293" s="9">
        <v>8.8150000000000001E-4</v>
      </c>
      <c r="D293" s="9"/>
      <c r="E293" s="1">
        <v>1017108.197</v>
      </c>
      <c r="F293" s="1">
        <v>666227.12199999997</v>
      </c>
      <c r="G293" s="1">
        <v>2234760.2885000003</v>
      </c>
      <c r="H293" s="1">
        <v>174837.59150000001</v>
      </c>
      <c r="I293" s="1">
        <v>0</v>
      </c>
    </row>
    <row r="294" spans="1:9">
      <c r="A294" s="3">
        <v>39800</v>
      </c>
      <c r="B294" s="8" t="s">
        <v>294</v>
      </c>
      <c r="C294" s="9">
        <v>3.7074999999999999E-3</v>
      </c>
      <c r="D294" s="9"/>
      <c r="E294" s="1">
        <v>4277854.3849999998</v>
      </c>
      <c r="F294" s="1">
        <v>2802084.01</v>
      </c>
      <c r="G294" s="1">
        <v>9399176.1425000001</v>
      </c>
      <c r="H294" s="1">
        <v>735349.25749999995</v>
      </c>
      <c r="I294" s="1">
        <v>0</v>
      </c>
    </row>
    <row r="295" spans="1:9">
      <c r="A295" s="3">
        <v>39805</v>
      </c>
      <c r="B295" s="8" t="s">
        <v>295</v>
      </c>
      <c r="C295" s="9">
        <v>4.2759999999999999E-4</v>
      </c>
      <c r="D295" s="9"/>
      <c r="E295" s="1">
        <v>493381.12880000001</v>
      </c>
      <c r="F295" s="1">
        <v>323174.94880000001</v>
      </c>
      <c r="G295" s="1">
        <v>1084042.5404000001</v>
      </c>
      <c r="H295" s="1">
        <v>84810.611600000004</v>
      </c>
      <c r="I295" s="1">
        <v>0</v>
      </c>
    </row>
    <row r="296" spans="1:9">
      <c r="A296" s="3">
        <v>39900</v>
      </c>
      <c r="B296" s="8" t="s">
        <v>296</v>
      </c>
      <c r="C296" s="9">
        <v>2.0157E-3</v>
      </c>
      <c r="D296" s="9"/>
      <c r="E296" s="1">
        <v>2325791.2566</v>
      </c>
      <c r="F296" s="1">
        <v>1523441.8716</v>
      </c>
      <c r="G296" s="1">
        <v>5110160.3103</v>
      </c>
      <c r="H296" s="1">
        <v>399795.95370000001</v>
      </c>
      <c r="I296" s="1">
        <v>0</v>
      </c>
    </row>
    <row r="297" spans="1:9">
      <c r="A297" s="3">
        <v>51000</v>
      </c>
      <c r="B297" s="8" t="s">
        <v>297</v>
      </c>
      <c r="C297" s="9">
        <v>2.8191399999999998E-2</v>
      </c>
      <c r="D297" s="9"/>
      <c r="E297" s="1">
        <v>32528308.593199998</v>
      </c>
      <c r="F297" s="1">
        <v>21306721.823199999</v>
      </c>
      <c r="G297" s="1">
        <v>71470245.260600001</v>
      </c>
      <c r="H297" s="1">
        <v>5591510.4673999995</v>
      </c>
      <c r="I297" s="1">
        <v>0</v>
      </c>
    </row>
    <row r="298" spans="1:9">
      <c r="A298" s="3">
        <v>51000.2</v>
      </c>
      <c r="B298" s="8" t="s">
        <v>298</v>
      </c>
      <c r="C298" s="9">
        <v>3.4700000000000003E-5</v>
      </c>
      <c r="D298" s="9"/>
      <c r="E298" s="1">
        <v>40038.178600000007</v>
      </c>
      <c r="F298" s="1">
        <v>26225.843600000004</v>
      </c>
      <c r="G298" s="1">
        <v>87970.71130000001</v>
      </c>
      <c r="H298" s="1">
        <v>6882.4327000000003</v>
      </c>
      <c r="I298" s="1">
        <v>0</v>
      </c>
    </row>
    <row r="299" spans="1:9">
      <c r="A299" s="3">
        <v>51000.3</v>
      </c>
      <c r="B299" s="8" t="s">
        <v>299</v>
      </c>
      <c r="C299" s="9">
        <v>9.8339999999999994E-4</v>
      </c>
      <c r="D299" s="9"/>
      <c r="E299" s="1">
        <v>1134684.2892</v>
      </c>
      <c r="F299" s="1">
        <v>743241.9192</v>
      </c>
      <c r="G299" s="1">
        <v>2493095.0285999998</v>
      </c>
      <c r="H299" s="1">
        <v>195048.53939999998</v>
      </c>
      <c r="I299" s="1">
        <v>0</v>
      </c>
    </row>
    <row r="300" spans="1:9">
      <c r="C300" s="9"/>
      <c r="D300" s="9"/>
      <c r="E300" s="94"/>
      <c r="F300" s="94"/>
      <c r="G300" s="94"/>
      <c r="H300" s="94"/>
      <c r="I300" s="94"/>
    </row>
    <row r="301" spans="1:9">
      <c r="B301" s="8" t="s">
        <v>389</v>
      </c>
      <c r="C301" s="9">
        <v>1.0000000000000002</v>
      </c>
      <c r="D301" s="9"/>
      <c r="E301" s="94">
        <v>1153837999.9999995</v>
      </c>
      <c r="F301" s="94">
        <v>755787999.99999988</v>
      </c>
      <c r="G301" s="94">
        <v>2535179000.0000014</v>
      </c>
      <c r="H301" s="94">
        <v>198341000.00000006</v>
      </c>
      <c r="I301" s="94">
        <v>0</v>
      </c>
    </row>
  </sheetData>
  <mergeCells count="1">
    <mergeCell ref="B1:D1"/>
  </mergeCells>
  <printOptions horizontalCentered="1"/>
  <pageMargins left="0.25" right="0.25" top="0.75" bottom="0.75" header="0.3" footer="0.3"/>
  <pageSetup scale="60" fitToHeight="6" orientation="landscape" r:id="rId1"/>
  <headerFooter differentFirst="1" scaleWithDoc="0">
    <oddHeader>&amp;L&amp;"Arial,Bold"&amp;16Appendix C:  Allocation of Deferred Inflows and Outflows - Investment Earnings &amp;14(continued)</oddHeader>
    <oddFooter>&amp;C&amp;Z&amp;F&amp;A</oddFooter>
    <firstHeader>&amp;L&amp;"Arial,Bold"&amp;16Appendix C:  Allocation of Deferred Inflows and Outflows - Investment Earnings</firstHeader>
  </headerFooter>
  <rowBreaks count="3" manualBreakCount="3">
    <brk id="82" max="16383" man="1"/>
    <brk id="160" max="16383" man="1"/>
    <brk id="2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Remaining Service Lives</vt:lpstr>
      <vt:lpstr>Experience</vt:lpstr>
      <vt:lpstr>Assumptions</vt:lpstr>
      <vt:lpstr>Earnings</vt:lpstr>
      <vt:lpstr>Annual Pension Expense</vt:lpstr>
      <vt:lpstr>TSERS GASB 68 Allocation</vt:lpstr>
      <vt:lpstr>App B</vt:lpstr>
      <vt:lpstr>App C  Exp</vt:lpstr>
      <vt:lpstr>App C  Inv</vt:lpstr>
      <vt:lpstr>App C  Assums</vt:lpstr>
      <vt:lpstr>App C  Share Out</vt:lpstr>
      <vt:lpstr>App C  Share In</vt:lpstr>
      <vt:lpstr>App C  Total</vt:lpstr>
      <vt:lpstr>Sheet1</vt:lpstr>
      <vt:lpstr>'App B'!Print_Area</vt:lpstr>
      <vt:lpstr>'App C  Total'!Print_Area</vt:lpstr>
      <vt:lpstr>'TSERS GASB 68 Allocation'!Print_Area</vt:lpstr>
      <vt:lpstr>'App B'!Print_Titles</vt:lpstr>
      <vt:lpstr>'App C  Assums'!Print_Titles</vt:lpstr>
      <vt:lpstr>'App C  Exp'!Print_Titles</vt:lpstr>
      <vt:lpstr>'App C  Inv'!Print_Titles</vt:lpstr>
      <vt:lpstr>'App C  Share In'!Print_Titles</vt:lpstr>
      <vt:lpstr>'App C  Share Out'!Print_Titles</vt:lpstr>
      <vt:lpstr>'App C  Total'!Print_Titles</vt:lpstr>
      <vt:lpstr>'TSERS GASB 68 Allocation'!Print_Titles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10.1.2.40</dc:creator>
  <cp:lastModifiedBy>Michael Milam</cp:lastModifiedBy>
  <cp:lastPrinted>2024-01-23T16:22:34Z</cp:lastPrinted>
  <dcterms:created xsi:type="dcterms:W3CDTF">2018-03-08T19:46:55Z</dcterms:created>
  <dcterms:modified xsi:type="dcterms:W3CDTF">2024-05-22T21:05:10Z</dcterms:modified>
</cp:coreProperties>
</file>